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nth.apuri\Downloads\Score Card\"/>
    </mc:Choice>
  </mc:AlternateContent>
  <xr:revisionPtr revIDLastSave="0" documentId="13_ncr:1_{79092327-124C-47B4-874C-84736AB7F9DF}" xr6:coauthVersionLast="47" xr6:coauthVersionMax="47" xr10:uidLastSave="{00000000-0000-0000-0000-000000000000}"/>
  <bookViews>
    <workbookView xWindow="-108" yWindow="-108" windowWidth="23256" windowHeight="13896" firstSheet="2" activeTab="6" xr2:uid="{64B823C9-D3C5-4D5C-9246-9D5ABDFCBDDD}"/>
  </bookViews>
  <sheets>
    <sheet name="vs 2019" sheetId="6" state="hidden" r:id="rId1"/>
    <sheet name="vs 2021" sheetId="5" state="hidden" r:id="rId2"/>
    <sheet name="Summary" sheetId="7" r:id="rId3"/>
    <sheet name="Playbook by FZ" sheetId="10" r:id="rId4"/>
    <sheet name="Data_sheet_PTD" sheetId="1" r:id="rId5"/>
    <sheet name="Data_sheet_YTD" sheetId="8" r:id="rId6"/>
    <sheet name="Price_Per_Oz_01.2019~" sheetId="3" r:id="rId7"/>
    <sheet name="Data 2" sheetId="9" r:id="rId8"/>
  </sheets>
  <externalReferences>
    <externalReference r:id="rId9"/>
  </externalReferences>
  <definedNames>
    <definedName name="_xlnm._FilterDatabase" localSheetId="7" hidden="1">'Data 2'!$T$3:$AK$308</definedName>
    <definedName name="_xlnm._FilterDatabase" localSheetId="4" hidden="1">Data_sheet_PTD!$M$4:$CM$311</definedName>
    <definedName name="_xlnm._FilterDatabase" localSheetId="5" hidden="1">Data_sheet_YTD!$M$4:$BZ$311</definedName>
    <definedName name="_xlnm._FilterDatabase" localSheetId="6" hidden="1">'Price_Per_Oz_01.2019~'!$A$3:$BU$271</definedName>
    <definedName name="_xlnm._FilterDatabase" localSheetId="2" hidden="1">Summary!$A$5:$T$301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71" i="3" l="1"/>
  <c r="CA270" i="3"/>
  <c r="CA269" i="3"/>
  <c r="CA268" i="3"/>
  <c r="CA267" i="3"/>
  <c r="CA266" i="3"/>
  <c r="CA265" i="3"/>
  <c r="CA264" i="3"/>
  <c r="CA263" i="3"/>
  <c r="CA262" i="3"/>
  <c r="CA261" i="3"/>
  <c r="CA260" i="3"/>
  <c r="CA259" i="3"/>
  <c r="CA258" i="3"/>
  <c r="CA257" i="3"/>
  <c r="CA256" i="3"/>
  <c r="CA255" i="3"/>
  <c r="CA254" i="3"/>
  <c r="CA253" i="3"/>
  <c r="CA252" i="3"/>
  <c r="CA251" i="3"/>
  <c r="CA250" i="3"/>
  <c r="CA249" i="3"/>
  <c r="CA248" i="3"/>
  <c r="CA247" i="3"/>
  <c r="CA246" i="3"/>
  <c r="CA245" i="3"/>
  <c r="CA244" i="3"/>
  <c r="CA243" i="3"/>
  <c r="CA242" i="3"/>
  <c r="CA241" i="3"/>
  <c r="CA240" i="3"/>
  <c r="CA239" i="3"/>
  <c r="CA238" i="3"/>
  <c r="CA237" i="3"/>
  <c r="CA236" i="3"/>
  <c r="CA235" i="3"/>
  <c r="CA234" i="3"/>
  <c r="CA233" i="3"/>
  <c r="CA232" i="3"/>
  <c r="CA231" i="3"/>
  <c r="CA230" i="3"/>
  <c r="CA229" i="3"/>
  <c r="CA228" i="3"/>
  <c r="CA227" i="3"/>
  <c r="CA226" i="3"/>
  <c r="CA225" i="3"/>
  <c r="CA224" i="3"/>
  <c r="CA223" i="3"/>
  <c r="CA222" i="3"/>
  <c r="CA221" i="3"/>
  <c r="CA220" i="3"/>
  <c r="CA219" i="3"/>
  <c r="CA218" i="3"/>
  <c r="CA217" i="3"/>
  <c r="CA216" i="3"/>
  <c r="CA215" i="3"/>
  <c r="CA214" i="3"/>
  <c r="CA213" i="3"/>
  <c r="CA212" i="3"/>
  <c r="CA211" i="3"/>
  <c r="CA210" i="3"/>
  <c r="CA209" i="3"/>
  <c r="CA208" i="3"/>
  <c r="CA207" i="3"/>
  <c r="CA206" i="3"/>
  <c r="CA205" i="3"/>
  <c r="CA204" i="3"/>
  <c r="CA203" i="3"/>
  <c r="CA202" i="3"/>
  <c r="CA201" i="3"/>
  <c r="CA199" i="3"/>
  <c r="CA198" i="3"/>
  <c r="CA197" i="3"/>
  <c r="CA196" i="3"/>
  <c r="CA195" i="3"/>
  <c r="CA194" i="3"/>
  <c r="CA193" i="3"/>
  <c r="CA192" i="3"/>
  <c r="CA191" i="3"/>
  <c r="CA190" i="3"/>
  <c r="CA189" i="3"/>
  <c r="CA188" i="3"/>
  <c r="CA187" i="3"/>
  <c r="CA186" i="3"/>
  <c r="CA185" i="3"/>
  <c r="CA184" i="3"/>
  <c r="CA183" i="3"/>
  <c r="CA182" i="3"/>
  <c r="CA181" i="3"/>
  <c r="CA180" i="3"/>
  <c r="CA179" i="3"/>
  <c r="CA178" i="3"/>
  <c r="CA177" i="3"/>
  <c r="CA176" i="3"/>
  <c r="CA175" i="3"/>
  <c r="CA174" i="3"/>
  <c r="CA173" i="3"/>
  <c r="CA172" i="3"/>
  <c r="CA171" i="3"/>
  <c r="CA170" i="3"/>
  <c r="CA169" i="3"/>
  <c r="CA168" i="3"/>
  <c r="CA167" i="3"/>
  <c r="CA166" i="3"/>
  <c r="CA165" i="3"/>
  <c r="CA164" i="3"/>
  <c r="CA163" i="3"/>
  <c r="CA162" i="3"/>
  <c r="CA161" i="3"/>
  <c r="CA160" i="3"/>
  <c r="CA159" i="3"/>
  <c r="CA158" i="3"/>
  <c r="CA157" i="3"/>
  <c r="CA156" i="3"/>
  <c r="CA155" i="3"/>
  <c r="CA154" i="3"/>
  <c r="CA153" i="3"/>
  <c r="CA152" i="3"/>
  <c r="CA151" i="3"/>
  <c r="CA150" i="3"/>
  <c r="CA149" i="3"/>
  <c r="CA148" i="3"/>
  <c r="CA147" i="3"/>
  <c r="CA146" i="3"/>
  <c r="CA145" i="3"/>
  <c r="CA144" i="3"/>
  <c r="CA143" i="3"/>
  <c r="CA142" i="3"/>
  <c r="CA141" i="3"/>
  <c r="CA140" i="3"/>
  <c r="CA139" i="3"/>
  <c r="CA138" i="3"/>
  <c r="CA137" i="3"/>
  <c r="CA136" i="3"/>
  <c r="CA134" i="3"/>
  <c r="CA133" i="3"/>
  <c r="CA132" i="3"/>
  <c r="CA130" i="3"/>
  <c r="CA129" i="3"/>
  <c r="CA128" i="3"/>
  <c r="CA127" i="3"/>
  <c r="CA126" i="3"/>
  <c r="CA125" i="3"/>
  <c r="CA124" i="3"/>
  <c r="CA123" i="3"/>
  <c r="CA122" i="3"/>
  <c r="CA121" i="3"/>
  <c r="CA120" i="3"/>
  <c r="CA119" i="3"/>
  <c r="CA118" i="3"/>
  <c r="CA117" i="3"/>
  <c r="CA116" i="3"/>
  <c r="CA115" i="3"/>
  <c r="CA114" i="3"/>
  <c r="CA113" i="3"/>
  <c r="CA112" i="3"/>
  <c r="CA111" i="3"/>
  <c r="CA110" i="3"/>
  <c r="CA109" i="3"/>
  <c r="CA108" i="3"/>
  <c r="CA107" i="3"/>
  <c r="CA106" i="3"/>
  <c r="CA105" i="3"/>
  <c r="CA104" i="3"/>
  <c r="CA103" i="3"/>
  <c r="CA102" i="3"/>
  <c r="CA101" i="3"/>
  <c r="CA100" i="3"/>
  <c r="CA99" i="3"/>
  <c r="CA98" i="3"/>
  <c r="CA97" i="3"/>
  <c r="CA96" i="3"/>
  <c r="CA95" i="3"/>
  <c r="CA94" i="3"/>
  <c r="CA93" i="3"/>
  <c r="CA92" i="3"/>
  <c r="CA91" i="3"/>
  <c r="CA90" i="3"/>
  <c r="CA89" i="3"/>
  <c r="CA88" i="3"/>
  <c r="CA87" i="3"/>
  <c r="CA86" i="3"/>
  <c r="CA85" i="3"/>
  <c r="CA84" i="3"/>
  <c r="CA83" i="3"/>
  <c r="CA82" i="3"/>
  <c r="CA81" i="3"/>
  <c r="CA80" i="3"/>
  <c r="CA79" i="3"/>
  <c r="CA78" i="3"/>
  <c r="CA77" i="3"/>
  <c r="CA76" i="3"/>
  <c r="CA75" i="3"/>
  <c r="CA74" i="3"/>
  <c r="CA73" i="3"/>
  <c r="CA72" i="3"/>
  <c r="CA71" i="3"/>
  <c r="CA70" i="3"/>
  <c r="CA69" i="3"/>
  <c r="CA68" i="3"/>
  <c r="CA67" i="3"/>
  <c r="CA65" i="3"/>
  <c r="CA64" i="3"/>
  <c r="CA63" i="3"/>
  <c r="CA62" i="3"/>
  <c r="CA61" i="3"/>
  <c r="CA60" i="3"/>
  <c r="CA59" i="3"/>
  <c r="CA58" i="3"/>
  <c r="CA57" i="3"/>
  <c r="CA56" i="3"/>
  <c r="CA55" i="3"/>
  <c r="CA54" i="3"/>
  <c r="CA53" i="3"/>
  <c r="CA52" i="3"/>
  <c r="CA51" i="3"/>
  <c r="CA50" i="3"/>
  <c r="CA49" i="3"/>
  <c r="CA48" i="3"/>
  <c r="CA47" i="3"/>
  <c r="CA46" i="3"/>
  <c r="CA45" i="3"/>
  <c r="CA44" i="3"/>
  <c r="CA43" i="3"/>
  <c r="CA42" i="3"/>
  <c r="CA41" i="3"/>
  <c r="CA40" i="3"/>
  <c r="CA39" i="3"/>
  <c r="CA38" i="3"/>
  <c r="CA37" i="3"/>
  <c r="CA36" i="3"/>
  <c r="CA35" i="3"/>
  <c r="CA34" i="3"/>
  <c r="CA33" i="3"/>
  <c r="CA32" i="3"/>
  <c r="CA31" i="3"/>
  <c r="CA30" i="3"/>
  <c r="CA29" i="3"/>
  <c r="CA28" i="3"/>
  <c r="CA27" i="3"/>
  <c r="CA26" i="3"/>
  <c r="CA25" i="3"/>
  <c r="CA24" i="3"/>
  <c r="CA23" i="3"/>
  <c r="CA21" i="3"/>
  <c r="CA20" i="3"/>
  <c r="CA19" i="3"/>
  <c r="CA18" i="3"/>
  <c r="CA17" i="3"/>
  <c r="CA16" i="3"/>
  <c r="CA15" i="3"/>
  <c r="CA13" i="3"/>
  <c r="CA12" i="3"/>
  <c r="CA11" i="3"/>
  <c r="CA10" i="3"/>
  <c r="CA9" i="3"/>
  <c r="CA8" i="3"/>
  <c r="CA7" i="3"/>
  <c r="CA6" i="3"/>
  <c r="CA5" i="3"/>
  <c r="CA4" i="3"/>
  <c r="BZ227" i="3"/>
  <c r="BZ198" i="3"/>
  <c r="BZ195" i="3"/>
  <c r="BZ194" i="3"/>
  <c r="BZ179" i="3"/>
  <c r="BZ178" i="3"/>
  <c r="BZ147" i="3"/>
  <c r="BZ134" i="3"/>
  <c r="BZ133" i="3"/>
  <c r="BZ129" i="3"/>
  <c r="BZ113" i="3"/>
  <c r="BZ112" i="3"/>
  <c r="BZ111" i="3"/>
  <c r="BZ97" i="3"/>
  <c r="BZ96" i="3"/>
  <c r="BZ68" i="3"/>
  <c r="BZ64" i="3"/>
  <c r="BZ62" i="3"/>
  <c r="BZ48" i="3"/>
  <c r="BZ15" i="3"/>
  <c r="BY270" i="3"/>
  <c r="BZ270" i="3" s="1"/>
  <c r="BY269" i="3"/>
  <c r="BZ269" i="3" s="1"/>
  <c r="BY266" i="3"/>
  <c r="BZ266" i="3" s="1"/>
  <c r="BY265" i="3"/>
  <c r="BZ265" i="3" s="1"/>
  <c r="BY264" i="3"/>
  <c r="BZ264" i="3" s="1"/>
  <c r="BY249" i="3"/>
  <c r="BZ249" i="3" s="1"/>
  <c r="BY247" i="3"/>
  <c r="BZ247" i="3" s="1"/>
  <c r="BY238" i="3"/>
  <c r="BZ238" i="3" s="1"/>
  <c r="BY233" i="3"/>
  <c r="BZ233" i="3" s="1"/>
  <c r="BY232" i="3"/>
  <c r="BZ232" i="3" s="1"/>
  <c r="BY231" i="3"/>
  <c r="BZ231" i="3" s="1"/>
  <c r="BY222" i="3"/>
  <c r="BZ222" i="3" s="1"/>
  <c r="BY217" i="3"/>
  <c r="BZ217" i="3" s="1"/>
  <c r="BY215" i="3"/>
  <c r="BZ215" i="3" s="1"/>
  <c r="BY205" i="3"/>
  <c r="BZ205" i="3" s="1"/>
  <c r="BY201" i="3"/>
  <c r="BZ201" i="3" s="1"/>
  <c r="BY199" i="3"/>
  <c r="BZ199" i="3" s="1"/>
  <c r="BY198" i="3"/>
  <c r="BY188" i="3"/>
  <c r="BZ188" i="3" s="1"/>
  <c r="BY185" i="3"/>
  <c r="BZ185" i="3" s="1"/>
  <c r="BY184" i="3"/>
  <c r="BZ184" i="3" s="1"/>
  <c r="BY183" i="3"/>
  <c r="BZ183" i="3" s="1"/>
  <c r="BY167" i="3"/>
  <c r="BZ167" i="3" s="1"/>
  <c r="BY166" i="3"/>
  <c r="BZ166" i="3" s="1"/>
  <c r="BY153" i="3"/>
  <c r="BZ153" i="3" s="1"/>
  <c r="BY151" i="3"/>
  <c r="BZ151" i="3" s="1"/>
  <c r="BY150" i="3"/>
  <c r="BZ150" i="3" s="1"/>
  <c r="BY137" i="3"/>
  <c r="BZ137" i="3" s="1"/>
  <c r="BY134" i="3"/>
  <c r="BY133" i="3"/>
  <c r="BY117" i="3"/>
  <c r="BZ117" i="3" s="1"/>
  <c r="BY106" i="3"/>
  <c r="BZ106" i="3" s="1"/>
  <c r="BY103" i="3"/>
  <c r="BZ103" i="3" s="1"/>
  <c r="BY102" i="3"/>
  <c r="BZ102" i="3" s="1"/>
  <c r="BY101" i="3"/>
  <c r="BZ101" i="3" s="1"/>
  <c r="BY100" i="3"/>
  <c r="BZ100" i="3" s="1"/>
  <c r="BY91" i="3"/>
  <c r="BZ91" i="3" s="1"/>
  <c r="BY84" i="3"/>
  <c r="BZ84" i="3" s="1"/>
  <c r="BY74" i="3"/>
  <c r="BZ74" i="3" s="1"/>
  <c r="BY69" i="3"/>
  <c r="BZ69" i="3" s="1"/>
  <c r="BY68" i="3"/>
  <c r="BY57" i="3"/>
  <c r="BZ57" i="3" s="1"/>
  <c r="BY54" i="3"/>
  <c r="BZ54" i="3" s="1"/>
  <c r="BY53" i="3"/>
  <c r="BZ53" i="3" s="1"/>
  <c r="BY52" i="3"/>
  <c r="BZ52" i="3" s="1"/>
  <c r="BY36" i="3"/>
  <c r="BZ36" i="3" s="1"/>
  <c r="BY35" i="3"/>
  <c r="BZ35" i="3" s="1"/>
  <c r="BY25" i="3"/>
  <c r="BZ25" i="3" s="1"/>
  <c r="BY21" i="3"/>
  <c r="BZ21" i="3" s="1"/>
  <c r="BY19" i="3"/>
  <c r="BZ19" i="3" s="1"/>
  <c r="BY18" i="3"/>
  <c r="BZ18" i="3" s="1"/>
  <c r="BY8" i="3"/>
  <c r="BZ8" i="3" s="1"/>
  <c r="BY7" i="3"/>
  <c r="BZ7" i="3" s="1"/>
  <c r="BY4" i="3"/>
  <c r="BZ4" i="3" s="1"/>
  <c r="BX111" i="3"/>
  <c r="BY111" i="3" s="1"/>
  <c r="BX62" i="3"/>
  <c r="BY62" i="3" s="1"/>
  <c r="BW262" i="3"/>
  <c r="BX262" i="3" s="1"/>
  <c r="BY262" i="3" s="1"/>
  <c r="BZ262" i="3" s="1"/>
  <c r="BW248" i="3"/>
  <c r="BX248" i="3" s="1"/>
  <c r="BY248" i="3" s="1"/>
  <c r="BZ248" i="3" s="1"/>
  <c r="BW230" i="3"/>
  <c r="BX230" i="3" s="1"/>
  <c r="BY230" i="3" s="1"/>
  <c r="BZ230" i="3" s="1"/>
  <c r="BW216" i="3"/>
  <c r="BX216" i="3" s="1"/>
  <c r="BY216" i="3" s="1"/>
  <c r="BZ216" i="3" s="1"/>
  <c r="BW184" i="3"/>
  <c r="BX184" i="3" s="1"/>
  <c r="BW150" i="3"/>
  <c r="BX150" i="3" s="1"/>
  <c r="BW118" i="3"/>
  <c r="BX118" i="3" s="1"/>
  <c r="BY118" i="3" s="1"/>
  <c r="BZ118" i="3" s="1"/>
  <c r="BW116" i="3"/>
  <c r="BX116" i="3" s="1"/>
  <c r="BY116" i="3" s="1"/>
  <c r="BZ116" i="3" s="1"/>
  <c r="BW99" i="3"/>
  <c r="BX99" i="3" s="1"/>
  <c r="BY99" i="3" s="1"/>
  <c r="BZ99" i="3" s="1"/>
  <c r="BW85" i="3"/>
  <c r="BX85" i="3" s="1"/>
  <c r="BY85" i="3" s="1"/>
  <c r="BZ85" i="3" s="1"/>
  <c r="BW84" i="3"/>
  <c r="BX84" i="3" s="1"/>
  <c r="BW34" i="3"/>
  <c r="BX34" i="3" s="1"/>
  <c r="BY34" i="3" s="1"/>
  <c r="BZ34" i="3" s="1"/>
  <c r="BW19" i="3"/>
  <c r="BX19" i="3" s="1"/>
  <c r="BW18" i="3"/>
  <c r="BX18" i="3" s="1"/>
  <c r="BV269" i="3"/>
  <c r="BW269" i="3" s="1"/>
  <c r="BX269" i="3" s="1"/>
  <c r="BV268" i="3"/>
  <c r="BW268" i="3" s="1"/>
  <c r="BX268" i="3" s="1"/>
  <c r="BY268" i="3" s="1"/>
  <c r="BZ268" i="3" s="1"/>
  <c r="BV259" i="3"/>
  <c r="BW259" i="3" s="1"/>
  <c r="BX259" i="3" s="1"/>
  <c r="BY259" i="3" s="1"/>
  <c r="BZ259" i="3" s="1"/>
  <c r="BV237" i="3"/>
  <c r="BW237" i="3" s="1"/>
  <c r="BX237" i="3" s="1"/>
  <c r="BY237" i="3" s="1"/>
  <c r="BZ237" i="3" s="1"/>
  <c r="BV236" i="3"/>
  <c r="BW236" i="3" s="1"/>
  <c r="BX236" i="3" s="1"/>
  <c r="BY236" i="3" s="1"/>
  <c r="BZ236" i="3" s="1"/>
  <c r="BV222" i="3"/>
  <c r="BW222" i="3" s="1"/>
  <c r="BX222" i="3" s="1"/>
  <c r="BV221" i="3"/>
  <c r="BW221" i="3" s="1"/>
  <c r="BX221" i="3" s="1"/>
  <c r="BY221" i="3" s="1"/>
  <c r="BZ221" i="3" s="1"/>
  <c r="BV220" i="3"/>
  <c r="BW220" i="3" s="1"/>
  <c r="BX220" i="3" s="1"/>
  <c r="BY220" i="3" s="1"/>
  <c r="BZ220" i="3" s="1"/>
  <c r="BV204" i="3"/>
  <c r="BW204" i="3" s="1"/>
  <c r="BX204" i="3" s="1"/>
  <c r="BY204" i="3" s="1"/>
  <c r="BZ204" i="3" s="1"/>
  <c r="BV194" i="3"/>
  <c r="BW194" i="3" s="1"/>
  <c r="BX194" i="3" s="1"/>
  <c r="BY194" i="3" s="1"/>
  <c r="BV187" i="3"/>
  <c r="BW187" i="3" s="1"/>
  <c r="BX187" i="3" s="1"/>
  <c r="BY187" i="3" s="1"/>
  <c r="BZ187" i="3" s="1"/>
  <c r="BV184" i="3"/>
  <c r="BV178" i="3"/>
  <c r="BW178" i="3" s="1"/>
  <c r="BX178" i="3" s="1"/>
  <c r="BY178" i="3" s="1"/>
  <c r="BV156" i="3"/>
  <c r="BW156" i="3" s="1"/>
  <c r="BX156" i="3" s="1"/>
  <c r="BY156" i="3" s="1"/>
  <c r="BZ156" i="3" s="1"/>
  <c r="BV155" i="3"/>
  <c r="BW155" i="3" s="1"/>
  <c r="BX155" i="3" s="1"/>
  <c r="BY155" i="3" s="1"/>
  <c r="BZ155" i="3" s="1"/>
  <c r="BV146" i="3"/>
  <c r="BW146" i="3" s="1"/>
  <c r="BX146" i="3" s="1"/>
  <c r="BY146" i="3" s="1"/>
  <c r="BZ146" i="3" s="1"/>
  <c r="BV142" i="3"/>
  <c r="BW142" i="3" s="1"/>
  <c r="BX142" i="3" s="1"/>
  <c r="BY142" i="3" s="1"/>
  <c r="BZ142" i="3" s="1"/>
  <c r="BV141" i="3"/>
  <c r="BW141" i="3" s="1"/>
  <c r="BX141" i="3" s="1"/>
  <c r="BY141" i="3" s="1"/>
  <c r="BZ141" i="3" s="1"/>
  <c r="BV140" i="3"/>
  <c r="BW140" i="3" s="1"/>
  <c r="BX140" i="3" s="1"/>
  <c r="BY140" i="3" s="1"/>
  <c r="BZ140" i="3" s="1"/>
  <c r="BV121" i="3"/>
  <c r="BW121" i="3" s="1"/>
  <c r="BX121" i="3" s="1"/>
  <c r="BY121" i="3" s="1"/>
  <c r="BZ121" i="3" s="1"/>
  <c r="BV118" i="3"/>
  <c r="BV112" i="3"/>
  <c r="BW112" i="3" s="1"/>
  <c r="BX112" i="3" s="1"/>
  <c r="BY112" i="3" s="1"/>
  <c r="BV106" i="3"/>
  <c r="BW106" i="3" s="1"/>
  <c r="BX106" i="3" s="1"/>
  <c r="BV105" i="3"/>
  <c r="BW105" i="3" s="1"/>
  <c r="BX105" i="3" s="1"/>
  <c r="BY105" i="3" s="1"/>
  <c r="BZ105" i="3" s="1"/>
  <c r="BV102" i="3"/>
  <c r="BW102" i="3" s="1"/>
  <c r="BX102" i="3" s="1"/>
  <c r="BV89" i="3"/>
  <c r="BW89" i="3" s="1"/>
  <c r="BX89" i="3" s="1"/>
  <c r="BY89" i="3" s="1"/>
  <c r="BZ89" i="3" s="1"/>
  <c r="BV80" i="3"/>
  <c r="BW80" i="3" s="1"/>
  <c r="BX80" i="3" s="1"/>
  <c r="BY80" i="3" s="1"/>
  <c r="BZ80" i="3" s="1"/>
  <c r="BV73" i="3"/>
  <c r="BW73" i="3" s="1"/>
  <c r="BX73" i="3" s="1"/>
  <c r="BY73" i="3" s="1"/>
  <c r="BZ73" i="3" s="1"/>
  <c r="BV70" i="3"/>
  <c r="BW70" i="3" s="1"/>
  <c r="BX70" i="3" s="1"/>
  <c r="BY70" i="3" s="1"/>
  <c r="BZ70" i="3" s="1"/>
  <c r="BV63" i="3"/>
  <c r="BW63" i="3" s="1"/>
  <c r="BX63" i="3" s="1"/>
  <c r="BY63" i="3" s="1"/>
  <c r="BZ63" i="3" s="1"/>
  <c r="BV60" i="3"/>
  <c r="BW60" i="3" s="1"/>
  <c r="BX60" i="3" s="1"/>
  <c r="BY60" i="3" s="1"/>
  <c r="BZ60" i="3" s="1"/>
  <c r="BV47" i="3"/>
  <c r="BW47" i="3" s="1"/>
  <c r="BX47" i="3" s="1"/>
  <c r="BY47" i="3" s="1"/>
  <c r="BZ47" i="3" s="1"/>
  <c r="BV41" i="3"/>
  <c r="BW41" i="3" s="1"/>
  <c r="BX41" i="3" s="1"/>
  <c r="BY41" i="3" s="1"/>
  <c r="BZ41" i="3" s="1"/>
  <c r="BV31" i="3"/>
  <c r="BW31" i="3" s="1"/>
  <c r="BX31" i="3" s="1"/>
  <c r="BY31" i="3" s="1"/>
  <c r="BZ31" i="3" s="1"/>
  <c r="BV7" i="3"/>
  <c r="BW7" i="3" s="1"/>
  <c r="BX7" i="3" s="1"/>
  <c r="BV6" i="3"/>
  <c r="BW6" i="3" s="1"/>
  <c r="BX6" i="3" s="1"/>
  <c r="BY6" i="3" s="1"/>
  <c r="BZ6" i="3" s="1"/>
  <c r="BU5" i="3"/>
  <c r="BV5" i="3" s="1"/>
  <c r="BW5" i="3" s="1"/>
  <c r="BX5" i="3" s="1"/>
  <c r="BY5" i="3" s="1"/>
  <c r="BZ5" i="3" s="1"/>
  <c r="BU6" i="3"/>
  <c r="BU7" i="3"/>
  <c r="BU8" i="3"/>
  <c r="BV8" i="3" s="1"/>
  <c r="BW8" i="3" s="1"/>
  <c r="BX8" i="3" s="1"/>
  <c r="BU9" i="3"/>
  <c r="BV9" i="3" s="1"/>
  <c r="BW9" i="3" s="1"/>
  <c r="BX9" i="3" s="1"/>
  <c r="BY9" i="3" s="1"/>
  <c r="BZ9" i="3" s="1"/>
  <c r="BU10" i="3"/>
  <c r="BV10" i="3" s="1"/>
  <c r="BW10" i="3" s="1"/>
  <c r="BX10" i="3" s="1"/>
  <c r="BY10" i="3" s="1"/>
  <c r="BZ10" i="3" s="1"/>
  <c r="BU11" i="3"/>
  <c r="BV11" i="3" s="1"/>
  <c r="BW11" i="3" s="1"/>
  <c r="BX11" i="3" s="1"/>
  <c r="BY11" i="3" s="1"/>
  <c r="BZ11" i="3" s="1"/>
  <c r="BU12" i="3"/>
  <c r="BV12" i="3" s="1"/>
  <c r="BW12" i="3" s="1"/>
  <c r="BX12" i="3" s="1"/>
  <c r="BY12" i="3" s="1"/>
  <c r="BZ12" i="3" s="1"/>
  <c r="BU13" i="3"/>
  <c r="BV13" i="3" s="1"/>
  <c r="BW13" i="3" s="1"/>
  <c r="BX13" i="3" s="1"/>
  <c r="BY13" i="3" s="1"/>
  <c r="BZ13" i="3" s="1"/>
  <c r="BU15" i="3"/>
  <c r="BV15" i="3" s="1"/>
  <c r="BW15" i="3" s="1"/>
  <c r="BX15" i="3" s="1"/>
  <c r="BY15" i="3" s="1"/>
  <c r="BU16" i="3"/>
  <c r="BV16" i="3" s="1"/>
  <c r="BW16" i="3" s="1"/>
  <c r="BX16" i="3" s="1"/>
  <c r="BY16" i="3" s="1"/>
  <c r="BZ16" i="3" s="1"/>
  <c r="BU17" i="3"/>
  <c r="BV17" i="3" s="1"/>
  <c r="BW17" i="3" s="1"/>
  <c r="BX17" i="3" s="1"/>
  <c r="BY17" i="3" s="1"/>
  <c r="BZ17" i="3" s="1"/>
  <c r="BU18" i="3"/>
  <c r="BV18" i="3" s="1"/>
  <c r="BU19" i="3"/>
  <c r="BV19" i="3" s="1"/>
  <c r="BU20" i="3"/>
  <c r="BV20" i="3" s="1"/>
  <c r="BW20" i="3" s="1"/>
  <c r="BX20" i="3" s="1"/>
  <c r="BY20" i="3" s="1"/>
  <c r="BZ20" i="3" s="1"/>
  <c r="BU21" i="3"/>
  <c r="BV21" i="3" s="1"/>
  <c r="BW21" i="3" s="1"/>
  <c r="BX21" i="3" s="1"/>
  <c r="BU23" i="3"/>
  <c r="BV23" i="3" s="1"/>
  <c r="BW23" i="3" s="1"/>
  <c r="BX23" i="3" s="1"/>
  <c r="BY23" i="3" s="1"/>
  <c r="BZ23" i="3" s="1"/>
  <c r="BU24" i="3"/>
  <c r="BV24" i="3" s="1"/>
  <c r="BW24" i="3" s="1"/>
  <c r="BX24" i="3" s="1"/>
  <c r="BY24" i="3" s="1"/>
  <c r="BZ24" i="3" s="1"/>
  <c r="BU25" i="3"/>
  <c r="BV25" i="3" s="1"/>
  <c r="BW25" i="3" s="1"/>
  <c r="BX25" i="3" s="1"/>
  <c r="BU26" i="3"/>
  <c r="BV26" i="3" s="1"/>
  <c r="BW26" i="3" s="1"/>
  <c r="BX26" i="3" s="1"/>
  <c r="BY26" i="3" s="1"/>
  <c r="BZ26" i="3" s="1"/>
  <c r="BU27" i="3"/>
  <c r="BV27" i="3" s="1"/>
  <c r="BW27" i="3" s="1"/>
  <c r="BX27" i="3" s="1"/>
  <c r="BY27" i="3" s="1"/>
  <c r="BZ27" i="3" s="1"/>
  <c r="BU28" i="3"/>
  <c r="BV28" i="3" s="1"/>
  <c r="BW28" i="3" s="1"/>
  <c r="BX28" i="3" s="1"/>
  <c r="BY28" i="3" s="1"/>
  <c r="BZ28" i="3" s="1"/>
  <c r="BU29" i="3"/>
  <c r="BV29" i="3" s="1"/>
  <c r="BW29" i="3" s="1"/>
  <c r="BX29" i="3" s="1"/>
  <c r="BY29" i="3" s="1"/>
  <c r="BZ29" i="3" s="1"/>
  <c r="BU30" i="3"/>
  <c r="BV30" i="3" s="1"/>
  <c r="BW30" i="3" s="1"/>
  <c r="BX30" i="3" s="1"/>
  <c r="BY30" i="3" s="1"/>
  <c r="BZ30" i="3" s="1"/>
  <c r="BU31" i="3"/>
  <c r="BU32" i="3"/>
  <c r="BV32" i="3" s="1"/>
  <c r="BW32" i="3" s="1"/>
  <c r="BX32" i="3" s="1"/>
  <c r="BY32" i="3" s="1"/>
  <c r="BZ32" i="3" s="1"/>
  <c r="BU33" i="3"/>
  <c r="BV33" i="3" s="1"/>
  <c r="BW33" i="3" s="1"/>
  <c r="BX33" i="3" s="1"/>
  <c r="BY33" i="3" s="1"/>
  <c r="BZ33" i="3" s="1"/>
  <c r="BU34" i="3"/>
  <c r="BV34" i="3" s="1"/>
  <c r="BU35" i="3"/>
  <c r="BV35" i="3" s="1"/>
  <c r="BW35" i="3" s="1"/>
  <c r="BX35" i="3" s="1"/>
  <c r="BU36" i="3"/>
  <c r="BV36" i="3" s="1"/>
  <c r="BW36" i="3" s="1"/>
  <c r="BX36" i="3" s="1"/>
  <c r="BU37" i="3"/>
  <c r="BV37" i="3" s="1"/>
  <c r="BW37" i="3" s="1"/>
  <c r="BX37" i="3" s="1"/>
  <c r="BY37" i="3" s="1"/>
  <c r="BZ37" i="3" s="1"/>
  <c r="BU38" i="3"/>
  <c r="BV38" i="3" s="1"/>
  <c r="BW38" i="3" s="1"/>
  <c r="BX38" i="3" s="1"/>
  <c r="BY38" i="3" s="1"/>
  <c r="BZ38" i="3" s="1"/>
  <c r="BU39" i="3"/>
  <c r="BV39" i="3" s="1"/>
  <c r="BW39" i="3" s="1"/>
  <c r="BX39" i="3" s="1"/>
  <c r="BY39" i="3" s="1"/>
  <c r="BZ39" i="3" s="1"/>
  <c r="BU40" i="3"/>
  <c r="BV40" i="3" s="1"/>
  <c r="BW40" i="3" s="1"/>
  <c r="BX40" i="3" s="1"/>
  <c r="BY40" i="3" s="1"/>
  <c r="BZ40" i="3" s="1"/>
  <c r="BU41" i="3"/>
  <c r="BU42" i="3"/>
  <c r="BV42" i="3" s="1"/>
  <c r="BW42" i="3" s="1"/>
  <c r="BX42" i="3" s="1"/>
  <c r="BY42" i="3" s="1"/>
  <c r="BZ42" i="3" s="1"/>
  <c r="BU43" i="3"/>
  <c r="BV43" i="3" s="1"/>
  <c r="BW43" i="3" s="1"/>
  <c r="BX43" i="3" s="1"/>
  <c r="BY43" i="3" s="1"/>
  <c r="BZ43" i="3" s="1"/>
  <c r="BU44" i="3"/>
  <c r="BV44" i="3" s="1"/>
  <c r="BW44" i="3" s="1"/>
  <c r="BX44" i="3" s="1"/>
  <c r="BY44" i="3" s="1"/>
  <c r="BZ44" i="3" s="1"/>
  <c r="BU45" i="3"/>
  <c r="BV45" i="3" s="1"/>
  <c r="BW45" i="3" s="1"/>
  <c r="BX45" i="3" s="1"/>
  <c r="BY45" i="3" s="1"/>
  <c r="BZ45" i="3" s="1"/>
  <c r="BU46" i="3"/>
  <c r="BV46" i="3" s="1"/>
  <c r="BW46" i="3" s="1"/>
  <c r="BX46" i="3" s="1"/>
  <c r="BY46" i="3" s="1"/>
  <c r="BZ46" i="3" s="1"/>
  <c r="BU47" i="3"/>
  <c r="BU48" i="3"/>
  <c r="BV48" i="3" s="1"/>
  <c r="BW48" i="3" s="1"/>
  <c r="BX48" i="3" s="1"/>
  <c r="BY48" i="3" s="1"/>
  <c r="BU49" i="3"/>
  <c r="BV49" i="3" s="1"/>
  <c r="BW49" i="3" s="1"/>
  <c r="BX49" i="3" s="1"/>
  <c r="BY49" i="3" s="1"/>
  <c r="BZ49" i="3" s="1"/>
  <c r="BU50" i="3"/>
  <c r="BV50" i="3" s="1"/>
  <c r="BW50" i="3" s="1"/>
  <c r="BX50" i="3" s="1"/>
  <c r="BY50" i="3" s="1"/>
  <c r="BZ50" i="3" s="1"/>
  <c r="BU51" i="3"/>
  <c r="BV51" i="3" s="1"/>
  <c r="BW51" i="3" s="1"/>
  <c r="BX51" i="3" s="1"/>
  <c r="BY51" i="3" s="1"/>
  <c r="BZ51" i="3" s="1"/>
  <c r="BU52" i="3"/>
  <c r="BV52" i="3" s="1"/>
  <c r="BW52" i="3" s="1"/>
  <c r="BX52" i="3" s="1"/>
  <c r="BU53" i="3"/>
  <c r="BV53" i="3" s="1"/>
  <c r="BW53" i="3" s="1"/>
  <c r="BX53" i="3" s="1"/>
  <c r="BU54" i="3"/>
  <c r="BV54" i="3" s="1"/>
  <c r="BW54" i="3" s="1"/>
  <c r="BX54" i="3" s="1"/>
  <c r="BU55" i="3"/>
  <c r="BV55" i="3" s="1"/>
  <c r="BW55" i="3" s="1"/>
  <c r="BX55" i="3" s="1"/>
  <c r="BY55" i="3" s="1"/>
  <c r="BZ55" i="3" s="1"/>
  <c r="BU56" i="3"/>
  <c r="BV56" i="3" s="1"/>
  <c r="BW56" i="3" s="1"/>
  <c r="BX56" i="3" s="1"/>
  <c r="BY56" i="3" s="1"/>
  <c r="BZ56" i="3" s="1"/>
  <c r="BU57" i="3"/>
  <c r="BV57" i="3" s="1"/>
  <c r="BW57" i="3" s="1"/>
  <c r="BX57" i="3" s="1"/>
  <c r="BU58" i="3"/>
  <c r="BV58" i="3" s="1"/>
  <c r="BW58" i="3" s="1"/>
  <c r="BX58" i="3" s="1"/>
  <c r="BY58" i="3" s="1"/>
  <c r="BZ58" i="3" s="1"/>
  <c r="BU59" i="3"/>
  <c r="BV59" i="3" s="1"/>
  <c r="BW59" i="3" s="1"/>
  <c r="BX59" i="3" s="1"/>
  <c r="BY59" i="3" s="1"/>
  <c r="BZ59" i="3" s="1"/>
  <c r="BU60" i="3"/>
  <c r="BU61" i="3"/>
  <c r="BV61" i="3" s="1"/>
  <c r="BW61" i="3" s="1"/>
  <c r="BX61" i="3" s="1"/>
  <c r="BY61" i="3" s="1"/>
  <c r="BZ61" i="3" s="1"/>
  <c r="BU62" i="3"/>
  <c r="BV62" i="3" s="1"/>
  <c r="BW62" i="3" s="1"/>
  <c r="BU63" i="3"/>
  <c r="BU64" i="3"/>
  <c r="BV64" i="3" s="1"/>
  <c r="BW64" i="3" s="1"/>
  <c r="BX64" i="3" s="1"/>
  <c r="BY64" i="3" s="1"/>
  <c r="BU65" i="3"/>
  <c r="BV65" i="3" s="1"/>
  <c r="BW65" i="3" s="1"/>
  <c r="BX65" i="3" s="1"/>
  <c r="BY65" i="3" s="1"/>
  <c r="BZ65" i="3" s="1"/>
  <c r="BU67" i="3"/>
  <c r="BV67" i="3" s="1"/>
  <c r="BW67" i="3" s="1"/>
  <c r="BX67" i="3" s="1"/>
  <c r="BY67" i="3" s="1"/>
  <c r="BZ67" i="3" s="1"/>
  <c r="BU68" i="3"/>
  <c r="BV68" i="3" s="1"/>
  <c r="BW68" i="3" s="1"/>
  <c r="BX68" i="3" s="1"/>
  <c r="BU69" i="3"/>
  <c r="BV69" i="3" s="1"/>
  <c r="BW69" i="3" s="1"/>
  <c r="BX69" i="3" s="1"/>
  <c r="BU70" i="3"/>
  <c r="BU71" i="3"/>
  <c r="BV71" i="3" s="1"/>
  <c r="BW71" i="3" s="1"/>
  <c r="BX71" i="3" s="1"/>
  <c r="BY71" i="3" s="1"/>
  <c r="BZ71" i="3" s="1"/>
  <c r="BU72" i="3"/>
  <c r="BV72" i="3" s="1"/>
  <c r="BW72" i="3" s="1"/>
  <c r="BX72" i="3" s="1"/>
  <c r="BY72" i="3" s="1"/>
  <c r="BZ72" i="3" s="1"/>
  <c r="BU73" i="3"/>
  <c r="BU74" i="3"/>
  <c r="BV74" i="3" s="1"/>
  <c r="BW74" i="3" s="1"/>
  <c r="BX74" i="3" s="1"/>
  <c r="BU75" i="3"/>
  <c r="BV75" i="3" s="1"/>
  <c r="BW75" i="3" s="1"/>
  <c r="BX75" i="3" s="1"/>
  <c r="BY75" i="3" s="1"/>
  <c r="BZ75" i="3" s="1"/>
  <c r="BU76" i="3"/>
  <c r="BV76" i="3" s="1"/>
  <c r="BW76" i="3" s="1"/>
  <c r="BX76" i="3" s="1"/>
  <c r="BY76" i="3" s="1"/>
  <c r="BZ76" i="3" s="1"/>
  <c r="BU77" i="3"/>
  <c r="BV77" i="3" s="1"/>
  <c r="BW77" i="3" s="1"/>
  <c r="BX77" i="3" s="1"/>
  <c r="BY77" i="3" s="1"/>
  <c r="BZ77" i="3" s="1"/>
  <c r="BU78" i="3"/>
  <c r="BV78" i="3" s="1"/>
  <c r="BW78" i="3" s="1"/>
  <c r="BX78" i="3" s="1"/>
  <c r="BY78" i="3" s="1"/>
  <c r="BZ78" i="3" s="1"/>
  <c r="BU79" i="3"/>
  <c r="BV79" i="3" s="1"/>
  <c r="BW79" i="3" s="1"/>
  <c r="BX79" i="3" s="1"/>
  <c r="BY79" i="3" s="1"/>
  <c r="BZ79" i="3" s="1"/>
  <c r="BU80" i="3"/>
  <c r="BU81" i="3"/>
  <c r="BV81" i="3" s="1"/>
  <c r="BW81" i="3" s="1"/>
  <c r="BX81" i="3" s="1"/>
  <c r="BY81" i="3" s="1"/>
  <c r="BZ81" i="3" s="1"/>
  <c r="BU82" i="3"/>
  <c r="BV82" i="3" s="1"/>
  <c r="BW82" i="3" s="1"/>
  <c r="BX82" i="3" s="1"/>
  <c r="BY82" i="3" s="1"/>
  <c r="BZ82" i="3" s="1"/>
  <c r="BU83" i="3"/>
  <c r="BV83" i="3" s="1"/>
  <c r="BW83" i="3" s="1"/>
  <c r="BX83" i="3" s="1"/>
  <c r="BY83" i="3" s="1"/>
  <c r="BZ83" i="3" s="1"/>
  <c r="BU84" i="3"/>
  <c r="BV84" i="3" s="1"/>
  <c r="BU85" i="3"/>
  <c r="BV85" i="3" s="1"/>
  <c r="BU86" i="3"/>
  <c r="BV86" i="3" s="1"/>
  <c r="BW86" i="3" s="1"/>
  <c r="BX86" i="3" s="1"/>
  <c r="BY86" i="3" s="1"/>
  <c r="BZ86" i="3" s="1"/>
  <c r="BU87" i="3"/>
  <c r="BV87" i="3" s="1"/>
  <c r="BW87" i="3" s="1"/>
  <c r="BX87" i="3" s="1"/>
  <c r="BY87" i="3" s="1"/>
  <c r="BZ87" i="3" s="1"/>
  <c r="BU88" i="3"/>
  <c r="BV88" i="3" s="1"/>
  <c r="BW88" i="3" s="1"/>
  <c r="BX88" i="3" s="1"/>
  <c r="BY88" i="3" s="1"/>
  <c r="BZ88" i="3" s="1"/>
  <c r="BU89" i="3"/>
  <c r="BU90" i="3"/>
  <c r="BV90" i="3" s="1"/>
  <c r="BW90" i="3" s="1"/>
  <c r="BX90" i="3" s="1"/>
  <c r="BY90" i="3" s="1"/>
  <c r="BZ90" i="3" s="1"/>
  <c r="BU91" i="3"/>
  <c r="BV91" i="3" s="1"/>
  <c r="BW91" i="3" s="1"/>
  <c r="BX91" i="3" s="1"/>
  <c r="BU92" i="3"/>
  <c r="BV92" i="3" s="1"/>
  <c r="BW92" i="3" s="1"/>
  <c r="BX92" i="3" s="1"/>
  <c r="BY92" i="3" s="1"/>
  <c r="BZ92" i="3" s="1"/>
  <c r="BU93" i="3"/>
  <c r="BV93" i="3" s="1"/>
  <c r="BW93" i="3" s="1"/>
  <c r="BX93" i="3" s="1"/>
  <c r="BY93" i="3" s="1"/>
  <c r="BZ93" i="3" s="1"/>
  <c r="BU94" i="3"/>
  <c r="BV94" i="3" s="1"/>
  <c r="BW94" i="3" s="1"/>
  <c r="BX94" i="3" s="1"/>
  <c r="BY94" i="3" s="1"/>
  <c r="BZ94" i="3" s="1"/>
  <c r="BU95" i="3"/>
  <c r="BV95" i="3" s="1"/>
  <c r="BW95" i="3" s="1"/>
  <c r="BX95" i="3" s="1"/>
  <c r="BY95" i="3" s="1"/>
  <c r="BZ95" i="3" s="1"/>
  <c r="BU96" i="3"/>
  <c r="BV96" i="3" s="1"/>
  <c r="BW96" i="3" s="1"/>
  <c r="BX96" i="3" s="1"/>
  <c r="BY96" i="3" s="1"/>
  <c r="BU97" i="3"/>
  <c r="BV97" i="3" s="1"/>
  <c r="BW97" i="3" s="1"/>
  <c r="BX97" i="3" s="1"/>
  <c r="BY97" i="3" s="1"/>
  <c r="BU98" i="3"/>
  <c r="BV98" i="3" s="1"/>
  <c r="BW98" i="3" s="1"/>
  <c r="BX98" i="3" s="1"/>
  <c r="BY98" i="3" s="1"/>
  <c r="BZ98" i="3" s="1"/>
  <c r="BU99" i="3"/>
  <c r="BV99" i="3" s="1"/>
  <c r="BU100" i="3"/>
  <c r="BV100" i="3" s="1"/>
  <c r="BW100" i="3" s="1"/>
  <c r="BX100" i="3" s="1"/>
  <c r="BU101" i="3"/>
  <c r="BV101" i="3" s="1"/>
  <c r="BW101" i="3" s="1"/>
  <c r="BX101" i="3" s="1"/>
  <c r="BU102" i="3"/>
  <c r="BU103" i="3"/>
  <c r="BV103" i="3" s="1"/>
  <c r="BW103" i="3" s="1"/>
  <c r="BX103" i="3" s="1"/>
  <c r="BU104" i="3"/>
  <c r="BV104" i="3" s="1"/>
  <c r="BW104" i="3" s="1"/>
  <c r="BX104" i="3" s="1"/>
  <c r="BY104" i="3" s="1"/>
  <c r="BZ104" i="3" s="1"/>
  <c r="BU105" i="3"/>
  <c r="BU106" i="3"/>
  <c r="BU107" i="3"/>
  <c r="BV107" i="3" s="1"/>
  <c r="BW107" i="3" s="1"/>
  <c r="BX107" i="3" s="1"/>
  <c r="BY107" i="3" s="1"/>
  <c r="BZ107" i="3" s="1"/>
  <c r="BU108" i="3"/>
  <c r="BV108" i="3" s="1"/>
  <c r="BW108" i="3" s="1"/>
  <c r="BX108" i="3" s="1"/>
  <c r="BY108" i="3" s="1"/>
  <c r="BZ108" i="3" s="1"/>
  <c r="BU109" i="3"/>
  <c r="BV109" i="3" s="1"/>
  <c r="BW109" i="3" s="1"/>
  <c r="BX109" i="3" s="1"/>
  <c r="BY109" i="3" s="1"/>
  <c r="BZ109" i="3" s="1"/>
  <c r="BU110" i="3"/>
  <c r="BV110" i="3" s="1"/>
  <c r="BW110" i="3" s="1"/>
  <c r="BX110" i="3" s="1"/>
  <c r="BY110" i="3" s="1"/>
  <c r="BZ110" i="3" s="1"/>
  <c r="BU111" i="3"/>
  <c r="BV111" i="3" s="1"/>
  <c r="BW111" i="3" s="1"/>
  <c r="BU112" i="3"/>
  <c r="BU113" i="3"/>
  <c r="BV113" i="3" s="1"/>
  <c r="BW113" i="3" s="1"/>
  <c r="BX113" i="3" s="1"/>
  <c r="BY113" i="3" s="1"/>
  <c r="BU114" i="3"/>
  <c r="BV114" i="3" s="1"/>
  <c r="BW114" i="3" s="1"/>
  <c r="BX114" i="3" s="1"/>
  <c r="BY114" i="3" s="1"/>
  <c r="BZ114" i="3" s="1"/>
  <c r="BU115" i="3"/>
  <c r="BV115" i="3" s="1"/>
  <c r="BW115" i="3" s="1"/>
  <c r="BX115" i="3" s="1"/>
  <c r="BY115" i="3" s="1"/>
  <c r="BZ115" i="3" s="1"/>
  <c r="BU116" i="3"/>
  <c r="BV116" i="3" s="1"/>
  <c r="BU117" i="3"/>
  <c r="BV117" i="3" s="1"/>
  <c r="BW117" i="3" s="1"/>
  <c r="BX117" i="3" s="1"/>
  <c r="BU118" i="3"/>
  <c r="BU119" i="3"/>
  <c r="BV119" i="3" s="1"/>
  <c r="BW119" i="3" s="1"/>
  <c r="BX119" i="3" s="1"/>
  <c r="BY119" i="3" s="1"/>
  <c r="BZ119" i="3" s="1"/>
  <c r="BU120" i="3"/>
  <c r="BV120" i="3" s="1"/>
  <c r="BW120" i="3" s="1"/>
  <c r="BX120" i="3" s="1"/>
  <c r="BY120" i="3" s="1"/>
  <c r="BZ120" i="3" s="1"/>
  <c r="BU121" i="3"/>
  <c r="BU122" i="3"/>
  <c r="BV122" i="3" s="1"/>
  <c r="BW122" i="3" s="1"/>
  <c r="BX122" i="3" s="1"/>
  <c r="BY122" i="3" s="1"/>
  <c r="BZ122" i="3" s="1"/>
  <c r="BU123" i="3"/>
  <c r="BV123" i="3" s="1"/>
  <c r="BW123" i="3" s="1"/>
  <c r="BX123" i="3" s="1"/>
  <c r="BY123" i="3" s="1"/>
  <c r="BZ123" i="3" s="1"/>
  <c r="BU124" i="3"/>
  <c r="BV124" i="3" s="1"/>
  <c r="BW124" i="3" s="1"/>
  <c r="BX124" i="3" s="1"/>
  <c r="BY124" i="3" s="1"/>
  <c r="BZ124" i="3" s="1"/>
  <c r="BU125" i="3"/>
  <c r="BV125" i="3" s="1"/>
  <c r="BW125" i="3" s="1"/>
  <c r="BX125" i="3" s="1"/>
  <c r="BY125" i="3" s="1"/>
  <c r="BZ125" i="3" s="1"/>
  <c r="BU126" i="3"/>
  <c r="BV126" i="3" s="1"/>
  <c r="BW126" i="3" s="1"/>
  <c r="BX126" i="3" s="1"/>
  <c r="BY126" i="3" s="1"/>
  <c r="BZ126" i="3" s="1"/>
  <c r="BU127" i="3"/>
  <c r="BV127" i="3" s="1"/>
  <c r="BW127" i="3" s="1"/>
  <c r="BX127" i="3" s="1"/>
  <c r="BY127" i="3" s="1"/>
  <c r="BZ127" i="3" s="1"/>
  <c r="BU128" i="3"/>
  <c r="BV128" i="3" s="1"/>
  <c r="BW128" i="3" s="1"/>
  <c r="BX128" i="3" s="1"/>
  <c r="BY128" i="3" s="1"/>
  <c r="BZ128" i="3" s="1"/>
  <c r="BU129" i="3"/>
  <c r="BV129" i="3" s="1"/>
  <c r="BW129" i="3" s="1"/>
  <c r="BX129" i="3" s="1"/>
  <c r="BY129" i="3" s="1"/>
  <c r="BU130" i="3"/>
  <c r="BV130" i="3" s="1"/>
  <c r="BW130" i="3" s="1"/>
  <c r="BX130" i="3" s="1"/>
  <c r="BY130" i="3" s="1"/>
  <c r="BZ130" i="3" s="1"/>
  <c r="BU132" i="3"/>
  <c r="BV132" i="3" s="1"/>
  <c r="BW132" i="3" s="1"/>
  <c r="BX132" i="3" s="1"/>
  <c r="BY132" i="3" s="1"/>
  <c r="BZ132" i="3" s="1"/>
  <c r="BU133" i="3"/>
  <c r="BV133" i="3" s="1"/>
  <c r="BW133" i="3" s="1"/>
  <c r="BX133" i="3" s="1"/>
  <c r="BU134" i="3"/>
  <c r="BV134" i="3" s="1"/>
  <c r="BW134" i="3" s="1"/>
  <c r="BX134" i="3" s="1"/>
  <c r="BU136" i="3"/>
  <c r="BV136" i="3" s="1"/>
  <c r="BW136" i="3" s="1"/>
  <c r="BX136" i="3" s="1"/>
  <c r="BY136" i="3" s="1"/>
  <c r="BZ136" i="3" s="1"/>
  <c r="BU137" i="3"/>
  <c r="BV137" i="3" s="1"/>
  <c r="BW137" i="3" s="1"/>
  <c r="BX137" i="3" s="1"/>
  <c r="BU138" i="3"/>
  <c r="BV138" i="3" s="1"/>
  <c r="BW138" i="3" s="1"/>
  <c r="BX138" i="3" s="1"/>
  <c r="BY138" i="3" s="1"/>
  <c r="BZ138" i="3" s="1"/>
  <c r="BU139" i="3"/>
  <c r="BV139" i="3" s="1"/>
  <c r="BW139" i="3" s="1"/>
  <c r="BX139" i="3" s="1"/>
  <c r="BY139" i="3" s="1"/>
  <c r="BZ139" i="3" s="1"/>
  <c r="BU140" i="3"/>
  <c r="BU141" i="3"/>
  <c r="BU142" i="3"/>
  <c r="BU143" i="3"/>
  <c r="BV143" i="3" s="1"/>
  <c r="BW143" i="3" s="1"/>
  <c r="BX143" i="3" s="1"/>
  <c r="BY143" i="3" s="1"/>
  <c r="BZ143" i="3" s="1"/>
  <c r="BU144" i="3"/>
  <c r="BV144" i="3" s="1"/>
  <c r="BW144" i="3" s="1"/>
  <c r="BX144" i="3" s="1"/>
  <c r="BY144" i="3" s="1"/>
  <c r="BZ144" i="3" s="1"/>
  <c r="BU145" i="3"/>
  <c r="BV145" i="3" s="1"/>
  <c r="BW145" i="3" s="1"/>
  <c r="BX145" i="3" s="1"/>
  <c r="BY145" i="3" s="1"/>
  <c r="BZ145" i="3" s="1"/>
  <c r="BU146" i="3"/>
  <c r="BU147" i="3"/>
  <c r="BV147" i="3" s="1"/>
  <c r="BW147" i="3" s="1"/>
  <c r="BX147" i="3" s="1"/>
  <c r="BY147" i="3" s="1"/>
  <c r="BU148" i="3"/>
  <c r="BV148" i="3" s="1"/>
  <c r="BW148" i="3" s="1"/>
  <c r="BX148" i="3" s="1"/>
  <c r="BY148" i="3" s="1"/>
  <c r="BZ148" i="3" s="1"/>
  <c r="BU149" i="3"/>
  <c r="BV149" i="3" s="1"/>
  <c r="BW149" i="3" s="1"/>
  <c r="BX149" i="3" s="1"/>
  <c r="BY149" i="3" s="1"/>
  <c r="BZ149" i="3" s="1"/>
  <c r="BU150" i="3"/>
  <c r="BV150" i="3" s="1"/>
  <c r="BU151" i="3"/>
  <c r="BV151" i="3" s="1"/>
  <c r="BW151" i="3" s="1"/>
  <c r="BX151" i="3" s="1"/>
  <c r="BU152" i="3"/>
  <c r="BV152" i="3" s="1"/>
  <c r="BW152" i="3" s="1"/>
  <c r="BX152" i="3" s="1"/>
  <c r="BY152" i="3" s="1"/>
  <c r="BZ152" i="3" s="1"/>
  <c r="BU153" i="3"/>
  <c r="BV153" i="3" s="1"/>
  <c r="BW153" i="3" s="1"/>
  <c r="BX153" i="3" s="1"/>
  <c r="BU154" i="3"/>
  <c r="BV154" i="3" s="1"/>
  <c r="BW154" i="3" s="1"/>
  <c r="BX154" i="3" s="1"/>
  <c r="BY154" i="3" s="1"/>
  <c r="BZ154" i="3" s="1"/>
  <c r="BU155" i="3"/>
  <c r="BU156" i="3"/>
  <c r="BU157" i="3"/>
  <c r="BV157" i="3" s="1"/>
  <c r="BW157" i="3" s="1"/>
  <c r="BX157" i="3" s="1"/>
  <c r="BY157" i="3" s="1"/>
  <c r="BZ157" i="3" s="1"/>
  <c r="BU158" i="3"/>
  <c r="BV158" i="3" s="1"/>
  <c r="BW158" i="3" s="1"/>
  <c r="BX158" i="3" s="1"/>
  <c r="BY158" i="3" s="1"/>
  <c r="BZ158" i="3" s="1"/>
  <c r="BU159" i="3"/>
  <c r="BV159" i="3" s="1"/>
  <c r="BW159" i="3" s="1"/>
  <c r="BX159" i="3" s="1"/>
  <c r="BY159" i="3" s="1"/>
  <c r="BZ159" i="3" s="1"/>
  <c r="BU160" i="3"/>
  <c r="BV160" i="3" s="1"/>
  <c r="BW160" i="3" s="1"/>
  <c r="BX160" i="3" s="1"/>
  <c r="BY160" i="3" s="1"/>
  <c r="BZ160" i="3" s="1"/>
  <c r="BU161" i="3"/>
  <c r="BV161" i="3" s="1"/>
  <c r="BW161" i="3" s="1"/>
  <c r="BX161" i="3" s="1"/>
  <c r="BY161" i="3" s="1"/>
  <c r="BZ161" i="3" s="1"/>
  <c r="BU162" i="3"/>
  <c r="BV162" i="3" s="1"/>
  <c r="BW162" i="3" s="1"/>
  <c r="BX162" i="3" s="1"/>
  <c r="BY162" i="3" s="1"/>
  <c r="BZ162" i="3" s="1"/>
  <c r="BU163" i="3"/>
  <c r="BV163" i="3" s="1"/>
  <c r="BW163" i="3" s="1"/>
  <c r="BX163" i="3" s="1"/>
  <c r="BY163" i="3" s="1"/>
  <c r="BZ163" i="3" s="1"/>
  <c r="BU164" i="3"/>
  <c r="BV164" i="3" s="1"/>
  <c r="BW164" i="3" s="1"/>
  <c r="BX164" i="3" s="1"/>
  <c r="BY164" i="3" s="1"/>
  <c r="BZ164" i="3" s="1"/>
  <c r="BU165" i="3"/>
  <c r="BV165" i="3" s="1"/>
  <c r="BW165" i="3" s="1"/>
  <c r="BX165" i="3" s="1"/>
  <c r="BY165" i="3" s="1"/>
  <c r="BZ165" i="3" s="1"/>
  <c r="BU166" i="3"/>
  <c r="BV166" i="3" s="1"/>
  <c r="BW166" i="3" s="1"/>
  <c r="BX166" i="3" s="1"/>
  <c r="BU167" i="3"/>
  <c r="BV167" i="3" s="1"/>
  <c r="BW167" i="3" s="1"/>
  <c r="BX167" i="3" s="1"/>
  <c r="BU168" i="3"/>
  <c r="BV168" i="3" s="1"/>
  <c r="BW168" i="3" s="1"/>
  <c r="BX168" i="3" s="1"/>
  <c r="BY168" i="3" s="1"/>
  <c r="BZ168" i="3" s="1"/>
  <c r="BU169" i="3"/>
  <c r="BV169" i="3" s="1"/>
  <c r="BW169" i="3" s="1"/>
  <c r="BX169" i="3" s="1"/>
  <c r="BY169" i="3" s="1"/>
  <c r="BZ169" i="3" s="1"/>
  <c r="BU170" i="3"/>
  <c r="BV170" i="3" s="1"/>
  <c r="BW170" i="3" s="1"/>
  <c r="BX170" i="3" s="1"/>
  <c r="BY170" i="3" s="1"/>
  <c r="BZ170" i="3" s="1"/>
  <c r="BU171" i="3"/>
  <c r="BV171" i="3" s="1"/>
  <c r="BW171" i="3" s="1"/>
  <c r="BX171" i="3" s="1"/>
  <c r="BY171" i="3" s="1"/>
  <c r="BZ171" i="3" s="1"/>
  <c r="BU172" i="3"/>
  <c r="BV172" i="3" s="1"/>
  <c r="BW172" i="3" s="1"/>
  <c r="BX172" i="3" s="1"/>
  <c r="BY172" i="3" s="1"/>
  <c r="BZ172" i="3" s="1"/>
  <c r="BU173" i="3"/>
  <c r="BV173" i="3" s="1"/>
  <c r="BW173" i="3" s="1"/>
  <c r="BX173" i="3" s="1"/>
  <c r="BY173" i="3" s="1"/>
  <c r="BZ173" i="3" s="1"/>
  <c r="BU174" i="3"/>
  <c r="BV174" i="3" s="1"/>
  <c r="BW174" i="3" s="1"/>
  <c r="BX174" i="3" s="1"/>
  <c r="BY174" i="3" s="1"/>
  <c r="BZ174" i="3" s="1"/>
  <c r="BU175" i="3"/>
  <c r="BV175" i="3" s="1"/>
  <c r="BW175" i="3" s="1"/>
  <c r="BX175" i="3" s="1"/>
  <c r="BY175" i="3" s="1"/>
  <c r="BZ175" i="3" s="1"/>
  <c r="BU176" i="3"/>
  <c r="BV176" i="3" s="1"/>
  <c r="BW176" i="3" s="1"/>
  <c r="BX176" i="3" s="1"/>
  <c r="BY176" i="3" s="1"/>
  <c r="BZ176" i="3" s="1"/>
  <c r="BU177" i="3"/>
  <c r="BV177" i="3" s="1"/>
  <c r="BW177" i="3" s="1"/>
  <c r="BX177" i="3" s="1"/>
  <c r="BY177" i="3" s="1"/>
  <c r="BZ177" i="3" s="1"/>
  <c r="BU178" i="3"/>
  <c r="BU179" i="3"/>
  <c r="BV179" i="3" s="1"/>
  <c r="BW179" i="3" s="1"/>
  <c r="BX179" i="3" s="1"/>
  <c r="BY179" i="3" s="1"/>
  <c r="BU180" i="3"/>
  <c r="BV180" i="3" s="1"/>
  <c r="BW180" i="3" s="1"/>
  <c r="BX180" i="3" s="1"/>
  <c r="BY180" i="3" s="1"/>
  <c r="BZ180" i="3" s="1"/>
  <c r="BU181" i="3"/>
  <c r="BV181" i="3" s="1"/>
  <c r="BW181" i="3" s="1"/>
  <c r="BX181" i="3" s="1"/>
  <c r="BY181" i="3" s="1"/>
  <c r="BZ181" i="3" s="1"/>
  <c r="BU182" i="3"/>
  <c r="BV182" i="3" s="1"/>
  <c r="BW182" i="3" s="1"/>
  <c r="BX182" i="3" s="1"/>
  <c r="BY182" i="3" s="1"/>
  <c r="BZ182" i="3" s="1"/>
  <c r="BU183" i="3"/>
  <c r="BV183" i="3" s="1"/>
  <c r="BW183" i="3" s="1"/>
  <c r="BX183" i="3" s="1"/>
  <c r="BU184" i="3"/>
  <c r="BU185" i="3"/>
  <c r="BV185" i="3" s="1"/>
  <c r="BW185" i="3" s="1"/>
  <c r="BX185" i="3" s="1"/>
  <c r="BU186" i="3"/>
  <c r="BV186" i="3" s="1"/>
  <c r="BW186" i="3" s="1"/>
  <c r="BX186" i="3" s="1"/>
  <c r="BY186" i="3" s="1"/>
  <c r="BZ186" i="3" s="1"/>
  <c r="BU187" i="3"/>
  <c r="BU188" i="3"/>
  <c r="BV188" i="3" s="1"/>
  <c r="BW188" i="3" s="1"/>
  <c r="BX188" i="3" s="1"/>
  <c r="BU189" i="3"/>
  <c r="BV189" i="3" s="1"/>
  <c r="BW189" i="3" s="1"/>
  <c r="BX189" i="3" s="1"/>
  <c r="BY189" i="3" s="1"/>
  <c r="BZ189" i="3" s="1"/>
  <c r="BU190" i="3"/>
  <c r="BV190" i="3" s="1"/>
  <c r="BW190" i="3" s="1"/>
  <c r="BX190" i="3" s="1"/>
  <c r="BY190" i="3" s="1"/>
  <c r="BZ190" i="3" s="1"/>
  <c r="BU191" i="3"/>
  <c r="BV191" i="3" s="1"/>
  <c r="BW191" i="3" s="1"/>
  <c r="BX191" i="3" s="1"/>
  <c r="BY191" i="3" s="1"/>
  <c r="BZ191" i="3" s="1"/>
  <c r="BU192" i="3"/>
  <c r="BV192" i="3" s="1"/>
  <c r="BW192" i="3" s="1"/>
  <c r="BX192" i="3" s="1"/>
  <c r="BY192" i="3" s="1"/>
  <c r="BZ192" i="3" s="1"/>
  <c r="BU193" i="3"/>
  <c r="BV193" i="3" s="1"/>
  <c r="BW193" i="3" s="1"/>
  <c r="BX193" i="3" s="1"/>
  <c r="BY193" i="3" s="1"/>
  <c r="BZ193" i="3" s="1"/>
  <c r="BU194" i="3"/>
  <c r="BU195" i="3"/>
  <c r="BV195" i="3" s="1"/>
  <c r="BW195" i="3" s="1"/>
  <c r="BX195" i="3" s="1"/>
  <c r="BY195" i="3" s="1"/>
  <c r="BU196" i="3"/>
  <c r="BV196" i="3" s="1"/>
  <c r="BW196" i="3" s="1"/>
  <c r="BX196" i="3" s="1"/>
  <c r="BY196" i="3" s="1"/>
  <c r="BZ196" i="3" s="1"/>
  <c r="BU197" i="3"/>
  <c r="BV197" i="3" s="1"/>
  <c r="BW197" i="3" s="1"/>
  <c r="BX197" i="3" s="1"/>
  <c r="BY197" i="3" s="1"/>
  <c r="BZ197" i="3" s="1"/>
  <c r="BU198" i="3"/>
  <c r="BV198" i="3" s="1"/>
  <c r="BW198" i="3" s="1"/>
  <c r="BX198" i="3" s="1"/>
  <c r="BU199" i="3"/>
  <c r="BV199" i="3" s="1"/>
  <c r="BW199" i="3" s="1"/>
  <c r="BX199" i="3" s="1"/>
  <c r="BU201" i="3"/>
  <c r="BV201" i="3" s="1"/>
  <c r="BW201" i="3" s="1"/>
  <c r="BX201" i="3" s="1"/>
  <c r="BU202" i="3"/>
  <c r="BV202" i="3" s="1"/>
  <c r="BW202" i="3" s="1"/>
  <c r="BX202" i="3" s="1"/>
  <c r="BY202" i="3" s="1"/>
  <c r="BZ202" i="3" s="1"/>
  <c r="BU203" i="3"/>
  <c r="BV203" i="3" s="1"/>
  <c r="BW203" i="3" s="1"/>
  <c r="BX203" i="3" s="1"/>
  <c r="BY203" i="3" s="1"/>
  <c r="BZ203" i="3" s="1"/>
  <c r="BU204" i="3"/>
  <c r="BU205" i="3"/>
  <c r="BV205" i="3" s="1"/>
  <c r="BW205" i="3" s="1"/>
  <c r="BX205" i="3" s="1"/>
  <c r="BU206" i="3"/>
  <c r="BV206" i="3" s="1"/>
  <c r="BW206" i="3" s="1"/>
  <c r="BX206" i="3" s="1"/>
  <c r="BY206" i="3" s="1"/>
  <c r="BZ206" i="3" s="1"/>
  <c r="BU207" i="3"/>
  <c r="BV207" i="3" s="1"/>
  <c r="BU208" i="3"/>
  <c r="BV208" i="3" s="1"/>
  <c r="BW208" i="3" s="1"/>
  <c r="BX208" i="3" s="1"/>
  <c r="BY208" i="3" s="1"/>
  <c r="BZ208" i="3" s="1"/>
  <c r="BU209" i="3"/>
  <c r="BV209" i="3" s="1"/>
  <c r="BW209" i="3" s="1"/>
  <c r="BX209" i="3" s="1"/>
  <c r="BY209" i="3" s="1"/>
  <c r="BZ209" i="3" s="1"/>
  <c r="BU210" i="3"/>
  <c r="BV210" i="3" s="1"/>
  <c r="BW210" i="3" s="1"/>
  <c r="BX210" i="3" s="1"/>
  <c r="BY210" i="3" s="1"/>
  <c r="BZ210" i="3" s="1"/>
  <c r="BU211" i="3"/>
  <c r="BV211" i="3" s="1"/>
  <c r="BU212" i="3"/>
  <c r="BV212" i="3" s="1"/>
  <c r="BW212" i="3" s="1"/>
  <c r="BX212" i="3" s="1"/>
  <c r="BY212" i="3" s="1"/>
  <c r="BZ212" i="3" s="1"/>
  <c r="BU213" i="3"/>
  <c r="BV213" i="3" s="1"/>
  <c r="BW213" i="3" s="1"/>
  <c r="BX213" i="3" s="1"/>
  <c r="BY213" i="3" s="1"/>
  <c r="BZ213" i="3" s="1"/>
  <c r="BU214" i="3"/>
  <c r="BV214" i="3" s="1"/>
  <c r="BW214" i="3" s="1"/>
  <c r="BX214" i="3" s="1"/>
  <c r="BY214" i="3" s="1"/>
  <c r="BZ214" i="3" s="1"/>
  <c r="BU215" i="3"/>
  <c r="BV215" i="3" s="1"/>
  <c r="BW215" i="3" s="1"/>
  <c r="BX215" i="3" s="1"/>
  <c r="BU216" i="3"/>
  <c r="BV216" i="3" s="1"/>
  <c r="BU217" i="3"/>
  <c r="BV217" i="3" s="1"/>
  <c r="BW217" i="3" s="1"/>
  <c r="BX217" i="3" s="1"/>
  <c r="BU218" i="3"/>
  <c r="BV218" i="3" s="1"/>
  <c r="BW218" i="3" s="1"/>
  <c r="BX218" i="3" s="1"/>
  <c r="BY218" i="3" s="1"/>
  <c r="BZ218" i="3" s="1"/>
  <c r="BU219" i="3"/>
  <c r="BV219" i="3" s="1"/>
  <c r="BW219" i="3" s="1"/>
  <c r="BX219" i="3" s="1"/>
  <c r="BY219" i="3" s="1"/>
  <c r="BZ219" i="3" s="1"/>
  <c r="BU220" i="3"/>
  <c r="BU221" i="3"/>
  <c r="BU222" i="3"/>
  <c r="BU223" i="3"/>
  <c r="BV223" i="3" s="1"/>
  <c r="BW223" i="3" s="1"/>
  <c r="BX223" i="3" s="1"/>
  <c r="BY223" i="3" s="1"/>
  <c r="BZ223" i="3" s="1"/>
  <c r="BU224" i="3"/>
  <c r="BV224" i="3" s="1"/>
  <c r="BW224" i="3" s="1"/>
  <c r="BX224" i="3" s="1"/>
  <c r="BY224" i="3" s="1"/>
  <c r="BZ224" i="3" s="1"/>
  <c r="BU225" i="3"/>
  <c r="BV225" i="3" s="1"/>
  <c r="BW225" i="3" s="1"/>
  <c r="BX225" i="3" s="1"/>
  <c r="BY225" i="3" s="1"/>
  <c r="BZ225" i="3" s="1"/>
  <c r="BU226" i="3"/>
  <c r="BV226" i="3" s="1"/>
  <c r="BW226" i="3" s="1"/>
  <c r="BX226" i="3" s="1"/>
  <c r="BY226" i="3" s="1"/>
  <c r="BZ226" i="3" s="1"/>
  <c r="BU227" i="3"/>
  <c r="BV227" i="3" s="1"/>
  <c r="BW227" i="3" s="1"/>
  <c r="BX227" i="3" s="1"/>
  <c r="BY227" i="3" s="1"/>
  <c r="BU228" i="3"/>
  <c r="BV228" i="3" s="1"/>
  <c r="BW228" i="3" s="1"/>
  <c r="BX228" i="3" s="1"/>
  <c r="BY228" i="3" s="1"/>
  <c r="BZ228" i="3" s="1"/>
  <c r="BU229" i="3"/>
  <c r="BV229" i="3" s="1"/>
  <c r="BW229" i="3" s="1"/>
  <c r="BX229" i="3" s="1"/>
  <c r="BY229" i="3" s="1"/>
  <c r="BZ229" i="3" s="1"/>
  <c r="BU230" i="3"/>
  <c r="BV230" i="3" s="1"/>
  <c r="BU231" i="3"/>
  <c r="BV231" i="3" s="1"/>
  <c r="BW231" i="3" s="1"/>
  <c r="BX231" i="3" s="1"/>
  <c r="BU232" i="3"/>
  <c r="BV232" i="3" s="1"/>
  <c r="BW232" i="3" s="1"/>
  <c r="BX232" i="3" s="1"/>
  <c r="BU233" i="3"/>
  <c r="BV233" i="3" s="1"/>
  <c r="BW233" i="3" s="1"/>
  <c r="BX233" i="3" s="1"/>
  <c r="BU234" i="3"/>
  <c r="BV234" i="3" s="1"/>
  <c r="BW234" i="3" s="1"/>
  <c r="BX234" i="3" s="1"/>
  <c r="BY234" i="3" s="1"/>
  <c r="BZ234" i="3" s="1"/>
  <c r="BU235" i="3"/>
  <c r="BV235" i="3" s="1"/>
  <c r="BW235" i="3" s="1"/>
  <c r="BX235" i="3" s="1"/>
  <c r="BY235" i="3" s="1"/>
  <c r="BZ235" i="3" s="1"/>
  <c r="BU236" i="3"/>
  <c r="BU237" i="3"/>
  <c r="BU238" i="3"/>
  <c r="BV238" i="3" s="1"/>
  <c r="BW238" i="3" s="1"/>
  <c r="BX238" i="3" s="1"/>
  <c r="BU239" i="3"/>
  <c r="BV239" i="3" s="1"/>
  <c r="BW239" i="3" s="1"/>
  <c r="BX239" i="3" s="1"/>
  <c r="BY239" i="3" s="1"/>
  <c r="BZ239" i="3" s="1"/>
  <c r="BU240" i="3"/>
  <c r="BV240" i="3" s="1"/>
  <c r="BW240" i="3" s="1"/>
  <c r="BX240" i="3" s="1"/>
  <c r="BY240" i="3" s="1"/>
  <c r="BZ240" i="3" s="1"/>
  <c r="BU241" i="3"/>
  <c r="BV241" i="3" s="1"/>
  <c r="BW241" i="3" s="1"/>
  <c r="BX241" i="3" s="1"/>
  <c r="BY241" i="3" s="1"/>
  <c r="BZ241" i="3" s="1"/>
  <c r="BU242" i="3"/>
  <c r="BV242" i="3" s="1"/>
  <c r="BW242" i="3" s="1"/>
  <c r="BX242" i="3" s="1"/>
  <c r="BY242" i="3" s="1"/>
  <c r="BZ242" i="3" s="1"/>
  <c r="BU243" i="3"/>
  <c r="BV243" i="3" s="1"/>
  <c r="BU244" i="3"/>
  <c r="BV244" i="3" s="1"/>
  <c r="BW244" i="3" s="1"/>
  <c r="BX244" i="3" s="1"/>
  <c r="BY244" i="3" s="1"/>
  <c r="BZ244" i="3" s="1"/>
  <c r="BU245" i="3"/>
  <c r="BV245" i="3" s="1"/>
  <c r="BW245" i="3" s="1"/>
  <c r="BX245" i="3" s="1"/>
  <c r="BY245" i="3" s="1"/>
  <c r="BZ245" i="3" s="1"/>
  <c r="BU246" i="3"/>
  <c r="BV246" i="3" s="1"/>
  <c r="BW246" i="3" s="1"/>
  <c r="BX246" i="3" s="1"/>
  <c r="BY246" i="3" s="1"/>
  <c r="BZ246" i="3" s="1"/>
  <c r="BU247" i="3"/>
  <c r="BV247" i="3" s="1"/>
  <c r="BW247" i="3" s="1"/>
  <c r="BX247" i="3" s="1"/>
  <c r="BU248" i="3"/>
  <c r="BV248" i="3" s="1"/>
  <c r="BU249" i="3"/>
  <c r="BV249" i="3" s="1"/>
  <c r="BW249" i="3" s="1"/>
  <c r="BX249" i="3" s="1"/>
  <c r="BU250" i="3"/>
  <c r="BV250" i="3" s="1"/>
  <c r="BW250" i="3" s="1"/>
  <c r="BX250" i="3" s="1"/>
  <c r="BY250" i="3" s="1"/>
  <c r="BZ250" i="3" s="1"/>
  <c r="BU251" i="3"/>
  <c r="BV251" i="3" s="1"/>
  <c r="BW251" i="3" s="1"/>
  <c r="BX251" i="3" s="1"/>
  <c r="BY251" i="3" s="1"/>
  <c r="BZ251" i="3" s="1"/>
  <c r="BU252" i="3"/>
  <c r="BV252" i="3" s="1"/>
  <c r="BW252" i="3" s="1"/>
  <c r="BX252" i="3" s="1"/>
  <c r="BY252" i="3" s="1"/>
  <c r="BZ252" i="3" s="1"/>
  <c r="BU253" i="3"/>
  <c r="BV253" i="3" s="1"/>
  <c r="BW253" i="3" s="1"/>
  <c r="BX253" i="3" s="1"/>
  <c r="BY253" i="3" s="1"/>
  <c r="BZ253" i="3" s="1"/>
  <c r="BU254" i="3"/>
  <c r="BV254" i="3" s="1"/>
  <c r="BW254" i="3" s="1"/>
  <c r="BX254" i="3" s="1"/>
  <c r="BY254" i="3" s="1"/>
  <c r="BZ254" i="3" s="1"/>
  <c r="BU255" i="3"/>
  <c r="BV255" i="3" s="1"/>
  <c r="BW255" i="3" s="1"/>
  <c r="BX255" i="3" s="1"/>
  <c r="BY255" i="3" s="1"/>
  <c r="BZ255" i="3" s="1"/>
  <c r="BU256" i="3"/>
  <c r="BV256" i="3" s="1"/>
  <c r="BW256" i="3" s="1"/>
  <c r="BX256" i="3" s="1"/>
  <c r="BY256" i="3" s="1"/>
  <c r="BZ256" i="3" s="1"/>
  <c r="BU257" i="3"/>
  <c r="BV257" i="3" s="1"/>
  <c r="BW257" i="3" s="1"/>
  <c r="BX257" i="3" s="1"/>
  <c r="BY257" i="3" s="1"/>
  <c r="BZ257" i="3" s="1"/>
  <c r="BU258" i="3"/>
  <c r="BV258" i="3" s="1"/>
  <c r="BW258" i="3" s="1"/>
  <c r="BX258" i="3" s="1"/>
  <c r="BY258" i="3" s="1"/>
  <c r="BZ258" i="3" s="1"/>
  <c r="BU259" i="3"/>
  <c r="BU260" i="3"/>
  <c r="BV260" i="3" s="1"/>
  <c r="BW260" i="3" s="1"/>
  <c r="BX260" i="3" s="1"/>
  <c r="BY260" i="3" s="1"/>
  <c r="BZ260" i="3" s="1"/>
  <c r="BU261" i="3"/>
  <c r="BV261" i="3" s="1"/>
  <c r="BW261" i="3" s="1"/>
  <c r="BX261" i="3" s="1"/>
  <c r="BY261" i="3" s="1"/>
  <c r="BZ261" i="3" s="1"/>
  <c r="BU262" i="3"/>
  <c r="BV262" i="3" s="1"/>
  <c r="BU263" i="3"/>
  <c r="BV263" i="3" s="1"/>
  <c r="BW263" i="3" s="1"/>
  <c r="BX263" i="3" s="1"/>
  <c r="BY263" i="3" s="1"/>
  <c r="BZ263" i="3" s="1"/>
  <c r="BU264" i="3"/>
  <c r="BV264" i="3" s="1"/>
  <c r="BW264" i="3" s="1"/>
  <c r="BX264" i="3" s="1"/>
  <c r="BU265" i="3"/>
  <c r="BV265" i="3" s="1"/>
  <c r="BW265" i="3" s="1"/>
  <c r="BX265" i="3" s="1"/>
  <c r="BU266" i="3"/>
  <c r="BV266" i="3" s="1"/>
  <c r="BW266" i="3" s="1"/>
  <c r="BX266" i="3" s="1"/>
  <c r="BU267" i="3"/>
  <c r="BV267" i="3" s="1"/>
  <c r="BW267" i="3" s="1"/>
  <c r="BX267" i="3" s="1"/>
  <c r="BY267" i="3" s="1"/>
  <c r="BZ267" i="3" s="1"/>
  <c r="BU268" i="3"/>
  <c r="BU269" i="3"/>
  <c r="BU270" i="3"/>
  <c r="BV270" i="3" s="1"/>
  <c r="BW270" i="3" s="1"/>
  <c r="BX270" i="3" s="1"/>
  <c r="BU271" i="3"/>
  <c r="BV271" i="3" s="1"/>
  <c r="BW271" i="3" s="1"/>
  <c r="BX271" i="3" s="1"/>
  <c r="BY271" i="3" s="1"/>
  <c r="BZ271" i="3" s="1"/>
  <c r="BU4" i="3"/>
  <c r="BV4" i="3" s="1"/>
  <c r="BW4" i="3" s="1"/>
  <c r="BX4" i="3" s="1"/>
  <c r="AW221" i="1"/>
  <c r="BW221" i="1" s="1"/>
  <c r="CW221" i="1" s="1"/>
  <c r="C243" i="3"/>
  <c r="D243" i="3" s="1"/>
  <c r="E243" i="3" s="1"/>
  <c r="F243" i="3" s="1"/>
  <c r="G243" i="3" s="1"/>
  <c r="H243" i="3" s="1"/>
  <c r="I243" i="3" s="1"/>
  <c r="J243" i="3" s="1"/>
  <c r="K243" i="3" s="1"/>
  <c r="L243" i="3" s="1"/>
  <c r="M243" i="3" s="1"/>
  <c r="N243" i="3" s="1"/>
  <c r="O243" i="3" s="1"/>
  <c r="P243" i="3" s="1"/>
  <c r="Q243" i="3" s="1"/>
  <c r="R243" i="3" s="1"/>
  <c r="S243" i="3" s="1"/>
  <c r="T243" i="3" s="1"/>
  <c r="U243" i="3" s="1"/>
  <c r="V243" i="3" s="1"/>
  <c r="W243" i="3" s="1"/>
  <c r="X243" i="3" s="1"/>
  <c r="Y243" i="3" s="1"/>
  <c r="Z243" i="3" s="1"/>
  <c r="AA243" i="3" s="1"/>
  <c r="AB243" i="3" s="1"/>
  <c r="AC243" i="3" s="1"/>
  <c r="AD243" i="3" s="1"/>
  <c r="AE243" i="3" s="1"/>
  <c r="AF243" i="3" s="1"/>
  <c r="AG243" i="3" s="1"/>
  <c r="AH243" i="3" s="1"/>
  <c r="AI243" i="3" s="1"/>
  <c r="AJ243" i="3" s="1"/>
  <c r="AK243" i="3" s="1"/>
  <c r="AL243" i="3" s="1"/>
  <c r="AM243" i="3" s="1"/>
  <c r="AN243" i="3" s="1"/>
  <c r="AO243" i="3" s="1"/>
  <c r="AP243" i="3" s="1"/>
  <c r="AQ243" i="3" s="1"/>
  <c r="AR243" i="3" s="1"/>
  <c r="AS243" i="3" s="1"/>
  <c r="AT243" i="3" s="1"/>
  <c r="AU243" i="3" s="1"/>
  <c r="AV243" i="3" s="1"/>
  <c r="AW243" i="3" s="1"/>
  <c r="AX243" i="3" s="1"/>
  <c r="AY243" i="3" s="1"/>
  <c r="BA243" i="3" s="1"/>
  <c r="BB243" i="3" s="1"/>
  <c r="BC243" i="3" s="1"/>
  <c r="BD243" i="3" s="1"/>
  <c r="BE243" i="3" s="1"/>
  <c r="BF243" i="3" s="1"/>
  <c r="BG243" i="3" s="1"/>
  <c r="BH243" i="3" s="1"/>
  <c r="BI243" i="3" s="1"/>
  <c r="BJ243" i="3" s="1"/>
  <c r="BK243" i="3" s="1"/>
  <c r="BL243" i="3" s="1"/>
  <c r="BM243" i="3" s="1"/>
  <c r="BN243" i="3" s="1"/>
  <c r="BO243" i="3" s="1"/>
  <c r="BP243" i="3" s="1"/>
  <c r="BQ243" i="3" s="1"/>
  <c r="BR243" i="3" s="1"/>
  <c r="BS243" i="3" s="1"/>
  <c r="AB236" i="3"/>
  <c r="AC236" i="3" s="1"/>
  <c r="AD236" i="3" s="1"/>
  <c r="AE236" i="3" s="1"/>
  <c r="AF236" i="3" s="1"/>
  <c r="AG236" i="3" s="1"/>
  <c r="AH236" i="3" s="1"/>
  <c r="AI236" i="3" s="1"/>
  <c r="AJ236" i="3" s="1"/>
  <c r="AK236" i="3" s="1"/>
  <c r="AL236" i="3" s="1"/>
  <c r="AM236" i="3" s="1"/>
  <c r="AN236" i="3" s="1"/>
  <c r="AO236" i="3" s="1"/>
  <c r="AP236" i="3" s="1"/>
  <c r="AR236" i="3" s="1"/>
  <c r="AS236" i="3" s="1"/>
  <c r="AT236" i="3" s="1"/>
  <c r="AU236" i="3" s="1"/>
  <c r="AV236" i="3" s="1"/>
  <c r="AW236" i="3" s="1"/>
  <c r="AX236" i="3" s="1"/>
  <c r="AZ236" i="3" s="1"/>
  <c r="BA236" i="3" s="1"/>
  <c r="BB236" i="3" s="1"/>
  <c r="BC236" i="3" s="1"/>
  <c r="BD236" i="3" s="1"/>
  <c r="BE236" i="3" s="1"/>
  <c r="BF236" i="3" s="1"/>
  <c r="BG236" i="3" s="1"/>
  <c r="BH236" i="3" s="1"/>
  <c r="BI236" i="3" s="1"/>
  <c r="BJ236" i="3" s="1"/>
  <c r="BK236" i="3" s="1"/>
  <c r="BL236" i="3" s="1"/>
  <c r="BM236" i="3" s="1"/>
  <c r="BN236" i="3" s="1"/>
  <c r="BO236" i="3" s="1"/>
  <c r="BP236" i="3" s="1"/>
  <c r="BQ236" i="3" s="1"/>
  <c r="BR236" i="3" s="1"/>
  <c r="AB235" i="3"/>
  <c r="AC235" i="3" s="1"/>
  <c r="AD235" i="3" s="1"/>
  <c r="AE235" i="3" s="1"/>
  <c r="AF235" i="3" s="1"/>
  <c r="AG235" i="3" s="1"/>
  <c r="AH235" i="3" s="1"/>
  <c r="AI235" i="3" s="1"/>
  <c r="AJ235" i="3" s="1"/>
  <c r="AK235" i="3" s="1"/>
  <c r="AL235" i="3" s="1"/>
  <c r="AM235" i="3" s="1"/>
  <c r="AN235" i="3" s="1"/>
  <c r="AO235" i="3" s="1"/>
  <c r="AP235" i="3" s="1"/>
  <c r="AR235" i="3" s="1"/>
  <c r="AS235" i="3" s="1"/>
  <c r="AT235" i="3" s="1"/>
  <c r="AU235" i="3" s="1"/>
  <c r="AV235" i="3" s="1"/>
  <c r="AW235" i="3" s="1"/>
  <c r="AX235" i="3" s="1"/>
  <c r="AZ235" i="3" s="1"/>
  <c r="BA235" i="3" s="1"/>
  <c r="BB235" i="3" s="1"/>
  <c r="BC235" i="3" s="1"/>
  <c r="BD235" i="3" s="1"/>
  <c r="BE235" i="3" s="1"/>
  <c r="BF235" i="3" s="1"/>
  <c r="BG235" i="3" s="1"/>
  <c r="BH235" i="3" s="1"/>
  <c r="BI235" i="3" s="1"/>
  <c r="BJ235" i="3" s="1"/>
  <c r="BK235" i="3" s="1"/>
  <c r="BL235" i="3" s="1"/>
  <c r="BM235" i="3" s="1"/>
  <c r="BN235" i="3" s="1"/>
  <c r="BO235" i="3" s="1"/>
  <c r="BP235" i="3" s="1"/>
  <c r="BQ235" i="3" s="1"/>
  <c r="BR235" i="3" s="1"/>
  <c r="Y236" i="3"/>
  <c r="Z236" i="3" s="1"/>
  <c r="Y235" i="3"/>
  <c r="Z235" i="3" s="1"/>
  <c r="C207" i="3"/>
  <c r="AX140" i="3"/>
  <c r="AS221" i="1"/>
  <c r="S298" i="7"/>
  <c r="BQ72" i="3"/>
  <c r="BR72" i="3" s="1"/>
  <c r="BQ113" i="3"/>
  <c r="BR113" i="3" s="1"/>
  <c r="BQ128" i="3"/>
  <c r="BR128" i="3" s="1"/>
  <c r="BQ156" i="3"/>
  <c r="BR156" i="3" s="1"/>
  <c r="BQ242" i="3"/>
  <c r="BR242" i="3" s="1"/>
  <c r="BP24" i="3"/>
  <c r="BQ24" i="3" s="1"/>
  <c r="BR24" i="3" s="1"/>
  <c r="BP62" i="3"/>
  <c r="BQ62" i="3" s="1"/>
  <c r="BR62" i="3" s="1"/>
  <c r="BP71" i="3"/>
  <c r="BQ71" i="3" s="1"/>
  <c r="BR71" i="3" s="1"/>
  <c r="BP87" i="3"/>
  <c r="BQ87" i="3" s="1"/>
  <c r="BR87" i="3" s="1"/>
  <c r="BP110" i="3"/>
  <c r="BQ110" i="3" s="1"/>
  <c r="BR110" i="3" s="1"/>
  <c r="BP122" i="3"/>
  <c r="BQ122" i="3" s="1"/>
  <c r="BR122" i="3" s="1"/>
  <c r="BP126" i="3"/>
  <c r="BQ126" i="3" s="1"/>
  <c r="BR126" i="3" s="1"/>
  <c r="BP166" i="3"/>
  <c r="BQ166" i="3" s="1"/>
  <c r="BR166" i="3" s="1"/>
  <c r="BP172" i="3"/>
  <c r="BQ172" i="3" s="1"/>
  <c r="BR172" i="3" s="1"/>
  <c r="BP190" i="3"/>
  <c r="BQ190" i="3" s="1"/>
  <c r="BR190" i="3" s="1"/>
  <c r="BP208" i="3"/>
  <c r="BQ208" i="3" s="1"/>
  <c r="BR208" i="3" s="1"/>
  <c r="BP213" i="3"/>
  <c r="BQ213" i="3" s="1"/>
  <c r="BR213" i="3" s="1"/>
  <c r="AT221" i="1"/>
  <c r="DT221" i="1" s="1"/>
  <c r="BO13" i="3"/>
  <c r="BP13" i="3" s="1"/>
  <c r="BQ13" i="3" s="1"/>
  <c r="BR13" i="3" s="1"/>
  <c r="M221" i="7"/>
  <c r="L221" i="7"/>
  <c r="G221" i="7"/>
  <c r="F221" i="7"/>
  <c r="B221" i="7" s="1"/>
  <c r="BO29" i="3"/>
  <c r="BP29" i="3" s="1"/>
  <c r="BQ29" i="3" s="1"/>
  <c r="BR29" i="3" s="1"/>
  <c r="BO36" i="3"/>
  <c r="BP36" i="3" s="1"/>
  <c r="BQ36" i="3" s="1"/>
  <c r="BR36" i="3" s="1"/>
  <c r="BO48" i="3"/>
  <c r="BP48" i="3" s="1"/>
  <c r="BQ48" i="3" s="1"/>
  <c r="BR48" i="3" s="1"/>
  <c r="BO52" i="3"/>
  <c r="BP52" i="3" s="1"/>
  <c r="BQ52" i="3" s="1"/>
  <c r="BR52" i="3" s="1"/>
  <c r="BO53" i="3"/>
  <c r="BP53" i="3" s="1"/>
  <c r="BQ53" i="3" s="1"/>
  <c r="BR53" i="3" s="1"/>
  <c r="BO59" i="3"/>
  <c r="BP59" i="3" s="1"/>
  <c r="BQ59" i="3" s="1"/>
  <c r="BR59" i="3" s="1"/>
  <c r="BO79" i="3"/>
  <c r="BP79" i="3" s="1"/>
  <c r="BQ79" i="3" s="1"/>
  <c r="BR79" i="3" s="1"/>
  <c r="BO90" i="3"/>
  <c r="BP90" i="3" s="1"/>
  <c r="BQ90" i="3" s="1"/>
  <c r="BR90" i="3" s="1"/>
  <c r="BO91" i="3"/>
  <c r="BP91" i="3" s="1"/>
  <c r="BQ91" i="3" s="1"/>
  <c r="BR91" i="3" s="1"/>
  <c r="BO100" i="3"/>
  <c r="BP100" i="3" s="1"/>
  <c r="BQ100" i="3" s="1"/>
  <c r="BR100" i="3" s="1"/>
  <c r="BO106" i="3"/>
  <c r="BP106" i="3" s="1"/>
  <c r="BQ106" i="3" s="1"/>
  <c r="BR106" i="3" s="1"/>
  <c r="BO112" i="3"/>
  <c r="BP112" i="3" s="1"/>
  <c r="BQ112" i="3" s="1"/>
  <c r="BR112" i="3" s="1"/>
  <c r="BO123" i="3"/>
  <c r="BP123" i="3" s="1"/>
  <c r="BQ123" i="3" s="1"/>
  <c r="BR123" i="3" s="1"/>
  <c r="BO133" i="3"/>
  <c r="BP133" i="3" s="1"/>
  <c r="BQ133" i="3" s="1"/>
  <c r="BR133" i="3" s="1"/>
  <c r="BO146" i="3"/>
  <c r="BP146" i="3" s="1"/>
  <c r="BQ146" i="3" s="1"/>
  <c r="BR146" i="3" s="1"/>
  <c r="BO147" i="3"/>
  <c r="BP147" i="3" s="1"/>
  <c r="BQ147" i="3" s="1"/>
  <c r="BR147" i="3" s="1"/>
  <c r="BO159" i="3"/>
  <c r="BP159" i="3" s="1"/>
  <c r="BQ159" i="3" s="1"/>
  <c r="BR159" i="3" s="1"/>
  <c r="BO165" i="3"/>
  <c r="BP165" i="3" s="1"/>
  <c r="BQ165" i="3" s="1"/>
  <c r="BR165" i="3" s="1"/>
  <c r="BO246" i="3"/>
  <c r="BP246" i="3" s="1"/>
  <c r="BQ246" i="3" s="1"/>
  <c r="BR246" i="3" s="1"/>
  <c r="AL221" i="8"/>
  <c r="AK221" i="8"/>
  <c r="AJ221" i="8"/>
  <c r="AI221" i="8"/>
  <c r="AH221" i="8"/>
  <c r="AG221" i="8"/>
  <c r="AF221" i="8"/>
  <c r="AE221" i="8"/>
  <c r="AD221" i="8"/>
  <c r="AC221" i="8"/>
  <c r="AB221" i="8"/>
  <c r="AA221" i="8"/>
  <c r="Y221" i="8"/>
  <c r="X221" i="8"/>
  <c r="W221" i="8"/>
  <c r="V221" i="8"/>
  <c r="U221" i="8"/>
  <c r="T221" i="8"/>
  <c r="S221" i="8"/>
  <c r="R221" i="8"/>
  <c r="Q221" i="8"/>
  <c r="P221" i="8"/>
  <c r="O221" i="8"/>
  <c r="N221" i="8"/>
  <c r="BL221" i="1"/>
  <c r="CL221" i="1" s="1"/>
  <c r="BK221" i="1"/>
  <c r="CK221" i="1" s="1"/>
  <c r="BJ221" i="1"/>
  <c r="CJ221" i="1" s="1"/>
  <c r="BI221" i="1"/>
  <c r="CI221" i="1" s="1"/>
  <c r="BH221" i="1"/>
  <c r="CH221" i="1" s="1"/>
  <c r="BG221" i="1"/>
  <c r="CG221" i="1" s="1"/>
  <c r="BF221" i="1"/>
  <c r="CF221" i="1" s="1"/>
  <c r="BE221" i="1"/>
  <c r="CE221" i="1" s="1"/>
  <c r="BD221" i="1"/>
  <c r="CD221" i="1" s="1"/>
  <c r="BC221" i="1"/>
  <c r="CC221" i="1" s="1"/>
  <c r="BB221" i="1"/>
  <c r="CB221" i="1" s="1"/>
  <c r="BA221" i="1"/>
  <c r="CA221" i="1" s="1"/>
  <c r="AY221" i="1"/>
  <c r="DY221" i="1" s="1"/>
  <c r="AX221" i="1"/>
  <c r="BX221" i="1" s="1"/>
  <c r="CX221" i="1" s="1"/>
  <c r="AV221" i="1"/>
  <c r="DV221" i="1" s="1"/>
  <c r="AU221" i="1"/>
  <c r="AQ221" i="1"/>
  <c r="DQ221" i="1" s="1"/>
  <c r="AP221" i="1"/>
  <c r="DP221" i="1" s="1"/>
  <c r="AO221" i="1"/>
  <c r="DO221" i="1" s="1"/>
  <c r="AN221" i="1"/>
  <c r="AN221" i="8" s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AR221" i="1"/>
  <c r="BM186" i="3"/>
  <c r="BN186" i="3" s="1"/>
  <c r="BO186" i="3" s="1"/>
  <c r="BP186" i="3" s="1"/>
  <c r="BQ186" i="3" s="1"/>
  <c r="BR186" i="3" s="1"/>
  <c r="BM195" i="3"/>
  <c r="BN195" i="3" s="1"/>
  <c r="BO195" i="3" s="1"/>
  <c r="BP195" i="3" s="1"/>
  <c r="BQ195" i="3" s="1"/>
  <c r="BR195" i="3" s="1"/>
  <c r="BM238" i="3"/>
  <c r="BN238" i="3" s="1"/>
  <c r="BO238" i="3" s="1"/>
  <c r="BP238" i="3" s="1"/>
  <c r="BQ238" i="3" s="1"/>
  <c r="BR238" i="3" s="1"/>
  <c r="BM256" i="3"/>
  <c r="BN256" i="3" s="1"/>
  <c r="BO256" i="3" s="1"/>
  <c r="BP256" i="3" s="1"/>
  <c r="BQ256" i="3" s="1"/>
  <c r="BR256" i="3" s="1"/>
  <c r="BL48" i="3"/>
  <c r="BM48" i="3" s="1"/>
  <c r="BL105" i="3"/>
  <c r="BM105" i="3" s="1"/>
  <c r="BN105" i="3" s="1"/>
  <c r="BO105" i="3" s="1"/>
  <c r="BP105" i="3" s="1"/>
  <c r="BQ105" i="3" s="1"/>
  <c r="BR105" i="3" s="1"/>
  <c r="BL131" i="3"/>
  <c r="BM131" i="3" s="1"/>
  <c r="BN131" i="3" s="1"/>
  <c r="BO131" i="3" s="1"/>
  <c r="BP131" i="3" s="1"/>
  <c r="BQ131" i="3" s="1"/>
  <c r="BR131" i="3" s="1"/>
  <c r="BL163" i="3"/>
  <c r="BM163" i="3" s="1"/>
  <c r="BN163" i="3" s="1"/>
  <c r="BO163" i="3" s="1"/>
  <c r="BP163" i="3" s="1"/>
  <c r="BQ163" i="3" s="1"/>
  <c r="BR163" i="3" s="1"/>
  <c r="BL211" i="3"/>
  <c r="BM211" i="3" s="1"/>
  <c r="BN211" i="3" s="1"/>
  <c r="BO211" i="3" s="1"/>
  <c r="BP211" i="3" s="1"/>
  <c r="BQ211" i="3" s="1"/>
  <c r="BR211" i="3" s="1"/>
  <c r="BL225" i="3"/>
  <c r="BM225" i="3" s="1"/>
  <c r="BN225" i="3" s="1"/>
  <c r="BO225" i="3" s="1"/>
  <c r="BP225" i="3" s="1"/>
  <c r="BQ225" i="3" s="1"/>
  <c r="BR225" i="3" s="1"/>
  <c r="BL226" i="3"/>
  <c r="BM226" i="3" s="1"/>
  <c r="BN226" i="3" s="1"/>
  <c r="BO226" i="3" s="1"/>
  <c r="BP226" i="3" s="1"/>
  <c r="BQ226" i="3" s="1"/>
  <c r="BR226" i="3" s="1"/>
  <c r="BL227" i="3"/>
  <c r="BM227" i="3" s="1"/>
  <c r="BN227" i="3" s="1"/>
  <c r="BO227" i="3" s="1"/>
  <c r="BP227" i="3" s="1"/>
  <c r="BQ227" i="3" s="1"/>
  <c r="BR227" i="3" s="1"/>
  <c r="BL228" i="3"/>
  <c r="BM228" i="3" s="1"/>
  <c r="BN228" i="3" s="1"/>
  <c r="BO228" i="3" s="1"/>
  <c r="BP228" i="3" s="1"/>
  <c r="BQ228" i="3" s="1"/>
  <c r="BR228" i="3" s="1"/>
  <c r="BL253" i="3"/>
  <c r="BM253" i="3" s="1"/>
  <c r="BN253" i="3" s="1"/>
  <c r="BO253" i="3" s="1"/>
  <c r="BP253" i="3" s="1"/>
  <c r="BQ253" i="3" s="1"/>
  <c r="BR253" i="3" s="1"/>
  <c r="BL271" i="3"/>
  <c r="BM271" i="3" s="1"/>
  <c r="BN271" i="3" s="1"/>
  <c r="BO271" i="3" s="1"/>
  <c r="BP271" i="3" s="1"/>
  <c r="BQ271" i="3" s="1"/>
  <c r="BR271" i="3" s="1"/>
  <c r="C211" i="3"/>
  <c r="D211" i="3" s="1"/>
  <c r="E211" i="3" s="1"/>
  <c r="F211" i="3" s="1"/>
  <c r="G211" i="3" s="1"/>
  <c r="H211" i="3" s="1"/>
  <c r="I211" i="3" s="1"/>
  <c r="J211" i="3" s="1"/>
  <c r="K211" i="3" s="1"/>
  <c r="L211" i="3" s="1"/>
  <c r="M211" i="3" s="1"/>
  <c r="N211" i="3" s="1"/>
  <c r="O211" i="3" s="1"/>
  <c r="P211" i="3" s="1"/>
  <c r="Q211" i="3" s="1"/>
  <c r="R211" i="3" s="1"/>
  <c r="S211" i="3" s="1"/>
  <c r="T211" i="3" s="1"/>
  <c r="U211" i="3" s="1"/>
  <c r="V211" i="3" s="1"/>
  <c r="W211" i="3" s="1"/>
  <c r="X211" i="3" s="1"/>
  <c r="Y211" i="3" s="1"/>
  <c r="Z211" i="3" s="1"/>
  <c r="AA211" i="3" s="1"/>
  <c r="AB211" i="3" s="1"/>
  <c r="AC211" i="3" s="1"/>
  <c r="AD211" i="3" s="1"/>
  <c r="AE211" i="3" s="1"/>
  <c r="AF211" i="3" s="1"/>
  <c r="AG211" i="3" s="1"/>
  <c r="AH211" i="3" s="1"/>
  <c r="AI211" i="3" s="1"/>
  <c r="AJ211" i="3" s="1"/>
  <c r="AK211" i="3" s="1"/>
  <c r="AL211" i="3" s="1"/>
  <c r="AM211" i="3" s="1"/>
  <c r="AN211" i="3" s="1"/>
  <c r="AO211" i="3" s="1"/>
  <c r="AP211" i="3" s="1"/>
  <c r="AQ211" i="3" s="1"/>
  <c r="AR211" i="3" s="1"/>
  <c r="AS211" i="3" s="1"/>
  <c r="AT211" i="3" s="1"/>
  <c r="AU211" i="3" s="1"/>
  <c r="AV211" i="3" s="1"/>
  <c r="AW211" i="3" s="1"/>
  <c r="AX211" i="3" s="1"/>
  <c r="AY211" i="3" s="1"/>
  <c r="AZ211" i="3" s="1"/>
  <c r="BA211" i="3" s="1"/>
  <c r="BB211" i="3" s="1"/>
  <c r="BK22" i="3"/>
  <c r="BL22" i="3" s="1"/>
  <c r="BM22" i="3" s="1"/>
  <c r="BN22" i="3" s="1"/>
  <c r="BO22" i="3" s="1"/>
  <c r="BP22" i="3" s="1"/>
  <c r="BQ22" i="3" s="1"/>
  <c r="BR22" i="3" s="1"/>
  <c r="BK28" i="3"/>
  <c r="BL28" i="3" s="1"/>
  <c r="BM28" i="3" s="1"/>
  <c r="BN28" i="3" s="1"/>
  <c r="BO28" i="3" s="1"/>
  <c r="BP28" i="3" s="1"/>
  <c r="BQ28" i="3" s="1"/>
  <c r="BR28" i="3" s="1"/>
  <c r="BK67" i="3"/>
  <c r="BL67" i="3" s="1"/>
  <c r="BM67" i="3" s="1"/>
  <c r="BN67" i="3" s="1"/>
  <c r="BO67" i="3" s="1"/>
  <c r="BP67" i="3" s="1"/>
  <c r="BQ67" i="3" s="1"/>
  <c r="BR67" i="3" s="1"/>
  <c r="BK77" i="3"/>
  <c r="BL77" i="3" s="1"/>
  <c r="BN77" i="3" s="1"/>
  <c r="BO77" i="3" s="1"/>
  <c r="BP77" i="3" s="1"/>
  <c r="BQ77" i="3" s="1"/>
  <c r="BR77" i="3" s="1"/>
  <c r="BK84" i="3"/>
  <c r="BL84" i="3" s="1"/>
  <c r="BM84" i="3" s="1"/>
  <c r="BN84" i="3" s="1"/>
  <c r="BO84" i="3" s="1"/>
  <c r="BP84" i="3" s="1"/>
  <c r="BQ84" i="3" s="1"/>
  <c r="BR84" i="3" s="1"/>
  <c r="BK110" i="3"/>
  <c r="BL110" i="3" s="1"/>
  <c r="BM110" i="3" s="1"/>
  <c r="BN110" i="3" s="1"/>
  <c r="BK119" i="3"/>
  <c r="BL119" i="3" s="1"/>
  <c r="BM119" i="3" s="1"/>
  <c r="BN119" i="3" s="1"/>
  <c r="BO119" i="3" s="1"/>
  <c r="BP119" i="3" s="1"/>
  <c r="BQ119" i="3" s="1"/>
  <c r="BR119" i="3" s="1"/>
  <c r="BK121" i="3"/>
  <c r="BL121" i="3" s="1"/>
  <c r="BM121" i="3" s="1"/>
  <c r="BN121" i="3" s="1"/>
  <c r="BO121" i="3" s="1"/>
  <c r="BP121" i="3" s="1"/>
  <c r="BQ121" i="3" s="1"/>
  <c r="BR121" i="3" s="1"/>
  <c r="BK130" i="3"/>
  <c r="BL130" i="3" s="1"/>
  <c r="BM130" i="3" s="1"/>
  <c r="BN130" i="3" s="1"/>
  <c r="BO130" i="3" s="1"/>
  <c r="BP130" i="3" s="1"/>
  <c r="BQ130" i="3" s="1"/>
  <c r="BR130" i="3" s="1"/>
  <c r="BK156" i="3"/>
  <c r="BL156" i="3" s="1"/>
  <c r="BM156" i="3" s="1"/>
  <c r="BN156" i="3" s="1"/>
  <c r="BK209" i="3"/>
  <c r="BL209" i="3" s="1"/>
  <c r="BM209" i="3" s="1"/>
  <c r="BN209" i="3" s="1"/>
  <c r="BO209" i="3" s="1"/>
  <c r="BP209" i="3" s="1"/>
  <c r="BQ209" i="3" s="1"/>
  <c r="BR209" i="3" s="1"/>
  <c r="BK248" i="3"/>
  <c r="BL248" i="3" s="1"/>
  <c r="BM248" i="3" s="1"/>
  <c r="BN248" i="3" s="1"/>
  <c r="BO248" i="3" s="1"/>
  <c r="BP248" i="3" s="1"/>
  <c r="BQ248" i="3" s="1"/>
  <c r="BR248" i="3" s="1"/>
  <c r="BK249" i="3"/>
  <c r="BL249" i="3" s="1"/>
  <c r="BM249" i="3" s="1"/>
  <c r="BN249" i="3" s="1"/>
  <c r="BO249" i="3" s="1"/>
  <c r="BP249" i="3" s="1"/>
  <c r="BQ249" i="3" s="1"/>
  <c r="BR249" i="3" s="1"/>
  <c r="BK252" i="3"/>
  <c r="BL252" i="3" s="1"/>
  <c r="BM252" i="3" s="1"/>
  <c r="BN252" i="3" s="1"/>
  <c r="BO252" i="3" s="1"/>
  <c r="BP252" i="3" s="1"/>
  <c r="BQ252" i="3" s="1"/>
  <c r="BR252" i="3" s="1"/>
  <c r="BK258" i="3"/>
  <c r="BL258" i="3" s="1"/>
  <c r="BM258" i="3" s="1"/>
  <c r="BN258" i="3" s="1"/>
  <c r="BO258" i="3" s="1"/>
  <c r="BP258" i="3" s="1"/>
  <c r="BQ258" i="3" s="1"/>
  <c r="BR258" i="3" s="1"/>
  <c r="BK262" i="3"/>
  <c r="BL262" i="3" s="1"/>
  <c r="BM262" i="3" s="1"/>
  <c r="BN262" i="3" s="1"/>
  <c r="BO262" i="3" s="1"/>
  <c r="BP262" i="3" s="1"/>
  <c r="BQ262" i="3" s="1"/>
  <c r="BR262" i="3" s="1"/>
  <c r="BK264" i="3"/>
  <c r="BL264" i="3" s="1"/>
  <c r="BM264" i="3" s="1"/>
  <c r="BN264" i="3" s="1"/>
  <c r="BO264" i="3" s="1"/>
  <c r="BP264" i="3" s="1"/>
  <c r="BQ264" i="3" s="1"/>
  <c r="BR264" i="3" s="1"/>
  <c r="D207" i="3" l="1"/>
  <c r="BW207" i="3"/>
  <c r="BW211" i="3"/>
  <c r="BX211" i="3" s="1"/>
  <c r="BY211" i="3" s="1"/>
  <c r="BZ211" i="3" s="1"/>
  <c r="BW243" i="3"/>
  <c r="BX243" i="3" s="1"/>
  <c r="BY243" i="3" s="1"/>
  <c r="BZ243" i="3" s="1"/>
  <c r="BU221" i="1"/>
  <c r="BZ221" i="1" s="1"/>
  <c r="BO221" i="1"/>
  <c r="CO221" i="1" s="1"/>
  <c r="DB221" i="1" s="1"/>
  <c r="EC221" i="1" s="1"/>
  <c r="BP221" i="1"/>
  <c r="CP221" i="1" s="1"/>
  <c r="DC221" i="1" s="1"/>
  <c r="BQ221" i="1"/>
  <c r="CQ221" i="1" s="1"/>
  <c r="DD221" i="1" s="1"/>
  <c r="EE221" i="1" s="1"/>
  <c r="BT221" i="1"/>
  <c r="CT221" i="1" s="1"/>
  <c r="DG221" i="1" s="1"/>
  <c r="EH221" i="1" s="1"/>
  <c r="BY221" i="1"/>
  <c r="CY221" i="1" s="1"/>
  <c r="DL221" i="1" s="1"/>
  <c r="EM221" i="1" s="1"/>
  <c r="DS221" i="1"/>
  <c r="H221" i="7"/>
  <c r="I221" i="7" s="1"/>
  <c r="S221" i="7" s="1"/>
  <c r="BS221" i="1"/>
  <c r="CS221" i="1" s="1"/>
  <c r="DF221" i="1" s="1"/>
  <c r="AX221" i="8"/>
  <c r="BR221" i="1"/>
  <c r="CR221" i="1" s="1"/>
  <c r="DE221" i="1" s="1"/>
  <c r="AY221" i="8"/>
  <c r="AZ221" i="1"/>
  <c r="DR221" i="1"/>
  <c r="DX221" i="1"/>
  <c r="AO221" i="8"/>
  <c r="DW221" i="1"/>
  <c r="AP221" i="8"/>
  <c r="AQ221" i="8"/>
  <c r="DN221" i="1"/>
  <c r="DO221" i="8" s="1"/>
  <c r="AR221" i="8"/>
  <c r="DU221" i="1"/>
  <c r="BV221" i="1"/>
  <c r="CV221" i="1" s="1"/>
  <c r="DI221" i="1" s="1"/>
  <c r="EJ221" i="1" s="1"/>
  <c r="AS221" i="8"/>
  <c r="AT221" i="8"/>
  <c r="AU221" i="8"/>
  <c r="AV221" i="8"/>
  <c r="BN221" i="1"/>
  <c r="CN221" i="1" s="1"/>
  <c r="DA221" i="1" s="1"/>
  <c r="AW221" i="8"/>
  <c r="DK221" i="1"/>
  <c r="DJ221" i="1"/>
  <c r="BM221" i="1"/>
  <c r="CM221" i="1"/>
  <c r="BJ19" i="3"/>
  <c r="BK19" i="3" s="1"/>
  <c r="BL19" i="3" s="1"/>
  <c r="BM19" i="3" s="1"/>
  <c r="BN19" i="3" s="1"/>
  <c r="BO19" i="3" s="1"/>
  <c r="BP19" i="3" s="1"/>
  <c r="BQ19" i="3" s="1"/>
  <c r="BR19" i="3" s="1"/>
  <c r="BJ116" i="3"/>
  <c r="BK116" i="3" s="1"/>
  <c r="BL116" i="3" s="1"/>
  <c r="BJ122" i="3"/>
  <c r="BK122" i="3" s="1"/>
  <c r="BL122" i="3" s="1"/>
  <c r="BM122" i="3" s="1"/>
  <c r="BN122" i="3" s="1"/>
  <c r="BJ153" i="3"/>
  <c r="BK153" i="3" s="1"/>
  <c r="BL153" i="3" s="1"/>
  <c r="BM153" i="3" s="1"/>
  <c r="BN153" i="3" s="1"/>
  <c r="BO153" i="3" s="1"/>
  <c r="BP153" i="3" s="1"/>
  <c r="BQ153" i="3" s="1"/>
  <c r="BR153" i="3" s="1"/>
  <c r="BJ164" i="3"/>
  <c r="BK164" i="3" s="1"/>
  <c r="BL164" i="3" s="1"/>
  <c r="BM164" i="3" s="1"/>
  <c r="BN164" i="3" s="1"/>
  <c r="BO164" i="3" s="1"/>
  <c r="BP164" i="3" s="1"/>
  <c r="BQ164" i="3" s="1"/>
  <c r="BR164" i="3" s="1"/>
  <c r="BJ172" i="3"/>
  <c r="BK172" i="3" s="1"/>
  <c r="BL172" i="3" s="1"/>
  <c r="BM172" i="3" s="1"/>
  <c r="BN172" i="3" s="1"/>
  <c r="BJ199" i="3"/>
  <c r="BK199" i="3" s="1"/>
  <c r="BL199" i="3" s="1"/>
  <c r="BM199" i="3" s="1"/>
  <c r="BN199" i="3" s="1"/>
  <c r="BO199" i="3" s="1"/>
  <c r="BP199" i="3" s="1"/>
  <c r="BQ199" i="3" s="1"/>
  <c r="BR199" i="3" s="1"/>
  <c r="AA271" i="3"/>
  <c r="AB271" i="3" s="1"/>
  <c r="AC271" i="3" s="1"/>
  <c r="AD271" i="3" s="1"/>
  <c r="AE271" i="3" s="1"/>
  <c r="AF271" i="3" s="1"/>
  <c r="AH271" i="3" s="1"/>
  <c r="AI271" i="3" s="1"/>
  <c r="AJ271" i="3" s="1"/>
  <c r="AK271" i="3" s="1"/>
  <c r="AL271" i="3" s="1"/>
  <c r="AM271" i="3" s="1"/>
  <c r="AN271" i="3" s="1"/>
  <c r="AO271" i="3" s="1"/>
  <c r="AP271" i="3" s="1"/>
  <c r="AQ271" i="3" s="1"/>
  <c r="AR271" i="3" s="1"/>
  <c r="AS271" i="3" s="1"/>
  <c r="AT271" i="3" s="1"/>
  <c r="AU271" i="3" s="1"/>
  <c r="AV271" i="3" s="1"/>
  <c r="AW271" i="3" s="1"/>
  <c r="AX271" i="3" s="1"/>
  <c r="AY271" i="3" s="1"/>
  <c r="AZ271" i="3" s="1"/>
  <c r="BA271" i="3" s="1"/>
  <c r="BB271" i="3" s="1"/>
  <c r="BC271" i="3" s="1"/>
  <c r="BD271" i="3" s="1"/>
  <c r="BE271" i="3" s="1"/>
  <c r="BF271" i="3" s="1"/>
  <c r="BG271" i="3" s="1"/>
  <c r="BH271" i="3" s="1"/>
  <c r="BI271" i="3" s="1"/>
  <c r="AH270" i="3"/>
  <c r="AI270" i="3" s="1"/>
  <c r="AJ270" i="3" s="1"/>
  <c r="AK270" i="3" s="1"/>
  <c r="AL270" i="3" s="1"/>
  <c r="AM270" i="3" s="1"/>
  <c r="AN270" i="3" s="1"/>
  <c r="AO270" i="3" s="1"/>
  <c r="AP270" i="3" s="1"/>
  <c r="AQ270" i="3" s="1"/>
  <c r="AR270" i="3" s="1"/>
  <c r="AS270" i="3" s="1"/>
  <c r="AT270" i="3" s="1"/>
  <c r="AU270" i="3" s="1"/>
  <c r="AV270" i="3" s="1"/>
  <c r="AW270" i="3" s="1"/>
  <c r="AX270" i="3" s="1"/>
  <c r="AY270" i="3" s="1"/>
  <c r="AZ270" i="3" s="1"/>
  <c r="BA270" i="3" s="1"/>
  <c r="BB270" i="3" s="1"/>
  <c r="BC270" i="3" s="1"/>
  <c r="BD270" i="3" s="1"/>
  <c r="BE270" i="3" s="1"/>
  <c r="BF270" i="3" s="1"/>
  <c r="BG270" i="3" s="1"/>
  <c r="BH270" i="3" s="1"/>
  <c r="BI270" i="3" s="1"/>
  <c r="AH269" i="3"/>
  <c r="AI269" i="3" s="1"/>
  <c r="AJ269" i="3" s="1"/>
  <c r="AK269" i="3" s="1"/>
  <c r="AL269" i="3" s="1"/>
  <c r="AM269" i="3" s="1"/>
  <c r="AN269" i="3" s="1"/>
  <c r="AO269" i="3" s="1"/>
  <c r="AP269" i="3" s="1"/>
  <c r="AQ269" i="3" s="1"/>
  <c r="AR269" i="3" s="1"/>
  <c r="AS269" i="3" s="1"/>
  <c r="AT269" i="3" s="1"/>
  <c r="AU269" i="3" s="1"/>
  <c r="AV269" i="3" s="1"/>
  <c r="AW269" i="3" s="1"/>
  <c r="AX269" i="3" s="1"/>
  <c r="AY269" i="3" s="1"/>
  <c r="AZ269" i="3" s="1"/>
  <c r="BA269" i="3" s="1"/>
  <c r="BB269" i="3" s="1"/>
  <c r="BC269" i="3" s="1"/>
  <c r="BD269" i="3" s="1"/>
  <c r="BE269" i="3" s="1"/>
  <c r="BF269" i="3" s="1"/>
  <c r="BG269" i="3" s="1"/>
  <c r="BH269" i="3" s="1"/>
  <c r="BI269" i="3" s="1"/>
  <c r="AX268" i="3"/>
  <c r="AY268" i="3" s="1"/>
  <c r="AZ268" i="3" s="1"/>
  <c r="BA268" i="3" s="1"/>
  <c r="BB268" i="3" s="1"/>
  <c r="BC268" i="3" s="1"/>
  <c r="BD268" i="3" s="1"/>
  <c r="BE268" i="3" s="1"/>
  <c r="BF268" i="3" s="1"/>
  <c r="BG268" i="3" s="1"/>
  <c r="BH268" i="3" s="1"/>
  <c r="BI268" i="3" s="1"/>
  <c r="AR268" i="3"/>
  <c r="AS268" i="3" s="1"/>
  <c r="AT268" i="3" s="1"/>
  <c r="AU268" i="3" s="1"/>
  <c r="AV268" i="3" s="1"/>
  <c r="AH268" i="3"/>
  <c r="AI268" i="3" s="1"/>
  <c r="AJ268" i="3" s="1"/>
  <c r="AK268" i="3" s="1"/>
  <c r="AL268" i="3" s="1"/>
  <c r="AM268" i="3" s="1"/>
  <c r="AN268" i="3" s="1"/>
  <c r="AO268" i="3" s="1"/>
  <c r="AP268" i="3" s="1"/>
  <c r="AZ267" i="3"/>
  <c r="BA267" i="3" s="1"/>
  <c r="BB267" i="3" s="1"/>
  <c r="BC267" i="3" s="1"/>
  <c r="BD267" i="3" s="1"/>
  <c r="BE267" i="3" s="1"/>
  <c r="BF267" i="3" s="1"/>
  <c r="BG267" i="3" s="1"/>
  <c r="BH267" i="3" s="1"/>
  <c r="BI267" i="3" s="1"/>
  <c r="AR267" i="3"/>
  <c r="AS267" i="3" s="1"/>
  <c r="AT267" i="3" s="1"/>
  <c r="AU267" i="3" s="1"/>
  <c r="AV267" i="3" s="1"/>
  <c r="AW267" i="3" s="1"/>
  <c r="AX267" i="3" s="1"/>
  <c r="AH267" i="3"/>
  <c r="AI267" i="3" s="1"/>
  <c r="AJ267" i="3" s="1"/>
  <c r="AK267" i="3" s="1"/>
  <c r="AL267" i="3" s="1"/>
  <c r="AM267" i="3" s="1"/>
  <c r="AN267" i="3" s="1"/>
  <c r="AO267" i="3" s="1"/>
  <c r="AP267" i="3" s="1"/>
  <c r="BD266" i="3"/>
  <c r="BE266" i="3" s="1"/>
  <c r="BF266" i="3" s="1"/>
  <c r="BG266" i="3" s="1"/>
  <c r="BH266" i="3" s="1"/>
  <c r="BI266" i="3" s="1"/>
  <c r="AW266" i="3"/>
  <c r="AX266" i="3" s="1"/>
  <c r="AY266" i="3" s="1"/>
  <c r="AZ266" i="3" s="1"/>
  <c r="BA266" i="3" s="1"/>
  <c r="BB266" i="3" s="1"/>
  <c r="AH266" i="3"/>
  <c r="AI266" i="3" s="1"/>
  <c r="AJ266" i="3" s="1"/>
  <c r="AK266" i="3" s="1"/>
  <c r="AL266" i="3" s="1"/>
  <c r="AM266" i="3" s="1"/>
  <c r="AN266" i="3" s="1"/>
  <c r="AO266" i="3" s="1"/>
  <c r="AP266" i="3" s="1"/>
  <c r="AQ266" i="3" s="1"/>
  <c r="AR266" i="3" s="1"/>
  <c r="AS266" i="3" s="1"/>
  <c r="AT266" i="3" s="1"/>
  <c r="AU266" i="3" s="1"/>
  <c r="BG265" i="3"/>
  <c r="BH265" i="3" s="1"/>
  <c r="BI265" i="3" s="1"/>
  <c r="BJ265" i="3" s="1"/>
  <c r="BK265" i="3" s="1"/>
  <c r="BL265" i="3" s="1"/>
  <c r="BM265" i="3" s="1"/>
  <c r="BN265" i="3" s="1"/>
  <c r="BO265" i="3" s="1"/>
  <c r="BP265" i="3" s="1"/>
  <c r="BQ265" i="3" s="1"/>
  <c r="BR265" i="3" s="1"/>
  <c r="AY264" i="3"/>
  <c r="AZ264" i="3" s="1"/>
  <c r="BA264" i="3" s="1"/>
  <c r="BB264" i="3" s="1"/>
  <c r="BC264" i="3" s="1"/>
  <c r="BD264" i="3" s="1"/>
  <c r="BE264" i="3" s="1"/>
  <c r="BF264" i="3" s="1"/>
  <c r="BG264" i="3" s="1"/>
  <c r="BH264" i="3" s="1"/>
  <c r="BI264" i="3" s="1"/>
  <c r="AP264" i="3"/>
  <c r="AQ264" i="3" s="1"/>
  <c r="AR264" i="3" s="1"/>
  <c r="AS264" i="3" s="1"/>
  <c r="AT264" i="3" s="1"/>
  <c r="AU264" i="3" s="1"/>
  <c r="AV264" i="3" s="1"/>
  <c r="AW264" i="3" s="1"/>
  <c r="AH264" i="3"/>
  <c r="AI264" i="3" s="1"/>
  <c r="AJ264" i="3" s="1"/>
  <c r="AK264" i="3" s="1"/>
  <c r="AL264" i="3" s="1"/>
  <c r="AM264" i="3" s="1"/>
  <c r="AN264" i="3" s="1"/>
  <c r="AT263" i="3"/>
  <c r="AU263" i="3" s="1"/>
  <c r="AV263" i="3" s="1"/>
  <c r="AW263" i="3" s="1"/>
  <c r="AX263" i="3" s="1"/>
  <c r="AY263" i="3" s="1"/>
  <c r="AZ263" i="3" s="1"/>
  <c r="BA263" i="3" s="1"/>
  <c r="BB263" i="3" s="1"/>
  <c r="BC263" i="3" s="1"/>
  <c r="BD263" i="3" s="1"/>
  <c r="BE263" i="3" s="1"/>
  <c r="BF263" i="3" s="1"/>
  <c r="BG263" i="3" s="1"/>
  <c r="BH263" i="3" s="1"/>
  <c r="BI263" i="3" s="1"/>
  <c r="AP263" i="3"/>
  <c r="AQ263" i="3" s="1"/>
  <c r="AR263" i="3" s="1"/>
  <c r="BE262" i="3"/>
  <c r="BF262" i="3" s="1"/>
  <c r="BG262" i="3" s="1"/>
  <c r="BH262" i="3" s="1"/>
  <c r="BI262" i="3" s="1"/>
  <c r="AY262" i="3"/>
  <c r="AZ262" i="3" s="1"/>
  <c r="BA262" i="3" s="1"/>
  <c r="BB262" i="3" s="1"/>
  <c r="BC262" i="3" s="1"/>
  <c r="AP262" i="3"/>
  <c r="AQ262" i="3" s="1"/>
  <c r="AR262" i="3" s="1"/>
  <c r="AS262" i="3" s="1"/>
  <c r="AT262" i="3" s="1"/>
  <c r="AU262" i="3" s="1"/>
  <c r="AV262" i="3" s="1"/>
  <c r="AW262" i="3" s="1"/>
  <c r="AH262" i="3"/>
  <c r="AI262" i="3" s="1"/>
  <c r="AJ262" i="3" s="1"/>
  <c r="AK262" i="3" s="1"/>
  <c r="AL262" i="3" s="1"/>
  <c r="AM262" i="3" s="1"/>
  <c r="AN262" i="3" s="1"/>
  <c r="AH261" i="3"/>
  <c r="AI261" i="3" s="1"/>
  <c r="AJ261" i="3" s="1"/>
  <c r="AK261" i="3" s="1"/>
  <c r="AL261" i="3" s="1"/>
  <c r="AM261" i="3" s="1"/>
  <c r="AN261" i="3" s="1"/>
  <c r="AO261" i="3" s="1"/>
  <c r="AP261" i="3" s="1"/>
  <c r="AQ261" i="3" s="1"/>
  <c r="AR261" i="3" s="1"/>
  <c r="AS261" i="3" s="1"/>
  <c r="AT261" i="3" s="1"/>
  <c r="AU261" i="3" s="1"/>
  <c r="AV261" i="3" s="1"/>
  <c r="AW261" i="3" s="1"/>
  <c r="AX261" i="3" s="1"/>
  <c r="AY261" i="3" s="1"/>
  <c r="AZ261" i="3" s="1"/>
  <c r="BA261" i="3" s="1"/>
  <c r="BB261" i="3" s="1"/>
  <c r="BC261" i="3" s="1"/>
  <c r="BD261" i="3" s="1"/>
  <c r="BE261" i="3" s="1"/>
  <c r="BF261" i="3" s="1"/>
  <c r="BG261" i="3" s="1"/>
  <c r="BH261" i="3" s="1"/>
  <c r="BI261" i="3" s="1"/>
  <c r="AH260" i="3"/>
  <c r="AI260" i="3" s="1"/>
  <c r="AJ260" i="3" s="1"/>
  <c r="AK260" i="3" s="1"/>
  <c r="AL260" i="3" s="1"/>
  <c r="AM260" i="3" s="1"/>
  <c r="AN260" i="3" s="1"/>
  <c r="AO260" i="3" s="1"/>
  <c r="AP260" i="3" s="1"/>
  <c r="AQ260" i="3" s="1"/>
  <c r="AR260" i="3" s="1"/>
  <c r="AS260" i="3" s="1"/>
  <c r="AT260" i="3" s="1"/>
  <c r="AU260" i="3" s="1"/>
  <c r="AV260" i="3" s="1"/>
  <c r="AW260" i="3" s="1"/>
  <c r="AX260" i="3" s="1"/>
  <c r="AY260" i="3" s="1"/>
  <c r="AZ260" i="3" s="1"/>
  <c r="BA260" i="3" s="1"/>
  <c r="BB260" i="3" s="1"/>
  <c r="BC260" i="3" s="1"/>
  <c r="BD260" i="3" s="1"/>
  <c r="BE260" i="3" s="1"/>
  <c r="BF260" i="3" s="1"/>
  <c r="BG260" i="3" s="1"/>
  <c r="BH260" i="3" s="1"/>
  <c r="BI260" i="3" s="1"/>
  <c r="BG259" i="3"/>
  <c r="BH259" i="3" s="1"/>
  <c r="BI259" i="3" s="1"/>
  <c r="AT259" i="3"/>
  <c r="AU259" i="3" s="1"/>
  <c r="AV259" i="3" s="1"/>
  <c r="AW259" i="3" s="1"/>
  <c r="AX259" i="3" s="1"/>
  <c r="AY259" i="3" s="1"/>
  <c r="AZ259" i="3" s="1"/>
  <c r="BA259" i="3" s="1"/>
  <c r="BB259" i="3" s="1"/>
  <c r="BC259" i="3" s="1"/>
  <c r="BD259" i="3" s="1"/>
  <c r="BE259" i="3" s="1"/>
  <c r="AM259" i="3"/>
  <c r="AN259" i="3" s="1"/>
  <c r="AO259" i="3" s="1"/>
  <c r="AP259" i="3" s="1"/>
  <c r="AQ259" i="3" s="1"/>
  <c r="AR259" i="3" s="1"/>
  <c r="AH259" i="3"/>
  <c r="AI259" i="3" s="1"/>
  <c r="AJ259" i="3" s="1"/>
  <c r="AK259" i="3" s="1"/>
  <c r="AY258" i="3"/>
  <c r="AZ258" i="3" s="1"/>
  <c r="BA258" i="3" s="1"/>
  <c r="BB258" i="3" s="1"/>
  <c r="BC258" i="3" s="1"/>
  <c r="BD258" i="3" s="1"/>
  <c r="BE258" i="3" s="1"/>
  <c r="BF258" i="3" s="1"/>
  <c r="BG258" i="3" s="1"/>
  <c r="BH258" i="3" s="1"/>
  <c r="BI258" i="3" s="1"/>
  <c r="AQ258" i="3"/>
  <c r="AR258" i="3" s="1"/>
  <c r="AS258" i="3" s="1"/>
  <c r="AT258" i="3" s="1"/>
  <c r="AU258" i="3" s="1"/>
  <c r="AV258" i="3" s="1"/>
  <c r="AW258" i="3" s="1"/>
  <c r="AH258" i="3"/>
  <c r="AI258" i="3" s="1"/>
  <c r="AJ258" i="3" s="1"/>
  <c r="AK258" i="3" s="1"/>
  <c r="AL258" i="3" s="1"/>
  <c r="AM258" i="3" s="1"/>
  <c r="AN258" i="3" s="1"/>
  <c r="AO258" i="3" s="1"/>
  <c r="AA257" i="3"/>
  <c r="AB257" i="3" s="1"/>
  <c r="AC257" i="3" s="1"/>
  <c r="AD257" i="3" s="1"/>
  <c r="AE257" i="3" s="1"/>
  <c r="AF257" i="3" s="1"/>
  <c r="AG257" i="3" s="1"/>
  <c r="AH257" i="3" s="1"/>
  <c r="AI257" i="3" s="1"/>
  <c r="AJ257" i="3" s="1"/>
  <c r="AK257" i="3" s="1"/>
  <c r="AL257" i="3" s="1"/>
  <c r="AM257" i="3" s="1"/>
  <c r="AN257" i="3" s="1"/>
  <c r="AO257" i="3" s="1"/>
  <c r="AP257" i="3" s="1"/>
  <c r="AQ257" i="3" s="1"/>
  <c r="AR257" i="3" s="1"/>
  <c r="AS257" i="3" s="1"/>
  <c r="AT257" i="3" s="1"/>
  <c r="AU257" i="3" s="1"/>
  <c r="AV257" i="3" s="1"/>
  <c r="AW257" i="3" s="1"/>
  <c r="AX257" i="3" s="1"/>
  <c r="AY257" i="3" s="1"/>
  <c r="AZ257" i="3" s="1"/>
  <c r="BA257" i="3" s="1"/>
  <c r="BB257" i="3" s="1"/>
  <c r="BC257" i="3" s="1"/>
  <c r="BD257" i="3" s="1"/>
  <c r="BE257" i="3" s="1"/>
  <c r="BF257" i="3" s="1"/>
  <c r="BG257" i="3" s="1"/>
  <c r="BH257" i="3" s="1"/>
  <c r="BI257" i="3" s="1"/>
  <c r="AH256" i="3"/>
  <c r="AI256" i="3" s="1"/>
  <c r="AJ256" i="3" s="1"/>
  <c r="AK256" i="3" s="1"/>
  <c r="AL256" i="3" s="1"/>
  <c r="AM256" i="3" s="1"/>
  <c r="AN256" i="3" s="1"/>
  <c r="AO256" i="3" s="1"/>
  <c r="AP256" i="3" s="1"/>
  <c r="AQ256" i="3" s="1"/>
  <c r="AR256" i="3" s="1"/>
  <c r="AS256" i="3" s="1"/>
  <c r="AT256" i="3" s="1"/>
  <c r="AU256" i="3" s="1"/>
  <c r="AV256" i="3" s="1"/>
  <c r="AW256" i="3" s="1"/>
  <c r="AX256" i="3" s="1"/>
  <c r="AY256" i="3" s="1"/>
  <c r="AZ256" i="3" s="1"/>
  <c r="BA256" i="3" s="1"/>
  <c r="BB256" i="3" s="1"/>
  <c r="BC256" i="3" s="1"/>
  <c r="BD256" i="3" s="1"/>
  <c r="BE256" i="3" s="1"/>
  <c r="BF256" i="3" s="1"/>
  <c r="BG256" i="3" s="1"/>
  <c r="BH256" i="3" s="1"/>
  <c r="BI256" i="3" s="1"/>
  <c r="AJ255" i="3"/>
  <c r="AK255" i="3" s="1"/>
  <c r="AL255" i="3" s="1"/>
  <c r="AM255" i="3" s="1"/>
  <c r="AN255" i="3" s="1"/>
  <c r="AO255" i="3" s="1"/>
  <c r="AP255" i="3" s="1"/>
  <c r="AQ255" i="3" s="1"/>
  <c r="AR255" i="3" s="1"/>
  <c r="AS255" i="3" s="1"/>
  <c r="AT255" i="3" s="1"/>
  <c r="AU255" i="3" s="1"/>
  <c r="AV255" i="3" s="1"/>
  <c r="AW255" i="3" s="1"/>
  <c r="AX255" i="3" s="1"/>
  <c r="AY255" i="3" s="1"/>
  <c r="AZ255" i="3" s="1"/>
  <c r="BA255" i="3" s="1"/>
  <c r="BB255" i="3" s="1"/>
  <c r="BC255" i="3" s="1"/>
  <c r="BD255" i="3" s="1"/>
  <c r="BE255" i="3" s="1"/>
  <c r="BF255" i="3" s="1"/>
  <c r="BG255" i="3" s="1"/>
  <c r="BH255" i="3" s="1"/>
  <c r="BI255" i="3" s="1"/>
  <c r="AH255" i="3"/>
  <c r="AH254" i="3"/>
  <c r="AI254" i="3" s="1"/>
  <c r="AJ254" i="3" s="1"/>
  <c r="AK254" i="3" s="1"/>
  <c r="AL254" i="3" s="1"/>
  <c r="AM254" i="3" s="1"/>
  <c r="AN254" i="3" s="1"/>
  <c r="AO254" i="3" s="1"/>
  <c r="AP254" i="3" s="1"/>
  <c r="AQ254" i="3" s="1"/>
  <c r="AR254" i="3" s="1"/>
  <c r="AS254" i="3" s="1"/>
  <c r="AT254" i="3" s="1"/>
  <c r="AU254" i="3" s="1"/>
  <c r="AV254" i="3" s="1"/>
  <c r="AW254" i="3" s="1"/>
  <c r="AX254" i="3" s="1"/>
  <c r="AY254" i="3" s="1"/>
  <c r="AZ254" i="3" s="1"/>
  <c r="BA254" i="3" s="1"/>
  <c r="BB254" i="3" s="1"/>
  <c r="BC254" i="3" s="1"/>
  <c r="BD254" i="3" s="1"/>
  <c r="BE254" i="3" s="1"/>
  <c r="BF254" i="3" s="1"/>
  <c r="BG254" i="3" s="1"/>
  <c r="BH254" i="3" s="1"/>
  <c r="BI254" i="3" s="1"/>
  <c r="AP253" i="3"/>
  <c r="AQ253" i="3" s="1"/>
  <c r="AR253" i="3" s="1"/>
  <c r="AS253" i="3" s="1"/>
  <c r="AT253" i="3" s="1"/>
  <c r="AU253" i="3" s="1"/>
  <c r="AV253" i="3" s="1"/>
  <c r="AW253" i="3" s="1"/>
  <c r="AX253" i="3" s="1"/>
  <c r="AY253" i="3" s="1"/>
  <c r="AZ253" i="3" s="1"/>
  <c r="BA253" i="3" s="1"/>
  <c r="BB253" i="3" s="1"/>
  <c r="BC253" i="3" s="1"/>
  <c r="BD253" i="3" s="1"/>
  <c r="BE253" i="3" s="1"/>
  <c r="BF253" i="3" s="1"/>
  <c r="BG253" i="3" s="1"/>
  <c r="BH253" i="3" s="1"/>
  <c r="BI253" i="3" s="1"/>
  <c r="AM253" i="3"/>
  <c r="AN253" i="3" s="1"/>
  <c r="AH253" i="3"/>
  <c r="AI253" i="3" s="1"/>
  <c r="AJ253" i="3" s="1"/>
  <c r="AQ252" i="3"/>
  <c r="AR252" i="3" s="1"/>
  <c r="AS252" i="3" s="1"/>
  <c r="AT252" i="3" s="1"/>
  <c r="AU252" i="3" s="1"/>
  <c r="AV252" i="3" s="1"/>
  <c r="AW252" i="3" s="1"/>
  <c r="AX252" i="3" s="1"/>
  <c r="AY252" i="3" s="1"/>
  <c r="AZ252" i="3" s="1"/>
  <c r="BA252" i="3" s="1"/>
  <c r="BB252" i="3" s="1"/>
  <c r="BC252" i="3" s="1"/>
  <c r="BD252" i="3" s="1"/>
  <c r="BE252" i="3" s="1"/>
  <c r="BF252" i="3" s="1"/>
  <c r="BG252" i="3" s="1"/>
  <c r="BH252" i="3" s="1"/>
  <c r="BI252" i="3" s="1"/>
  <c r="AH252" i="3"/>
  <c r="AI252" i="3" s="1"/>
  <c r="AJ252" i="3" s="1"/>
  <c r="AK252" i="3" s="1"/>
  <c r="AL252" i="3" s="1"/>
  <c r="AM252" i="3" s="1"/>
  <c r="AN252" i="3" s="1"/>
  <c r="AO252" i="3" s="1"/>
  <c r="AH251" i="3"/>
  <c r="AI251" i="3" s="1"/>
  <c r="AJ251" i="3" s="1"/>
  <c r="AK251" i="3" s="1"/>
  <c r="AL251" i="3" s="1"/>
  <c r="AM251" i="3" s="1"/>
  <c r="AN251" i="3" s="1"/>
  <c r="AO251" i="3" s="1"/>
  <c r="AP251" i="3" s="1"/>
  <c r="AQ251" i="3" s="1"/>
  <c r="AR251" i="3" s="1"/>
  <c r="AS251" i="3" s="1"/>
  <c r="AT251" i="3" s="1"/>
  <c r="AU251" i="3" s="1"/>
  <c r="AV251" i="3" s="1"/>
  <c r="AW251" i="3" s="1"/>
  <c r="AX251" i="3" s="1"/>
  <c r="AY251" i="3" s="1"/>
  <c r="AZ251" i="3" s="1"/>
  <c r="BA251" i="3" s="1"/>
  <c r="BB251" i="3" s="1"/>
  <c r="BC251" i="3" s="1"/>
  <c r="BD251" i="3" s="1"/>
  <c r="BE251" i="3" s="1"/>
  <c r="BF251" i="3" s="1"/>
  <c r="BG251" i="3" s="1"/>
  <c r="BH251" i="3" s="1"/>
  <c r="BI251" i="3" s="1"/>
  <c r="AH250" i="3"/>
  <c r="AI250" i="3" s="1"/>
  <c r="AJ250" i="3" s="1"/>
  <c r="AK250" i="3" s="1"/>
  <c r="AL250" i="3" s="1"/>
  <c r="AM250" i="3" s="1"/>
  <c r="AN250" i="3" s="1"/>
  <c r="AO250" i="3" s="1"/>
  <c r="AP250" i="3" s="1"/>
  <c r="AQ250" i="3" s="1"/>
  <c r="AR250" i="3" s="1"/>
  <c r="AS250" i="3" s="1"/>
  <c r="AT250" i="3" s="1"/>
  <c r="AU250" i="3" s="1"/>
  <c r="AV250" i="3" s="1"/>
  <c r="AW250" i="3" s="1"/>
  <c r="AX250" i="3" s="1"/>
  <c r="AY250" i="3" s="1"/>
  <c r="AZ250" i="3" s="1"/>
  <c r="BA250" i="3" s="1"/>
  <c r="BB250" i="3" s="1"/>
  <c r="BC250" i="3" s="1"/>
  <c r="BD250" i="3" s="1"/>
  <c r="BE250" i="3" s="1"/>
  <c r="BF250" i="3" s="1"/>
  <c r="BG250" i="3" s="1"/>
  <c r="BH250" i="3" s="1"/>
  <c r="BI250" i="3" s="1"/>
  <c r="BE249" i="3"/>
  <c r="BF249" i="3" s="1"/>
  <c r="BG249" i="3" s="1"/>
  <c r="BH249" i="3" s="1"/>
  <c r="BI249" i="3" s="1"/>
  <c r="AY249" i="3"/>
  <c r="AZ249" i="3" s="1"/>
  <c r="BA249" i="3" s="1"/>
  <c r="BB249" i="3" s="1"/>
  <c r="BC249" i="3" s="1"/>
  <c r="AP249" i="3"/>
  <c r="AQ249" i="3" s="1"/>
  <c r="AR249" i="3" s="1"/>
  <c r="AS249" i="3" s="1"/>
  <c r="AT249" i="3" s="1"/>
  <c r="AU249" i="3" s="1"/>
  <c r="AV249" i="3" s="1"/>
  <c r="AW249" i="3" s="1"/>
  <c r="AH249" i="3"/>
  <c r="AI249" i="3" s="1"/>
  <c r="AJ249" i="3" s="1"/>
  <c r="AK249" i="3" s="1"/>
  <c r="AL249" i="3" s="1"/>
  <c r="AM249" i="3" s="1"/>
  <c r="AN249" i="3" s="1"/>
  <c r="AY248" i="3"/>
  <c r="AZ248" i="3" s="1"/>
  <c r="BA248" i="3" s="1"/>
  <c r="BB248" i="3" s="1"/>
  <c r="BC248" i="3" s="1"/>
  <c r="BD248" i="3" s="1"/>
  <c r="BE248" i="3" s="1"/>
  <c r="BF248" i="3" s="1"/>
  <c r="BG248" i="3" s="1"/>
  <c r="BH248" i="3" s="1"/>
  <c r="BI248" i="3" s="1"/>
  <c r="AP248" i="3"/>
  <c r="AQ248" i="3" s="1"/>
  <c r="AR248" i="3" s="1"/>
  <c r="AS248" i="3" s="1"/>
  <c r="AT248" i="3" s="1"/>
  <c r="AU248" i="3" s="1"/>
  <c r="AV248" i="3" s="1"/>
  <c r="AW248" i="3" s="1"/>
  <c r="AH248" i="3"/>
  <c r="AI248" i="3" s="1"/>
  <c r="AJ248" i="3" s="1"/>
  <c r="AK248" i="3" s="1"/>
  <c r="AL248" i="3" s="1"/>
  <c r="AM248" i="3" s="1"/>
  <c r="AN248" i="3" s="1"/>
  <c r="AN247" i="3"/>
  <c r="AO247" i="3" s="1"/>
  <c r="AP247" i="3" s="1"/>
  <c r="AQ247" i="3" s="1"/>
  <c r="AR247" i="3" s="1"/>
  <c r="AS247" i="3" s="1"/>
  <c r="AT247" i="3" s="1"/>
  <c r="AU247" i="3" s="1"/>
  <c r="AV247" i="3" s="1"/>
  <c r="AW247" i="3" s="1"/>
  <c r="AX247" i="3" s="1"/>
  <c r="AY247" i="3" s="1"/>
  <c r="AZ247" i="3" s="1"/>
  <c r="BA247" i="3" s="1"/>
  <c r="BB247" i="3" s="1"/>
  <c r="BC247" i="3" s="1"/>
  <c r="BD247" i="3" s="1"/>
  <c r="BE247" i="3" s="1"/>
  <c r="BF247" i="3" s="1"/>
  <c r="BG247" i="3" s="1"/>
  <c r="BH247" i="3" s="1"/>
  <c r="BI247" i="3" s="1"/>
  <c r="AH247" i="3"/>
  <c r="AI247" i="3" s="1"/>
  <c r="AJ247" i="3" s="1"/>
  <c r="AK247" i="3" s="1"/>
  <c r="AL247" i="3" s="1"/>
  <c r="BE246" i="3"/>
  <c r="BF246" i="3" s="1"/>
  <c r="BG246" i="3" s="1"/>
  <c r="BH246" i="3" s="1"/>
  <c r="BB246" i="3"/>
  <c r="BC246" i="3" s="1"/>
  <c r="AX246" i="3"/>
  <c r="AY246" i="3" s="1"/>
  <c r="AZ246" i="3" s="1"/>
  <c r="AT246" i="3"/>
  <c r="AU246" i="3" s="1"/>
  <c r="AV246" i="3" s="1"/>
  <c r="AR246" i="3"/>
  <c r="AI246" i="3"/>
  <c r="AJ246" i="3" s="1"/>
  <c r="AK246" i="3" s="1"/>
  <c r="AL246" i="3" s="1"/>
  <c r="AM246" i="3" s="1"/>
  <c r="AN246" i="3" s="1"/>
  <c r="AO246" i="3" s="1"/>
  <c r="AP246" i="3" s="1"/>
  <c r="AA245" i="3"/>
  <c r="AB245" i="3" s="1"/>
  <c r="AC245" i="3" s="1"/>
  <c r="AD245" i="3" s="1"/>
  <c r="AE245" i="3" s="1"/>
  <c r="AF245" i="3" s="1"/>
  <c r="AG245" i="3" s="1"/>
  <c r="AH245" i="3" s="1"/>
  <c r="AI245" i="3" s="1"/>
  <c r="AJ245" i="3" s="1"/>
  <c r="AK245" i="3" s="1"/>
  <c r="AL245" i="3" s="1"/>
  <c r="AM245" i="3" s="1"/>
  <c r="AN245" i="3" s="1"/>
  <c r="AO245" i="3" s="1"/>
  <c r="AP245" i="3" s="1"/>
  <c r="AQ245" i="3" s="1"/>
  <c r="AR245" i="3" s="1"/>
  <c r="AS245" i="3" s="1"/>
  <c r="AT245" i="3" s="1"/>
  <c r="AU245" i="3" s="1"/>
  <c r="AV245" i="3" s="1"/>
  <c r="AW245" i="3" s="1"/>
  <c r="AX245" i="3" s="1"/>
  <c r="AY245" i="3" s="1"/>
  <c r="AZ245" i="3" s="1"/>
  <c r="BA245" i="3" s="1"/>
  <c r="BB245" i="3" s="1"/>
  <c r="BC245" i="3" s="1"/>
  <c r="BD245" i="3" s="1"/>
  <c r="BE245" i="3" s="1"/>
  <c r="BF245" i="3" s="1"/>
  <c r="BG245" i="3" s="1"/>
  <c r="BH245" i="3" s="1"/>
  <c r="BI245" i="3" s="1"/>
  <c r="AH244" i="3"/>
  <c r="AI244" i="3" s="1"/>
  <c r="AJ244" i="3" s="1"/>
  <c r="AK244" i="3" s="1"/>
  <c r="AL244" i="3" s="1"/>
  <c r="AM244" i="3" s="1"/>
  <c r="AN244" i="3" s="1"/>
  <c r="AO244" i="3" s="1"/>
  <c r="AP244" i="3" s="1"/>
  <c r="AQ244" i="3" s="1"/>
  <c r="AR244" i="3" s="1"/>
  <c r="AS244" i="3" s="1"/>
  <c r="AT244" i="3" s="1"/>
  <c r="AU244" i="3" s="1"/>
  <c r="AV244" i="3" s="1"/>
  <c r="AW244" i="3" s="1"/>
  <c r="AX244" i="3" s="1"/>
  <c r="AY244" i="3" s="1"/>
  <c r="AZ244" i="3" s="1"/>
  <c r="BA244" i="3" s="1"/>
  <c r="BB244" i="3" s="1"/>
  <c r="BC244" i="3" s="1"/>
  <c r="BD244" i="3" s="1"/>
  <c r="BE244" i="3" s="1"/>
  <c r="BF244" i="3" s="1"/>
  <c r="BG244" i="3" s="1"/>
  <c r="BH244" i="3" s="1"/>
  <c r="BI244" i="3" s="1"/>
  <c r="BE242" i="3"/>
  <c r="BF242" i="3" s="1"/>
  <c r="BG242" i="3" s="1"/>
  <c r="BH242" i="3" s="1"/>
  <c r="BI242" i="3" s="1"/>
  <c r="BJ242" i="3" s="1"/>
  <c r="BK242" i="3" s="1"/>
  <c r="BL242" i="3" s="1"/>
  <c r="BM242" i="3" s="1"/>
  <c r="BN242" i="3" s="1"/>
  <c r="BO242" i="3" s="1"/>
  <c r="AS242" i="3"/>
  <c r="AT242" i="3" s="1"/>
  <c r="AU242" i="3" s="1"/>
  <c r="AV242" i="3" s="1"/>
  <c r="AW242" i="3" s="1"/>
  <c r="AX242" i="3" s="1"/>
  <c r="AY242" i="3" s="1"/>
  <c r="AZ242" i="3" s="1"/>
  <c r="BA242" i="3" s="1"/>
  <c r="BB242" i="3" s="1"/>
  <c r="BC242" i="3" s="1"/>
  <c r="AH242" i="3"/>
  <c r="AI242" i="3" s="1"/>
  <c r="AJ242" i="3" s="1"/>
  <c r="AK242" i="3" s="1"/>
  <c r="AL242" i="3" s="1"/>
  <c r="AM242" i="3" s="1"/>
  <c r="AN242" i="3" s="1"/>
  <c r="AO242" i="3" s="1"/>
  <c r="AP242" i="3" s="1"/>
  <c r="AQ242" i="3" s="1"/>
  <c r="AH241" i="3"/>
  <c r="AI241" i="3" s="1"/>
  <c r="AJ241" i="3" s="1"/>
  <c r="AK241" i="3" s="1"/>
  <c r="AL241" i="3" s="1"/>
  <c r="AM241" i="3" s="1"/>
  <c r="AN241" i="3" s="1"/>
  <c r="AO241" i="3" s="1"/>
  <c r="AP241" i="3" s="1"/>
  <c r="AQ241" i="3" s="1"/>
  <c r="AR241" i="3" s="1"/>
  <c r="AS241" i="3" s="1"/>
  <c r="AT241" i="3" s="1"/>
  <c r="AU241" i="3" s="1"/>
  <c r="AV241" i="3" s="1"/>
  <c r="AW241" i="3" s="1"/>
  <c r="AX241" i="3" s="1"/>
  <c r="AY241" i="3" s="1"/>
  <c r="AZ241" i="3" s="1"/>
  <c r="BA241" i="3" s="1"/>
  <c r="BB241" i="3" s="1"/>
  <c r="BC241" i="3" s="1"/>
  <c r="BD241" i="3" s="1"/>
  <c r="BE241" i="3" s="1"/>
  <c r="BF241" i="3" s="1"/>
  <c r="BG241" i="3" s="1"/>
  <c r="BH241" i="3" s="1"/>
  <c r="BI241" i="3" s="1"/>
  <c r="BJ241" i="3" s="1"/>
  <c r="BK241" i="3" s="1"/>
  <c r="BM241" i="3" s="1"/>
  <c r="BN241" i="3" s="1"/>
  <c r="BO241" i="3" s="1"/>
  <c r="BP241" i="3" s="1"/>
  <c r="BQ241" i="3" s="1"/>
  <c r="BR241" i="3" s="1"/>
  <c r="BG240" i="3"/>
  <c r="BH240" i="3" s="1"/>
  <c r="BI240" i="3" s="1"/>
  <c r="BJ240" i="3" s="1"/>
  <c r="BK240" i="3" s="1"/>
  <c r="BL240" i="3" s="1"/>
  <c r="BM240" i="3" s="1"/>
  <c r="BN240" i="3" s="1"/>
  <c r="BO240" i="3" s="1"/>
  <c r="BP240" i="3" s="1"/>
  <c r="BQ240" i="3" s="1"/>
  <c r="BR240" i="3" s="1"/>
  <c r="AZ240" i="3"/>
  <c r="BA240" i="3" s="1"/>
  <c r="BB240" i="3" s="1"/>
  <c r="BC240" i="3" s="1"/>
  <c r="BD240" i="3" s="1"/>
  <c r="BE240" i="3" s="1"/>
  <c r="AR240" i="3"/>
  <c r="AS240" i="3" s="1"/>
  <c r="AT240" i="3" s="1"/>
  <c r="AU240" i="3" s="1"/>
  <c r="AV240" i="3" s="1"/>
  <c r="AW240" i="3" s="1"/>
  <c r="AX240" i="3" s="1"/>
  <c r="AH240" i="3"/>
  <c r="AI240" i="3" s="1"/>
  <c r="AJ240" i="3" s="1"/>
  <c r="AK240" i="3" s="1"/>
  <c r="AL240" i="3" s="1"/>
  <c r="AM240" i="3" s="1"/>
  <c r="AN240" i="3" s="1"/>
  <c r="AO240" i="3" s="1"/>
  <c r="AP240" i="3" s="1"/>
  <c r="AZ239" i="3"/>
  <c r="BA239" i="3" s="1"/>
  <c r="BB239" i="3" s="1"/>
  <c r="BC239" i="3" s="1"/>
  <c r="BD239" i="3" s="1"/>
  <c r="BE239" i="3" s="1"/>
  <c r="BF239" i="3" s="1"/>
  <c r="BG239" i="3" s="1"/>
  <c r="BH239" i="3" s="1"/>
  <c r="BI239" i="3" s="1"/>
  <c r="BJ239" i="3" s="1"/>
  <c r="BK239" i="3" s="1"/>
  <c r="BL239" i="3" s="1"/>
  <c r="BM239" i="3" s="1"/>
  <c r="BN239" i="3" s="1"/>
  <c r="BO239" i="3" s="1"/>
  <c r="BP239" i="3" s="1"/>
  <c r="BQ239" i="3" s="1"/>
  <c r="BR239" i="3" s="1"/>
  <c r="AR239" i="3"/>
  <c r="AS239" i="3" s="1"/>
  <c r="AT239" i="3" s="1"/>
  <c r="AU239" i="3" s="1"/>
  <c r="AV239" i="3" s="1"/>
  <c r="AW239" i="3" s="1"/>
  <c r="AX239" i="3" s="1"/>
  <c r="AH239" i="3"/>
  <c r="AI239" i="3" s="1"/>
  <c r="AJ239" i="3" s="1"/>
  <c r="AK239" i="3" s="1"/>
  <c r="AL239" i="3" s="1"/>
  <c r="AM239" i="3" s="1"/>
  <c r="AN239" i="3" s="1"/>
  <c r="AO239" i="3" s="1"/>
  <c r="AP239" i="3" s="1"/>
  <c r="AZ238" i="3"/>
  <c r="BA238" i="3" s="1"/>
  <c r="BB238" i="3" s="1"/>
  <c r="BC238" i="3" s="1"/>
  <c r="BD238" i="3" s="1"/>
  <c r="BE238" i="3" s="1"/>
  <c r="BF238" i="3" s="1"/>
  <c r="BG238" i="3" s="1"/>
  <c r="BH238" i="3" s="1"/>
  <c r="BI238" i="3" s="1"/>
  <c r="BJ238" i="3" s="1"/>
  <c r="BK238" i="3" s="1"/>
  <c r="AR238" i="3"/>
  <c r="AS238" i="3" s="1"/>
  <c r="AT238" i="3" s="1"/>
  <c r="AU238" i="3" s="1"/>
  <c r="AV238" i="3" s="1"/>
  <c r="AW238" i="3" s="1"/>
  <c r="AX238" i="3" s="1"/>
  <c r="AH238" i="3"/>
  <c r="AI238" i="3" s="1"/>
  <c r="AJ238" i="3" s="1"/>
  <c r="AK238" i="3" s="1"/>
  <c r="AL238" i="3" s="1"/>
  <c r="AM238" i="3" s="1"/>
  <c r="AN238" i="3" s="1"/>
  <c r="AO238" i="3" s="1"/>
  <c r="AP238" i="3" s="1"/>
  <c r="BE237" i="3"/>
  <c r="BF237" i="3" s="1"/>
  <c r="BG237" i="3" s="1"/>
  <c r="BH237" i="3" s="1"/>
  <c r="BI237" i="3" s="1"/>
  <c r="BJ237" i="3" s="1"/>
  <c r="BK237" i="3" s="1"/>
  <c r="BL237" i="3" s="1"/>
  <c r="BM237" i="3" s="1"/>
  <c r="BN237" i="3" s="1"/>
  <c r="BO237" i="3" s="1"/>
  <c r="BP237" i="3" s="1"/>
  <c r="BQ237" i="3" s="1"/>
  <c r="BR237" i="3" s="1"/>
  <c r="AZ237" i="3"/>
  <c r="BA237" i="3" s="1"/>
  <c r="BB237" i="3" s="1"/>
  <c r="BC237" i="3" s="1"/>
  <c r="AR237" i="3"/>
  <c r="AS237" i="3" s="1"/>
  <c r="AT237" i="3" s="1"/>
  <c r="AU237" i="3" s="1"/>
  <c r="AV237" i="3" s="1"/>
  <c r="AW237" i="3" s="1"/>
  <c r="AX237" i="3" s="1"/>
  <c r="AZ234" i="3"/>
  <c r="BA234" i="3" s="1"/>
  <c r="BB234" i="3" s="1"/>
  <c r="BC234" i="3" s="1"/>
  <c r="BD234" i="3" s="1"/>
  <c r="BE234" i="3" s="1"/>
  <c r="BF234" i="3" s="1"/>
  <c r="BG234" i="3" s="1"/>
  <c r="BH234" i="3" s="1"/>
  <c r="BI234" i="3" s="1"/>
  <c r="BJ234" i="3" s="1"/>
  <c r="BK234" i="3" s="1"/>
  <c r="BL234" i="3" s="1"/>
  <c r="BM234" i="3" s="1"/>
  <c r="BN234" i="3" s="1"/>
  <c r="BO234" i="3" s="1"/>
  <c r="BP234" i="3" s="1"/>
  <c r="BQ234" i="3" s="1"/>
  <c r="BR234" i="3" s="1"/>
  <c r="AR234" i="3"/>
  <c r="AS234" i="3" s="1"/>
  <c r="AT234" i="3" s="1"/>
  <c r="AU234" i="3" s="1"/>
  <c r="AV234" i="3" s="1"/>
  <c r="AW234" i="3" s="1"/>
  <c r="AH234" i="3"/>
  <c r="AI234" i="3" s="1"/>
  <c r="AJ234" i="3" s="1"/>
  <c r="AK234" i="3" s="1"/>
  <c r="AL234" i="3" s="1"/>
  <c r="AM234" i="3" s="1"/>
  <c r="AN234" i="3" s="1"/>
  <c r="AO234" i="3" s="1"/>
  <c r="AP234" i="3" s="1"/>
  <c r="AZ233" i="3"/>
  <c r="BA233" i="3" s="1"/>
  <c r="BB233" i="3" s="1"/>
  <c r="BC233" i="3" s="1"/>
  <c r="BD233" i="3" s="1"/>
  <c r="BE233" i="3" s="1"/>
  <c r="BF233" i="3" s="1"/>
  <c r="BG233" i="3" s="1"/>
  <c r="BH233" i="3" s="1"/>
  <c r="BI233" i="3" s="1"/>
  <c r="BJ233" i="3" s="1"/>
  <c r="BK233" i="3" s="1"/>
  <c r="BL233" i="3" s="1"/>
  <c r="BM233" i="3" s="1"/>
  <c r="BN233" i="3" s="1"/>
  <c r="BO233" i="3" s="1"/>
  <c r="BP233" i="3" s="1"/>
  <c r="BQ233" i="3" s="1"/>
  <c r="BR233" i="3" s="1"/>
  <c r="AR233" i="3"/>
  <c r="AS233" i="3" s="1"/>
  <c r="AT233" i="3" s="1"/>
  <c r="AU233" i="3" s="1"/>
  <c r="AV233" i="3" s="1"/>
  <c r="AW233" i="3" s="1"/>
  <c r="AX233" i="3" s="1"/>
  <c r="AH233" i="3"/>
  <c r="AI233" i="3" s="1"/>
  <c r="AJ233" i="3" s="1"/>
  <c r="AK233" i="3" s="1"/>
  <c r="AL233" i="3" s="1"/>
  <c r="AM233" i="3" s="1"/>
  <c r="AN233" i="3" s="1"/>
  <c r="AO233" i="3" s="1"/>
  <c r="AP233" i="3" s="1"/>
  <c r="AZ232" i="3"/>
  <c r="BA232" i="3" s="1"/>
  <c r="BB232" i="3" s="1"/>
  <c r="BC232" i="3" s="1"/>
  <c r="BD232" i="3" s="1"/>
  <c r="BE232" i="3" s="1"/>
  <c r="BF232" i="3" s="1"/>
  <c r="BG232" i="3" s="1"/>
  <c r="BH232" i="3" s="1"/>
  <c r="BI232" i="3" s="1"/>
  <c r="BJ232" i="3" s="1"/>
  <c r="BK232" i="3" s="1"/>
  <c r="BL232" i="3" s="1"/>
  <c r="BM232" i="3" s="1"/>
  <c r="BN232" i="3" s="1"/>
  <c r="BO232" i="3" s="1"/>
  <c r="BP232" i="3" s="1"/>
  <c r="BQ232" i="3" s="1"/>
  <c r="BR232" i="3" s="1"/>
  <c r="AR232" i="3"/>
  <c r="AS232" i="3" s="1"/>
  <c r="AT232" i="3" s="1"/>
  <c r="AU232" i="3" s="1"/>
  <c r="AV232" i="3" s="1"/>
  <c r="AW232" i="3" s="1"/>
  <c r="AX232" i="3" s="1"/>
  <c r="AH232" i="3"/>
  <c r="AI232" i="3" s="1"/>
  <c r="AJ232" i="3" s="1"/>
  <c r="AK232" i="3" s="1"/>
  <c r="AL232" i="3" s="1"/>
  <c r="AM232" i="3" s="1"/>
  <c r="AN232" i="3" s="1"/>
  <c r="AO232" i="3" s="1"/>
  <c r="AP232" i="3" s="1"/>
  <c r="BD231" i="3"/>
  <c r="BE231" i="3" s="1"/>
  <c r="BF231" i="3" s="1"/>
  <c r="BG231" i="3" s="1"/>
  <c r="BH231" i="3" s="1"/>
  <c r="BI231" i="3" s="1"/>
  <c r="BJ231" i="3" s="1"/>
  <c r="BK231" i="3" s="1"/>
  <c r="BL231" i="3" s="1"/>
  <c r="BM231" i="3" s="1"/>
  <c r="BN231" i="3" s="1"/>
  <c r="BO231" i="3" s="1"/>
  <c r="BP231" i="3" s="1"/>
  <c r="BQ231" i="3" s="1"/>
  <c r="BR231" i="3" s="1"/>
  <c r="AY230" i="3"/>
  <c r="AZ230" i="3" s="1"/>
  <c r="BA230" i="3" s="1"/>
  <c r="BB230" i="3" s="1"/>
  <c r="BC230" i="3" s="1"/>
  <c r="BD230" i="3" s="1"/>
  <c r="BE230" i="3" s="1"/>
  <c r="BF230" i="3" s="1"/>
  <c r="BG230" i="3" s="1"/>
  <c r="BH230" i="3" s="1"/>
  <c r="BI230" i="3" s="1"/>
  <c r="BJ230" i="3" s="1"/>
  <c r="BK230" i="3" s="1"/>
  <c r="BL230" i="3" s="1"/>
  <c r="BM230" i="3" s="1"/>
  <c r="BN230" i="3" s="1"/>
  <c r="BO230" i="3" s="1"/>
  <c r="BP230" i="3" s="1"/>
  <c r="BQ230" i="3" s="1"/>
  <c r="BR230" i="3" s="1"/>
  <c r="AH230" i="3"/>
  <c r="AI230" i="3" s="1"/>
  <c r="AJ230" i="3" s="1"/>
  <c r="AK230" i="3" s="1"/>
  <c r="AL230" i="3" s="1"/>
  <c r="AM230" i="3" s="1"/>
  <c r="AN230" i="3" s="1"/>
  <c r="AO230" i="3" s="1"/>
  <c r="AP230" i="3" s="1"/>
  <c r="AQ230" i="3" s="1"/>
  <c r="AR230" i="3" s="1"/>
  <c r="AS230" i="3" s="1"/>
  <c r="AT230" i="3" s="1"/>
  <c r="AU230" i="3" s="1"/>
  <c r="AV230" i="3" s="1"/>
  <c r="AW230" i="3" s="1"/>
  <c r="AA229" i="3"/>
  <c r="AB229" i="3" s="1"/>
  <c r="AC229" i="3" s="1"/>
  <c r="AD229" i="3" s="1"/>
  <c r="AE229" i="3" s="1"/>
  <c r="AF229" i="3" s="1"/>
  <c r="AG229" i="3" s="1"/>
  <c r="AH229" i="3" s="1"/>
  <c r="AI229" i="3" s="1"/>
  <c r="AJ229" i="3" s="1"/>
  <c r="AK229" i="3" s="1"/>
  <c r="AL229" i="3" s="1"/>
  <c r="AM229" i="3" s="1"/>
  <c r="AN229" i="3" s="1"/>
  <c r="AO229" i="3" s="1"/>
  <c r="AP229" i="3" s="1"/>
  <c r="AQ229" i="3" s="1"/>
  <c r="AR229" i="3" s="1"/>
  <c r="AS229" i="3" s="1"/>
  <c r="AT229" i="3" s="1"/>
  <c r="AU229" i="3" s="1"/>
  <c r="AV229" i="3" s="1"/>
  <c r="AW229" i="3" s="1"/>
  <c r="AX229" i="3" s="1"/>
  <c r="AY229" i="3" s="1"/>
  <c r="AZ229" i="3" s="1"/>
  <c r="BA229" i="3" s="1"/>
  <c r="BB229" i="3" s="1"/>
  <c r="BC229" i="3" s="1"/>
  <c r="BD229" i="3" s="1"/>
  <c r="BE229" i="3" s="1"/>
  <c r="BF229" i="3" s="1"/>
  <c r="BG229" i="3" s="1"/>
  <c r="BH229" i="3" s="1"/>
  <c r="BI229" i="3" s="1"/>
  <c r="BJ229" i="3" s="1"/>
  <c r="BK229" i="3" s="1"/>
  <c r="BL229" i="3" s="1"/>
  <c r="BM229" i="3" s="1"/>
  <c r="BN229" i="3" s="1"/>
  <c r="BO229" i="3" s="1"/>
  <c r="BP229" i="3" s="1"/>
  <c r="BQ229" i="3" s="1"/>
  <c r="BR229" i="3" s="1"/>
  <c r="BS229" i="3" s="1"/>
  <c r="AH228" i="3"/>
  <c r="AI228" i="3" s="1"/>
  <c r="AJ228" i="3" s="1"/>
  <c r="AK228" i="3" s="1"/>
  <c r="AL228" i="3" s="1"/>
  <c r="AM228" i="3" s="1"/>
  <c r="AN228" i="3" s="1"/>
  <c r="AO228" i="3" s="1"/>
  <c r="AP228" i="3" s="1"/>
  <c r="AQ228" i="3" s="1"/>
  <c r="AR228" i="3" s="1"/>
  <c r="AS228" i="3" s="1"/>
  <c r="AT228" i="3" s="1"/>
  <c r="AU228" i="3" s="1"/>
  <c r="AV228" i="3" s="1"/>
  <c r="AW228" i="3" s="1"/>
  <c r="AX228" i="3" s="1"/>
  <c r="AY228" i="3" s="1"/>
  <c r="AZ228" i="3" s="1"/>
  <c r="BA228" i="3" s="1"/>
  <c r="BB228" i="3" s="1"/>
  <c r="BC228" i="3" s="1"/>
  <c r="BD228" i="3" s="1"/>
  <c r="BE228" i="3" s="1"/>
  <c r="BF228" i="3" s="1"/>
  <c r="BG228" i="3" s="1"/>
  <c r="BH228" i="3" s="1"/>
  <c r="BI228" i="3" s="1"/>
  <c r="BJ228" i="3" s="1"/>
  <c r="AH227" i="3"/>
  <c r="AI227" i="3" s="1"/>
  <c r="AJ227" i="3" s="1"/>
  <c r="AK227" i="3" s="1"/>
  <c r="AL227" i="3" s="1"/>
  <c r="AM227" i="3" s="1"/>
  <c r="AN227" i="3" s="1"/>
  <c r="AO227" i="3" s="1"/>
  <c r="AP227" i="3" s="1"/>
  <c r="AQ227" i="3" s="1"/>
  <c r="AR227" i="3" s="1"/>
  <c r="AS227" i="3" s="1"/>
  <c r="AT227" i="3" s="1"/>
  <c r="AU227" i="3" s="1"/>
  <c r="AV227" i="3" s="1"/>
  <c r="AW227" i="3" s="1"/>
  <c r="AX227" i="3" s="1"/>
  <c r="AY227" i="3" s="1"/>
  <c r="AZ227" i="3" s="1"/>
  <c r="BA227" i="3" s="1"/>
  <c r="BB227" i="3" s="1"/>
  <c r="BC227" i="3" s="1"/>
  <c r="BD227" i="3" s="1"/>
  <c r="BE227" i="3" s="1"/>
  <c r="BF227" i="3" s="1"/>
  <c r="BG227" i="3" s="1"/>
  <c r="BH227" i="3" s="1"/>
  <c r="BI227" i="3" s="1"/>
  <c r="BJ227" i="3" s="1"/>
  <c r="AH226" i="3"/>
  <c r="AI226" i="3" s="1"/>
  <c r="AJ226" i="3" s="1"/>
  <c r="AK226" i="3" s="1"/>
  <c r="AL226" i="3" s="1"/>
  <c r="AM226" i="3" s="1"/>
  <c r="AN226" i="3" s="1"/>
  <c r="AO226" i="3" s="1"/>
  <c r="AP226" i="3" s="1"/>
  <c r="AQ226" i="3" s="1"/>
  <c r="AR226" i="3" s="1"/>
  <c r="AS226" i="3" s="1"/>
  <c r="AT226" i="3" s="1"/>
  <c r="AU226" i="3" s="1"/>
  <c r="AV226" i="3" s="1"/>
  <c r="AW226" i="3" s="1"/>
  <c r="AX226" i="3" s="1"/>
  <c r="AY226" i="3" s="1"/>
  <c r="AZ226" i="3" s="1"/>
  <c r="BA226" i="3" s="1"/>
  <c r="BB226" i="3" s="1"/>
  <c r="BC226" i="3" s="1"/>
  <c r="BD226" i="3" s="1"/>
  <c r="BE226" i="3" s="1"/>
  <c r="BF226" i="3" s="1"/>
  <c r="BG226" i="3" s="1"/>
  <c r="BH226" i="3" s="1"/>
  <c r="BI226" i="3" s="1"/>
  <c r="BJ226" i="3" s="1"/>
  <c r="AH225" i="3"/>
  <c r="AI225" i="3" s="1"/>
  <c r="AJ225" i="3" s="1"/>
  <c r="AK225" i="3" s="1"/>
  <c r="AL225" i="3" s="1"/>
  <c r="AM225" i="3" s="1"/>
  <c r="AN225" i="3" s="1"/>
  <c r="AO225" i="3" s="1"/>
  <c r="AP225" i="3" s="1"/>
  <c r="AQ225" i="3" s="1"/>
  <c r="AR225" i="3" s="1"/>
  <c r="AS225" i="3" s="1"/>
  <c r="AT225" i="3" s="1"/>
  <c r="AU225" i="3" s="1"/>
  <c r="AV225" i="3" s="1"/>
  <c r="AW225" i="3" s="1"/>
  <c r="AX225" i="3" s="1"/>
  <c r="AY225" i="3" s="1"/>
  <c r="AZ225" i="3" s="1"/>
  <c r="BA225" i="3" s="1"/>
  <c r="BB225" i="3" s="1"/>
  <c r="BC225" i="3" s="1"/>
  <c r="BD225" i="3" s="1"/>
  <c r="BE225" i="3" s="1"/>
  <c r="BF225" i="3" s="1"/>
  <c r="BG225" i="3" s="1"/>
  <c r="BH225" i="3" s="1"/>
  <c r="BI225" i="3" s="1"/>
  <c r="BJ225" i="3" s="1"/>
  <c r="AA224" i="3"/>
  <c r="AB224" i="3" s="1"/>
  <c r="AC224" i="3" s="1"/>
  <c r="AD224" i="3" s="1"/>
  <c r="AE224" i="3" s="1"/>
  <c r="AF224" i="3" s="1"/>
  <c r="AG224" i="3" s="1"/>
  <c r="AH224" i="3" s="1"/>
  <c r="AI224" i="3" s="1"/>
  <c r="AJ224" i="3" s="1"/>
  <c r="AK224" i="3" s="1"/>
  <c r="AL224" i="3" s="1"/>
  <c r="AM224" i="3" s="1"/>
  <c r="AN224" i="3" s="1"/>
  <c r="AO224" i="3" s="1"/>
  <c r="AP224" i="3" s="1"/>
  <c r="AQ224" i="3" s="1"/>
  <c r="AR224" i="3" s="1"/>
  <c r="AS224" i="3" s="1"/>
  <c r="AT224" i="3" s="1"/>
  <c r="AU224" i="3" s="1"/>
  <c r="AV224" i="3" s="1"/>
  <c r="AW224" i="3" s="1"/>
  <c r="AX224" i="3" s="1"/>
  <c r="AY224" i="3" s="1"/>
  <c r="AZ224" i="3" s="1"/>
  <c r="BA224" i="3" s="1"/>
  <c r="BB224" i="3" s="1"/>
  <c r="BC224" i="3" s="1"/>
  <c r="BD224" i="3" s="1"/>
  <c r="BE224" i="3" s="1"/>
  <c r="BF224" i="3" s="1"/>
  <c r="BG224" i="3" s="1"/>
  <c r="BH224" i="3" s="1"/>
  <c r="BI224" i="3" s="1"/>
  <c r="BJ224" i="3" s="1"/>
  <c r="BK224" i="3" s="1"/>
  <c r="BL224" i="3" s="1"/>
  <c r="BM224" i="3" s="1"/>
  <c r="BN224" i="3" s="1"/>
  <c r="BO224" i="3" s="1"/>
  <c r="BP224" i="3" s="1"/>
  <c r="BQ224" i="3" s="1"/>
  <c r="BR224" i="3" s="1"/>
  <c r="BS224" i="3" s="1"/>
  <c r="AH223" i="3"/>
  <c r="AI223" i="3" s="1"/>
  <c r="AJ223" i="3" s="1"/>
  <c r="AK223" i="3" s="1"/>
  <c r="AL223" i="3" s="1"/>
  <c r="AM223" i="3" s="1"/>
  <c r="AN223" i="3" s="1"/>
  <c r="AO223" i="3" s="1"/>
  <c r="AP223" i="3" s="1"/>
  <c r="AQ223" i="3" s="1"/>
  <c r="AR223" i="3" s="1"/>
  <c r="AS223" i="3" s="1"/>
  <c r="AT223" i="3" s="1"/>
  <c r="AU223" i="3" s="1"/>
  <c r="AV223" i="3" s="1"/>
  <c r="AW223" i="3" s="1"/>
  <c r="AX223" i="3" s="1"/>
  <c r="AY223" i="3" s="1"/>
  <c r="AZ223" i="3" s="1"/>
  <c r="BA223" i="3" s="1"/>
  <c r="BB223" i="3" s="1"/>
  <c r="BC223" i="3" s="1"/>
  <c r="BD223" i="3" s="1"/>
  <c r="BE223" i="3" s="1"/>
  <c r="BF223" i="3" s="1"/>
  <c r="BG223" i="3" s="1"/>
  <c r="BH223" i="3" s="1"/>
  <c r="BI223" i="3" s="1"/>
  <c r="BJ223" i="3" s="1"/>
  <c r="BK223" i="3" s="1"/>
  <c r="BL223" i="3" s="1"/>
  <c r="BM223" i="3" s="1"/>
  <c r="BN223" i="3" s="1"/>
  <c r="BO223" i="3" s="1"/>
  <c r="BP223" i="3" s="1"/>
  <c r="BQ223" i="3" s="1"/>
  <c r="BR223" i="3" s="1"/>
  <c r="BS223" i="3" s="1"/>
  <c r="AA222" i="3"/>
  <c r="AB222" i="3" s="1"/>
  <c r="AC222" i="3" s="1"/>
  <c r="AD222" i="3" s="1"/>
  <c r="AE222" i="3" s="1"/>
  <c r="AF222" i="3" s="1"/>
  <c r="AG222" i="3" s="1"/>
  <c r="AH222" i="3" s="1"/>
  <c r="AI222" i="3" s="1"/>
  <c r="AJ222" i="3" s="1"/>
  <c r="AK222" i="3" s="1"/>
  <c r="AL222" i="3" s="1"/>
  <c r="AM222" i="3" s="1"/>
  <c r="AN222" i="3" s="1"/>
  <c r="AO222" i="3" s="1"/>
  <c r="AP222" i="3" s="1"/>
  <c r="AQ222" i="3" s="1"/>
  <c r="AR222" i="3" s="1"/>
  <c r="AS222" i="3" s="1"/>
  <c r="AT222" i="3" s="1"/>
  <c r="AU222" i="3" s="1"/>
  <c r="AV222" i="3" s="1"/>
  <c r="AW222" i="3" s="1"/>
  <c r="AX222" i="3" s="1"/>
  <c r="AY222" i="3" s="1"/>
  <c r="AZ222" i="3" s="1"/>
  <c r="BA222" i="3" s="1"/>
  <c r="BB222" i="3" s="1"/>
  <c r="BC222" i="3" s="1"/>
  <c r="BD222" i="3" s="1"/>
  <c r="BE222" i="3" s="1"/>
  <c r="BF222" i="3" s="1"/>
  <c r="BG222" i="3" s="1"/>
  <c r="BH222" i="3" s="1"/>
  <c r="BI222" i="3" s="1"/>
  <c r="BJ222" i="3" s="1"/>
  <c r="BK222" i="3" s="1"/>
  <c r="BL222" i="3" s="1"/>
  <c r="BM222" i="3" s="1"/>
  <c r="BN222" i="3" s="1"/>
  <c r="BO222" i="3" s="1"/>
  <c r="BP222" i="3" s="1"/>
  <c r="BQ222" i="3" s="1"/>
  <c r="BR222" i="3" s="1"/>
  <c r="BS222" i="3" s="1"/>
  <c r="AA221" i="3"/>
  <c r="AB221" i="3" s="1"/>
  <c r="AC221" i="3" s="1"/>
  <c r="AD221" i="3" s="1"/>
  <c r="AE221" i="3" s="1"/>
  <c r="AF221" i="3" s="1"/>
  <c r="AG221" i="3" s="1"/>
  <c r="AH221" i="3" s="1"/>
  <c r="AI221" i="3" s="1"/>
  <c r="AJ221" i="3" s="1"/>
  <c r="AK221" i="3" s="1"/>
  <c r="AL221" i="3" s="1"/>
  <c r="AM221" i="3" s="1"/>
  <c r="AN221" i="3" s="1"/>
  <c r="AO221" i="3" s="1"/>
  <c r="AP221" i="3" s="1"/>
  <c r="AQ221" i="3" s="1"/>
  <c r="AR221" i="3" s="1"/>
  <c r="AS221" i="3" s="1"/>
  <c r="AT221" i="3" s="1"/>
  <c r="AU221" i="3" s="1"/>
  <c r="AV221" i="3" s="1"/>
  <c r="AW221" i="3" s="1"/>
  <c r="AX221" i="3" s="1"/>
  <c r="AY221" i="3" s="1"/>
  <c r="AZ221" i="3" s="1"/>
  <c r="BA221" i="3" s="1"/>
  <c r="BB221" i="3" s="1"/>
  <c r="BC221" i="3" s="1"/>
  <c r="BD221" i="3" s="1"/>
  <c r="BE221" i="3" s="1"/>
  <c r="BF221" i="3" s="1"/>
  <c r="BG221" i="3" s="1"/>
  <c r="BH221" i="3" s="1"/>
  <c r="BI221" i="3" s="1"/>
  <c r="BJ221" i="3" s="1"/>
  <c r="BK221" i="3" s="1"/>
  <c r="BL221" i="3" s="1"/>
  <c r="BM221" i="3" s="1"/>
  <c r="BN221" i="3" s="1"/>
  <c r="BO221" i="3" s="1"/>
  <c r="BP221" i="3" s="1"/>
  <c r="BQ221" i="3" s="1"/>
  <c r="BR221" i="3" s="1"/>
  <c r="BS221" i="3" s="1"/>
  <c r="AA220" i="3"/>
  <c r="AB220" i="3" s="1"/>
  <c r="AC220" i="3" s="1"/>
  <c r="AD220" i="3" s="1"/>
  <c r="AE220" i="3" s="1"/>
  <c r="AF220" i="3" s="1"/>
  <c r="AG220" i="3" s="1"/>
  <c r="AH220" i="3" s="1"/>
  <c r="AI220" i="3" s="1"/>
  <c r="AJ220" i="3" s="1"/>
  <c r="AK220" i="3" s="1"/>
  <c r="AL220" i="3" s="1"/>
  <c r="AM220" i="3" s="1"/>
  <c r="AN220" i="3" s="1"/>
  <c r="AO220" i="3" s="1"/>
  <c r="AP220" i="3" s="1"/>
  <c r="AQ220" i="3" s="1"/>
  <c r="AR220" i="3" s="1"/>
  <c r="AS220" i="3" s="1"/>
  <c r="AT220" i="3" s="1"/>
  <c r="AU220" i="3" s="1"/>
  <c r="AV220" i="3" s="1"/>
  <c r="AW220" i="3" s="1"/>
  <c r="AX220" i="3" s="1"/>
  <c r="AY220" i="3" s="1"/>
  <c r="AZ220" i="3" s="1"/>
  <c r="BA220" i="3" s="1"/>
  <c r="BB220" i="3" s="1"/>
  <c r="BC220" i="3" s="1"/>
  <c r="BD220" i="3" s="1"/>
  <c r="BE220" i="3" s="1"/>
  <c r="BF220" i="3" s="1"/>
  <c r="BG220" i="3" s="1"/>
  <c r="BH220" i="3" s="1"/>
  <c r="BI220" i="3" s="1"/>
  <c r="BJ220" i="3" s="1"/>
  <c r="BK220" i="3" s="1"/>
  <c r="BL220" i="3" s="1"/>
  <c r="BM220" i="3" s="1"/>
  <c r="BN220" i="3" s="1"/>
  <c r="BO220" i="3" s="1"/>
  <c r="BP220" i="3" s="1"/>
  <c r="BQ220" i="3" s="1"/>
  <c r="BR220" i="3" s="1"/>
  <c r="BS220" i="3" s="1"/>
  <c r="AA219" i="3"/>
  <c r="AB219" i="3" s="1"/>
  <c r="AC219" i="3" s="1"/>
  <c r="AD219" i="3" s="1"/>
  <c r="AE219" i="3" s="1"/>
  <c r="AF219" i="3" s="1"/>
  <c r="AG219" i="3" s="1"/>
  <c r="AH219" i="3" s="1"/>
  <c r="AI219" i="3" s="1"/>
  <c r="AJ219" i="3" s="1"/>
  <c r="AK219" i="3" s="1"/>
  <c r="AL219" i="3" s="1"/>
  <c r="AM219" i="3" s="1"/>
  <c r="AN219" i="3" s="1"/>
  <c r="AO219" i="3" s="1"/>
  <c r="AP219" i="3" s="1"/>
  <c r="AQ219" i="3" s="1"/>
  <c r="AR219" i="3" s="1"/>
  <c r="AS219" i="3" s="1"/>
  <c r="AT219" i="3" s="1"/>
  <c r="AU219" i="3" s="1"/>
  <c r="AV219" i="3" s="1"/>
  <c r="AW219" i="3" s="1"/>
  <c r="AX219" i="3" s="1"/>
  <c r="AY219" i="3" s="1"/>
  <c r="AZ219" i="3" s="1"/>
  <c r="BA219" i="3" s="1"/>
  <c r="BB219" i="3" s="1"/>
  <c r="BC219" i="3" s="1"/>
  <c r="BD219" i="3" s="1"/>
  <c r="BE219" i="3" s="1"/>
  <c r="BF219" i="3" s="1"/>
  <c r="BG219" i="3" s="1"/>
  <c r="BH219" i="3" s="1"/>
  <c r="BI219" i="3" s="1"/>
  <c r="BJ219" i="3" s="1"/>
  <c r="BK219" i="3" s="1"/>
  <c r="BL219" i="3" s="1"/>
  <c r="BM219" i="3" s="1"/>
  <c r="BN219" i="3" s="1"/>
  <c r="BO219" i="3" s="1"/>
  <c r="BP219" i="3" s="1"/>
  <c r="BQ219" i="3" s="1"/>
  <c r="BR219" i="3" s="1"/>
  <c r="BS219" i="3" s="1"/>
  <c r="AA218" i="3"/>
  <c r="AB218" i="3" s="1"/>
  <c r="AC218" i="3" s="1"/>
  <c r="AD218" i="3" s="1"/>
  <c r="AE218" i="3" s="1"/>
  <c r="AF218" i="3" s="1"/>
  <c r="AG218" i="3" s="1"/>
  <c r="AH218" i="3" s="1"/>
  <c r="AI218" i="3" s="1"/>
  <c r="AJ218" i="3" s="1"/>
  <c r="AK218" i="3" s="1"/>
  <c r="AL218" i="3" s="1"/>
  <c r="AM218" i="3" s="1"/>
  <c r="AN218" i="3" s="1"/>
  <c r="AO218" i="3" s="1"/>
  <c r="AP218" i="3" s="1"/>
  <c r="AQ218" i="3" s="1"/>
  <c r="AR218" i="3" s="1"/>
  <c r="AS218" i="3" s="1"/>
  <c r="AT218" i="3" s="1"/>
  <c r="AU218" i="3" s="1"/>
  <c r="AV218" i="3" s="1"/>
  <c r="AW218" i="3" s="1"/>
  <c r="AX218" i="3" s="1"/>
  <c r="AY218" i="3" s="1"/>
  <c r="AZ218" i="3" s="1"/>
  <c r="BA218" i="3" s="1"/>
  <c r="BB218" i="3" s="1"/>
  <c r="BC218" i="3" s="1"/>
  <c r="BD218" i="3" s="1"/>
  <c r="BE218" i="3" s="1"/>
  <c r="BF218" i="3" s="1"/>
  <c r="BG218" i="3" s="1"/>
  <c r="BH218" i="3" s="1"/>
  <c r="BI218" i="3" s="1"/>
  <c r="BJ218" i="3" s="1"/>
  <c r="BK218" i="3" s="1"/>
  <c r="BL218" i="3" s="1"/>
  <c r="BM218" i="3" s="1"/>
  <c r="BN218" i="3" s="1"/>
  <c r="BO218" i="3" s="1"/>
  <c r="BP218" i="3" s="1"/>
  <c r="BQ218" i="3" s="1"/>
  <c r="BR218" i="3" s="1"/>
  <c r="BS218" i="3" s="1"/>
  <c r="AY217" i="3"/>
  <c r="AZ217" i="3" s="1"/>
  <c r="BA217" i="3" s="1"/>
  <c r="BB217" i="3" s="1"/>
  <c r="BC217" i="3" s="1"/>
  <c r="BD217" i="3" s="1"/>
  <c r="BE217" i="3" s="1"/>
  <c r="BF217" i="3" s="1"/>
  <c r="BG217" i="3" s="1"/>
  <c r="BH217" i="3" s="1"/>
  <c r="BI217" i="3" s="1"/>
  <c r="BJ217" i="3" s="1"/>
  <c r="BK217" i="3" s="1"/>
  <c r="BL217" i="3" s="1"/>
  <c r="BM217" i="3" s="1"/>
  <c r="BN217" i="3" s="1"/>
  <c r="BO217" i="3" s="1"/>
  <c r="BP217" i="3" s="1"/>
  <c r="BQ217" i="3" s="1"/>
  <c r="BR217" i="3" s="1"/>
  <c r="AR217" i="3"/>
  <c r="AS217" i="3" s="1"/>
  <c r="AT217" i="3" s="1"/>
  <c r="AU217" i="3" s="1"/>
  <c r="AV217" i="3" s="1"/>
  <c r="AW217" i="3" s="1"/>
  <c r="AE217" i="3"/>
  <c r="AF217" i="3" s="1"/>
  <c r="AG217" i="3" s="1"/>
  <c r="AH217" i="3" s="1"/>
  <c r="AI217" i="3" s="1"/>
  <c r="AJ217" i="3" s="1"/>
  <c r="AK217" i="3" s="1"/>
  <c r="AL217" i="3" s="1"/>
  <c r="AM217" i="3" s="1"/>
  <c r="AN217" i="3" s="1"/>
  <c r="AO217" i="3" s="1"/>
  <c r="AP217" i="3" s="1"/>
  <c r="AY216" i="3"/>
  <c r="AZ216" i="3" s="1"/>
  <c r="BA216" i="3" s="1"/>
  <c r="BB216" i="3" s="1"/>
  <c r="BC216" i="3" s="1"/>
  <c r="BD216" i="3" s="1"/>
  <c r="BE216" i="3" s="1"/>
  <c r="BF216" i="3" s="1"/>
  <c r="BG216" i="3" s="1"/>
  <c r="BH216" i="3" s="1"/>
  <c r="BI216" i="3" s="1"/>
  <c r="BJ216" i="3" s="1"/>
  <c r="BK216" i="3" s="1"/>
  <c r="BL216" i="3" s="1"/>
  <c r="BM216" i="3" s="1"/>
  <c r="BN216" i="3" s="1"/>
  <c r="BO216" i="3" s="1"/>
  <c r="BP216" i="3" s="1"/>
  <c r="BQ216" i="3" s="1"/>
  <c r="BR216" i="3" s="1"/>
  <c r="AR216" i="3"/>
  <c r="AS216" i="3" s="1"/>
  <c r="AT216" i="3" s="1"/>
  <c r="AU216" i="3" s="1"/>
  <c r="AV216" i="3" s="1"/>
  <c r="AW216" i="3" s="1"/>
  <c r="AE216" i="3"/>
  <c r="AF216" i="3" s="1"/>
  <c r="AG216" i="3" s="1"/>
  <c r="AH216" i="3" s="1"/>
  <c r="AI216" i="3" s="1"/>
  <c r="AJ216" i="3" s="1"/>
  <c r="AK216" i="3" s="1"/>
  <c r="AL216" i="3" s="1"/>
  <c r="AM216" i="3" s="1"/>
  <c r="AN216" i="3" s="1"/>
  <c r="AO216" i="3" s="1"/>
  <c r="AP216" i="3" s="1"/>
  <c r="AY215" i="3"/>
  <c r="AZ215" i="3" s="1"/>
  <c r="BA215" i="3" s="1"/>
  <c r="BB215" i="3" s="1"/>
  <c r="BC215" i="3" s="1"/>
  <c r="BD215" i="3" s="1"/>
  <c r="BE215" i="3" s="1"/>
  <c r="BF215" i="3" s="1"/>
  <c r="BG215" i="3" s="1"/>
  <c r="BH215" i="3" s="1"/>
  <c r="BI215" i="3" s="1"/>
  <c r="BJ215" i="3" s="1"/>
  <c r="BK215" i="3" s="1"/>
  <c r="BL215" i="3" s="1"/>
  <c r="BM215" i="3" s="1"/>
  <c r="BN215" i="3" s="1"/>
  <c r="BO215" i="3" s="1"/>
  <c r="BP215" i="3" s="1"/>
  <c r="BQ215" i="3" s="1"/>
  <c r="BR215" i="3" s="1"/>
  <c r="AR215" i="3"/>
  <c r="AS215" i="3" s="1"/>
  <c r="AT215" i="3" s="1"/>
  <c r="AU215" i="3" s="1"/>
  <c r="AV215" i="3" s="1"/>
  <c r="AW215" i="3" s="1"/>
  <c r="AE215" i="3"/>
  <c r="AF215" i="3" s="1"/>
  <c r="AG215" i="3" s="1"/>
  <c r="AH215" i="3" s="1"/>
  <c r="AI215" i="3" s="1"/>
  <c r="AJ215" i="3" s="1"/>
  <c r="AK215" i="3" s="1"/>
  <c r="AL215" i="3" s="1"/>
  <c r="AM215" i="3" s="1"/>
  <c r="AN215" i="3" s="1"/>
  <c r="AO215" i="3" s="1"/>
  <c r="AP215" i="3" s="1"/>
  <c r="AY214" i="3"/>
  <c r="AZ214" i="3" s="1"/>
  <c r="BA214" i="3" s="1"/>
  <c r="BB214" i="3" s="1"/>
  <c r="BC214" i="3" s="1"/>
  <c r="BD214" i="3" s="1"/>
  <c r="BE214" i="3" s="1"/>
  <c r="BF214" i="3" s="1"/>
  <c r="BG214" i="3" s="1"/>
  <c r="BH214" i="3" s="1"/>
  <c r="BI214" i="3" s="1"/>
  <c r="BJ214" i="3" s="1"/>
  <c r="BK214" i="3" s="1"/>
  <c r="BL214" i="3" s="1"/>
  <c r="BM214" i="3" s="1"/>
  <c r="BN214" i="3" s="1"/>
  <c r="BO214" i="3" s="1"/>
  <c r="BP214" i="3" s="1"/>
  <c r="BQ214" i="3" s="1"/>
  <c r="BR214" i="3" s="1"/>
  <c r="AR214" i="3"/>
  <c r="AS214" i="3" s="1"/>
  <c r="AT214" i="3" s="1"/>
  <c r="AU214" i="3" s="1"/>
  <c r="AV214" i="3" s="1"/>
  <c r="AW214" i="3" s="1"/>
  <c r="AE214" i="3"/>
  <c r="AF214" i="3" s="1"/>
  <c r="AG214" i="3" s="1"/>
  <c r="AH214" i="3" s="1"/>
  <c r="AI214" i="3" s="1"/>
  <c r="AJ214" i="3" s="1"/>
  <c r="AK214" i="3" s="1"/>
  <c r="AL214" i="3" s="1"/>
  <c r="AM214" i="3" s="1"/>
  <c r="AN214" i="3" s="1"/>
  <c r="AO214" i="3" s="1"/>
  <c r="AP214" i="3" s="1"/>
  <c r="BD212" i="3"/>
  <c r="BE212" i="3" s="1"/>
  <c r="BF212" i="3" s="1"/>
  <c r="BG212" i="3" s="1"/>
  <c r="BH212" i="3" s="1"/>
  <c r="BI212" i="3" s="1"/>
  <c r="BJ212" i="3" s="1"/>
  <c r="BK212" i="3" s="1"/>
  <c r="BM212" i="3" s="1"/>
  <c r="BN212" i="3" s="1"/>
  <c r="BO212" i="3" s="1"/>
  <c r="BP212" i="3" s="1"/>
  <c r="BQ212" i="3" s="1"/>
  <c r="BR212" i="3" s="1"/>
  <c r="BD211" i="3"/>
  <c r="BE211" i="3" s="1"/>
  <c r="BF211" i="3" s="1"/>
  <c r="BG211" i="3" s="1"/>
  <c r="BH211" i="3" s="1"/>
  <c r="BI211" i="3" s="1"/>
  <c r="BJ211" i="3" s="1"/>
  <c r="BD210" i="3"/>
  <c r="BE210" i="3" s="1"/>
  <c r="BF210" i="3" s="1"/>
  <c r="BG210" i="3" s="1"/>
  <c r="BH210" i="3" s="1"/>
  <c r="BI210" i="3" s="1"/>
  <c r="BJ210" i="3" s="1"/>
  <c r="BK210" i="3" s="1"/>
  <c r="BL210" i="3" s="1"/>
  <c r="BN210" i="3" s="1"/>
  <c r="BO210" i="3" s="1"/>
  <c r="BP210" i="3" s="1"/>
  <c r="BQ210" i="3" s="1"/>
  <c r="BR210" i="3" s="1"/>
  <c r="BI209" i="3"/>
  <c r="BD209" i="3"/>
  <c r="BE209" i="3" s="1"/>
  <c r="BF209" i="3" s="1"/>
  <c r="BG209" i="3" s="1"/>
  <c r="AP209" i="3"/>
  <c r="AQ209" i="3" s="1"/>
  <c r="AR209" i="3" s="1"/>
  <c r="AS209" i="3" s="1"/>
  <c r="AT209" i="3" s="1"/>
  <c r="AU209" i="3" s="1"/>
  <c r="AV209" i="3" s="1"/>
  <c r="AW209" i="3" s="1"/>
  <c r="AX209" i="3" s="1"/>
  <c r="AY209" i="3" s="1"/>
  <c r="AZ209" i="3" s="1"/>
  <c r="BA209" i="3" s="1"/>
  <c r="AP208" i="3"/>
  <c r="AQ208" i="3" s="1"/>
  <c r="AR208" i="3" s="1"/>
  <c r="AS208" i="3" s="1"/>
  <c r="AT208" i="3" s="1"/>
  <c r="AU208" i="3" s="1"/>
  <c r="AV208" i="3" s="1"/>
  <c r="AW208" i="3" s="1"/>
  <c r="AY208" i="3" s="1"/>
  <c r="AZ208" i="3" s="1"/>
  <c r="BA208" i="3" s="1"/>
  <c r="BB208" i="3" s="1"/>
  <c r="BC208" i="3" s="1"/>
  <c r="BD208" i="3" s="1"/>
  <c r="BE208" i="3" s="1"/>
  <c r="BF208" i="3" s="1"/>
  <c r="BG208" i="3" s="1"/>
  <c r="BH208" i="3" s="1"/>
  <c r="BI208" i="3" s="1"/>
  <c r="BJ208" i="3" s="1"/>
  <c r="BK208" i="3" s="1"/>
  <c r="BL208" i="3" s="1"/>
  <c r="BM208" i="3" s="1"/>
  <c r="BN208" i="3" s="1"/>
  <c r="AH206" i="3"/>
  <c r="AI206" i="3" s="1"/>
  <c r="AJ206" i="3" s="1"/>
  <c r="AK206" i="3" s="1"/>
  <c r="AL206" i="3" s="1"/>
  <c r="AM206" i="3" s="1"/>
  <c r="AN206" i="3" s="1"/>
  <c r="AO206" i="3" s="1"/>
  <c r="AP206" i="3" s="1"/>
  <c r="AQ206" i="3" s="1"/>
  <c r="AR206" i="3" s="1"/>
  <c r="AS206" i="3" s="1"/>
  <c r="AT206" i="3" s="1"/>
  <c r="AU206" i="3" s="1"/>
  <c r="AV206" i="3" s="1"/>
  <c r="AW206" i="3" s="1"/>
  <c r="AX206" i="3" s="1"/>
  <c r="AY206" i="3" s="1"/>
  <c r="AZ206" i="3" s="1"/>
  <c r="BA206" i="3" s="1"/>
  <c r="BB206" i="3" s="1"/>
  <c r="BC206" i="3" s="1"/>
  <c r="BD206" i="3" s="1"/>
  <c r="BE206" i="3" s="1"/>
  <c r="BF206" i="3" s="1"/>
  <c r="BG206" i="3" s="1"/>
  <c r="BH206" i="3" s="1"/>
  <c r="BI206" i="3" s="1"/>
  <c r="BJ206" i="3" s="1"/>
  <c r="BK206" i="3" s="1"/>
  <c r="BL206" i="3" s="1"/>
  <c r="BM206" i="3" s="1"/>
  <c r="BN206" i="3" s="1"/>
  <c r="BO206" i="3" s="1"/>
  <c r="BP206" i="3" s="1"/>
  <c r="BQ206" i="3" s="1"/>
  <c r="BR206" i="3" s="1"/>
  <c r="BS206" i="3" s="1"/>
  <c r="BB205" i="3"/>
  <c r="BC205" i="3" s="1"/>
  <c r="BD205" i="3" s="1"/>
  <c r="BE205" i="3" s="1"/>
  <c r="BF205" i="3" s="1"/>
  <c r="BG205" i="3" s="1"/>
  <c r="BH205" i="3" s="1"/>
  <c r="BI205" i="3" s="1"/>
  <c r="BJ205" i="3" s="1"/>
  <c r="BK205" i="3" s="1"/>
  <c r="BL205" i="3" s="1"/>
  <c r="BM205" i="3" s="1"/>
  <c r="BN205" i="3" s="1"/>
  <c r="BO205" i="3" s="1"/>
  <c r="BP205" i="3" s="1"/>
  <c r="BQ205" i="3" s="1"/>
  <c r="BR205" i="3" s="1"/>
  <c r="AZ205" i="3"/>
  <c r="AH205" i="3"/>
  <c r="AI205" i="3" s="1"/>
  <c r="AJ205" i="3" s="1"/>
  <c r="AK205" i="3" s="1"/>
  <c r="AL205" i="3" s="1"/>
  <c r="AM205" i="3" s="1"/>
  <c r="AN205" i="3" s="1"/>
  <c r="AO205" i="3" s="1"/>
  <c r="AP205" i="3" s="1"/>
  <c r="AQ205" i="3" s="1"/>
  <c r="AR205" i="3" s="1"/>
  <c r="AS205" i="3" s="1"/>
  <c r="AT205" i="3" s="1"/>
  <c r="AU205" i="3" s="1"/>
  <c r="AV205" i="3" s="1"/>
  <c r="AW205" i="3" s="1"/>
  <c r="AX205" i="3" s="1"/>
  <c r="BA204" i="3"/>
  <c r="BB204" i="3" s="1"/>
  <c r="BC204" i="3" s="1"/>
  <c r="BD204" i="3" s="1"/>
  <c r="BE204" i="3" s="1"/>
  <c r="BF204" i="3" s="1"/>
  <c r="BG204" i="3" s="1"/>
  <c r="BH204" i="3" s="1"/>
  <c r="BI204" i="3" s="1"/>
  <c r="BJ204" i="3" s="1"/>
  <c r="BK204" i="3" s="1"/>
  <c r="BL204" i="3" s="1"/>
  <c r="BM204" i="3" s="1"/>
  <c r="BN204" i="3" s="1"/>
  <c r="BO204" i="3" s="1"/>
  <c r="BP204" i="3" s="1"/>
  <c r="BQ204" i="3" s="1"/>
  <c r="BR204" i="3" s="1"/>
  <c r="AW204" i="3"/>
  <c r="AX204" i="3" s="1"/>
  <c r="AY204" i="3" s="1"/>
  <c r="AN204" i="3"/>
  <c r="AO204" i="3" s="1"/>
  <c r="AP204" i="3" s="1"/>
  <c r="AQ204" i="3" s="1"/>
  <c r="AR204" i="3" s="1"/>
  <c r="AS204" i="3" s="1"/>
  <c r="AT204" i="3" s="1"/>
  <c r="AU204" i="3" s="1"/>
  <c r="AH204" i="3"/>
  <c r="AI204" i="3" s="1"/>
  <c r="AJ204" i="3" s="1"/>
  <c r="AK204" i="3" s="1"/>
  <c r="AL204" i="3" s="1"/>
  <c r="AZ203" i="3"/>
  <c r="BA203" i="3" s="1"/>
  <c r="BB203" i="3" s="1"/>
  <c r="BC203" i="3" s="1"/>
  <c r="BD203" i="3" s="1"/>
  <c r="BE203" i="3" s="1"/>
  <c r="BF203" i="3" s="1"/>
  <c r="BG203" i="3" s="1"/>
  <c r="BH203" i="3" s="1"/>
  <c r="BI203" i="3" s="1"/>
  <c r="BJ203" i="3" s="1"/>
  <c r="BK203" i="3" s="1"/>
  <c r="BL203" i="3" s="1"/>
  <c r="BM203" i="3" s="1"/>
  <c r="BN203" i="3" s="1"/>
  <c r="BO203" i="3" s="1"/>
  <c r="BP203" i="3" s="1"/>
  <c r="BQ203" i="3" s="1"/>
  <c r="BR203" i="3" s="1"/>
  <c r="AP203" i="3"/>
  <c r="AQ203" i="3" s="1"/>
  <c r="AR203" i="3" s="1"/>
  <c r="AS203" i="3" s="1"/>
  <c r="AT203" i="3" s="1"/>
  <c r="AU203" i="3" s="1"/>
  <c r="AV203" i="3" s="1"/>
  <c r="AW203" i="3" s="1"/>
  <c r="AX203" i="3" s="1"/>
  <c r="AH203" i="3"/>
  <c r="AI203" i="3" s="1"/>
  <c r="AJ203" i="3" s="1"/>
  <c r="AK203" i="3" s="1"/>
  <c r="AL203" i="3" s="1"/>
  <c r="AM203" i="3" s="1"/>
  <c r="AN203" i="3" s="1"/>
  <c r="AH202" i="3"/>
  <c r="AI202" i="3" s="1"/>
  <c r="AJ202" i="3" s="1"/>
  <c r="AK202" i="3" s="1"/>
  <c r="AL202" i="3" s="1"/>
  <c r="AM202" i="3" s="1"/>
  <c r="AN202" i="3" s="1"/>
  <c r="AO202" i="3" s="1"/>
  <c r="AP202" i="3" s="1"/>
  <c r="AQ202" i="3" s="1"/>
  <c r="AR202" i="3" s="1"/>
  <c r="AS202" i="3" s="1"/>
  <c r="AT202" i="3" s="1"/>
  <c r="AU202" i="3" s="1"/>
  <c r="AV202" i="3" s="1"/>
  <c r="AW202" i="3" s="1"/>
  <c r="AX202" i="3" s="1"/>
  <c r="AY202" i="3" s="1"/>
  <c r="AZ202" i="3" s="1"/>
  <c r="BA202" i="3" s="1"/>
  <c r="BB202" i="3" s="1"/>
  <c r="BC202" i="3" s="1"/>
  <c r="BD202" i="3" s="1"/>
  <c r="BE202" i="3" s="1"/>
  <c r="BF202" i="3" s="1"/>
  <c r="BG202" i="3" s="1"/>
  <c r="BH202" i="3" s="1"/>
  <c r="BI202" i="3" s="1"/>
  <c r="BJ202" i="3" s="1"/>
  <c r="BK202" i="3" s="1"/>
  <c r="BL202" i="3" s="1"/>
  <c r="BM202" i="3" s="1"/>
  <c r="BN202" i="3" s="1"/>
  <c r="BO202" i="3" s="1"/>
  <c r="BP202" i="3" s="1"/>
  <c r="BQ202" i="3" s="1"/>
  <c r="BR202" i="3" s="1"/>
  <c r="BS202" i="3" s="1"/>
  <c r="BB201" i="3"/>
  <c r="BC201" i="3" s="1"/>
  <c r="BD201" i="3" s="1"/>
  <c r="BE201" i="3" s="1"/>
  <c r="BF201" i="3" s="1"/>
  <c r="BG201" i="3" s="1"/>
  <c r="BH201" i="3" s="1"/>
  <c r="BI201" i="3" s="1"/>
  <c r="BJ201" i="3" s="1"/>
  <c r="BK201" i="3" s="1"/>
  <c r="BL201" i="3" s="1"/>
  <c r="BM201" i="3" s="1"/>
  <c r="BN201" i="3" s="1"/>
  <c r="BO201" i="3" s="1"/>
  <c r="BP201" i="3" s="1"/>
  <c r="BQ201" i="3" s="1"/>
  <c r="BR201" i="3" s="1"/>
  <c r="AY201" i="3"/>
  <c r="AZ201" i="3" s="1"/>
  <c r="AM201" i="3"/>
  <c r="AN201" i="3" s="1"/>
  <c r="AO201" i="3" s="1"/>
  <c r="AP201" i="3" s="1"/>
  <c r="AQ201" i="3" s="1"/>
  <c r="AR201" i="3" s="1"/>
  <c r="AS201" i="3" s="1"/>
  <c r="AT201" i="3" s="1"/>
  <c r="AU201" i="3" s="1"/>
  <c r="AV201" i="3" s="1"/>
  <c r="AW201" i="3" s="1"/>
  <c r="AH201" i="3"/>
  <c r="AI201" i="3" s="1"/>
  <c r="AJ201" i="3" s="1"/>
  <c r="AK201" i="3" s="1"/>
  <c r="BA200" i="3"/>
  <c r="BB200" i="3" s="1"/>
  <c r="BC200" i="3" s="1"/>
  <c r="BD200" i="3" s="1"/>
  <c r="BE200" i="3" s="1"/>
  <c r="BF200" i="3" s="1"/>
  <c r="BG200" i="3" s="1"/>
  <c r="BH200" i="3" s="1"/>
  <c r="BI200" i="3" s="1"/>
  <c r="BJ200" i="3" s="1"/>
  <c r="BK200" i="3" s="1"/>
  <c r="BL200" i="3" s="1"/>
  <c r="BM200" i="3" s="1"/>
  <c r="BN200" i="3" s="1"/>
  <c r="BO200" i="3" s="1"/>
  <c r="BP200" i="3" s="1"/>
  <c r="BQ200" i="3" s="1"/>
  <c r="BR200" i="3" s="1"/>
  <c r="AH200" i="3"/>
  <c r="AI200" i="3" s="1"/>
  <c r="AJ200" i="3" s="1"/>
  <c r="AK200" i="3" s="1"/>
  <c r="AL200" i="3" s="1"/>
  <c r="AM200" i="3" s="1"/>
  <c r="AN200" i="3" s="1"/>
  <c r="AO200" i="3" s="1"/>
  <c r="AP200" i="3" s="1"/>
  <c r="AQ200" i="3" s="1"/>
  <c r="AR200" i="3" s="1"/>
  <c r="AS200" i="3" s="1"/>
  <c r="AT200" i="3" s="1"/>
  <c r="AU200" i="3" s="1"/>
  <c r="AV200" i="3" s="1"/>
  <c r="AW200" i="3" s="1"/>
  <c r="AX200" i="3" s="1"/>
  <c r="AY200" i="3" s="1"/>
  <c r="BG199" i="3"/>
  <c r="BH199" i="3" s="1"/>
  <c r="AX199" i="3"/>
  <c r="AY199" i="3" s="1"/>
  <c r="AZ199" i="3" s="1"/>
  <c r="BA199" i="3" s="1"/>
  <c r="BB199" i="3" s="1"/>
  <c r="BC199" i="3" s="1"/>
  <c r="BD199" i="3" s="1"/>
  <c r="BE199" i="3" s="1"/>
  <c r="AO199" i="3"/>
  <c r="AP199" i="3" s="1"/>
  <c r="AQ199" i="3" s="1"/>
  <c r="AR199" i="3" s="1"/>
  <c r="AS199" i="3" s="1"/>
  <c r="AT199" i="3" s="1"/>
  <c r="AU199" i="3" s="1"/>
  <c r="AV199" i="3" s="1"/>
  <c r="AH199" i="3"/>
  <c r="AI199" i="3" s="1"/>
  <c r="AJ199" i="3" s="1"/>
  <c r="AK199" i="3" s="1"/>
  <c r="AL199" i="3" s="1"/>
  <c r="AM199" i="3" s="1"/>
  <c r="AH198" i="3"/>
  <c r="AI198" i="3" s="1"/>
  <c r="AJ198" i="3" s="1"/>
  <c r="AK198" i="3" s="1"/>
  <c r="AL198" i="3" s="1"/>
  <c r="AM198" i="3" s="1"/>
  <c r="AN198" i="3" s="1"/>
  <c r="AO198" i="3" s="1"/>
  <c r="AP198" i="3" s="1"/>
  <c r="AQ198" i="3" s="1"/>
  <c r="AR198" i="3" s="1"/>
  <c r="AS198" i="3" s="1"/>
  <c r="AT198" i="3" s="1"/>
  <c r="AU198" i="3" s="1"/>
  <c r="AV198" i="3" s="1"/>
  <c r="AW198" i="3" s="1"/>
  <c r="AX198" i="3" s="1"/>
  <c r="AY198" i="3" s="1"/>
  <c r="AZ198" i="3" s="1"/>
  <c r="BA198" i="3" s="1"/>
  <c r="BB198" i="3" s="1"/>
  <c r="BC198" i="3" s="1"/>
  <c r="BD198" i="3" s="1"/>
  <c r="BE198" i="3" s="1"/>
  <c r="BF198" i="3" s="1"/>
  <c r="BG198" i="3" s="1"/>
  <c r="BH198" i="3" s="1"/>
  <c r="BI198" i="3" s="1"/>
  <c r="BJ198" i="3" s="1"/>
  <c r="BK198" i="3" s="1"/>
  <c r="BL198" i="3" s="1"/>
  <c r="BM198" i="3" s="1"/>
  <c r="BN198" i="3" s="1"/>
  <c r="BO198" i="3" s="1"/>
  <c r="BP198" i="3" s="1"/>
  <c r="BQ198" i="3" s="1"/>
  <c r="BR198" i="3" s="1"/>
  <c r="BS198" i="3" s="1"/>
  <c r="BB197" i="3"/>
  <c r="BC197" i="3" s="1"/>
  <c r="BD197" i="3" s="1"/>
  <c r="BE197" i="3" s="1"/>
  <c r="BF197" i="3" s="1"/>
  <c r="BG197" i="3" s="1"/>
  <c r="BH197" i="3" s="1"/>
  <c r="BI197" i="3" s="1"/>
  <c r="BJ197" i="3" s="1"/>
  <c r="BK197" i="3" s="1"/>
  <c r="BL197" i="3" s="1"/>
  <c r="BM197" i="3" s="1"/>
  <c r="BN197" i="3" s="1"/>
  <c r="BO197" i="3" s="1"/>
  <c r="BP197" i="3" s="1"/>
  <c r="BQ197" i="3" s="1"/>
  <c r="BR197" i="3" s="1"/>
  <c r="BS197" i="3" s="1"/>
  <c r="AH197" i="3"/>
  <c r="AI197" i="3" s="1"/>
  <c r="AJ197" i="3" s="1"/>
  <c r="AK197" i="3" s="1"/>
  <c r="AL197" i="3" s="1"/>
  <c r="AM197" i="3" s="1"/>
  <c r="AN197" i="3" s="1"/>
  <c r="AO197" i="3" s="1"/>
  <c r="AP197" i="3" s="1"/>
  <c r="AQ197" i="3" s="1"/>
  <c r="AR197" i="3" s="1"/>
  <c r="AS197" i="3" s="1"/>
  <c r="AT197" i="3" s="1"/>
  <c r="AU197" i="3" s="1"/>
  <c r="AV197" i="3" s="1"/>
  <c r="AW197" i="3" s="1"/>
  <c r="AX197" i="3" s="1"/>
  <c r="AY197" i="3" s="1"/>
  <c r="AZ197" i="3" s="1"/>
  <c r="BC196" i="3"/>
  <c r="BD196" i="3" s="1"/>
  <c r="BE196" i="3" s="1"/>
  <c r="BF196" i="3" s="1"/>
  <c r="BG196" i="3" s="1"/>
  <c r="BH196" i="3" s="1"/>
  <c r="BI196" i="3" s="1"/>
  <c r="BJ196" i="3" s="1"/>
  <c r="BK196" i="3" s="1"/>
  <c r="BL196" i="3" s="1"/>
  <c r="BM196" i="3" s="1"/>
  <c r="BN196" i="3" s="1"/>
  <c r="BO196" i="3" s="1"/>
  <c r="BP196" i="3" s="1"/>
  <c r="BQ196" i="3" s="1"/>
  <c r="BR196" i="3" s="1"/>
  <c r="BS196" i="3" s="1"/>
  <c r="BA196" i="3"/>
  <c r="AH196" i="3"/>
  <c r="AI196" i="3" s="1"/>
  <c r="AJ196" i="3" s="1"/>
  <c r="AK196" i="3" s="1"/>
  <c r="AL196" i="3" s="1"/>
  <c r="AM196" i="3" s="1"/>
  <c r="AN196" i="3" s="1"/>
  <c r="AO196" i="3" s="1"/>
  <c r="AP196" i="3" s="1"/>
  <c r="AQ196" i="3" s="1"/>
  <c r="AR196" i="3" s="1"/>
  <c r="AS196" i="3" s="1"/>
  <c r="AT196" i="3" s="1"/>
  <c r="AU196" i="3" s="1"/>
  <c r="AV196" i="3" s="1"/>
  <c r="AW196" i="3" s="1"/>
  <c r="AX196" i="3" s="1"/>
  <c r="AY196" i="3" s="1"/>
  <c r="BB195" i="3"/>
  <c r="BC195" i="3" s="1"/>
  <c r="BD195" i="3" s="1"/>
  <c r="BE195" i="3" s="1"/>
  <c r="BF195" i="3" s="1"/>
  <c r="BG195" i="3" s="1"/>
  <c r="BH195" i="3" s="1"/>
  <c r="BI195" i="3" s="1"/>
  <c r="BJ195" i="3" s="1"/>
  <c r="BK195" i="3" s="1"/>
  <c r="AX195" i="3"/>
  <c r="AY195" i="3" s="1"/>
  <c r="AZ195" i="3" s="1"/>
  <c r="AH195" i="3"/>
  <c r="AI195" i="3" s="1"/>
  <c r="AJ195" i="3" s="1"/>
  <c r="AK195" i="3" s="1"/>
  <c r="AL195" i="3" s="1"/>
  <c r="AM195" i="3" s="1"/>
  <c r="AN195" i="3" s="1"/>
  <c r="AO195" i="3" s="1"/>
  <c r="AP195" i="3" s="1"/>
  <c r="AQ195" i="3" s="1"/>
  <c r="AR195" i="3" s="1"/>
  <c r="AS195" i="3" s="1"/>
  <c r="AT195" i="3" s="1"/>
  <c r="AU195" i="3" s="1"/>
  <c r="AV195" i="3" s="1"/>
  <c r="BA194" i="3"/>
  <c r="BB194" i="3" s="1"/>
  <c r="BC194" i="3" s="1"/>
  <c r="BD194" i="3" s="1"/>
  <c r="BE194" i="3" s="1"/>
  <c r="BF194" i="3" s="1"/>
  <c r="BG194" i="3" s="1"/>
  <c r="BH194" i="3" s="1"/>
  <c r="BI194" i="3" s="1"/>
  <c r="BJ194" i="3" s="1"/>
  <c r="BK194" i="3" s="1"/>
  <c r="BL194" i="3" s="1"/>
  <c r="BM194" i="3" s="1"/>
  <c r="BN194" i="3" s="1"/>
  <c r="BO194" i="3" s="1"/>
  <c r="BP194" i="3" s="1"/>
  <c r="BQ194" i="3" s="1"/>
  <c r="BR194" i="3" s="1"/>
  <c r="AM194" i="3"/>
  <c r="AN194" i="3" s="1"/>
  <c r="AO194" i="3" s="1"/>
  <c r="AP194" i="3" s="1"/>
  <c r="AQ194" i="3" s="1"/>
  <c r="AR194" i="3" s="1"/>
  <c r="AS194" i="3" s="1"/>
  <c r="AT194" i="3" s="1"/>
  <c r="AU194" i="3" s="1"/>
  <c r="AV194" i="3" s="1"/>
  <c r="AW194" i="3" s="1"/>
  <c r="AX194" i="3" s="1"/>
  <c r="AH194" i="3"/>
  <c r="AI194" i="3" s="1"/>
  <c r="AJ194" i="3" s="1"/>
  <c r="AK194" i="3" s="1"/>
  <c r="BB193" i="3"/>
  <c r="BC193" i="3" s="1"/>
  <c r="BD193" i="3" s="1"/>
  <c r="BE193" i="3" s="1"/>
  <c r="BF193" i="3" s="1"/>
  <c r="BG193" i="3" s="1"/>
  <c r="BH193" i="3" s="1"/>
  <c r="BI193" i="3" s="1"/>
  <c r="BJ193" i="3" s="1"/>
  <c r="BK193" i="3" s="1"/>
  <c r="BL193" i="3" s="1"/>
  <c r="BM193" i="3" s="1"/>
  <c r="BN193" i="3" s="1"/>
  <c r="BO193" i="3" s="1"/>
  <c r="BP193" i="3" s="1"/>
  <c r="BQ193" i="3" s="1"/>
  <c r="BR193" i="3" s="1"/>
  <c r="AZ193" i="3"/>
  <c r="AH192" i="3"/>
  <c r="AI192" i="3" s="1"/>
  <c r="AJ192" i="3" s="1"/>
  <c r="AK192" i="3" s="1"/>
  <c r="AL192" i="3" s="1"/>
  <c r="AM192" i="3" s="1"/>
  <c r="AN192" i="3" s="1"/>
  <c r="AO192" i="3" s="1"/>
  <c r="AP192" i="3" s="1"/>
  <c r="AQ192" i="3" s="1"/>
  <c r="AR192" i="3" s="1"/>
  <c r="AS192" i="3" s="1"/>
  <c r="AT192" i="3" s="1"/>
  <c r="AU192" i="3" s="1"/>
  <c r="AV192" i="3" s="1"/>
  <c r="AW192" i="3" s="1"/>
  <c r="AX192" i="3" s="1"/>
  <c r="AY192" i="3" s="1"/>
  <c r="AZ192" i="3" s="1"/>
  <c r="BA192" i="3" s="1"/>
  <c r="BB192" i="3" s="1"/>
  <c r="BC192" i="3" s="1"/>
  <c r="BD192" i="3" s="1"/>
  <c r="BE192" i="3" s="1"/>
  <c r="BF192" i="3" s="1"/>
  <c r="BG192" i="3" s="1"/>
  <c r="BH192" i="3" s="1"/>
  <c r="BI192" i="3" s="1"/>
  <c r="BJ192" i="3" s="1"/>
  <c r="BK192" i="3" s="1"/>
  <c r="BL192" i="3" s="1"/>
  <c r="BM192" i="3" s="1"/>
  <c r="BN192" i="3" s="1"/>
  <c r="BO192" i="3" s="1"/>
  <c r="BP192" i="3" s="1"/>
  <c r="BQ192" i="3" s="1"/>
  <c r="BR192" i="3" s="1"/>
  <c r="BS192" i="3" s="1"/>
  <c r="AH191" i="3"/>
  <c r="AI191" i="3" s="1"/>
  <c r="AJ191" i="3" s="1"/>
  <c r="AK191" i="3" s="1"/>
  <c r="AL191" i="3" s="1"/>
  <c r="AM191" i="3" s="1"/>
  <c r="AN191" i="3" s="1"/>
  <c r="AO191" i="3" s="1"/>
  <c r="AP191" i="3" s="1"/>
  <c r="AQ191" i="3" s="1"/>
  <c r="AR191" i="3" s="1"/>
  <c r="AS191" i="3" s="1"/>
  <c r="AT191" i="3" s="1"/>
  <c r="AU191" i="3" s="1"/>
  <c r="AV191" i="3" s="1"/>
  <c r="AW191" i="3" s="1"/>
  <c r="AX191" i="3" s="1"/>
  <c r="AY191" i="3" s="1"/>
  <c r="AZ191" i="3" s="1"/>
  <c r="BA191" i="3" s="1"/>
  <c r="BB191" i="3" s="1"/>
  <c r="BC191" i="3" s="1"/>
  <c r="BD191" i="3" s="1"/>
  <c r="BE191" i="3" s="1"/>
  <c r="BF191" i="3" s="1"/>
  <c r="BG191" i="3" s="1"/>
  <c r="BH191" i="3" s="1"/>
  <c r="BI191" i="3" s="1"/>
  <c r="BJ191" i="3" s="1"/>
  <c r="BK191" i="3" s="1"/>
  <c r="BL191" i="3" s="1"/>
  <c r="BM191" i="3" s="1"/>
  <c r="BN191" i="3" s="1"/>
  <c r="BO191" i="3" s="1"/>
  <c r="BP191" i="3" s="1"/>
  <c r="BQ191" i="3" s="1"/>
  <c r="BR191" i="3" s="1"/>
  <c r="BS191" i="3" s="1"/>
  <c r="BB190" i="3"/>
  <c r="BC190" i="3" s="1"/>
  <c r="BD190" i="3" s="1"/>
  <c r="BE190" i="3" s="1"/>
  <c r="BF190" i="3" s="1"/>
  <c r="BG190" i="3" s="1"/>
  <c r="BH190" i="3" s="1"/>
  <c r="BI190" i="3" s="1"/>
  <c r="BJ190" i="3" s="1"/>
  <c r="BK190" i="3" s="1"/>
  <c r="BL190" i="3" s="1"/>
  <c r="BM190" i="3" s="1"/>
  <c r="BN190" i="3" s="1"/>
  <c r="AP190" i="3"/>
  <c r="AQ190" i="3" s="1"/>
  <c r="AR190" i="3" s="1"/>
  <c r="AS190" i="3" s="1"/>
  <c r="AT190" i="3" s="1"/>
  <c r="AU190" i="3" s="1"/>
  <c r="AV190" i="3" s="1"/>
  <c r="AW190" i="3" s="1"/>
  <c r="AX190" i="3" s="1"/>
  <c r="AY190" i="3" s="1"/>
  <c r="AZ190" i="3" s="1"/>
  <c r="AH190" i="3"/>
  <c r="AI190" i="3" s="1"/>
  <c r="AJ190" i="3" s="1"/>
  <c r="AK190" i="3" s="1"/>
  <c r="AL190" i="3" s="1"/>
  <c r="AM190" i="3" s="1"/>
  <c r="AN190" i="3" s="1"/>
  <c r="BG189" i="3"/>
  <c r="BH189" i="3" s="1"/>
  <c r="BI189" i="3" s="1"/>
  <c r="BJ189" i="3" s="1"/>
  <c r="BK189" i="3" s="1"/>
  <c r="BL189" i="3" s="1"/>
  <c r="BM189" i="3" s="1"/>
  <c r="BN189" i="3" s="1"/>
  <c r="BO189" i="3" s="1"/>
  <c r="BP189" i="3" s="1"/>
  <c r="BQ189" i="3" s="1"/>
  <c r="BR189" i="3" s="1"/>
  <c r="BB189" i="3"/>
  <c r="BC189" i="3" s="1"/>
  <c r="BD189" i="3" s="1"/>
  <c r="BE189" i="3" s="1"/>
  <c r="AH189" i="3"/>
  <c r="AI189" i="3" s="1"/>
  <c r="AJ189" i="3" s="1"/>
  <c r="AK189" i="3" s="1"/>
  <c r="AL189" i="3" s="1"/>
  <c r="AM189" i="3" s="1"/>
  <c r="AN189" i="3" s="1"/>
  <c r="AO189" i="3" s="1"/>
  <c r="AP189" i="3" s="1"/>
  <c r="AQ189" i="3" s="1"/>
  <c r="AR189" i="3" s="1"/>
  <c r="AS189" i="3" s="1"/>
  <c r="AT189" i="3" s="1"/>
  <c r="AU189" i="3" s="1"/>
  <c r="AV189" i="3" s="1"/>
  <c r="AW189" i="3" s="1"/>
  <c r="AX189" i="3" s="1"/>
  <c r="AY189" i="3" s="1"/>
  <c r="AZ189" i="3" s="1"/>
  <c r="BB188" i="3"/>
  <c r="BC188" i="3" s="1"/>
  <c r="BD188" i="3" s="1"/>
  <c r="BE188" i="3" s="1"/>
  <c r="BF188" i="3" s="1"/>
  <c r="BG188" i="3" s="1"/>
  <c r="BH188" i="3" s="1"/>
  <c r="BI188" i="3" s="1"/>
  <c r="BJ188" i="3" s="1"/>
  <c r="BK188" i="3" s="1"/>
  <c r="BL188" i="3" s="1"/>
  <c r="BN188" i="3" s="1"/>
  <c r="BO188" i="3" s="1"/>
  <c r="BP188" i="3" s="1"/>
  <c r="BQ188" i="3" s="1"/>
  <c r="BR188" i="3" s="1"/>
  <c r="AY188" i="3"/>
  <c r="AZ188" i="3" s="1"/>
  <c r="AR188" i="3"/>
  <c r="AS188" i="3" s="1"/>
  <c r="AT188" i="3" s="1"/>
  <c r="AU188" i="3" s="1"/>
  <c r="AV188" i="3" s="1"/>
  <c r="AW188" i="3" s="1"/>
  <c r="AH188" i="3"/>
  <c r="AI188" i="3" s="1"/>
  <c r="AJ188" i="3" s="1"/>
  <c r="AK188" i="3" s="1"/>
  <c r="AL188" i="3" s="1"/>
  <c r="AM188" i="3" s="1"/>
  <c r="AN188" i="3" s="1"/>
  <c r="AO188" i="3" s="1"/>
  <c r="AP188" i="3" s="1"/>
  <c r="BA187" i="3"/>
  <c r="BB187" i="3" s="1"/>
  <c r="BC187" i="3" s="1"/>
  <c r="BD187" i="3" s="1"/>
  <c r="BE187" i="3" s="1"/>
  <c r="BF187" i="3" s="1"/>
  <c r="BG187" i="3" s="1"/>
  <c r="BH187" i="3" s="1"/>
  <c r="BI187" i="3" s="1"/>
  <c r="BJ187" i="3" s="1"/>
  <c r="BK187" i="3" s="1"/>
  <c r="BL187" i="3" s="1"/>
  <c r="BM187" i="3" s="1"/>
  <c r="BN187" i="3" s="1"/>
  <c r="BO187" i="3" s="1"/>
  <c r="BP187" i="3" s="1"/>
  <c r="BQ187" i="3" s="1"/>
  <c r="BR187" i="3" s="1"/>
  <c r="AW187" i="3"/>
  <c r="AX187" i="3" s="1"/>
  <c r="AY187" i="3" s="1"/>
  <c r="AN187" i="3"/>
  <c r="AO187" i="3" s="1"/>
  <c r="AP187" i="3" s="1"/>
  <c r="AQ187" i="3" s="1"/>
  <c r="AR187" i="3" s="1"/>
  <c r="AS187" i="3" s="1"/>
  <c r="AT187" i="3" s="1"/>
  <c r="AU187" i="3" s="1"/>
  <c r="AH187" i="3"/>
  <c r="AI187" i="3" s="1"/>
  <c r="AJ187" i="3" s="1"/>
  <c r="AK187" i="3" s="1"/>
  <c r="AL187" i="3" s="1"/>
  <c r="AY186" i="3"/>
  <c r="AZ186" i="3" s="1"/>
  <c r="BA186" i="3" s="1"/>
  <c r="BB186" i="3" s="1"/>
  <c r="BC186" i="3" s="1"/>
  <c r="BD186" i="3" s="1"/>
  <c r="BE186" i="3" s="1"/>
  <c r="BF186" i="3" s="1"/>
  <c r="BG186" i="3" s="1"/>
  <c r="BH186" i="3" s="1"/>
  <c r="BI186" i="3" s="1"/>
  <c r="BJ186" i="3" s="1"/>
  <c r="AR186" i="3"/>
  <c r="AS186" i="3" s="1"/>
  <c r="AT186" i="3" s="1"/>
  <c r="AU186" i="3" s="1"/>
  <c r="AV186" i="3" s="1"/>
  <c r="AW186" i="3" s="1"/>
  <c r="AH186" i="3"/>
  <c r="AI186" i="3" s="1"/>
  <c r="AJ186" i="3" s="1"/>
  <c r="AK186" i="3" s="1"/>
  <c r="AL186" i="3" s="1"/>
  <c r="AM186" i="3" s="1"/>
  <c r="AN186" i="3" s="1"/>
  <c r="AO186" i="3" s="1"/>
  <c r="AP186" i="3" s="1"/>
  <c r="BA185" i="3"/>
  <c r="BB185" i="3" s="1"/>
  <c r="BC185" i="3" s="1"/>
  <c r="BD185" i="3" s="1"/>
  <c r="BE185" i="3" s="1"/>
  <c r="BF185" i="3" s="1"/>
  <c r="BG185" i="3" s="1"/>
  <c r="BH185" i="3" s="1"/>
  <c r="BI185" i="3" s="1"/>
  <c r="BJ185" i="3" s="1"/>
  <c r="BK185" i="3" s="1"/>
  <c r="BL185" i="3" s="1"/>
  <c r="BM185" i="3" s="1"/>
  <c r="BN185" i="3" s="1"/>
  <c r="BO185" i="3" s="1"/>
  <c r="BP185" i="3" s="1"/>
  <c r="BQ185" i="3" s="1"/>
  <c r="BR185" i="3" s="1"/>
  <c r="AW185" i="3"/>
  <c r="AX185" i="3" s="1"/>
  <c r="AY185" i="3" s="1"/>
  <c r="AN185" i="3"/>
  <c r="AO185" i="3" s="1"/>
  <c r="AP185" i="3" s="1"/>
  <c r="AQ185" i="3" s="1"/>
  <c r="AR185" i="3" s="1"/>
  <c r="AS185" i="3" s="1"/>
  <c r="AT185" i="3" s="1"/>
  <c r="AU185" i="3" s="1"/>
  <c r="AH185" i="3"/>
  <c r="AI185" i="3" s="1"/>
  <c r="AJ185" i="3" s="1"/>
  <c r="AK185" i="3" s="1"/>
  <c r="AL185" i="3" s="1"/>
  <c r="AR184" i="3"/>
  <c r="AS184" i="3" s="1"/>
  <c r="AT184" i="3" s="1"/>
  <c r="AU184" i="3" s="1"/>
  <c r="AV184" i="3" s="1"/>
  <c r="AW184" i="3" s="1"/>
  <c r="AX184" i="3" s="1"/>
  <c r="AY184" i="3" s="1"/>
  <c r="AZ184" i="3" s="1"/>
  <c r="BA184" i="3" s="1"/>
  <c r="BB184" i="3" s="1"/>
  <c r="BC184" i="3" s="1"/>
  <c r="BD184" i="3" s="1"/>
  <c r="BE184" i="3" s="1"/>
  <c r="BF184" i="3" s="1"/>
  <c r="BG184" i="3" s="1"/>
  <c r="BH184" i="3" s="1"/>
  <c r="BI184" i="3" s="1"/>
  <c r="BJ184" i="3" s="1"/>
  <c r="BK184" i="3" s="1"/>
  <c r="BL184" i="3" s="1"/>
  <c r="BM184" i="3" s="1"/>
  <c r="BN184" i="3" s="1"/>
  <c r="BO184" i="3" s="1"/>
  <c r="BP184" i="3" s="1"/>
  <c r="BQ184" i="3" s="1"/>
  <c r="BR184" i="3" s="1"/>
  <c r="BS184" i="3" s="1"/>
  <c r="AH184" i="3"/>
  <c r="AI184" i="3" s="1"/>
  <c r="AJ184" i="3" s="1"/>
  <c r="AK184" i="3" s="1"/>
  <c r="AL184" i="3" s="1"/>
  <c r="AM184" i="3" s="1"/>
  <c r="AN184" i="3" s="1"/>
  <c r="AO184" i="3" s="1"/>
  <c r="AP184" i="3" s="1"/>
  <c r="BC183" i="3"/>
  <c r="BD183" i="3" s="1"/>
  <c r="BE183" i="3" s="1"/>
  <c r="BF183" i="3" s="1"/>
  <c r="BG183" i="3" s="1"/>
  <c r="BH183" i="3" s="1"/>
  <c r="BI183" i="3" s="1"/>
  <c r="BJ183" i="3" s="1"/>
  <c r="BK183" i="3" s="1"/>
  <c r="BL183" i="3" s="1"/>
  <c r="BM183" i="3" s="1"/>
  <c r="BN183" i="3" s="1"/>
  <c r="BO183" i="3" s="1"/>
  <c r="BP183" i="3" s="1"/>
  <c r="BQ183" i="3" s="1"/>
  <c r="BR183" i="3" s="1"/>
  <c r="AY183" i="3"/>
  <c r="AZ183" i="3" s="1"/>
  <c r="BA183" i="3" s="1"/>
  <c r="AM183" i="3"/>
  <c r="AN183" i="3" s="1"/>
  <c r="AO183" i="3" s="1"/>
  <c r="AP183" i="3" s="1"/>
  <c r="AQ183" i="3" s="1"/>
  <c r="AR183" i="3" s="1"/>
  <c r="AS183" i="3" s="1"/>
  <c r="AT183" i="3" s="1"/>
  <c r="AU183" i="3" s="1"/>
  <c r="AV183" i="3" s="1"/>
  <c r="AW183" i="3" s="1"/>
  <c r="AH183" i="3"/>
  <c r="AI183" i="3" s="1"/>
  <c r="AJ183" i="3" s="1"/>
  <c r="AK183" i="3" s="1"/>
  <c r="AZ182" i="3"/>
  <c r="BA182" i="3" s="1"/>
  <c r="BB182" i="3" s="1"/>
  <c r="BC182" i="3" s="1"/>
  <c r="BD182" i="3" s="1"/>
  <c r="BE182" i="3" s="1"/>
  <c r="BF182" i="3" s="1"/>
  <c r="BG182" i="3" s="1"/>
  <c r="BH182" i="3" s="1"/>
  <c r="BI182" i="3" s="1"/>
  <c r="BJ182" i="3" s="1"/>
  <c r="BK182" i="3" s="1"/>
  <c r="BL182" i="3" s="1"/>
  <c r="BM182" i="3" s="1"/>
  <c r="BN182" i="3" s="1"/>
  <c r="BO182" i="3" s="1"/>
  <c r="BP182" i="3" s="1"/>
  <c r="BQ182" i="3" s="1"/>
  <c r="BR182" i="3" s="1"/>
  <c r="AV182" i="3"/>
  <c r="AW182" i="3" s="1"/>
  <c r="AX182" i="3" s="1"/>
  <c r="AS182" i="3"/>
  <c r="AT182" i="3" s="1"/>
  <c r="AP182" i="3"/>
  <c r="AQ182" i="3" s="1"/>
  <c r="AH182" i="3"/>
  <c r="AI182" i="3" s="1"/>
  <c r="AJ182" i="3" s="1"/>
  <c r="AK182" i="3" s="1"/>
  <c r="AL182" i="3" s="1"/>
  <c r="AM182" i="3" s="1"/>
  <c r="AN182" i="3" s="1"/>
  <c r="AH181" i="3"/>
  <c r="AI181" i="3" s="1"/>
  <c r="AJ181" i="3" s="1"/>
  <c r="AK181" i="3" s="1"/>
  <c r="AL181" i="3" s="1"/>
  <c r="AM181" i="3" s="1"/>
  <c r="AN181" i="3" s="1"/>
  <c r="AO181" i="3" s="1"/>
  <c r="AP181" i="3" s="1"/>
  <c r="AQ181" i="3" s="1"/>
  <c r="AR181" i="3" s="1"/>
  <c r="AS181" i="3" s="1"/>
  <c r="AT181" i="3" s="1"/>
  <c r="AU181" i="3" s="1"/>
  <c r="AV181" i="3" s="1"/>
  <c r="AW181" i="3" s="1"/>
  <c r="AX181" i="3" s="1"/>
  <c r="AY181" i="3" s="1"/>
  <c r="AZ181" i="3" s="1"/>
  <c r="BA181" i="3" s="1"/>
  <c r="BB181" i="3" s="1"/>
  <c r="BC181" i="3" s="1"/>
  <c r="BD181" i="3" s="1"/>
  <c r="BE181" i="3" s="1"/>
  <c r="BF181" i="3" s="1"/>
  <c r="BG181" i="3" s="1"/>
  <c r="BH181" i="3" s="1"/>
  <c r="BI181" i="3" s="1"/>
  <c r="BJ181" i="3" s="1"/>
  <c r="BK181" i="3" s="1"/>
  <c r="BL181" i="3" s="1"/>
  <c r="BM181" i="3" s="1"/>
  <c r="BN181" i="3" s="1"/>
  <c r="BO181" i="3" s="1"/>
  <c r="BP181" i="3" s="1"/>
  <c r="BQ181" i="3" s="1"/>
  <c r="BR181" i="3" s="1"/>
  <c r="BS181" i="3" s="1"/>
  <c r="BA180" i="3"/>
  <c r="BB180" i="3" s="1"/>
  <c r="BC180" i="3" s="1"/>
  <c r="BD180" i="3" s="1"/>
  <c r="BE180" i="3" s="1"/>
  <c r="BF180" i="3" s="1"/>
  <c r="BG180" i="3" s="1"/>
  <c r="BH180" i="3" s="1"/>
  <c r="BI180" i="3" s="1"/>
  <c r="BJ180" i="3" s="1"/>
  <c r="BK180" i="3" s="1"/>
  <c r="BL180" i="3" s="1"/>
  <c r="BM180" i="3" s="1"/>
  <c r="BN180" i="3" s="1"/>
  <c r="BO180" i="3" s="1"/>
  <c r="BP180" i="3" s="1"/>
  <c r="BQ180" i="3" s="1"/>
  <c r="BR180" i="3" s="1"/>
  <c r="AW180" i="3"/>
  <c r="AX180" i="3" s="1"/>
  <c r="AY180" i="3" s="1"/>
  <c r="AN180" i="3"/>
  <c r="AO180" i="3" s="1"/>
  <c r="AP180" i="3" s="1"/>
  <c r="AQ180" i="3" s="1"/>
  <c r="AR180" i="3" s="1"/>
  <c r="AS180" i="3" s="1"/>
  <c r="AT180" i="3" s="1"/>
  <c r="AU180" i="3" s="1"/>
  <c r="AH180" i="3"/>
  <c r="AI180" i="3" s="1"/>
  <c r="AJ180" i="3" s="1"/>
  <c r="AK180" i="3" s="1"/>
  <c r="AL180" i="3" s="1"/>
  <c r="BB179" i="3"/>
  <c r="BC179" i="3" s="1"/>
  <c r="BD179" i="3" s="1"/>
  <c r="BE179" i="3" s="1"/>
  <c r="BF179" i="3" s="1"/>
  <c r="BG179" i="3" s="1"/>
  <c r="BH179" i="3" s="1"/>
  <c r="BI179" i="3" s="1"/>
  <c r="BJ179" i="3" s="1"/>
  <c r="BK179" i="3" s="1"/>
  <c r="BL179" i="3" s="1"/>
  <c r="BM179" i="3" s="1"/>
  <c r="BN179" i="3" s="1"/>
  <c r="BO179" i="3" s="1"/>
  <c r="BP179" i="3" s="1"/>
  <c r="BQ179" i="3" s="1"/>
  <c r="BR179" i="3" s="1"/>
  <c r="AN179" i="3"/>
  <c r="AO179" i="3" s="1"/>
  <c r="AP179" i="3" s="1"/>
  <c r="AQ179" i="3" s="1"/>
  <c r="AR179" i="3" s="1"/>
  <c r="AS179" i="3" s="1"/>
  <c r="AT179" i="3" s="1"/>
  <c r="AU179" i="3" s="1"/>
  <c r="AV179" i="3" s="1"/>
  <c r="AW179" i="3" s="1"/>
  <c r="AX179" i="3" s="1"/>
  <c r="AY179" i="3" s="1"/>
  <c r="AZ179" i="3" s="1"/>
  <c r="AH179" i="3"/>
  <c r="AI179" i="3" s="1"/>
  <c r="AJ179" i="3" s="1"/>
  <c r="AK179" i="3" s="1"/>
  <c r="AL179" i="3" s="1"/>
  <c r="BA178" i="3"/>
  <c r="BB178" i="3" s="1"/>
  <c r="BC178" i="3" s="1"/>
  <c r="BD178" i="3" s="1"/>
  <c r="BE178" i="3" s="1"/>
  <c r="BF178" i="3" s="1"/>
  <c r="BG178" i="3" s="1"/>
  <c r="BH178" i="3" s="1"/>
  <c r="BI178" i="3" s="1"/>
  <c r="BJ178" i="3" s="1"/>
  <c r="BK178" i="3" s="1"/>
  <c r="BL178" i="3" s="1"/>
  <c r="BM178" i="3" s="1"/>
  <c r="BN178" i="3" s="1"/>
  <c r="BO178" i="3" s="1"/>
  <c r="BP178" i="3" s="1"/>
  <c r="BQ178" i="3" s="1"/>
  <c r="BR178" i="3" s="1"/>
  <c r="AH178" i="3"/>
  <c r="AI178" i="3" s="1"/>
  <c r="AJ178" i="3" s="1"/>
  <c r="AK178" i="3" s="1"/>
  <c r="AL178" i="3" s="1"/>
  <c r="AM178" i="3" s="1"/>
  <c r="AN178" i="3" s="1"/>
  <c r="AO178" i="3" s="1"/>
  <c r="AP178" i="3" s="1"/>
  <c r="AQ178" i="3" s="1"/>
  <c r="AR178" i="3" s="1"/>
  <c r="AS178" i="3" s="1"/>
  <c r="AT178" i="3" s="1"/>
  <c r="AU178" i="3" s="1"/>
  <c r="AV178" i="3" s="1"/>
  <c r="AW178" i="3" s="1"/>
  <c r="AX178" i="3" s="1"/>
  <c r="AY178" i="3" s="1"/>
  <c r="BA177" i="3"/>
  <c r="BB177" i="3" s="1"/>
  <c r="BC177" i="3" s="1"/>
  <c r="BD177" i="3" s="1"/>
  <c r="BE177" i="3" s="1"/>
  <c r="BF177" i="3" s="1"/>
  <c r="BG177" i="3" s="1"/>
  <c r="BH177" i="3" s="1"/>
  <c r="BI177" i="3" s="1"/>
  <c r="BJ177" i="3" s="1"/>
  <c r="BK177" i="3" s="1"/>
  <c r="BL177" i="3" s="1"/>
  <c r="BM177" i="3" s="1"/>
  <c r="BN177" i="3" s="1"/>
  <c r="BO177" i="3" s="1"/>
  <c r="BP177" i="3" s="1"/>
  <c r="BQ177" i="3" s="1"/>
  <c r="BR177" i="3" s="1"/>
  <c r="AW177" i="3"/>
  <c r="AX177" i="3" s="1"/>
  <c r="AY177" i="3" s="1"/>
  <c r="AN177" i="3"/>
  <c r="AO177" i="3" s="1"/>
  <c r="AP177" i="3" s="1"/>
  <c r="AQ177" i="3" s="1"/>
  <c r="AR177" i="3" s="1"/>
  <c r="AS177" i="3" s="1"/>
  <c r="AT177" i="3" s="1"/>
  <c r="AU177" i="3" s="1"/>
  <c r="AH177" i="3"/>
  <c r="AI177" i="3" s="1"/>
  <c r="AJ177" i="3" s="1"/>
  <c r="AK177" i="3" s="1"/>
  <c r="AL177" i="3" s="1"/>
  <c r="BD176" i="3"/>
  <c r="BE176" i="3" s="1"/>
  <c r="BF176" i="3" s="1"/>
  <c r="BG176" i="3" s="1"/>
  <c r="BH176" i="3" s="1"/>
  <c r="BI176" i="3" s="1"/>
  <c r="BJ176" i="3" s="1"/>
  <c r="BK176" i="3" s="1"/>
  <c r="BL176" i="3" s="1"/>
  <c r="BN176" i="3" s="1"/>
  <c r="BO176" i="3" s="1"/>
  <c r="BP176" i="3" s="1"/>
  <c r="BQ176" i="3" s="1"/>
  <c r="BR176" i="3" s="1"/>
  <c r="AX176" i="3"/>
  <c r="AY176" i="3" s="1"/>
  <c r="AZ176" i="3" s="1"/>
  <c r="BA176" i="3" s="1"/>
  <c r="BB176" i="3" s="1"/>
  <c r="AH176" i="3"/>
  <c r="AI176" i="3" s="1"/>
  <c r="AJ176" i="3" s="1"/>
  <c r="AK176" i="3" s="1"/>
  <c r="AL176" i="3" s="1"/>
  <c r="AM176" i="3" s="1"/>
  <c r="AN176" i="3" s="1"/>
  <c r="AO176" i="3" s="1"/>
  <c r="AP176" i="3" s="1"/>
  <c r="AQ176" i="3" s="1"/>
  <c r="AR176" i="3" s="1"/>
  <c r="AS176" i="3" s="1"/>
  <c r="AT176" i="3" s="1"/>
  <c r="AU176" i="3" s="1"/>
  <c r="AV176" i="3" s="1"/>
  <c r="BB175" i="3"/>
  <c r="BC175" i="3" s="1"/>
  <c r="BD175" i="3" s="1"/>
  <c r="BE175" i="3" s="1"/>
  <c r="BF175" i="3" s="1"/>
  <c r="BG175" i="3" s="1"/>
  <c r="BH175" i="3" s="1"/>
  <c r="BI175" i="3" s="1"/>
  <c r="BJ175" i="3" s="1"/>
  <c r="BK175" i="3" s="1"/>
  <c r="BL175" i="3" s="1"/>
  <c r="BN175" i="3" s="1"/>
  <c r="BO175" i="3" s="1"/>
  <c r="BP175" i="3" s="1"/>
  <c r="BQ175" i="3" s="1"/>
  <c r="BR175" i="3" s="1"/>
  <c r="AH175" i="3"/>
  <c r="AI175" i="3" s="1"/>
  <c r="AJ175" i="3" s="1"/>
  <c r="AK175" i="3" s="1"/>
  <c r="AL175" i="3" s="1"/>
  <c r="AM175" i="3" s="1"/>
  <c r="AN175" i="3" s="1"/>
  <c r="AO175" i="3" s="1"/>
  <c r="AP175" i="3" s="1"/>
  <c r="AQ175" i="3" s="1"/>
  <c r="AR175" i="3" s="1"/>
  <c r="AS175" i="3" s="1"/>
  <c r="AT175" i="3" s="1"/>
  <c r="AU175" i="3" s="1"/>
  <c r="AV175" i="3" s="1"/>
  <c r="AW175" i="3" s="1"/>
  <c r="AX175" i="3" s="1"/>
  <c r="AY175" i="3" s="1"/>
  <c r="BA174" i="3"/>
  <c r="BB174" i="3" s="1"/>
  <c r="BC174" i="3" s="1"/>
  <c r="BD174" i="3" s="1"/>
  <c r="BE174" i="3" s="1"/>
  <c r="BF174" i="3" s="1"/>
  <c r="BG174" i="3" s="1"/>
  <c r="BH174" i="3" s="1"/>
  <c r="BI174" i="3" s="1"/>
  <c r="BJ174" i="3" s="1"/>
  <c r="BK174" i="3" s="1"/>
  <c r="BL174" i="3" s="1"/>
  <c r="BM174" i="3" s="1"/>
  <c r="BN174" i="3" s="1"/>
  <c r="BO174" i="3" s="1"/>
  <c r="BP174" i="3" s="1"/>
  <c r="BQ174" i="3" s="1"/>
  <c r="BR174" i="3" s="1"/>
  <c r="AY174" i="3"/>
  <c r="AP174" i="3"/>
  <c r="AQ174" i="3" s="1"/>
  <c r="AR174" i="3" s="1"/>
  <c r="AS174" i="3" s="1"/>
  <c r="AT174" i="3" s="1"/>
  <c r="AU174" i="3" s="1"/>
  <c r="AV174" i="3" s="1"/>
  <c r="AW174" i="3" s="1"/>
  <c r="AH174" i="3"/>
  <c r="AI174" i="3" s="1"/>
  <c r="AJ174" i="3" s="1"/>
  <c r="AK174" i="3" s="1"/>
  <c r="AL174" i="3" s="1"/>
  <c r="AM174" i="3" s="1"/>
  <c r="AN174" i="3" s="1"/>
  <c r="BA173" i="3"/>
  <c r="BB173" i="3" s="1"/>
  <c r="BC173" i="3" s="1"/>
  <c r="BD173" i="3" s="1"/>
  <c r="BE173" i="3" s="1"/>
  <c r="BF173" i="3" s="1"/>
  <c r="BG173" i="3" s="1"/>
  <c r="BH173" i="3" s="1"/>
  <c r="BI173" i="3" s="1"/>
  <c r="BJ173" i="3" s="1"/>
  <c r="BK173" i="3" s="1"/>
  <c r="BL173" i="3" s="1"/>
  <c r="BM173" i="3" s="1"/>
  <c r="BN173" i="3" s="1"/>
  <c r="BO173" i="3" s="1"/>
  <c r="BP173" i="3" s="1"/>
  <c r="BQ173" i="3" s="1"/>
  <c r="BR173" i="3" s="1"/>
  <c r="AR173" i="3"/>
  <c r="AS173" i="3" s="1"/>
  <c r="AT173" i="3" s="1"/>
  <c r="AU173" i="3" s="1"/>
  <c r="AV173" i="3" s="1"/>
  <c r="AW173" i="3" s="1"/>
  <c r="AX173" i="3" s="1"/>
  <c r="AY173" i="3" s="1"/>
  <c r="AH173" i="3"/>
  <c r="AI173" i="3" s="1"/>
  <c r="AJ173" i="3" s="1"/>
  <c r="AK173" i="3" s="1"/>
  <c r="AL173" i="3" s="1"/>
  <c r="AM173" i="3" s="1"/>
  <c r="AN173" i="3" s="1"/>
  <c r="AO173" i="3" s="1"/>
  <c r="AP173" i="3" s="1"/>
  <c r="BC172" i="3"/>
  <c r="BD172" i="3" s="1"/>
  <c r="BE172" i="3" s="1"/>
  <c r="BF172" i="3" s="1"/>
  <c r="BG172" i="3" s="1"/>
  <c r="BH172" i="3" s="1"/>
  <c r="AY172" i="3"/>
  <c r="AZ172" i="3" s="1"/>
  <c r="AU172" i="3"/>
  <c r="AV172" i="3" s="1"/>
  <c r="AW172" i="3" s="1"/>
  <c r="AS172" i="3"/>
  <c r="AQ172" i="3"/>
  <c r="AM172" i="3"/>
  <c r="AN172" i="3" s="1"/>
  <c r="AO172" i="3" s="1"/>
  <c r="AH172" i="3"/>
  <c r="AI172" i="3" s="1"/>
  <c r="AJ172" i="3" s="1"/>
  <c r="BA171" i="3"/>
  <c r="BB171" i="3" s="1"/>
  <c r="BC171" i="3" s="1"/>
  <c r="BD171" i="3" s="1"/>
  <c r="BE171" i="3" s="1"/>
  <c r="BF171" i="3" s="1"/>
  <c r="BG171" i="3" s="1"/>
  <c r="BH171" i="3" s="1"/>
  <c r="BI171" i="3" s="1"/>
  <c r="BJ171" i="3" s="1"/>
  <c r="BK171" i="3" s="1"/>
  <c r="BL171" i="3" s="1"/>
  <c r="BM171" i="3" s="1"/>
  <c r="BN171" i="3" s="1"/>
  <c r="BO171" i="3" s="1"/>
  <c r="BP171" i="3" s="1"/>
  <c r="BQ171" i="3" s="1"/>
  <c r="BR171" i="3" s="1"/>
  <c r="AH171" i="3"/>
  <c r="AI171" i="3" s="1"/>
  <c r="AJ171" i="3" s="1"/>
  <c r="AK171" i="3" s="1"/>
  <c r="AL171" i="3" s="1"/>
  <c r="AM171" i="3" s="1"/>
  <c r="AN171" i="3" s="1"/>
  <c r="AO171" i="3" s="1"/>
  <c r="AP171" i="3" s="1"/>
  <c r="AQ171" i="3" s="1"/>
  <c r="AR171" i="3" s="1"/>
  <c r="AS171" i="3" s="1"/>
  <c r="AT171" i="3" s="1"/>
  <c r="AU171" i="3" s="1"/>
  <c r="AV171" i="3" s="1"/>
  <c r="AW171" i="3" s="1"/>
  <c r="AX171" i="3" s="1"/>
  <c r="AY171" i="3" s="1"/>
  <c r="BB170" i="3"/>
  <c r="BC170" i="3" s="1"/>
  <c r="BD170" i="3" s="1"/>
  <c r="BE170" i="3" s="1"/>
  <c r="BF170" i="3" s="1"/>
  <c r="BG170" i="3" s="1"/>
  <c r="BH170" i="3" s="1"/>
  <c r="BI170" i="3" s="1"/>
  <c r="BJ170" i="3" s="1"/>
  <c r="BK170" i="3" s="1"/>
  <c r="BL170" i="3" s="1"/>
  <c r="BM170" i="3" s="1"/>
  <c r="BN170" i="3" s="1"/>
  <c r="BO170" i="3" s="1"/>
  <c r="BP170" i="3" s="1"/>
  <c r="BQ170" i="3" s="1"/>
  <c r="BR170" i="3" s="1"/>
  <c r="AN170" i="3"/>
  <c r="AO170" i="3" s="1"/>
  <c r="AP170" i="3" s="1"/>
  <c r="AQ170" i="3" s="1"/>
  <c r="AR170" i="3" s="1"/>
  <c r="AS170" i="3" s="1"/>
  <c r="AT170" i="3" s="1"/>
  <c r="AU170" i="3" s="1"/>
  <c r="AV170" i="3" s="1"/>
  <c r="AW170" i="3" s="1"/>
  <c r="AX170" i="3" s="1"/>
  <c r="AY170" i="3" s="1"/>
  <c r="AZ170" i="3" s="1"/>
  <c r="AH170" i="3"/>
  <c r="AI170" i="3" s="1"/>
  <c r="AJ170" i="3" s="1"/>
  <c r="AK170" i="3" s="1"/>
  <c r="AL170" i="3" s="1"/>
  <c r="BB169" i="3"/>
  <c r="BC169" i="3" s="1"/>
  <c r="BD169" i="3" s="1"/>
  <c r="BE169" i="3" s="1"/>
  <c r="BF169" i="3" s="1"/>
  <c r="BG169" i="3" s="1"/>
  <c r="BH169" i="3" s="1"/>
  <c r="BI169" i="3" s="1"/>
  <c r="BJ169" i="3" s="1"/>
  <c r="BK169" i="3" s="1"/>
  <c r="BL169" i="3" s="1"/>
  <c r="BM169" i="3" s="1"/>
  <c r="BN169" i="3" s="1"/>
  <c r="BO169" i="3" s="1"/>
  <c r="BP169" i="3" s="1"/>
  <c r="BQ169" i="3" s="1"/>
  <c r="BR169" i="3" s="1"/>
  <c r="AP169" i="3"/>
  <c r="AQ169" i="3" s="1"/>
  <c r="AR169" i="3" s="1"/>
  <c r="AS169" i="3" s="1"/>
  <c r="AT169" i="3" s="1"/>
  <c r="AU169" i="3" s="1"/>
  <c r="AV169" i="3" s="1"/>
  <c r="AW169" i="3" s="1"/>
  <c r="AX169" i="3" s="1"/>
  <c r="AY169" i="3" s="1"/>
  <c r="AH169" i="3"/>
  <c r="AI169" i="3" s="1"/>
  <c r="AJ169" i="3" s="1"/>
  <c r="AK169" i="3" s="1"/>
  <c r="AL169" i="3" s="1"/>
  <c r="AM169" i="3" s="1"/>
  <c r="AN169" i="3" s="1"/>
  <c r="BB168" i="3"/>
  <c r="BC168" i="3" s="1"/>
  <c r="BD168" i="3" s="1"/>
  <c r="BE168" i="3" s="1"/>
  <c r="BF168" i="3" s="1"/>
  <c r="BG168" i="3" s="1"/>
  <c r="BH168" i="3" s="1"/>
  <c r="BI168" i="3" s="1"/>
  <c r="BJ168" i="3" s="1"/>
  <c r="BK168" i="3" s="1"/>
  <c r="BL168" i="3" s="1"/>
  <c r="BN168" i="3" s="1"/>
  <c r="BO168" i="3" s="1"/>
  <c r="BP168" i="3" s="1"/>
  <c r="BQ168" i="3" s="1"/>
  <c r="BR168" i="3" s="1"/>
  <c r="AZ168" i="3"/>
  <c r="AV168" i="3"/>
  <c r="AW168" i="3" s="1"/>
  <c r="AX168" i="3" s="1"/>
  <c r="AP168" i="3"/>
  <c r="AQ168" i="3" s="1"/>
  <c r="AH168" i="3"/>
  <c r="AI168" i="3" s="1"/>
  <c r="AJ168" i="3" s="1"/>
  <c r="AK168" i="3" s="1"/>
  <c r="AL168" i="3" s="1"/>
  <c r="AM168" i="3" s="1"/>
  <c r="AN168" i="3" s="1"/>
  <c r="BB167" i="3"/>
  <c r="BC167" i="3" s="1"/>
  <c r="BD167" i="3" s="1"/>
  <c r="BE167" i="3" s="1"/>
  <c r="BF167" i="3" s="1"/>
  <c r="BG167" i="3" s="1"/>
  <c r="BH167" i="3" s="1"/>
  <c r="BI167" i="3" s="1"/>
  <c r="BJ167" i="3" s="1"/>
  <c r="BK167" i="3" s="1"/>
  <c r="BL167" i="3" s="1"/>
  <c r="BM167" i="3" s="1"/>
  <c r="BN167" i="3" s="1"/>
  <c r="BO167" i="3" s="1"/>
  <c r="BP167" i="3" s="1"/>
  <c r="BQ167" i="3" s="1"/>
  <c r="BR167" i="3" s="1"/>
  <c r="AN167" i="3"/>
  <c r="AO167" i="3" s="1"/>
  <c r="AP167" i="3" s="1"/>
  <c r="AQ167" i="3" s="1"/>
  <c r="AR167" i="3" s="1"/>
  <c r="AS167" i="3" s="1"/>
  <c r="AT167" i="3" s="1"/>
  <c r="AU167" i="3" s="1"/>
  <c r="AV167" i="3" s="1"/>
  <c r="AW167" i="3" s="1"/>
  <c r="AX167" i="3" s="1"/>
  <c r="AY167" i="3" s="1"/>
  <c r="AZ167" i="3" s="1"/>
  <c r="AH167" i="3"/>
  <c r="AI167" i="3" s="1"/>
  <c r="AJ167" i="3" s="1"/>
  <c r="AK167" i="3" s="1"/>
  <c r="AL167" i="3" s="1"/>
  <c r="BB166" i="3"/>
  <c r="BC166" i="3" s="1"/>
  <c r="BD166" i="3" s="1"/>
  <c r="BE166" i="3" s="1"/>
  <c r="BF166" i="3" s="1"/>
  <c r="BG166" i="3" s="1"/>
  <c r="BH166" i="3" s="1"/>
  <c r="BI166" i="3" s="1"/>
  <c r="BJ166" i="3" s="1"/>
  <c r="BL166" i="3" s="1"/>
  <c r="BM166" i="3" s="1"/>
  <c r="BN166" i="3" s="1"/>
  <c r="AY166" i="3"/>
  <c r="AZ166" i="3" s="1"/>
  <c r="AH166" i="3"/>
  <c r="AI166" i="3" s="1"/>
  <c r="AJ166" i="3" s="1"/>
  <c r="AK166" i="3" s="1"/>
  <c r="AL166" i="3" s="1"/>
  <c r="AM166" i="3" s="1"/>
  <c r="AN166" i="3" s="1"/>
  <c r="AO166" i="3" s="1"/>
  <c r="AP166" i="3" s="1"/>
  <c r="AQ166" i="3" s="1"/>
  <c r="AR166" i="3" s="1"/>
  <c r="AS166" i="3" s="1"/>
  <c r="AT166" i="3" s="1"/>
  <c r="AU166" i="3" s="1"/>
  <c r="AV166" i="3" s="1"/>
  <c r="AW166" i="3" s="1"/>
  <c r="BB165" i="3"/>
  <c r="BC165" i="3" s="1"/>
  <c r="BD165" i="3" s="1"/>
  <c r="BE165" i="3" s="1"/>
  <c r="BF165" i="3" s="1"/>
  <c r="BG165" i="3" s="1"/>
  <c r="BH165" i="3" s="1"/>
  <c r="BI165" i="3" s="1"/>
  <c r="BJ165" i="3" s="1"/>
  <c r="BK165" i="3" s="1"/>
  <c r="BL165" i="3" s="1"/>
  <c r="BM165" i="3" s="1"/>
  <c r="AY165" i="3"/>
  <c r="AZ165" i="3" s="1"/>
  <c r="AT165" i="3"/>
  <c r="AU165" i="3" s="1"/>
  <c r="AV165" i="3" s="1"/>
  <c r="AW165" i="3" s="1"/>
  <c r="AM165" i="3"/>
  <c r="AN165" i="3" s="1"/>
  <c r="AO165" i="3" s="1"/>
  <c r="AP165" i="3" s="1"/>
  <c r="AQ165" i="3" s="1"/>
  <c r="AR165" i="3" s="1"/>
  <c r="AH165" i="3"/>
  <c r="AI165" i="3" s="1"/>
  <c r="AJ165" i="3" s="1"/>
  <c r="AK165" i="3" s="1"/>
  <c r="BG164" i="3"/>
  <c r="BH164" i="3" s="1"/>
  <c r="AX164" i="3"/>
  <c r="AY164" i="3" s="1"/>
  <c r="AZ164" i="3" s="1"/>
  <c r="BA164" i="3" s="1"/>
  <c r="BB164" i="3" s="1"/>
  <c r="BC164" i="3" s="1"/>
  <c r="BD164" i="3" s="1"/>
  <c r="BE164" i="3" s="1"/>
  <c r="AO164" i="3"/>
  <c r="AP164" i="3" s="1"/>
  <c r="AQ164" i="3" s="1"/>
  <c r="AR164" i="3" s="1"/>
  <c r="AS164" i="3" s="1"/>
  <c r="AT164" i="3" s="1"/>
  <c r="AU164" i="3" s="1"/>
  <c r="AV164" i="3" s="1"/>
  <c r="AH164" i="3"/>
  <c r="AI164" i="3" s="1"/>
  <c r="AJ164" i="3" s="1"/>
  <c r="AK164" i="3" s="1"/>
  <c r="AL164" i="3" s="1"/>
  <c r="AM164" i="3" s="1"/>
  <c r="BB163" i="3"/>
  <c r="BC163" i="3" s="1"/>
  <c r="BD163" i="3" s="1"/>
  <c r="BE163" i="3" s="1"/>
  <c r="BF163" i="3" s="1"/>
  <c r="BG163" i="3" s="1"/>
  <c r="BH163" i="3" s="1"/>
  <c r="BI163" i="3" s="1"/>
  <c r="BJ163" i="3" s="1"/>
  <c r="AO163" i="3"/>
  <c r="AP163" i="3" s="1"/>
  <c r="AQ163" i="3" s="1"/>
  <c r="AR163" i="3" s="1"/>
  <c r="AS163" i="3" s="1"/>
  <c r="AT163" i="3" s="1"/>
  <c r="AU163" i="3" s="1"/>
  <c r="AV163" i="3" s="1"/>
  <c r="AW163" i="3" s="1"/>
  <c r="AX163" i="3" s="1"/>
  <c r="AY163" i="3" s="1"/>
  <c r="AH163" i="3"/>
  <c r="AI163" i="3" s="1"/>
  <c r="AJ163" i="3" s="1"/>
  <c r="AK163" i="3" s="1"/>
  <c r="AL163" i="3" s="1"/>
  <c r="AM163" i="3" s="1"/>
  <c r="BA162" i="3"/>
  <c r="BB162" i="3" s="1"/>
  <c r="BC162" i="3" s="1"/>
  <c r="BD162" i="3" s="1"/>
  <c r="BE162" i="3" s="1"/>
  <c r="BF162" i="3" s="1"/>
  <c r="BG162" i="3" s="1"/>
  <c r="BH162" i="3" s="1"/>
  <c r="BI162" i="3" s="1"/>
  <c r="BJ162" i="3" s="1"/>
  <c r="BK162" i="3" s="1"/>
  <c r="BL162" i="3" s="1"/>
  <c r="BM162" i="3" s="1"/>
  <c r="BN162" i="3" s="1"/>
  <c r="BO162" i="3" s="1"/>
  <c r="BP162" i="3" s="1"/>
  <c r="BQ162" i="3" s="1"/>
  <c r="BR162" i="3" s="1"/>
  <c r="AM162" i="3"/>
  <c r="AN162" i="3" s="1"/>
  <c r="AO162" i="3" s="1"/>
  <c r="AP162" i="3" s="1"/>
  <c r="AQ162" i="3" s="1"/>
  <c r="AR162" i="3" s="1"/>
  <c r="AS162" i="3" s="1"/>
  <c r="AT162" i="3" s="1"/>
  <c r="AU162" i="3" s="1"/>
  <c r="AV162" i="3" s="1"/>
  <c r="AW162" i="3" s="1"/>
  <c r="AX162" i="3" s="1"/>
  <c r="AZ161" i="3"/>
  <c r="BA161" i="3" s="1"/>
  <c r="BB161" i="3" s="1"/>
  <c r="BC161" i="3" s="1"/>
  <c r="BD161" i="3" s="1"/>
  <c r="BE161" i="3" s="1"/>
  <c r="BF161" i="3" s="1"/>
  <c r="BG161" i="3" s="1"/>
  <c r="BH161" i="3" s="1"/>
  <c r="BI161" i="3" s="1"/>
  <c r="BJ161" i="3" s="1"/>
  <c r="BK161" i="3" s="1"/>
  <c r="BL161" i="3" s="1"/>
  <c r="BM161" i="3" s="1"/>
  <c r="BN161" i="3" s="1"/>
  <c r="BO161" i="3" s="1"/>
  <c r="BP161" i="3" s="1"/>
  <c r="BQ161" i="3" s="1"/>
  <c r="BR161" i="3" s="1"/>
  <c r="AH161" i="3"/>
  <c r="AI161" i="3" s="1"/>
  <c r="AJ161" i="3" s="1"/>
  <c r="AK161" i="3" s="1"/>
  <c r="AL161" i="3" s="1"/>
  <c r="AM161" i="3" s="1"/>
  <c r="AN161" i="3" s="1"/>
  <c r="AO161" i="3" s="1"/>
  <c r="AP161" i="3" s="1"/>
  <c r="AQ161" i="3" s="1"/>
  <c r="AR161" i="3" s="1"/>
  <c r="AS161" i="3" s="1"/>
  <c r="AT161" i="3" s="1"/>
  <c r="AU161" i="3" s="1"/>
  <c r="AV161" i="3" s="1"/>
  <c r="AW161" i="3" s="1"/>
  <c r="AX161" i="3" s="1"/>
  <c r="BA160" i="3"/>
  <c r="BB160" i="3" s="1"/>
  <c r="BC160" i="3" s="1"/>
  <c r="BD160" i="3" s="1"/>
  <c r="BE160" i="3" s="1"/>
  <c r="BF160" i="3" s="1"/>
  <c r="BG160" i="3" s="1"/>
  <c r="BH160" i="3" s="1"/>
  <c r="BI160" i="3" s="1"/>
  <c r="BJ160" i="3" s="1"/>
  <c r="BK160" i="3" s="1"/>
  <c r="BL160" i="3" s="1"/>
  <c r="BM160" i="3" s="1"/>
  <c r="BN160" i="3" s="1"/>
  <c r="BO160" i="3" s="1"/>
  <c r="BP160" i="3" s="1"/>
  <c r="BQ160" i="3" s="1"/>
  <c r="BR160" i="3" s="1"/>
  <c r="AW160" i="3"/>
  <c r="AX160" i="3" s="1"/>
  <c r="AY160" i="3" s="1"/>
  <c r="AN160" i="3"/>
  <c r="AO160" i="3" s="1"/>
  <c r="AP160" i="3" s="1"/>
  <c r="AQ160" i="3" s="1"/>
  <c r="AR160" i="3" s="1"/>
  <c r="AS160" i="3" s="1"/>
  <c r="AT160" i="3" s="1"/>
  <c r="AU160" i="3" s="1"/>
  <c r="AH160" i="3"/>
  <c r="AI160" i="3" s="1"/>
  <c r="AJ160" i="3" s="1"/>
  <c r="AK160" i="3" s="1"/>
  <c r="AL160" i="3" s="1"/>
  <c r="BC159" i="3"/>
  <c r="BD159" i="3" s="1"/>
  <c r="BE159" i="3" s="1"/>
  <c r="BF159" i="3" s="1"/>
  <c r="BG159" i="3" s="1"/>
  <c r="BH159" i="3" s="1"/>
  <c r="BI159" i="3" s="1"/>
  <c r="BJ159" i="3" s="1"/>
  <c r="BK159" i="3" s="1"/>
  <c r="BL159" i="3" s="1"/>
  <c r="BM159" i="3" s="1"/>
  <c r="AH159" i="3"/>
  <c r="AI159" i="3" s="1"/>
  <c r="AJ159" i="3" s="1"/>
  <c r="AK159" i="3" s="1"/>
  <c r="AL159" i="3" s="1"/>
  <c r="AM159" i="3" s="1"/>
  <c r="AN159" i="3" s="1"/>
  <c r="AO159" i="3" s="1"/>
  <c r="AP159" i="3" s="1"/>
  <c r="AQ159" i="3" s="1"/>
  <c r="AR159" i="3" s="1"/>
  <c r="AS159" i="3" s="1"/>
  <c r="AT159" i="3" s="1"/>
  <c r="AU159" i="3" s="1"/>
  <c r="AV159" i="3" s="1"/>
  <c r="AW159" i="3" s="1"/>
  <c r="AX159" i="3" s="1"/>
  <c r="AY159" i="3" s="1"/>
  <c r="AZ159" i="3" s="1"/>
  <c r="BA159" i="3" s="1"/>
  <c r="BA158" i="3"/>
  <c r="BB158" i="3" s="1"/>
  <c r="BC158" i="3" s="1"/>
  <c r="BD158" i="3" s="1"/>
  <c r="BE158" i="3" s="1"/>
  <c r="BF158" i="3" s="1"/>
  <c r="BG158" i="3" s="1"/>
  <c r="BH158" i="3" s="1"/>
  <c r="BI158" i="3" s="1"/>
  <c r="BJ158" i="3" s="1"/>
  <c r="BK158" i="3" s="1"/>
  <c r="BL158" i="3" s="1"/>
  <c r="BM158" i="3" s="1"/>
  <c r="BN158" i="3" s="1"/>
  <c r="BO158" i="3" s="1"/>
  <c r="BP158" i="3" s="1"/>
  <c r="BQ158" i="3" s="1"/>
  <c r="BR158" i="3" s="1"/>
  <c r="AX158" i="3"/>
  <c r="AY158" i="3" s="1"/>
  <c r="AN158" i="3"/>
  <c r="AO158" i="3" s="1"/>
  <c r="AP158" i="3" s="1"/>
  <c r="AQ158" i="3" s="1"/>
  <c r="AR158" i="3" s="1"/>
  <c r="AS158" i="3" s="1"/>
  <c r="AT158" i="3" s="1"/>
  <c r="AU158" i="3" s="1"/>
  <c r="AV158" i="3" s="1"/>
  <c r="AH158" i="3"/>
  <c r="AI158" i="3" s="1"/>
  <c r="AJ158" i="3" s="1"/>
  <c r="AK158" i="3" s="1"/>
  <c r="AL158" i="3" s="1"/>
  <c r="AA157" i="3"/>
  <c r="AB157" i="3" s="1"/>
  <c r="AC157" i="3" s="1"/>
  <c r="AD157" i="3" s="1"/>
  <c r="AE157" i="3" s="1"/>
  <c r="AF157" i="3" s="1"/>
  <c r="AG157" i="3" s="1"/>
  <c r="AH157" i="3" s="1"/>
  <c r="AI157" i="3" s="1"/>
  <c r="AJ157" i="3" s="1"/>
  <c r="AK157" i="3" s="1"/>
  <c r="AL157" i="3" s="1"/>
  <c r="AM157" i="3" s="1"/>
  <c r="AN157" i="3" s="1"/>
  <c r="AO157" i="3" s="1"/>
  <c r="AP157" i="3" s="1"/>
  <c r="AQ157" i="3" s="1"/>
  <c r="AR157" i="3" s="1"/>
  <c r="AS157" i="3" s="1"/>
  <c r="AT157" i="3" s="1"/>
  <c r="AU157" i="3" s="1"/>
  <c r="AV157" i="3" s="1"/>
  <c r="AW157" i="3" s="1"/>
  <c r="AX157" i="3" s="1"/>
  <c r="AY157" i="3" s="1"/>
  <c r="AZ157" i="3" s="1"/>
  <c r="BA157" i="3" s="1"/>
  <c r="BB157" i="3" s="1"/>
  <c r="BC157" i="3" s="1"/>
  <c r="BD157" i="3" s="1"/>
  <c r="BE157" i="3" s="1"/>
  <c r="BF157" i="3" s="1"/>
  <c r="BG157" i="3" s="1"/>
  <c r="BH157" i="3" s="1"/>
  <c r="BI157" i="3" s="1"/>
  <c r="BJ157" i="3" s="1"/>
  <c r="BK157" i="3" s="1"/>
  <c r="BL157" i="3" s="1"/>
  <c r="BM157" i="3" s="1"/>
  <c r="BN157" i="3" s="1"/>
  <c r="BO157" i="3" s="1"/>
  <c r="BP157" i="3" s="1"/>
  <c r="BQ157" i="3" s="1"/>
  <c r="BR157" i="3" s="1"/>
  <c r="BS157" i="3" s="1"/>
  <c r="BI156" i="3"/>
  <c r="BC156" i="3"/>
  <c r="BD156" i="3" s="1"/>
  <c r="BE156" i="3" s="1"/>
  <c r="BF156" i="3" s="1"/>
  <c r="BG156" i="3" s="1"/>
  <c r="AZ156" i="3"/>
  <c r="AV156" i="3"/>
  <c r="AW156" i="3" s="1"/>
  <c r="AR156" i="3"/>
  <c r="AS156" i="3" s="1"/>
  <c r="AH156" i="3"/>
  <c r="AI156" i="3" s="1"/>
  <c r="AJ156" i="3" s="1"/>
  <c r="AK156" i="3" s="1"/>
  <c r="AL156" i="3" s="1"/>
  <c r="AM156" i="3" s="1"/>
  <c r="AN156" i="3" s="1"/>
  <c r="AO156" i="3" s="1"/>
  <c r="AP156" i="3" s="1"/>
  <c r="BI155" i="3"/>
  <c r="BJ155" i="3" s="1"/>
  <c r="BK155" i="3" s="1"/>
  <c r="BL155" i="3" s="1"/>
  <c r="BM155" i="3" s="1"/>
  <c r="BN155" i="3" s="1"/>
  <c r="BO155" i="3" s="1"/>
  <c r="BP155" i="3" s="1"/>
  <c r="BQ155" i="3" s="1"/>
  <c r="BR155" i="3" s="1"/>
  <c r="BF155" i="3"/>
  <c r="BG155" i="3" s="1"/>
  <c r="BD155" i="3"/>
  <c r="AY155" i="3"/>
  <c r="AZ155" i="3" s="1"/>
  <c r="BA155" i="3" s="1"/>
  <c r="BB155" i="3" s="1"/>
  <c r="AI155" i="3"/>
  <c r="AJ155" i="3" s="1"/>
  <c r="AK155" i="3" s="1"/>
  <c r="AL155" i="3" s="1"/>
  <c r="AM155" i="3" s="1"/>
  <c r="AN155" i="3" s="1"/>
  <c r="AO155" i="3" s="1"/>
  <c r="AP155" i="3" s="1"/>
  <c r="AQ155" i="3" s="1"/>
  <c r="AR155" i="3" s="1"/>
  <c r="AS155" i="3" s="1"/>
  <c r="AT155" i="3" s="1"/>
  <c r="AU155" i="3" s="1"/>
  <c r="AV155" i="3" s="1"/>
  <c r="AW155" i="3" s="1"/>
  <c r="BB154" i="3"/>
  <c r="BC154" i="3" s="1"/>
  <c r="BD154" i="3" s="1"/>
  <c r="BE154" i="3" s="1"/>
  <c r="BF154" i="3" s="1"/>
  <c r="BG154" i="3" s="1"/>
  <c r="BH154" i="3" s="1"/>
  <c r="BI154" i="3" s="1"/>
  <c r="BJ154" i="3" s="1"/>
  <c r="BK154" i="3" s="1"/>
  <c r="BL154" i="3" s="1"/>
  <c r="BM154" i="3" s="1"/>
  <c r="BN154" i="3" s="1"/>
  <c r="BO154" i="3" s="1"/>
  <c r="BP154" i="3" s="1"/>
  <c r="BQ154" i="3" s="1"/>
  <c r="BR154" i="3" s="1"/>
  <c r="AN154" i="3"/>
  <c r="AO154" i="3" s="1"/>
  <c r="AP154" i="3" s="1"/>
  <c r="AQ154" i="3" s="1"/>
  <c r="AR154" i="3" s="1"/>
  <c r="AS154" i="3" s="1"/>
  <c r="AT154" i="3" s="1"/>
  <c r="AU154" i="3" s="1"/>
  <c r="AV154" i="3" s="1"/>
  <c r="AW154" i="3" s="1"/>
  <c r="AX154" i="3" s="1"/>
  <c r="AY154" i="3" s="1"/>
  <c r="AZ154" i="3" s="1"/>
  <c r="AH154" i="3"/>
  <c r="AI154" i="3" s="1"/>
  <c r="AJ154" i="3" s="1"/>
  <c r="AK154" i="3" s="1"/>
  <c r="AL154" i="3" s="1"/>
  <c r="BB153" i="3"/>
  <c r="BC153" i="3" s="1"/>
  <c r="BD153" i="3" s="1"/>
  <c r="BE153" i="3" s="1"/>
  <c r="BF153" i="3" s="1"/>
  <c r="BG153" i="3" s="1"/>
  <c r="BH153" i="3" s="1"/>
  <c r="AP153" i="3"/>
  <c r="AQ153" i="3" s="1"/>
  <c r="AR153" i="3" s="1"/>
  <c r="AS153" i="3" s="1"/>
  <c r="AT153" i="3" s="1"/>
  <c r="AU153" i="3" s="1"/>
  <c r="AV153" i="3" s="1"/>
  <c r="AW153" i="3" s="1"/>
  <c r="AX153" i="3" s="1"/>
  <c r="AY153" i="3" s="1"/>
  <c r="AZ153" i="3" s="1"/>
  <c r="AH153" i="3"/>
  <c r="AI153" i="3" s="1"/>
  <c r="AJ153" i="3" s="1"/>
  <c r="AK153" i="3" s="1"/>
  <c r="AL153" i="3" s="1"/>
  <c r="AM153" i="3" s="1"/>
  <c r="AN153" i="3" s="1"/>
  <c r="AQ152" i="3"/>
  <c r="AR152" i="3" s="1"/>
  <c r="AS152" i="3" s="1"/>
  <c r="AT152" i="3" s="1"/>
  <c r="AU152" i="3" s="1"/>
  <c r="AV152" i="3" s="1"/>
  <c r="AW152" i="3" s="1"/>
  <c r="AX152" i="3" s="1"/>
  <c r="AY152" i="3" s="1"/>
  <c r="AZ152" i="3" s="1"/>
  <c r="BA152" i="3" s="1"/>
  <c r="BB152" i="3" s="1"/>
  <c r="BC152" i="3" s="1"/>
  <c r="BD152" i="3" s="1"/>
  <c r="BE152" i="3" s="1"/>
  <c r="BF152" i="3" s="1"/>
  <c r="BG152" i="3" s="1"/>
  <c r="BH152" i="3" s="1"/>
  <c r="BI152" i="3" s="1"/>
  <c r="BJ152" i="3" s="1"/>
  <c r="BK152" i="3" s="1"/>
  <c r="BL152" i="3" s="1"/>
  <c r="BM152" i="3" s="1"/>
  <c r="BN152" i="3" s="1"/>
  <c r="BO152" i="3" s="1"/>
  <c r="BP152" i="3" s="1"/>
  <c r="BQ152" i="3" s="1"/>
  <c r="BR152" i="3" s="1"/>
  <c r="BS152" i="3" s="1"/>
  <c r="AH152" i="3"/>
  <c r="AI152" i="3" s="1"/>
  <c r="AJ152" i="3" s="1"/>
  <c r="AK152" i="3" s="1"/>
  <c r="AL152" i="3" s="1"/>
  <c r="AM152" i="3" s="1"/>
  <c r="AN152" i="3" s="1"/>
  <c r="AO152" i="3" s="1"/>
  <c r="AH151" i="3"/>
  <c r="AI151" i="3" s="1"/>
  <c r="AJ151" i="3" s="1"/>
  <c r="AK151" i="3" s="1"/>
  <c r="AL151" i="3" s="1"/>
  <c r="AM151" i="3" s="1"/>
  <c r="AN151" i="3" s="1"/>
  <c r="AO151" i="3" s="1"/>
  <c r="AP151" i="3" s="1"/>
  <c r="AQ151" i="3" s="1"/>
  <c r="AR151" i="3" s="1"/>
  <c r="AS151" i="3" s="1"/>
  <c r="AT151" i="3" s="1"/>
  <c r="AU151" i="3" s="1"/>
  <c r="AV151" i="3" s="1"/>
  <c r="AW151" i="3" s="1"/>
  <c r="AX151" i="3" s="1"/>
  <c r="AY151" i="3" s="1"/>
  <c r="AZ151" i="3" s="1"/>
  <c r="BA151" i="3" s="1"/>
  <c r="BB151" i="3" s="1"/>
  <c r="BC151" i="3" s="1"/>
  <c r="BD151" i="3" s="1"/>
  <c r="BE151" i="3" s="1"/>
  <c r="BF151" i="3" s="1"/>
  <c r="BG151" i="3" s="1"/>
  <c r="BH151" i="3" s="1"/>
  <c r="BI151" i="3" s="1"/>
  <c r="BJ151" i="3" s="1"/>
  <c r="BK151" i="3" s="1"/>
  <c r="BL151" i="3" s="1"/>
  <c r="BM151" i="3" s="1"/>
  <c r="BN151" i="3" s="1"/>
  <c r="BO151" i="3" s="1"/>
  <c r="BP151" i="3" s="1"/>
  <c r="BQ151" i="3" s="1"/>
  <c r="BR151" i="3" s="1"/>
  <c r="BS151" i="3" s="1"/>
  <c r="BD150" i="3"/>
  <c r="BE150" i="3" s="1"/>
  <c r="BF150" i="3" s="1"/>
  <c r="BG150" i="3" s="1"/>
  <c r="BH150" i="3" s="1"/>
  <c r="BI150" i="3" s="1"/>
  <c r="BJ150" i="3" s="1"/>
  <c r="BK150" i="3" s="1"/>
  <c r="BL150" i="3" s="1"/>
  <c r="BM150" i="3" s="1"/>
  <c r="BN150" i="3" s="1"/>
  <c r="BO150" i="3" s="1"/>
  <c r="BP150" i="3" s="1"/>
  <c r="BQ150" i="3" s="1"/>
  <c r="BR150" i="3" s="1"/>
  <c r="AS150" i="3"/>
  <c r="AT150" i="3" s="1"/>
  <c r="AU150" i="3" s="1"/>
  <c r="AV150" i="3" s="1"/>
  <c r="AW150" i="3" s="1"/>
  <c r="AX150" i="3" s="1"/>
  <c r="AY150" i="3" s="1"/>
  <c r="AZ150" i="3" s="1"/>
  <c r="BA150" i="3" s="1"/>
  <c r="BB150" i="3" s="1"/>
  <c r="AQ150" i="3"/>
  <c r="AH150" i="3"/>
  <c r="AI150" i="3" s="1"/>
  <c r="AJ150" i="3" s="1"/>
  <c r="AK150" i="3" s="1"/>
  <c r="AL150" i="3" s="1"/>
  <c r="AM150" i="3" s="1"/>
  <c r="AN150" i="3" s="1"/>
  <c r="AO150" i="3" s="1"/>
  <c r="AH149" i="3"/>
  <c r="AI149" i="3" s="1"/>
  <c r="AJ149" i="3" s="1"/>
  <c r="AK149" i="3" s="1"/>
  <c r="AL149" i="3" s="1"/>
  <c r="AM149" i="3" s="1"/>
  <c r="AN149" i="3" s="1"/>
  <c r="AO149" i="3" s="1"/>
  <c r="AP149" i="3" s="1"/>
  <c r="AQ149" i="3" s="1"/>
  <c r="AR149" i="3" s="1"/>
  <c r="AS149" i="3" s="1"/>
  <c r="AT149" i="3" s="1"/>
  <c r="AU149" i="3" s="1"/>
  <c r="AV149" i="3" s="1"/>
  <c r="AW149" i="3" s="1"/>
  <c r="AX149" i="3" s="1"/>
  <c r="AY149" i="3" s="1"/>
  <c r="AZ149" i="3" s="1"/>
  <c r="BA149" i="3" s="1"/>
  <c r="BB149" i="3" s="1"/>
  <c r="BC149" i="3" s="1"/>
  <c r="BD149" i="3" s="1"/>
  <c r="BE149" i="3" s="1"/>
  <c r="BF149" i="3" s="1"/>
  <c r="BG149" i="3" s="1"/>
  <c r="BH149" i="3" s="1"/>
  <c r="BI149" i="3" s="1"/>
  <c r="BJ149" i="3" s="1"/>
  <c r="BK149" i="3" s="1"/>
  <c r="BL149" i="3" s="1"/>
  <c r="BM149" i="3" s="1"/>
  <c r="BN149" i="3" s="1"/>
  <c r="BO149" i="3" s="1"/>
  <c r="BP149" i="3" s="1"/>
  <c r="BQ149" i="3" s="1"/>
  <c r="BR149" i="3" s="1"/>
  <c r="BS149" i="3" s="1"/>
  <c r="AA148" i="3"/>
  <c r="AB148" i="3" s="1"/>
  <c r="AC148" i="3" s="1"/>
  <c r="AD148" i="3" s="1"/>
  <c r="AE148" i="3" s="1"/>
  <c r="AF148" i="3" s="1"/>
  <c r="AG148" i="3" s="1"/>
  <c r="AH148" i="3" s="1"/>
  <c r="AI148" i="3" s="1"/>
  <c r="AJ148" i="3" s="1"/>
  <c r="AK148" i="3" s="1"/>
  <c r="AL148" i="3" s="1"/>
  <c r="AM148" i="3" s="1"/>
  <c r="AN148" i="3" s="1"/>
  <c r="AO148" i="3" s="1"/>
  <c r="AP148" i="3" s="1"/>
  <c r="AQ148" i="3" s="1"/>
  <c r="AR148" i="3" s="1"/>
  <c r="AS148" i="3" s="1"/>
  <c r="AT148" i="3" s="1"/>
  <c r="AU148" i="3" s="1"/>
  <c r="AV148" i="3" s="1"/>
  <c r="AW148" i="3" s="1"/>
  <c r="AX148" i="3" s="1"/>
  <c r="AY148" i="3" s="1"/>
  <c r="AZ148" i="3" s="1"/>
  <c r="BA148" i="3" s="1"/>
  <c r="BB148" i="3" s="1"/>
  <c r="BC148" i="3" s="1"/>
  <c r="BD148" i="3" s="1"/>
  <c r="BE148" i="3" s="1"/>
  <c r="BF148" i="3" s="1"/>
  <c r="BG148" i="3" s="1"/>
  <c r="BH148" i="3" s="1"/>
  <c r="BI148" i="3" s="1"/>
  <c r="BJ148" i="3" s="1"/>
  <c r="BK148" i="3" s="1"/>
  <c r="BL148" i="3" s="1"/>
  <c r="BM148" i="3" s="1"/>
  <c r="BN148" i="3" s="1"/>
  <c r="BO148" i="3" s="1"/>
  <c r="BP148" i="3" s="1"/>
  <c r="BQ148" i="3" s="1"/>
  <c r="BR148" i="3" s="1"/>
  <c r="BS148" i="3" s="1"/>
  <c r="BA147" i="3"/>
  <c r="BB147" i="3" s="1"/>
  <c r="BC147" i="3" s="1"/>
  <c r="BD147" i="3" s="1"/>
  <c r="BE147" i="3" s="1"/>
  <c r="BF147" i="3" s="1"/>
  <c r="BG147" i="3" s="1"/>
  <c r="BH147" i="3" s="1"/>
  <c r="BI147" i="3" s="1"/>
  <c r="BJ147" i="3" s="1"/>
  <c r="BK147" i="3" s="1"/>
  <c r="BL147" i="3" s="1"/>
  <c r="BM147" i="3" s="1"/>
  <c r="AY147" i="3"/>
  <c r="AT147" i="3"/>
  <c r="AU147" i="3" s="1"/>
  <c r="AV147" i="3" s="1"/>
  <c r="AW147" i="3" s="1"/>
  <c r="AM147" i="3"/>
  <c r="AN147" i="3" s="1"/>
  <c r="AO147" i="3" s="1"/>
  <c r="AP147" i="3" s="1"/>
  <c r="AQ147" i="3" s="1"/>
  <c r="AR147" i="3" s="1"/>
  <c r="AH147" i="3"/>
  <c r="AI147" i="3" s="1"/>
  <c r="AJ147" i="3" s="1"/>
  <c r="BB146" i="3"/>
  <c r="BC146" i="3" s="1"/>
  <c r="BE146" i="3" s="1"/>
  <c r="BF146" i="3" s="1"/>
  <c r="BG146" i="3" s="1"/>
  <c r="BH146" i="3" s="1"/>
  <c r="BI146" i="3" s="1"/>
  <c r="BJ146" i="3" s="1"/>
  <c r="BK146" i="3" s="1"/>
  <c r="BL146" i="3" s="1"/>
  <c r="BM146" i="3" s="1"/>
  <c r="AV146" i="3"/>
  <c r="AW146" i="3" s="1"/>
  <c r="AX146" i="3" s="1"/>
  <c r="AY146" i="3" s="1"/>
  <c r="AH146" i="3"/>
  <c r="AI146" i="3" s="1"/>
  <c r="AJ146" i="3" s="1"/>
  <c r="AK146" i="3" s="1"/>
  <c r="AL146" i="3" s="1"/>
  <c r="AM146" i="3" s="1"/>
  <c r="AN146" i="3" s="1"/>
  <c r="AO146" i="3" s="1"/>
  <c r="AP146" i="3" s="1"/>
  <c r="AQ146" i="3" s="1"/>
  <c r="AR146" i="3" s="1"/>
  <c r="AS146" i="3" s="1"/>
  <c r="AT146" i="3" s="1"/>
  <c r="AH145" i="3"/>
  <c r="AI145" i="3" s="1"/>
  <c r="AJ145" i="3" s="1"/>
  <c r="AK145" i="3" s="1"/>
  <c r="AL145" i="3" s="1"/>
  <c r="AM145" i="3" s="1"/>
  <c r="AN145" i="3" s="1"/>
  <c r="AO145" i="3" s="1"/>
  <c r="AP145" i="3" s="1"/>
  <c r="AQ145" i="3" s="1"/>
  <c r="AR145" i="3" s="1"/>
  <c r="AS145" i="3" s="1"/>
  <c r="AT145" i="3" s="1"/>
  <c r="AU145" i="3" s="1"/>
  <c r="AV145" i="3" s="1"/>
  <c r="AW145" i="3" s="1"/>
  <c r="AX145" i="3" s="1"/>
  <c r="AY145" i="3" s="1"/>
  <c r="AZ145" i="3" s="1"/>
  <c r="BA145" i="3" s="1"/>
  <c r="BB145" i="3" s="1"/>
  <c r="BC145" i="3" s="1"/>
  <c r="BD145" i="3" s="1"/>
  <c r="BE145" i="3" s="1"/>
  <c r="BF145" i="3" s="1"/>
  <c r="BG145" i="3" s="1"/>
  <c r="BH145" i="3" s="1"/>
  <c r="BI145" i="3" s="1"/>
  <c r="BJ145" i="3" s="1"/>
  <c r="BK145" i="3" s="1"/>
  <c r="BL145" i="3" s="1"/>
  <c r="BM145" i="3" s="1"/>
  <c r="BN145" i="3" s="1"/>
  <c r="BO145" i="3" s="1"/>
  <c r="BP145" i="3" s="1"/>
  <c r="BQ145" i="3" s="1"/>
  <c r="BR145" i="3" s="1"/>
  <c r="BS145" i="3" s="1"/>
  <c r="AH144" i="3"/>
  <c r="AI144" i="3" s="1"/>
  <c r="AJ144" i="3" s="1"/>
  <c r="AK144" i="3" s="1"/>
  <c r="AL144" i="3" s="1"/>
  <c r="AM144" i="3" s="1"/>
  <c r="AN144" i="3" s="1"/>
  <c r="AO144" i="3" s="1"/>
  <c r="AP144" i="3" s="1"/>
  <c r="AQ144" i="3" s="1"/>
  <c r="AR144" i="3" s="1"/>
  <c r="AS144" i="3" s="1"/>
  <c r="AT144" i="3" s="1"/>
  <c r="AU144" i="3" s="1"/>
  <c r="AV144" i="3" s="1"/>
  <c r="AW144" i="3" s="1"/>
  <c r="AX144" i="3" s="1"/>
  <c r="AY144" i="3" s="1"/>
  <c r="AZ144" i="3" s="1"/>
  <c r="BA144" i="3" s="1"/>
  <c r="BB144" i="3" s="1"/>
  <c r="BC144" i="3" s="1"/>
  <c r="BD144" i="3" s="1"/>
  <c r="BE144" i="3" s="1"/>
  <c r="BF144" i="3" s="1"/>
  <c r="BG144" i="3" s="1"/>
  <c r="BH144" i="3" s="1"/>
  <c r="BI144" i="3" s="1"/>
  <c r="BJ144" i="3" s="1"/>
  <c r="BK144" i="3" s="1"/>
  <c r="BL144" i="3" s="1"/>
  <c r="BM144" i="3" s="1"/>
  <c r="BN144" i="3" s="1"/>
  <c r="BO144" i="3" s="1"/>
  <c r="BP144" i="3" s="1"/>
  <c r="BQ144" i="3" s="1"/>
  <c r="BR144" i="3" s="1"/>
  <c r="BS144" i="3" s="1"/>
  <c r="AH143" i="3"/>
  <c r="AI143" i="3" s="1"/>
  <c r="AJ143" i="3" s="1"/>
  <c r="AK143" i="3" s="1"/>
  <c r="AL143" i="3" s="1"/>
  <c r="AM143" i="3" s="1"/>
  <c r="AN143" i="3" s="1"/>
  <c r="AO143" i="3" s="1"/>
  <c r="AP143" i="3" s="1"/>
  <c r="AQ143" i="3" s="1"/>
  <c r="AR143" i="3" s="1"/>
  <c r="AS143" i="3" s="1"/>
  <c r="AT143" i="3" s="1"/>
  <c r="AU143" i="3" s="1"/>
  <c r="AV143" i="3" s="1"/>
  <c r="AW143" i="3" s="1"/>
  <c r="AX143" i="3" s="1"/>
  <c r="AY143" i="3" s="1"/>
  <c r="AZ143" i="3" s="1"/>
  <c r="BA143" i="3" s="1"/>
  <c r="BB143" i="3" s="1"/>
  <c r="BC143" i="3" s="1"/>
  <c r="BD143" i="3" s="1"/>
  <c r="BE143" i="3" s="1"/>
  <c r="BF143" i="3" s="1"/>
  <c r="BG143" i="3" s="1"/>
  <c r="BH143" i="3" s="1"/>
  <c r="BI143" i="3" s="1"/>
  <c r="BJ143" i="3" s="1"/>
  <c r="BK143" i="3" s="1"/>
  <c r="BL143" i="3" s="1"/>
  <c r="BM143" i="3" s="1"/>
  <c r="BN143" i="3" s="1"/>
  <c r="BO143" i="3" s="1"/>
  <c r="BP143" i="3" s="1"/>
  <c r="BQ143" i="3" s="1"/>
  <c r="BR143" i="3" s="1"/>
  <c r="BS143" i="3" s="1"/>
  <c r="BC142" i="3"/>
  <c r="BD142" i="3" s="1"/>
  <c r="BE142" i="3" s="1"/>
  <c r="BF142" i="3" s="1"/>
  <c r="BG142" i="3" s="1"/>
  <c r="BH142" i="3" s="1"/>
  <c r="BI142" i="3" s="1"/>
  <c r="BJ142" i="3" s="1"/>
  <c r="BK142" i="3" s="1"/>
  <c r="BL142" i="3" s="1"/>
  <c r="BM142" i="3" s="1"/>
  <c r="BN142" i="3" s="1"/>
  <c r="BO142" i="3" s="1"/>
  <c r="BP142" i="3" s="1"/>
  <c r="BQ142" i="3" s="1"/>
  <c r="BR142" i="3" s="1"/>
  <c r="AY142" i="3"/>
  <c r="AZ142" i="3" s="1"/>
  <c r="BA142" i="3" s="1"/>
  <c r="AM142" i="3"/>
  <c r="AN142" i="3" s="1"/>
  <c r="AO142" i="3" s="1"/>
  <c r="AP142" i="3" s="1"/>
  <c r="AQ142" i="3" s="1"/>
  <c r="AR142" i="3" s="1"/>
  <c r="AS142" i="3" s="1"/>
  <c r="AT142" i="3" s="1"/>
  <c r="AU142" i="3" s="1"/>
  <c r="AV142" i="3" s="1"/>
  <c r="AW142" i="3" s="1"/>
  <c r="AH142" i="3"/>
  <c r="AI142" i="3" s="1"/>
  <c r="AJ142" i="3" s="1"/>
  <c r="AK142" i="3" s="1"/>
  <c r="BB141" i="3"/>
  <c r="BC141" i="3" s="1"/>
  <c r="BD141" i="3" s="1"/>
  <c r="BE141" i="3" s="1"/>
  <c r="BF141" i="3" s="1"/>
  <c r="BG141" i="3" s="1"/>
  <c r="BH141" i="3" s="1"/>
  <c r="BI141" i="3" s="1"/>
  <c r="BJ141" i="3" s="1"/>
  <c r="BK141" i="3" s="1"/>
  <c r="BL141" i="3" s="1"/>
  <c r="BN141" i="3" s="1"/>
  <c r="BO141" i="3" s="1"/>
  <c r="BP141" i="3" s="1"/>
  <c r="BQ141" i="3" s="1"/>
  <c r="BR141" i="3" s="1"/>
  <c r="AY141" i="3"/>
  <c r="AZ141" i="3" s="1"/>
  <c r="AH141" i="3"/>
  <c r="AI141" i="3" s="1"/>
  <c r="AJ141" i="3" s="1"/>
  <c r="AK141" i="3" s="1"/>
  <c r="AL141" i="3" s="1"/>
  <c r="AM141" i="3" s="1"/>
  <c r="AN141" i="3" s="1"/>
  <c r="AO141" i="3" s="1"/>
  <c r="AP141" i="3" s="1"/>
  <c r="AQ141" i="3" s="1"/>
  <c r="AR141" i="3" s="1"/>
  <c r="AS141" i="3" s="1"/>
  <c r="AT141" i="3" s="1"/>
  <c r="AU141" i="3" s="1"/>
  <c r="AV141" i="3" s="1"/>
  <c r="AW141" i="3" s="1"/>
  <c r="BA140" i="3"/>
  <c r="BB140" i="3" s="1"/>
  <c r="BC140" i="3" s="1"/>
  <c r="BD140" i="3" s="1"/>
  <c r="BE140" i="3" s="1"/>
  <c r="BF140" i="3" s="1"/>
  <c r="BG140" i="3" s="1"/>
  <c r="BH140" i="3" s="1"/>
  <c r="BI140" i="3" s="1"/>
  <c r="BJ140" i="3" s="1"/>
  <c r="BK140" i="3" s="1"/>
  <c r="BL140" i="3" s="1"/>
  <c r="BM140" i="3" s="1"/>
  <c r="BN140" i="3" s="1"/>
  <c r="BO140" i="3" s="1"/>
  <c r="BP140" i="3" s="1"/>
  <c r="BQ140" i="3" s="1"/>
  <c r="BR140" i="3" s="1"/>
  <c r="AY140" i="3"/>
  <c r="AN140" i="3"/>
  <c r="AO140" i="3" s="1"/>
  <c r="AP140" i="3" s="1"/>
  <c r="AQ140" i="3" s="1"/>
  <c r="AR140" i="3" s="1"/>
  <c r="AS140" i="3" s="1"/>
  <c r="AT140" i="3" s="1"/>
  <c r="AU140" i="3" s="1"/>
  <c r="AV140" i="3" s="1"/>
  <c r="AH140" i="3"/>
  <c r="AI140" i="3" s="1"/>
  <c r="AJ140" i="3" s="1"/>
  <c r="AK140" i="3" s="1"/>
  <c r="AL140" i="3" s="1"/>
  <c r="BA139" i="3"/>
  <c r="BB139" i="3" s="1"/>
  <c r="BC139" i="3" s="1"/>
  <c r="BD139" i="3" s="1"/>
  <c r="BE139" i="3" s="1"/>
  <c r="BF139" i="3" s="1"/>
  <c r="BG139" i="3" s="1"/>
  <c r="BH139" i="3" s="1"/>
  <c r="BI139" i="3" s="1"/>
  <c r="BJ139" i="3" s="1"/>
  <c r="BK139" i="3" s="1"/>
  <c r="BL139" i="3" s="1"/>
  <c r="BM139" i="3" s="1"/>
  <c r="BN139" i="3" s="1"/>
  <c r="BO139" i="3" s="1"/>
  <c r="BP139" i="3" s="1"/>
  <c r="BQ139" i="3" s="1"/>
  <c r="BR139" i="3" s="1"/>
  <c r="AY139" i="3"/>
  <c r="AT139" i="3"/>
  <c r="AU139" i="3" s="1"/>
  <c r="AV139" i="3" s="1"/>
  <c r="AW139" i="3" s="1"/>
  <c r="AH139" i="3"/>
  <c r="AI139" i="3" s="1"/>
  <c r="AJ139" i="3" s="1"/>
  <c r="AK139" i="3" s="1"/>
  <c r="AL139" i="3" s="1"/>
  <c r="AM139" i="3" s="1"/>
  <c r="AN139" i="3" s="1"/>
  <c r="AO139" i="3" s="1"/>
  <c r="AP139" i="3" s="1"/>
  <c r="AQ139" i="3" s="1"/>
  <c r="AR139" i="3" s="1"/>
  <c r="BA138" i="3"/>
  <c r="BB138" i="3" s="1"/>
  <c r="BC138" i="3" s="1"/>
  <c r="BD138" i="3" s="1"/>
  <c r="BE138" i="3" s="1"/>
  <c r="BF138" i="3" s="1"/>
  <c r="BG138" i="3" s="1"/>
  <c r="BH138" i="3" s="1"/>
  <c r="BI138" i="3" s="1"/>
  <c r="BJ138" i="3" s="1"/>
  <c r="BK138" i="3" s="1"/>
  <c r="BL138" i="3" s="1"/>
  <c r="BM138" i="3" s="1"/>
  <c r="BN138" i="3" s="1"/>
  <c r="BO138" i="3" s="1"/>
  <c r="BP138" i="3" s="1"/>
  <c r="BQ138" i="3" s="1"/>
  <c r="BR138" i="3" s="1"/>
  <c r="AW138" i="3"/>
  <c r="AX138" i="3" s="1"/>
  <c r="AO138" i="3"/>
  <c r="AP138" i="3" s="1"/>
  <c r="AQ138" i="3" s="1"/>
  <c r="AR138" i="3" s="1"/>
  <c r="AS138" i="3" s="1"/>
  <c r="AT138" i="3" s="1"/>
  <c r="AU138" i="3" s="1"/>
  <c r="AH138" i="3"/>
  <c r="AI138" i="3" s="1"/>
  <c r="AJ138" i="3" s="1"/>
  <c r="AK138" i="3" s="1"/>
  <c r="AL138" i="3" s="1"/>
  <c r="AM138" i="3" s="1"/>
  <c r="BB137" i="3"/>
  <c r="BC137" i="3" s="1"/>
  <c r="BD137" i="3" s="1"/>
  <c r="BE137" i="3" s="1"/>
  <c r="BF137" i="3" s="1"/>
  <c r="BG137" i="3" s="1"/>
  <c r="BH137" i="3" s="1"/>
  <c r="BI137" i="3" s="1"/>
  <c r="BJ137" i="3" s="1"/>
  <c r="BK137" i="3" s="1"/>
  <c r="BL137" i="3" s="1"/>
  <c r="BM137" i="3" s="1"/>
  <c r="BN137" i="3" s="1"/>
  <c r="BO137" i="3" s="1"/>
  <c r="BP137" i="3" s="1"/>
  <c r="BQ137" i="3" s="1"/>
  <c r="BR137" i="3" s="1"/>
  <c r="AN137" i="3"/>
  <c r="AO137" i="3" s="1"/>
  <c r="AP137" i="3" s="1"/>
  <c r="AQ137" i="3" s="1"/>
  <c r="AR137" i="3" s="1"/>
  <c r="AS137" i="3" s="1"/>
  <c r="AT137" i="3" s="1"/>
  <c r="AU137" i="3" s="1"/>
  <c r="AV137" i="3" s="1"/>
  <c r="AW137" i="3" s="1"/>
  <c r="AX137" i="3" s="1"/>
  <c r="AY137" i="3" s="1"/>
  <c r="AZ137" i="3" s="1"/>
  <c r="AH137" i="3"/>
  <c r="AI137" i="3" s="1"/>
  <c r="AJ137" i="3" s="1"/>
  <c r="AK137" i="3" s="1"/>
  <c r="AL137" i="3" s="1"/>
  <c r="BI136" i="3"/>
  <c r="BJ136" i="3" s="1"/>
  <c r="BK136" i="3" s="1"/>
  <c r="BL136" i="3" s="1"/>
  <c r="BM136" i="3" s="1"/>
  <c r="BN136" i="3" s="1"/>
  <c r="BO136" i="3" s="1"/>
  <c r="BP136" i="3" s="1"/>
  <c r="BR136" i="3" s="1"/>
  <c r="AZ136" i="3"/>
  <c r="BA136" i="3" s="1"/>
  <c r="BB136" i="3" s="1"/>
  <c r="BC136" i="3" s="1"/>
  <c r="BD136" i="3" s="1"/>
  <c r="BE136" i="3" s="1"/>
  <c r="BF136" i="3" s="1"/>
  <c r="BG136" i="3" s="1"/>
  <c r="AW136" i="3"/>
  <c r="AX136" i="3" s="1"/>
  <c r="AP136" i="3"/>
  <c r="AQ136" i="3" s="1"/>
  <c r="AR136" i="3" s="1"/>
  <c r="AS136" i="3" s="1"/>
  <c r="AT136" i="3" s="1"/>
  <c r="AU136" i="3" s="1"/>
  <c r="AH136" i="3"/>
  <c r="AI136" i="3" s="1"/>
  <c r="AJ136" i="3" s="1"/>
  <c r="AK136" i="3" s="1"/>
  <c r="AL136" i="3" s="1"/>
  <c r="BA135" i="3"/>
  <c r="BB135" i="3" s="1"/>
  <c r="BC135" i="3" s="1"/>
  <c r="BD135" i="3" s="1"/>
  <c r="BE135" i="3" s="1"/>
  <c r="BF135" i="3" s="1"/>
  <c r="BG135" i="3" s="1"/>
  <c r="BH135" i="3" s="1"/>
  <c r="BI135" i="3" s="1"/>
  <c r="BJ135" i="3" s="1"/>
  <c r="BK135" i="3" s="1"/>
  <c r="BL135" i="3" s="1"/>
  <c r="BM135" i="3" s="1"/>
  <c r="BN135" i="3" s="1"/>
  <c r="BO135" i="3" s="1"/>
  <c r="BP135" i="3" s="1"/>
  <c r="BQ135" i="3" s="1"/>
  <c r="BR135" i="3" s="1"/>
  <c r="AY135" i="3"/>
  <c r="AV135" i="3"/>
  <c r="AW135" i="3" s="1"/>
  <c r="AH135" i="3"/>
  <c r="AI135" i="3" s="1"/>
  <c r="AJ135" i="3" s="1"/>
  <c r="AK135" i="3" s="1"/>
  <c r="AL135" i="3" s="1"/>
  <c r="AM135" i="3" s="1"/>
  <c r="AN135" i="3" s="1"/>
  <c r="AO135" i="3" s="1"/>
  <c r="AP135" i="3" s="1"/>
  <c r="AQ135" i="3" s="1"/>
  <c r="AR135" i="3" s="1"/>
  <c r="AS135" i="3" s="1"/>
  <c r="AT135" i="3" s="1"/>
  <c r="BB134" i="3"/>
  <c r="BC134" i="3" s="1"/>
  <c r="BD134" i="3" s="1"/>
  <c r="BE134" i="3" s="1"/>
  <c r="BF134" i="3" s="1"/>
  <c r="BG134" i="3" s="1"/>
  <c r="BH134" i="3" s="1"/>
  <c r="BI134" i="3" s="1"/>
  <c r="BJ134" i="3" s="1"/>
  <c r="BK134" i="3" s="1"/>
  <c r="BL134" i="3" s="1"/>
  <c r="BM134" i="3" s="1"/>
  <c r="BN134" i="3" s="1"/>
  <c r="BO134" i="3" s="1"/>
  <c r="BP134" i="3" s="1"/>
  <c r="BQ134" i="3" s="1"/>
  <c r="BR134" i="3" s="1"/>
  <c r="AS134" i="3"/>
  <c r="AT134" i="3" s="1"/>
  <c r="AU134" i="3" s="1"/>
  <c r="AV134" i="3" s="1"/>
  <c r="AW134" i="3" s="1"/>
  <c r="AX134" i="3" s="1"/>
  <c r="AY134" i="3" s="1"/>
  <c r="AZ134" i="3" s="1"/>
  <c r="AH134" i="3"/>
  <c r="AI134" i="3" s="1"/>
  <c r="AJ134" i="3" s="1"/>
  <c r="AK134" i="3" s="1"/>
  <c r="AL134" i="3" s="1"/>
  <c r="AM134" i="3" s="1"/>
  <c r="AN134" i="3" s="1"/>
  <c r="AO134" i="3" s="1"/>
  <c r="AP134" i="3" s="1"/>
  <c r="AQ134" i="3" s="1"/>
  <c r="BB133" i="3"/>
  <c r="BC133" i="3" s="1"/>
  <c r="BD133" i="3" s="1"/>
  <c r="BE133" i="3" s="1"/>
  <c r="BF133" i="3" s="1"/>
  <c r="BG133" i="3" s="1"/>
  <c r="BH133" i="3" s="1"/>
  <c r="BI133" i="3" s="1"/>
  <c r="BJ133" i="3" s="1"/>
  <c r="BK133" i="3" s="1"/>
  <c r="BL133" i="3" s="1"/>
  <c r="BM133" i="3" s="1"/>
  <c r="AY133" i="3"/>
  <c r="AZ133" i="3" s="1"/>
  <c r="AT133" i="3"/>
  <c r="AU133" i="3" s="1"/>
  <c r="AV133" i="3" s="1"/>
  <c r="AW133" i="3" s="1"/>
  <c r="AM133" i="3"/>
  <c r="AN133" i="3" s="1"/>
  <c r="AO133" i="3" s="1"/>
  <c r="AP133" i="3" s="1"/>
  <c r="AQ133" i="3" s="1"/>
  <c r="AR133" i="3" s="1"/>
  <c r="AH133" i="3"/>
  <c r="AI133" i="3" s="1"/>
  <c r="AJ133" i="3" s="1"/>
  <c r="AK133" i="3" s="1"/>
  <c r="AH132" i="3"/>
  <c r="AI132" i="3" s="1"/>
  <c r="AJ132" i="3" s="1"/>
  <c r="AK132" i="3" s="1"/>
  <c r="AL132" i="3" s="1"/>
  <c r="AM132" i="3" s="1"/>
  <c r="AN132" i="3" s="1"/>
  <c r="AO132" i="3" s="1"/>
  <c r="AP132" i="3" s="1"/>
  <c r="AQ132" i="3" s="1"/>
  <c r="AR132" i="3" s="1"/>
  <c r="AS132" i="3" s="1"/>
  <c r="AT132" i="3" s="1"/>
  <c r="AU132" i="3" s="1"/>
  <c r="AV132" i="3" s="1"/>
  <c r="AW132" i="3" s="1"/>
  <c r="AX132" i="3" s="1"/>
  <c r="AY132" i="3" s="1"/>
  <c r="AZ132" i="3" s="1"/>
  <c r="BA132" i="3" s="1"/>
  <c r="BB132" i="3" s="1"/>
  <c r="BC132" i="3" s="1"/>
  <c r="BD132" i="3" s="1"/>
  <c r="BE132" i="3" s="1"/>
  <c r="BF132" i="3" s="1"/>
  <c r="BG132" i="3" s="1"/>
  <c r="BH132" i="3" s="1"/>
  <c r="BI132" i="3" s="1"/>
  <c r="BJ132" i="3" s="1"/>
  <c r="BK132" i="3" s="1"/>
  <c r="BL132" i="3" s="1"/>
  <c r="BM132" i="3" s="1"/>
  <c r="BN132" i="3" s="1"/>
  <c r="BO132" i="3" s="1"/>
  <c r="BP132" i="3" s="1"/>
  <c r="BQ132" i="3" s="1"/>
  <c r="BR132" i="3" s="1"/>
  <c r="BS132" i="3" s="1"/>
  <c r="BA131" i="3"/>
  <c r="BB131" i="3" s="1"/>
  <c r="BC131" i="3" s="1"/>
  <c r="BD131" i="3" s="1"/>
  <c r="BE131" i="3" s="1"/>
  <c r="BF131" i="3" s="1"/>
  <c r="BG131" i="3" s="1"/>
  <c r="BH131" i="3" s="1"/>
  <c r="BI131" i="3" s="1"/>
  <c r="BJ131" i="3" s="1"/>
  <c r="AY131" i="3"/>
  <c r="AV131" i="3"/>
  <c r="AW131" i="3" s="1"/>
  <c r="AJ131" i="3"/>
  <c r="AK131" i="3" s="1"/>
  <c r="AL131" i="3" s="1"/>
  <c r="AM131" i="3" s="1"/>
  <c r="AN131" i="3" s="1"/>
  <c r="AO131" i="3" s="1"/>
  <c r="AP131" i="3" s="1"/>
  <c r="AQ131" i="3" s="1"/>
  <c r="AR131" i="3" s="1"/>
  <c r="AS131" i="3" s="1"/>
  <c r="AT131" i="3" s="1"/>
  <c r="AH131" i="3"/>
  <c r="AZ130" i="3"/>
  <c r="BA130" i="3" s="1"/>
  <c r="BB130" i="3" s="1"/>
  <c r="BC130" i="3" s="1"/>
  <c r="BD130" i="3" s="1"/>
  <c r="BE130" i="3" s="1"/>
  <c r="BF130" i="3" s="1"/>
  <c r="BG130" i="3" s="1"/>
  <c r="BH130" i="3" s="1"/>
  <c r="BI130" i="3" s="1"/>
  <c r="AM130" i="3"/>
  <c r="AN130" i="3" s="1"/>
  <c r="AO130" i="3" s="1"/>
  <c r="AP130" i="3" s="1"/>
  <c r="AQ130" i="3" s="1"/>
  <c r="AR130" i="3" s="1"/>
  <c r="AS130" i="3" s="1"/>
  <c r="AT130" i="3" s="1"/>
  <c r="AU130" i="3" s="1"/>
  <c r="AV130" i="3" s="1"/>
  <c r="AW130" i="3" s="1"/>
  <c r="AX130" i="3" s="1"/>
  <c r="AH130" i="3"/>
  <c r="AI130" i="3" s="1"/>
  <c r="AJ130" i="3" s="1"/>
  <c r="AK130" i="3" s="1"/>
  <c r="AA129" i="3"/>
  <c r="AB129" i="3" s="1"/>
  <c r="AC129" i="3" s="1"/>
  <c r="AD129" i="3" s="1"/>
  <c r="AE129" i="3" s="1"/>
  <c r="AF129" i="3" s="1"/>
  <c r="AG129" i="3" s="1"/>
  <c r="AH129" i="3" s="1"/>
  <c r="AI129" i="3" s="1"/>
  <c r="AJ129" i="3" s="1"/>
  <c r="AK129" i="3" s="1"/>
  <c r="AL129" i="3" s="1"/>
  <c r="AM129" i="3" s="1"/>
  <c r="AN129" i="3" s="1"/>
  <c r="AO129" i="3" s="1"/>
  <c r="AP129" i="3" s="1"/>
  <c r="AQ129" i="3" s="1"/>
  <c r="AR129" i="3" s="1"/>
  <c r="AS129" i="3" s="1"/>
  <c r="AT129" i="3" s="1"/>
  <c r="AU129" i="3" s="1"/>
  <c r="AV129" i="3" s="1"/>
  <c r="AW129" i="3" s="1"/>
  <c r="AX129" i="3" s="1"/>
  <c r="AY129" i="3" s="1"/>
  <c r="AZ129" i="3" s="1"/>
  <c r="BA129" i="3" s="1"/>
  <c r="BB129" i="3" s="1"/>
  <c r="BC129" i="3" s="1"/>
  <c r="BD129" i="3" s="1"/>
  <c r="BE129" i="3" s="1"/>
  <c r="BF129" i="3" s="1"/>
  <c r="BG129" i="3" s="1"/>
  <c r="BH129" i="3" s="1"/>
  <c r="BI129" i="3" s="1"/>
  <c r="BJ129" i="3" s="1"/>
  <c r="BK129" i="3" s="1"/>
  <c r="BL129" i="3" s="1"/>
  <c r="BM129" i="3" s="1"/>
  <c r="BN129" i="3" s="1"/>
  <c r="BO129" i="3" s="1"/>
  <c r="BP129" i="3" s="1"/>
  <c r="BQ129" i="3" s="1"/>
  <c r="BR129" i="3" s="1"/>
  <c r="BS129" i="3" s="1"/>
  <c r="BB128" i="3"/>
  <c r="BC128" i="3" s="1"/>
  <c r="BD128" i="3" s="1"/>
  <c r="BE128" i="3" s="1"/>
  <c r="BF128" i="3" s="1"/>
  <c r="BG128" i="3" s="1"/>
  <c r="BH128" i="3" s="1"/>
  <c r="BI128" i="3" s="1"/>
  <c r="BJ128" i="3" s="1"/>
  <c r="BK128" i="3" s="1"/>
  <c r="BL128" i="3" s="1"/>
  <c r="BM128" i="3" s="1"/>
  <c r="BN128" i="3" s="1"/>
  <c r="BO128" i="3" s="1"/>
  <c r="AY128" i="3"/>
  <c r="AZ128" i="3" s="1"/>
  <c r="AH128" i="3"/>
  <c r="AI128" i="3" s="1"/>
  <c r="AJ128" i="3" s="1"/>
  <c r="AK128" i="3" s="1"/>
  <c r="AL128" i="3" s="1"/>
  <c r="AM128" i="3" s="1"/>
  <c r="AN128" i="3" s="1"/>
  <c r="AO128" i="3" s="1"/>
  <c r="AP128" i="3" s="1"/>
  <c r="AQ128" i="3" s="1"/>
  <c r="AR128" i="3" s="1"/>
  <c r="AS128" i="3" s="1"/>
  <c r="AT128" i="3" s="1"/>
  <c r="AU128" i="3" s="1"/>
  <c r="AV128" i="3" s="1"/>
  <c r="AW128" i="3" s="1"/>
  <c r="BA127" i="3"/>
  <c r="BB127" i="3" s="1"/>
  <c r="BC127" i="3" s="1"/>
  <c r="BD127" i="3" s="1"/>
  <c r="BE127" i="3" s="1"/>
  <c r="BF127" i="3" s="1"/>
  <c r="BG127" i="3" s="1"/>
  <c r="BH127" i="3" s="1"/>
  <c r="BI127" i="3" s="1"/>
  <c r="BJ127" i="3" s="1"/>
  <c r="BK127" i="3" s="1"/>
  <c r="BL127" i="3" s="1"/>
  <c r="BM127" i="3" s="1"/>
  <c r="BN127" i="3" s="1"/>
  <c r="BO127" i="3" s="1"/>
  <c r="BP127" i="3" s="1"/>
  <c r="BQ127" i="3" s="1"/>
  <c r="BR127" i="3" s="1"/>
  <c r="AW127" i="3"/>
  <c r="AX127" i="3" s="1"/>
  <c r="AY127" i="3" s="1"/>
  <c r="AS127" i="3"/>
  <c r="AT127" i="3" s="1"/>
  <c r="AU127" i="3" s="1"/>
  <c r="AH127" i="3"/>
  <c r="AI127" i="3" s="1"/>
  <c r="AJ127" i="3" s="1"/>
  <c r="AK127" i="3" s="1"/>
  <c r="AL127" i="3" s="1"/>
  <c r="AM127" i="3" s="1"/>
  <c r="AN127" i="3" s="1"/>
  <c r="AO127" i="3" s="1"/>
  <c r="AP127" i="3" s="1"/>
  <c r="AQ127" i="3" s="1"/>
  <c r="BB126" i="3"/>
  <c r="BC126" i="3" s="1"/>
  <c r="BD126" i="3" s="1"/>
  <c r="BE126" i="3" s="1"/>
  <c r="BF126" i="3" s="1"/>
  <c r="BG126" i="3" s="1"/>
  <c r="BH126" i="3" s="1"/>
  <c r="BI126" i="3" s="1"/>
  <c r="BJ126" i="3" s="1"/>
  <c r="BK126" i="3" s="1"/>
  <c r="BL126" i="3" s="1"/>
  <c r="BM126" i="3" s="1"/>
  <c r="BN126" i="3" s="1"/>
  <c r="AZ126" i="3"/>
  <c r="AH126" i="3"/>
  <c r="AI126" i="3" s="1"/>
  <c r="AJ126" i="3" s="1"/>
  <c r="AK126" i="3" s="1"/>
  <c r="AL126" i="3" s="1"/>
  <c r="AM126" i="3" s="1"/>
  <c r="AN126" i="3" s="1"/>
  <c r="AO126" i="3" s="1"/>
  <c r="AP126" i="3" s="1"/>
  <c r="AQ126" i="3" s="1"/>
  <c r="AR126" i="3" s="1"/>
  <c r="AS126" i="3" s="1"/>
  <c r="AT126" i="3" s="1"/>
  <c r="AU126" i="3" s="1"/>
  <c r="AV126" i="3" s="1"/>
  <c r="AW126" i="3" s="1"/>
  <c r="AX126" i="3" s="1"/>
  <c r="BB125" i="3"/>
  <c r="BC125" i="3" s="1"/>
  <c r="BD125" i="3" s="1"/>
  <c r="BE125" i="3" s="1"/>
  <c r="BF125" i="3" s="1"/>
  <c r="BG125" i="3" s="1"/>
  <c r="BH125" i="3" s="1"/>
  <c r="BI125" i="3" s="1"/>
  <c r="BJ125" i="3" s="1"/>
  <c r="BK125" i="3" s="1"/>
  <c r="BL125" i="3" s="1"/>
  <c r="BM125" i="3" s="1"/>
  <c r="BN125" i="3" s="1"/>
  <c r="BO125" i="3" s="1"/>
  <c r="BP125" i="3" s="1"/>
  <c r="BQ125" i="3" s="1"/>
  <c r="BR125" i="3" s="1"/>
  <c r="AZ125" i="3"/>
  <c r="AN125" i="3"/>
  <c r="AO125" i="3" s="1"/>
  <c r="AP125" i="3" s="1"/>
  <c r="AQ125" i="3" s="1"/>
  <c r="AR125" i="3" s="1"/>
  <c r="AS125" i="3" s="1"/>
  <c r="AT125" i="3" s="1"/>
  <c r="AU125" i="3" s="1"/>
  <c r="AV125" i="3" s="1"/>
  <c r="AW125" i="3" s="1"/>
  <c r="AX125" i="3" s="1"/>
  <c r="AH125" i="3"/>
  <c r="AI125" i="3" s="1"/>
  <c r="AJ125" i="3" s="1"/>
  <c r="AK125" i="3" s="1"/>
  <c r="AL125" i="3" s="1"/>
  <c r="AH124" i="3"/>
  <c r="AI124" i="3" s="1"/>
  <c r="AJ124" i="3" s="1"/>
  <c r="AK124" i="3" s="1"/>
  <c r="AL124" i="3" s="1"/>
  <c r="AM124" i="3" s="1"/>
  <c r="AN124" i="3" s="1"/>
  <c r="AO124" i="3" s="1"/>
  <c r="AP124" i="3" s="1"/>
  <c r="AQ124" i="3" s="1"/>
  <c r="AR124" i="3" s="1"/>
  <c r="AS124" i="3" s="1"/>
  <c r="AT124" i="3" s="1"/>
  <c r="AU124" i="3" s="1"/>
  <c r="AV124" i="3" s="1"/>
  <c r="AW124" i="3" s="1"/>
  <c r="AX124" i="3" s="1"/>
  <c r="AY124" i="3" s="1"/>
  <c r="AZ124" i="3" s="1"/>
  <c r="BA124" i="3" s="1"/>
  <c r="BB124" i="3" s="1"/>
  <c r="BC124" i="3" s="1"/>
  <c r="BD124" i="3" s="1"/>
  <c r="BE124" i="3" s="1"/>
  <c r="BF124" i="3" s="1"/>
  <c r="BG124" i="3" s="1"/>
  <c r="BH124" i="3" s="1"/>
  <c r="BI124" i="3" s="1"/>
  <c r="BJ124" i="3" s="1"/>
  <c r="BK124" i="3" s="1"/>
  <c r="BL124" i="3" s="1"/>
  <c r="BM124" i="3" s="1"/>
  <c r="BN124" i="3" s="1"/>
  <c r="BO124" i="3" s="1"/>
  <c r="BP124" i="3" s="1"/>
  <c r="BQ124" i="3" s="1"/>
  <c r="BR124" i="3" s="1"/>
  <c r="BS124" i="3" s="1"/>
  <c r="AZ123" i="3"/>
  <c r="BA123" i="3" s="1"/>
  <c r="BB123" i="3" s="1"/>
  <c r="BC123" i="3" s="1"/>
  <c r="BD123" i="3" s="1"/>
  <c r="BE123" i="3" s="1"/>
  <c r="BF123" i="3" s="1"/>
  <c r="BG123" i="3" s="1"/>
  <c r="BH123" i="3" s="1"/>
  <c r="BI123" i="3" s="1"/>
  <c r="BJ123" i="3" s="1"/>
  <c r="BK123" i="3" s="1"/>
  <c r="BL123" i="3" s="1"/>
  <c r="BM123" i="3" s="1"/>
  <c r="AO123" i="3"/>
  <c r="AP123" i="3" s="1"/>
  <c r="AQ123" i="3" s="1"/>
  <c r="AR123" i="3" s="1"/>
  <c r="AS123" i="3" s="1"/>
  <c r="AT123" i="3" s="1"/>
  <c r="AU123" i="3" s="1"/>
  <c r="AV123" i="3" s="1"/>
  <c r="AW123" i="3" s="1"/>
  <c r="AX123" i="3" s="1"/>
  <c r="AH123" i="3"/>
  <c r="AI123" i="3" s="1"/>
  <c r="AJ123" i="3" s="1"/>
  <c r="AK123" i="3" s="1"/>
  <c r="AL123" i="3" s="1"/>
  <c r="AM123" i="3" s="1"/>
  <c r="BB122" i="3"/>
  <c r="BC122" i="3" s="1"/>
  <c r="BD122" i="3" s="1"/>
  <c r="BE122" i="3" s="1"/>
  <c r="BF122" i="3" s="1"/>
  <c r="BG122" i="3" s="1"/>
  <c r="BH122" i="3" s="1"/>
  <c r="AH122" i="3"/>
  <c r="AI122" i="3" s="1"/>
  <c r="AJ122" i="3" s="1"/>
  <c r="AK122" i="3" s="1"/>
  <c r="AL122" i="3" s="1"/>
  <c r="AM122" i="3" s="1"/>
  <c r="AN122" i="3" s="1"/>
  <c r="AO122" i="3" s="1"/>
  <c r="AP122" i="3" s="1"/>
  <c r="AQ122" i="3" s="1"/>
  <c r="AR122" i="3" s="1"/>
  <c r="AS122" i="3" s="1"/>
  <c r="AT122" i="3" s="1"/>
  <c r="AU122" i="3" s="1"/>
  <c r="AV122" i="3" s="1"/>
  <c r="AW122" i="3" s="1"/>
  <c r="AX122" i="3" s="1"/>
  <c r="AY122" i="3" s="1"/>
  <c r="BE121" i="3"/>
  <c r="BF121" i="3" s="1"/>
  <c r="BG121" i="3" s="1"/>
  <c r="BH121" i="3" s="1"/>
  <c r="BI121" i="3" s="1"/>
  <c r="BA121" i="3"/>
  <c r="BB121" i="3" s="1"/>
  <c r="BC121" i="3" s="1"/>
  <c r="AY121" i="3"/>
  <c r="AM121" i="3"/>
  <c r="AN121" i="3" s="1"/>
  <c r="AO121" i="3" s="1"/>
  <c r="AP121" i="3" s="1"/>
  <c r="AQ121" i="3" s="1"/>
  <c r="AR121" i="3" s="1"/>
  <c r="AS121" i="3" s="1"/>
  <c r="AT121" i="3" s="1"/>
  <c r="AU121" i="3" s="1"/>
  <c r="AV121" i="3" s="1"/>
  <c r="AW121" i="3" s="1"/>
  <c r="AH121" i="3"/>
  <c r="AI121" i="3" s="1"/>
  <c r="AJ121" i="3" s="1"/>
  <c r="AK121" i="3" s="1"/>
  <c r="BB120" i="3"/>
  <c r="BC120" i="3" s="1"/>
  <c r="BD120" i="3" s="1"/>
  <c r="BE120" i="3" s="1"/>
  <c r="BF120" i="3" s="1"/>
  <c r="BG120" i="3" s="1"/>
  <c r="BH120" i="3" s="1"/>
  <c r="BI120" i="3" s="1"/>
  <c r="BJ120" i="3" s="1"/>
  <c r="BK120" i="3" s="1"/>
  <c r="BL120" i="3" s="1"/>
  <c r="BM120" i="3" s="1"/>
  <c r="BN120" i="3" s="1"/>
  <c r="BO120" i="3" s="1"/>
  <c r="BP120" i="3" s="1"/>
  <c r="BQ120" i="3" s="1"/>
  <c r="BR120" i="3" s="1"/>
  <c r="AX120" i="3"/>
  <c r="AY120" i="3" s="1"/>
  <c r="AZ120" i="3" s="1"/>
  <c r="AP120" i="3"/>
  <c r="AQ120" i="3" s="1"/>
  <c r="AR120" i="3" s="1"/>
  <c r="AS120" i="3" s="1"/>
  <c r="AT120" i="3" s="1"/>
  <c r="AU120" i="3" s="1"/>
  <c r="AV120" i="3" s="1"/>
  <c r="AH120" i="3"/>
  <c r="AI120" i="3" s="1"/>
  <c r="AJ120" i="3" s="1"/>
  <c r="AK120" i="3" s="1"/>
  <c r="AL120" i="3" s="1"/>
  <c r="AM120" i="3" s="1"/>
  <c r="AN120" i="3" s="1"/>
  <c r="BA119" i="3"/>
  <c r="BB119" i="3" s="1"/>
  <c r="BC119" i="3" s="1"/>
  <c r="BD119" i="3" s="1"/>
  <c r="BE119" i="3" s="1"/>
  <c r="BF119" i="3" s="1"/>
  <c r="BG119" i="3" s="1"/>
  <c r="BH119" i="3" s="1"/>
  <c r="BI119" i="3" s="1"/>
  <c r="AS119" i="3"/>
  <c r="AT119" i="3" s="1"/>
  <c r="AU119" i="3" s="1"/>
  <c r="AV119" i="3" s="1"/>
  <c r="AW119" i="3" s="1"/>
  <c r="AH119" i="3"/>
  <c r="AI119" i="3" s="1"/>
  <c r="AJ119" i="3" s="1"/>
  <c r="AK119" i="3" s="1"/>
  <c r="AL119" i="3" s="1"/>
  <c r="AM119" i="3" s="1"/>
  <c r="AN119" i="3" s="1"/>
  <c r="AO119" i="3" s="1"/>
  <c r="AP119" i="3" s="1"/>
  <c r="AQ119" i="3" s="1"/>
  <c r="BA118" i="3"/>
  <c r="BB118" i="3" s="1"/>
  <c r="BC118" i="3" s="1"/>
  <c r="BD118" i="3" s="1"/>
  <c r="BE118" i="3" s="1"/>
  <c r="BF118" i="3" s="1"/>
  <c r="BG118" i="3" s="1"/>
  <c r="BH118" i="3" s="1"/>
  <c r="BI118" i="3" s="1"/>
  <c r="BJ118" i="3" s="1"/>
  <c r="BK118" i="3" s="1"/>
  <c r="BL118" i="3" s="1"/>
  <c r="BM118" i="3" s="1"/>
  <c r="BN118" i="3" s="1"/>
  <c r="BO118" i="3" s="1"/>
  <c r="BP118" i="3" s="1"/>
  <c r="BQ118" i="3" s="1"/>
  <c r="BR118" i="3" s="1"/>
  <c r="AW118" i="3"/>
  <c r="AX118" i="3" s="1"/>
  <c r="AY118" i="3" s="1"/>
  <c r="AN118" i="3"/>
  <c r="AO118" i="3" s="1"/>
  <c r="AP118" i="3" s="1"/>
  <c r="AQ118" i="3" s="1"/>
  <c r="AR118" i="3" s="1"/>
  <c r="AS118" i="3" s="1"/>
  <c r="AT118" i="3" s="1"/>
  <c r="AU118" i="3" s="1"/>
  <c r="AH118" i="3"/>
  <c r="AI118" i="3" s="1"/>
  <c r="AJ118" i="3" s="1"/>
  <c r="AK118" i="3" s="1"/>
  <c r="AL118" i="3" s="1"/>
  <c r="BA117" i="3"/>
  <c r="BB117" i="3" s="1"/>
  <c r="BC117" i="3" s="1"/>
  <c r="BD117" i="3" s="1"/>
  <c r="BE117" i="3" s="1"/>
  <c r="BF117" i="3" s="1"/>
  <c r="BG117" i="3" s="1"/>
  <c r="BH117" i="3" s="1"/>
  <c r="BI117" i="3" s="1"/>
  <c r="BJ117" i="3" s="1"/>
  <c r="BK117" i="3" s="1"/>
  <c r="BL117" i="3" s="1"/>
  <c r="BM117" i="3" s="1"/>
  <c r="BN117" i="3" s="1"/>
  <c r="BO117" i="3" s="1"/>
  <c r="BP117" i="3" s="1"/>
  <c r="BQ117" i="3" s="1"/>
  <c r="BR117" i="3" s="1"/>
  <c r="AW117" i="3"/>
  <c r="AX117" i="3" s="1"/>
  <c r="AY117" i="3" s="1"/>
  <c r="AN117" i="3"/>
  <c r="AO117" i="3" s="1"/>
  <c r="AP117" i="3" s="1"/>
  <c r="AQ117" i="3" s="1"/>
  <c r="AR117" i="3" s="1"/>
  <c r="AS117" i="3" s="1"/>
  <c r="AT117" i="3" s="1"/>
  <c r="AU117" i="3" s="1"/>
  <c r="AH117" i="3"/>
  <c r="AI117" i="3" s="1"/>
  <c r="AJ117" i="3" s="1"/>
  <c r="AK117" i="3" s="1"/>
  <c r="AL117" i="3" s="1"/>
  <c r="BG116" i="3"/>
  <c r="BH116" i="3" s="1"/>
  <c r="AX116" i="3"/>
  <c r="AY116" i="3" s="1"/>
  <c r="AZ116" i="3" s="1"/>
  <c r="BA116" i="3" s="1"/>
  <c r="BB116" i="3" s="1"/>
  <c r="BC116" i="3" s="1"/>
  <c r="BD116" i="3" s="1"/>
  <c r="BE116" i="3" s="1"/>
  <c r="AO116" i="3"/>
  <c r="AP116" i="3" s="1"/>
  <c r="AQ116" i="3" s="1"/>
  <c r="AR116" i="3" s="1"/>
  <c r="AS116" i="3" s="1"/>
  <c r="AT116" i="3" s="1"/>
  <c r="AU116" i="3" s="1"/>
  <c r="AV116" i="3" s="1"/>
  <c r="AH116" i="3"/>
  <c r="AI116" i="3" s="1"/>
  <c r="AJ116" i="3" s="1"/>
  <c r="AK116" i="3" s="1"/>
  <c r="AL116" i="3" s="1"/>
  <c r="AM116" i="3" s="1"/>
  <c r="BE115" i="3"/>
  <c r="BF115" i="3" s="1"/>
  <c r="BG115" i="3" s="1"/>
  <c r="BH115" i="3" s="1"/>
  <c r="BI115" i="3" s="1"/>
  <c r="BJ115" i="3" s="1"/>
  <c r="BK115" i="3" s="1"/>
  <c r="BL115" i="3" s="1"/>
  <c r="BN115" i="3" s="1"/>
  <c r="BO115" i="3" s="1"/>
  <c r="BP115" i="3" s="1"/>
  <c r="BQ115" i="3" s="1"/>
  <c r="BR115" i="3" s="1"/>
  <c r="BB115" i="3"/>
  <c r="BC115" i="3" s="1"/>
  <c r="AY115" i="3"/>
  <c r="AZ115" i="3" s="1"/>
  <c r="AP115" i="3"/>
  <c r="AQ115" i="3" s="1"/>
  <c r="AR115" i="3" s="1"/>
  <c r="AS115" i="3" s="1"/>
  <c r="AT115" i="3" s="1"/>
  <c r="AU115" i="3" s="1"/>
  <c r="AV115" i="3" s="1"/>
  <c r="AW115" i="3" s="1"/>
  <c r="AJ115" i="3"/>
  <c r="AK115" i="3" s="1"/>
  <c r="AL115" i="3" s="1"/>
  <c r="AM115" i="3" s="1"/>
  <c r="AN115" i="3" s="1"/>
  <c r="AH115" i="3"/>
  <c r="AM114" i="3"/>
  <c r="AN114" i="3" s="1"/>
  <c r="AO114" i="3" s="1"/>
  <c r="AP114" i="3" s="1"/>
  <c r="AQ114" i="3" s="1"/>
  <c r="AR114" i="3" s="1"/>
  <c r="AS114" i="3" s="1"/>
  <c r="AT114" i="3" s="1"/>
  <c r="AU114" i="3" s="1"/>
  <c r="AV114" i="3" s="1"/>
  <c r="AW114" i="3" s="1"/>
  <c r="AX114" i="3" s="1"/>
  <c r="AY114" i="3" s="1"/>
  <c r="AZ114" i="3" s="1"/>
  <c r="BA114" i="3" s="1"/>
  <c r="BB114" i="3" s="1"/>
  <c r="BC114" i="3" s="1"/>
  <c r="BD114" i="3" s="1"/>
  <c r="BE114" i="3" s="1"/>
  <c r="BF114" i="3" s="1"/>
  <c r="BG114" i="3" s="1"/>
  <c r="BH114" i="3" s="1"/>
  <c r="BI114" i="3" s="1"/>
  <c r="BJ114" i="3" s="1"/>
  <c r="BK114" i="3" s="1"/>
  <c r="BL114" i="3" s="1"/>
  <c r="BM114" i="3" s="1"/>
  <c r="BN114" i="3" s="1"/>
  <c r="BO114" i="3" s="1"/>
  <c r="BP114" i="3" s="1"/>
  <c r="BQ114" i="3" s="1"/>
  <c r="BR114" i="3" s="1"/>
  <c r="BS114" i="3" s="1"/>
  <c r="AH114" i="3"/>
  <c r="AI114" i="3" s="1"/>
  <c r="AJ114" i="3" s="1"/>
  <c r="AK114" i="3" s="1"/>
  <c r="AQ113" i="3"/>
  <c r="AR113" i="3" s="1"/>
  <c r="AS113" i="3" s="1"/>
  <c r="AT113" i="3" s="1"/>
  <c r="AU113" i="3" s="1"/>
  <c r="AV113" i="3" s="1"/>
  <c r="AW113" i="3" s="1"/>
  <c r="AX113" i="3" s="1"/>
  <c r="AY113" i="3" s="1"/>
  <c r="AZ113" i="3" s="1"/>
  <c r="BA113" i="3" s="1"/>
  <c r="BB113" i="3" s="1"/>
  <c r="BC113" i="3" s="1"/>
  <c r="BD113" i="3" s="1"/>
  <c r="BE113" i="3" s="1"/>
  <c r="BF113" i="3" s="1"/>
  <c r="BG113" i="3" s="1"/>
  <c r="BH113" i="3" s="1"/>
  <c r="BI113" i="3" s="1"/>
  <c r="BJ113" i="3" s="1"/>
  <c r="BK113" i="3" s="1"/>
  <c r="BL113" i="3" s="1"/>
  <c r="BM113" i="3" s="1"/>
  <c r="BN113" i="3" s="1"/>
  <c r="BO113" i="3" s="1"/>
  <c r="AH113" i="3"/>
  <c r="AI113" i="3" s="1"/>
  <c r="AJ113" i="3" s="1"/>
  <c r="AK113" i="3" s="1"/>
  <c r="AL113" i="3" s="1"/>
  <c r="AM113" i="3" s="1"/>
  <c r="AN113" i="3" s="1"/>
  <c r="AO113" i="3" s="1"/>
  <c r="BB112" i="3"/>
  <c r="BC112" i="3" s="1"/>
  <c r="BD112" i="3" s="1"/>
  <c r="BE112" i="3" s="1"/>
  <c r="BF112" i="3" s="1"/>
  <c r="BG112" i="3" s="1"/>
  <c r="BH112" i="3" s="1"/>
  <c r="BI112" i="3" s="1"/>
  <c r="BJ112" i="3" s="1"/>
  <c r="BK112" i="3" s="1"/>
  <c r="BL112" i="3" s="1"/>
  <c r="BM112" i="3" s="1"/>
  <c r="AY112" i="3"/>
  <c r="AZ112" i="3" s="1"/>
  <c r="AH112" i="3"/>
  <c r="AI112" i="3" s="1"/>
  <c r="AJ112" i="3" s="1"/>
  <c r="AK112" i="3" s="1"/>
  <c r="AL112" i="3" s="1"/>
  <c r="AM112" i="3" s="1"/>
  <c r="AN112" i="3" s="1"/>
  <c r="AO112" i="3" s="1"/>
  <c r="AP112" i="3" s="1"/>
  <c r="AQ112" i="3" s="1"/>
  <c r="AR112" i="3" s="1"/>
  <c r="AS112" i="3" s="1"/>
  <c r="AT112" i="3" s="1"/>
  <c r="AU112" i="3" s="1"/>
  <c r="AV112" i="3" s="1"/>
  <c r="AW112" i="3" s="1"/>
  <c r="BF111" i="3"/>
  <c r="BG111" i="3" s="1"/>
  <c r="BH111" i="3" s="1"/>
  <c r="BI111" i="3" s="1"/>
  <c r="BJ111" i="3" s="1"/>
  <c r="BK111" i="3" s="1"/>
  <c r="BL111" i="3" s="1"/>
  <c r="BM111" i="3" s="1"/>
  <c r="BN111" i="3" s="1"/>
  <c r="BO111" i="3" s="1"/>
  <c r="BP111" i="3" s="1"/>
  <c r="BQ111" i="3" s="1"/>
  <c r="BR111" i="3" s="1"/>
  <c r="AZ111" i="3"/>
  <c r="BA111" i="3" s="1"/>
  <c r="BB111" i="3" s="1"/>
  <c r="BC111" i="3" s="1"/>
  <c r="BD111" i="3" s="1"/>
  <c r="AH111" i="3"/>
  <c r="AI111" i="3" s="1"/>
  <c r="AJ111" i="3" s="1"/>
  <c r="AK111" i="3" s="1"/>
  <c r="AL111" i="3" s="1"/>
  <c r="AM111" i="3" s="1"/>
  <c r="AN111" i="3" s="1"/>
  <c r="AO111" i="3" s="1"/>
  <c r="AP111" i="3" s="1"/>
  <c r="AQ111" i="3" s="1"/>
  <c r="AR111" i="3" s="1"/>
  <c r="AS111" i="3" s="1"/>
  <c r="AT111" i="3" s="1"/>
  <c r="AU111" i="3" s="1"/>
  <c r="AV111" i="3" s="1"/>
  <c r="AW111" i="3" s="1"/>
  <c r="AX111" i="3" s="1"/>
  <c r="BB110" i="3"/>
  <c r="BC110" i="3" s="1"/>
  <c r="BD110" i="3" s="1"/>
  <c r="BE110" i="3" s="1"/>
  <c r="BF110" i="3" s="1"/>
  <c r="BG110" i="3" s="1"/>
  <c r="BH110" i="3" s="1"/>
  <c r="BI110" i="3" s="1"/>
  <c r="AZ110" i="3"/>
  <c r="AS110" i="3"/>
  <c r="AT110" i="3" s="1"/>
  <c r="AU110" i="3" s="1"/>
  <c r="AV110" i="3" s="1"/>
  <c r="AW110" i="3" s="1"/>
  <c r="AX110" i="3" s="1"/>
  <c r="AH110" i="3"/>
  <c r="AI110" i="3" s="1"/>
  <c r="AJ110" i="3" s="1"/>
  <c r="AK110" i="3" s="1"/>
  <c r="AL110" i="3" s="1"/>
  <c r="AM110" i="3" s="1"/>
  <c r="AN110" i="3" s="1"/>
  <c r="AO110" i="3" s="1"/>
  <c r="AP110" i="3" s="1"/>
  <c r="AQ110" i="3" s="1"/>
  <c r="AH109" i="3"/>
  <c r="AI109" i="3" s="1"/>
  <c r="AJ109" i="3" s="1"/>
  <c r="AK109" i="3" s="1"/>
  <c r="AL109" i="3" s="1"/>
  <c r="AM109" i="3" s="1"/>
  <c r="AN109" i="3" s="1"/>
  <c r="AO109" i="3" s="1"/>
  <c r="AP109" i="3" s="1"/>
  <c r="AQ109" i="3" s="1"/>
  <c r="AR109" i="3" s="1"/>
  <c r="AS109" i="3" s="1"/>
  <c r="AT109" i="3" s="1"/>
  <c r="AU109" i="3" s="1"/>
  <c r="AV109" i="3" s="1"/>
  <c r="AW109" i="3" s="1"/>
  <c r="AX109" i="3" s="1"/>
  <c r="AY109" i="3" s="1"/>
  <c r="AZ109" i="3" s="1"/>
  <c r="BA109" i="3" s="1"/>
  <c r="BB109" i="3" s="1"/>
  <c r="BC109" i="3" s="1"/>
  <c r="BD109" i="3" s="1"/>
  <c r="BE109" i="3" s="1"/>
  <c r="BF109" i="3" s="1"/>
  <c r="BG109" i="3" s="1"/>
  <c r="BH109" i="3" s="1"/>
  <c r="BI109" i="3" s="1"/>
  <c r="BJ109" i="3" s="1"/>
  <c r="BK109" i="3" s="1"/>
  <c r="BL109" i="3" s="1"/>
  <c r="BM109" i="3" s="1"/>
  <c r="BN109" i="3" s="1"/>
  <c r="BO109" i="3" s="1"/>
  <c r="BP109" i="3" s="1"/>
  <c r="BQ109" i="3" s="1"/>
  <c r="BR109" i="3" s="1"/>
  <c r="BS109" i="3" s="1"/>
  <c r="AM108" i="3"/>
  <c r="AN108" i="3" s="1"/>
  <c r="AO108" i="3" s="1"/>
  <c r="AP108" i="3" s="1"/>
  <c r="AQ108" i="3" s="1"/>
  <c r="AR108" i="3" s="1"/>
  <c r="AS108" i="3" s="1"/>
  <c r="AT108" i="3" s="1"/>
  <c r="AU108" i="3" s="1"/>
  <c r="AV108" i="3" s="1"/>
  <c r="AW108" i="3" s="1"/>
  <c r="AX108" i="3" s="1"/>
  <c r="AY108" i="3" s="1"/>
  <c r="AZ108" i="3" s="1"/>
  <c r="BA108" i="3" s="1"/>
  <c r="BB108" i="3" s="1"/>
  <c r="BC108" i="3" s="1"/>
  <c r="BD108" i="3" s="1"/>
  <c r="BE108" i="3" s="1"/>
  <c r="BF108" i="3" s="1"/>
  <c r="BG108" i="3" s="1"/>
  <c r="BH108" i="3" s="1"/>
  <c r="BI108" i="3" s="1"/>
  <c r="BJ108" i="3" s="1"/>
  <c r="BK108" i="3" s="1"/>
  <c r="BL108" i="3" s="1"/>
  <c r="BM108" i="3" s="1"/>
  <c r="BN108" i="3" s="1"/>
  <c r="BO108" i="3" s="1"/>
  <c r="BP108" i="3" s="1"/>
  <c r="BQ108" i="3" s="1"/>
  <c r="BR108" i="3" s="1"/>
  <c r="BS108" i="3" s="1"/>
  <c r="AH108" i="3"/>
  <c r="AI108" i="3" s="1"/>
  <c r="AJ108" i="3" s="1"/>
  <c r="AK108" i="3" s="1"/>
  <c r="BB107" i="3"/>
  <c r="BC107" i="3" s="1"/>
  <c r="BD107" i="3" s="1"/>
  <c r="BE107" i="3" s="1"/>
  <c r="BF107" i="3" s="1"/>
  <c r="BG107" i="3" s="1"/>
  <c r="BH107" i="3" s="1"/>
  <c r="BI107" i="3" s="1"/>
  <c r="BJ107" i="3" s="1"/>
  <c r="BK107" i="3" s="1"/>
  <c r="BL107" i="3" s="1"/>
  <c r="BM107" i="3" s="1"/>
  <c r="BN107" i="3" s="1"/>
  <c r="BO107" i="3" s="1"/>
  <c r="BP107" i="3" s="1"/>
  <c r="BQ107" i="3" s="1"/>
  <c r="BR107" i="3" s="1"/>
  <c r="AU107" i="3"/>
  <c r="AV107" i="3" s="1"/>
  <c r="AW107" i="3" s="1"/>
  <c r="AX107" i="3" s="1"/>
  <c r="AY107" i="3" s="1"/>
  <c r="AZ107" i="3" s="1"/>
  <c r="AE107" i="3"/>
  <c r="AF107" i="3" s="1"/>
  <c r="AG107" i="3" s="1"/>
  <c r="AH107" i="3" s="1"/>
  <c r="AI107" i="3" s="1"/>
  <c r="AJ107" i="3" s="1"/>
  <c r="AK107" i="3" s="1"/>
  <c r="AL107" i="3" s="1"/>
  <c r="AM107" i="3" s="1"/>
  <c r="AN107" i="3" s="1"/>
  <c r="AO107" i="3" s="1"/>
  <c r="AP107" i="3" s="1"/>
  <c r="AQ107" i="3" s="1"/>
  <c r="AR107" i="3" s="1"/>
  <c r="AS107" i="3" s="1"/>
  <c r="BC106" i="3"/>
  <c r="BD106" i="3" s="1"/>
  <c r="BE106" i="3" s="1"/>
  <c r="BF106" i="3" s="1"/>
  <c r="BG106" i="3" s="1"/>
  <c r="BH106" i="3" s="1"/>
  <c r="BI106" i="3" s="1"/>
  <c r="BJ106" i="3" s="1"/>
  <c r="BK106" i="3" s="1"/>
  <c r="BL106" i="3" s="1"/>
  <c r="BM106" i="3" s="1"/>
  <c r="AZ106" i="3"/>
  <c r="BA106" i="3" s="1"/>
  <c r="AQ106" i="3"/>
  <c r="AR106" i="3" s="1"/>
  <c r="AS106" i="3" s="1"/>
  <c r="AT106" i="3" s="1"/>
  <c r="AU106" i="3" s="1"/>
  <c r="AV106" i="3" s="1"/>
  <c r="AW106" i="3" s="1"/>
  <c r="AX106" i="3" s="1"/>
  <c r="AM106" i="3"/>
  <c r="AN106" i="3" s="1"/>
  <c r="AO106" i="3" s="1"/>
  <c r="AH106" i="3"/>
  <c r="AI106" i="3" s="1"/>
  <c r="AJ106" i="3" s="1"/>
  <c r="AK106" i="3" s="1"/>
  <c r="BA105" i="3"/>
  <c r="BB105" i="3" s="1"/>
  <c r="BC105" i="3" s="1"/>
  <c r="BD105" i="3" s="1"/>
  <c r="BE105" i="3" s="1"/>
  <c r="BF105" i="3" s="1"/>
  <c r="BG105" i="3" s="1"/>
  <c r="BH105" i="3" s="1"/>
  <c r="BI105" i="3" s="1"/>
  <c r="BJ105" i="3" s="1"/>
  <c r="AY105" i="3"/>
  <c r="AV105" i="3"/>
  <c r="AW105" i="3" s="1"/>
  <c r="AJ105" i="3"/>
  <c r="AK105" i="3" s="1"/>
  <c r="AL105" i="3" s="1"/>
  <c r="AM105" i="3" s="1"/>
  <c r="AN105" i="3" s="1"/>
  <c r="AO105" i="3" s="1"/>
  <c r="AP105" i="3" s="1"/>
  <c r="AQ105" i="3" s="1"/>
  <c r="AR105" i="3" s="1"/>
  <c r="AS105" i="3" s="1"/>
  <c r="AT105" i="3" s="1"/>
  <c r="AH105" i="3"/>
  <c r="AZ104" i="3"/>
  <c r="BA104" i="3" s="1"/>
  <c r="BB104" i="3" s="1"/>
  <c r="BC104" i="3" s="1"/>
  <c r="BD104" i="3" s="1"/>
  <c r="BE104" i="3" s="1"/>
  <c r="BF104" i="3" s="1"/>
  <c r="BG104" i="3" s="1"/>
  <c r="BH104" i="3" s="1"/>
  <c r="BI104" i="3" s="1"/>
  <c r="BJ104" i="3" s="1"/>
  <c r="BK104" i="3" s="1"/>
  <c r="BL104" i="3" s="1"/>
  <c r="BM104" i="3" s="1"/>
  <c r="BN104" i="3" s="1"/>
  <c r="BO104" i="3" s="1"/>
  <c r="BP104" i="3" s="1"/>
  <c r="BQ104" i="3" s="1"/>
  <c r="BR104" i="3" s="1"/>
  <c r="AM104" i="3"/>
  <c r="AN104" i="3" s="1"/>
  <c r="AO104" i="3" s="1"/>
  <c r="AP104" i="3" s="1"/>
  <c r="AQ104" i="3" s="1"/>
  <c r="AR104" i="3" s="1"/>
  <c r="AS104" i="3" s="1"/>
  <c r="AT104" i="3" s="1"/>
  <c r="AU104" i="3" s="1"/>
  <c r="AV104" i="3" s="1"/>
  <c r="AW104" i="3" s="1"/>
  <c r="AX104" i="3" s="1"/>
  <c r="AH104" i="3"/>
  <c r="AI104" i="3" s="1"/>
  <c r="AJ104" i="3" s="1"/>
  <c r="AK104" i="3" s="1"/>
  <c r="BA103" i="3"/>
  <c r="BB103" i="3" s="1"/>
  <c r="BC103" i="3" s="1"/>
  <c r="BD103" i="3" s="1"/>
  <c r="BE103" i="3" s="1"/>
  <c r="BF103" i="3" s="1"/>
  <c r="BG103" i="3" s="1"/>
  <c r="BH103" i="3" s="1"/>
  <c r="BI103" i="3" s="1"/>
  <c r="BJ103" i="3" s="1"/>
  <c r="BK103" i="3" s="1"/>
  <c r="BL103" i="3" s="1"/>
  <c r="BM103" i="3" s="1"/>
  <c r="BN103" i="3" s="1"/>
  <c r="BO103" i="3" s="1"/>
  <c r="BP103" i="3" s="1"/>
  <c r="BQ103" i="3" s="1"/>
  <c r="BR103" i="3" s="1"/>
  <c r="AW103" i="3"/>
  <c r="AX103" i="3" s="1"/>
  <c r="AY103" i="3" s="1"/>
  <c r="AN103" i="3"/>
  <c r="AO103" i="3" s="1"/>
  <c r="AP103" i="3" s="1"/>
  <c r="AQ103" i="3" s="1"/>
  <c r="AR103" i="3" s="1"/>
  <c r="AS103" i="3" s="1"/>
  <c r="AT103" i="3" s="1"/>
  <c r="AU103" i="3" s="1"/>
  <c r="AH103" i="3"/>
  <c r="AI103" i="3" s="1"/>
  <c r="AJ103" i="3" s="1"/>
  <c r="AK103" i="3" s="1"/>
  <c r="AL103" i="3" s="1"/>
  <c r="BB102" i="3"/>
  <c r="BC102" i="3" s="1"/>
  <c r="BD102" i="3" s="1"/>
  <c r="BE102" i="3" s="1"/>
  <c r="BF102" i="3" s="1"/>
  <c r="BG102" i="3" s="1"/>
  <c r="BH102" i="3" s="1"/>
  <c r="BI102" i="3" s="1"/>
  <c r="BJ102" i="3" s="1"/>
  <c r="BK102" i="3" s="1"/>
  <c r="BL102" i="3" s="1"/>
  <c r="BM102" i="3" s="1"/>
  <c r="BN102" i="3" s="1"/>
  <c r="BO102" i="3" s="1"/>
  <c r="BP102" i="3" s="1"/>
  <c r="BQ102" i="3" s="1"/>
  <c r="BR102" i="3" s="1"/>
  <c r="AM102" i="3"/>
  <c r="AN102" i="3" s="1"/>
  <c r="AO102" i="3" s="1"/>
  <c r="AP102" i="3" s="1"/>
  <c r="AQ102" i="3" s="1"/>
  <c r="AR102" i="3" s="1"/>
  <c r="AS102" i="3" s="1"/>
  <c r="AT102" i="3" s="1"/>
  <c r="AU102" i="3" s="1"/>
  <c r="AV102" i="3" s="1"/>
  <c r="AW102" i="3" s="1"/>
  <c r="AX102" i="3" s="1"/>
  <c r="AY102" i="3" s="1"/>
  <c r="AZ102" i="3" s="1"/>
  <c r="AH102" i="3"/>
  <c r="AI102" i="3" s="1"/>
  <c r="AJ102" i="3" s="1"/>
  <c r="AK102" i="3" s="1"/>
  <c r="AH101" i="3"/>
  <c r="AI101" i="3" s="1"/>
  <c r="AJ101" i="3" s="1"/>
  <c r="AK101" i="3" s="1"/>
  <c r="AL101" i="3" s="1"/>
  <c r="AM101" i="3" s="1"/>
  <c r="AN101" i="3" s="1"/>
  <c r="AO101" i="3" s="1"/>
  <c r="AP101" i="3" s="1"/>
  <c r="AQ101" i="3" s="1"/>
  <c r="AR101" i="3" s="1"/>
  <c r="AS101" i="3" s="1"/>
  <c r="AT101" i="3" s="1"/>
  <c r="AU101" i="3" s="1"/>
  <c r="AV101" i="3" s="1"/>
  <c r="AW101" i="3" s="1"/>
  <c r="AX101" i="3" s="1"/>
  <c r="AY101" i="3" s="1"/>
  <c r="AZ101" i="3" s="1"/>
  <c r="BA101" i="3" s="1"/>
  <c r="BB101" i="3" s="1"/>
  <c r="BC101" i="3" s="1"/>
  <c r="BD101" i="3" s="1"/>
  <c r="BE101" i="3" s="1"/>
  <c r="BF101" i="3" s="1"/>
  <c r="BG101" i="3" s="1"/>
  <c r="BH101" i="3" s="1"/>
  <c r="BI101" i="3" s="1"/>
  <c r="BJ101" i="3" s="1"/>
  <c r="BK101" i="3" s="1"/>
  <c r="BL101" i="3" s="1"/>
  <c r="BM101" i="3" s="1"/>
  <c r="BN101" i="3" s="1"/>
  <c r="BO101" i="3" s="1"/>
  <c r="BP101" i="3" s="1"/>
  <c r="BQ101" i="3" s="1"/>
  <c r="BR101" i="3" s="1"/>
  <c r="BS101" i="3" s="1"/>
  <c r="BB100" i="3"/>
  <c r="BC100" i="3" s="1"/>
  <c r="BD100" i="3" s="1"/>
  <c r="BE100" i="3" s="1"/>
  <c r="BF100" i="3" s="1"/>
  <c r="BG100" i="3" s="1"/>
  <c r="BH100" i="3" s="1"/>
  <c r="BI100" i="3" s="1"/>
  <c r="BJ100" i="3" s="1"/>
  <c r="BK100" i="3" s="1"/>
  <c r="BL100" i="3" s="1"/>
  <c r="BM100" i="3" s="1"/>
  <c r="AY100" i="3"/>
  <c r="AZ100" i="3" s="1"/>
  <c r="AH100" i="3"/>
  <c r="AI100" i="3" s="1"/>
  <c r="AJ100" i="3" s="1"/>
  <c r="AK100" i="3" s="1"/>
  <c r="AL100" i="3" s="1"/>
  <c r="AM100" i="3" s="1"/>
  <c r="AN100" i="3" s="1"/>
  <c r="AO100" i="3" s="1"/>
  <c r="AP100" i="3" s="1"/>
  <c r="AQ100" i="3" s="1"/>
  <c r="AR100" i="3" s="1"/>
  <c r="AS100" i="3" s="1"/>
  <c r="AT100" i="3" s="1"/>
  <c r="AU100" i="3" s="1"/>
  <c r="AV100" i="3" s="1"/>
  <c r="AW100" i="3" s="1"/>
  <c r="BA99" i="3"/>
  <c r="BB99" i="3" s="1"/>
  <c r="BC99" i="3" s="1"/>
  <c r="BD99" i="3" s="1"/>
  <c r="BE99" i="3" s="1"/>
  <c r="BF99" i="3" s="1"/>
  <c r="BG99" i="3" s="1"/>
  <c r="BH99" i="3" s="1"/>
  <c r="BI99" i="3" s="1"/>
  <c r="BJ99" i="3" s="1"/>
  <c r="BK99" i="3" s="1"/>
  <c r="BL99" i="3" s="1"/>
  <c r="BM99" i="3" s="1"/>
  <c r="BN99" i="3" s="1"/>
  <c r="BO99" i="3" s="1"/>
  <c r="BP99" i="3" s="1"/>
  <c r="BQ99" i="3" s="1"/>
  <c r="BR99" i="3" s="1"/>
  <c r="AO99" i="3"/>
  <c r="AP99" i="3" s="1"/>
  <c r="AQ99" i="3" s="1"/>
  <c r="AR99" i="3" s="1"/>
  <c r="AS99" i="3" s="1"/>
  <c r="AT99" i="3" s="1"/>
  <c r="AU99" i="3" s="1"/>
  <c r="AV99" i="3" s="1"/>
  <c r="AW99" i="3" s="1"/>
  <c r="AX99" i="3" s="1"/>
  <c r="AY99" i="3" s="1"/>
  <c r="AH99" i="3"/>
  <c r="AI99" i="3" s="1"/>
  <c r="AJ99" i="3" s="1"/>
  <c r="AK99" i="3" s="1"/>
  <c r="AL99" i="3" s="1"/>
  <c r="AM99" i="3" s="1"/>
  <c r="AH98" i="3"/>
  <c r="AI98" i="3" s="1"/>
  <c r="AJ98" i="3" s="1"/>
  <c r="AK98" i="3" s="1"/>
  <c r="AL98" i="3" s="1"/>
  <c r="AM98" i="3" s="1"/>
  <c r="AN98" i="3" s="1"/>
  <c r="AO98" i="3" s="1"/>
  <c r="AP98" i="3" s="1"/>
  <c r="AQ98" i="3" s="1"/>
  <c r="AR98" i="3" s="1"/>
  <c r="AS98" i="3" s="1"/>
  <c r="AT98" i="3" s="1"/>
  <c r="AU98" i="3" s="1"/>
  <c r="AV98" i="3" s="1"/>
  <c r="AW98" i="3" s="1"/>
  <c r="AX98" i="3" s="1"/>
  <c r="AY98" i="3" s="1"/>
  <c r="AZ98" i="3" s="1"/>
  <c r="BA98" i="3" s="1"/>
  <c r="BB98" i="3" s="1"/>
  <c r="BC98" i="3" s="1"/>
  <c r="BD98" i="3" s="1"/>
  <c r="BE98" i="3" s="1"/>
  <c r="BF98" i="3" s="1"/>
  <c r="BG98" i="3" s="1"/>
  <c r="BH98" i="3" s="1"/>
  <c r="BI98" i="3" s="1"/>
  <c r="BJ98" i="3" s="1"/>
  <c r="BK98" i="3" s="1"/>
  <c r="BL98" i="3" s="1"/>
  <c r="BM98" i="3" s="1"/>
  <c r="BN98" i="3" s="1"/>
  <c r="BO98" i="3" s="1"/>
  <c r="BP98" i="3" s="1"/>
  <c r="BQ98" i="3" s="1"/>
  <c r="BR98" i="3" s="1"/>
  <c r="BS98" i="3" s="1"/>
  <c r="BB97" i="3"/>
  <c r="BC97" i="3" s="1"/>
  <c r="BD97" i="3" s="1"/>
  <c r="BE97" i="3" s="1"/>
  <c r="BF97" i="3" s="1"/>
  <c r="BG97" i="3" s="1"/>
  <c r="BH97" i="3" s="1"/>
  <c r="BI97" i="3" s="1"/>
  <c r="BJ97" i="3" s="1"/>
  <c r="BK97" i="3" s="1"/>
  <c r="BL97" i="3" s="1"/>
  <c r="BM97" i="3" s="1"/>
  <c r="BN97" i="3" s="1"/>
  <c r="BO97" i="3" s="1"/>
  <c r="BP97" i="3" s="1"/>
  <c r="BQ97" i="3" s="1"/>
  <c r="BR97" i="3" s="1"/>
  <c r="AZ97" i="3"/>
  <c r="AP97" i="3"/>
  <c r="AQ97" i="3" s="1"/>
  <c r="AR97" i="3" s="1"/>
  <c r="AS97" i="3" s="1"/>
  <c r="AT97" i="3" s="1"/>
  <c r="AU97" i="3" s="1"/>
  <c r="AV97" i="3" s="1"/>
  <c r="AW97" i="3" s="1"/>
  <c r="AX97" i="3" s="1"/>
  <c r="AH97" i="3"/>
  <c r="AI97" i="3" s="1"/>
  <c r="AJ97" i="3" s="1"/>
  <c r="AK97" i="3" s="1"/>
  <c r="AL97" i="3" s="1"/>
  <c r="AM97" i="3" s="1"/>
  <c r="AN97" i="3" s="1"/>
  <c r="BC96" i="3"/>
  <c r="BD96" i="3" s="1"/>
  <c r="BE96" i="3" s="1"/>
  <c r="BF96" i="3" s="1"/>
  <c r="BG96" i="3" s="1"/>
  <c r="BH96" i="3" s="1"/>
  <c r="BI96" i="3" s="1"/>
  <c r="BJ96" i="3" s="1"/>
  <c r="BK96" i="3" s="1"/>
  <c r="BL96" i="3" s="1"/>
  <c r="BM96" i="3" s="1"/>
  <c r="BN96" i="3" s="1"/>
  <c r="BO96" i="3" s="1"/>
  <c r="BP96" i="3" s="1"/>
  <c r="BQ96" i="3" s="1"/>
  <c r="BR96" i="3" s="1"/>
  <c r="AY96" i="3"/>
  <c r="AZ96" i="3" s="1"/>
  <c r="BA96" i="3" s="1"/>
  <c r="AM96" i="3"/>
  <c r="AN96" i="3" s="1"/>
  <c r="AO96" i="3" s="1"/>
  <c r="AP96" i="3" s="1"/>
  <c r="AQ96" i="3" s="1"/>
  <c r="AR96" i="3" s="1"/>
  <c r="AS96" i="3" s="1"/>
  <c r="AT96" i="3" s="1"/>
  <c r="AU96" i="3" s="1"/>
  <c r="AV96" i="3" s="1"/>
  <c r="AW96" i="3" s="1"/>
  <c r="AH96" i="3"/>
  <c r="AI96" i="3" s="1"/>
  <c r="AJ96" i="3" s="1"/>
  <c r="AK96" i="3" s="1"/>
  <c r="BD95" i="3"/>
  <c r="BE95" i="3" s="1"/>
  <c r="BF95" i="3" s="1"/>
  <c r="BG95" i="3" s="1"/>
  <c r="BH95" i="3" s="1"/>
  <c r="BI95" i="3" s="1"/>
  <c r="BJ95" i="3" s="1"/>
  <c r="BK95" i="3" s="1"/>
  <c r="BL95" i="3" s="1"/>
  <c r="BM95" i="3" s="1"/>
  <c r="BN95" i="3" s="1"/>
  <c r="BO95" i="3" s="1"/>
  <c r="BP95" i="3" s="1"/>
  <c r="BQ95" i="3" s="1"/>
  <c r="BR95" i="3" s="1"/>
  <c r="AZ95" i="3"/>
  <c r="BA95" i="3" s="1"/>
  <c r="BB95" i="3" s="1"/>
  <c r="AW95" i="3"/>
  <c r="AX95" i="3" s="1"/>
  <c r="AH95" i="3"/>
  <c r="AI95" i="3" s="1"/>
  <c r="AJ95" i="3" s="1"/>
  <c r="AK95" i="3" s="1"/>
  <c r="AL95" i="3" s="1"/>
  <c r="AM95" i="3" s="1"/>
  <c r="AN95" i="3" s="1"/>
  <c r="AO95" i="3" s="1"/>
  <c r="AP95" i="3" s="1"/>
  <c r="AQ95" i="3" s="1"/>
  <c r="AR95" i="3" s="1"/>
  <c r="AS95" i="3" s="1"/>
  <c r="AT95" i="3" s="1"/>
  <c r="AU95" i="3" s="1"/>
  <c r="BB94" i="3"/>
  <c r="BC94" i="3" s="1"/>
  <c r="BD94" i="3" s="1"/>
  <c r="BE94" i="3" s="1"/>
  <c r="BF94" i="3" s="1"/>
  <c r="BG94" i="3" s="1"/>
  <c r="BH94" i="3" s="1"/>
  <c r="BI94" i="3" s="1"/>
  <c r="BJ94" i="3" s="1"/>
  <c r="BK94" i="3" s="1"/>
  <c r="BL94" i="3" s="1"/>
  <c r="BM94" i="3" s="1"/>
  <c r="BN94" i="3" s="1"/>
  <c r="BO94" i="3" s="1"/>
  <c r="BP94" i="3" s="1"/>
  <c r="BQ94" i="3" s="1"/>
  <c r="BR94" i="3" s="1"/>
  <c r="AH94" i="3"/>
  <c r="AI94" i="3" s="1"/>
  <c r="AJ94" i="3" s="1"/>
  <c r="AK94" i="3" s="1"/>
  <c r="AL94" i="3" s="1"/>
  <c r="AM94" i="3" s="1"/>
  <c r="AN94" i="3" s="1"/>
  <c r="AO94" i="3" s="1"/>
  <c r="AP94" i="3" s="1"/>
  <c r="AQ94" i="3" s="1"/>
  <c r="AR94" i="3" s="1"/>
  <c r="AS94" i="3" s="1"/>
  <c r="AT94" i="3" s="1"/>
  <c r="AU94" i="3" s="1"/>
  <c r="AV94" i="3" s="1"/>
  <c r="AW94" i="3" s="1"/>
  <c r="AX94" i="3" s="1"/>
  <c r="AY94" i="3" s="1"/>
  <c r="AZ94" i="3" s="1"/>
  <c r="AM93" i="3"/>
  <c r="AN93" i="3" s="1"/>
  <c r="AO93" i="3" s="1"/>
  <c r="AP93" i="3" s="1"/>
  <c r="AQ93" i="3" s="1"/>
  <c r="AR93" i="3" s="1"/>
  <c r="AS93" i="3" s="1"/>
  <c r="AT93" i="3" s="1"/>
  <c r="AU93" i="3" s="1"/>
  <c r="AV93" i="3" s="1"/>
  <c r="AW93" i="3" s="1"/>
  <c r="AX93" i="3" s="1"/>
  <c r="AY93" i="3" s="1"/>
  <c r="AZ93" i="3" s="1"/>
  <c r="BA93" i="3" s="1"/>
  <c r="BB93" i="3" s="1"/>
  <c r="BC93" i="3" s="1"/>
  <c r="BD93" i="3" s="1"/>
  <c r="BE93" i="3" s="1"/>
  <c r="BF93" i="3" s="1"/>
  <c r="BG93" i="3" s="1"/>
  <c r="BH93" i="3" s="1"/>
  <c r="BI93" i="3" s="1"/>
  <c r="BJ93" i="3" s="1"/>
  <c r="BK93" i="3" s="1"/>
  <c r="BL93" i="3" s="1"/>
  <c r="BM93" i="3" s="1"/>
  <c r="BN93" i="3" s="1"/>
  <c r="BO93" i="3" s="1"/>
  <c r="BP93" i="3" s="1"/>
  <c r="BQ93" i="3" s="1"/>
  <c r="BR93" i="3" s="1"/>
  <c r="BS93" i="3" s="1"/>
  <c r="AH93" i="3"/>
  <c r="AI93" i="3" s="1"/>
  <c r="AJ93" i="3" s="1"/>
  <c r="BA92" i="3"/>
  <c r="BB92" i="3" s="1"/>
  <c r="BC92" i="3" s="1"/>
  <c r="BD92" i="3" s="1"/>
  <c r="BE92" i="3" s="1"/>
  <c r="BF92" i="3" s="1"/>
  <c r="BG92" i="3" s="1"/>
  <c r="BH92" i="3" s="1"/>
  <c r="BI92" i="3" s="1"/>
  <c r="BJ92" i="3" s="1"/>
  <c r="BK92" i="3" s="1"/>
  <c r="BL92" i="3" s="1"/>
  <c r="BM92" i="3" s="1"/>
  <c r="BN92" i="3" s="1"/>
  <c r="BO92" i="3" s="1"/>
  <c r="BP92" i="3" s="1"/>
  <c r="BQ92" i="3" s="1"/>
  <c r="BR92" i="3" s="1"/>
  <c r="AW92" i="3"/>
  <c r="AX92" i="3" s="1"/>
  <c r="AY92" i="3" s="1"/>
  <c r="AN92" i="3"/>
  <c r="AO92" i="3" s="1"/>
  <c r="AP92" i="3" s="1"/>
  <c r="AQ92" i="3" s="1"/>
  <c r="AR92" i="3" s="1"/>
  <c r="AS92" i="3" s="1"/>
  <c r="AT92" i="3" s="1"/>
  <c r="AU92" i="3" s="1"/>
  <c r="AH92" i="3"/>
  <c r="AI92" i="3" s="1"/>
  <c r="AJ92" i="3" s="1"/>
  <c r="AK92" i="3" s="1"/>
  <c r="AL92" i="3" s="1"/>
  <c r="BB91" i="3"/>
  <c r="BC91" i="3" s="1"/>
  <c r="BD91" i="3" s="1"/>
  <c r="BE91" i="3" s="1"/>
  <c r="BF91" i="3" s="1"/>
  <c r="BG91" i="3" s="1"/>
  <c r="BH91" i="3" s="1"/>
  <c r="BI91" i="3" s="1"/>
  <c r="BJ91" i="3" s="1"/>
  <c r="BK91" i="3" s="1"/>
  <c r="BL91" i="3" s="1"/>
  <c r="BM91" i="3" s="1"/>
  <c r="AZ91" i="3"/>
  <c r="AH91" i="3"/>
  <c r="AI91" i="3" s="1"/>
  <c r="AJ91" i="3" s="1"/>
  <c r="AK91" i="3" s="1"/>
  <c r="AL91" i="3" s="1"/>
  <c r="AM91" i="3" s="1"/>
  <c r="AN91" i="3" s="1"/>
  <c r="AO91" i="3" s="1"/>
  <c r="AP91" i="3" s="1"/>
  <c r="AQ91" i="3" s="1"/>
  <c r="AR91" i="3" s="1"/>
  <c r="AS91" i="3" s="1"/>
  <c r="AT91" i="3" s="1"/>
  <c r="AU91" i="3" s="1"/>
  <c r="AV91" i="3" s="1"/>
  <c r="AW91" i="3" s="1"/>
  <c r="AX91" i="3" s="1"/>
  <c r="BB90" i="3"/>
  <c r="BC90" i="3" s="1"/>
  <c r="BD90" i="3" s="1"/>
  <c r="BE90" i="3" s="1"/>
  <c r="BF90" i="3" s="1"/>
  <c r="BG90" i="3" s="1"/>
  <c r="BH90" i="3" s="1"/>
  <c r="BI90" i="3" s="1"/>
  <c r="BJ90" i="3" s="1"/>
  <c r="BK90" i="3" s="1"/>
  <c r="BL90" i="3" s="1"/>
  <c r="BM90" i="3" s="1"/>
  <c r="AY90" i="3"/>
  <c r="AZ90" i="3" s="1"/>
  <c r="AT90" i="3"/>
  <c r="AU90" i="3" s="1"/>
  <c r="AV90" i="3" s="1"/>
  <c r="AW90" i="3" s="1"/>
  <c r="AM90" i="3"/>
  <c r="AN90" i="3" s="1"/>
  <c r="AO90" i="3" s="1"/>
  <c r="AP90" i="3" s="1"/>
  <c r="AQ90" i="3" s="1"/>
  <c r="AR90" i="3" s="1"/>
  <c r="AH90" i="3"/>
  <c r="AI90" i="3" s="1"/>
  <c r="AJ90" i="3" s="1"/>
  <c r="AK90" i="3" s="1"/>
  <c r="AA89" i="3"/>
  <c r="AB89" i="3" s="1"/>
  <c r="AC89" i="3" s="1"/>
  <c r="AD89" i="3" s="1"/>
  <c r="AE89" i="3" s="1"/>
  <c r="AF89" i="3" s="1"/>
  <c r="AG89" i="3" s="1"/>
  <c r="AH89" i="3" s="1"/>
  <c r="AI89" i="3" s="1"/>
  <c r="AJ89" i="3" s="1"/>
  <c r="AK89" i="3" s="1"/>
  <c r="AL89" i="3" s="1"/>
  <c r="AM89" i="3" s="1"/>
  <c r="AN89" i="3" s="1"/>
  <c r="AO89" i="3" s="1"/>
  <c r="AP89" i="3" s="1"/>
  <c r="AQ89" i="3" s="1"/>
  <c r="AR89" i="3" s="1"/>
  <c r="AS89" i="3" s="1"/>
  <c r="AT89" i="3" s="1"/>
  <c r="AU89" i="3" s="1"/>
  <c r="AV89" i="3" s="1"/>
  <c r="AW89" i="3" s="1"/>
  <c r="AX89" i="3" s="1"/>
  <c r="AY89" i="3" s="1"/>
  <c r="AZ89" i="3" s="1"/>
  <c r="BA89" i="3" s="1"/>
  <c r="BB89" i="3" s="1"/>
  <c r="BC89" i="3" s="1"/>
  <c r="BD89" i="3" s="1"/>
  <c r="BE89" i="3" s="1"/>
  <c r="BF89" i="3" s="1"/>
  <c r="BG89" i="3" s="1"/>
  <c r="BH89" i="3" s="1"/>
  <c r="BI89" i="3" s="1"/>
  <c r="BJ89" i="3" s="1"/>
  <c r="BK89" i="3" s="1"/>
  <c r="BL89" i="3" s="1"/>
  <c r="BM89" i="3" s="1"/>
  <c r="BN89" i="3" s="1"/>
  <c r="BO89" i="3" s="1"/>
  <c r="BP89" i="3" s="1"/>
  <c r="BQ89" i="3" s="1"/>
  <c r="BR89" i="3" s="1"/>
  <c r="BS89" i="3" s="1"/>
  <c r="AE88" i="3"/>
  <c r="AF88" i="3" s="1"/>
  <c r="AG88" i="3" s="1"/>
  <c r="AH88" i="3" s="1"/>
  <c r="AI88" i="3" s="1"/>
  <c r="AJ88" i="3" s="1"/>
  <c r="AK88" i="3" s="1"/>
  <c r="AL88" i="3" s="1"/>
  <c r="AM88" i="3" s="1"/>
  <c r="AN88" i="3" s="1"/>
  <c r="AO88" i="3" s="1"/>
  <c r="AP88" i="3" s="1"/>
  <c r="AQ88" i="3" s="1"/>
  <c r="AR88" i="3" s="1"/>
  <c r="AS88" i="3" s="1"/>
  <c r="AT88" i="3" s="1"/>
  <c r="AU88" i="3" s="1"/>
  <c r="AV88" i="3" s="1"/>
  <c r="AW88" i="3" s="1"/>
  <c r="AX88" i="3" s="1"/>
  <c r="AY88" i="3" s="1"/>
  <c r="AZ88" i="3" s="1"/>
  <c r="BA88" i="3" s="1"/>
  <c r="BB88" i="3" s="1"/>
  <c r="BC88" i="3" s="1"/>
  <c r="BD88" i="3" s="1"/>
  <c r="BE88" i="3" s="1"/>
  <c r="BF88" i="3" s="1"/>
  <c r="BG88" i="3" s="1"/>
  <c r="BH88" i="3" s="1"/>
  <c r="BI88" i="3" s="1"/>
  <c r="BJ88" i="3" s="1"/>
  <c r="BK88" i="3" s="1"/>
  <c r="BL88" i="3" s="1"/>
  <c r="BM88" i="3" s="1"/>
  <c r="BN88" i="3" s="1"/>
  <c r="BO88" i="3" s="1"/>
  <c r="BP88" i="3" s="1"/>
  <c r="BQ88" i="3" s="1"/>
  <c r="BR88" i="3" s="1"/>
  <c r="BS88" i="3" s="1"/>
  <c r="AZ87" i="3"/>
  <c r="BA87" i="3" s="1"/>
  <c r="BB87" i="3" s="1"/>
  <c r="BC87" i="3" s="1"/>
  <c r="BD87" i="3" s="1"/>
  <c r="BE87" i="3" s="1"/>
  <c r="BF87" i="3" s="1"/>
  <c r="BG87" i="3" s="1"/>
  <c r="BH87" i="3" s="1"/>
  <c r="BI87" i="3" s="1"/>
  <c r="BJ87" i="3" s="1"/>
  <c r="BK87" i="3" s="1"/>
  <c r="BL87" i="3" s="1"/>
  <c r="BM87" i="3" s="1"/>
  <c r="BN87" i="3" s="1"/>
  <c r="AH87" i="3"/>
  <c r="AI87" i="3" s="1"/>
  <c r="AJ87" i="3" s="1"/>
  <c r="AK87" i="3" s="1"/>
  <c r="AL87" i="3" s="1"/>
  <c r="AM87" i="3" s="1"/>
  <c r="AN87" i="3" s="1"/>
  <c r="AO87" i="3" s="1"/>
  <c r="AP87" i="3" s="1"/>
  <c r="AQ87" i="3" s="1"/>
  <c r="AR87" i="3" s="1"/>
  <c r="AS87" i="3" s="1"/>
  <c r="AT87" i="3" s="1"/>
  <c r="AU87" i="3" s="1"/>
  <c r="AV87" i="3" s="1"/>
  <c r="AW87" i="3" s="1"/>
  <c r="AX87" i="3" s="1"/>
  <c r="BA86" i="3"/>
  <c r="BB86" i="3" s="1"/>
  <c r="BC86" i="3" s="1"/>
  <c r="BD86" i="3" s="1"/>
  <c r="BE86" i="3" s="1"/>
  <c r="BF86" i="3" s="1"/>
  <c r="BG86" i="3" s="1"/>
  <c r="BH86" i="3" s="1"/>
  <c r="BI86" i="3" s="1"/>
  <c r="BJ86" i="3" s="1"/>
  <c r="BK86" i="3" s="1"/>
  <c r="BL86" i="3" s="1"/>
  <c r="BO86" i="3" s="1"/>
  <c r="BP86" i="3" s="1"/>
  <c r="BQ86" i="3" s="1"/>
  <c r="BR86" i="3" s="1"/>
  <c r="AV86" i="3"/>
  <c r="AW86" i="3" s="1"/>
  <c r="AX86" i="3" s="1"/>
  <c r="AY86" i="3" s="1"/>
  <c r="AH86" i="3"/>
  <c r="AI86" i="3" s="1"/>
  <c r="AJ86" i="3" s="1"/>
  <c r="AK86" i="3" s="1"/>
  <c r="AL86" i="3" s="1"/>
  <c r="AM86" i="3" s="1"/>
  <c r="AN86" i="3" s="1"/>
  <c r="AO86" i="3" s="1"/>
  <c r="AP86" i="3" s="1"/>
  <c r="AQ86" i="3" s="1"/>
  <c r="AR86" i="3" s="1"/>
  <c r="AS86" i="3" s="1"/>
  <c r="AT86" i="3" s="1"/>
  <c r="BA85" i="3"/>
  <c r="BB85" i="3" s="1"/>
  <c r="BC85" i="3" s="1"/>
  <c r="BD85" i="3" s="1"/>
  <c r="BE85" i="3" s="1"/>
  <c r="BF85" i="3" s="1"/>
  <c r="BG85" i="3" s="1"/>
  <c r="BH85" i="3" s="1"/>
  <c r="BI85" i="3" s="1"/>
  <c r="BJ85" i="3" s="1"/>
  <c r="BK85" i="3" s="1"/>
  <c r="BL85" i="3" s="1"/>
  <c r="BM85" i="3" s="1"/>
  <c r="BN85" i="3" s="1"/>
  <c r="BO85" i="3" s="1"/>
  <c r="BP85" i="3" s="1"/>
  <c r="BQ85" i="3" s="1"/>
  <c r="BR85" i="3" s="1"/>
  <c r="AX85" i="3"/>
  <c r="AY85" i="3" s="1"/>
  <c r="AM85" i="3"/>
  <c r="AN85" i="3" s="1"/>
  <c r="AO85" i="3" s="1"/>
  <c r="AP85" i="3" s="1"/>
  <c r="AQ85" i="3" s="1"/>
  <c r="AR85" i="3" s="1"/>
  <c r="AS85" i="3" s="1"/>
  <c r="AT85" i="3" s="1"/>
  <c r="AU85" i="3" s="1"/>
  <c r="AH85" i="3"/>
  <c r="AI85" i="3" s="1"/>
  <c r="AJ85" i="3" s="1"/>
  <c r="BB84" i="3"/>
  <c r="BC84" i="3" s="1"/>
  <c r="BD84" i="3" s="1"/>
  <c r="BE84" i="3" s="1"/>
  <c r="BF84" i="3" s="1"/>
  <c r="BG84" i="3" s="1"/>
  <c r="BH84" i="3" s="1"/>
  <c r="BI84" i="3" s="1"/>
  <c r="AZ84" i="3"/>
  <c r="AS84" i="3"/>
  <c r="AT84" i="3" s="1"/>
  <c r="AU84" i="3" s="1"/>
  <c r="AV84" i="3" s="1"/>
  <c r="AW84" i="3" s="1"/>
  <c r="AX84" i="3" s="1"/>
  <c r="AH84" i="3"/>
  <c r="AI84" i="3" s="1"/>
  <c r="AJ84" i="3" s="1"/>
  <c r="AK84" i="3" s="1"/>
  <c r="AL84" i="3" s="1"/>
  <c r="AM84" i="3" s="1"/>
  <c r="AN84" i="3" s="1"/>
  <c r="AO84" i="3" s="1"/>
  <c r="AP84" i="3" s="1"/>
  <c r="AQ84" i="3" s="1"/>
  <c r="AH83" i="3"/>
  <c r="AI83" i="3" s="1"/>
  <c r="AJ83" i="3" s="1"/>
  <c r="AK83" i="3" s="1"/>
  <c r="AL83" i="3" s="1"/>
  <c r="AM83" i="3" s="1"/>
  <c r="AN83" i="3" s="1"/>
  <c r="AO83" i="3" s="1"/>
  <c r="AP83" i="3" s="1"/>
  <c r="AQ83" i="3" s="1"/>
  <c r="AR83" i="3" s="1"/>
  <c r="AS83" i="3" s="1"/>
  <c r="AT83" i="3" s="1"/>
  <c r="AU83" i="3" s="1"/>
  <c r="AV83" i="3" s="1"/>
  <c r="AW83" i="3" s="1"/>
  <c r="AX83" i="3" s="1"/>
  <c r="AY83" i="3" s="1"/>
  <c r="AZ83" i="3" s="1"/>
  <c r="BA83" i="3" s="1"/>
  <c r="BB83" i="3" s="1"/>
  <c r="BC83" i="3" s="1"/>
  <c r="BD83" i="3" s="1"/>
  <c r="BE83" i="3" s="1"/>
  <c r="BF83" i="3" s="1"/>
  <c r="BG83" i="3" s="1"/>
  <c r="BH83" i="3" s="1"/>
  <c r="BI83" i="3" s="1"/>
  <c r="BJ83" i="3" s="1"/>
  <c r="BK83" i="3" s="1"/>
  <c r="BL83" i="3" s="1"/>
  <c r="BM83" i="3" s="1"/>
  <c r="BN83" i="3" s="1"/>
  <c r="BO83" i="3" s="1"/>
  <c r="BP83" i="3" s="1"/>
  <c r="BQ83" i="3" s="1"/>
  <c r="BR83" i="3" s="1"/>
  <c r="BS83" i="3" s="1"/>
  <c r="AH82" i="3"/>
  <c r="AI82" i="3" s="1"/>
  <c r="AJ82" i="3" s="1"/>
  <c r="AK82" i="3" s="1"/>
  <c r="AL82" i="3" s="1"/>
  <c r="AM82" i="3" s="1"/>
  <c r="AN82" i="3" s="1"/>
  <c r="AO82" i="3" s="1"/>
  <c r="AP82" i="3" s="1"/>
  <c r="AQ82" i="3" s="1"/>
  <c r="AR82" i="3" s="1"/>
  <c r="AS82" i="3" s="1"/>
  <c r="AT82" i="3" s="1"/>
  <c r="AU82" i="3" s="1"/>
  <c r="AV82" i="3" s="1"/>
  <c r="AW82" i="3" s="1"/>
  <c r="AX82" i="3" s="1"/>
  <c r="AY82" i="3" s="1"/>
  <c r="AZ82" i="3" s="1"/>
  <c r="BA82" i="3" s="1"/>
  <c r="BB82" i="3" s="1"/>
  <c r="BC82" i="3" s="1"/>
  <c r="BD82" i="3" s="1"/>
  <c r="BE82" i="3" s="1"/>
  <c r="BF82" i="3" s="1"/>
  <c r="BG82" i="3" s="1"/>
  <c r="BH82" i="3" s="1"/>
  <c r="BI82" i="3" s="1"/>
  <c r="BJ82" i="3" s="1"/>
  <c r="BK82" i="3" s="1"/>
  <c r="BL82" i="3" s="1"/>
  <c r="BM82" i="3" s="1"/>
  <c r="BN82" i="3" s="1"/>
  <c r="BO82" i="3" s="1"/>
  <c r="BP82" i="3" s="1"/>
  <c r="BQ82" i="3" s="1"/>
  <c r="BR82" i="3" s="1"/>
  <c r="BS82" i="3" s="1"/>
  <c r="BA81" i="3"/>
  <c r="BB81" i="3" s="1"/>
  <c r="BC81" i="3" s="1"/>
  <c r="BD81" i="3" s="1"/>
  <c r="BE81" i="3" s="1"/>
  <c r="BF81" i="3" s="1"/>
  <c r="BG81" i="3" s="1"/>
  <c r="BH81" i="3" s="1"/>
  <c r="BI81" i="3" s="1"/>
  <c r="BJ81" i="3" s="1"/>
  <c r="BK81" i="3" s="1"/>
  <c r="BL81" i="3" s="1"/>
  <c r="BO81" i="3" s="1"/>
  <c r="BP81" i="3" s="1"/>
  <c r="BQ81" i="3" s="1"/>
  <c r="BR81" i="3" s="1"/>
  <c r="AV81" i="3"/>
  <c r="AW81" i="3" s="1"/>
  <c r="AX81" i="3" s="1"/>
  <c r="AY81" i="3" s="1"/>
  <c r="AH81" i="3"/>
  <c r="AI81" i="3" s="1"/>
  <c r="AJ81" i="3" s="1"/>
  <c r="AK81" i="3" s="1"/>
  <c r="AL81" i="3" s="1"/>
  <c r="AM81" i="3" s="1"/>
  <c r="AN81" i="3" s="1"/>
  <c r="AO81" i="3" s="1"/>
  <c r="AP81" i="3" s="1"/>
  <c r="AQ81" i="3" s="1"/>
  <c r="AR81" i="3" s="1"/>
  <c r="AS81" i="3" s="1"/>
  <c r="AT81" i="3" s="1"/>
  <c r="BC80" i="3"/>
  <c r="BD80" i="3" s="1"/>
  <c r="BE80" i="3" s="1"/>
  <c r="BF80" i="3" s="1"/>
  <c r="BG80" i="3" s="1"/>
  <c r="BH80" i="3" s="1"/>
  <c r="BI80" i="3" s="1"/>
  <c r="BJ80" i="3" s="1"/>
  <c r="BK80" i="3" s="1"/>
  <c r="BL80" i="3" s="1"/>
  <c r="BM80" i="3" s="1"/>
  <c r="BN80" i="3" s="1"/>
  <c r="BO80" i="3" s="1"/>
  <c r="BP80" i="3" s="1"/>
  <c r="BQ80" i="3" s="1"/>
  <c r="BR80" i="3" s="1"/>
  <c r="AH80" i="3"/>
  <c r="AI80" i="3" s="1"/>
  <c r="AJ80" i="3" s="1"/>
  <c r="AK80" i="3" s="1"/>
  <c r="AL80" i="3" s="1"/>
  <c r="AM80" i="3" s="1"/>
  <c r="AN80" i="3" s="1"/>
  <c r="AO80" i="3" s="1"/>
  <c r="AP80" i="3" s="1"/>
  <c r="AQ80" i="3" s="1"/>
  <c r="AR80" i="3" s="1"/>
  <c r="AS80" i="3" s="1"/>
  <c r="AT80" i="3" s="1"/>
  <c r="AU80" i="3" s="1"/>
  <c r="AV80" i="3" s="1"/>
  <c r="AW80" i="3" s="1"/>
  <c r="AX80" i="3" s="1"/>
  <c r="AY80" i="3" s="1"/>
  <c r="AZ80" i="3" s="1"/>
  <c r="BA80" i="3" s="1"/>
  <c r="BB79" i="3"/>
  <c r="BC79" i="3" s="1"/>
  <c r="BD79" i="3" s="1"/>
  <c r="BE79" i="3" s="1"/>
  <c r="BF79" i="3" s="1"/>
  <c r="BG79" i="3" s="1"/>
  <c r="BH79" i="3" s="1"/>
  <c r="BI79" i="3" s="1"/>
  <c r="BJ79" i="3" s="1"/>
  <c r="BK79" i="3" s="1"/>
  <c r="BL79" i="3" s="1"/>
  <c r="BM79" i="3" s="1"/>
  <c r="AZ79" i="3"/>
  <c r="AH79" i="3"/>
  <c r="AI79" i="3" s="1"/>
  <c r="AJ79" i="3" s="1"/>
  <c r="AK79" i="3" s="1"/>
  <c r="AL79" i="3" s="1"/>
  <c r="AM79" i="3" s="1"/>
  <c r="AN79" i="3" s="1"/>
  <c r="AO79" i="3" s="1"/>
  <c r="AP79" i="3" s="1"/>
  <c r="AQ79" i="3" s="1"/>
  <c r="AR79" i="3" s="1"/>
  <c r="AS79" i="3" s="1"/>
  <c r="AT79" i="3" s="1"/>
  <c r="AU79" i="3" s="1"/>
  <c r="AV79" i="3" s="1"/>
  <c r="AW79" i="3" s="1"/>
  <c r="AX79" i="3" s="1"/>
  <c r="BC78" i="3"/>
  <c r="BD78" i="3" s="1"/>
  <c r="BE78" i="3" s="1"/>
  <c r="BF78" i="3" s="1"/>
  <c r="BG78" i="3" s="1"/>
  <c r="BH78" i="3" s="1"/>
  <c r="BI78" i="3" s="1"/>
  <c r="BJ78" i="3" s="1"/>
  <c r="BK78" i="3" s="1"/>
  <c r="BL78" i="3" s="1"/>
  <c r="BM78" i="3" s="1"/>
  <c r="BN78" i="3" s="1"/>
  <c r="BO78" i="3" s="1"/>
  <c r="BP78" i="3" s="1"/>
  <c r="BQ78" i="3" s="1"/>
  <c r="BR78" i="3" s="1"/>
  <c r="AY78" i="3"/>
  <c r="AZ78" i="3" s="1"/>
  <c r="BA78" i="3" s="1"/>
  <c r="AM78" i="3"/>
  <c r="AN78" i="3" s="1"/>
  <c r="AO78" i="3" s="1"/>
  <c r="AP78" i="3" s="1"/>
  <c r="AQ78" i="3" s="1"/>
  <c r="AR78" i="3" s="1"/>
  <c r="AS78" i="3" s="1"/>
  <c r="AT78" i="3" s="1"/>
  <c r="AU78" i="3" s="1"/>
  <c r="AV78" i="3" s="1"/>
  <c r="AW78" i="3" s="1"/>
  <c r="AH78" i="3"/>
  <c r="AI78" i="3" s="1"/>
  <c r="AJ78" i="3" s="1"/>
  <c r="AK78" i="3" s="1"/>
  <c r="BA77" i="3"/>
  <c r="BB77" i="3" s="1"/>
  <c r="BC77" i="3" s="1"/>
  <c r="BD77" i="3" s="1"/>
  <c r="BE77" i="3" s="1"/>
  <c r="BF77" i="3" s="1"/>
  <c r="BG77" i="3" s="1"/>
  <c r="BH77" i="3" s="1"/>
  <c r="BI77" i="3" s="1"/>
  <c r="AY77" i="3"/>
  <c r="AU77" i="3"/>
  <c r="AV77" i="3" s="1"/>
  <c r="AW77" i="3" s="1"/>
  <c r="AN77" i="3"/>
  <c r="AO77" i="3" s="1"/>
  <c r="AP77" i="3" s="1"/>
  <c r="AQ77" i="3" s="1"/>
  <c r="AR77" i="3" s="1"/>
  <c r="AS77" i="3" s="1"/>
  <c r="AH77" i="3"/>
  <c r="AI77" i="3" s="1"/>
  <c r="AJ77" i="3" s="1"/>
  <c r="AK77" i="3" s="1"/>
  <c r="AL77" i="3" s="1"/>
  <c r="BB76" i="3"/>
  <c r="BC76" i="3" s="1"/>
  <c r="BD76" i="3" s="1"/>
  <c r="BE76" i="3" s="1"/>
  <c r="BF76" i="3" s="1"/>
  <c r="BG76" i="3" s="1"/>
  <c r="BH76" i="3" s="1"/>
  <c r="BI76" i="3" s="1"/>
  <c r="BJ76" i="3" s="1"/>
  <c r="BK76" i="3" s="1"/>
  <c r="BL76" i="3" s="1"/>
  <c r="BM76" i="3" s="1"/>
  <c r="BN76" i="3" s="1"/>
  <c r="BO76" i="3" s="1"/>
  <c r="BP76" i="3" s="1"/>
  <c r="BQ76" i="3" s="1"/>
  <c r="BR76" i="3" s="1"/>
  <c r="AZ76" i="3"/>
  <c r="AP76" i="3"/>
  <c r="AQ76" i="3" s="1"/>
  <c r="AR76" i="3" s="1"/>
  <c r="AS76" i="3" s="1"/>
  <c r="AT76" i="3" s="1"/>
  <c r="AU76" i="3" s="1"/>
  <c r="AV76" i="3" s="1"/>
  <c r="AW76" i="3" s="1"/>
  <c r="AX76" i="3" s="1"/>
  <c r="AH76" i="3"/>
  <c r="AI76" i="3" s="1"/>
  <c r="AJ76" i="3" s="1"/>
  <c r="AK76" i="3" s="1"/>
  <c r="AL76" i="3" s="1"/>
  <c r="AM76" i="3" s="1"/>
  <c r="AN76" i="3" s="1"/>
  <c r="AA75" i="3"/>
  <c r="AB75" i="3" s="1"/>
  <c r="AC75" i="3" s="1"/>
  <c r="AD75" i="3" s="1"/>
  <c r="AE75" i="3" s="1"/>
  <c r="AF75" i="3" s="1"/>
  <c r="AG75" i="3" s="1"/>
  <c r="AH75" i="3" s="1"/>
  <c r="AI75" i="3" s="1"/>
  <c r="AJ75" i="3" s="1"/>
  <c r="AK75" i="3" s="1"/>
  <c r="AL75" i="3" s="1"/>
  <c r="AM75" i="3" s="1"/>
  <c r="AN75" i="3" s="1"/>
  <c r="AO75" i="3" s="1"/>
  <c r="AP75" i="3" s="1"/>
  <c r="AQ75" i="3" s="1"/>
  <c r="AR75" i="3" s="1"/>
  <c r="AS75" i="3" s="1"/>
  <c r="AT75" i="3" s="1"/>
  <c r="AU75" i="3" s="1"/>
  <c r="AV75" i="3" s="1"/>
  <c r="AW75" i="3" s="1"/>
  <c r="AX75" i="3" s="1"/>
  <c r="AY75" i="3" s="1"/>
  <c r="AZ75" i="3" s="1"/>
  <c r="BA75" i="3" s="1"/>
  <c r="BB75" i="3" s="1"/>
  <c r="BC75" i="3" s="1"/>
  <c r="BD75" i="3" s="1"/>
  <c r="BE75" i="3" s="1"/>
  <c r="BF75" i="3" s="1"/>
  <c r="BG75" i="3" s="1"/>
  <c r="BH75" i="3" s="1"/>
  <c r="BI75" i="3" s="1"/>
  <c r="BJ75" i="3" s="1"/>
  <c r="BK75" i="3" s="1"/>
  <c r="BL75" i="3" s="1"/>
  <c r="BM75" i="3" s="1"/>
  <c r="BN75" i="3" s="1"/>
  <c r="BO75" i="3" s="1"/>
  <c r="BP75" i="3" s="1"/>
  <c r="BQ75" i="3" s="1"/>
  <c r="BR75" i="3" s="1"/>
  <c r="BS75" i="3" s="1"/>
  <c r="BB74" i="3"/>
  <c r="BC74" i="3" s="1"/>
  <c r="BD74" i="3" s="1"/>
  <c r="BE74" i="3" s="1"/>
  <c r="BF74" i="3" s="1"/>
  <c r="BG74" i="3" s="1"/>
  <c r="BH74" i="3" s="1"/>
  <c r="BI74" i="3" s="1"/>
  <c r="BJ74" i="3" s="1"/>
  <c r="BK74" i="3" s="1"/>
  <c r="BL74" i="3" s="1"/>
  <c r="BM74" i="3" s="1"/>
  <c r="BN74" i="3" s="1"/>
  <c r="BO74" i="3" s="1"/>
  <c r="BP74" i="3" s="1"/>
  <c r="BQ74" i="3" s="1"/>
  <c r="BR74" i="3" s="1"/>
  <c r="AZ74" i="3"/>
  <c r="AN74" i="3"/>
  <c r="AO74" i="3" s="1"/>
  <c r="AP74" i="3" s="1"/>
  <c r="AQ74" i="3" s="1"/>
  <c r="AR74" i="3" s="1"/>
  <c r="AS74" i="3" s="1"/>
  <c r="AT74" i="3" s="1"/>
  <c r="AU74" i="3" s="1"/>
  <c r="AV74" i="3" s="1"/>
  <c r="AW74" i="3" s="1"/>
  <c r="AX74" i="3" s="1"/>
  <c r="AH74" i="3"/>
  <c r="AI74" i="3" s="1"/>
  <c r="AJ74" i="3" s="1"/>
  <c r="AK74" i="3" s="1"/>
  <c r="AL74" i="3" s="1"/>
  <c r="AH73" i="3"/>
  <c r="AI73" i="3" s="1"/>
  <c r="AJ73" i="3" s="1"/>
  <c r="AK73" i="3" s="1"/>
  <c r="AL73" i="3" s="1"/>
  <c r="AM73" i="3" s="1"/>
  <c r="AN73" i="3" s="1"/>
  <c r="AO73" i="3" s="1"/>
  <c r="AP73" i="3" s="1"/>
  <c r="AQ73" i="3" s="1"/>
  <c r="AR73" i="3" s="1"/>
  <c r="AS73" i="3" s="1"/>
  <c r="AT73" i="3" s="1"/>
  <c r="AU73" i="3" s="1"/>
  <c r="AV73" i="3" s="1"/>
  <c r="AW73" i="3" s="1"/>
  <c r="AX73" i="3" s="1"/>
  <c r="AY73" i="3" s="1"/>
  <c r="AZ73" i="3" s="1"/>
  <c r="BA73" i="3" s="1"/>
  <c r="BB73" i="3" s="1"/>
  <c r="BC73" i="3" s="1"/>
  <c r="BD73" i="3" s="1"/>
  <c r="BE73" i="3" s="1"/>
  <c r="BF73" i="3" s="1"/>
  <c r="BG73" i="3" s="1"/>
  <c r="BH73" i="3" s="1"/>
  <c r="BI73" i="3" s="1"/>
  <c r="BJ73" i="3" s="1"/>
  <c r="BK73" i="3" s="1"/>
  <c r="BL73" i="3" s="1"/>
  <c r="BM73" i="3" s="1"/>
  <c r="BN73" i="3" s="1"/>
  <c r="BO73" i="3" s="1"/>
  <c r="BP73" i="3" s="1"/>
  <c r="BQ73" i="3" s="1"/>
  <c r="BR73" i="3" s="1"/>
  <c r="BS73" i="3" s="1"/>
  <c r="BB72" i="3"/>
  <c r="BC72" i="3" s="1"/>
  <c r="BD72" i="3" s="1"/>
  <c r="BE72" i="3" s="1"/>
  <c r="BF72" i="3" s="1"/>
  <c r="BG72" i="3" s="1"/>
  <c r="BH72" i="3" s="1"/>
  <c r="BI72" i="3" s="1"/>
  <c r="BJ72" i="3" s="1"/>
  <c r="BK72" i="3" s="1"/>
  <c r="BL72" i="3" s="1"/>
  <c r="BM72" i="3" s="1"/>
  <c r="BN72" i="3" s="1"/>
  <c r="BO72" i="3" s="1"/>
  <c r="AR72" i="3"/>
  <c r="AS72" i="3" s="1"/>
  <c r="AT72" i="3" s="1"/>
  <c r="AU72" i="3" s="1"/>
  <c r="AV72" i="3" s="1"/>
  <c r="AW72" i="3" s="1"/>
  <c r="AX72" i="3" s="1"/>
  <c r="AY72" i="3" s="1"/>
  <c r="AZ72" i="3" s="1"/>
  <c r="AI72" i="3"/>
  <c r="AJ72" i="3" s="1"/>
  <c r="AK72" i="3" s="1"/>
  <c r="AL72" i="3" s="1"/>
  <c r="AM72" i="3" s="1"/>
  <c r="AN72" i="3" s="1"/>
  <c r="AO72" i="3" s="1"/>
  <c r="AP72" i="3" s="1"/>
  <c r="BB71" i="3"/>
  <c r="BC71" i="3" s="1"/>
  <c r="BD71" i="3" s="1"/>
  <c r="BE71" i="3" s="1"/>
  <c r="BF71" i="3" s="1"/>
  <c r="BG71" i="3" s="1"/>
  <c r="BH71" i="3" s="1"/>
  <c r="BI71" i="3" s="1"/>
  <c r="BJ71" i="3" s="1"/>
  <c r="BK71" i="3" s="1"/>
  <c r="BL71" i="3" s="1"/>
  <c r="BM71" i="3" s="1"/>
  <c r="BN71" i="3" s="1"/>
  <c r="AY71" i="3"/>
  <c r="AZ71" i="3" s="1"/>
  <c r="AH71" i="3"/>
  <c r="AI71" i="3" s="1"/>
  <c r="AJ71" i="3" s="1"/>
  <c r="AK71" i="3" s="1"/>
  <c r="AL71" i="3" s="1"/>
  <c r="AM71" i="3" s="1"/>
  <c r="AN71" i="3" s="1"/>
  <c r="AO71" i="3" s="1"/>
  <c r="AP71" i="3" s="1"/>
  <c r="AQ71" i="3" s="1"/>
  <c r="AR71" i="3" s="1"/>
  <c r="AS71" i="3" s="1"/>
  <c r="AT71" i="3" s="1"/>
  <c r="AU71" i="3" s="1"/>
  <c r="AV71" i="3" s="1"/>
  <c r="AW71" i="3" s="1"/>
  <c r="BB70" i="3"/>
  <c r="BC70" i="3" s="1"/>
  <c r="BD70" i="3" s="1"/>
  <c r="BE70" i="3" s="1"/>
  <c r="BF70" i="3" s="1"/>
  <c r="BG70" i="3" s="1"/>
  <c r="BH70" i="3" s="1"/>
  <c r="BI70" i="3" s="1"/>
  <c r="BJ70" i="3" s="1"/>
  <c r="BK70" i="3" s="1"/>
  <c r="BL70" i="3" s="1"/>
  <c r="BM70" i="3" s="1"/>
  <c r="BN70" i="3" s="1"/>
  <c r="BO70" i="3" s="1"/>
  <c r="BP70" i="3" s="1"/>
  <c r="BQ70" i="3" s="1"/>
  <c r="BR70" i="3" s="1"/>
  <c r="AX70" i="3"/>
  <c r="AY70" i="3" s="1"/>
  <c r="AZ70" i="3" s="1"/>
  <c r="AM70" i="3"/>
  <c r="AN70" i="3" s="1"/>
  <c r="AO70" i="3" s="1"/>
  <c r="AP70" i="3" s="1"/>
  <c r="AQ70" i="3" s="1"/>
  <c r="AR70" i="3" s="1"/>
  <c r="AS70" i="3" s="1"/>
  <c r="AT70" i="3" s="1"/>
  <c r="AU70" i="3" s="1"/>
  <c r="AV70" i="3" s="1"/>
  <c r="AH70" i="3"/>
  <c r="AI70" i="3" s="1"/>
  <c r="AJ70" i="3" s="1"/>
  <c r="AK70" i="3" s="1"/>
  <c r="BB69" i="3"/>
  <c r="BC69" i="3" s="1"/>
  <c r="BD69" i="3" s="1"/>
  <c r="BE69" i="3" s="1"/>
  <c r="BF69" i="3" s="1"/>
  <c r="BG69" i="3" s="1"/>
  <c r="BH69" i="3" s="1"/>
  <c r="BI69" i="3" s="1"/>
  <c r="BJ69" i="3" s="1"/>
  <c r="BK69" i="3" s="1"/>
  <c r="BL69" i="3" s="1"/>
  <c r="BN69" i="3" s="1"/>
  <c r="BO69" i="3" s="1"/>
  <c r="BP69" i="3" s="1"/>
  <c r="BQ69" i="3" s="1"/>
  <c r="BR69" i="3" s="1"/>
  <c r="AY69" i="3"/>
  <c r="AP69" i="3"/>
  <c r="AQ69" i="3" s="1"/>
  <c r="AR69" i="3" s="1"/>
  <c r="AS69" i="3" s="1"/>
  <c r="AT69" i="3" s="1"/>
  <c r="AU69" i="3" s="1"/>
  <c r="AV69" i="3" s="1"/>
  <c r="AW69" i="3" s="1"/>
  <c r="AH69" i="3"/>
  <c r="AI69" i="3" s="1"/>
  <c r="AJ69" i="3" s="1"/>
  <c r="AK69" i="3" s="1"/>
  <c r="AL69" i="3" s="1"/>
  <c r="AZ68" i="3"/>
  <c r="BA68" i="3" s="1"/>
  <c r="BB68" i="3" s="1"/>
  <c r="BC68" i="3" s="1"/>
  <c r="BD68" i="3" s="1"/>
  <c r="BE68" i="3" s="1"/>
  <c r="BF68" i="3" s="1"/>
  <c r="BG68" i="3" s="1"/>
  <c r="BH68" i="3" s="1"/>
  <c r="BI68" i="3" s="1"/>
  <c r="BJ68" i="3" s="1"/>
  <c r="BK68" i="3" s="1"/>
  <c r="BL68" i="3" s="1"/>
  <c r="BM68" i="3" s="1"/>
  <c r="BN68" i="3" s="1"/>
  <c r="BO68" i="3" s="1"/>
  <c r="BP68" i="3" s="1"/>
  <c r="BQ68" i="3" s="1"/>
  <c r="BR68" i="3" s="1"/>
  <c r="AW68" i="3"/>
  <c r="AX68" i="3" s="1"/>
  <c r="AH68" i="3"/>
  <c r="AI68" i="3" s="1"/>
  <c r="AJ68" i="3" s="1"/>
  <c r="AK68" i="3" s="1"/>
  <c r="AL68" i="3" s="1"/>
  <c r="AM68" i="3" s="1"/>
  <c r="AN68" i="3" s="1"/>
  <c r="AO68" i="3" s="1"/>
  <c r="AP68" i="3" s="1"/>
  <c r="AQ68" i="3" s="1"/>
  <c r="AR68" i="3" s="1"/>
  <c r="AS68" i="3" s="1"/>
  <c r="AT68" i="3" s="1"/>
  <c r="AU68" i="3" s="1"/>
  <c r="AX67" i="3"/>
  <c r="AY67" i="3" s="1"/>
  <c r="AZ67" i="3" s="1"/>
  <c r="BA67" i="3" s="1"/>
  <c r="BB67" i="3" s="1"/>
  <c r="BC67" i="3" s="1"/>
  <c r="BD67" i="3" s="1"/>
  <c r="BE67" i="3" s="1"/>
  <c r="BF67" i="3" s="1"/>
  <c r="BG67" i="3" s="1"/>
  <c r="BH67" i="3" s="1"/>
  <c r="BI67" i="3" s="1"/>
  <c r="AM67" i="3"/>
  <c r="AN67" i="3" s="1"/>
  <c r="AO67" i="3" s="1"/>
  <c r="AP67" i="3" s="1"/>
  <c r="AQ67" i="3" s="1"/>
  <c r="AR67" i="3" s="1"/>
  <c r="AS67" i="3" s="1"/>
  <c r="AT67" i="3" s="1"/>
  <c r="AU67" i="3" s="1"/>
  <c r="AV67" i="3" s="1"/>
  <c r="AH67" i="3"/>
  <c r="AI67" i="3" s="1"/>
  <c r="AJ67" i="3" s="1"/>
  <c r="AK67" i="3" s="1"/>
  <c r="BA66" i="3"/>
  <c r="BB66" i="3" s="1"/>
  <c r="BC66" i="3" s="1"/>
  <c r="BD66" i="3" s="1"/>
  <c r="BE66" i="3" s="1"/>
  <c r="BF66" i="3" s="1"/>
  <c r="BG66" i="3" s="1"/>
  <c r="BH66" i="3" s="1"/>
  <c r="BI66" i="3" s="1"/>
  <c r="BJ66" i="3" s="1"/>
  <c r="BK66" i="3" s="1"/>
  <c r="BL66" i="3" s="1"/>
  <c r="BM66" i="3" s="1"/>
  <c r="BN66" i="3" s="1"/>
  <c r="BO66" i="3" s="1"/>
  <c r="BP66" i="3" s="1"/>
  <c r="BQ66" i="3" s="1"/>
  <c r="BR66" i="3" s="1"/>
  <c r="AO66" i="3"/>
  <c r="AP66" i="3" s="1"/>
  <c r="AQ66" i="3" s="1"/>
  <c r="AR66" i="3" s="1"/>
  <c r="AS66" i="3" s="1"/>
  <c r="AT66" i="3" s="1"/>
  <c r="AU66" i="3" s="1"/>
  <c r="AV66" i="3" s="1"/>
  <c r="AW66" i="3" s="1"/>
  <c r="AX66" i="3" s="1"/>
  <c r="AY66" i="3" s="1"/>
  <c r="AH66" i="3"/>
  <c r="AI66" i="3" s="1"/>
  <c r="AJ66" i="3" s="1"/>
  <c r="AK66" i="3" s="1"/>
  <c r="AL66" i="3" s="1"/>
  <c r="AM66" i="3" s="1"/>
  <c r="AH65" i="3"/>
  <c r="AI65" i="3" s="1"/>
  <c r="AJ65" i="3" s="1"/>
  <c r="AK65" i="3" s="1"/>
  <c r="AL65" i="3" s="1"/>
  <c r="AM65" i="3" s="1"/>
  <c r="AN65" i="3" s="1"/>
  <c r="AO65" i="3" s="1"/>
  <c r="AP65" i="3" s="1"/>
  <c r="AQ65" i="3" s="1"/>
  <c r="AR65" i="3" s="1"/>
  <c r="AS65" i="3" s="1"/>
  <c r="AT65" i="3" s="1"/>
  <c r="AU65" i="3" s="1"/>
  <c r="AV65" i="3" s="1"/>
  <c r="AW65" i="3" s="1"/>
  <c r="AX65" i="3" s="1"/>
  <c r="AY65" i="3" s="1"/>
  <c r="AZ65" i="3" s="1"/>
  <c r="BA65" i="3" s="1"/>
  <c r="BB65" i="3" s="1"/>
  <c r="BC65" i="3" s="1"/>
  <c r="BD65" i="3" s="1"/>
  <c r="BE65" i="3" s="1"/>
  <c r="BF65" i="3" s="1"/>
  <c r="BG65" i="3" s="1"/>
  <c r="BH65" i="3" s="1"/>
  <c r="BI65" i="3" s="1"/>
  <c r="BJ65" i="3" s="1"/>
  <c r="BK65" i="3" s="1"/>
  <c r="BL65" i="3" s="1"/>
  <c r="BM65" i="3" s="1"/>
  <c r="BN65" i="3" s="1"/>
  <c r="BO65" i="3" s="1"/>
  <c r="BP65" i="3" s="1"/>
  <c r="BQ65" i="3" s="1"/>
  <c r="BR65" i="3" s="1"/>
  <c r="BS65" i="3" s="1"/>
  <c r="AN64" i="3"/>
  <c r="AO64" i="3" s="1"/>
  <c r="AP64" i="3" s="1"/>
  <c r="AQ64" i="3" s="1"/>
  <c r="AR64" i="3" s="1"/>
  <c r="AS64" i="3" s="1"/>
  <c r="AT64" i="3" s="1"/>
  <c r="AU64" i="3" s="1"/>
  <c r="AW64" i="3" s="1"/>
  <c r="AX64" i="3" s="1"/>
  <c r="AY64" i="3" s="1"/>
  <c r="AZ64" i="3" s="1"/>
  <c r="BA64" i="3" s="1"/>
  <c r="BB64" i="3" s="1"/>
  <c r="BC64" i="3" s="1"/>
  <c r="BD64" i="3" s="1"/>
  <c r="BE64" i="3" s="1"/>
  <c r="BF64" i="3" s="1"/>
  <c r="BG64" i="3" s="1"/>
  <c r="BH64" i="3" s="1"/>
  <c r="BI64" i="3" s="1"/>
  <c r="BJ64" i="3" s="1"/>
  <c r="BK64" i="3" s="1"/>
  <c r="BM64" i="3" s="1"/>
  <c r="BN64" i="3" s="1"/>
  <c r="BO64" i="3" s="1"/>
  <c r="BP64" i="3" s="1"/>
  <c r="BQ64" i="3" s="1"/>
  <c r="BR64" i="3" s="1"/>
  <c r="AH64" i="3"/>
  <c r="AI64" i="3" s="1"/>
  <c r="AJ64" i="3" s="1"/>
  <c r="AK64" i="3" s="1"/>
  <c r="AL64" i="3" s="1"/>
  <c r="AW63" i="3"/>
  <c r="AX63" i="3" s="1"/>
  <c r="AY63" i="3" s="1"/>
  <c r="AZ63" i="3" s="1"/>
  <c r="BA63" i="3" s="1"/>
  <c r="BB63" i="3" s="1"/>
  <c r="BC63" i="3" s="1"/>
  <c r="BD63" i="3" s="1"/>
  <c r="BE63" i="3" s="1"/>
  <c r="BF63" i="3" s="1"/>
  <c r="BG63" i="3" s="1"/>
  <c r="BH63" i="3" s="1"/>
  <c r="BI63" i="3" s="1"/>
  <c r="BJ63" i="3" s="1"/>
  <c r="BK63" i="3" s="1"/>
  <c r="BL63" i="3" s="1"/>
  <c r="BM63" i="3" s="1"/>
  <c r="BN63" i="3" s="1"/>
  <c r="BO63" i="3" s="1"/>
  <c r="BP63" i="3" s="1"/>
  <c r="BQ63" i="3" s="1"/>
  <c r="BR63" i="3" s="1"/>
  <c r="AN63" i="3"/>
  <c r="AO63" i="3" s="1"/>
  <c r="AP63" i="3" s="1"/>
  <c r="AQ63" i="3" s="1"/>
  <c r="AR63" i="3" s="1"/>
  <c r="AS63" i="3" s="1"/>
  <c r="AT63" i="3" s="1"/>
  <c r="AU63" i="3" s="1"/>
  <c r="AH63" i="3"/>
  <c r="AI63" i="3" s="1"/>
  <c r="AJ63" i="3" s="1"/>
  <c r="AK63" i="3" s="1"/>
  <c r="AL63" i="3" s="1"/>
  <c r="BB62" i="3"/>
  <c r="BC62" i="3" s="1"/>
  <c r="BD62" i="3" s="1"/>
  <c r="BE62" i="3" s="1"/>
  <c r="BF62" i="3" s="1"/>
  <c r="BG62" i="3" s="1"/>
  <c r="BH62" i="3" s="1"/>
  <c r="BI62" i="3" s="1"/>
  <c r="BJ62" i="3" s="1"/>
  <c r="BK62" i="3" s="1"/>
  <c r="BL62" i="3" s="1"/>
  <c r="BM62" i="3" s="1"/>
  <c r="BN62" i="3" s="1"/>
  <c r="AY62" i="3"/>
  <c r="AZ62" i="3" s="1"/>
  <c r="AH62" i="3"/>
  <c r="AI62" i="3" s="1"/>
  <c r="AJ62" i="3" s="1"/>
  <c r="AK62" i="3" s="1"/>
  <c r="AL62" i="3" s="1"/>
  <c r="AM62" i="3" s="1"/>
  <c r="AN62" i="3" s="1"/>
  <c r="AO62" i="3" s="1"/>
  <c r="AP62" i="3" s="1"/>
  <c r="AQ62" i="3" s="1"/>
  <c r="AR62" i="3" s="1"/>
  <c r="AS62" i="3" s="1"/>
  <c r="AT62" i="3" s="1"/>
  <c r="AU62" i="3" s="1"/>
  <c r="AV62" i="3" s="1"/>
  <c r="AW62" i="3" s="1"/>
  <c r="BB61" i="3"/>
  <c r="BC61" i="3" s="1"/>
  <c r="BD61" i="3" s="1"/>
  <c r="BE61" i="3" s="1"/>
  <c r="BF61" i="3" s="1"/>
  <c r="BG61" i="3" s="1"/>
  <c r="BH61" i="3" s="1"/>
  <c r="BI61" i="3" s="1"/>
  <c r="BJ61" i="3" s="1"/>
  <c r="BK61" i="3" s="1"/>
  <c r="BL61" i="3" s="1"/>
  <c r="BM61" i="3" s="1"/>
  <c r="BN61" i="3" s="1"/>
  <c r="BO61" i="3" s="1"/>
  <c r="BP61" i="3" s="1"/>
  <c r="BQ61" i="3" s="1"/>
  <c r="BR61" i="3" s="1"/>
  <c r="AZ61" i="3"/>
  <c r="AW61" i="3"/>
  <c r="AX61" i="3" s="1"/>
  <c r="AP61" i="3"/>
  <c r="AQ61" i="3" s="1"/>
  <c r="AR61" i="3" s="1"/>
  <c r="AS61" i="3" s="1"/>
  <c r="AT61" i="3" s="1"/>
  <c r="AU61" i="3" s="1"/>
  <c r="AH61" i="3"/>
  <c r="AI61" i="3" s="1"/>
  <c r="AJ61" i="3" s="1"/>
  <c r="AK61" i="3" s="1"/>
  <c r="AL61" i="3" s="1"/>
  <c r="AM61" i="3" s="1"/>
  <c r="AN61" i="3" s="1"/>
  <c r="AW60" i="3"/>
  <c r="AX60" i="3" s="1"/>
  <c r="AY60" i="3" s="1"/>
  <c r="AZ60" i="3" s="1"/>
  <c r="BA60" i="3" s="1"/>
  <c r="BB60" i="3" s="1"/>
  <c r="BC60" i="3" s="1"/>
  <c r="BD60" i="3" s="1"/>
  <c r="BE60" i="3" s="1"/>
  <c r="BF60" i="3" s="1"/>
  <c r="BG60" i="3" s="1"/>
  <c r="BH60" i="3" s="1"/>
  <c r="BI60" i="3" s="1"/>
  <c r="BJ60" i="3" s="1"/>
  <c r="BK60" i="3" s="1"/>
  <c r="BL60" i="3" s="1"/>
  <c r="BM60" i="3" s="1"/>
  <c r="BN60" i="3" s="1"/>
  <c r="BO60" i="3" s="1"/>
  <c r="BP60" i="3" s="1"/>
  <c r="BQ60" i="3" s="1"/>
  <c r="BR60" i="3" s="1"/>
  <c r="AN60" i="3"/>
  <c r="AO60" i="3" s="1"/>
  <c r="AP60" i="3" s="1"/>
  <c r="AQ60" i="3" s="1"/>
  <c r="AR60" i="3" s="1"/>
  <c r="AS60" i="3" s="1"/>
  <c r="AT60" i="3" s="1"/>
  <c r="AU60" i="3" s="1"/>
  <c r="AH60" i="3"/>
  <c r="AI60" i="3" s="1"/>
  <c r="AJ60" i="3" s="1"/>
  <c r="AK60" i="3" s="1"/>
  <c r="AL60" i="3" s="1"/>
  <c r="BB59" i="3"/>
  <c r="BC59" i="3" s="1"/>
  <c r="BD59" i="3" s="1"/>
  <c r="BE59" i="3" s="1"/>
  <c r="BF59" i="3" s="1"/>
  <c r="BG59" i="3" s="1"/>
  <c r="BH59" i="3" s="1"/>
  <c r="BI59" i="3" s="1"/>
  <c r="BJ59" i="3" s="1"/>
  <c r="BK59" i="3" s="1"/>
  <c r="BL59" i="3" s="1"/>
  <c r="BM59" i="3" s="1"/>
  <c r="AY59" i="3"/>
  <c r="AZ59" i="3" s="1"/>
  <c r="AT59" i="3"/>
  <c r="AU59" i="3" s="1"/>
  <c r="AV59" i="3" s="1"/>
  <c r="AW59" i="3" s="1"/>
  <c r="AM59" i="3"/>
  <c r="AN59" i="3" s="1"/>
  <c r="AO59" i="3" s="1"/>
  <c r="AP59" i="3" s="1"/>
  <c r="AQ59" i="3" s="1"/>
  <c r="AR59" i="3" s="1"/>
  <c r="AH59" i="3"/>
  <c r="AI59" i="3" s="1"/>
  <c r="AJ59" i="3" s="1"/>
  <c r="AK59" i="3" s="1"/>
  <c r="AW58" i="3"/>
  <c r="AX58" i="3" s="1"/>
  <c r="AY58" i="3" s="1"/>
  <c r="AZ58" i="3" s="1"/>
  <c r="BA58" i="3" s="1"/>
  <c r="BB58" i="3" s="1"/>
  <c r="BC58" i="3" s="1"/>
  <c r="BD58" i="3" s="1"/>
  <c r="BE58" i="3" s="1"/>
  <c r="BF58" i="3" s="1"/>
  <c r="BG58" i="3" s="1"/>
  <c r="BH58" i="3" s="1"/>
  <c r="BI58" i="3" s="1"/>
  <c r="BJ58" i="3" s="1"/>
  <c r="BK58" i="3" s="1"/>
  <c r="BL58" i="3" s="1"/>
  <c r="BM58" i="3" s="1"/>
  <c r="BN58" i="3" s="1"/>
  <c r="BO58" i="3" s="1"/>
  <c r="BP58" i="3" s="1"/>
  <c r="BQ58" i="3" s="1"/>
  <c r="BR58" i="3" s="1"/>
  <c r="AN58" i="3"/>
  <c r="AO58" i="3" s="1"/>
  <c r="AP58" i="3" s="1"/>
  <c r="AQ58" i="3" s="1"/>
  <c r="AR58" i="3" s="1"/>
  <c r="AS58" i="3" s="1"/>
  <c r="AT58" i="3" s="1"/>
  <c r="AU58" i="3" s="1"/>
  <c r="AH58" i="3"/>
  <c r="AI58" i="3" s="1"/>
  <c r="AJ58" i="3" s="1"/>
  <c r="AK58" i="3" s="1"/>
  <c r="AL58" i="3" s="1"/>
  <c r="BE57" i="3"/>
  <c r="BF57" i="3" s="1"/>
  <c r="BG57" i="3" s="1"/>
  <c r="BH57" i="3" s="1"/>
  <c r="BI57" i="3" s="1"/>
  <c r="BJ57" i="3" s="1"/>
  <c r="BK57" i="3" s="1"/>
  <c r="BL57" i="3" s="1"/>
  <c r="BN57" i="3" s="1"/>
  <c r="BO57" i="3" s="1"/>
  <c r="BP57" i="3" s="1"/>
  <c r="BQ57" i="3" s="1"/>
  <c r="BR57" i="3" s="1"/>
  <c r="BA57" i="3"/>
  <c r="BB57" i="3" s="1"/>
  <c r="BC57" i="3" s="1"/>
  <c r="AY57" i="3"/>
  <c r="AP57" i="3"/>
  <c r="AQ57" i="3" s="1"/>
  <c r="AR57" i="3" s="1"/>
  <c r="AS57" i="3" s="1"/>
  <c r="AT57" i="3" s="1"/>
  <c r="AU57" i="3" s="1"/>
  <c r="AV57" i="3" s="1"/>
  <c r="AW57" i="3" s="1"/>
  <c r="AJ57" i="3"/>
  <c r="AK57" i="3" s="1"/>
  <c r="AL57" i="3" s="1"/>
  <c r="AM57" i="3" s="1"/>
  <c r="AN57" i="3" s="1"/>
  <c r="AH57" i="3"/>
  <c r="BB56" i="3"/>
  <c r="BC56" i="3" s="1"/>
  <c r="BD56" i="3" s="1"/>
  <c r="BE56" i="3" s="1"/>
  <c r="BF56" i="3" s="1"/>
  <c r="BG56" i="3" s="1"/>
  <c r="BH56" i="3" s="1"/>
  <c r="BI56" i="3" s="1"/>
  <c r="BJ56" i="3" s="1"/>
  <c r="BK56" i="3" s="1"/>
  <c r="BL56" i="3" s="1"/>
  <c r="BM56" i="3" s="1"/>
  <c r="BN56" i="3" s="1"/>
  <c r="BO56" i="3" s="1"/>
  <c r="BP56" i="3" s="1"/>
  <c r="BQ56" i="3" s="1"/>
  <c r="BR56" i="3" s="1"/>
  <c r="BS56" i="3" s="1"/>
  <c r="AV56" i="3"/>
  <c r="AW56" i="3" s="1"/>
  <c r="AX56" i="3" s="1"/>
  <c r="AY56" i="3" s="1"/>
  <c r="AH56" i="3"/>
  <c r="AI56" i="3" s="1"/>
  <c r="AJ56" i="3" s="1"/>
  <c r="AK56" i="3" s="1"/>
  <c r="AL56" i="3" s="1"/>
  <c r="AM56" i="3" s="1"/>
  <c r="AN56" i="3" s="1"/>
  <c r="AO56" i="3" s="1"/>
  <c r="AP56" i="3" s="1"/>
  <c r="AQ56" i="3" s="1"/>
  <c r="AR56" i="3" s="1"/>
  <c r="AS56" i="3" s="1"/>
  <c r="AT56" i="3" s="1"/>
  <c r="BB55" i="3"/>
  <c r="BC55" i="3" s="1"/>
  <c r="BD55" i="3" s="1"/>
  <c r="BE55" i="3" s="1"/>
  <c r="BF55" i="3" s="1"/>
  <c r="BG55" i="3" s="1"/>
  <c r="BH55" i="3" s="1"/>
  <c r="BI55" i="3" s="1"/>
  <c r="BJ55" i="3" s="1"/>
  <c r="BK55" i="3" s="1"/>
  <c r="BL55" i="3" s="1"/>
  <c r="BM55" i="3" s="1"/>
  <c r="BN55" i="3" s="1"/>
  <c r="BO55" i="3" s="1"/>
  <c r="BP55" i="3" s="1"/>
  <c r="BQ55" i="3" s="1"/>
  <c r="BR55" i="3" s="1"/>
  <c r="AO55" i="3"/>
  <c r="AP55" i="3" s="1"/>
  <c r="AQ55" i="3" s="1"/>
  <c r="AR55" i="3" s="1"/>
  <c r="AS55" i="3" s="1"/>
  <c r="AT55" i="3" s="1"/>
  <c r="AU55" i="3" s="1"/>
  <c r="AV55" i="3" s="1"/>
  <c r="AW55" i="3" s="1"/>
  <c r="AX55" i="3" s="1"/>
  <c r="AY55" i="3" s="1"/>
  <c r="AH55" i="3"/>
  <c r="AI55" i="3" s="1"/>
  <c r="AJ55" i="3" s="1"/>
  <c r="AK55" i="3" s="1"/>
  <c r="AL55" i="3" s="1"/>
  <c r="AM55" i="3" s="1"/>
  <c r="AH54" i="3"/>
  <c r="AI54" i="3" s="1"/>
  <c r="AJ54" i="3" s="1"/>
  <c r="AK54" i="3" s="1"/>
  <c r="AL54" i="3" s="1"/>
  <c r="AM54" i="3" s="1"/>
  <c r="AN54" i="3" s="1"/>
  <c r="AO54" i="3" s="1"/>
  <c r="AP54" i="3" s="1"/>
  <c r="AQ54" i="3" s="1"/>
  <c r="AR54" i="3" s="1"/>
  <c r="AS54" i="3" s="1"/>
  <c r="AT54" i="3" s="1"/>
  <c r="AU54" i="3" s="1"/>
  <c r="AV54" i="3" s="1"/>
  <c r="AW54" i="3" s="1"/>
  <c r="AX54" i="3" s="1"/>
  <c r="AY54" i="3" s="1"/>
  <c r="AZ54" i="3" s="1"/>
  <c r="BA54" i="3" s="1"/>
  <c r="BB54" i="3" s="1"/>
  <c r="BC54" i="3" s="1"/>
  <c r="BD54" i="3" s="1"/>
  <c r="BE54" i="3" s="1"/>
  <c r="BF54" i="3" s="1"/>
  <c r="BG54" i="3" s="1"/>
  <c r="BH54" i="3" s="1"/>
  <c r="BI54" i="3" s="1"/>
  <c r="BJ54" i="3" s="1"/>
  <c r="BK54" i="3" s="1"/>
  <c r="BL54" i="3" s="1"/>
  <c r="BM54" i="3" s="1"/>
  <c r="BN54" i="3" s="1"/>
  <c r="BO54" i="3" s="1"/>
  <c r="BP54" i="3" s="1"/>
  <c r="BQ54" i="3" s="1"/>
  <c r="BR54" i="3" s="1"/>
  <c r="BS54" i="3" s="1"/>
  <c r="BB53" i="3"/>
  <c r="BC53" i="3" s="1"/>
  <c r="BD53" i="3" s="1"/>
  <c r="BE53" i="3" s="1"/>
  <c r="BF53" i="3" s="1"/>
  <c r="BG53" i="3" s="1"/>
  <c r="BH53" i="3" s="1"/>
  <c r="BI53" i="3" s="1"/>
  <c r="BJ53" i="3" s="1"/>
  <c r="BK53" i="3" s="1"/>
  <c r="BL53" i="3" s="1"/>
  <c r="BM53" i="3" s="1"/>
  <c r="AY53" i="3"/>
  <c r="AZ53" i="3" s="1"/>
  <c r="AH53" i="3"/>
  <c r="AI53" i="3" s="1"/>
  <c r="AJ53" i="3" s="1"/>
  <c r="AK53" i="3" s="1"/>
  <c r="AL53" i="3" s="1"/>
  <c r="AM53" i="3" s="1"/>
  <c r="AN53" i="3" s="1"/>
  <c r="AO53" i="3" s="1"/>
  <c r="AP53" i="3" s="1"/>
  <c r="AQ53" i="3" s="1"/>
  <c r="AR53" i="3" s="1"/>
  <c r="AS53" i="3" s="1"/>
  <c r="AT53" i="3" s="1"/>
  <c r="AU53" i="3" s="1"/>
  <c r="AV53" i="3" s="1"/>
  <c r="AW53" i="3" s="1"/>
  <c r="BD52" i="3"/>
  <c r="BE52" i="3" s="1"/>
  <c r="BF52" i="3" s="1"/>
  <c r="BG52" i="3" s="1"/>
  <c r="BH52" i="3" s="1"/>
  <c r="BI52" i="3" s="1"/>
  <c r="BJ52" i="3" s="1"/>
  <c r="BK52" i="3" s="1"/>
  <c r="BL52" i="3" s="1"/>
  <c r="BM52" i="3" s="1"/>
  <c r="BA52" i="3"/>
  <c r="BB52" i="3" s="1"/>
  <c r="AY52" i="3"/>
  <c r="AQ52" i="3"/>
  <c r="AR52" i="3" s="1"/>
  <c r="AS52" i="3" s="1"/>
  <c r="AT52" i="3" s="1"/>
  <c r="AU52" i="3" s="1"/>
  <c r="AV52" i="3" s="1"/>
  <c r="AW52" i="3" s="1"/>
  <c r="AI52" i="3"/>
  <c r="AJ52" i="3" s="1"/>
  <c r="AK52" i="3" s="1"/>
  <c r="AL52" i="3" s="1"/>
  <c r="AM52" i="3" s="1"/>
  <c r="AN52" i="3" s="1"/>
  <c r="AO52" i="3" s="1"/>
  <c r="BB51" i="3"/>
  <c r="BC51" i="3" s="1"/>
  <c r="BD51" i="3" s="1"/>
  <c r="BE51" i="3" s="1"/>
  <c r="BF51" i="3" s="1"/>
  <c r="BG51" i="3" s="1"/>
  <c r="BH51" i="3" s="1"/>
  <c r="BI51" i="3" s="1"/>
  <c r="BJ51" i="3" s="1"/>
  <c r="BK51" i="3" s="1"/>
  <c r="BL51" i="3" s="1"/>
  <c r="BM51" i="3" s="1"/>
  <c r="BN51" i="3" s="1"/>
  <c r="BO51" i="3" s="1"/>
  <c r="BP51" i="3" s="1"/>
  <c r="BQ51" i="3" s="1"/>
  <c r="BR51" i="3" s="1"/>
  <c r="AZ51" i="3"/>
  <c r="AP51" i="3"/>
  <c r="AQ51" i="3" s="1"/>
  <c r="AR51" i="3" s="1"/>
  <c r="AS51" i="3" s="1"/>
  <c r="AT51" i="3" s="1"/>
  <c r="AU51" i="3" s="1"/>
  <c r="AV51" i="3" s="1"/>
  <c r="AW51" i="3" s="1"/>
  <c r="AX51" i="3" s="1"/>
  <c r="AH51" i="3"/>
  <c r="AI51" i="3" s="1"/>
  <c r="AJ51" i="3" s="1"/>
  <c r="AK51" i="3" s="1"/>
  <c r="AL51" i="3" s="1"/>
  <c r="AM51" i="3" s="1"/>
  <c r="AN51" i="3" s="1"/>
  <c r="AH50" i="3"/>
  <c r="AI50" i="3" s="1"/>
  <c r="AJ50" i="3" s="1"/>
  <c r="AK50" i="3" s="1"/>
  <c r="AL50" i="3" s="1"/>
  <c r="AM50" i="3" s="1"/>
  <c r="AN50" i="3" s="1"/>
  <c r="AO50" i="3" s="1"/>
  <c r="AP50" i="3" s="1"/>
  <c r="AQ50" i="3" s="1"/>
  <c r="AR50" i="3" s="1"/>
  <c r="AS50" i="3" s="1"/>
  <c r="AT50" i="3" s="1"/>
  <c r="AU50" i="3" s="1"/>
  <c r="AV50" i="3" s="1"/>
  <c r="AW50" i="3" s="1"/>
  <c r="AX50" i="3" s="1"/>
  <c r="AY50" i="3" s="1"/>
  <c r="AZ50" i="3" s="1"/>
  <c r="BA50" i="3" s="1"/>
  <c r="BB50" i="3" s="1"/>
  <c r="BC50" i="3" s="1"/>
  <c r="BD50" i="3" s="1"/>
  <c r="BE50" i="3" s="1"/>
  <c r="BF50" i="3" s="1"/>
  <c r="BG50" i="3" s="1"/>
  <c r="BH50" i="3" s="1"/>
  <c r="BI50" i="3" s="1"/>
  <c r="BJ50" i="3" s="1"/>
  <c r="BK50" i="3" s="1"/>
  <c r="BL50" i="3" s="1"/>
  <c r="BM50" i="3" s="1"/>
  <c r="BN50" i="3" s="1"/>
  <c r="BO50" i="3" s="1"/>
  <c r="BP50" i="3" s="1"/>
  <c r="BQ50" i="3" s="1"/>
  <c r="BR50" i="3" s="1"/>
  <c r="BS50" i="3" s="1"/>
  <c r="AA49" i="3"/>
  <c r="AB49" i="3" s="1"/>
  <c r="AC49" i="3" s="1"/>
  <c r="AD49" i="3" s="1"/>
  <c r="AE49" i="3" s="1"/>
  <c r="AF49" i="3" s="1"/>
  <c r="AG49" i="3" s="1"/>
  <c r="AH49" i="3" s="1"/>
  <c r="AI49" i="3" s="1"/>
  <c r="AJ49" i="3" s="1"/>
  <c r="AK49" i="3" s="1"/>
  <c r="AL49" i="3" s="1"/>
  <c r="AM49" i="3" s="1"/>
  <c r="AN49" i="3" s="1"/>
  <c r="AO49" i="3" s="1"/>
  <c r="AP49" i="3" s="1"/>
  <c r="AQ49" i="3" s="1"/>
  <c r="AR49" i="3" s="1"/>
  <c r="AS49" i="3" s="1"/>
  <c r="AT49" i="3" s="1"/>
  <c r="AU49" i="3" s="1"/>
  <c r="AV49" i="3" s="1"/>
  <c r="AW49" i="3" s="1"/>
  <c r="AX49" i="3" s="1"/>
  <c r="AY49" i="3" s="1"/>
  <c r="AZ49" i="3" s="1"/>
  <c r="BA49" i="3" s="1"/>
  <c r="BB49" i="3" s="1"/>
  <c r="BC49" i="3" s="1"/>
  <c r="BD49" i="3" s="1"/>
  <c r="BE49" i="3" s="1"/>
  <c r="BF49" i="3" s="1"/>
  <c r="BG49" i="3" s="1"/>
  <c r="BH49" i="3" s="1"/>
  <c r="BI49" i="3" s="1"/>
  <c r="BJ49" i="3" s="1"/>
  <c r="BK49" i="3" s="1"/>
  <c r="BL49" i="3" s="1"/>
  <c r="BM49" i="3" s="1"/>
  <c r="BN49" i="3" s="1"/>
  <c r="BO49" i="3" s="1"/>
  <c r="BP49" i="3" s="1"/>
  <c r="BQ49" i="3" s="1"/>
  <c r="BR49" i="3" s="1"/>
  <c r="BS49" i="3" s="1"/>
  <c r="AZ48" i="3"/>
  <c r="BA48" i="3" s="1"/>
  <c r="BB48" i="3" s="1"/>
  <c r="BC48" i="3" s="1"/>
  <c r="BD48" i="3" s="1"/>
  <c r="BE48" i="3" s="1"/>
  <c r="BF48" i="3" s="1"/>
  <c r="BG48" i="3" s="1"/>
  <c r="BH48" i="3" s="1"/>
  <c r="BI48" i="3" s="1"/>
  <c r="BJ48" i="3" s="1"/>
  <c r="AT48" i="3"/>
  <c r="AU48" i="3" s="1"/>
  <c r="AV48" i="3" s="1"/>
  <c r="AW48" i="3" s="1"/>
  <c r="AJ48" i="3"/>
  <c r="AK48" i="3" s="1"/>
  <c r="AL48" i="3" s="1"/>
  <c r="AM48" i="3" s="1"/>
  <c r="AN48" i="3" s="1"/>
  <c r="AO48" i="3" s="1"/>
  <c r="AP48" i="3" s="1"/>
  <c r="AQ48" i="3" s="1"/>
  <c r="AR48" i="3" s="1"/>
  <c r="AH48" i="3"/>
  <c r="BB47" i="3"/>
  <c r="BC47" i="3" s="1"/>
  <c r="BD47" i="3" s="1"/>
  <c r="BE47" i="3" s="1"/>
  <c r="BF47" i="3" s="1"/>
  <c r="BG47" i="3" s="1"/>
  <c r="BH47" i="3" s="1"/>
  <c r="BI47" i="3" s="1"/>
  <c r="BJ47" i="3" s="1"/>
  <c r="BK47" i="3" s="1"/>
  <c r="BL47" i="3" s="1"/>
  <c r="BM47" i="3" s="1"/>
  <c r="BN47" i="3" s="1"/>
  <c r="BO47" i="3" s="1"/>
  <c r="BP47" i="3" s="1"/>
  <c r="BQ47" i="3" s="1"/>
  <c r="BR47" i="3" s="1"/>
  <c r="AZ47" i="3"/>
  <c r="AU47" i="3"/>
  <c r="AV47" i="3" s="1"/>
  <c r="AW47" i="3" s="1"/>
  <c r="AX47" i="3" s="1"/>
  <c r="AG47" i="3"/>
  <c r="AH47" i="3" s="1"/>
  <c r="AI47" i="3" s="1"/>
  <c r="AJ47" i="3" s="1"/>
  <c r="AK47" i="3" s="1"/>
  <c r="AL47" i="3" s="1"/>
  <c r="AM47" i="3" s="1"/>
  <c r="AN47" i="3" s="1"/>
  <c r="AO47" i="3" s="1"/>
  <c r="AP47" i="3" s="1"/>
  <c r="AQ47" i="3" s="1"/>
  <c r="AR47" i="3" s="1"/>
  <c r="AS47" i="3" s="1"/>
  <c r="AH46" i="3"/>
  <c r="AI46" i="3" s="1"/>
  <c r="AJ46" i="3" s="1"/>
  <c r="AK46" i="3" s="1"/>
  <c r="AL46" i="3" s="1"/>
  <c r="AM46" i="3" s="1"/>
  <c r="AN46" i="3" s="1"/>
  <c r="AO46" i="3" s="1"/>
  <c r="AP46" i="3" s="1"/>
  <c r="AQ46" i="3" s="1"/>
  <c r="AR46" i="3" s="1"/>
  <c r="AS46" i="3" s="1"/>
  <c r="AT46" i="3" s="1"/>
  <c r="AU46" i="3" s="1"/>
  <c r="AV46" i="3" s="1"/>
  <c r="AW46" i="3" s="1"/>
  <c r="AX46" i="3" s="1"/>
  <c r="AY46" i="3" s="1"/>
  <c r="AZ46" i="3" s="1"/>
  <c r="BA46" i="3" s="1"/>
  <c r="BB46" i="3" s="1"/>
  <c r="BC46" i="3" s="1"/>
  <c r="BD46" i="3" s="1"/>
  <c r="BE46" i="3" s="1"/>
  <c r="BF46" i="3" s="1"/>
  <c r="BG46" i="3" s="1"/>
  <c r="BH46" i="3" s="1"/>
  <c r="BI46" i="3" s="1"/>
  <c r="BJ46" i="3" s="1"/>
  <c r="BK46" i="3" s="1"/>
  <c r="BL46" i="3" s="1"/>
  <c r="BM46" i="3" s="1"/>
  <c r="BN46" i="3" s="1"/>
  <c r="BO46" i="3" s="1"/>
  <c r="BP46" i="3" s="1"/>
  <c r="BQ46" i="3" s="1"/>
  <c r="BR46" i="3" s="1"/>
  <c r="BS46" i="3" s="1"/>
  <c r="BB45" i="3"/>
  <c r="BC45" i="3" s="1"/>
  <c r="BD45" i="3" s="1"/>
  <c r="BE45" i="3" s="1"/>
  <c r="BF45" i="3" s="1"/>
  <c r="BG45" i="3" s="1"/>
  <c r="BH45" i="3" s="1"/>
  <c r="BI45" i="3" s="1"/>
  <c r="BJ45" i="3" s="1"/>
  <c r="BK45" i="3" s="1"/>
  <c r="BL45" i="3" s="1"/>
  <c r="BM45" i="3" s="1"/>
  <c r="BN45" i="3" s="1"/>
  <c r="BO45" i="3" s="1"/>
  <c r="BP45" i="3" s="1"/>
  <c r="BQ45" i="3" s="1"/>
  <c r="BR45" i="3" s="1"/>
  <c r="AZ45" i="3"/>
  <c r="AP45" i="3"/>
  <c r="AQ45" i="3" s="1"/>
  <c r="AR45" i="3" s="1"/>
  <c r="AS45" i="3" s="1"/>
  <c r="AT45" i="3" s="1"/>
  <c r="AU45" i="3" s="1"/>
  <c r="AV45" i="3" s="1"/>
  <c r="AW45" i="3" s="1"/>
  <c r="AX45" i="3" s="1"/>
  <c r="AH45" i="3"/>
  <c r="AI45" i="3" s="1"/>
  <c r="AJ45" i="3" s="1"/>
  <c r="AK45" i="3" s="1"/>
  <c r="AL45" i="3" s="1"/>
  <c r="AM45" i="3" s="1"/>
  <c r="AN45" i="3" s="1"/>
  <c r="AZ44" i="3"/>
  <c r="BA44" i="3" s="1"/>
  <c r="BB44" i="3" s="1"/>
  <c r="BC44" i="3" s="1"/>
  <c r="BD44" i="3" s="1"/>
  <c r="BE44" i="3" s="1"/>
  <c r="BF44" i="3" s="1"/>
  <c r="BG44" i="3" s="1"/>
  <c r="BH44" i="3" s="1"/>
  <c r="BI44" i="3" s="1"/>
  <c r="BJ44" i="3" s="1"/>
  <c r="BK44" i="3" s="1"/>
  <c r="BL44" i="3" s="1"/>
  <c r="BN44" i="3" s="1"/>
  <c r="BO44" i="3" s="1"/>
  <c r="BP44" i="3" s="1"/>
  <c r="BQ44" i="3" s="1"/>
  <c r="BR44" i="3" s="1"/>
  <c r="AS44" i="3"/>
  <c r="AT44" i="3" s="1"/>
  <c r="AU44" i="3" s="1"/>
  <c r="AV44" i="3" s="1"/>
  <c r="AI44" i="3"/>
  <c r="AJ44" i="3" s="1"/>
  <c r="AK44" i="3" s="1"/>
  <c r="AL44" i="3" s="1"/>
  <c r="AM44" i="3" s="1"/>
  <c r="AN44" i="3" s="1"/>
  <c r="AO44" i="3" s="1"/>
  <c r="AP44" i="3" s="1"/>
  <c r="AQ44" i="3" s="1"/>
  <c r="BB43" i="3"/>
  <c r="BC43" i="3" s="1"/>
  <c r="BD43" i="3" s="1"/>
  <c r="BE43" i="3" s="1"/>
  <c r="BF43" i="3" s="1"/>
  <c r="BG43" i="3" s="1"/>
  <c r="BH43" i="3" s="1"/>
  <c r="BI43" i="3" s="1"/>
  <c r="BJ43" i="3" s="1"/>
  <c r="BK43" i="3" s="1"/>
  <c r="BL43" i="3" s="1"/>
  <c r="BM43" i="3" s="1"/>
  <c r="BN43" i="3" s="1"/>
  <c r="BO43" i="3" s="1"/>
  <c r="BP43" i="3" s="1"/>
  <c r="BQ43" i="3" s="1"/>
  <c r="BR43" i="3" s="1"/>
  <c r="AZ43" i="3"/>
  <c r="AX43" i="3"/>
  <c r="AN43" i="3"/>
  <c r="AO43" i="3" s="1"/>
  <c r="AP43" i="3" s="1"/>
  <c r="AQ43" i="3" s="1"/>
  <c r="AR43" i="3" s="1"/>
  <c r="AS43" i="3" s="1"/>
  <c r="AT43" i="3" s="1"/>
  <c r="AU43" i="3" s="1"/>
  <c r="AV43" i="3" s="1"/>
  <c r="AJ43" i="3"/>
  <c r="AK43" i="3" s="1"/>
  <c r="AL43" i="3" s="1"/>
  <c r="AH43" i="3"/>
  <c r="BB42" i="3"/>
  <c r="BC42" i="3" s="1"/>
  <c r="BD42" i="3" s="1"/>
  <c r="BE42" i="3" s="1"/>
  <c r="BF42" i="3" s="1"/>
  <c r="BG42" i="3" s="1"/>
  <c r="BH42" i="3" s="1"/>
  <c r="BI42" i="3" s="1"/>
  <c r="BJ42" i="3" s="1"/>
  <c r="BK42" i="3" s="1"/>
  <c r="BL42" i="3" s="1"/>
  <c r="BM42" i="3" s="1"/>
  <c r="BN42" i="3" s="1"/>
  <c r="BO42" i="3" s="1"/>
  <c r="BP42" i="3" s="1"/>
  <c r="BQ42" i="3" s="1"/>
  <c r="BR42" i="3" s="1"/>
  <c r="AZ42" i="3"/>
  <c r="AJ42" i="3"/>
  <c r="AK42" i="3" s="1"/>
  <c r="AL42" i="3" s="1"/>
  <c r="AM42" i="3" s="1"/>
  <c r="AN42" i="3" s="1"/>
  <c r="AO42" i="3" s="1"/>
  <c r="AP42" i="3" s="1"/>
  <c r="AQ42" i="3" s="1"/>
  <c r="AR42" i="3" s="1"/>
  <c r="AS42" i="3" s="1"/>
  <c r="AT42" i="3" s="1"/>
  <c r="AU42" i="3" s="1"/>
  <c r="AV42" i="3" s="1"/>
  <c r="AW42" i="3" s="1"/>
  <c r="AX42" i="3" s="1"/>
  <c r="AH42" i="3"/>
  <c r="AJ41" i="3"/>
  <c r="AK41" i="3" s="1"/>
  <c r="AL41" i="3" s="1"/>
  <c r="AM41" i="3" s="1"/>
  <c r="AN41" i="3" s="1"/>
  <c r="AO41" i="3" s="1"/>
  <c r="AP41" i="3" s="1"/>
  <c r="AQ41" i="3" s="1"/>
  <c r="AR41" i="3" s="1"/>
  <c r="AS41" i="3" s="1"/>
  <c r="AT41" i="3" s="1"/>
  <c r="AU41" i="3" s="1"/>
  <c r="AV41" i="3" s="1"/>
  <c r="AW41" i="3" s="1"/>
  <c r="AX41" i="3" s="1"/>
  <c r="AY41" i="3" s="1"/>
  <c r="AZ41" i="3" s="1"/>
  <c r="BA41" i="3" s="1"/>
  <c r="BB41" i="3" s="1"/>
  <c r="BC41" i="3" s="1"/>
  <c r="BD41" i="3" s="1"/>
  <c r="BE41" i="3" s="1"/>
  <c r="BF41" i="3" s="1"/>
  <c r="BG41" i="3" s="1"/>
  <c r="BH41" i="3" s="1"/>
  <c r="BI41" i="3" s="1"/>
  <c r="BJ41" i="3" s="1"/>
  <c r="BK41" i="3" s="1"/>
  <c r="BL41" i="3" s="1"/>
  <c r="BM41" i="3" s="1"/>
  <c r="BN41" i="3" s="1"/>
  <c r="BO41" i="3" s="1"/>
  <c r="BP41" i="3" s="1"/>
  <c r="BQ41" i="3" s="1"/>
  <c r="BR41" i="3" s="1"/>
  <c r="BS41" i="3" s="1"/>
  <c r="AH41" i="3"/>
  <c r="AH40" i="3"/>
  <c r="AI40" i="3" s="1"/>
  <c r="AJ40" i="3" s="1"/>
  <c r="AK40" i="3" s="1"/>
  <c r="AL40" i="3" s="1"/>
  <c r="AM40" i="3" s="1"/>
  <c r="AN40" i="3" s="1"/>
  <c r="AO40" i="3" s="1"/>
  <c r="AP40" i="3" s="1"/>
  <c r="AQ40" i="3" s="1"/>
  <c r="AR40" i="3" s="1"/>
  <c r="AS40" i="3" s="1"/>
  <c r="AT40" i="3" s="1"/>
  <c r="AU40" i="3" s="1"/>
  <c r="AV40" i="3" s="1"/>
  <c r="AW40" i="3" s="1"/>
  <c r="AX40" i="3" s="1"/>
  <c r="AY40" i="3" s="1"/>
  <c r="AZ40" i="3" s="1"/>
  <c r="BA40" i="3" s="1"/>
  <c r="BB40" i="3" s="1"/>
  <c r="BC40" i="3" s="1"/>
  <c r="BD40" i="3" s="1"/>
  <c r="BE40" i="3" s="1"/>
  <c r="BF40" i="3" s="1"/>
  <c r="BG40" i="3" s="1"/>
  <c r="BH40" i="3" s="1"/>
  <c r="BI40" i="3" s="1"/>
  <c r="BJ40" i="3" s="1"/>
  <c r="BK40" i="3" s="1"/>
  <c r="BL40" i="3" s="1"/>
  <c r="BM40" i="3" s="1"/>
  <c r="BN40" i="3" s="1"/>
  <c r="BO40" i="3" s="1"/>
  <c r="BP40" i="3" s="1"/>
  <c r="BR40" i="3" s="1"/>
  <c r="BA39" i="3"/>
  <c r="BB39" i="3" s="1"/>
  <c r="BC39" i="3" s="1"/>
  <c r="BD39" i="3" s="1"/>
  <c r="BE39" i="3" s="1"/>
  <c r="BF39" i="3" s="1"/>
  <c r="BG39" i="3" s="1"/>
  <c r="BH39" i="3" s="1"/>
  <c r="BI39" i="3" s="1"/>
  <c r="BJ39" i="3" s="1"/>
  <c r="BK39" i="3" s="1"/>
  <c r="BL39" i="3" s="1"/>
  <c r="BO39" i="3" s="1"/>
  <c r="BP39" i="3" s="1"/>
  <c r="BQ39" i="3" s="1"/>
  <c r="BR39" i="3" s="1"/>
  <c r="AV39" i="3"/>
  <c r="AW39" i="3" s="1"/>
  <c r="AX39" i="3" s="1"/>
  <c r="AY39" i="3" s="1"/>
  <c r="AH39" i="3"/>
  <c r="AI39" i="3" s="1"/>
  <c r="AJ39" i="3" s="1"/>
  <c r="AK39" i="3" s="1"/>
  <c r="AL39" i="3" s="1"/>
  <c r="AM39" i="3" s="1"/>
  <c r="AN39" i="3" s="1"/>
  <c r="AO39" i="3" s="1"/>
  <c r="AP39" i="3" s="1"/>
  <c r="AQ39" i="3" s="1"/>
  <c r="AR39" i="3" s="1"/>
  <c r="AS39" i="3" s="1"/>
  <c r="AT39" i="3" s="1"/>
  <c r="AH38" i="3"/>
  <c r="AI38" i="3" s="1"/>
  <c r="AJ38" i="3" s="1"/>
  <c r="AK38" i="3" s="1"/>
  <c r="AL38" i="3" s="1"/>
  <c r="AM38" i="3" s="1"/>
  <c r="AN38" i="3" s="1"/>
  <c r="AO38" i="3" s="1"/>
  <c r="AP38" i="3" s="1"/>
  <c r="AQ38" i="3" s="1"/>
  <c r="AR38" i="3" s="1"/>
  <c r="AS38" i="3" s="1"/>
  <c r="AT38" i="3" s="1"/>
  <c r="AU38" i="3" s="1"/>
  <c r="AV38" i="3" s="1"/>
  <c r="AW38" i="3" s="1"/>
  <c r="AX38" i="3" s="1"/>
  <c r="AY38" i="3" s="1"/>
  <c r="AZ38" i="3" s="1"/>
  <c r="BA38" i="3" s="1"/>
  <c r="BB38" i="3" s="1"/>
  <c r="BC38" i="3" s="1"/>
  <c r="BD38" i="3" s="1"/>
  <c r="BE38" i="3" s="1"/>
  <c r="BF38" i="3" s="1"/>
  <c r="BG38" i="3" s="1"/>
  <c r="BH38" i="3" s="1"/>
  <c r="BI38" i="3" s="1"/>
  <c r="BJ38" i="3" s="1"/>
  <c r="BK38" i="3" s="1"/>
  <c r="BL38" i="3" s="1"/>
  <c r="BM38" i="3" s="1"/>
  <c r="BN38" i="3" s="1"/>
  <c r="BO38" i="3" s="1"/>
  <c r="BP38" i="3" s="1"/>
  <c r="BQ38" i="3" s="1"/>
  <c r="BR38" i="3" s="1"/>
  <c r="BS38" i="3" s="1"/>
  <c r="AA37" i="3"/>
  <c r="BA36" i="3"/>
  <c r="BB36" i="3" s="1"/>
  <c r="BC36" i="3" s="1"/>
  <c r="BD36" i="3" s="1"/>
  <c r="BE36" i="3" s="1"/>
  <c r="BF36" i="3" s="1"/>
  <c r="BG36" i="3" s="1"/>
  <c r="BH36" i="3" s="1"/>
  <c r="BI36" i="3" s="1"/>
  <c r="BJ36" i="3" s="1"/>
  <c r="BK36" i="3" s="1"/>
  <c r="BL36" i="3" s="1"/>
  <c r="BM36" i="3" s="1"/>
  <c r="AS36" i="3"/>
  <c r="AT36" i="3" s="1"/>
  <c r="AU36" i="3" s="1"/>
  <c r="AV36" i="3" s="1"/>
  <c r="AW36" i="3" s="1"/>
  <c r="AX36" i="3" s="1"/>
  <c r="AY36" i="3" s="1"/>
  <c r="AP36" i="3"/>
  <c r="AQ36" i="3" s="1"/>
  <c r="AH36" i="3"/>
  <c r="AI36" i="3" s="1"/>
  <c r="AJ36" i="3" s="1"/>
  <c r="AK36" i="3" s="1"/>
  <c r="AL36" i="3" s="1"/>
  <c r="AM36" i="3" s="1"/>
  <c r="AN36" i="3" s="1"/>
  <c r="BB35" i="3"/>
  <c r="BC35" i="3" s="1"/>
  <c r="BD35" i="3" s="1"/>
  <c r="BE35" i="3" s="1"/>
  <c r="BF35" i="3" s="1"/>
  <c r="BG35" i="3" s="1"/>
  <c r="BH35" i="3" s="1"/>
  <c r="BI35" i="3" s="1"/>
  <c r="BJ35" i="3" s="1"/>
  <c r="BK35" i="3" s="1"/>
  <c r="BL35" i="3" s="1"/>
  <c r="BN35" i="3" s="1"/>
  <c r="BO35" i="3" s="1"/>
  <c r="BP35" i="3" s="1"/>
  <c r="BQ35" i="3" s="1"/>
  <c r="BR35" i="3" s="1"/>
  <c r="AY35" i="3"/>
  <c r="AP35" i="3"/>
  <c r="AQ35" i="3" s="1"/>
  <c r="AR35" i="3" s="1"/>
  <c r="AS35" i="3" s="1"/>
  <c r="AT35" i="3" s="1"/>
  <c r="AU35" i="3" s="1"/>
  <c r="AV35" i="3" s="1"/>
  <c r="AW35" i="3" s="1"/>
  <c r="AH35" i="3"/>
  <c r="AI35" i="3" s="1"/>
  <c r="AJ35" i="3" s="1"/>
  <c r="AK35" i="3" s="1"/>
  <c r="AL35" i="3" s="1"/>
  <c r="AH34" i="3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A33" i="3"/>
  <c r="BB33" i="3" s="1"/>
  <c r="BC33" i="3" s="1"/>
  <c r="BD33" i="3" s="1"/>
  <c r="BE33" i="3" s="1"/>
  <c r="BF33" i="3" s="1"/>
  <c r="BG33" i="3" s="1"/>
  <c r="BH33" i="3" s="1"/>
  <c r="BI33" i="3" s="1"/>
  <c r="BJ33" i="3" s="1"/>
  <c r="BK33" i="3" s="1"/>
  <c r="BL33" i="3" s="1"/>
  <c r="BM33" i="3" s="1"/>
  <c r="BN33" i="3" s="1"/>
  <c r="BO33" i="3" s="1"/>
  <c r="BP33" i="3" s="1"/>
  <c r="BQ33" i="3" s="1"/>
  <c r="BR33" i="3" s="1"/>
  <c r="AX33" i="3"/>
  <c r="AY33" i="3" s="1"/>
  <c r="AP33" i="3"/>
  <c r="AQ33" i="3" s="1"/>
  <c r="AR33" i="3" s="1"/>
  <c r="AS33" i="3" s="1"/>
  <c r="AT33" i="3" s="1"/>
  <c r="AU33" i="3" s="1"/>
  <c r="AV33" i="3" s="1"/>
  <c r="AM33" i="3"/>
  <c r="AN33" i="3" s="1"/>
  <c r="AH33" i="3"/>
  <c r="AI33" i="3" s="1"/>
  <c r="AJ33" i="3" s="1"/>
  <c r="AK33" i="3" s="1"/>
  <c r="BB32" i="3"/>
  <c r="BC32" i="3" s="1"/>
  <c r="BD32" i="3" s="1"/>
  <c r="BE32" i="3" s="1"/>
  <c r="BF32" i="3" s="1"/>
  <c r="BG32" i="3" s="1"/>
  <c r="BH32" i="3" s="1"/>
  <c r="BI32" i="3" s="1"/>
  <c r="BJ32" i="3" s="1"/>
  <c r="BK32" i="3" s="1"/>
  <c r="BL32" i="3" s="1"/>
  <c r="BN32" i="3" s="1"/>
  <c r="BO32" i="3" s="1"/>
  <c r="BP32" i="3" s="1"/>
  <c r="BQ32" i="3" s="1"/>
  <c r="BR32" i="3" s="1"/>
  <c r="AV32" i="3"/>
  <c r="AW32" i="3" s="1"/>
  <c r="AX32" i="3" s="1"/>
  <c r="AY32" i="3" s="1"/>
  <c r="AH32" i="3"/>
  <c r="AI32" i="3" s="1"/>
  <c r="AJ32" i="3" s="1"/>
  <c r="AK32" i="3" s="1"/>
  <c r="AL32" i="3" s="1"/>
  <c r="AM32" i="3" s="1"/>
  <c r="AN32" i="3" s="1"/>
  <c r="AO32" i="3" s="1"/>
  <c r="AP32" i="3" s="1"/>
  <c r="AQ32" i="3" s="1"/>
  <c r="AR32" i="3" s="1"/>
  <c r="AS32" i="3" s="1"/>
  <c r="AT32" i="3" s="1"/>
  <c r="BB31" i="3"/>
  <c r="BC31" i="3" s="1"/>
  <c r="BD31" i="3" s="1"/>
  <c r="BE31" i="3" s="1"/>
  <c r="BF31" i="3" s="1"/>
  <c r="BG31" i="3" s="1"/>
  <c r="BH31" i="3" s="1"/>
  <c r="BI31" i="3" s="1"/>
  <c r="BJ31" i="3" s="1"/>
  <c r="BK31" i="3" s="1"/>
  <c r="BL31" i="3" s="1"/>
  <c r="BM31" i="3" s="1"/>
  <c r="BN31" i="3" s="1"/>
  <c r="BO31" i="3" s="1"/>
  <c r="BP31" i="3" s="1"/>
  <c r="BQ31" i="3" s="1"/>
  <c r="BR31" i="3" s="1"/>
  <c r="AQ31" i="3"/>
  <c r="AR31" i="3" s="1"/>
  <c r="AS31" i="3" s="1"/>
  <c r="AT31" i="3" s="1"/>
  <c r="AU31" i="3" s="1"/>
  <c r="AV31" i="3" s="1"/>
  <c r="AW31" i="3" s="1"/>
  <c r="AX31" i="3" s="1"/>
  <c r="AY31" i="3" s="1"/>
  <c r="AH31" i="3"/>
  <c r="AI31" i="3" s="1"/>
  <c r="AJ31" i="3" s="1"/>
  <c r="AK31" i="3" s="1"/>
  <c r="AL31" i="3" s="1"/>
  <c r="AM31" i="3" s="1"/>
  <c r="AN31" i="3" s="1"/>
  <c r="AO31" i="3" s="1"/>
  <c r="BB30" i="3"/>
  <c r="BC30" i="3" s="1"/>
  <c r="BD30" i="3" s="1"/>
  <c r="BE30" i="3" s="1"/>
  <c r="BF30" i="3" s="1"/>
  <c r="BG30" i="3" s="1"/>
  <c r="BH30" i="3" s="1"/>
  <c r="BI30" i="3" s="1"/>
  <c r="BJ30" i="3" s="1"/>
  <c r="BK30" i="3" s="1"/>
  <c r="BL30" i="3" s="1"/>
  <c r="BM30" i="3" s="1"/>
  <c r="BN30" i="3" s="1"/>
  <c r="BO30" i="3" s="1"/>
  <c r="BP30" i="3" s="1"/>
  <c r="BQ30" i="3" s="1"/>
  <c r="BR30" i="3" s="1"/>
  <c r="AZ30" i="3"/>
  <c r="AP30" i="3"/>
  <c r="AQ30" i="3" s="1"/>
  <c r="AR30" i="3" s="1"/>
  <c r="AS30" i="3" s="1"/>
  <c r="AT30" i="3" s="1"/>
  <c r="AU30" i="3" s="1"/>
  <c r="AV30" i="3" s="1"/>
  <c r="AW30" i="3" s="1"/>
  <c r="AX30" i="3" s="1"/>
  <c r="AH30" i="3"/>
  <c r="AI30" i="3" s="1"/>
  <c r="AJ30" i="3" s="1"/>
  <c r="AK30" i="3" s="1"/>
  <c r="AL30" i="3" s="1"/>
  <c r="AM30" i="3" s="1"/>
  <c r="AN30" i="3" s="1"/>
  <c r="BB29" i="3"/>
  <c r="BC29" i="3" s="1"/>
  <c r="BD29" i="3" s="1"/>
  <c r="BE29" i="3" s="1"/>
  <c r="BF29" i="3" s="1"/>
  <c r="BG29" i="3" s="1"/>
  <c r="BH29" i="3" s="1"/>
  <c r="BI29" i="3" s="1"/>
  <c r="BJ29" i="3" s="1"/>
  <c r="BK29" i="3" s="1"/>
  <c r="BL29" i="3" s="1"/>
  <c r="BM29" i="3" s="1"/>
  <c r="AY29" i="3"/>
  <c r="AZ29" i="3" s="1"/>
  <c r="AT29" i="3"/>
  <c r="AU29" i="3" s="1"/>
  <c r="AV29" i="3" s="1"/>
  <c r="AW29" i="3" s="1"/>
  <c r="AM29" i="3"/>
  <c r="AN29" i="3" s="1"/>
  <c r="AO29" i="3" s="1"/>
  <c r="AP29" i="3" s="1"/>
  <c r="AQ29" i="3" s="1"/>
  <c r="AR29" i="3" s="1"/>
  <c r="AH29" i="3"/>
  <c r="AI29" i="3" s="1"/>
  <c r="AJ29" i="3" s="1"/>
  <c r="AK29" i="3" s="1"/>
  <c r="BB28" i="3"/>
  <c r="BC28" i="3" s="1"/>
  <c r="BD28" i="3" s="1"/>
  <c r="BE28" i="3" s="1"/>
  <c r="BF28" i="3" s="1"/>
  <c r="BG28" i="3" s="1"/>
  <c r="BH28" i="3" s="1"/>
  <c r="BI28" i="3" s="1"/>
  <c r="AY28" i="3"/>
  <c r="AZ28" i="3" s="1"/>
  <c r="AS28" i="3"/>
  <c r="AT28" i="3" s="1"/>
  <c r="AU28" i="3" s="1"/>
  <c r="AV28" i="3" s="1"/>
  <c r="AW28" i="3" s="1"/>
  <c r="AM28" i="3"/>
  <c r="AN28" i="3" s="1"/>
  <c r="AO28" i="3" s="1"/>
  <c r="AP28" i="3" s="1"/>
  <c r="AQ28" i="3" s="1"/>
  <c r="AH28" i="3"/>
  <c r="AI28" i="3" s="1"/>
  <c r="AJ28" i="3" s="1"/>
  <c r="AK28" i="3" s="1"/>
  <c r="AH27" i="3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AY26" i="3"/>
  <c r="AZ26" i="3" s="1"/>
  <c r="BA26" i="3" s="1"/>
  <c r="BB26" i="3" s="1"/>
  <c r="BC26" i="3" s="1"/>
  <c r="BD26" i="3" s="1"/>
  <c r="BE26" i="3" s="1"/>
  <c r="BF26" i="3" s="1"/>
  <c r="BG26" i="3" s="1"/>
  <c r="BH26" i="3" s="1"/>
  <c r="BI26" i="3" s="1"/>
  <c r="BJ26" i="3" s="1"/>
  <c r="BK26" i="3" s="1"/>
  <c r="BL26" i="3" s="1"/>
  <c r="BM26" i="3" s="1"/>
  <c r="BN26" i="3" s="1"/>
  <c r="BO26" i="3" s="1"/>
  <c r="BP26" i="3" s="1"/>
  <c r="BQ26" i="3" s="1"/>
  <c r="BR26" i="3" s="1"/>
  <c r="AW26" i="3"/>
  <c r="AT26" i="3"/>
  <c r="AU26" i="3" s="1"/>
  <c r="AP26" i="3"/>
  <c r="AQ26" i="3" s="1"/>
  <c r="AR26" i="3" s="1"/>
  <c r="AE26" i="3"/>
  <c r="AF26" i="3" s="1"/>
  <c r="BC25" i="3"/>
  <c r="BD25" i="3" s="1"/>
  <c r="BE25" i="3" s="1"/>
  <c r="BF25" i="3" s="1"/>
  <c r="BG25" i="3" s="1"/>
  <c r="BH25" i="3" s="1"/>
  <c r="BI25" i="3" s="1"/>
  <c r="BJ25" i="3" s="1"/>
  <c r="BK25" i="3" s="1"/>
  <c r="BL25" i="3" s="1"/>
  <c r="BM25" i="3" s="1"/>
  <c r="BN25" i="3" s="1"/>
  <c r="BO25" i="3" s="1"/>
  <c r="BP25" i="3" s="1"/>
  <c r="BQ25" i="3" s="1"/>
  <c r="BR25" i="3" s="1"/>
  <c r="AY25" i="3"/>
  <c r="AZ25" i="3" s="1"/>
  <c r="BA25" i="3" s="1"/>
  <c r="AM25" i="3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H25" i="3"/>
  <c r="AI25" i="3" s="1"/>
  <c r="AJ25" i="3" s="1"/>
  <c r="AK25" i="3" s="1"/>
  <c r="BB24" i="3"/>
  <c r="BC24" i="3" s="1"/>
  <c r="BD24" i="3" s="1"/>
  <c r="BE24" i="3" s="1"/>
  <c r="BF24" i="3" s="1"/>
  <c r="BG24" i="3" s="1"/>
  <c r="BH24" i="3" s="1"/>
  <c r="BI24" i="3" s="1"/>
  <c r="BJ24" i="3" s="1"/>
  <c r="BK24" i="3" s="1"/>
  <c r="BL24" i="3" s="1"/>
  <c r="BM24" i="3" s="1"/>
  <c r="BN24" i="3" s="1"/>
  <c r="AY24" i="3"/>
  <c r="AZ24" i="3" s="1"/>
  <c r="AH24" i="3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BA23" i="3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AY23" i="3"/>
  <c r="AT23" i="3"/>
  <c r="AU23" i="3" s="1"/>
  <c r="AV23" i="3" s="1"/>
  <c r="AW23" i="3" s="1"/>
  <c r="AM23" i="3"/>
  <c r="AN23" i="3" s="1"/>
  <c r="AO23" i="3" s="1"/>
  <c r="AP23" i="3" s="1"/>
  <c r="AQ23" i="3" s="1"/>
  <c r="AR23" i="3" s="1"/>
  <c r="AJ23" i="3"/>
  <c r="AK23" i="3" s="1"/>
  <c r="BC22" i="3"/>
  <c r="BD22" i="3" s="1"/>
  <c r="BE22" i="3" s="1"/>
  <c r="BF22" i="3" s="1"/>
  <c r="BG22" i="3" s="1"/>
  <c r="BH22" i="3" s="1"/>
  <c r="BI22" i="3" s="1"/>
  <c r="AR22" i="3"/>
  <c r="AS22" i="3" s="1"/>
  <c r="AT22" i="3" s="1"/>
  <c r="AU22" i="3" s="1"/>
  <c r="AV22" i="3" s="1"/>
  <c r="AW22" i="3" s="1"/>
  <c r="AX22" i="3" s="1"/>
  <c r="AY22" i="3" s="1"/>
  <c r="AZ22" i="3" s="1"/>
  <c r="BA22" i="3" s="1"/>
  <c r="AM22" i="3"/>
  <c r="AN22" i="3" s="1"/>
  <c r="AO22" i="3" s="1"/>
  <c r="AP22" i="3" s="1"/>
  <c r="AH22" i="3"/>
  <c r="AI22" i="3" s="1"/>
  <c r="AJ22" i="3" s="1"/>
  <c r="AK22" i="3" s="1"/>
  <c r="BB21" i="3"/>
  <c r="BC21" i="3" s="1"/>
  <c r="BD21" i="3" s="1"/>
  <c r="BE21" i="3" s="1"/>
  <c r="BF21" i="3" s="1"/>
  <c r="BG21" i="3" s="1"/>
  <c r="BH21" i="3" s="1"/>
  <c r="BI21" i="3" s="1"/>
  <c r="BJ21" i="3" s="1"/>
  <c r="BK21" i="3" s="1"/>
  <c r="BL21" i="3" s="1"/>
  <c r="BM21" i="3" s="1"/>
  <c r="BN21" i="3" s="1"/>
  <c r="BO21" i="3" s="1"/>
  <c r="BP21" i="3" s="1"/>
  <c r="BQ21" i="3" s="1"/>
  <c r="BR21" i="3" s="1"/>
  <c r="AT21" i="3"/>
  <c r="AU21" i="3" s="1"/>
  <c r="AV21" i="3" s="1"/>
  <c r="AW21" i="3" s="1"/>
  <c r="AX21" i="3" s="1"/>
  <c r="AY21" i="3" s="1"/>
  <c r="AH21" i="3"/>
  <c r="AI21" i="3" s="1"/>
  <c r="AJ21" i="3" s="1"/>
  <c r="AK21" i="3" s="1"/>
  <c r="AL21" i="3" s="1"/>
  <c r="AM21" i="3" s="1"/>
  <c r="AN21" i="3" s="1"/>
  <c r="AO21" i="3" s="1"/>
  <c r="AP21" i="3" s="1"/>
  <c r="AQ21" i="3" s="1"/>
  <c r="AR21" i="3" s="1"/>
  <c r="AH20" i="3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AX19" i="3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AM19" i="3"/>
  <c r="AN19" i="3" s="1"/>
  <c r="AO19" i="3" s="1"/>
  <c r="AP19" i="3" s="1"/>
  <c r="AQ19" i="3" s="1"/>
  <c r="AR19" i="3" s="1"/>
  <c r="AS19" i="3" s="1"/>
  <c r="AT19" i="3" s="1"/>
  <c r="AU19" i="3" s="1"/>
  <c r="AV19" i="3" s="1"/>
  <c r="AH19" i="3"/>
  <c r="AI19" i="3" s="1"/>
  <c r="AJ19" i="3" s="1"/>
  <c r="AK19" i="3" s="1"/>
  <c r="AH18" i="3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BA17" i="3"/>
  <c r="BB17" i="3" s="1"/>
  <c r="BC17" i="3" s="1"/>
  <c r="BD17" i="3" s="1"/>
  <c r="BE17" i="3" s="1"/>
  <c r="BF17" i="3" s="1"/>
  <c r="BG17" i="3" s="1"/>
  <c r="BH17" i="3" s="1"/>
  <c r="BI17" i="3" s="1"/>
  <c r="BJ17" i="3" s="1"/>
  <c r="BK17" i="3" s="1"/>
  <c r="BL17" i="3" s="1"/>
  <c r="BM17" i="3" s="1"/>
  <c r="BN17" i="3" s="1"/>
  <c r="BO17" i="3" s="1"/>
  <c r="BP17" i="3" s="1"/>
  <c r="BQ17" i="3" s="1"/>
  <c r="BR17" i="3" s="1"/>
  <c r="AY17" i="3"/>
  <c r="AH17" i="3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BA16" i="3"/>
  <c r="BB16" i="3" s="1"/>
  <c r="BC16" i="3" s="1"/>
  <c r="BD16" i="3" s="1"/>
  <c r="BE16" i="3" s="1"/>
  <c r="BF16" i="3" s="1"/>
  <c r="BG16" i="3" s="1"/>
  <c r="BH16" i="3" s="1"/>
  <c r="BI16" i="3" s="1"/>
  <c r="BJ16" i="3" s="1"/>
  <c r="BK16" i="3" s="1"/>
  <c r="BL16" i="3" s="1"/>
  <c r="BM16" i="3" s="1"/>
  <c r="BN16" i="3" s="1"/>
  <c r="BO16" i="3" s="1"/>
  <c r="BP16" i="3" s="1"/>
  <c r="BQ16" i="3" s="1"/>
  <c r="BR16" i="3" s="1"/>
  <c r="AW16" i="3"/>
  <c r="AX16" i="3" s="1"/>
  <c r="AY16" i="3" s="1"/>
  <c r="AN16" i="3"/>
  <c r="AO16" i="3" s="1"/>
  <c r="AP16" i="3" s="1"/>
  <c r="AQ16" i="3" s="1"/>
  <c r="AR16" i="3" s="1"/>
  <c r="AS16" i="3" s="1"/>
  <c r="AT16" i="3" s="1"/>
  <c r="AU16" i="3" s="1"/>
  <c r="AH16" i="3"/>
  <c r="AI16" i="3" s="1"/>
  <c r="AJ16" i="3" s="1"/>
  <c r="AK16" i="3" s="1"/>
  <c r="AL16" i="3" s="1"/>
  <c r="BB15" i="3"/>
  <c r="BC15" i="3" s="1"/>
  <c r="BD15" i="3" s="1"/>
  <c r="BE15" i="3" s="1"/>
  <c r="BF15" i="3" s="1"/>
  <c r="BG15" i="3" s="1"/>
  <c r="BH15" i="3" s="1"/>
  <c r="BI15" i="3" s="1"/>
  <c r="BJ15" i="3" s="1"/>
  <c r="BK15" i="3" s="1"/>
  <c r="BL15" i="3" s="1"/>
  <c r="BM15" i="3" s="1"/>
  <c r="BN15" i="3" s="1"/>
  <c r="BO15" i="3" s="1"/>
  <c r="BP15" i="3" s="1"/>
  <c r="BQ15" i="3" s="1"/>
  <c r="BR15" i="3" s="1"/>
  <c r="AZ15" i="3"/>
  <c r="AH15" i="3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AW15" i="3" s="1"/>
  <c r="AX15" i="3" s="1"/>
  <c r="BA14" i="3"/>
  <c r="BB14" i="3" s="1"/>
  <c r="BC14" i="3" s="1"/>
  <c r="BD14" i="3" s="1"/>
  <c r="BE14" i="3" s="1"/>
  <c r="BF14" i="3" s="1"/>
  <c r="BG14" i="3" s="1"/>
  <c r="BH14" i="3" s="1"/>
  <c r="BI14" i="3" s="1"/>
  <c r="BJ14" i="3" s="1"/>
  <c r="BK14" i="3" s="1"/>
  <c r="BL14" i="3" s="1"/>
  <c r="BM14" i="3" s="1"/>
  <c r="BN14" i="3" s="1"/>
  <c r="BO14" i="3" s="1"/>
  <c r="BP14" i="3" s="1"/>
  <c r="BQ14" i="3" s="1"/>
  <c r="BR14" i="3" s="1"/>
  <c r="AM14" i="3"/>
  <c r="AN14" i="3" s="1"/>
  <c r="AO14" i="3" s="1"/>
  <c r="AP14" i="3" s="1"/>
  <c r="AQ14" i="3" s="1"/>
  <c r="AR14" i="3" s="1"/>
  <c r="AS14" i="3" s="1"/>
  <c r="AT14" i="3" s="1"/>
  <c r="AU14" i="3" s="1"/>
  <c r="AV14" i="3" s="1"/>
  <c r="AW14" i="3" s="1"/>
  <c r="AX14" i="3" s="1"/>
  <c r="AY14" i="3" s="1"/>
  <c r="AH14" i="3"/>
  <c r="AI14" i="3" s="1"/>
  <c r="AJ14" i="3" s="1"/>
  <c r="BB13" i="3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AZ13" i="3"/>
  <c r="AH13" i="3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BA12" i="3"/>
  <c r="BB12" i="3" s="1"/>
  <c r="BC12" i="3" s="1"/>
  <c r="BD12" i="3" s="1"/>
  <c r="BE12" i="3" s="1"/>
  <c r="BF12" i="3" s="1"/>
  <c r="BG12" i="3" s="1"/>
  <c r="BH12" i="3" s="1"/>
  <c r="BI12" i="3" s="1"/>
  <c r="BJ12" i="3" s="1"/>
  <c r="BK12" i="3" s="1"/>
  <c r="BL12" i="3" s="1"/>
  <c r="BN12" i="3" s="1"/>
  <c r="BO12" i="3" s="1"/>
  <c r="BP12" i="3" s="1"/>
  <c r="BQ12" i="3" s="1"/>
  <c r="BR12" i="3" s="1"/>
  <c r="AY12" i="3"/>
  <c r="AM12" i="3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H12" i="3"/>
  <c r="AI12" i="3" s="1"/>
  <c r="AJ12" i="3" s="1"/>
  <c r="AK12" i="3" s="1"/>
  <c r="AH11" i="3"/>
  <c r="AI11" i="3" s="1"/>
  <c r="AJ11" i="3" s="1"/>
  <c r="AK11" i="3" s="1"/>
  <c r="AL11" i="3" s="1"/>
  <c r="AM11" i="3" s="1"/>
  <c r="AN11" i="3" s="1"/>
  <c r="AO11" i="3" s="1"/>
  <c r="AP11" i="3" s="1"/>
  <c r="AQ11" i="3" s="1"/>
  <c r="AR11" i="3" s="1"/>
  <c r="AS11" i="3" s="1"/>
  <c r="AT11" i="3" s="1"/>
  <c r="AU11" i="3" s="1"/>
  <c r="AV11" i="3" s="1"/>
  <c r="AW11" i="3" s="1"/>
  <c r="AX11" i="3" s="1"/>
  <c r="AY11" i="3" s="1"/>
  <c r="AZ11" i="3" s="1"/>
  <c r="BA11" i="3" s="1"/>
  <c r="BB11" i="3" s="1"/>
  <c r="BC11" i="3" s="1"/>
  <c r="BD11" i="3" s="1"/>
  <c r="BE11" i="3" s="1"/>
  <c r="BF11" i="3" s="1"/>
  <c r="BG11" i="3" s="1"/>
  <c r="BH11" i="3" s="1"/>
  <c r="BI11" i="3" s="1"/>
  <c r="BJ11" i="3" s="1"/>
  <c r="BK11" i="3" s="1"/>
  <c r="BL11" i="3" s="1"/>
  <c r="BM11" i="3" s="1"/>
  <c r="BN11" i="3" s="1"/>
  <c r="BO11" i="3" s="1"/>
  <c r="BP11" i="3" s="1"/>
  <c r="BQ11" i="3" s="1"/>
  <c r="BR11" i="3" s="1"/>
  <c r="AH10" i="3"/>
  <c r="AI10" i="3" s="1"/>
  <c r="AJ10" i="3" s="1"/>
  <c r="AK10" i="3" s="1"/>
  <c r="AL10" i="3" s="1"/>
  <c r="AM10" i="3" s="1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AZ10" i="3" s="1"/>
  <c r="BA10" i="3" s="1"/>
  <c r="BB10" i="3" s="1"/>
  <c r="BC10" i="3" s="1"/>
  <c r="BD10" i="3" s="1"/>
  <c r="BE10" i="3" s="1"/>
  <c r="BF10" i="3" s="1"/>
  <c r="BG10" i="3" s="1"/>
  <c r="BH10" i="3" s="1"/>
  <c r="BI10" i="3" s="1"/>
  <c r="BJ10" i="3" s="1"/>
  <c r="BK10" i="3" s="1"/>
  <c r="BL10" i="3" s="1"/>
  <c r="BM10" i="3" s="1"/>
  <c r="BN10" i="3" s="1"/>
  <c r="BO10" i="3" s="1"/>
  <c r="BP10" i="3" s="1"/>
  <c r="BQ10" i="3" s="1"/>
  <c r="BR10" i="3" s="1"/>
  <c r="AH9" i="3"/>
  <c r="AI9" i="3" s="1"/>
  <c r="AJ9" i="3" s="1"/>
  <c r="AK9" i="3" s="1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AZ9" i="3" s="1"/>
  <c r="BA9" i="3" s="1"/>
  <c r="BB9" i="3" s="1"/>
  <c r="BC9" i="3" s="1"/>
  <c r="BD9" i="3" s="1"/>
  <c r="BE9" i="3" s="1"/>
  <c r="BF9" i="3" s="1"/>
  <c r="BG9" i="3" s="1"/>
  <c r="BH9" i="3" s="1"/>
  <c r="BI9" i="3" s="1"/>
  <c r="BJ9" i="3" s="1"/>
  <c r="BK9" i="3" s="1"/>
  <c r="BL9" i="3" s="1"/>
  <c r="BM9" i="3" s="1"/>
  <c r="BN9" i="3" s="1"/>
  <c r="BO9" i="3" s="1"/>
  <c r="BP9" i="3" s="1"/>
  <c r="BQ9" i="3" s="1"/>
  <c r="BR9" i="3" s="1"/>
  <c r="AH8" i="3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BC8" i="3" s="1"/>
  <c r="BD8" i="3" s="1"/>
  <c r="BE8" i="3" s="1"/>
  <c r="BF8" i="3" s="1"/>
  <c r="BG8" i="3" s="1"/>
  <c r="BH8" i="3" s="1"/>
  <c r="BI8" i="3" s="1"/>
  <c r="BJ8" i="3" s="1"/>
  <c r="BK8" i="3" s="1"/>
  <c r="BL8" i="3" s="1"/>
  <c r="BM8" i="3" s="1"/>
  <c r="BN8" i="3" s="1"/>
  <c r="BO8" i="3" s="1"/>
  <c r="BP8" i="3" s="1"/>
  <c r="BQ8" i="3" s="1"/>
  <c r="BR8" i="3" s="1"/>
  <c r="BE7" i="3"/>
  <c r="BF7" i="3" s="1"/>
  <c r="BG7" i="3" s="1"/>
  <c r="BH7" i="3" s="1"/>
  <c r="BI7" i="3" s="1"/>
  <c r="BJ7" i="3" s="1"/>
  <c r="BK7" i="3" s="1"/>
  <c r="BL7" i="3" s="1"/>
  <c r="BM7" i="3" s="1"/>
  <c r="BN7" i="3" s="1"/>
  <c r="BO7" i="3" s="1"/>
  <c r="BP7" i="3" s="1"/>
  <c r="BQ7" i="3" s="1"/>
  <c r="BR7" i="3" s="1"/>
  <c r="AY7" i="3"/>
  <c r="AZ7" i="3" s="1"/>
  <c r="BA7" i="3" s="1"/>
  <c r="BB7" i="3" s="1"/>
  <c r="BC7" i="3" s="1"/>
  <c r="AM7" i="3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H7" i="3"/>
  <c r="AI7" i="3" s="1"/>
  <c r="AJ7" i="3" s="1"/>
  <c r="AK7" i="3" s="1"/>
  <c r="BE6" i="3"/>
  <c r="BF6" i="3" s="1"/>
  <c r="BG6" i="3" s="1"/>
  <c r="BH6" i="3" s="1"/>
  <c r="BI6" i="3" s="1"/>
  <c r="BJ6" i="3" s="1"/>
  <c r="BK6" i="3" s="1"/>
  <c r="BL6" i="3" s="1"/>
  <c r="BM6" i="3" s="1"/>
  <c r="BN6" i="3" s="1"/>
  <c r="BO6" i="3" s="1"/>
  <c r="BP6" i="3" s="1"/>
  <c r="BQ6" i="3" s="1"/>
  <c r="BR6" i="3" s="1"/>
  <c r="AY6" i="3"/>
  <c r="AZ6" i="3" s="1"/>
  <c r="BA6" i="3" s="1"/>
  <c r="BB6" i="3" s="1"/>
  <c r="BC6" i="3" s="1"/>
  <c r="AM6" i="3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H6" i="3"/>
  <c r="AI6" i="3" s="1"/>
  <c r="AJ6" i="3" s="1"/>
  <c r="AK6" i="3" s="1"/>
  <c r="BE5" i="3"/>
  <c r="BF5" i="3" s="1"/>
  <c r="BG5" i="3" s="1"/>
  <c r="BH5" i="3" s="1"/>
  <c r="BI5" i="3" s="1"/>
  <c r="BJ5" i="3" s="1"/>
  <c r="BK5" i="3" s="1"/>
  <c r="BL5" i="3" s="1"/>
  <c r="BM5" i="3" s="1"/>
  <c r="BN5" i="3" s="1"/>
  <c r="BO5" i="3" s="1"/>
  <c r="BP5" i="3" s="1"/>
  <c r="BQ5" i="3" s="1"/>
  <c r="BR5" i="3" s="1"/>
  <c r="AY5" i="3"/>
  <c r="AZ5" i="3" s="1"/>
  <c r="BA5" i="3" s="1"/>
  <c r="BB5" i="3" s="1"/>
  <c r="BC5" i="3" s="1"/>
  <c r="AM5" i="3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H5" i="3"/>
  <c r="AI5" i="3" s="1"/>
  <c r="AJ5" i="3" s="1"/>
  <c r="AK5" i="3" s="1"/>
  <c r="AH4" i="3"/>
  <c r="E207" i="3" l="1"/>
  <c r="F207" i="3" s="1"/>
  <c r="G207" i="3" s="1"/>
  <c r="H207" i="3" s="1"/>
  <c r="I207" i="3" s="1"/>
  <c r="J207" i="3" s="1"/>
  <c r="K207" i="3" s="1"/>
  <c r="L207" i="3" s="1"/>
  <c r="M207" i="3" s="1"/>
  <c r="N207" i="3" s="1"/>
  <c r="O207" i="3" s="1"/>
  <c r="P207" i="3" s="1"/>
  <c r="Q207" i="3" s="1"/>
  <c r="R207" i="3" s="1"/>
  <c r="S207" i="3" s="1"/>
  <c r="T207" i="3" s="1"/>
  <c r="U207" i="3" s="1"/>
  <c r="V207" i="3" s="1"/>
  <c r="W207" i="3" s="1"/>
  <c r="X207" i="3" s="1"/>
  <c r="Y207" i="3" s="1"/>
  <c r="Z207" i="3" s="1"/>
  <c r="AA207" i="3" s="1"/>
  <c r="AB207" i="3" s="1"/>
  <c r="AC207" i="3" s="1"/>
  <c r="AD207" i="3" s="1"/>
  <c r="AE207" i="3" s="1"/>
  <c r="AF207" i="3" s="1"/>
  <c r="AG207" i="3" s="1"/>
  <c r="AH207" i="3" s="1"/>
  <c r="AI207" i="3" s="1"/>
  <c r="AJ207" i="3" s="1"/>
  <c r="AK207" i="3" s="1"/>
  <c r="AL207" i="3" s="1"/>
  <c r="AM207" i="3" s="1"/>
  <c r="AN207" i="3" s="1"/>
  <c r="AO207" i="3" s="1"/>
  <c r="AP207" i="3" s="1"/>
  <c r="AQ207" i="3" s="1"/>
  <c r="AR207" i="3" s="1"/>
  <c r="AS207" i="3" s="1"/>
  <c r="AT207" i="3" s="1"/>
  <c r="AU207" i="3" s="1"/>
  <c r="AV207" i="3" s="1"/>
  <c r="AW207" i="3" s="1"/>
  <c r="AX207" i="3" s="1"/>
  <c r="AY207" i="3" s="1"/>
  <c r="AZ207" i="3" s="1"/>
  <c r="BA207" i="3" s="1"/>
  <c r="BB207" i="3" s="1"/>
  <c r="BC207" i="3" s="1"/>
  <c r="BD207" i="3" s="1"/>
  <c r="BE207" i="3" s="1"/>
  <c r="BF207" i="3" s="1"/>
  <c r="BG207" i="3" s="1"/>
  <c r="BH207" i="3" s="1"/>
  <c r="BI207" i="3" s="1"/>
  <c r="BJ207" i="3" s="1"/>
  <c r="BK207" i="3" s="1"/>
  <c r="BL207" i="3" s="1"/>
  <c r="BM207" i="3" s="1"/>
  <c r="BN207" i="3" s="1"/>
  <c r="BO207" i="3" s="1"/>
  <c r="BP207" i="3" s="1"/>
  <c r="BQ207" i="3" s="1"/>
  <c r="BR207" i="3" s="1"/>
  <c r="BX207" i="3"/>
  <c r="BY207" i="3" s="1"/>
  <c r="BZ207" i="3" s="1"/>
  <c r="BS20" i="3"/>
  <c r="BS27" i="3"/>
  <c r="BS34" i="3"/>
  <c r="BS8" i="3"/>
  <c r="BS9" i="3"/>
  <c r="BS11" i="3"/>
  <c r="BS10" i="3"/>
  <c r="BM116" i="3"/>
  <c r="BN116" i="3" s="1"/>
  <c r="BO116" i="3" s="1"/>
  <c r="BP116" i="3" s="1"/>
  <c r="BQ116" i="3" s="1"/>
  <c r="BR116" i="3" s="1"/>
  <c r="AV18" i="3"/>
  <c r="AW18" i="3" s="1"/>
  <c r="AX18" i="3" s="1"/>
  <c r="AY18" i="3" s="1"/>
  <c r="AZ18" i="3" s="1"/>
  <c r="BA18" i="3" s="1"/>
  <c r="BB18" i="3" s="1"/>
  <c r="BC18" i="3" s="1"/>
  <c r="BD18" i="3" s="1"/>
  <c r="BE18" i="3" s="1"/>
  <c r="BF18" i="3" s="1"/>
  <c r="BG18" i="3" s="1"/>
  <c r="BH18" i="3" s="1"/>
  <c r="BI18" i="3" s="1"/>
  <c r="BJ18" i="3" s="1"/>
  <c r="BK18" i="3" s="1"/>
  <c r="BL18" i="3" s="1"/>
  <c r="BM18" i="3" s="1"/>
  <c r="BN18" i="3" s="1"/>
  <c r="BO18" i="3" s="1"/>
  <c r="BP18" i="3" s="1"/>
  <c r="BQ18" i="3" s="1"/>
  <c r="BR18" i="3" s="1"/>
  <c r="BS18" i="3" s="1"/>
  <c r="CU221" i="1"/>
  <c r="DH221" i="1" s="1"/>
  <c r="DJ221" i="8" s="1"/>
  <c r="N221" i="7"/>
  <c r="O221" i="7" s="1"/>
  <c r="K221" i="7"/>
  <c r="DN221" i="8"/>
  <c r="DA221" i="8"/>
  <c r="EB221" i="1"/>
  <c r="EL221" i="1"/>
  <c r="DS221" i="8"/>
  <c r="DF221" i="8"/>
  <c r="EF221" i="1"/>
  <c r="DY221" i="8"/>
  <c r="DX221" i="8"/>
  <c r="DW221" i="8"/>
  <c r="DV221" i="8"/>
  <c r="EG221" i="1"/>
  <c r="J221" i="7"/>
  <c r="DU221" i="8"/>
  <c r="DR221" i="8"/>
  <c r="DP221" i="8"/>
  <c r="DQ221" i="8"/>
  <c r="DZ221" i="1"/>
  <c r="EK221" i="1"/>
  <c r="DT221" i="8"/>
  <c r="DC221" i="8"/>
  <c r="DB221" i="8"/>
  <c r="EC221" i="8" s="1"/>
  <c r="DG221" i="8"/>
  <c r="ED221" i="1"/>
  <c r="DE221" i="8"/>
  <c r="DD221" i="8"/>
  <c r="AG26" i="3"/>
  <c r="AB37" i="3"/>
  <c r="AI4" i="3"/>
  <c r="DL221" i="8" l="1"/>
  <c r="EM221" i="8" s="1"/>
  <c r="DI221" i="8"/>
  <c r="DM221" i="1"/>
  <c r="CZ221" i="1"/>
  <c r="DH221" i="8"/>
  <c r="EI221" i="8" s="1"/>
  <c r="EI221" i="1"/>
  <c r="DK221" i="8"/>
  <c r="EL221" i="8" s="1"/>
  <c r="Q221" i="7"/>
  <c r="EF221" i="8"/>
  <c r="EG221" i="8"/>
  <c r="EB221" i="8"/>
  <c r="EK221" i="8"/>
  <c r="ED221" i="8"/>
  <c r="EE221" i="8"/>
  <c r="EH221" i="8"/>
  <c r="AC37" i="3"/>
  <c r="AH26" i="3"/>
  <c r="AJ4" i="3"/>
  <c r="P221" i="7" l="1"/>
  <c r="T221" i="7" s="1"/>
  <c r="EJ221" i="8"/>
  <c r="AK4" i="3"/>
  <c r="AD37" i="3"/>
  <c r="AI26" i="3"/>
  <c r="AJ26" i="3" l="1"/>
  <c r="AE37" i="3"/>
  <c r="AL4" i="3"/>
  <c r="AM4" i="3" l="1"/>
  <c r="AF37" i="3"/>
  <c r="AK26" i="3"/>
  <c r="AL26" i="3" l="1"/>
  <c r="AG37" i="3"/>
  <c r="AN4" i="3"/>
  <c r="AH37" i="3" l="1"/>
  <c r="AO4" i="3"/>
  <c r="AM26" i="3"/>
  <c r="AN26" i="3" l="1"/>
  <c r="AP4" i="3"/>
  <c r="AI37" i="3"/>
  <c r="AJ37" i="3" l="1"/>
  <c r="AQ4" i="3"/>
  <c r="AR4" i="3" l="1"/>
  <c r="AK37" i="3"/>
  <c r="AL37" i="3" l="1"/>
  <c r="AS4" i="3"/>
  <c r="AT4" i="3" l="1"/>
  <c r="AM37" i="3"/>
  <c r="AU4" i="3" l="1"/>
  <c r="AN37" i="3"/>
  <c r="AO37" i="3" l="1"/>
  <c r="AV4" i="3"/>
  <c r="AW4" i="3" l="1"/>
  <c r="AP37" i="3"/>
  <c r="AQ37" i="3" l="1"/>
  <c r="AX4" i="3"/>
  <c r="AY4" i="3" l="1"/>
  <c r="AR37" i="3"/>
  <c r="AS37" i="3" l="1"/>
  <c r="AZ4" i="3"/>
  <c r="BA4" i="3" l="1"/>
  <c r="AT37" i="3"/>
  <c r="AU37" i="3" l="1"/>
  <c r="BB4" i="3"/>
  <c r="BC4" i="3" l="1"/>
  <c r="AV37" i="3"/>
  <c r="AW37" i="3" l="1"/>
  <c r="BD4" i="3"/>
  <c r="BE4" i="3" l="1"/>
  <c r="AX37" i="3"/>
  <c r="AY37" i="3" l="1"/>
  <c r="BF4" i="3"/>
  <c r="BG4" i="3" l="1"/>
  <c r="AZ37" i="3"/>
  <c r="BA37" i="3" l="1"/>
  <c r="BH4" i="3"/>
  <c r="BI4" i="3" l="1"/>
  <c r="BJ4" i="3" s="1"/>
  <c r="BK4" i="3" s="1"/>
  <c r="BB37" i="3"/>
  <c r="BL4" i="3" l="1"/>
  <c r="BC37" i="3"/>
  <c r="BM4" i="3" l="1"/>
  <c r="BN4" i="3" s="1"/>
  <c r="BO4" i="3" s="1"/>
  <c r="BP4" i="3" s="1"/>
  <c r="BQ4" i="3" s="1"/>
  <c r="BR4" i="3" s="1"/>
  <c r="BD37" i="3"/>
  <c r="BS4" i="3" l="1"/>
  <c r="BE37" i="3"/>
  <c r="BF37" i="3" l="1"/>
  <c r="BG37" i="3" l="1"/>
  <c r="BH37" i="3" l="1"/>
  <c r="BI37" i="3" l="1"/>
  <c r="BJ37" i="3" l="1"/>
  <c r="BK37" i="3" s="1"/>
  <c r="AY290" i="1"/>
  <c r="AW290" i="1"/>
  <c r="BW290" i="1" s="1"/>
  <c r="AJ6" i="1"/>
  <c r="AX290" i="1"/>
  <c r="AV290" i="1"/>
  <c r="BV290" i="1" s="1"/>
  <c r="AU290" i="1"/>
  <c r="AT290" i="1"/>
  <c r="BT290" i="1" s="1"/>
  <c r="AS290" i="1"/>
  <c r="BS290" i="1" s="1"/>
  <c r="CS290" i="1" s="1"/>
  <c r="AR290" i="1"/>
  <c r="BR290" i="1" s="1"/>
  <c r="CR290" i="1" s="1"/>
  <c r="AQ290" i="1"/>
  <c r="AP290" i="1"/>
  <c r="BP290" i="1" s="1"/>
  <c r="CP290" i="1" s="1"/>
  <c r="AO290" i="1"/>
  <c r="AN290" i="1"/>
  <c r="AL290" i="1"/>
  <c r="AK290" i="1"/>
  <c r="BK290" i="1" s="1"/>
  <c r="AJ290" i="1"/>
  <c r="AI290" i="1"/>
  <c r="AH290" i="1"/>
  <c r="BH290" i="1" s="1"/>
  <c r="BM290" i="1" s="1"/>
  <c r="AG290" i="1"/>
  <c r="BG290" i="1" s="1"/>
  <c r="CG290" i="1" s="1"/>
  <c r="AF290" i="1"/>
  <c r="BF290" i="1" s="1"/>
  <c r="CF290" i="1" s="1"/>
  <c r="AE290" i="1"/>
  <c r="BE290" i="1" s="1"/>
  <c r="CE290" i="1" s="1"/>
  <c r="AD290" i="1"/>
  <c r="BD290" i="1" s="1"/>
  <c r="AC290" i="1"/>
  <c r="BC290" i="1" s="1"/>
  <c r="AB290" i="1"/>
  <c r="BB290" i="1" s="1"/>
  <c r="AA290" i="1"/>
  <c r="Y290" i="1"/>
  <c r="F290" i="7" s="1"/>
  <c r="B290" i="7" s="1"/>
  <c r="X290" i="1"/>
  <c r="W290" i="1"/>
  <c r="V290" i="1"/>
  <c r="U290" i="1"/>
  <c r="T290" i="1"/>
  <c r="S290" i="1"/>
  <c r="R290" i="1"/>
  <c r="Q290" i="1"/>
  <c r="P290" i="1"/>
  <c r="O290" i="1"/>
  <c r="N290" i="1"/>
  <c r="BL37" i="3" l="1"/>
  <c r="BA290" i="1"/>
  <c r="CA290" i="1" s="1"/>
  <c r="AD290" i="8"/>
  <c r="AC290" i="8"/>
  <c r="AB290" i="8"/>
  <c r="AA290" i="8"/>
  <c r="AL290" i="8"/>
  <c r="M290" i="7" s="1"/>
  <c r="G290" i="7"/>
  <c r="BL290" i="1"/>
  <c r="CL290" i="1" s="1"/>
  <c r="Y290" i="8"/>
  <c r="L290" i="7" s="1"/>
  <c r="N290" i="8"/>
  <c r="O290" i="8"/>
  <c r="BY290" i="1"/>
  <c r="CY290" i="1" s="1"/>
  <c r="BX290" i="1"/>
  <c r="CX290" i="1" s="1"/>
  <c r="H290" i="7"/>
  <c r="AU290" i="8"/>
  <c r="DS290" i="1"/>
  <c r="AW290" i="8"/>
  <c r="DR290" i="1"/>
  <c r="AN290" i="8"/>
  <c r="AV290" i="8"/>
  <c r="BN290" i="1"/>
  <c r="CN290" i="1" s="1"/>
  <c r="BO290" i="1"/>
  <c r="CO290" i="1" s="1"/>
  <c r="DN290" i="1"/>
  <c r="DN290" i="8" s="1"/>
  <c r="BU290" i="1"/>
  <c r="BZ290" i="1" s="1"/>
  <c r="DE290" i="1"/>
  <c r="CW290" i="1"/>
  <c r="CC290" i="1"/>
  <c r="DC290" i="1" s="1"/>
  <c r="CH290" i="1"/>
  <c r="CD290" i="1"/>
  <c r="DF290" i="1"/>
  <c r="AM290" i="1"/>
  <c r="DO290" i="1"/>
  <c r="AE290" i="8"/>
  <c r="AX290" i="8"/>
  <c r="CT290" i="1"/>
  <c r="DG290" i="1" s="1"/>
  <c r="AY290" i="8"/>
  <c r="CB290" i="1"/>
  <c r="CV290" i="1"/>
  <c r="DP290" i="1"/>
  <c r="AF290" i="8"/>
  <c r="BI290" i="1"/>
  <c r="CI290" i="1" s="1"/>
  <c r="DQ290" i="1"/>
  <c r="AG290" i="8"/>
  <c r="BJ290" i="1"/>
  <c r="AH290" i="8"/>
  <c r="P290" i="8"/>
  <c r="AK290" i="8"/>
  <c r="Z290" i="1"/>
  <c r="S290" i="8"/>
  <c r="AO290" i="8"/>
  <c r="BQ290" i="1"/>
  <c r="CQ290" i="1" s="1"/>
  <c r="CK290" i="1"/>
  <c r="T290" i="8"/>
  <c r="AP290" i="8"/>
  <c r="U290" i="8"/>
  <c r="AQ290" i="8"/>
  <c r="V290" i="8"/>
  <c r="AR290" i="8"/>
  <c r="Q290" i="8"/>
  <c r="AZ290" i="1"/>
  <c r="W290" i="8"/>
  <c r="AS290" i="8"/>
  <c r="AI290" i="8"/>
  <c r="R290" i="8"/>
  <c r="X290" i="8"/>
  <c r="AT290" i="8"/>
  <c r="AJ290" i="8"/>
  <c r="DY290" i="1" l="1"/>
  <c r="DX290" i="1"/>
  <c r="DV290" i="1"/>
  <c r="DT290" i="1"/>
  <c r="EH290" i="1" s="1"/>
  <c r="BM37" i="3"/>
  <c r="BN37" i="3" s="1"/>
  <c r="BO37" i="3" s="1"/>
  <c r="BP37" i="3" s="1"/>
  <c r="BQ37" i="3" s="1"/>
  <c r="BR37" i="3" s="1"/>
  <c r="BS37" i="3" s="1"/>
  <c r="I290" i="7"/>
  <c r="S290" i="7" s="1"/>
  <c r="CJ290" i="1"/>
  <c r="DJ290" i="1" s="1"/>
  <c r="DW290" i="1"/>
  <c r="EF290" i="1"/>
  <c r="DL290" i="1"/>
  <c r="N290" i="7"/>
  <c r="O290" i="7" s="1"/>
  <c r="EG290" i="1"/>
  <c r="DB290" i="1"/>
  <c r="EC290" i="1" s="1"/>
  <c r="DK290" i="1"/>
  <c r="DD290" i="1"/>
  <c r="EE290" i="1" s="1"/>
  <c r="CU290" i="1"/>
  <c r="DH290" i="1" s="1"/>
  <c r="ED290" i="1"/>
  <c r="DR290" i="8"/>
  <c r="DS290" i="8"/>
  <c r="DO290" i="8"/>
  <c r="DA290" i="1"/>
  <c r="DP290" i="8"/>
  <c r="DI290" i="1"/>
  <c r="DQ290" i="8"/>
  <c r="AY251" i="1"/>
  <c r="BY251" i="1" s="1"/>
  <c r="CY251" i="1" s="1"/>
  <c r="AX251" i="1"/>
  <c r="BX251" i="1" s="1"/>
  <c r="CX251" i="1" s="1"/>
  <c r="AW251" i="1"/>
  <c r="AV251" i="1"/>
  <c r="BV251" i="1" s="1"/>
  <c r="CV251" i="1" s="1"/>
  <c r="AU251" i="1"/>
  <c r="BU251" i="1" s="1"/>
  <c r="AS251" i="1"/>
  <c r="AR251" i="1"/>
  <c r="BR251" i="1" s="1"/>
  <c r="CR251" i="1" s="1"/>
  <c r="AQ251" i="1"/>
  <c r="AP251" i="1"/>
  <c r="AO251" i="1"/>
  <c r="AN251" i="1"/>
  <c r="BN251" i="1" s="1"/>
  <c r="AL251" i="1"/>
  <c r="G251" i="7" s="1"/>
  <c r="AK251" i="1"/>
  <c r="AJ251" i="1"/>
  <c r="AI251" i="1"/>
  <c r="AH251" i="1"/>
  <c r="BH251" i="1" s="1"/>
  <c r="BM251" i="1" s="1"/>
  <c r="AG251" i="1"/>
  <c r="BG251" i="1" s="1"/>
  <c r="CG251" i="1" s="1"/>
  <c r="AF251" i="1"/>
  <c r="BF251" i="1" s="1"/>
  <c r="CF251" i="1" s="1"/>
  <c r="AE251" i="1"/>
  <c r="BE251" i="1" s="1"/>
  <c r="CE251" i="1" s="1"/>
  <c r="AD251" i="1"/>
  <c r="BD251" i="1" s="1"/>
  <c r="CD251" i="1" s="1"/>
  <c r="AC251" i="1"/>
  <c r="BC251" i="1" s="1"/>
  <c r="AB251" i="1"/>
  <c r="BB251" i="1" s="1"/>
  <c r="AA251" i="1"/>
  <c r="BA251" i="1" s="1"/>
  <c r="CA251" i="1" s="1"/>
  <c r="Y251" i="1"/>
  <c r="X251" i="1"/>
  <c r="W251" i="1"/>
  <c r="V251" i="1"/>
  <c r="U251" i="1"/>
  <c r="T251" i="1"/>
  <c r="S251" i="1"/>
  <c r="R251" i="1"/>
  <c r="Q251" i="1"/>
  <c r="P251" i="1"/>
  <c r="O251" i="1"/>
  <c r="N251" i="1"/>
  <c r="AY220" i="1"/>
  <c r="BY220" i="1" s="1"/>
  <c r="CY220" i="1" s="1"/>
  <c r="AX220" i="1"/>
  <c r="BX220" i="1" s="1"/>
  <c r="CX220" i="1" s="1"/>
  <c r="AW220" i="1"/>
  <c r="BW220" i="1" s="1"/>
  <c r="AV220" i="1"/>
  <c r="BV220" i="1" s="1"/>
  <c r="CV220" i="1" s="1"/>
  <c r="AU220" i="1"/>
  <c r="AS220" i="1"/>
  <c r="AR220" i="1"/>
  <c r="BR220" i="1" s="1"/>
  <c r="CR220" i="1" s="1"/>
  <c r="AQ220" i="1"/>
  <c r="AP220" i="1"/>
  <c r="AO220" i="1"/>
  <c r="AN220" i="1"/>
  <c r="AN220" i="8" s="1"/>
  <c r="AL220" i="1"/>
  <c r="AK220" i="1"/>
  <c r="AJ220" i="1"/>
  <c r="AI220" i="1"/>
  <c r="AH220" i="1"/>
  <c r="BH220" i="1" s="1"/>
  <c r="BM220" i="1" s="1"/>
  <c r="AG220" i="1"/>
  <c r="BG220" i="1" s="1"/>
  <c r="CG220" i="1" s="1"/>
  <c r="AF220" i="1"/>
  <c r="BF220" i="1" s="1"/>
  <c r="CF220" i="1" s="1"/>
  <c r="AE220" i="1"/>
  <c r="BE220" i="1" s="1"/>
  <c r="CE220" i="1" s="1"/>
  <c r="AD220" i="1"/>
  <c r="BD220" i="1" s="1"/>
  <c r="CD220" i="1" s="1"/>
  <c r="AC220" i="1"/>
  <c r="BC220" i="1" s="1"/>
  <c r="AB220" i="1"/>
  <c r="BB220" i="1" s="1"/>
  <c r="CB220" i="1" s="1"/>
  <c r="AA220" i="1"/>
  <c r="BA220" i="1" s="1"/>
  <c r="CA220" i="1" s="1"/>
  <c r="Y220" i="1"/>
  <c r="X220" i="1"/>
  <c r="W220" i="1"/>
  <c r="V220" i="1"/>
  <c r="U220" i="1"/>
  <c r="T220" i="1"/>
  <c r="S220" i="1"/>
  <c r="F220" i="7" s="1"/>
  <c r="B220" i="7" s="1"/>
  <c r="R220" i="1"/>
  <c r="Q220" i="1"/>
  <c r="P220" i="1"/>
  <c r="O220" i="1"/>
  <c r="N220" i="1"/>
  <c r="EM290" i="1" l="1"/>
  <c r="DT290" i="8"/>
  <c r="EL290" i="1"/>
  <c r="EJ290" i="1"/>
  <c r="F251" i="7"/>
  <c r="B251" i="7" s="1"/>
  <c r="G220" i="7"/>
  <c r="EK290" i="1"/>
  <c r="CM290" i="1"/>
  <c r="DU290" i="1"/>
  <c r="DO251" i="1"/>
  <c r="CZ290" i="1"/>
  <c r="J290" i="7"/>
  <c r="BU220" i="1"/>
  <c r="BZ220" i="1" s="1"/>
  <c r="DG290" i="8"/>
  <c r="DF290" i="8"/>
  <c r="EG290" i="8" s="1"/>
  <c r="DL290" i="8"/>
  <c r="DK290" i="8"/>
  <c r="DI290" i="8"/>
  <c r="DE290" i="8"/>
  <c r="EF290" i="8" s="1"/>
  <c r="DJ290" i="8"/>
  <c r="DH290" i="8"/>
  <c r="DD290" i="8"/>
  <c r="EE290" i="8" s="1"/>
  <c r="DC290" i="8"/>
  <c r="ED290" i="8" s="1"/>
  <c r="DB290" i="8"/>
  <c r="EC290" i="8" s="1"/>
  <c r="DM290" i="1"/>
  <c r="DA290" i="8"/>
  <c r="EB290" i="8" s="1"/>
  <c r="EB290" i="1"/>
  <c r="AD251" i="8"/>
  <c r="AE251" i="8"/>
  <c r="AC251" i="8"/>
  <c r="AH251" i="8"/>
  <c r="AA220" i="8"/>
  <c r="DO220" i="1"/>
  <c r="AD220" i="8"/>
  <c r="AE220" i="8"/>
  <c r="AB220" i="8"/>
  <c r="AC220" i="8"/>
  <c r="AH220" i="8"/>
  <c r="Y251" i="8"/>
  <c r="Y220" i="8"/>
  <c r="Q220" i="8"/>
  <c r="Z251" i="1"/>
  <c r="N251" i="8"/>
  <c r="N220" i="8"/>
  <c r="AA251" i="8"/>
  <c r="AB251" i="8"/>
  <c r="BO251" i="1"/>
  <c r="CO251" i="1" s="1"/>
  <c r="BS251" i="1"/>
  <c r="CS251" i="1" s="1"/>
  <c r="DF251" i="1" s="1"/>
  <c r="CC251" i="1"/>
  <c r="CH220" i="1"/>
  <c r="DE220" i="1"/>
  <c r="CC220" i="1"/>
  <c r="CH251" i="1"/>
  <c r="DE251" i="1"/>
  <c r="BO220" i="1"/>
  <c r="CO220" i="1" s="1"/>
  <c r="DB220" i="1" s="1"/>
  <c r="BN220" i="1"/>
  <c r="CN220" i="1" s="1"/>
  <c r="DN220" i="1"/>
  <c r="DN220" i="8" s="1"/>
  <c r="DQ251" i="1"/>
  <c r="CW220" i="1"/>
  <c r="DN251" i="1"/>
  <c r="DN251" i="8" s="1"/>
  <c r="BW251" i="1"/>
  <c r="CW251" i="1" s="1"/>
  <c r="DQ220" i="1"/>
  <c r="DR251" i="1"/>
  <c r="DR220" i="1"/>
  <c r="AT220" i="1"/>
  <c r="AV220" i="8" s="1"/>
  <c r="BZ251" i="1"/>
  <c r="CU251" i="1"/>
  <c r="DU251" i="1" s="1"/>
  <c r="CB251" i="1"/>
  <c r="DP251" i="1"/>
  <c r="AF251" i="8"/>
  <c r="AM251" i="1"/>
  <c r="BI251" i="1"/>
  <c r="CI251" i="1" s="1"/>
  <c r="DI251" i="1" s="1"/>
  <c r="AG251" i="8"/>
  <c r="BJ251" i="1"/>
  <c r="CJ251" i="1" s="1"/>
  <c r="BK251" i="1"/>
  <c r="CK251" i="1" s="1"/>
  <c r="DK251" i="1" s="1"/>
  <c r="AI251" i="8"/>
  <c r="BL251" i="1"/>
  <c r="CL251" i="1" s="1"/>
  <c r="DL251" i="1" s="1"/>
  <c r="O251" i="8"/>
  <c r="AJ251" i="8"/>
  <c r="P251" i="8"/>
  <c r="AK251" i="8"/>
  <c r="Q251" i="8"/>
  <c r="AL251" i="8"/>
  <c r="R251" i="8"/>
  <c r="AN251" i="8"/>
  <c r="BP251" i="1"/>
  <c r="CP251" i="1" s="1"/>
  <c r="S251" i="8"/>
  <c r="AO251" i="8"/>
  <c r="BQ251" i="1"/>
  <c r="CQ251" i="1" s="1"/>
  <c r="DD251" i="1" s="1"/>
  <c r="T251" i="8"/>
  <c r="AP251" i="8"/>
  <c r="U251" i="8"/>
  <c r="AQ251" i="8"/>
  <c r="V251" i="8"/>
  <c r="AR251" i="8"/>
  <c r="CN251" i="1"/>
  <c r="W251" i="8"/>
  <c r="AS251" i="8"/>
  <c r="X251" i="8"/>
  <c r="AM220" i="1"/>
  <c r="DP220" i="1"/>
  <c r="AF220" i="8"/>
  <c r="BI220" i="1"/>
  <c r="AG220" i="8"/>
  <c r="BL220" i="1"/>
  <c r="AJ220" i="8"/>
  <c r="AK220" i="8"/>
  <c r="BP220" i="1"/>
  <c r="CP220" i="1" s="1"/>
  <c r="S220" i="8"/>
  <c r="AO220" i="8"/>
  <c r="BJ220" i="1"/>
  <c r="U220" i="8"/>
  <c r="AQ220" i="8"/>
  <c r="BS220" i="1"/>
  <c r="CS220" i="1" s="1"/>
  <c r="DF220" i="1" s="1"/>
  <c r="V220" i="8"/>
  <c r="AR220" i="8"/>
  <c r="BK220" i="1"/>
  <c r="AI220" i="8"/>
  <c r="AL220" i="8"/>
  <c r="R220" i="8"/>
  <c r="BQ220" i="1"/>
  <c r="CQ220" i="1" s="1"/>
  <c r="DD220" i="1" s="1"/>
  <c r="T220" i="8"/>
  <c r="W220" i="8"/>
  <c r="AS220" i="8"/>
  <c r="X220" i="8"/>
  <c r="O220" i="8"/>
  <c r="P220" i="8"/>
  <c r="Z220" i="1"/>
  <c r="AP220" i="8"/>
  <c r="Q304" i="7"/>
  <c r="P304" i="7"/>
  <c r="O304" i="7"/>
  <c r="N304" i="7"/>
  <c r="M304" i="7"/>
  <c r="L304" i="7"/>
  <c r="K304" i="7"/>
  <c r="J304" i="7"/>
  <c r="I304" i="7"/>
  <c r="H304" i="7"/>
  <c r="G304" i="7"/>
  <c r="F304" i="7"/>
  <c r="D304" i="7"/>
  <c r="C304" i="7"/>
  <c r="B304" i="7"/>
  <c r="T298" i="7"/>
  <c r="EH290" i="8" l="1"/>
  <c r="DY251" i="1"/>
  <c r="EM251" i="1" s="1"/>
  <c r="DX251" i="1"/>
  <c r="EL251" i="1" s="1"/>
  <c r="DV251" i="1"/>
  <c r="EJ251" i="1" s="1"/>
  <c r="EI290" i="1"/>
  <c r="K290" i="7"/>
  <c r="DS251" i="1"/>
  <c r="EG251" i="1" s="1"/>
  <c r="L220" i="7"/>
  <c r="DS220" i="1"/>
  <c r="EG220" i="1" s="1"/>
  <c r="DW251" i="1"/>
  <c r="DY290" i="8"/>
  <c r="DZ290" i="1"/>
  <c r="DW290" i="8"/>
  <c r="EK290" i="8" s="1"/>
  <c r="DU290" i="8"/>
  <c r="EI290" i="8" s="1"/>
  <c r="DX290" i="8"/>
  <c r="EL290" i="8" s="1"/>
  <c r="DV290" i="8"/>
  <c r="EJ290" i="8" s="1"/>
  <c r="CK220" i="1"/>
  <c r="DK220" i="1" s="1"/>
  <c r="DX220" i="1"/>
  <c r="CJ220" i="1"/>
  <c r="DJ220" i="1" s="1"/>
  <c r="DW220" i="1"/>
  <c r="CL220" i="1"/>
  <c r="DL220" i="1" s="1"/>
  <c r="DY220" i="1"/>
  <c r="CI220" i="1"/>
  <c r="DI220" i="1" s="1"/>
  <c r="DV220" i="1"/>
  <c r="P290" i="7"/>
  <c r="CU220" i="1"/>
  <c r="M251" i="7"/>
  <c r="M220" i="7"/>
  <c r="EC220" i="1"/>
  <c r="L251" i="7"/>
  <c r="DO220" i="8"/>
  <c r="AW220" i="8"/>
  <c r="AY220" i="8"/>
  <c r="AX220" i="8"/>
  <c r="H220" i="7"/>
  <c r="DH251" i="1"/>
  <c r="EI251" i="1" s="1"/>
  <c r="DC251" i="1"/>
  <c r="ED251" i="1" s="1"/>
  <c r="EE251" i="1"/>
  <c r="EF220" i="1"/>
  <c r="DC220" i="1"/>
  <c r="ED220" i="1" s="1"/>
  <c r="EF251" i="1"/>
  <c r="AT251" i="1"/>
  <c r="DO251" i="8"/>
  <c r="DB251" i="1"/>
  <c r="EC251" i="1" s="1"/>
  <c r="DP251" i="8"/>
  <c r="DJ251" i="1"/>
  <c r="AT220" i="8"/>
  <c r="AZ220" i="1"/>
  <c r="EE220" i="1"/>
  <c r="BT220" i="1"/>
  <c r="CT220" i="1" s="1"/>
  <c r="DG220" i="1" s="1"/>
  <c r="AU220" i="8"/>
  <c r="DA251" i="1"/>
  <c r="CM251" i="1"/>
  <c r="DR251" i="8"/>
  <c r="DP220" i="8"/>
  <c r="DQ251" i="8"/>
  <c r="DA220" i="1"/>
  <c r="DR220" i="8"/>
  <c r="DQ220" i="8"/>
  <c r="DS251" i="8" l="1"/>
  <c r="Q290" i="7"/>
  <c r="T290" i="7" s="1"/>
  <c r="DS220" i="8"/>
  <c r="CM220" i="1"/>
  <c r="EM220" i="1"/>
  <c r="EK251" i="1"/>
  <c r="EL220" i="1"/>
  <c r="DT220" i="1"/>
  <c r="DT220" i="8" s="1"/>
  <c r="EK220" i="1"/>
  <c r="EM290" i="8"/>
  <c r="EJ220" i="1"/>
  <c r="DH220" i="1"/>
  <c r="DH220" i="8" s="1"/>
  <c r="DU220" i="1"/>
  <c r="N220" i="7"/>
  <c r="O220" i="7" s="1"/>
  <c r="J220" i="7"/>
  <c r="AZ251" i="1"/>
  <c r="H251" i="7"/>
  <c r="AX251" i="8"/>
  <c r="I220" i="7"/>
  <c r="S220" i="7" s="1"/>
  <c r="D220" i="7"/>
  <c r="K220" i="7"/>
  <c r="AV251" i="8"/>
  <c r="AU251" i="8"/>
  <c r="AT251" i="8"/>
  <c r="AY251" i="8"/>
  <c r="BT251" i="1"/>
  <c r="CT251" i="1" s="1"/>
  <c r="DG251" i="1" s="1"/>
  <c r="J251" i="7" s="1"/>
  <c r="AW251" i="8"/>
  <c r="CZ220" i="1"/>
  <c r="DD251" i="8"/>
  <c r="EE251" i="8" s="1"/>
  <c r="DF251" i="8"/>
  <c r="DA251" i="8"/>
  <c r="EB251" i="8" s="1"/>
  <c r="DE251" i="8"/>
  <c r="EF251" i="8" s="1"/>
  <c r="DC251" i="8"/>
  <c r="ED251" i="8" s="1"/>
  <c r="DB251" i="8"/>
  <c r="EC251" i="8" s="1"/>
  <c r="EB251" i="1"/>
  <c r="DG220" i="8"/>
  <c r="DE220" i="8"/>
  <c r="EF220" i="8" s="1"/>
  <c r="DF220" i="8"/>
  <c r="DD220" i="8"/>
  <c r="EE220" i="8" s="1"/>
  <c r="DC220" i="8"/>
  <c r="ED220" i="8" s="1"/>
  <c r="DB220" i="8"/>
  <c r="EC220" i="8" s="1"/>
  <c r="DA220" i="8"/>
  <c r="EB220" i="8" s="1"/>
  <c r="EB220" i="1"/>
  <c r="AN6" i="1"/>
  <c r="AP6" i="1"/>
  <c r="AQ6" i="1"/>
  <c r="AR6" i="1"/>
  <c r="AS6" i="1"/>
  <c r="AU6" i="1"/>
  <c r="AV6" i="1"/>
  <c r="AW6" i="1"/>
  <c r="AX6" i="1"/>
  <c r="AY6" i="1"/>
  <c r="AN7" i="1"/>
  <c r="AP7" i="1"/>
  <c r="AQ7" i="1"/>
  <c r="AR7" i="1"/>
  <c r="AS7" i="1"/>
  <c r="AU7" i="1"/>
  <c r="AV7" i="1"/>
  <c r="AW7" i="1"/>
  <c r="AX7" i="1"/>
  <c r="AY7" i="1"/>
  <c r="AN8" i="1"/>
  <c r="AP8" i="1"/>
  <c r="AQ8" i="1"/>
  <c r="AR8" i="1"/>
  <c r="AS8" i="1"/>
  <c r="AU8" i="1"/>
  <c r="AV8" i="1"/>
  <c r="AW8" i="1"/>
  <c r="AX8" i="1"/>
  <c r="AY8" i="1"/>
  <c r="AN9" i="1"/>
  <c r="AO9" i="1"/>
  <c r="AP9" i="1"/>
  <c r="AQ9" i="1"/>
  <c r="AR9" i="1"/>
  <c r="AS9" i="1"/>
  <c r="AT9" i="1"/>
  <c r="AU9" i="1"/>
  <c r="AV9" i="1"/>
  <c r="AW9" i="1"/>
  <c r="AX9" i="1"/>
  <c r="AY9" i="1"/>
  <c r="AN10" i="1"/>
  <c r="AP10" i="1"/>
  <c r="AQ10" i="1"/>
  <c r="AR10" i="1"/>
  <c r="AS10" i="1"/>
  <c r="AU10" i="1"/>
  <c r="AV10" i="1"/>
  <c r="AW10" i="1"/>
  <c r="AX10" i="1"/>
  <c r="AY10" i="1"/>
  <c r="AN11" i="1"/>
  <c r="AP11" i="1"/>
  <c r="AQ11" i="1"/>
  <c r="AR11" i="1"/>
  <c r="AS11" i="1"/>
  <c r="AU11" i="1"/>
  <c r="AV11" i="1"/>
  <c r="AW11" i="1"/>
  <c r="AX11" i="1"/>
  <c r="AY11" i="1"/>
  <c r="AN12" i="1"/>
  <c r="AP12" i="1"/>
  <c r="AQ12" i="1"/>
  <c r="AR12" i="1"/>
  <c r="AS12" i="1"/>
  <c r="AU12" i="1"/>
  <c r="AV12" i="1"/>
  <c r="AW12" i="1"/>
  <c r="AX12" i="1"/>
  <c r="AY12" i="1"/>
  <c r="AN13" i="1"/>
  <c r="AP13" i="1"/>
  <c r="AQ13" i="1"/>
  <c r="AR13" i="1"/>
  <c r="AS13" i="1"/>
  <c r="AU13" i="1"/>
  <c r="AV13" i="1"/>
  <c r="AW13" i="1"/>
  <c r="AX13" i="1"/>
  <c r="AY13" i="1"/>
  <c r="AN14" i="1"/>
  <c r="AP14" i="1"/>
  <c r="AQ14" i="1"/>
  <c r="AR14" i="1"/>
  <c r="AS14" i="1"/>
  <c r="AU14" i="1"/>
  <c r="AV14" i="1"/>
  <c r="AW14" i="1"/>
  <c r="AX14" i="1"/>
  <c r="AY14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N16" i="1"/>
  <c r="AP16" i="1"/>
  <c r="AQ16" i="1"/>
  <c r="AR16" i="1"/>
  <c r="AS16" i="1"/>
  <c r="AU16" i="1"/>
  <c r="AV16" i="1"/>
  <c r="AW16" i="1"/>
  <c r="AX16" i="1"/>
  <c r="AY16" i="1"/>
  <c r="AN17" i="1"/>
  <c r="AP17" i="1"/>
  <c r="AQ17" i="1"/>
  <c r="AR17" i="1"/>
  <c r="AS17" i="1"/>
  <c r="AU17" i="1"/>
  <c r="AV17" i="1"/>
  <c r="AW17" i="1"/>
  <c r="AX17" i="1"/>
  <c r="AY17" i="1"/>
  <c r="AN18" i="1"/>
  <c r="AP18" i="1"/>
  <c r="AQ18" i="1"/>
  <c r="AR18" i="1"/>
  <c r="AS18" i="1"/>
  <c r="AU18" i="1"/>
  <c r="AV18" i="1"/>
  <c r="AW18" i="1"/>
  <c r="AX18" i="1"/>
  <c r="AY18" i="1"/>
  <c r="AN19" i="1"/>
  <c r="AP19" i="1"/>
  <c r="AQ19" i="1"/>
  <c r="AR19" i="1"/>
  <c r="AS19" i="1"/>
  <c r="AU19" i="1"/>
  <c r="AV19" i="1"/>
  <c r="AW19" i="1"/>
  <c r="AX19" i="1"/>
  <c r="AY19" i="1"/>
  <c r="AN20" i="1"/>
  <c r="AP20" i="1"/>
  <c r="AQ20" i="1"/>
  <c r="AR20" i="1"/>
  <c r="AS20" i="1"/>
  <c r="AU20" i="1"/>
  <c r="AV20" i="1"/>
  <c r="AW20" i="1"/>
  <c r="AX20" i="1"/>
  <c r="AY20" i="1"/>
  <c r="AN21" i="1"/>
  <c r="AP21" i="1"/>
  <c r="AQ21" i="1"/>
  <c r="AR21" i="1"/>
  <c r="AS21" i="1"/>
  <c r="AU21" i="1"/>
  <c r="AV21" i="1"/>
  <c r="AW21" i="1"/>
  <c r="AX21" i="1"/>
  <c r="AY21" i="1"/>
  <c r="AN22" i="1"/>
  <c r="AP22" i="1"/>
  <c r="AQ22" i="1"/>
  <c r="AR22" i="1"/>
  <c r="AS22" i="1"/>
  <c r="AU22" i="1"/>
  <c r="AV22" i="1"/>
  <c r="AW22" i="1"/>
  <c r="AX22" i="1"/>
  <c r="AY22" i="1"/>
  <c r="AN23" i="1"/>
  <c r="AP23" i="1"/>
  <c r="AQ23" i="1"/>
  <c r="AR23" i="1"/>
  <c r="AS23" i="1"/>
  <c r="AU23" i="1"/>
  <c r="AV23" i="1"/>
  <c r="AW23" i="1"/>
  <c r="AX23" i="1"/>
  <c r="AY23" i="1"/>
  <c r="AN24" i="1"/>
  <c r="AP24" i="1"/>
  <c r="AQ24" i="1"/>
  <c r="AR24" i="1"/>
  <c r="AS24" i="1"/>
  <c r="AU24" i="1"/>
  <c r="AV24" i="1"/>
  <c r="AW24" i="1"/>
  <c r="AX24" i="1"/>
  <c r="AY24" i="1"/>
  <c r="AN25" i="1"/>
  <c r="AP25" i="1"/>
  <c r="AQ25" i="1"/>
  <c r="AR25" i="1"/>
  <c r="AS25" i="1"/>
  <c r="AU25" i="1"/>
  <c r="AV25" i="1"/>
  <c r="AW25" i="1"/>
  <c r="AX25" i="1"/>
  <c r="AY25" i="1"/>
  <c r="AN26" i="1"/>
  <c r="AP26" i="1"/>
  <c r="AQ26" i="1"/>
  <c r="AR26" i="1"/>
  <c r="AS26" i="1"/>
  <c r="AU26" i="1"/>
  <c r="AV26" i="1"/>
  <c r="AW26" i="1"/>
  <c r="AX26" i="1"/>
  <c r="AY26" i="1"/>
  <c r="AN27" i="1"/>
  <c r="AP27" i="1"/>
  <c r="AQ27" i="1"/>
  <c r="AR27" i="1"/>
  <c r="AS27" i="1"/>
  <c r="AU27" i="1"/>
  <c r="AV27" i="1"/>
  <c r="AW27" i="1"/>
  <c r="AX27" i="1"/>
  <c r="AY27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N29" i="1"/>
  <c r="AP29" i="1"/>
  <c r="AQ29" i="1"/>
  <c r="AR29" i="1"/>
  <c r="AS29" i="1"/>
  <c r="AU29" i="1"/>
  <c r="AV29" i="1"/>
  <c r="AW29" i="1"/>
  <c r="AX29" i="1"/>
  <c r="AY29" i="1"/>
  <c r="AN30" i="1"/>
  <c r="AP30" i="1"/>
  <c r="AQ30" i="1"/>
  <c r="AR30" i="1"/>
  <c r="AS30" i="1"/>
  <c r="AU30" i="1"/>
  <c r="AV30" i="1"/>
  <c r="AW30" i="1"/>
  <c r="AX30" i="1"/>
  <c r="AY30" i="1"/>
  <c r="AN31" i="1"/>
  <c r="AP31" i="1"/>
  <c r="AQ31" i="1"/>
  <c r="AR31" i="1"/>
  <c r="AS31" i="1"/>
  <c r="AU31" i="1"/>
  <c r="AV31" i="1"/>
  <c r="AW31" i="1"/>
  <c r="AX31" i="1"/>
  <c r="AY31" i="1"/>
  <c r="AN32" i="1"/>
  <c r="AP32" i="1"/>
  <c r="AQ32" i="1"/>
  <c r="AR32" i="1"/>
  <c r="AS32" i="1"/>
  <c r="AU32" i="1"/>
  <c r="AV32" i="1"/>
  <c r="AW32" i="1"/>
  <c r="AX32" i="1"/>
  <c r="AY32" i="1"/>
  <c r="AN33" i="1"/>
  <c r="AP33" i="1"/>
  <c r="AQ33" i="1"/>
  <c r="AR33" i="1"/>
  <c r="AS33" i="1"/>
  <c r="AU33" i="1"/>
  <c r="AV33" i="1"/>
  <c r="AW33" i="1"/>
  <c r="AX33" i="1"/>
  <c r="AY33" i="1"/>
  <c r="AN34" i="1"/>
  <c r="AP34" i="1"/>
  <c r="AQ34" i="1"/>
  <c r="AR34" i="1"/>
  <c r="AS34" i="1"/>
  <c r="AU34" i="1"/>
  <c r="AV34" i="1"/>
  <c r="AW34" i="1"/>
  <c r="AX34" i="1"/>
  <c r="AY34" i="1"/>
  <c r="AN35" i="1"/>
  <c r="AP35" i="1"/>
  <c r="AQ35" i="1"/>
  <c r="AR35" i="1"/>
  <c r="AS35" i="1"/>
  <c r="AU35" i="1"/>
  <c r="AV35" i="1"/>
  <c r="AW35" i="1"/>
  <c r="AX35" i="1"/>
  <c r="AY35" i="1"/>
  <c r="AN36" i="1"/>
  <c r="AP36" i="1"/>
  <c r="AQ36" i="1"/>
  <c r="AR36" i="1"/>
  <c r="AS36" i="1"/>
  <c r="AU36" i="1"/>
  <c r="AV36" i="1"/>
  <c r="AW36" i="1"/>
  <c r="AX36" i="1"/>
  <c r="AY36" i="1"/>
  <c r="AN37" i="1"/>
  <c r="AP37" i="1"/>
  <c r="AQ37" i="1"/>
  <c r="AR37" i="1"/>
  <c r="AS37" i="1"/>
  <c r="AU37" i="1"/>
  <c r="AV37" i="1"/>
  <c r="AW37" i="1"/>
  <c r="AX37" i="1"/>
  <c r="AY37" i="1"/>
  <c r="AN38" i="1"/>
  <c r="AP38" i="1"/>
  <c r="AQ38" i="1"/>
  <c r="AR38" i="1"/>
  <c r="AS38" i="1"/>
  <c r="AU38" i="1"/>
  <c r="AV38" i="1"/>
  <c r="AW38" i="1"/>
  <c r="AX38" i="1"/>
  <c r="AY38" i="1"/>
  <c r="AN39" i="1"/>
  <c r="AP39" i="1"/>
  <c r="AQ39" i="1"/>
  <c r="AR39" i="1"/>
  <c r="AS39" i="1"/>
  <c r="AU39" i="1"/>
  <c r="AV39" i="1"/>
  <c r="AW39" i="1"/>
  <c r="AX39" i="1"/>
  <c r="AY39" i="1"/>
  <c r="AN40" i="1"/>
  <c r="AP40" i="1"/>
  <c r="AQ40" i="1"/>
  <c r="AR40" i="1"/>
  <c r="AS40" i="1"/>
  <c r="AU40" i="1"/>
  <c r="AV40" i="1"/>
  <c r="AW40" i="1"/>
  <c r="AX40" i="1"/>
  <c r="AY40" i="1"/>
  <c r="AN41" i="1"/>
  <c r="AP41" i="1"/>
  <c r="AQ41" i="1"/>
  <c r="AR41" i="1"/>
  <c r="AS41" i="1"/>
  <c r="AU41" i="1"/>
  <c r="AV41" i="1"/>
  <c r="AW41" i="1"/>
  <c r="AX41" i="1"/>
  <c r="AY41" i="1"/>
  <c r="AN42" i="1"/>
  <c r="AP42" i="1"/>
  <c r="AQ42" i="1"/>
  <c r="AR42" i="1"/>
  <c r="AS42" i="1"/>
  <c r="AU42" i="1"/>
  <c r="AV42" i="1"/>
  <c r="AW42" i="1"/>
  <c r="AX42" i="1"/>
  <c r="AY42" i="1"/>
  <c r="AN43" i="1"/>
  <c r="AP43" i="1"/>
  <c r="AQ43" i="1"/>
  <c r="AR43" i="1"/>
  <c r="AS43" i="1"/>
  <c r="AU43" i="1"/>
  <c r="AV43" i="1"/>
  <c r="AW43" i="1"/>
  <c r="AX43" i="1"/>
  <c r="AY43" i="1"/>
  <c r="AN44" i="1"/>
  <c r="AP44" i="1"/>
  <c r="AQ44" i="1"/>
  <c r="AR44" i="1"/>
  <c r="AS44" i="1"/>
  <c r="AU44" i="1"/>
  <c r="AV44" i="1"/>
  <c r="AW44" i="1"/>
  <c r="AX44" i="1"/>
  <c r="AY44" i="1"/>
  <c r="AN45" i="1"/>
  <c r="AP45" i="1"/>
  <c r="AQ45" i="1"/>
  <c r="AR45" i="1"/>
  <c r="AS45" i="1"/>
  <c r="AU45" i="1"/>
  <c r="AV45" i="1"/>
  <c r="AW45" i="1"/>
  <c r="AX45" i="1"/>
  <c r="AY45" i="1"/>
  <c r="AN46" i="1"/>
  <c r="AP46" i="1"/>
  <c r="AQ46" i="1"/>
  <c r="AR46" i="1"/>
  <c r="AS46" i="1"/>
  <c r="AU46" i="1"/>
  <c r="AV46" i="1"/>
  <c r="AW46" i="1"/>
  <c r="AX46" i="1"/>
  <c r="AY46" i="1"/>
  <c r="AN47" i="1"/>
  <c r="AP47" i="1"/>
  <c r="AQ47" i="1"/>
  <c r="AR47" i="1"/>
  <c r="AS47" i="1"/>
  <c r="AU47" i="1"/>
  <c r="AV47" i="1"/>
  <c r="AW47" i="1"/>
  <c r="AX47" i="1"/>
  <c r="AY47" i="1"/>
  <c r="AN48" i="1"/>
  <c r="AP48" i="1"/>
  <c r="AQ48" i="1"/>
  <c r="AR48" i="1"/>
  <c r="AS48" i="1"/>
  <c r="AU48" i="1"/>
  <c r="AV48" i="1"/>
  <c r="AW48" i="1"/>
  <c r="AX48" i="1"/>
  <c r="AY48" i="1"/>
  <c r="AN49" i="1"/>
  <c r="AP49" i="1"/>
  <c r="AQ49" i="1"/>
  <c r="AR49" i="1"/>
  <c r="AS49" i="1"/>
  <c r="AU49" i="1"/>
  <c r="AV49" i="1"/>
  <c r="AW49" i="1"/>
  <c r="AX49" i="1"/>
  <c r="AY49" i="1"/>
  <c r="AN50" i="1"/>
  <c r="AP50" i="1"/>
  <c r="AQ50" i="1"/>
  <c r="AR50" i="1"/>
  <c r="AS50" i="1"/>
  <c r="AU50" i="1"/>
  <c r="AV50" i="1"/>
  <c r="AW50" i="1"/>
  <c r="AX50" i="1"/>
  <c r="AY50" i="1"/>
  <c r="AN51" i="1"/>
  <c r="AP51" i="1"/>
  <c r="AQ51" i="1"/>
  <c r="AR51" i="1"/>
  <c r="AS51" i="1"/>
  <c r="AU51" i="1"/>
  <c r="AV51" i="1"/>
  <c r="AW51" i="1"/>
  <c r="AX51" i="1"/>
  <c r="AY51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N53" i="1"/>
  <c r="AP53" i="1"/>
  <c r="AQ53" i="1"/>
  <c r="AR53" i="1"/>
  <c r="AS53" i="1"/>
  <c r="AU53" i="1"/>
  <c r="AV53" i="1"/>
  <c r="AW53" i="1"/>
  <c r="AX53" i="1"/>
  <c r="AY53" i="1"/>
  <c r="AN54" i="1"/>
  <c r="AP54" i="1"/>
  <c r="AQ54" i="1"/>
  <c r="AR54" i="1"/>
  <c r="AS54" i="1"/>
  <c r="AU54" i="1"/>
  <c r="AV54" i="1"/>
  <c r="AW54" i="1"/>
  <c r="AX54" i="1"/>
  <c r="AY54" i="1"/>
  <c r="AN55" i="1"/>
  <c r="AP55" i="1"/>
  <c r="AQ55" i="1"/>
  <c r="AR55" i="1"/>
  <c r="AS55" i="1"/>
  <c r="AU55" i="1"/>
  <c r="AV55" i="1"/>
  <c r="AW55" i="1"/>
  <c r="AX55" i="1"/>
  <c r="AY55" i="1"/>
  <c r="AN56" i="1"/>
  <c r="AP56" i="1"/>
  <c r="AQ56" i="1"/>
  <c r="AR56" i="1"/>
  <c r="AS56" i="1"/>
  <c r="AU56" i="1"/>
  <c r="AV56" i="1"/>
  <c r="AW56" i="1"/>
  <c r="AX56" i="1"/>
  <c r="AY56" i="1"/>
  <c r="AN57" i="1"/>
  <c r="AP57" i="1"/>
  <c r="AQ57" i="1"/>
  <c r="AR57" i="1"/>
  <c r="AS57" i="1"/>
  <c r="AU57" i="1"/>
  <c r="AV57" i="1"/>
  <c r="AW57" i="1"/>
  <c r="AX57" i="1"/>
  <c r="AY57" i="1"/>
  <c r="AN58" i="1"/>
  <c r="AP58" i="1"/>
  <c r="AQ58" i="1"/>
  <c r="AR58" i="1"/>
  <c r="AS58" i="1"/>
  <c r="AU58" i="1"/>
  <c r="AV58" i="1"/>
  <c r="AW58" i="1"/>
  <c r="AX58" i="1"/>
  <c r="AY58" i="1"/>
  <c r="AN59" i="1"/>
  <c r="AP59" i="1"/>
  <c r="AQ59" i="1"/>
  <c r="AR59" i="1"/>
  <c r="AS59" i="1"/>
  <c r="AU59" i="1"/>
  <c r="AV59" i="1"/>
  <c r="AW59" i="1"/>
  <c r="AX59" i="1"/>
  <c r="AY59" i="1"/>
  <c r="AN60" i="1"/>
  <c r="AP60" i="1"/>
  <c r="AQ60" i="1"/>
  <c r="AR60" i="1"/>
  <c r="AS60" i="1"/>
  <c r="AU60" i="1"/>
  <c r="AV60" i="1"/>
  <c r="AW60" i="1"/>
  <c r="AX60" i="1"/>
  <c r="AY60" i="1"/>
  <c r="AN61" i="1"/>
  <c r="AP61" i="1"/>
  <c r="AQ61" i="1"/>
  <c r="AR61" i="1"/>
  <c r="AS61" i="1"/>
  <c r="AU61" i="1"/>
  <c r="AV61" i="1"/>
  <c r="AW61" i="1"/>
  <c r="AX61" i="1"/>
  <c r="AY61" i="1"/>
  <c r="AN62" i="1"/>
  <c r="AP62" i="1"/>
  <c r="AQ62" i="1"/>
  <c r="AR62" i="1"/>
  <c r="AS62" i="1"/>
  <c r="AU62" i="1"/>
  <c r="AV62" i="1"/>
  <c r="AW62" i="1"/>
  <c r="AX62" i="1"/>
  <c r="AY62" i="1"/>
  <c r="AN63" i="1"/>
  <c r="AP63" i="1"/>
  <c r="AQ63" i="1"/>
  <c r="AR63" i="1"/>
  <c r="AS63" i="1"/>
  <c r="AU63" i="1"/>
  <c r="AV63" i="1"/>
  <c r="AW63" i="1"/>
  <c r="AX63" i="1"/>
  <c r="AY63" i="1"/>
  <c r="AN64" i="1"/>
  <c r="AP64" i="1"/>
  <c r="AQ64" i="1"/>
  <c r="AR64" i="1"/>
  <c r="AS64" i="1"/>
  <c r="AU64" i="1"/>
  <c r="AV64" i="1"/>
  <c r="AW64" i="1"/>
  <c r="AX64" i="1"/>
  <c r="AY64" i="1"/>
  <c r="AN65" i="1"/>
  <c r="AP65" i="1"/>
  <c r="AQ65" i="1"/>
  <c r="AR65" i="1"/>
  <c r="AS65" i="1"/>
  <c r="AU65" i="1"/>
  <c r="AV65" i="1"/>
  <c r="AW65" i="1"/>
  <c r="AX65" i="1"/>
  <c r="AY65" i="1"/>
  <c r="AN66" i="1"/>
  <c r="AP66" i="1"/>
  <c r="AQ66" i="1"/>
  <c r="AR66" i="1"/>
  <c r="AS66" i="1"/>
  <c r="AU66" i="1"/>
  <c r="AV66" i="1"/>
  <c r="AW66" i="1"/>
  <c r="AX66" i="1"/>
  <c r="AY66" i="1"/>
  <c r="AN67" i="1"/>
  <c r="AP67" i="1"/>
  <c r="AQ67" i="1"/>
  <c r="AR67" i="1"/>
  <c r="AS67" i="1"/>
  <c r="AU67" i="1"/>
  <c r="AV67" i="1"/>
  <c r="AW67" i="1"/>
  <c r="AX67" i="1"/>
  <c r="AY67" i="1"/>
  <c r="AN68" i="1"/>
  <c r="AP68" i="1"/>
  <c r="AQ68" i="1"/>
  <c r="AR68" i="1"/>
  <c r="AS68" i="1"/>
  <c r="AU68" i="1"/>
  <c r="AV68" i="1"/>
  <c r="AW68" i="1"/>
  <c r="AX68" i="1"/>
  <c r="AY68" i="1"/>
  <c r="AN69" i="1"/>
  <c r="AP69" i="1"/>
  <c r="AQ69" i="1"/>
  <c r="AR69" i="1"/>
  <c r="AS69" i="1"/>
  <c r="AU69" i="1"/>
  <c r="AV69" i="1"/>
  <c r="AW69" i="1"/>
  <c r="AX69" i="1"/>
  <c r="AY69" i="1"/>
  <c r="AN70" i="1"/>
  <c r="AP70" i="1"/>
  <c r="AQ70" i="1"/>
  <c r="AR70" i="1"/>
  <c r="AS70" i="1"/>
  <c r="AU70" i="1"/>
  <c r="AV70" i="1"/>
  <c r="AW70" i="1"/>
  <c r="AX70" i="1"/>
  <c r="AY70" i="1"/>
  <c r="AN71" i="1"/>
  <c r="AP71" i="1"/>
  <c r="AQ71" i="1"/>
  <c r="AR71" i="1"/>
  <c r="AS71" i="1"/>
  <c r="AU71" i="1"/>
  <c r="AV71" i="1"/>
  <c r="AW71" i="1"/>
  <c r="AX71" i="1"/>
  <c r="AY71" i="1"/>
  <c r="AN72" i="1"/>
  <c r="AP72" i="1"/>
  <c r="AQ72" i="1"/>
  <c r="AR72" i="1"/>
  <c r="AS72" i="1"/>
  <c r="AU72" i="1"/>
  <c r="AV72" i="1"/>
  <c r="AW72" i="1"/>
  <c r="AX72" i="1"/>
  <c r="AY72" i="1"/>
  <c r="AN73" i="1"/>
  <c r="AP73" i="1"/>
  <c r="AQ73" i="1"/>
  <c r="AR73" i="1"/>
  <c r="AS73" i="1"/>
  <c r="AU73" i="1"/>
  <c r="AV73" i="1"/>
  <c r="AW73" i="1"/>
  <c r="AX73" i="1"/>
  <c r="AY73" i="1"/>
  <c r="AN74" i="1"/>
  <c r="AP74" i="1"/>
  <c r="AQ74" i="1"/>
  <c r="AR74" i="1"/>
  <c r="AS74" i="1"/>
  <c r="AU74" i="1"/>
  <c r="AV74" i="1"/>
  <c r="AW74" i="1"/>
  <c r="AX74" i="1"/>
  <c r="AY74" i="1"/>
  <c r="AN75" i="1"/>
  <c r="AP75" i="1"/>
  <c r="AQ75" i="1"/>
  <c r="AR75" i="1"/>
  <c r="AS75" i="1"/>
  <c r="AU75" i="1"/>
  <c r="AV75" i="1"/>
  <c r="AW75" i="1"/>
  <c r="AX75" i="1"/>
  <c r="AY75" i="1"/>
  <c r="AN76" i="1"/>
  <c r="AP76" i="1"/>
  <c r="AQ76" i="1"/>
  <c r="AR76" i="1"/>
  <c r="AS76" i="1"/>
  <c r="AU76" i="1"/>
  <c r="AV76" i="1"/>
  <c r="AW76" i="1"/>
  <c r="AX76" i="1"/>
  <c r="AY76" i="1"/>
  <c r="AN77" i="1"/>
  <c r="AP77" i="1"/>
  <c r="AQ77" i="1"/>
  <c r="AR77" i="1"/>
  <c r="AS77" i="1"/>
  <c r="AU77" i="1"/>
  <c r="AV77" i="1"/>
  <c r="AW77" i="1"/>
  <c r="AX77" i="1"/>
  <c r="AY77" i="1"/>
  <c r="AN78" i="1"/>
  <c r="AP78" i="1"/>
  <c r="AQ78" i="1"/>
  <c r="AR78" i="1"/>
  <c r="AS78" i="1"/>
  <c r="AU78" i="1"/>
  <c r="AV78" i="1"/>
  <c r="AW78" i="1"/>
  <c r="AX78" i="1"/>
  <c r="AY78" i="1"/>
  <c r="AN79" i="1"/>
  <c r="AP79" i="1"/>
  <c r="AQ79" i="1"/>
  <c r="AR79" i="1"/>
  <c r="AS79" i="1"/>
  <c r="AU79" i="1"/>
  <c r="AV79" i="1"/>
  <c r="AW79" i="1"/>
  <c r="AX79" i="1"/>
  <c r="AY79" i="1"/>
  <c r="AN80" i="1"/>
  <c r="AP80" i="1"/>
  <c r="AQ80" i="1"/>
  <c r="AR80" i="1"/>
  <c r="AS80" i="1"/>
  <c r="AU80" i="1"/>
  <c r="AV80" i="1"/>
  <c r="AW80" i="1"/>
  <c r="AX80" i="1"/>
  <c r="AY80" i="1"/>
  <c r="AN81" i="1"/>
  <c r="AP81" i="1"/>
  <c r="AQ81" i="1"/>
  <c r="AR81" i="1"/>
  <c r="AS81" i="1"/>
  <c r="AU81" i="1"/>
  <c r="AV81" i="1"/>
  <c r="AW81" i="1"/>
  <c r="AX81" i="1"/>
  <c r="AY81" i="1"/>
  <c r="AN82" i="1"/>
  <c r="AP82" i="1"/>
  <c r="AQ82" i="1"/>
  <c r="AR82" i="1"/>
  <c r="AS82" i="1"/>
  <c r="AU82" i="1"/>
  <c r="AV82" i="1"/>
  <c r="AW82" i="1"/>
  <c r="AX82" i="1"/>
  <c r="AY82" i="1"/>
  <c r="AN83" i="1"/>
  <c r="AP83" i="1"/>
  <c r="AQ83" i="1"/>
  <c r="AR83" i="1"/>
  <c r="AS83" i="1"/>
  <c r="AU83" i="1"/>
  <c r="AV83" i="1"/>
  <c r="AW83" i="1"/>
  <c r="AX83" i="1"/>
  <c r="AY83" i="1"/>
  <c r="AN84" i="1"/>
  <c r="AP84" i="1"/>
  <c r="AQ84" i="1"/>
  <c r="AR84" i="1"/>
  <c r="AS84" i="1"/>
  <c r="AU84" i="1"/>
  <c r="AV84" i="1"/>
  <c r="AW84" i="1"/>
  <c r="AX84" i="1"/>
  <c r="AY84" i="1"/>
  <c r="AN85" i="1"/>
  <c r="AP85" i="1"/>
  <c r="AQ85" i="1"/>
  <c r="AR85" i="1"/>
  <c r="AS85" i="1"/>
  <c r="AU85" i="1"/>
  <c r="AV85" i="1"/>
  <c r="AW85" i="1"/>
  <c r="AX85" i="1"/>
  <c r="AY85" i="1"/>
  <c r="AN86" i="1"/>
  <c r="AP86" i="1"/>
  <c r="AQ86" i="1"/>
  <c r="AR86" i="1"/>
  <c r="AS86" i="1"/>
  <c r="AU86" i="1"/>
  <c r="AV86" i="1"/>
  <c r="AW86" i="1"/>
  <c r="AX86" i="1"/>
  <c r="AY86" i="1"/>
  <c r="AN87" i="1"/>
  <c r="AP87" i="1"/>
  <c r="AQ87" i="1"/>
  <c r="AR87" i="1"/>
  <c r="AS87" i="1"/>
  <c r="AU87" i="1"/>
  <c r="AV87" i="1"/>
  <c r="AW87" i="1"/>
  <c r="AX87" i="1"/>
  <c r="AY87" i="1"/>
  <c r="AN88" i="1"/>
  <c r="AP88" i="1"/>
  <c r="AQ88" i="1"/>
  <c r="AR88" i="1"/>
  <c r="AS88" i="1"/>
  <c r="AU88" i="1"/>
  <c r="AV88" i="1"/>
  <c r="AW88" i="1"/>
  <c r="AX88" i="1"/>
  <c r="AY88" i="1"/>
  <c r="AN89" i="1"/>
  <c r="AP89" i="1"/>
  <c r="AQ89" i="1"/>
  <c r="AR89" i="1"/>
  <c r="AS89" i="1"/>
  <c r="AU89" i="1"/>
  <c r="AV89" i="1"/>
  <c r="AW89" i="1"/>
  <c r="AX89" i="1"/>
  <c r="AY89" i="1"/>
  <c r="AN90" i="1"/>
  <c r="AP90" i="1"/>
  <c r="AQ90" i="1"/>
  <c r="AR90" i="1"/>
  <c r="AS90" i="1"/>
  <c r="AU90" i="1"/>
  <c r="AV90" i="1"/>
  <c r="AW90" i="1"/>
  <c r="AX90" i="1"/>
  <c r="AY90" i="1"/>
  <c r="AN91" i="1"/>
  <c r="AP91" i="1"/>
  <c r="AQ91" i="1"/>
  <c r="AR91" i="1"/>
  <c r="AS91" i="1"/>
  <c r="AU91" i="1"/>
  <c r="AV91" i="1"/>
  <c r="AW91" i="1"/>
  <c r="AX91" i="1"/>
  <c r="AY91" i="1"/>
  <c r="AN92" i="1"/>
  <c r="AP92" i="1"/>
  <c r="AQ92" i="1"/>
  <c r="AR92" i="1"/>
  <c r="AS92" i="1"/>
  <c r="AU92" i="1"/>
  <c r="AV92" i="1"/>
  <c r="AW92" i="1"/>
  <c r="AX92" i="1"/>
  <c r="AY92" i="1"/>
  <c r="AN93" i="1"/>
  <c r="AP93" i="1"/>
  <c r="AQ93" i="1"/>
  <c r="AR93" i="1"/>
  <c r="AS93" i="1"/>
  <c r="AU93" i="1"/>
  <c r="AV93" i="1"/>
  <c r="AW93" i="1"/>
  <c r="AX93" i="1"/>
  <c r="AY93" i="1"/>
  <c r="AN94" i="1"/>
  <c r="AP94" i="1"/>
  <c r="AQ94" i="1"/>
  <c r="AR94" i="1"/>
  <c r="AS94" i="1"/>
  <c r="AU94" i="1"/>
  <c r="AV94" i="1"/>
  <c r="AW94" i="1"/>
  <c r="AX94" i="1"/>
  <c r="AY94" i="1"/>
  <c r="AN95" i="1"/>
  <c r="AP95" i="1"/>
  <c r="AQ95" i="1"/>
  <c r="AR95" i="1"/>
  <c r="AS95" i="1"/>
  <c r="AU95" i="1"/>
  <c r="AV95" i="1"/>
  <c r="AW95" i="1"/>
  <c r="AX95" i="1"/>
  <c r="AY95" i="1"/>
  <c r="AN96" i="1"/>
  <c r="AP96" i="1"/>
  <c r="AQ96" i="1"/>
  <c r="AR96" i="1"/>
  <c r="AS96" i="1"/>
  <c r="AU96" i="1"/>
  <c r="AV96" i="1"/>
  <c r="AW96" i="1"/>
  <c r="AX96" i="1"/>
  <c r="AY96" i="1"/>
  <c r="AN97" i="1"/>
  <c r="AP97" i="1"/>
  <c r="AQ97" i="1"/>
  <c r="AR97" i="1"/>
  <c r="AS97" i="1"/>
  <c r="AU97" i="1"/>
  <c r="AV97" i="1"/>
  <c r="AW97" i="1"/>
  <c r="AX97" i="1"/>
  <c r="AY97" i="1"/>
  <c r="AN98" i="1"/>
  <c r="AP98" i="1"/>
  <c r="AQ98" i="1"/>
  <c r="AR98" i="1"/>
  <c r="AS98" i="1"/>
  <c r="AU98" i="1"/>
  <c r="AV98" i="1"/>
  <c r="AW98" i="1"/>
  <c r="AX98" i="1"/>
  <c r="AY98" i="1"/>
  <c r="AN99" i="1"/>
  <c r="AP99" i="1"/>
  <c r="AQ99" i="1"/>
  <c r="AR99" i="1"/>
  <c r="AS99" i="1"/>
  <c r="AU99" i="1"/>
  <c r="AV99" i="1"/>
  <c r="AW99" i="1"/>
  <c r="AX99" i="1"/>
  <c r="AY99" i="1"/>
  <c r="AN100" i="1"/>
  <c r="AP100" i="1"/>
  <c r="AQ100" i="1"/>
  <c r="AR100" i="1"/>
  <c r="AS100" i="1"/>
  <c r="AU100" i="1"/>
  <c r="AV100" i="1"/>
  <c r="AW100" i="1"/>
  <c r="AX100" i="1"/>
  <c r="AY100" i="1"/>
  <c r="AN101" i="1"/>
  <c r="AP101" i="1"/>
  <c r="AQ101" i="1"/>
  <c r="AR101" i="1"/>
  <c r="AS101" i="1"/>
  <c r="AU101" i="1"/>
  <c r="AV101" i="1"/>
  <c r="AW101" i="1"/>
  <c r="AX101" i="1"/>
  <c r="AY101" i="1"/>
  <c r="AN102" i="1"/>
  <c r="AP102" i="1"/>
  <c r="AQ102" i="1"/>
  <c r="AR102" i="1"/>
  <c r="AS102" i="1"/>
  <c r="AU102" i="1"/>
  <c r="AV102" i="1"/>
  <c r="AW102" i="1"/>
  <c r="AX102" i="1"/>
  <c r="AY102" i="1"/>
  <c r="AN103" i="1"/>
  <c r="AP103" i="1"/>
  <c r="AQ103" i="1"/>
  <c r="AR103" i="1"/>
  <c r="AS103" i="1"/>
  <c r="AU103" i="1"/>
  <c r="AV103" i="1"/>
  <c r="AW103" i="1"/>
  <c r="AX103" i="1"/>
  <c r="AY103" i="1"/>
  <c r="AN104" i="1"/>
  <c r="AP104" i="1"/>
  <c r="AQ104" i="1"/>
  <c r="AR104" i="1"/>
  <c r="AS104" i="1"/>
  <c r="AU104" i="1"/>
  <c r="AV104" i="1"/>
  <c r="AW104" i="1"/>
  <c r="AX104" i="1"/>
  <c r="AY104" i="1"/>
  <c r="AN105" i="1"/>
  <c r="AP105" i="1"/>
  <c r="AQ105" i="1"/>
  <c r="AR105" i="1"/>
  <c r="AS105" i="1"/>
  <c r="AU105" i="1"/>
  <c r="AV105" i="1"/>
  <c r="AW105" i="1"/>
  <c r="AX105" i="1"/>
  <c r="AY105" i="1"/>
  <c r="AN106" i="1"/>
  <c r="AP106" i="1"/>
  <c r="AQ106" i="1"/>
  <c r="AR106" i="1"/>
  <c r="AS106" i="1"/>
  <c r="AU106" i="1"/>
  <c r="AV106" i="1"/>
  <c r="AW106" i="1"/>
  <c r="AX106" i="1"/>
  <c r="AY106" i="1"/>
  <c r="AN107" i="1"/>
  <c r="AP107" i="1"/>
  <c r="AQ107" i="1"/>
  <c r="AR107" i="1"/>
  <c r="AS107" i="1"/>
  <c r="AU107" i="1"/>
  <c r="AV107" i="1"/>
  <c r="AW107" i="1"/>
  <c r="AX107" i="1"/>
  <c r="AY107" i="1"/>
  <c r="AN108" i="1"/>
  <c r="AP108" i="1"/>
  <c r="AQ108" i="1"/>
  <c r="AR108" i="1"/>
  <c r="AS108" i="1"/>
  <c r="AU108" i="1"/>
  <c r="AV108" i="1"/>
  <c r="AW108" i="1"/>
  <c r="AX108" i="1"/>
  <c r="AY108" i="1"/>
  <c r="AN109" i="1"/>
  <c r="AP109" i="1"/>
  <c r="AQ109" i="1"/>
  <c r="AR109" i="1"/>
  <c r="AS109" i="1"/>
  <c r="AU109" i="1"/>
  <c r="AV109" i="1"/>
  <c r="AW109" i="1"/>
  <c r="AX109" i="1"/>
  <c r="AY109" i="1"/>
  <c r="AN110" i="1"/>
  <c r="AP110" i="1"/>
  <c r="AQ110" i="1"/>
  <c r="AR110" i="1"/>
  <c r="AS110" i="1"/>
  <c r="AU110" i="1"/>
  <c r="AV110" i="1"/>
  <c r="AW110" i="1"/>
  <c r="AX110" i="1"/>
  <c r="AY110" i="1"/>
  <c r="AN111" i="1"/>
  <c r="AP111" i="1"/>
  <c r="AQ111" i="1"/>
  <c r="AR111" i="1"/>
  <c r="AS111" i="1"/>
  <c r="AU111" i="1"/>
  <c r="AV111" i="1"/>
  <c r="AW111" i="1"/>
  <c r="AX111" i="1"/>
  <c r="AY111" i="1"/>
  <c r="AN112" i="1"/>
  <c r="AP112" i="1"/>
  <c r="AQ112" i="1"/>
  <c r="AR112" i="1"/>
  <c r="AS112" i="1"/>
  <c r="AU112" i="1"/>
  <c r="AV112" i="1"/>
  <c r="AW112" i="1"/>
  <c r="AX112" i="1"/>
  <c r="AY112" i="1"/>
  <c r="AN113" i="1"/>
  <c r="AP113" i="1"/>
  <c r="AQ113" i="1"/>
  <c r="AR113" i="1"/>
  <c r="AS113" i="1"/>
  <c r="AU113" i="1"/>
  <c r="AV113" i="1"/>
  <c r="AW113" i="1"/>
  <c r="AX113" i="1"/>
  <c r="AY113" i="1"/>
  <c r="AN114" i="1"/>
  <c r="AP114" i="1"/>
  <c r="AQ114" i="1"/>
  <c r="AR114" i="1"/>
  <c r="AS114" i="1"/>
  <c r="AU114" i="1"/>
  <c r="AV114" i="1"/>
  <c r="AW114" i="1"/>
  <c r="AX114" i="1"/>
  <c r="AY114" i="1"/>
  <c r="AN115" i="1"/>
  <c r="AP115" i="1"/>
  <c r="AQ115" i="1"/>
  <c r="AR115" i="1"/>
  <c r="AS115" i="1"/>
  <c r="AU115" i="1"/>
  <c r="AV115" i="1"/>
  <c r="AW115" i="1"/>
  <c r="AX115" i="1"/>
  <c r="AY115" i="1"/>
  <c r="AN116" i="1"/>
  <c r="AP116" i="1"/>
  <c r="AQ116" i="1"/>
  <c r="AR116" i="1"/>
  <c r="AS116" i="1"/>
  <c r="AU116" i="1"/>
  <c r="AV116" i="1"/>
  <c r="AW116" i="1"/>
  <c r="AX116" i="1"/>
  <c r="AY116" i="1"/>
  <c r="AN117" i="1"/>
  <c r="AP117" i="1"/>
  <c r="AQ117" i="1"/>
  <c r="AR117" i="1"/>
  <c r="AS117" i="1"/>
  <c r="AU117" i="1"/>
  <c r="AV117" i="1"/>
  <c r="AW117" i="1"/>
  <c r="AX117" i="1"/>
  <c r="AY117" i="1"/>
  <c r="AN118" i="1"/>
  <c r="AP118" i="1"/>
  <c r="AQ118" i="1"/>
  <c r="AR118" i="1"/>
  <c r="AS118" i="1"/>
  <c r="AU118" i="1"/>
  <c r="AV118" i="1"/>
  <c r="AW118" i="1"/>
  <c r="AX118" i="1"/>
  <c r="AY118" i="1"/>
  <c r="AN119" i="1"/>
  <c r="AP119" i="1"/>
  <c r="AQ119" i="1"/>
  <c r="AR119" i="1"/>
  <c r="AS119" i="1"/>
  <c r="AU119" i="1"/>
  <c r="AV119" i="1"/>
  <c r="AW119" i="1"/>
  <c r="AX119" i="1"/>
  <c r="AY119" i="1"/>
  <c r="AN120" i="1"/>
  <c r="AP120" i="1"/>
  <c r="AQ120" i="1"/>
  <c r="AR120" i="1"/>
  <c r="AS120" i="1"/>
  <c r="AU120" i="1"/>
  <c r="AV120" i="1"/>
  <c r="AW120" i="1"/>
  <c r="AX120" i="1"/>
  <c r="AY120" i="1"/>
  <c r="AN121" i="1"/>
  <c r="AP121" i="1"/>
  <c r="AQ121" i="1"/>
  <c r="AR121" i="1"/>
  <c r="AS121" i="1"/>
  <c r="AU121" i="1"/>
  <c r="AV121" i="1"/>
  <c r="AW121" i="1"/>
  <c r="AX121" i="1"/>
  <c r="AY121" i="1"/>
  <c r="AN122" i="1"/>
  <c r="AP122" i="1"/>
  <c r="AQ122" i="1"/>
  <c r="AR122" i="1"/>
  <c r="AS122" i="1"/>
  <c r="AU122" i="1"/>
  <c r="AV122" i="1"/>
  <c r="AW122" i="1"/>
  <c r="AX122" i="1"/>
  <c r="AY122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N124" i="1"/>
  <c r="AP124" i="1"/>
  <c r="AQ124" i="1"/>
  <c r="AR124" i="1"/>
  <c r="AS124" i="1"/>
  <c r="AU124" i="1"/>
  <c r="AV124" i="1"/>
  <c r="AW124" i="1"/>
  <c r="AX124" i="1"/>
  <c r="AY124" i="1"/>
  <c r="AN125" i="1"/>
  <c r="AP125" i="1"/>
  <c r="AQ125" i="1"/>
  <c r="AR125" i="1"/>
  <c r="AS125" i="1"/>
  <c r="AU125" i="1"/>
  <c r="AV125" i="1"/>
  <c r="AW125" i="1"/>
  <c r="AX125" i="1"/>
  <c r="AY125" i="1"/>
  <c r="AN126" i="1"/>
  <c r="AP126" i="1"/>
  <c r="AQ126" i="1"/>
  <c r="AR126" i="1"/>
  <c r="AS126" i="1"/>
  <c r="AU126" i="1"/>
  <c r="AV126" i="1"/>
  <c r="AW126" i="1"/>
  <c r="AX126" i="1"/>
  <c r="AY126" i="1"/>
  <c r="AN127" i="1"/>
  <c r="AP127" i="1"/>
  <c r="AQ127" i="1"/>
  <c r="AR127" i="1"/>
  <c r="AS127" i="1"/>
  <c r="AU127" i="1"/>
  <c r="AV127" i="1"/>
  <c r="AW127" i="1"/>
  <c r="AX127" i="1"/>
  <c r="AY127" i="1"/>
  <c r="AN128" i="1"/>
  <c r="AP128" i="1"/>
  <c r="AQ128" i="1"/>
  <c r="AR128" i="1"/>
  <c r="AS128" i="1"/>
  <c r="AU128" i="1"/>
  <c r="AV128" i="1"/>
  <c r="AW128" i="1"/>
  <c r="AX128" i="1"/>
  <c r="AY128" i="1"/>
  <c r="AN129" i="1"/>
  <c r="AP129" i="1"/>
  <c r="AQ129" i="1"/>
  <c r="AR129" i="1"/>
  <c r="AS129" i="1"/>
  <c r="AU129" i="1"/>
  <c r="AV129" i="1"/>
  <c r="AW129" i="1"/>
  <c r="AX129" i="1"/>
  <c r="AY129" i="1"/>
  <c r="AN130" i="1"/>
  <c r="AP130" i="1"/>
  <c r="AQ130" i="1"/>
  <c r="AR130" i="1"/>
  <c r="AS130" i="1"/>
  <c r="AU130" i="1"/>
  <c r="AV130" i="1"/>
  <c r="AW130" i="1"/>
  <c r="AX130" i="1"/>
  <c r="AY130" i="1"/>
  <c r="AN131" i="1"/>
  <c r="AP131" i="1"/>
  <c r="AQ131" i="1"/>
  <c r="AR131" i="1"/>
  <c r="AS131" i="1"/>
  <c r="AU131" i="1"/>
  <c r="AV131" i="1"/>
  <c r="AW131" i="1"/>
  <c r="AX131" i="1"/>
  <c r="AY131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N133" i="1"/>
  <c r="AP133" i="1"/>
  <c r="AQ133" i="1"/>
  <c r="AR133" i="1"/>
  <c r="AS133" i="1"/>
  <c r="AU133" i="1"/>
  <c r="AV133" i="1"/>
  <c r="AW133" i="1"/>
  <c r="AX133" i="1"/>
  <c r="AY133" i="1"/>
  <c r="AN134" i="1"/>
  <c r="AP134" i="1"/>
  <c r="AQ134" i="1"/>
  <c r="AR134" i="1"/>
  <c r="AS134" i="1"/>
  <c r="AU134" i="1"/>
  <c r="AV134" i="1"/>
  <c r="AW134" i="1"/>
  <c r="AX134" i="1"/>
  <c r="AY134" i="1"/>
  <c r="AN135" i="1"/>
  <c r="AP135" i="1"/>
  <c r="AQ135" i="1"/>
  <c r="AR135" i="1"/>
  <c r="AS135" i="1"/>
  <c r="AU135" i="1"/>
  <c r="AV135" i="1"/>
  <c r="AW135" i="1"/>
  <c r="AX135" i="1"/>
  <c r="AY135" i="1"/>
  <c r="AN136" i="1"/>
  <c r="AP136" i="1"/>
  <c r="AQ136" i="1"/>
  <c r="AR136" i="1"/>
  <c r="AS136" i="1"/>
  <c r="AU136" i="1"/>
  <c r="AV136" i="1"/>
  <c r="AW136" i="1"/>
  <c r="AX136" i="1"/>
  <c r="AY136" i="1"/>
  <c r="AN137" i="1"/>
  <c r="AP137" i="1"/>
  <c r="AQ137" i="1"/>
  <c r="AR137" i="1"/>
  <c r="AS137" i="1"/>
  <c r="AU137" i="1"/>
  <c r="AV137" i="1"/>
  <c r="AW137" i="1"/>
  <c r="AX137" i="1"/>
  <c r="AY137" i="1"/>
  <c r="AN138" i="1"/>
  <c r="AP138" i="1"/>
  <c r="AQ138" i="1"/>
  <c r="AR138" i="1"/>
  <c r="AS138" i="1"/>
  <c r="AU138" i="1"/>
  <c r="AV138" i="1"/>
  <c r="AW138" i="1"/>
  <c r="AX138" i="1"/>
  <c r="AY138" i="1"/>
  <c r="AN139" i="1"/>
  <c r="AP139" i="1"/>
  <c r="AQ139" i="1"/>
  <c r="AR139" i="1"/>
  <c r="AS139" i="1"/>
  <c r="AU139" i="1"/>
  <c r="AV139" i="1"/>
  <c r="AW139" i="1"/>
  <c r="AX139" i="1"/>
  <c r="AY139" i="1"/>
  <c r="AN140" i="1"/>
  <c r="AP140" i="1"/>
  <c r="AQ140" i="1"/>
  <c r="AR140" i="1"/>
  <c r="AS140" i="1"/>
  <c r="AU140" i="1"/>
  <c r="AV140" i="1"/>
  <c r="AW140" i="1"/>
  <c r="AX140" i="1"/>
  <c r="AY140" i="1"/>
  <c r="AN141" i="1"/>
  <c r="AP141" i="1"/>
  <c r="AQ141" i="1"/>
  <c r="AR141" i="1"/>
  <c r="AS141" i="1"/>
  <c r="AU141" i="1"/>
  <c r="AV141" i="1"/>
  <c r="AW141" i="1"/>
  <c r="AX141" i="1"/>
  <c r="AY141" i="1"/>
  <c r="AN142" i="1"/>
  <c r="AP142" i="1"/>
  <c r="AQ142" i="1"/>
  <c r="AR142" i="1"/>
  <c r="AS142" i="1"/>
  <c r="AU142" i="1"/>
  <c r="AV142" i="1"/>
  <c r="AW142" i="1"/>
  <c r="AX142" i="1"/>
  <c r="AY142" i="1"/>
  <c r="AN143" i="1"/>
  <c r="AP143" i="1"/>
  <c r="AQ143" i="1"/>
  <c r="AR143" i="1"/>
  <c r="AS143" i="1"/>
  <c r="AU143" i="1"/>
  <c r="AV143" i="1"/>
  <c r="AW143" i="1"/>
  <c r="AX143" i="1"/>
  <c r="AY143" i="1"/>
  <c r="AN144" i="1"/>
  <c r="AP144" i="1"/>
  <c r="AQ144" i="1"/>
  <c r="AR144" i="1"/>
  <c r="AS144" i="1"/>
  <c r="AU144" i="1"/>
  <c r="AV144" i="1"/>
  <c r="AW144" i="1"/>
  <c r="AX144" i="1"/>
  <c r="AY144" i="1"/>
  <c r="AN145" i="1"/>
  <c r="AP145" i="1"/>
  <c r="AQ145" i="1"/>
  <c r="AR145" i="1"/>
  <c r="AS145" i="1"/>
  <c r="AU145" i="1"/>
  <c r="AV145" i="1"/>
  <c r="AW145" i="1"/>
  <c r="AX145" i="1"/>
  <c r="AY145" i="1"/>
  <c r="AN146" i="1"/>
  <c r="AP146" i="1"/>
  <c r="AQ146" i="1"/>
  <c r="AR146" i="1"/>
  <c r="AS146" i="1"/>
  <c r="AU146" i="1"/>
  <c r="AV146" i="1"/>
  <c r="AW146" i="1"/>
  <c r="AX146" i="1"/>
  <c r="AY146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N148" i="1"/>
  <c r="AP148" i="1"/>
  <c r="AQ148" i="1"/>
  <c r="AR148" i="1"/>
  <c r="AS148" i="1"/>
  <c r="AU148" i="1"/>
  <c r="AV148" i="1"/>
  <c r="AW148" i="1"/>
  <c r="AX148" i="1"/>
  <c r="AY148" i="1"/>
  <c r="AN149" i="1"/>
  <c r="AP149" i="1"/>
  <c r="AQ149" i="1"/>
  <c r="AR149" i="1"/>
  <c r="AS149" i="1"/>
  <c r="AU149" i="1"/>
  <c r="AV149" i="1"/>
  <c r="AW149" i="1"/>
  <c r="AX149" i="1"/>
  <c r="AY149" i="1"/>
  <c r="AN150" i="1"/>
  <c r="AP150" i="1"/>
  <c r="AQ150" i="1"/>
  <c r="AR150" i="1"/>
  <c r="AS150" i="1"/>
  <c r="AU150" i="1"/>
  <c r="AV150" i="1"/>
  <c r="AW150" i="1"/>
  <c r="AX150" i="1"/>
  <c r="AY150" i="1"/>
  <c r="AN151" i="1"/>
  <c r="AP151" i="1"/>
  <c r="AQ151" i="1"/>
  <c r="AR151" i="1"/>
  <c r="AS151" i="1"/>
  <c r="AU151" i="1"/>
  <c r="AV151" i="1"/>
  <c r="AW151" i="1"/>
  <c r="AX151" i="1"/>
  <c r="AY151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N154" i="1"/>
  <c r="AP154" i="1"/>
  <c r="AQ154" i="1"/>
  <c r="AR154" i="1"/>
  <c r="AS154" i="1"/>
  <c r="AU154" i="1"/>
  <c r="AV154" i="1"/>
  <c r="AW154" i="1"/>
  <c r="AX154" i="1"/>
  <c r="AY154" i="1"/>
  <c r="AN155" i="1"/>
  <c r="AP155" i="1"/>
  <c r="AQ155" i="1"/>
  <c r="AR155" i="1"/>
  <c r="AS155" i="1"/>
  <c r="AU155" i="1"/>
  <c r="AV155" i="1"/>
  <c r="AW155" i="1"/>
  <c r="AX155" i="1"/>
  <c r="AY155" i="1"/>
  <c r="AN156" i="1"/>
  <c r="AP156" i="1"/>
  <c r="AQ156" i="1"/>
  <c r="AR156" i="1"/>
  <c r="AS156" i="1"/>
  <c r="AU156" i="1"/>
  <c r="AV156" i="1"/>
  <c r="AW156" i="1"/>
  <c r="AX156" i="1"/>
  <c r="AY156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N158" i="1"/>
  <c r="AP158" i="1"/>
  <c r="AQ158" i="1"/>
  <c r="AR158" i="1"/>
  <c r="AS158" i="1"/>
  <c r="AU158" i="1"/>
  <c r="AV158" i="1"/>
  <c r="AW158" i="1"/>
  <c r="AX158" i="1"/>
  <c r="AY158" i="1"/>
  <c r="AN159" i="1"/>
  <c r="AP159" i="1"/>
  <c r="AQ159" i="1"/>
  <c r="AR159" i="1"/>
  <c r="AS159" i="1"/>
  <c r="AU159" i="1"/>
  <c r="AV159" i="1"/>
  <c r="AW159" i="1"/>
  <c r="AX159" i="1"/>
  <c r="AY159" i="1"/>
  <c r="AN160" i="1"/>
  <c r="AP160" i="1"/>
  <c r="AQ160" i="1"/>
  <c r="AR160" i="1"/>
  <c r="AS160" i="1"/>
  <c r="AU160" i="1"/>
  <c r="AV160" i="1"/>
  <c r="AW160" i="1"/>
  <c r="AX160" i="1"/>
  <c r="AY160" i="1"/>
  <c r="AN161" i="1"/>
  <c r="AP161" i="1"/>
  <c r="AQ161" i="1"/>
  <c r="AR161" i="1"/>
  <c r="AS161" i="1"/>
  <c r="AU161" i="1"/>
  <c r="AV161" i="1"/>
  <c r="AW161" i="1"/>
  <c r="AX161" i="1"/>
  <c r="AY161" i="1"/>
  <c r="AN162" i="1"/>
  <c r="AP162" i="1"/>
  <c r="AQ162" i="1"/>
  <c r="AR162" i="1"/>
  <c r="AS162" i="1"/>
  <c r="AU162" i="1"/>
  <c r="AV162" i="1"/>
  <c r="AW162" i="1"/>
  <c r="AX162" i="1"/>
  <c r="AY162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N164" i="1"/>
  <c r="AP164" i="1"/>
  <c r="AQ164" i="1"/>
  <c r="AR164" i="1"/>
  <c r="AS164" i="1"/>
  <c r="AU164" i="1"/>
  <c r="AV164" i="1"/>
  <c r="AW164" i="1"/>
  <c r="AX164" i="1"/>
  <c r="AY164" i="1"/>
  <c r="AN165" i="1"/>
  <c r="AP165" i="1"/>
  <c r="AQ165" i="1"/>
  <c r="AR165" i="1"/>
  <c r="AS165" i="1"/>
  <c r="AU165" i="1"/>
  <c r="AV165" i="1"/>
  <c r="AW165" i="1"/>
  <c r="AX165" i="1"/>
  <c r="AY165" i="1"/>
  <c r="AN166" i="1"/>
  <c r="AP166" i="1"/>
  <c r="AQ166" i="1"/>
  <c r="AR166" i="1"/>
  <c r="AS166" i="1"/>
  <c r="AU166" i="1"/>
  <c r="AV166" i="1"/>
  <c r="AW166" i="1"/>
  <c r="AX166" i="1"/>
  <c r="AY166" i="1"/>
  <c r="AN167" i="1"/>
  <c r="AP167" i="1"/>
  <c r="AQ167" i="1"/>
  <c r="AR167" i="1"/>
  <c r="AS167" i="1"/>
  <c r="AU167" i="1"/>
  <c r="AV167" i="1"/>
  <c r="AW167" i="1"/>
  <c r="AX167" i="1"/>
  <c r="AY167" i="1"/>
  <c r="AN168" i="1"/>
  <c r="AP168" i="1"/>
  <c r="AQ168" i="1"/>
  <c r="AR168" i="1"/>
  <c r="AS168" i="1"/>
  <c r="AU168" i="1"/>
  <c r="AV168" i="1"/>
  <c r="AW168" i="1"/>
  <c r="AX168" i="1"/>
  <c r="AY168" i="1"/>
  <c r="AN169" i="1"/>
  <c r="AP169" i="1"/>
  <c r="AQ169" i="1"/>
  <c r="AR169" i="1"/>
  <c r="AS169" i="1"/>
  <c r="AU169" i="1"/>
  <c r="AV169" i="1"/>
  <c r="AW169" i="1"/>
  <c r="AX169" i="1"/>
  <c r="AY169" i="1"/>
  <c r="AN170" i="1"/>
  <c r="AP170" i="1"/>
  <c r="AQ170" i="1"/>
  <c r="AR170" i="1"/>
  <c r="AS170" i="1"/>
  <c r="AU170" i="1"/>
  <c r="AV170" i="1"/>
  <c r="AW170" i="1"/>
  <c r="AX170" i="1"/>
  <c r="AY170" i="1"/>
  <c r="AN171" i="1"/>
  <c r="AP171" i="1"/>
  <c r="AQ171" i="1"/>
  <c r="AR171" i="1"/>
  <c r="AS171" i="1"/>
  <c r="AU171" i="1"/>
  <c r="AV171" i="1"/>
  <c r="AW171" i="1"/>
  <c r="AX171" i="1"/>
  <c r="AY171" i="1"/>
  <c r="AN172" i="1"/>
  <c r="AP172" i="1"/>
  <c r="AQ172" i="1"/>
  <c r="AR172" i="1"/>
  <c r="AS172" i="1"/>
  <c r="AU172" i="1"/>
  <c r="AV172" i="1"/>
  <c r="AW172" i="1"/>
  <c r="AX172" i="1"/>
  <c r="AY172" i="1"/>
  <c r="AN173" i="1"/>
  <c r="AP173" i="1"/>
  <c r="AQ173" i="1"/>
  <c r="AR173" i="1"/>
  <c r="AS173" i="1"/>
  <c r="AU173" i="1"/>
  <c r="AV173" i="1"/>
  <c r="AW173" i="1"/>
  <c r="AX173" i="1"/>
  <c r="AY173" i="1"/>
  <c r="AN174" i="1"/>
  <c r="AP174" i="1"/>
  <c r="AQ174" i="1"/>
  <c r="AR174" i="1"/>
  <c r="AS174" i="1"/>
  <c r="AU174" i="1"/>
  <c r="AV174" i="1"/>
  <c r="AW174" i="1"/>
  <c r="AX174" i="1"/>
  <c r="AY174" i="1"/>
  <c r="AN175" i="1"/>
  <c r="AP175" i="1"/>
  <c r="AQ175" i="1"/>
  <c r="AR175" i="1"/>
  <c r="AS175" i="1"/>
  <c r="AU175" i="1"/>
  <c r="AV175" i="1"/>
  <c r="AW175" i="1"/>
  <c r="AX175" i="1"/>
  <c r="AY175" i="1"/>
  <c r="AN176" i="1"/>
  <c r="AP176" i="1"/>
  <c r="AQ176" i="1"/>
  <c r="AR176" i="1"/>
  <c r="AS176" i="1"/>
  <c r="AU176" i="1"/>
  <c r="AV176" i="1"/>
  <c r="AW176" i="1"/>
  <c r="AX176" i="1"/>
  <c r="AY176" i="1"/>
  <c r="AN177" i="1"/>
  <c r="AP177" i="1"/>
  <c r="AQ177" i="1"/>
  <c r="AR177" i="1"/>
  <c r="AS177" i="1"/>
  <c r="AU177" i="1"/>
  <c r="AV177" i="1"/>
  <c r="AW177" i="1"/>
  <c r="AX177" i="1"/>
  <c r="AY177" i="1"/>
  <c r="AN178" i="1"/>
  <c r="AP178" i="1"/>
  <c r="AQ178" i="1"/>
  <c r="AR178" i="1"/>
  <c r="AS178" i="1"/>
  <c r="AU178" i="1"/>
  <c r="AV178" i="1"/>
  <c r="AW178" i="1"/>
  <c r="AX178" i="1"/>
  <c r="AY178" i="1"/>
  <c r="AN179" i="1"/>
  <c r="AP179" i="1"/>
  <c r="AQ179" i="1"/>
  <c r="AR179" i="1"/>
  <c r="AS179" i="1"/>
  <c r="AU179" i="1"/>
  <c r="AV179" i="1"/>
  <c r="AW179" i="1"/>
  <c r="AX179" i="1"/>
  <c r="AY179" i="1"/>
  <c r="AN180" i="1"/>
  <c r="AP180" i="1"/>
  <c r="AQ180" i="1"/>
  <c r="AR180" i="1"/>
  <c r="AS180" i="1"/>
  <c r="AU180" i="1"/>
  <c r="AV180" i="1"/>
  <c r="AW180" i="1"/>
  <c r="AX180" i="1"/>
  <c r="AY180" i="1"/>
  <c r="AN181" i="1"/>
  <c r="AP181" i="1"/>
  <c r="AQ181" i="1"/>
  <c r="AR181" i="1"/>
  <c r="AS181" i="1"/>
  <c r="AU181" i="1"/>
  <c r="AV181" i="1"/>
  <c r="AW181" i="1"/>
  <c r="AX181" i="1"/>
  <c r="AY181" i="1"/>
  <c r="AN182" i="1"/>
  <c r="AP182" i="1"/>
  <c r="AQ182" i="1"/>
  <c r="AR182" i="1"/>
  <c r="AS182" i="1"/>
  <c r="AU182" i="1"/>
  <c r="AV182" i="1"/>
  <c r="AW182" i="1"/>
  <c r="AX182" i="1"/>
  <c r="AY182" i="1"/>
  <c r="AN183" i="1"/>
  <c r="AP183" i="1"/>
  <c r="AQ183" i="1"/>
  <c r="AR183" i="1"/>
  <c r="AS183" i="1"/>
  <c r="AU183" i="1"/>
  <c r="AV183" i="1"/>
  <c r="AW183" i="1"/>
  <c r="AX183" i="1"/>
  <c r="AY183" i="1"/>
  <c r="AN184" i="1"/>
  <c r="AP184" i="1"/>
  <c r="AQ184" i="1"/>
  <c r="AR184" i="1"/>
  <c r="AS184" i="1"/>
  <c r="AU184" i="1"/>
  <c r="AV184" i="1"/>
  <c r="AW184" i="1"/>
  <c r="AX184" i="1"/>
  <c r="AY184" i="1"/>
  <c r="AN185" i="1"/>
  <c r="AP185" i="1"/>
  <c r="AQ185" i="1"/>
  <c r="AR185" i="1"/>
  <c r="AS185" i="1"/>
  <c r="AU185" i="1"/>
  <c r="AV185" i="1"/>
  <c r="AW185" i="1"/>
  <c r="AX185" i="1"/>
  <c r="AY185" i="1"/>
  <c r="AN186" i="1"/>
  <c r="AP186" i="1"/>
  <c r="AQ186" i="1"/>
  <c r="AR186" i="1"/>
  <c r="AS186" i="1"/>
  <c r="AU186" i="1"/>
  <c r="AV186" i="1"/>
  <c r="AW186" i="1"/>
  <c r="AX186" i="1"/>
  <c r="AY186" i="1"/>
  <c r="AN187" i="1"/>
  <c r="AP187" i="1"/>
  <c r="AQ187" i="1"/>
  <c r="AR187" i="1"/>
  <c r="AS187" i="1"/>
  <c r="AU187" i="1"/>
  <c r="AV187" i="1"/>
  <c r="AW187" i="1"/>
  <c r="AX187" i="1"/>
  <c r="AY187" i="1"/>
  <c r="AN188" i="1"/>
  <c r="AP188" i="1"/>
  <c r="AQ188" i="1"/>
  <c r="AR188" i="1"/>
  <c r="AS188" i="1"/>
  <c r="AU188" i="1"/>
  <c r="AV188" i="1"/>
  <c r="AW188" i="1"/>
  <c r="AX188" i="1"/>
  <c r="AY188" i="1"/>
  <c r="AN189" i="1"/>
  <c r="AP189" i="1"/>
  <c r="AQ189" i="1"/>
  <c r="AR189" i="1"/>
  <c r="AS189" i="1"/>
  <c r="AU189" i="1"/>
  <c r="AV189" i="1"/>
  <c r="AW189" i="1"/>
  <c r="AX189" i="1"/>
  <c r="AY189" i="1"/>
  <c r="AN190" i="1"/>
  <c r="AP190" i="1"/>
  <c r="AQ190" i="1"/>
  <c r="AR190" i="1"/>
  <c r="AS190" i="1"/>
  <c r="AU190" i="1"/>
  <c r="AV190" i="1"/>
  <c r="AW190" i="1"/>
  <c r="AX190" i="1"/>
  <c r="AY190" i="1"/>
  <c r="AN191" i="1"/>
  <c r="AP191" i="1"/>
  <c r="AQ191" i="1"/>
  <c r="AR191" i="1"/>
  <c r="AS191" i="1"/>
  <c r="AU191" i="1"/>
  <c r="AV191" i="1"/>
  <c r="AW191" i="1"/>
  <c r="AX191" i="1"/>
  <c r="AY191" i="1"/>
  <c r="AN192" i="1"/>
  <c r="AP192" i="1"/>
  <c r="AQ192" i="1"/>
  <c r="AR192" i="1"/>
  <c r="AS192" i="1"/>
  <c r="AU192" i="1"/>
  <c r="AV192" i="1"/>
  <c r="AW192" i="1"/>
  <c r="AX192" i="1"/>
  <c r="AY192" i="1"/>
  <c r="AN193" i="1"/>
  <c r="AP193" i="1"/>
  <c r="AQ193" i="1"/>
  <c r="AR193" i="1"/>
  <c r="AS193" i="1"/>
  <c r="AU193" i="1"/>
  <c r="AV193" i="1"/>
  <c r="AW193" i="1"/>
  <c r="AX193" i="1"/>
  <c r="AY193" i="1"/>
  <c r="AN194" i="1"/>
  <c r="AP194" i="1"/>
  <c r="AQ194" i="1"/>
  <c r="AR194" i="1"/>
  <c r="AS194" i="1"/>
  <c r="AU194" i="1"/>
  <c r="AV194" i="1"/>
  <c r="AW194" i="1"/>
  <c r="AX194" i="1"/>
  <c r="AY194" i="1"/>
  <c r="AN195" i="1"/>
  <c r="AP195" i="1"/>
  <c r="AQ195" i="1"/>
  <c r="AR195" i="1"/>
  <c r="AS195" i="1"/>
  <c r="AU195" i="1"/>
  <c r="AV195" i="1"/>
  <c r="AW195" i="1"/>
  <c r="AX195" i="1"/>
  <c r="AY195" i="1"/>
  <c r="AN196" i="1"/>
  <c r="AP196" i="1"/>
  <c r="AQ196" i="1"/>
  <c r="AR196" i="1"/>
  <c r="AS196" i="1"/>
  <c r="AU196" i="1"/>
  <c r="AV196" i="1"/>
  <c r="AW196" i="1"/>
  <c r="AX196" i="1"/>
  <c r="AY196" i="1"/>
  <c r="AN197" i="1"/>
  <c r="AP197" i="1"/>
  <c r="AQ197" i="1"/>
  <c r="AR197" i="1"/>
  <c r="AS197" i="1"/>
  <c r="AU197" i="1"/>
  <c r="AV197" i="1"/>
  <c r="AW197" i="1"/>
  <c r="AX197" i="1"/>
  <c r="AY197" i="1"/>
  <c r="AN198" i="1"/>
  <c r="AP198" i="1"/>
  <c r="AQ198" i="1"/>
  <c r="AR198" i="1"/>
  <c r="AS198" i="1"/>
  <c r="AU198" i="1"/>
  <c r="AV198" i="1"/>
  <c r="AW198" i="1"/>
  <c r="AX198" i="1"/>
  <c r="AY198" i="1"/>
  <c r="AN199" i="1"/>
  <c r="AP199" i="1"/>
  <c r="AQ199" i="1"/>
  <c r="AR199" i="1"/>
  <c r="AS199" i="1"/>
  <c r="AU199" i="1"/>
  <c r="AV199" i="1"/>
  <c r="AW199" i="1"/>
  <c r="AX199" i="1"/>
  <c r="AY199" i="1"/>
  <c r="AN200" i="1"/>
  <c r="AP200" i="1"/>
  <c r="AQ200" i="1"/>
  <c r="AR200" i="1"/>
  <c r="AS200" i="1"/>
  <c r="AU200" i="1"/>
  <c r="AV200" i="1"/>
  <c r="AW200" i="1"/>
  <c r="AX200" i="1"/>
  <c r="AY200" i="1"/>
  <c r="AN201" i="1"/>
  <c r="AP201" i="1"/>
  <c r="AQ201" i="1"/>
  <c r="AR201" i="1"/>
  <c r="AS201" i="1"/>
  <c r="AU201" i="1"/>
  <c r="AV201" i="1"/>
  <c r="AW201" i="1"/>
  <c r="AX201" i="1"/>
  <c r="AY201" i="1"/>
  <c r="AN202" i="1"/>
  <c r="AP202" i="1"/>
  <c r="AQ202" i="1"/>
  <c r="AR202" i="1"/>
  <c r="AS202" i="1"/>
  <c r="AU202" i="1"/>
  <c r="AV202" i="1"/>
  <c r="AW202" i="1"/>
  <c r="AX202" i="1"/>
  <c r="AY202" i="1"/>
  <c r="AN203" i="1"/>
  <c r="AP203" i="1"/>
  <c r="AQ203" i="1"/>
  <c r="AR203" i="1"/>
  <c r="AS203" i="1"/>
  <c r="AU203" i="1"/>
  <c r="AV203" i="1"/>
  <c r="AW203" i="1"/>
  <c r="AX203" i="1"/>
  <c r="AY203" i="1"/>
  <c r="AN204" i="1"/>
  <c r="AP204" i="1"/>
  <c r="AQ204" i="1"/>
  <c r="AR204" i="1"/>
  <c r="AS204" i="1"/>
  <c r="AU204" i="1"/>
  <c r="AV204" i="1"/>
  <c r="AW204" i="1"/>
  <c r="AX204" i="1"/>
  <c r="AY204" i="1"/>
  <c r="AN205" i="1"/>
  <c r="AP205" i="1"/>
  <c r="AQ205" i="1"/>
  <c r="AR205" i="1"/>
  <c r="AS205" i="1"/>
  <c r="AU205" i="1"/>
  <c r="AV205" i="1"/>
  <c r="AW205" i="1"/>
  <c r="AX205" i="1"/>
  <c r="AY205" i="1"/>
  <c r="AN206" i="1"/>
  <c r="AP206" i="1"/>
  <c r="AQ206" i="1"/>
  <c r="AR206" i="1"/>
  <c r="AS206" i="1"/>
  <c r="AU206" i="1"/>
  <c r="AV206" i="1"/>
  <c r="AW206" i="1"/>
  <c r="AX206" i="1"/>
  <c r="AY206" i="1"/>
  <c r="AN207" i="1"/>
  <c r="AP207" i="1"/>
  <c r="AQ207" i="1"/>
  <c r="AR207" i="1"/>
  <c r="AS207" i="1"/>
  <c r="AU207" i="1"/>
  <c r="AV207" i="1"/>
  <c r="AW207" i="1"/>
  <c r="AX207" i="1"/>
  <c r="AY207" i="1"/>
  <c r="AN208" i="1"/>
  <c r="AP208" i="1"/>
  <c r="AQ208" i="1"/>
  <c r="AR208" i="1"/>
  <c r="AS208" i="1"/>
  <c r="AU208" i="1"/>
  <c r="AV208" i="1"/>
  <c r="AW208" i="1"/>
  <c r="AX208" i="1"/>
  <c r="AY208" i="1"/>
  <c r="AN209" i="1"/>
  <c r="AP209" i="1"/>
  <c r="AQ209" i="1"/>
  <c r="AR209" i="1"/>
  <c r="AS209" i="1"/>
  <c r="AU209" i="1"/>
  <c r="AV209" i="1"/>
  <c r="AW209" i="1"/>
  <c r="AX209" i="1"/>
  <c r="AY209" i="1"/>
  <c r="AN210" i="1"/>
  <c r="AP210" i="1"/>
  <c r="AQ210" i="1"/>
  <c r="AR210" i="1"/>
  <c r="AS210" i="1"/>
  <c r="AU210" i="1"/>
  <c r="AV210" i="1"/>
  <c r="AW210" i="1"/>
  <c r="AX210" i="1"/>
  <c r="AY210" i="1"/>
  <c r="AN211" i="1"/>
  <c r="AP211" i="1"/>
  <c r="AQ211" i="1"/>
  <c r="AR211" i="1"/>
  <c r="AS211" i="1"/>
  <c r="AU211" i="1"/>
  <c r="AV211" i="1"/>
  <c r="AW211" i="1"/>
  <c r="AX211" i="1"/>
  <c r="AY211" i="1"/>
  <c r="AN212" i="1"/>
  <c r="AP212" i="1"/>
  <c r="AQ212" i="1"/>
  <c r="AR212" i="1"/>
  <c r="AS212" i="1"/>
  <c r="AU212" i="1"/>
  <c r="AV212" i="1"/>
  <c r="AW212" i="1"/>
  <c r="AX212" i="1"/>
  <c r="AY212" i="1"/>
  <c r="AN213" i="1"/>
  <c r="AP213" i="1"/>
  <c r="AQ213" i="1"/>
  <c r="AR213" i="1"/>
  <c r="AS213" i="1"/>
  <c r="AU213" i="1"/>
  <c r="AV213" i="1"/>
  <c r="AW213" i="1"/>
  <c r="AX213" i="1"/>
  <c r="AY213" i="1"/>
  <c r="AN214" i="1"/>
  <c r="AP214" i="1"/>
  <c r="AQ214" i="1"/>
  <c r="AR214" i="1"/>
  <c r="AS214" i="1"/>
  <c r="AU214" i="1"/>
  <c r="AV214" i="1"/>
  <c r="AW214" i="1"/>
  <c r="AX214" i="1"/>
  <c r="AY214" i="1"/>
  <c r="AN215" i="1"/>
  <c r="AP215" i="1"/>
  <c r="AQ215" i="1"/>
  <c r="AR215" i="1"/>
  <c r="AS215" i="1"/>
  <c r="AU215" i="1"/>
  <c r="AV215" i="1"/>
  <c r="AW215" i="1"/>
  <c r="AX215" i="1"/>
  <c r="AY215" i="1"/>
  <c r="AN216" i="1"/>
  <c r="AP216" i="1"/>
  <c r="AQ216" i="1"/>
  <c r="AR216" i="1"/>
  <c r="AS216" i="1"/>
  <c r="AU216" i="1"/>
  <c r="AV216" i="1"/>
  <c r="AW216" i="1"/>
  <c r="AX216" i="1"/>
  <c r="AY216" i="1"/>
  <c r="AN217" i="1"/>
  <c r="AP217" i="1"/>
  <c r="AQ217" i="1"/>
  <c r="AR217" i="1"/>
  <c r="AS217" i="1"/>
  <c r="AU217" i="1"/>
  <c r="AV217" i="1"/>
  <c r="AW217" i="1"/>
  <c r="AX217" i="1"/>
  <c r="AY217" i="1"/>
  <c r="AN218" i="1"/>
  <c r="AP218" i="1"/>
  <c r="AQ218" i="1"/>
  <c r="AR218" i="1"/>
  <c r="AS218" i="1"/>
  <c r="AU218" i="1"/>
  <c r="AV218" i="1"/>
  <c r="AW218" i="1"/>
  <c r="AX218" i="1"/>
  <c r="AY218" i="1"/>
  <c r="AN219" i="1"/>
  <c r="AP219" i="1"/>
  <c r="AQ219" i="1"/>
  <c r="AR219" i="1"/>
  <c r="AS219" i="1"/>
  <c r="AU219" i="1"/>
  <c r="BU219" i="1" s="1"/>
  <c r="AV219" i="1"/>
  <c r="AW219" i="1"/>
  <c r="AX219" i="1"/>
  <c r="AY219" i="1"/>
  <c r="AN222" i="1"/>
  <c r="AP222" i="1"/>
  <c r="AQ222" i="1"/>
  <c r="AR222" i="1"/>
  <c r="AS222" i="1"/>
  <c r="AU222" i="1"/>
  <c r="AV222" i="1"/>
  <c r="AW222" i="1"/>
  <c r="AX222" i="1"/>
  <c r="AY222" i="1"/>
  <c r="AN223" i="1"/>
  <c r="AP223" i="1"/>
  <c r="AQ223" i="1"/>
  <c r="AR223" i="1"/>
  <c r="AS223" i="1"/>
  <c r="AU223" i="1"/>
  <c r="AV223" i="1"/>
  <c r="AW223" i="1"/>
  <c r="AX223" i="1"/>
  <c r="AY223" i="1"/>
  <c r="AN224" i="1"/>
  <c r="AP224" i="1"/>
  <c r="AQ224" i="1"/>
  <c r="AR224" i="1"/>
  <c r="AS224" i="1"/>
  <c r="AU224" i="1"/>
  <c r="AV224" i="1"/>
  <c r="AW224" i="1"/>
  <c r="AX224" i="1"/>
  <c r="AY224" i="1"/>
  <c r="AN225" i="1"/>
  <c r="AP225" i="1"/>
  <c r="AQ225" i="1"/>
  <c r="AR225" i="1"/>
  <c r="AS225" i="1"/>
  <c r="AU225" i="1"/>
  <c r="AV225" i="1"/>
  <c r="AW225" i="1"/>
  <c r="AX225" i="1"/>
  <c r="AY225" i="1"/>
  <c r="AN226" i="1"/>
  <c r="AP226" i="1"/>
  <c r="AQ226" i="1"/>
  <c r="AR226" i="1"/>
  <c r="AS226" i="1"/>
  <c r="AU226" i="1"/>
  <c r="AV226" i="1"/>
  <c r="AW226" i="1"/>
  <c r="AX226" i="1"/>
  <c r="AY226" i="1"/>
  <c r="AN227" i="1"/>
  <c r="AP227" i="1"/>
  <c r="AQ227" i="1"/>
  <c r="AR227" i="1"/>
  <c r="AS227" i="1"/>
  <c r="AU227" i="1"/>
  <c r="AV227" i="1"/>
  <c r="AW227" i="1"/>
  <c r="AX227" i="1"/>
  <c r="AY227" i="1"/>
  <c r="AN228" i="1"/>
  <c r="AP228" i="1"/>
  <c r="AQ228" i="1"/>
  <c r="AR228" i="1"/>
  <c r="AS228" i="1"/>
  <c r="AU228" i="1"/>
  <c r="AV228" i="1"/>
  <c r="AW228" i="1"/>
  <c r="AX228" i="1"/>
  <c r="AY228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N230" i="1"/>
  <c r="AP230" i="1"/>
  <c r="AQ230" i="1"/>
  <c r="AR230" i="1"/>
  <c r="AS230" i="1"/>
  <c r="AU230" i="1"/>
  <c r="AV230" i="1"/>
  <c r="AW230" i="1"/>
  <c r="AX230" i="1"/>
  <c r="AY230" i="1"/>
  <c r="AN231" i="1"/>
  <c r="AP231" i="1"/>
  <c r="AQ231" i="1"/>
  <c r="AR231" i="1"/>
  <c r="AS231" i="1"/>
  <c r="AU231" i="1"/>
  <c r="AV231" i="1"/>
  <c r="AW231" i="1"/>
  <c r="AX231" i="1"/>
  <c r="AY231" i="1"/>
  <c r="AN232" i="1"/>
  <c r="AP232" i="1"/>
  <c r="AQ232" i="1"/>
  <c r="AR232" i="1"/>
  <c r="AS232" i="1"/>
  <c r="AU232" i="1"/>
  <c r="AV232" i="1"/>
  <c r="AW232" i="1"/>
  <c r="AX232" i="1"/>
  <c r="AY232" i="1"/>
  <c r="AN233" i="1"/>
  <c r="AP233" i="1"/>
  <c r="AQ233" i="1"/>
  <c r="AR233" i="1"/>
  <c r="AS233" i="1"/>
  <c r="AU233" i="1"/>
  <c r="AV233" i="1"/>
  <c r="AW233" i="1"/>
  <c r="AX233" i="1"/>
  <c r="AY233" i="1"/>
  <c r="AN234" i="1"/>
  <c r="AP234" i="1"/>
  <c r="AQ234" i="1"/>
  <c r="AR234" i="1"/>
  <c r="AS234" i="1"/>
  <c r="AU234" i="1"/>
  <c r="AV234" i="1"/>
  <c r="AW234" i="1"/>
  <c r="AX234" i="1"/>
  <c r="AY234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N236" i="1"/>
  <c r="AP236" i="1"/>
  <c r="AQ236" i="1"/>
  <c r="AR236" i="1"/>
  <c r="AS236" i="1"/>
  <c r="AU236" i="1"/>
  <c r="AV236" i="1"/>
  <c r="AW236" i="1"/>
  <c r="AX236" i="1"/>
  <c r="AY236" i="1"/>
  <c r="AN237" i="1"/>
  <c r="AP237" i="1"/>
  <c r="AQ237" i="1"/>
  <c r="AR237" i="1"/>
  <c r="AS237" i="1"/>
  <c r="AU237" i="1"/>
  <c r="AV237" i="1"/>
  <c r="AW237" i="1"/>
  <c r="AX237" i="1"/>
  <c r="AY237" i="1"/>
  <c r="AN238" i="1"/>
  <c r="AP238" i="1"/>
  <c r="AQ238" i="1"/>
  <c r="AR238" i="1"/>
  <c r="AS238" i="1"/>
  <c r="AU238" i="1"/>
  <c r="AV238" i="1"/>
  <c r="AW238" i="1"/>
  <c r="AX238" i="1"/>
  <c r="AY238" i="1"/>
  <c r="AN239" i="1"/>
  <c r="AP239" i="1"/>
  <c r="AQ239" i="1"/>
  <c r="AR239" i="1"/>
  <c r="AS239" i="1"/>
  <c r="AU239" i="1"/>
  <c r="AV239" i="1"/>
  <c r="AW239" i="1"/>
  <c r="AX239" i="1"/>
  <c r="AY239" i="1"/>
  <c r="AN240" i="1"/>
  <c r="AP240" i="1"/>
  <c r="AQ240" i="1"/>
  <c r="AR240" i="1"/>
  <c r="AS240" i="1"/>
  <c r="AU240" i="1"/>
  <c r="AV240" i="1"/>
  <c r="AW240" i="1"/>
  <c r="AX240" i="1"/>
  <c r="AY240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N242" i="1"/>
  <c r="AP242" i="1"/>
  <c r="AQ242" i="1"/>
  <c r="AR242" i="1"/>
  <c r="AS242" i="1"/>
  <c r="AU242" i="1"/>
  <c r="AV242" i="1"/>
  <c r="AW242" i="1"/>
  <c r="AX242" i="1"/>
  <c r="AY242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N245" i="1"/>
  <c r="AP245" i="1"/>
  <c r="AQ245" i="1"/>
  <c r="AR245" i="1"/>
  <c r="AS245" i="1"/>
  <c r="AU245" i="1"/>
  <c r="AV245" i="1"/>
  <c r="AW245" i="1"/>
  <c r="AX245" i="1"/>
  <c r="AY245" i="1"/>
  <c r="AN246" i="1"/>
  <c r="AP246" i="1"/>
  <c r="AQ246" i="1"/>
  <c r="AR246" i="1"/>
  <c r="AS246" i="1"/>
  <c r="AU246" i="1"/>
  <c r="AV246" i="1"/>
  <c r="AW246" i="1"/>
  <c r="AX246" i="1"/>
  <c r="AY246" i="1"/>
  <c r="AN247" i="1"/>
  <c r="AP247" i="1"/>
  <c r="AQ247" i="1"/>
  <c r="AR247" i="1"/>
  <c r="AS247" i="1"/>
  <c r="AU247" i="1"/>
  <c r="AV247" i="1"/>
  <c r="AW247" i="1"/>
  <c r="AX247" i="1"/>
  <c r="AY247" i="1"/>
  <c r="AN248" i="1"/>
  <c r="AP248" i="1"/>
  <c r="AQ248" i="1"/>
  <c r="AR248" i="1"/>
  <c r="AS248" i="1"/>
  <c r="AU248" i="1"/>
  <c r="AV248" i="1"/>
  <c r="AW248" i="1"/>
  <c r="AX248" i="1"/>
  <c r="AY248" i="1"/>
  <c r="AN249" i="1"/>
  <c r="AP249" i="1"/>
  <c r="AQ249" i="1"/>
  <c r="AR249" i="1"/>
  <c r="AS249" i="1"/>
  <c r="AU249" i="1"/>
  <c r="AV249" i="1"/>
  <c r="AW249" i="1"/>
  <c r="AX249" i="1"/>
  <c r="AY249" i="1"/>
  <c r="AN250" i="1"/>
  <c r="AP250" i="1"/>
  <c r="AQ250" i="1"/>
  <c r="AR250" i="1"/>
  <c r="AS250" i="1"/>
  <c r="AU250" i="1"/>
  <c r="AV250" i="1"/>
  <c r="AW250" i="1"/>
  <c r="AX250" i="1"/>
  <c r="AY250" i="1"/>
  <c r="AN252" i="1"/>
  <c r="AP252" i="1"/>
  <c r="AQ252" i="1"/>
  <c r="AR252" i="1"/>
  <c r="AS252" i="1"/>
  <c r="AU252" i="1"/>
  <c r="AV252" i="1"/>
  <c r="AW252" i="1"/>
  <c r="AX252" i="1"/>
  <c r="AY252" i="1"/>
  <c r="AN253" i="1"/>
  <c r="AP253" i="1"/>
  <c r="AQ253" i="1"/>
  <c r="AR253" i="1"/>
  <c r="AS253" i="1"/>
  <c r="AU253" i="1"/>
  <c r="AV253" i="1"/>
  <c r="AW253" i="1"/>
  <c r="AX253" i="1"/>
  <c r="AY253" i="1"/>
  <c r="AN254" i="1"/>
  <c r="AP254" i="1"/>
  <c r="AQ254" i="1"/>
  <c r="AR254" i="1"/>
  <c r="AS254" i="1"/>
  <c r="AU254" i="1"/>
  <c r="AV254" i="1"/>
  <c r="AW254" i="1"/>
  <c r="AX254" i="1"/>
  <c r="AY254" i="1"/>
  <c r="AN255" i="1"/>
  <c r="AP255" i="1"/>
  <c r="AQ255" i="1"/>
  <c r="AR255" i="1"/>
  <c r="AS255" i="1"/>
  <c r="AU255" i="1"/>
  <c r="AV255" i="1"/>
  <c r="AW255" i="1"/>
  <c r="AX255" i="1"/>
  <c r="AY255" i="1"/>
  <c r="AN256" i="1"/>
  <c r="AP256" i="1"/>
  <c r="AQ256" i="1"/>
  <c r="AR256" i="1"/>
  <c r="AS256" i="1"/>
  <c r="AU256" i="1"/>
  <c r="AV256" i="1"/>
  <c r="AW256" i="1"/>
  <c r="AX256" i="1"/>
  <c r="AY256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N258" i="1"/>
  <c r="AP258" i="1"/>
  <c r="AQ258" i="1"/>
  <c r="AR258" i="1"/>
  <c r="AS258" i="1"/>
  <c r="AU258" i="1"/>
  <c r="AV258" i="1"/>
  <c r="AW258" i="1"/>
  <c r="AX258" i="1"/>
  <c r="AY258" i="1"/>
  <c r="AN259" i="1"/>
  <c r="AP259" i="1"/>
  <c r="AQ259" i="1"/>
  <c r="AR259" i="1"/>
  <c r="AS259" i="1"/>
  <c r="AU259" i="1"/>
  <c r="AV259" i="1"/>
  <c r="AW259" i="1"/>
  <c r="AX259" i="1"/>
  <c r="AY259" i="1"/>
  <c r="AN260" i="1"/>
  <c r="AP260" i="1"/>
  <c r="AQ260" i="1"/>
  <c r="AR260" i="1"/>
  <c r="AS260" i="1"/>
  <c r="AU260" i="1"/>
  <c r="AV260" i="1"/>
  <c r="AW260" i="1"/>
  <c r="AX260" i="1"/>
  <c r="AY260" i="1"/>
  <c r="AN261" i="1"/>
  <c r="AP261" i="1"/>
  <c r="AQ261" i="1"/>
  <c r="AR261" i="1"/>
  <c r="AS261" i="1"/>
  <c r="AU261" i="1"/>
  <c r="AV261" i="1"/>
  <c r="AW261" i="1"/>
  <c r="AX261" i="1"/>
  <c r="AY261" i="1"/>
  <c r="AN262" i="1"/>
  <c r="AP262" i="1"/>
  <c r="AQ262" i="1"/>
  <c r="AR262" i="1"/>
  <c r="AS262" i="1"/>
  <c r="AU262" i="1"/>
  <c r="AV262" i="1"/>
  <c r="AW262" i="1"/>
  <c r="AX262" i="1"/>
  <c r="AY262" i="1"/>
  <c r="AN263" i="1"/>
  <c r="AP263" i="1"/>
  <c r="AQ263" i="1"/>
  <c r="AR263" i="1"/>
  <c r="AS263" i="1"/>
  <c r="AU263" i="1"/>
  <c r="AV263" i="1"/>
  <c r="AW263" i="1"/>
  <c r="AX263" i="1"/>
  <c r="AY263" i="1"/>
  <c r="AN264" i="1"/>
  <c r="AP264" i="1"/>
  <c r="AQ264" i="1"/>
  <c r="AR264" i="1"/>
  <c r="AS264" i="1"/>
  <c r="AU264" i="1"/>
  <c r="AV264" i="1"/>
  <c r="AW264" i="1"/>
  <c r="AX264" i="1"/>
  <c r="AY264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N266" i="1"/>
  <c r="AP266" i="1"/>
  <c r="AQ266" i="1"/>
  <c r="AR266" i="1"/>
  <c r="AS266" i="1"/>
  <c r="AU266" i="1"/>
  <c r="AV266" i="1"/>
  <c r="AW266" i="1"/>
  <c r="AX266" i="1"/>
  <c r="AY266" i="1"/>
  <c r="AN267" i="1"/>
  <c r="AP267" i="1"/>
  <c r="AQ267" i="1"/>
  <c r="AR267" i="1"/>
  <c r="AS267" i="1"/>
  <c r="AU267" i="1"/>
  <c r="AV267" i="1"/>
  <c r="AW267" i="1"/>
  <c r="AX267" i="1"/>
  <c r="AY267" i="1"/>
  <c r="AN268" i="1"/>
  <c r="AP268" i="1"/>
  <c r="AQ268" i="1"/>
  <c r="AR268" i="1"/>
  <c r="AS268" i="1"/>
  <c r="AU268" i="1"/>
  <c r="AV268" i="1"/>
  <c r="AW268" i="1"/>
  <c r="AX268" i="1"/>
  <c r="AY268" i="1"/>
  <c r="AN269" i="1"/>
  <c r="AP269" i="1"/>
  <c r="AQ269" i="1"/>
  <c r="AR269" i="1"/>
  <c r="AS269" i="1"/>
  <c r="AU269" i="1"/>
  <c r="AV269" i="1"/>
  <c r="AW269" i="1"/>
  <c r="AX269" i="1"/>
  <c r="AY269" i="1"/>
  <c r="AN270" i="1"/>
  <c r="AP270" i="1"/>
  <c r="AQ270" i="1"/>
  <c r="AR270" i="1"/>
  <c r="AS270" i="1"/>
  <c r="AU270" i="1"/>
  <c r="AV270" i="1"/>
  <c r="AW270" i="1"/>
  <c r="AX270" i="1"/>
  <c r="AY270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N272" i="1"/>
  <c r="AP272" i="1"/>
  <c r="AQ272" i="1"/>
  <c r="AR272" i="1"/>
  <c r="AS272" i="1"/>
  <c r="AU272" i="1"/>
  <c r="AV272" i="1"/>
  <c r="AW272" i="1"/>
  <c r="AX272" i="1"/>
  <c r="AY272" i="1"/>
  <c r="AN273" i="1"/>
  <c r="AP273" i="1"/>
  <c r="AQ273" i="1"/>
  <c r="AR273" i="1"/>
  <c r="AS273" i="1"/>
  <c r="AU273" i="1"/>
  <c r="AV273" i="1"/>
  <c r="AW273" i="1"/>
  <c r="AX273" i="1"/>
  <c r="AY273" i="1"/>
  <c r="AN274" i="1"/>
  <c r="AP274" i="1"/>
  <c r="AQ274" i="1"/>
  <c r="AR274" i="1"/>
  <c r="AS274" i="1"/>
  <c r="AU274" i="1"/>
  <c r="AV274" i="1"/>
  <c r="AW274" i="1"/>
  <c r="AX274" i="1"/>
  <c r="AY274" i="1"/>
  <c r="AN275" i="1"/>
  <c r="AP275" i="1"/>
  <c r="AQ275" i="1"/>
  <c r="AR275" i="1"/>
  <c r="AS275" i="1"/>
  <c r="AU275" i="1"/>
  <c r="AV275" i="1"/>
  <c r="AW275" i="1"/>
  <c r="AX275" i="1"/>
  <c r="AY275" i="1"/>
  <c r="AN276" i="1"/>
  <c r="AP276" i="1"/>
  <c r="AQ276" i="1"/>
  <c r="AR276" i="1"/>
  <c r="AS276" i="1"/>
  <c r="AU276" i="1"/>
  <c r="AV276" i="1"/>
  <c r="AW276" i="1"/>
  <c r="AX276" i="1"/>
  <c r="AY276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N278" i="1"/>
  <c r="AP278" i="1"/>
  <c r="AQ278" i="1"/>
  <c r="AR278" i="1"/>
  <c r="AS278" i="1"/>
  <c r="AU278" i="1"/>
  <c r="AV278" i="1"/>
  <c r="AW278" i="1"/>
  <c r="AX278" i="1"/>
  <c r="AY278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N281" i="1"/>
  <c r="AP281" i="1"/>
  <c r="AQ281" i="1"/>
  <c r="AR281" i="1"/>
  <c r="AS281" i="1"/>
  <c r="AU281" i="1"/>
  <c r="AV281" i="1"/>
  <c r="AW281" i="1"/>
  <c r="AX281" i="1"/>
  <c r="AY281" i="1"/>
  <c r="AN282" i="1"/>
  <c r="AP282" i="1"/>
  <c r="AQ282" i="1"/>
  <c r="AR282" i="1"/>
  <c r="AS282" i="1"/>
  <c r="AU282" i="1"/>
  <c r="AV282" i="1"/>
  <c r="AW282" i="1"/>
  <c r="AX282" i="1"/>
  <c r="AY282" i="1"/>
  <c r="AN283" i="1"/>
  <c r="AP283" i="1"/>
  <c r="AQ283" i="1"/>
  <c r="AR283" i="1"/>
  <c r="AS283" i="1"/>
  <c r="AU283" i="1"/>
  <c r="AV283" i="1"/>
  <c r="AW283" i="1"/>
  <c r="AX283" i="1"/>
  <c r="AY283" i="1"/>
  <c r="AN284" i="1"/>
  <c r="AP284" i="1"/>
  <c r="AQ284" i="1"/>
  <c r="AR284" i="1"/>
  <c r="AS284" i="1"/>
  <c r="AU284" i="1"/>
  <c r="AV284" i="1"/>
  <c r="AW284" i="1"/>
  <c r="AX284" i="1"/>
  <c r="AY284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N287" i="1"/>
  <c r="AP287" i="1"/>
  <c r="AQ287" i="1"/>
  <c r="AR287" i="1"/>
  <c r="AS287" i="1"/>
  <c r="AU287" i="1"/>
  <c r="AV287" i="1"/>
  <c r="AW287" i="1"/>
  <c r="AX287" i="1"/>
  <c r="AY287" i="1"/>
  <c r="AN288" i="1"/>
  <c r="AP288" i="1"/>
  <c r="AQ288" i="1"/>
  <c r="AR288" i="1"/>
  <c r="AS288" i="1"/>
  <c r="AU288" i="1"/>
  <c r="AV288" i="1"/>
  <c r="AW288" i="1"/>
  <c r="AX288" i="1"/>
  <c r="AY288" i="1"/>
  <c r="AN289" i="1"/>
  <c r="AP289" i="1"/>
  <c r="AQ289" i="1"/>
  <c r="AR289" i="1"/>
  <c r="AS289" i="1"/>
  <c r="AU289" i="1"/>
  <c r="AV289" i="1"/>
  <c r="AW289" i="1"/>
  <c r="AX289" i="1"/>
  <c r="AY289" i="1"/>
  <c r="AN291" i="1"/>
  <c r="AP291" i="1"/>
  <c r="AQ291" i="1"/>
  <c r="AR291" i="1"/>
  <c r="AS291" i="1"/>
  <c r="AU291" i="1"/>
  <c r="AV291" i="1"/>
  <c r="AW291" i="1"/>
  <c r="AX291" i="1"/>
  <c r="AY291" i="1"/>
  <c r="AN292" i="1"/>
  <c r="AP292" i="1"/>
  <c r="AQ292" i="1"/>
  <c r="AR292" i="1"/>
  <c r="AS292" i="1"/>
  <c r="AU292" i="1"/>
  <c r="AV292" i="1"/>
  <c r="AW292" i="1"/>
  <c r="AX292" i="1"/>
  <c r="AY292" i="1"/>
  <c r="AN293" i="1"/>
  <c r="AP293" i="1"/>
  <c r="AQ293" i="1"/>
  <c r="AR293" i="1"/>
  <c r="AS293" i="1"/>
  <c r="AU293" i="1"/>
  <c r="AV293" i="1"/>
  <c r="AW293" i="1"/>
  <c r="AX293" i="1"/>
  <c r="AY293" i="1"/>
  <c r="AN294" i="1"/>
  <c r="AP294" i="1"/>
  <c r="AQ294" i="1"/>
  <c r="AR294" i="1"/>
  <c r="AS294" i="1"/>
  <c r="AU294" i="1"/>
  <c r="AV294" i="1"/>
  <c r="AW294" i="1"/>
  <c r="AX294" i="1"/>
  <c r="AY294" i="1"/>
  <c r="AN295" i="1"/>
  <c r="AP295" i="1"/>
  <c r="AQ295" i="1"/>
  <c r="AR295" i="1"/>
  <c r="AS295" i="1"/>
  <c r="AU295" i="1"/>
  <c r="AV295" i="1"/>
  <c r="AW295" i="1"/>
  <c r="AX295" i="1"/>
  <c r="AY295" i="1"/>
  <c r="AN296" i="1"/>
  <c r="AP296" i="1"/>
  <c r="AQ296" i="1"/>
  <c r="AR296" i="1"/>
  <c r="AS296" i="1"/>
  <c r="AU296" i="1"/>
  <c r="AV296" i="1"/>
  <c r="AW296" i="1"/>
  <c r="AX296" i="1"/>
  <c r="AY296" i="1"/>
  <c r="AN297" i="1"/>
  <c r="AP297" i="1"/>
  <c r="AQ297" i="1"/>
  <c r="AR297" i="1"/>
  <c r="AS297" i="1"/>
  <c r="AU297" i="1"/>
  <c r="AV297" i="1"/>
  <c r="AW297" i="1"/>
  <c r="AX297" i="1"/>
  <c r="AY297" i="1"/>
  <c r="AP5" i="1"/>
  <c r="AQ5" i="1"/>
  <c r="AR5" i="1"/>
  <c r="AS5" i="1"/>
  <c r="AU5" i="1"/>
  <c r="AV5" i="1"/>
  <c r="AW5" i="1"/>
  <c r="AX5" i="1"/>
  <c r="AY5" i="1"/>
  <c r="AN5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AL218" i="1"/>
  <c r="BL218" i="1" s="1"/>
  <c r="AK218" i="1"/>
  <c r="BK218" i="1" s="1"/>
  <c r="AJ218" i="1"/>
  <c r="AI218" i="1"/>
  <c r="AH218" i="1"/>
  <c r="AG218" i="1"/>
  <c r="AF218" i="1"/>
  <c r="AE218" i="1"/>
  <c r="AD218" i="1"/>
  <c r="BD218" i="1" s="1"/>
  <c r="AC218" i="1"/>
  <c r="BC218" i="1" s="1"/>
  <c r="AB218" i="1"/>
  <c r="AA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N218" i="8" s="1"/>
  <c r="AA6" i="1"/>
  <c r="AB6" i="1"/>
  <c r="AC6" i="1"/>
  <c r="AD6" i="1"/>
  <c r="AE6" i="1"/>
  <c r="AF6" i="1"/>
  <c r="AG6" i="1"/>
  <c r="AH6" i="1"/>
  <c r="AI6" i="1"/>
  <c r="AK6" i="1"/>
  <c r="AL6" i="1"/>
  <c r="AA7" i="1"/>
  <c r="AB7" i="1"/>
  <c r="AC7" i="1"/>
  <c r="AD7" i="1"/>
  <c r="AE7" i="1"/>
  <c r="AF7" i="1"/>
  <c r="AG7" i="1"/>
  <c r="AH7" i="1"/>
  <c r="AI7" i="1"/>
  <c r="AJ7" i="1"/>
  <c r="AK7" i="1"/>
  <c r="AL7" i="1"/>
  <c r="AA8" i="1"/>
  <c r="AB8" i="1"/>
  <c r="AC8" i="1"/>
  <c r="AD8" i="1"/>
  <c r="AE8" i="1"/>
  <c r="AF8" i="1"/>
  <c r="AG8" i="1"/>
  <c r="AH8" i="1"/>
  <c r="AI8" i="1"/>
  <c r="AJ8" i="1"/>
  <c r="AK8" i="1"/>
  <c r="AL8" i="1"/>
  <c r="AA9" i="1"/>
  <c r="AB9" i="1"/>
  <c r="AC9" i="1"/>
  <c r="AD9" i="1"/>
  <c r="AE9" i="1"/>
  <c r="AF9" i="1"/>
  <c r="AG9" i="1"/>
  <c r="AH9" i="1"/>
  <c r="AI9" i="1"/>
  <c r="AJ9" i="1"/>
  <c r="AK9" i="1"/>
  <c r="AL9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B5" i="1"/>
  <c r="AC5" i="1"/>
  <c r="AD5" i="1"/>
  <c r="AE5" i="1"/>
  <c r="AF5" i="1"/>
  <c r="AG5" i="1"/>
  <c r="AH5" i="1"/>
  <c r="AI5" i="1"/>
  <c r="AJ5" i="1"/>
  <c r="AK5" i="1"/>
  <c r="AL5" i="1"/>
  <c r="AA5" i="1"/>
  <c r="AN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N6" i="1"/>
  <c r="O6" i="1"/>
  <c r="P6" i="1"/>
  <c r="Q6" i="1"/>
  <c r="R6" i="1"/>
  <c r="S6" i="1"/>
  <c r="T6" i="1"/>
  <c r="U6" i="1"/>
  <c r="V6" i="1"/>
  <c r="W6" i="1"/>
  <c r="X6" i="1"/>
  <c r="Y6" i="1"/>
  <c r="N7" i="1"/>
  <c r="O7" i="1"/>
  <c r="P7" i="1"/>
  <c r="Q7" i="1"/>
  <c r="R7" i="1"/>
  <c r="S7" i="1"/>
  <c r="T7" i="1"/>
  <c r="U7" i="1"/>
  <c r="V7" i="1"/>
  <c r="W7" i="1"/>
  <c r="X7" i="1"/>
  <c r="Y7" i="1"/>
  <c r="N8" i="1"/>
  <c r="O8" i="1"/>
  <c r="P8" i="1"/>
  <c r="Q8" i="1"/>
  <c r="R8" i="1"/>
  <c r="S8" i="1"/>
  <c r="T8" i="1"/>
  <c r="U8" i="1"/>
  <c r="V8" i="1"/>
  <c r="W8" i="1"/>
  <c r="X8" i="1"/>
  <c r="Y8" i="1"/>
  <c r="N9" i="1"/>
  <c r="O9" i="1"/>
  <c r="P9" i="1"/>
  <c r="Q9" i="1"/>
  <c r="R9" i="1"/>
  <c r="S9" i="1"/>
  <c r="T9" i="1"/>
  <c r="U9" i="1"/>
  <c r="V9" i="1"/>
  <c r="W9" i="1"/>
  <c r="X9" i="1"/>
  <c r="Y9" i="1"/>
  <c r="N10" i="1"/>
  <c r="O10" i="1"/>
  <c r="P10" i="1"/>
  <c r="Q10" i="1"/>
  <c r="R10" i="1"/>
  <c r="S10" i="1"/>
  <c r="T10" i="1"/>
  <c r="U10" i="1"/>
  <c r="V10" i="1"/>
  <c r="W10" i="1"/>
  <c r="X10" i="1"/>
  <c r="Y10" i="1"/>
  <c r="N11" i="1"/>
  <c r="O11" i="1"/>
  <c r="P11" i="1"/>
  <c r="Q11" i="1"/>
  <c r="R11" i="1"/>
  <c r="S11" i="1"/>
  <c r="T11" i="1"/>
  <c r="U11" i="1"/>
  <c r="V11" i="1"/>
  <c r="W11" i="1"/>
  <c r="X11" i="1"/>
  <c r="Y11" i="1"/>
  <c r="N12" i="1"/>
  <c r="O12" i="1"/>
  <c r="P12" i="1"/>
  <c r="Q12" i="1"/>
  <c r="R12" i="1"/>
  <c r="S12" i="1"/>
  <c r="T12" i="1"/>
  <c r="U12" i="1"/>
  <c r="V12" i="1"/>
  <c r="W12" i="1"/>
  <c r="X12" i="1"/>
  <c r="Y12" i="1"/>
  <c r="N13" i="1"/>
  <c r="O13" i="1"/>
  <c r="P13" i="1"/>
  <c r="Q13" i="1"/>
  <c r="R13" i="1"/>
  <c r="S13" i="1"/>
  <c r="T13" i="1"/>
  <c r="U13" i="1"/>
  <c r="V13" i="1"/>
  <c r="W13" i="1"/>
  <c r="X13" i="1"/>
  <c r="Y13" i="1"/>
  <c r="N14" i="1"/>
  <c r="O14" i="1"/>
  <c r="P14" i="1"/>
  <c r="Q14" i="1"/>
  <c r="R14" i="1"/>
  <c r="S14" i="1"/>
  <c r="T14" i="1"/>
  <c r="U14" i="1"/>
  <c r="V14" i="1"/>
  <c r="W14" i="1"/>
  <c r="X14" i="1"/>
  <c r="Y14" i="1"/>
  <c r="N15" i="1"/>
  <c r="O15" i="1"/>
  <c r="P15" i="1"/>
  <c r="Q15" i="1"/>
  <c r="R15" i="1"/>
  <c r="S15" i="1"/>
  <c r="T15" i="1"/>
  <c r="U15" i="1"/>
  <c r="V15" i="1"/>
  <c r="W15" i="1"/>
  <c r="X15" i="1"/>
  <c r="Y15" i="1"/>
  <c r="N16" i="1"/>
  <c r="O16" i="1"/>
  <c r="P16" i="1"/>
  <c r="Q16" i="1"/>
  <c r="R16" i="1"/>
  <c r="S16" i="1"/>
  <c r="T16" i="1"/>
  <c r="U16" i="1"/>
  <c r="V16" i="1"/>
  <c r="W16" i="1"/>
  <c r="X16" i="1"/>
  <c r="Y16" i="1"/>
  <c r="N17" i="1"/>
  <c r="O17" i="1"/>
  <c r="P17" i="1"/>
  <c r="Q17" i="1"/>
  <c r="R17" i="1"/>
  <c r="S17" i="1"/>
  <c r="T17" i="1"/>
  <c r="U17" i="1"/>
  <c r="V17" i="1"/>
  <c r="W17" i="1"/>
  <c r="X17" i="1"/>
  <c r="Y17" i="1"/>
  <c r="N18" i="1"/>
  <c r="O18" i="1"/>
  <c r="P18" i="1"/>
  <c r="Q18" i="1"/>
  <c r="R18" i="1"/>
  <c r="S18" i="1"/>
  <c r="T18" i="1"/>
  <c r="U18" i="1"/>
  <c r="V18" i="1"/>
  <c r="W18" i="1"/>
  <c r="X18" i="1"/>
  <c r="Y18" i="1"/>
  <c r="N19" i="1"/>
  <c r="O19" i="1"/>
  <c r="P19" i="1"/>
  <c r="Q19" i="1"/>
  <c r="R19" i="1"/>
  <c r="S19" i="1"/>
  <c r="T19" i="1"/>
  <c r="U19" i="1"/>
  <c r="V19" i="1"/>
  <c r="W19" i="1"/>
  <c r="X19" i="1"/>
  <c r="Y19" i="1"/>
  <c r="N20" i="1"/>
  <c r="O20" i="1"/>
  <c r="P20" i="1"/>
  <c r="Q20" i="1"/>
  <c r="R20" i="1"/>
  <c r="S20" i="1"/>
  <c r="T20" i="1"/>
  <c r="U20" i="1"/>
  <c r="V20" i="1"/>
  <c r="W20" i="1"/>
  <c r="X20" i="1"/>
  <c r="Y20" i="1"/>
  <c r="N21" i="1"/>
  <c r="O21" i="1"/>
  <c r="P21" i="1"/>
  <c r="Q21" i="1"/>
  <c r="R21" i="1"/>
  <c r="S21" i="1"/>
  <c r="T21" i="1"/>
  <c r="U21" i="1"/>
  <c r="V21" i="1"/>
  <c r="W21" i="1"/>
  <c r="X21" i="1"/>
  <c r="Y21" i="1"/>
  <c r="N22" i="1"/>
  <c r="O22" i="1"/>
  <c r="P22" i="1"/>
  <c r="Q22" i="1"/>
  <c r="R22" i="1"/>
  <c r="S22" i="1"/>
  <c r="T22" i="1"/>
  <c r="U22" i="1"/>
  <c r="V22" i="1"/>
  <c r="W22" i="1"/>
  <c r="X22" i="1"/>
  <c r="Y22" i="1"/>
  <c r="N23" i="1"/>
  <c r="O23" i="1"/>
  <c r="P23" i="1"/>
  <c r="Q23" i="1"/>
  <c r="R23" i="1"/>
  <c r="S23" i="1"/>
  <c r="T23" i="1"/>
  <c r="U23" i="1"/>
  <c r="V23" i="1"/>
  <c r="W23" i="1"/>
  <c r="X23" i="1"/>
  <c r="Y23" i="1"/>
  <c r="N24" i="1"/>
  <c r="O24" i="1"/>
  <c r="P24" i="1"/>
  <c r="Q24" i="1"/>
  <c r="R24" i="1"/>
  <c r="S24" i="1"/>
  <c r="T24" i="1"/>
  <c r="U24" i="1"/>
  <c r="V24" i="1"/>
  <c r="W24" i="1"/>
  <c r="X24" i="1"/>
  <c r="Y24" i="1"/>
  <c r="N25" i="1"/>
  <c r="O25" i="1"/>
  <c r="P25" i="1"/>
  <c r="Q25" i="1"/>
  <c r="R25" i="1"/>
  <c r="S25" i="1"/>
  <c r="T25" i="1"/>
  <c r="U25" i="1"/>
  <c r="V25" i="1"/>
  <c r="W25" i="1"/>
  <c r="X25" i="1"/>
  <c r="Y25" i="1"/>
  <c r="N26" i="1"/>
  <c r="O26" i="1"/>
  <c r="P26" i="1"/>
  <c r="Q26" i="1"/>
  <c r="R26" i="1"/>
  <c r="S26" i="1"/>
  <c r="T26" i="1"/>
  <c r="U26" i="1"/>
  <c r="V26" i="1"/>
  <c r="W26" i="1"/>
  <c r="X26" i="1"/>
  <c r="Y26" i="1"/>
  <c r="N27" i="1"/>
  <c r="O27" i="1"/>
  <c r="P27" i="1"/>
  <c r="Q27" i="1"/>
  <c r="R27" i="1"/>
  <c r="S27" i="1"/>
  <c r="T27" i="1"/>
  <c r="U27" i="1"/>
  <c r="V27" i="1"/>
  <c r="W27" i="1"/>
  <c r="X27" i="1"/>
  <c r="Y27" i="1"/>
  <c r="N28" i="1"/>
  <c r="O28" i="1"/>
  <c r="P28" i="1"/>
  <c r="Q28" i="1"/>
  <c r="R28" i="1"/>
  <c r="S28" i="1"/>
  <c r="T28" i="1"/>
  <c r="U28" i="1"/>
  <c r="V28" i="1"/>
  <c r="W28" i="1"/>
  <c r="X28" i="1"/>
  <c r="Y28" i="1"/>
  <c r="N29" i="1"/>
  <c r="O29" i="1"/>
  <c r="P29" i="1"/>
  <c r="Q29" i="1"/>
  <c r="R29" i="1"/>
  <c r="S29" i="1"/>
  <c r="T29" i="1"/>
  <c r="U29" i="1"/>
  <c r="V29" i="1"/>
  <c r="W29" i="1"/>
  <c r="X29" i="1"/>
  <c r="Y29" i="1"/>
  <c r="N30" i="1"/>
  <c r="O30" i="1"/>
  <c r="P30" i="1"/>
  <c r="Q30" i="1"/>
  <c r="R30" i="1"/>
  <c r="S30" i="1"/>
  <c r="T30" i="1"/>
  <c r="U30" i="1"/>
  <c r="V30" i="1"/>
  <c r="W30" i="1"/>
  <c r="X30" i="1"/>
  <c r="Y30" i="1"/>
  <c r="N31" i="1"/>
  <c r="O31" i="1"/>
  <c r="P31" i="1"/>
  <c r="Q31" i="1"/>
  <c r="R31" i="1"/>
  <c r="S31" i="1"/>
  <c r="T31" i="1"/>
  <c r="U31" i="1"/>
  <c r="V31" i="1"/>
  <c r="W31" i="1"/>
  <c r="X31" i="1"/>
  <c r="Y31" i="1"/>
  <c r="N32" i="1"/>
  <c r="O32" i="1"/>
  <c r="P32" i="1"/>
  <c r="Q32" i="1"/>
  <c r="R32" i="1"/>
  <c r="S32" i="1"/>
  <c r="T32" i="1"/>
  <c r="U32" i="1"/>
  <c r="V32" i="1"/>
  <c r="W32" i="1"/>
  <c r="X32" i="1"/>
  <c r="Y32" i="1"/>
  <c r="N33" i="1"/>
  <c r="O33" i="1"/>
  <c r="P33" i="1"/>
  <c r="Q33" i="1"/>
  <c r="R33" i="1"/>
  <c r="S33" i="1"/>
  <c r="T33" i="1"/>
  <c r="U33" i="1"/>
  <c r="V33" i="1"/>
  <c r="W33" i="1"/>
  <c r="X33" i="1"/>
  <c r="Y33" i="1"/>
  <c r="N34" i="1"/>
  <c r="O34" i="1"/>
  <c r="P34" i="1"/>
  <c r="Q34" i="1"/>
  <c r="R34" i="1"/>
  <c r="S34" i="1"/>
  <c r="T34" i="1"/>
  <c r="U34" i="1"/>
  <c r="V34" i="1"/>
  <c r="W34" i="1"/>
  <c r="X34" i="1"/>
  <c r="Y34" i="1"/>
  <c r="N35" i="1"/>
  <c r="O35" i="1"/>
  <c r="P35" i="1"/>
  <c r="Q35" i="1"/>
  <c r="R35" i="1"/>
  <c r="S35" i="1"/>
  <c r="T35" i="1"/>
  <c r="U35" i="1"/>
  <c r="V35" i="1"/>
  <c r="W35" i="1"/>
  <c r="X35" i="1"/>
  <c r="Y35" i="1"/>
  <c r="N36" i="1"/>
  <c r="O36" i="1"/>
  <c r="P36" i="1"/>
  <c r="Q36" i="1"/>
  <c r="R36" i="1"/>
  <c r="S36" i="1"/>
  <c r="T36" i="1"/>
  <c r="U36" i="1"/>
  <c r="V36" i="1"/>
  <c r="W36" i="1"/>
  <c r="X36" i="1"/>
  <c r="Y36" i="1"/>
  <c r="N37" i="1"/>
  <c r="O37" i="1"/>
  <c r="P37" i="1"/>
  <c r="Q37" i="1"/>
  <c r="R37" i="1"/>
  <c r="S37" i="1"/>
  <c r="T37" i="1"/>
  <c r="U37" i="1"/>
  <c r="V37" i="1"/>
  <c r="W37" i="1"/>
  <c r="X37" i="1"/>
  <c r="Y37" i="1"/>
  <c r="N38" i="1"/>
  <c r="O38" i="1"/>
  <c r="P38" i="1"/>
  <c r="Q38" i="1"/>
  <c r="R38" i="1"/>
  <c r="S38" i="1"/>
  <c r="T38" i="1"/>
  <c r="U38" i="1"/>
  <c r="V38" i="1"/>
  <c r="W38" i="1"/>
  <c r="X38" i="1"/>
  <c r="Y38" i="1"/>
  <c r="N39" i="1"/>
  <c r="O39" i="1"/>
  <c r="P39" i="1"/>
  <c r="Q39" i="1"/>
  <c r="R39" i="1"/>
  <c r="S39" i="1"/>
  <c r="T39" i="1"/>
  <c r="U39" i="1"/>
  <c r="V39" i="1"/>
  <c r="W39" i="1"/>
  <c r="X39" i="1"/>
  <c r="Y39" i="1"/>
  <c r="N40" i="1"/>
  <c r="O40" i="1"/>
  <c r="P40" i="1"/>
  <c r="Q40" i="1"/>
  <c r="R40" i="1"/>
  <c r="S40" i="1"/>
  <c r="T40" i="1"/>
  <c r="U40" i="1"/>
  <c r="V40" i="1"/>
  <c r="W40" i="1"/>
  <c r="X40" i="1"/>
  <c r="Y40" i="1"/>
  <c r="N41" i="1"/>
  <c r="O41" i="1"/>
  <c r="P41" i="1"/>
  <c r="Q41" i="1"/>
  <c r="R41" i="1"/>
  <c r="S41" i="1"/>
  <c r="T41" i="1"/>
  <c r="U41" i="1"/>
  <c r="V41" i="1"/>
  <c r="W41" i="1"/>
  <c r="X41" i="1"/>
  <c r="Y41" i="1"/>
  <c r="N42" i="1"/>
  <c r="O42" i="1"/>
  <c r="P42" i="1"/>
  <c r="Q42" i="1"/>
  <c r="R42" i="1"/>
  <c r="S42" i="1"/>
  <c r="T42" i="1"/>
  <c r="U42" i="1"/>
  <c r="V42" i="1"/>
  <c r="W42" i="1"/>
  <c r="X42" i="1"/>
  <c r="Y42" i="1"/>
  <c r="N43" i="1"/>
  <c r="O43" i="1"/>
  <c r="P43" i="1"/>
  <c r="Q43" i="1"/>
  <c r="R43" i="1"/>
  <c r="S43" i="1"/>
  <c r="T43" i="1"/>
  <c r="U43" i="1"/>
  <c r="V43" i="1"/>
  <c r="W43" i="1"/>
  <c r="X43" i="1"/>
  <c r="Y43" i="1"/>
  <c r="N44" i="1"/>
  <c r="O44" i="1"/>
  <c r="P44" i="1"/>
  <c r="Q44" i="1"/>
  <c r="R44" i="1"/>
  <c r="S44" i="1"/>
  <c r="T44" i="1"/>
  <c r="U44" i="1"/>
  <c r="V44" i="1"/>
  <c r="W44" i="1"/>
  <c r="X44" i="1"/>
  <c r="Y44" i="1"/>
  <c r="N45" i="1"/>
  <c r="O45" i="1"/>
  <c r="P45" i="1"/>
  <c r="Q45" i="1"/>
  <c r="R45" i="1"/>
  <c r="S45" i="1"/>
  <c r="T45" i="1"/>
  <c r="U45" i="1"/>
  <c r="V45" i="1"/>
  <c r="W45" i="1"/>
  <c r="X45" i="1"/>
  <c r="Y45" i="1"/>
  <c r="N46" i="1"/>
  <c r="O46" i="1"/>
  <c r="P46" i="1"/>
  <c r="Q46" i="1"/>
  <c r="R46" i="1"/>
  <c r="S46" i="1"/>
  <c r="T46" i="1"/>
  <c r="U46" i="1"/>
  <c r="V46" i="1"/>
  <c r="W46" i="1"/>
  <c r="X46" i="1"/>
  <c r="Y46" i="1"/>
  <c r="N47" i="1"/>
  <c r="O47" i="1"/>
  <c r="P47" i="1"/>
  <c r="Q47" i="1"/>
  <c r="R47" i="1"/>
  <c r="S47" i="1"/>
  <c r="T47" i="1"/>
  <c r="U47" i="1"/>
  <c r="V47" i="1"/>
  <c r="W47" i="1"/>
  <c r="X47" i="1"/>
  <c r="Y47" i="1"/>
  <c r="N48" i="1"/>
  <c r="O48" i="1"/>
  <c r="P48" i="1"/>
  <c r="Q48" i="1"/>
  <c r="R48" i="1"/>
  <c r="S48" i="1"/>
  <c r="T48" i="1"/>
  <c r="U48" i="1"/>
  <c r="V48" i="1"/>
  <c r="W48" i="1"/>
  <c r="X48" i="1"/>
  <c r="Y48" i="1"/>
  <c r="N49" i="1"/>
  <c r="O49" i="1"/>
  <c r="P49" i="1"/>
  <c r="Q49" i="1"/>
  <c r="R49" i="1"/>
  <c r="S49" i="1"/>
  <c r="T49" i="1"/>
  <c r="U49" i="1"/>
  <c r="V49" i="1"/>
  <c r="W49" i="1"/>
  <c r="X49" i="1"/>
  <c r="Y49" i="1"/>
  <c r="N50" i="1"/>
  <c r="O50" i="1"/>
  <c r="P50" i="1"/>
  <c r="Q50" i="1"/>
  <c r="R50" i="1"/>
  <c r="S50" i="1"/>
  <c r="T50" i="1"/>
  <c r="U50" i="1"/>
  <c r="V50" i="1"/>
  <c r="W50" i="1"/>
  <c r="X50" i="1"/>
  <c r="Y50" i="1"/>
  <c r="N51" i="1"/>
  <c r="O51" i="1"/>
  <c r="P51" i="1"/>
  <c r="Q51" i="1"/>
  <c r="R51" i="1"/>
  <c r="S51" i="1"/>
  <c r="T51" i="1"/>
  <c r="U51" i="1"/>
  <c r="V51" i="1"/>
  <c r="W51" i="1"/>
  <c r="X51" i="1"/>
  <c r="Y51" i="1"/>
  <c r="N52" i="1"/>
  <c r="O52" i="1"/>
  <c r="P52" i="1"/>
  <c r="Q52" i="1"/>
  <c r="R52" i="1"/>
  <c r="S52" i="1"/>
  <c r="T52" i="1"/>
  <c r="U52" i="1"/>
  <c r="V52" i="1"/>
  <c r="W52" i="1"/>
  <c r="X52" i="1"/>
  <c r="Y52" i="1"/>
  <c r="N53" i="1"/>
  <c r="O53" i="1"/>
  <c r="P53" i="1"/>
  <c r="Q53" i="1"/>
  <c r="R53" i="1"/>
  <c r="S53" i="1"/>
  <c r="T53" i="1"/>
  <c r="U53" i="1"/>
  <c r="V53" i="1"/>
  <c r="W53" i="1"/>
  <c r="X53" i="1"/>
  <c r="Y53" i="1"/>
  <c r="N54" i="1"/>
  <c r="O54" i="1"/>
  <c r="P54" i="1"/>
  <c r="Q54" i="1"/>
  <c r="R54" i="1"/>
  <c r="S54" i="1"/>
  <c r="T54" i="1"/>
  <c r="U54" i="1"/>
  <c r="V54" i="1"/>
  <c r="W54" i="1"/>
  <c r="X54" i="1"/>
  <c r="Y54" i="1"/>
  <c r="N55" i="1"/>
  <c r="O55" i="1"/>
  <c r="P55" i="1"/>
  <c r="Q55" i="1"/>
  <c r="R55" i="1"/>
  <c r="S55" i="1"/>
  <c r="T55" i="1"/>
  <c r="U55" i="1"/>
  <c r="V55" i="1"/>
  <c r="W55" i="1"/>
  <c r="X55" i="1"/>
  <c r="Y55" i="1"/>
  <c r="N56" i="1"/>
  <c r="O56" i="1"/>
  <c r="P56" i="1"/>
  <c r="Q56" i="1"/>
  <c r="R56" i="1"/>
  <c r="S56" i="1"/>
  <c r="T56" i="1"/>
  <c r="U56" i="1"/>
  <c r="V56" i="1"/>
  <c r="W56" i="1"/>
  <c r="X56" i="1"/>
  <c r="Y56" i="1"/>
  <c r="N57" i="1"/>
  <c r="O57" i="1"/>
  <c r="P57" i="1"/>
  <c r="Q57" i="1"/>
  <c r="R57" i="1"/>
  <c r="S57" i="1"/>
  <c r="T57" i="1"/>
  <c r="U57" i="1"/>
  <c r="V57" i="1"/>
  <c r="W57" i="1"/>
  <c r="X57" i="1"/>
  <c r="Y57" i="1"/>
  <c r="N58" i="1"/>
  <c r="O58" i="1"/>
  <c r="P58" i="1"/>
  <c r="Q58" i="1"/>
  <c r="R58" i="1"/>
  <c r="S58" i="1"/>
  <c r="T58" i="1"/>
  <c r="U58" i="1"/>
  <c r="V58" i="1"/>
  <c r="W58" i="1"/>
  <c r="X58" i="1"/>
  <c r="Y58" i="1"/>
  <c r="N59" i="1"/>
  <c r="O59" i="1"/>
  <c r="P59" i="1"/>
  <c r="Q59" i="1"/>
  <c r="R59" i="1"/>
  <c r="S59" i="1"/>
  <c r="T59" i="1"/>
  <c r="U59" i="1"/>
  <c r="V59" i="1"/>
  <c r="W59" i="1"/>
  <c r="X59" i="1"/>
  <c r="Y59" i="1"/>
  <c r="N60" i="1"/>
  <c r="O60" i="1"/>
  <c r="P60" i="1"/>
  <c r="Q60" i="1"/>
  <c r="R60" i="1"/>
  <c r="S60" i="1"/>
  <c r="T60" i="1"/>
  <c r="U60" i="1"/>
  <c r="V60" i="1"/>
  <c r="W60" i="1"/>
  <c r="X60" i="1"/>
  <c r="Y60" i="1"/>
  <c r="N61" i="1"/>
  <c r="O61" i="1"/>
  <c r="P61" i="1"/>
  <c r="Q61" i="1"/>
  <c r="R61" i="1"/>
  <c r="S61" i="1"/>
  <c r="T61" i="1"/>
  <c r="U61" i="1"/>
  <c r="V61" i="1"/>
  <c r="W61" i="1"/>
  <c r="X61" i="1"/>
  <c r="Y61" i="1"/>
  <c r="N62" i="1"/>
  <c r="O62" i="1"/>
  <c r="P62" i="1"/>
  <c r="Q62" i="1"/>
  <c r="R62" i="1"/>
  <c r="S62" i="1"/>
  <c r="T62" i="1"/>
  <c r="U62" i="1"/>
  <c r="V62" i="1"/>
  <c r="W62" i="1"/>
  <c r="X62" i="1"/>
  <c r="Y62" i="1"/>
  <c r="N63" i="1"/>
  <c r="O63" i="1"/>
  <c r="P63" i="1"/>
  <c r="Q63" i="1"/>
  <c r="R63" i="1"/>
  <c r="S63" i="1"/>
  <c r="T63" i="1"/>
  <c r="U63" i="1"/>
  <c r="V63" i="1"/>
  <c r="W63" i="1"/>
  <c r="X63" i="1"/>
  <c r="Y63" i="1"/>
  <c r="N64" i="1"/>
  <c r="O64" i="1"/>
  <c r="P64" i="1"/>
  <c r="Q64" i="1"/>
  <c r="R64" i="1"/>
  <c r="S64" i="1"/>
  <c r="T64" i="1"/>
  <c r="U64" i="1"/>
  <c r="V64" i="1"/>
  <c r="W64" i="1"/>
  <c r="X64" i="1"/>
  <c r="Y64" i="1"/>
  <c r="N65" i="1"/>
  <c r="O65" i="1"/>
  <c r="P65" i="1"/>
  <c r="Q65" i="1"/>
  <c r="R65" i="1"/>
  <c r="S65" i="1"/>
  <c r="T65" i="1"/>
  <c r="U65" i="1"/>
  <c r="V65" i="1"/>
  <c r="W65" i="1"/>
  <c r="X65" i="1"/>
  <c r="Y65" i="1"/>
  <c r="N66" i="1"/>
  <c r="O66" i="1"/>
  <c r="P66" i="1"/>
  <c r="Q66" i="1"/>
  <c r="R66" i="1"/>
  <c r="S66" i="1"/>
  <c r="T66" i="1"/>
  <c r="U66" i="1"/>
  <c r="V66" i="1"/>
  <c r="W66" i="1"/>
  <c r="X66" i="1"/>
  <c r="Y66" i="1"/>
  <c r="N67" i="1"/>
  <c r="O67" i="1"/>
  <c r="P67" i="1"/>
  <c r="Q67" i="1"/>
  <c r="R67" i="1"/>
  <c r="S67" i="1"/>
  <c r="T67" i="1"/>
  <c r="U67" i="1"/>
  <c r="V67" i="1"/>
  <c r="W67" i="1"/>
  <c r="X67" i="1"/>
  <c r="Y67" i="1"/>
  <c r="N68" i="1"/>
  <c r="O68" i="1"/>
  <c r="P68" i="1"/>
  <c r="Q68" i="1"/>
  <c r="R68" i="1"/>
  <c r="S68" i="1"/>
  <c r="T68" i="1"/>
  <c r="U68" i="1"/>
  <c r="V68" i="1"/>
  <c r="W68" i="1"/>
  <c r="X68" i="1"/>
  <c r="Y68" i="1"/>
  <c r="N69" i="1"/>
  <c r="O69" i="1"/>
  <c r="P69" i="1"/>
  <c r="Q69" i="1"/>
  <c r="R69" i="1"/>
  <c r="S69" i="1"/>
  <c r="T69" i="1"/>
  <c r="U69" i="1"/>
  <c r="V69" i="1"/>
  <c r="W69" i="1"/>
  <c r="X69" i="1"/>
  <c r="Y69" i="1"/>
  <c r="N70" i="1"/>
  <c r="O70" i="1"/>
  <c r="P70" i="1"/>
  <c r="Q70" i="1"/>
  <c r="R70" i="1"/>
  <c r="S70" i="1"/>
  <c r="T70" i="1"/>
  <c r="U70" i="1"/>
  <c r="V70" i="1"/>
  <c r="W70" i="1"/>
  <c r="X70" i="1"/>
  <c r="Y70" i="1"/>
  <c r="N71" i="1"/>
  <c r="O71" i="1"/>
  <c r="P71" i="1"/>
  <c r="Q71" i="1"/>
  <c r="R71" i="1"/>
  <c r="S71" i="1"/>
  <c r="T71" i="1"/>
  <c r="U71" i="1"/>
  <c r="V71" i="1"/>
  <c r="W71" i="1"/>
  <c r="X71" i="1"/>
  <c r="Y71" i="1"/>
  <c r="N72" i="1"/>
  <c r="O72" i="1"/>
  <c r="P72" i="1"/>
  <c r="Q72" i="1"/>
  <c r="R72" i="1"/>
  <c r="S72" i="1"/>
  <c r="T72" i="1"/>
  <c r="U72" i="1"/>
  <c r="V72" i="1"/>
  <c r="W72" i="1"/>
  <c r="X72" i="1"/>
  <c r="Y72" i="1"/>
  <c r="N73" i="1"/>
  <c r="O73" i="1"/>
  <c r="P73" i="1"/>
  <c r="Q73" i="1"/>
  <c r="R73" i="1"/>
  <c r="S73" i="1"/>
  <c r="T73" i="1"/>
  <c r="U73" i="1"/>
  <c r="V73" i="1"/>
  <c r="W73" i="1"/>
  <c r="X73" i="1"/>
  <c r="Y73" i="1"/>
  <c r="N74" i="1"/>
  <c r="O74" i="1"/>
  <c r="P74" i="1"/>
  <c r="Q74" i="1"/>
  <c r="R74" i="1"/>
  <c r="S74" i="1"/>
  <c r="T74" i="1"/>
  <c r="U74" i="1"/>
  <c r="V74" i="1"/>
  <c r="W74" i="1"/>
  <c r="X74" i="1"/>
  <c r="Y74" i="1"/>
  <c r="N75" i="1"/>
  <c r="O75" i="1"/>
  <c r="P75" i="1"/>
  <c r="Q75" i="1"/>
  <c r="R75" i="1"/>
  <c r="S75" i="1"/>
  <c r="T75" i="1"/>
  <c r="U75" i="1"/>
  <c r="V75" i="1"/>
  <c r="W75" i="1"/>
  <c r="X75" i="1"/>
  <c r="Y75" i="1"/>
  <c r="N76" i="1"/>
  <c r="O76" i="1"/>
  <c r="P76" i="1"/>
  <c r="Q76" i="1"/>
  <c r="R76" i="1"/>
  <c r="S76" i="1"/>
  <c r="T76" i="1"/>
  <c r="U76" i="1"/>
  <c r="V76" i="1"/>
  <c r="W76" i="1"/>
  <c r="X76" i="1"/>
  <c r="Y76" i="1"/>
  <c r="N77" i="1"/>
  <c r="O77" i="1"/>
  <c r="P77" i="1"/>
  <c r="Q77" i="1"/>
  <c r="R77" i="1"/>
  <c r="S77" i="1"/>
  <c r="T77" i="1"/>
  <c r="U77" i="1"/>
  <c r="V77" i="1"/>
  <c r="W77" i="1"/>
  <c r="X77" i="1"/>
  <c r="Y77" i="1"/>
  <c r="N78" i="1"/>
  <c r="O78" i="1"/>
  <c r="P78" i="1"/>
  <c r="Q78" i="1"/>
  <c r="R78" i="1"/>
  <c r="S78" i="1"/>
  <c r="T78" i="1"/>
  <c r="U78" i="1"/>
  <c r="V78" i="1"/>
  <c r="W78" i="1"/>
  <c r="X78" i="1"/>
  <c r="Y78" i="1"/>
  <c r="N79" i="1"/>
  <c r="O79" i="1"/>
  <c r="P79" i="1"/>
  <c r="Q79" i="1"/>
  <c r="R79" i="1"/>
  <c r="S79" i="1"/>
  <c r="T79" i="1"/>
  <c r="U79" i="1"/>
  <c r="V79" i="1"/>
  <c r="W79" i="1"/>
  <c r="X79" i="1"/>
  <c r="Y79" i="1"/>
  <c r="N80" i="1"/>
  <c r="O80" i="1"/>
  <c r="P80" i="1"/>
  <c r="Q80" i="1"/>
  <c r="R80" i="1"/>
  <c r="S80" i="1"/>
  <c r="T80" i="1"/>
  <c r="U80" i="1"/>
  <c r="V80" i="1"/>
  <c r="W80" i="1"/>
  <c r="X80" i="1"/>
  <c r="Y80" i="1"/>
  <c r="N81" i="1"/>
  <c r="O81" i="1"/>
  <c r="P81" i="1"/>
  <c r="Q81" i="1"/>
  <c r="R81" i="1"/>
  <c r="S81" i="1"/>
  <c r="T81" i="1"/>
  <c r="U81" i="1"/>
  <c r="V81" i="1"/>
  <c r="W81" i="1"/>
  <c r="X81" i="1"/>
  <c r="Y81" i="1"/>
  <c r="N82" i="1"/>
  <c r="O82" i="1"/>
  <c r="P82" i="1"/>
  <c r="Q82" i="1"/>
  <c r="R82" i="1"/>
  <c r="S82" i="1"/>
  <c r="T82" i="1"/>
  <c r="U82" i="1"/>
  <c r="V82" i="1"/>
  <c r="W82" i="1"/>
  <c r="X82" i="1"/>
  <c r="Y82" i="1"/>
  <c r="N83" i="1"/>
  <c r="O83" i="1"/>
  <c r="P83" i="1"/>
  <c r="Q83" i="1"/>
  <c r="R83" i="1"/>
  <c r="S83" i="1"/>
  <c r="T83" i="1"/>
  <c r="U83" i="1"/>
  <c r="V83" i="1"/>
  <c r="W83" i="1"/>
  <c r="X83" i="1"/>
  <c r="Y83" i="1"/>
  <c r="N84" i="1"/>
  <c r="O84" i="1"/>
  <c r="P84" i="1"/>
  <c r="Q84" i="1"/>
  <c r="R84" i="1"/>
  <c r="S84" i="1"/>
  <c r="T84" i="1"/>
  <c r="U84" i="1"/>
  <c r="V84" i="1"/>
  <c r="W84" i="1"/>
  <c r="X84" i="1"/>
  <c r="Y84" i="1"/>
  <c r="N85" i="1"/>
  <c r="O85" i="1"/>
  <c r="P85" i="1"/>
  <c r="Q85" i="1"/>
  <c r="R85" i="1"/>
  <c r="S85" i="1"/>
  <c r="T85" i="1"/>
  <c r="U85" i="1"/>
  <c r="V85" i="1"/>
  <c r="W85" i="1"/>
  <c r="X85" i="1"/>
  <c r="Y85" i="1"/>
  <c r="N86" i="1"/>
  <c r="O86" i="1"/>
  <c r="P86" i="1"/>
  <c r="Q86" i="1"/>
  <c r="R86" i="1"/>
  <c r="S86" i="1"/>
  <c r="T86" i="1"/>
  <c r="U86" i="1"/>
  <c r="V86" i="1"/>
  <c r="W86" i="1"/>
  <c r="X86" i="1"/>
  <c r="Y86" i="1"/>
  <c r="N87" i="1"/>
  <c r="O87" i="1"/>
  <c r="P87" i="1"/>
  <c r="Q87" i="1"/>
  <c r="R87" i="1"/>
  <c r="S87" i="1"/>
  <c r="T87" i="1"/>
  <c r="U87" i="1"/>
  <c r="V87" i="1"/>
  <c r="W87" i="1"/>
  <c r="X87" i="1"/>
  <c r="Y87" i="1"/>
  <c r="N88" i="1"/>
  <c r="O88" i="1"/>
  <c r="P88" i="1"/>
  <c r="Q88" i="1"/>
  <c r="R88" i="1"/>
  <c r="S88" i="1"/>
  <c r="T88" i="1"/>
  <c r="U88" i="1"/>
  <c r="V88" i="1"/>
  <c r="W88" i="1"/>
  <c r="X88" i="1"/>
  <c r="Y88" i="1"/>
  <c r="N89" i="1"/>
  <c r="O89" i="1"/>
  <c r="P89" i="1"/>
  <c r="Q89" i="1"/>
  <c r="R89" i="1"/>
  <c r="S89" i="1"/>
  <c r="T89" i="1"/>
  <c r="U89" i="1"/>
  <c r="V89" i="1"/>
  <c r="W89" i="1"/>
  <c r="X89" i="1"/>
  <c r="Y89" i="1"/>
  <c r="N90" i="1"/>
  <c r="O90" i="1"/>
  <c r="P90" i="1"/>
  <c r="Q90" i="1"/>
  <c r="R90" i="1"/>
  <c r="S90" i="1"/>
  <c r="T90" i="1"/>
  <c r="U90" i="1"/>
  <c r="V90" i="1"/>
  <c r="W90" i="1"/>
  <c r="X90" i="1"/>
  <c r="Y90" i="1"/>
  <c r="N91" i="1"/>
  <c r="O91" i="1"/>
  <c r="P91" i="1"/>
  <c r="Q91" i="1"/>
  <c r="R91" i="1"/>
  <c r="S91" i="1"/>
  <c r="T91" i="1"/>
  <c r="U91" i="1"/>
  <c r="V91" i="1"/>
  <c r="W91" i="1"/>
  <c r="X91" i="1"/>
  <c r="Y91" i="1"/>
  <c r="N92" i="1"/>
  <c r="O92" i="1"/>
  <c r="P92" i="1"/>
  <c r="Q92" i="1"/>
  <c r="R92" i="1"/>
  <c r="S92" i="1"/>
  <c r="T92" i="1"/>
  <c r="U92" i="1"/>
  <c r="V92" i="1"/>
  <c r="W92" i="1"/>
  <c r="X92" i="1"/>
  <c r="Y92" i="1"/>
  <c r="N93" i="1"/>
  <c r="O93" i="1"/>
  <c r="P93" i="1"/>
  <c r="Q93" i="1"/>
  <c r="R93" i="1"/>
  <c r="S93" i="1"/>
  <c r="T93" i="1"/>
  <c r="U93" i="1"/>
  <c r="V93" i="1"/>
  <c r="W93" i="1"/>
  <c r="X93" i="1"/>
  <c r="Y93" i="1"/>
  <c r="N94" i="1"/>
  <c r="O94" i="1"/>
  <c r="P94" i="1"/>
  <c r="Q94" i="1"/>
  <c r="R94" i="1"/>
  <c r="S94" i="1"/>
  <c r="T94" i="1"/>
  <c r="U94" i="1"/>
  <c r="V94" i="1"/>
  <c r="W94" i="1"/>
  <c r="X94" i="1"/>
  <c r="Y94" i="1"/>
  <c r="N95" i="1"/>
  <c r="O95" i="1"/>
  <c r="P95" i="1"/>
  <c r="Q95" i="1"/>
  <c r="R95" i="1"/>
  <c r="S95" i="1"/>
  <c r="T95" i="1"/>
  <c r="U95" i="1"/>
  <c r="V95" i="1"/>
  <c r="W95" i="1"/>
  <c r="X95" i="1"/>
  <c r="Y95" i="1"/>
  <c r="N96" i="1"/>
  <c r="O96" i="1"/>
  <c r="P96" i="1"/>
  <c r="Q96" i="1"/>
  <c r="R96" i="1"/>
  <c r="S96" i="1"/>
  <c r="T96" i="1"/>
  <c r="U96" i="1"/>
  <c r="V96" i="1"/>
  <c r="W96" i="1"/>
  <c r="X96" i="1"/>
  <c r="Y96" i="1"/>
  <c r="N97" i="1"/>
  <c r="O97" i="1"/>
  <c r="P97" i="1"/>
  <c r="Q97" i="1"/>
  <c r="R97" i="1"/>
  <c r="S97" i="1"/>
  <c r="T97" i="1"/>
  <c r="U97" i="1"/>
  <c r="V97" i="1"/>
  <c r="W97" i="1"/>
  <c r="X97" i="1"/>
  <c r="Y97" i="1"/>
  <c r="N98" i="1"/>
  <c r="O98" i="1"/>
  <c r="P98" i="1"/>
  <c r="Q98" i="1"/>
  <c r="R98" i="1"/>
  <c r="S98" i="1"/>
  <c r="T98" i="1"/>
  <c r="U98" i="1"/>
  <c r="V98" i="1"/>
  <c r="W98" i="1"/>
  <c r="X98" i="1"/>
  <c r="Y98" i="1"/>
  <c r="N99" i="1"/>
  <c r="O99" i="1"/>
  <c r="P99" i="1"/>
  <c r="Q99" i="1"/>
  <c r="R99" i="1"/>
  <c r="S99" i="1"/>
  <c r="T99" i="1"/>
  <c r="U99" i="1"/>
  <c r="V99" i="1"/>
  <c r="W99" i="1"/>
  <c r="X99" i="1"/>
  <c r="Y99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O5" i="1"/>
  <c r="P5" i="1"/>
  <c r="Q5" i="1"/>
  <c r="R5" i="1"/>
  <c r="S5" i="1"/>
  <c r="T5" i="1"/>
  <c r="U5" i="1"/>
  <c r="V5" i="1"/>
  <c r="W5" i="1"/>
  <c r="X5" i="1"/>
  <c r="Y5" i="1"/>
  <c r="N5" i="1"/>
  <c r="AO6" i="1"/>
  <c r="AO7" i="1"/>
  <c r="AO8" i="1"/>
  <c r="AO10" i="1"/>
  <c r="AO11" i="1"/>
  <c r="AO12" i="1"/>
  <c r="AO13" i="1"/>
  <c r="AO14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4" i="1"/>
  <c r="AO125" i="1"/>
  <c r="AO126" i="1"/>
  <c r="AO127" i="1"/>
  <c r="AO128" i="1"/>
  <c r="AO129" i="1"/>
  <c r="AO130" i="1"/>
  <c r="AO131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8" i="1"/>
  <c r="AO149" i="1"/>
  <c r="AO150" i="1"/>
  <c r="AO151" i="1"/>
  <c r="AO154" i="1"/>
  <c r="AO155" i="1"/>
  <c r="AO156" i="1"/>
  <c r="AO158" i="1"/>
  <c r="AO159" i="1"/>
  <c r="AO160" i="1"/>
  <c r="AO161" i="1"/>
  <c r="AO162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2" i="1"/>
  <c r="AO223" i="1"/>
  <c r="AO224" i="1"/>
  <c r="AO225" i="1"/>
  <c r="AO226" i="1"/>
  <c r="AO227" i="1"/>
  <c r="AO228" i="1"/>
  <c r="AO230" i="1"/>
  <c r="AO231" i="1"/>
  <c r="AO232" i="1"/>
  <c r="AO233" i="1"/>
  <c r="AO234" i="1"/>
  <c r="AO236" i="1"/>
  <c r="AO237" i="1"/>
  <c r="AO238" i="1"/>
  <c r="AO239" i="1"/>
  <c r="AO240" i="1"/>
  <c r="AO242" i="1"/>
  <c r="AO245" i="1"/>
  <c r="AO246" i="1"/>
  <c r="AO247" i="1"/>
  <c r="AO248" i="1"/>
  <c r="AO249" i="1"/>
  <c r="AO250" i="1"/>
  <c r="AO252" i="1"/>
  <c r="AO253" i="1"/>
  <c r="AO254" i="1"/>
  <c r="AO255" i="1"/>
  <c r="AO256" i="1"/>
  <c r="AO258" i="1"/>
  <c r="AO259" i="1"/>
  <c r="AO260" i="1"/>
  <c r="AO261" i="1"/>
  <c r="AO262" i="1"/>
  <c r="AO263" i="1"/>
  <c r="AO264" i="1"/>
  <c r="AO266" i="1"/>
  <c r="AO267" i="1"/>
  <c r="AO268" i="1"/>
  <c r="AO269" i="1"/>
  <c r="AO270" i="1"/>
  <c r="AO272" i="1"/>
  <c r="AO273" i="1"/>
  <c r="AO274" i="1"/>
  <c r="AO275" i="1"/>
  <c r="AO276" i="1"/>
  <c r="AO278" i="1"/>
  <c r="AO281" i="1"/>
  <c r="AO282" i="1"/>
  <c r="AO283" i="1"/>
  <c r="AO284" i="1"/>
  <c r="AO287" i="1"/>
  <c r="AO288" i="1"/>
  <c r="AO289" i="1"/>
  <c r="AO291" i="1"/>
  <c r="AO292" i="1"/>
  <c r="AO293" i="1"/>
  <c r="AO294" i="1"/>
  <c r="AO295" i="1"/>
  <c r="AO296" i="1"/>
  <c r="AO297" i="1"/>
  <c r="AO5" i="1"/>
  <c r="DT251" i="1" l="1"/>
  <c r="DY251" i="8" s="1"/>
  <c r="EH220" i="8"/>
  <c r="EH220" i="1"/>
  <c r="DW220" i="8"/>
  <c r="DJ220" i="8"/>
  <c r="DY220" i="8"/>
  <c r="DM220" i="1"/>
  <c r="DV220" i="8"/>
  <c r="DX220" i="8"/>
  <c r="DI220" i="8"/>
  <c r="DK220" i="8"/>
  <c r="DZ220" i="1"/>
  <c r="EI220" i="1"/>
  <c r="DU220" i="8"/>
  <c r="EI220" i="8" s="1"/>
  <c r="DL220" i="8"/>
  <c r="G294" i="7"/>
  <c r="C294" i="7" s="1"/>
  <c r="G288" i="7"/>
  <c r="G283" i="7"/>
  <c r="C283" i="7" s="1"/>
  <c r="G278" i="7"/>
  <c r="C278" i="7" s="1"/>
  <c r="G273" i="7"/>
  <c r="C273" i="7" s="1"/>
  <c r="G268" i="7"/>
  <c r="C268" i="7" s="1"/>
  <c r="G263" i="7"/>
  <c r="C263" i="7" s="1"/>
  <c r="G258" i="7"/>
  <c r="C258" i="7" s="1"/>
  <c r="G24" i="7"/>
  <c r="C24" i="7" s="1"/>
  <c r="G19" i="7"/>
  <c r="C19" i="7" s="1"/>
  <c r="N251" i="7"/>
  <c r="O251" i="7" s="1"/>
  <c r="G295" i="7"/>
  <c r="C295" i="7" s="1"/>
  <c r="G289" i="7"/>
  <c r="C289" i="7" s="1"/>
  <c r="G284" i="7"/>
  <c r="C284" i="7" s="1"/>
  <c r="G279" i="7"/>
  <c r="C279" i="7" s="1"/>
  <c r="G274" i="7"/>
  <c r="C274" i="7" s="1"/>
  <c r="G269" i="7"/>
  <c r="C269" i="7" s="1"/>
  <c r="G264" i="7"/>
  <c r="G259" i="7"/>
  <c r="C259" i="7" s="1"/>
  <c r="G254" i="7"/>
  <c r="C254" i="7" s="1"/>
  <c r="G248" i="7"/>
  <c r="C248" i="7" s="1"/>
  <c r="G243" i="7"/>
  <c r="C243" i="7" s="1"/>
  <c r="G238" i="7"/>
  <c r="C238" i="7" s="1"/>
  <c r="G233" i="7"/>
  <c r="C233" i="7" s="1"/>
  <c r="G228" i="7"/>
  <c r="C228" i="7" s="1"/>
  <c r="G223" i="7"/>
  <c r="C223" i="7" s="1"/>
  <c r="G214" i="7"/>
  <c r="C214" i="7" s="1"/>
  <c r="G209" i="7"/>
  <c r="C209" i="7" s="1"/>
  <c r="G204" i="7"/>
  <c r="C204" i="7" s="1"/>
  <c r="G199" i="7"/>
  <c r="C199" i="7" s="1"/>
  <c r="G194" i="7"/>
  <c r="C194" i="7" s="1"/>
  <c r="G189" i="7"/>
  <c r="C189" i="7" s="1"/>
  <c r="G184" i="7"/>
  <c r="C184" i="7" s="1"/>
  <c r="G179" i="7"/>
  <c r="C179" i="7" s="1"/>
  <c r="G174" i="7"/>
  <c r="C174" i="7" s="1"/>
  <c r="G169" i="7"/>
  <c r="C169" i="7" s="1"/>
  <c r="G164" i="7"/>
  <c r="C164" i="7" s="1"/>
  <c r="G159" i="7"/>
  <c r="C159" i="7" s="1"/>
  <c r="G154" i="7"/>
  <c r="C154" i="7" s="1"/>
  <c r="G149" i="7"/>
  <c r="C149" i="7" s="1"/>
  <c r="G144" i="7"/>
  <c r="C144" i="7" s="1"/>
  <c r="G139" i="7"/>
  <c r="C139" i="7" s="1"/>
  <c r="G134" i="7"/>
  <c r="C134" i="7" s="1"/>
  <c r="G130" i="7"/>
  <c r="G125" i="7"/>
  <c r="C125" i="7" s="1"/>
  <c r="G120" i="7"/>
  <c r="C120" i="7" s="1"/>
  <c r="G115" i="7"/>
  <c r="C115" i="7" s="1"/>
  <c r="G110" i="7"/>
  <c r="C110" i="7" s="1"/>
  <c r="G105" i="7"/>
  <c r="C105" i="7" s="1"/>
  <c r="G100" i="7"/>
  <c r="C100" i="7" s="1"/>
  <c r="G95" i="7"/>
  <c r="C95" i="7" s="1"/>
  <c r="G90" i="7"/>
  <c r="C90" i="7" s="1"/>
  <c r="G85" i="7"/>
  <c r="C85" i="7" s="1"/>
  <c r="G80" i="7"/>
  <c r="C80" i="7" s="1"/>
  <c r="G75" i="7"/>
  <c r="C75" i="7" s="1"/>
  <c r="G70" i="7"/>
  <c r="C70" i="7" s="1"/>
  <c r="G65" i="7"/>
  <c r="C65" i="7" s="1"/>
  <c r="G60" i="7"/>
  <c r="C60" i="7" s="1"/>
  <c r="G55" i="7"/>
  <c r="C55" i="7" s="1"/>
  <c r="G50" i="7"/>
  <c r="C50" i="7" s="1"/>
  <c r="G45" i="7"/>
  <c r="C45" i="7" s="1"/>
  <c r="G40" i="7"/>
  <c r="C40" i="7" s="1"/>
  <c r="G35" i="7"/>
  <c r="C35" i="7" s="1"/>
  <c r="G30" i="7"/>
  <c r="C30" i="7" s="1"/>
  <c r="G25" i="7"/>
  <c r="C25" i="7" s="1"/>
  <c r="G20" i="7"/>
  <c r="C20" i="7" s="1"/>
  <c r="G15" i="7"/>
  <c r="C15" i="7" s="1"/>
  <c r="G10" i="7"/>
  <c r="C10" i="7" s="1"/>
  <c r="F218" i="7"/>
  <c r="B218" i="7" s="1"/>
  <c r="F20" i="7"/>
  <c r="B20" i="7" s="1"/>
  <c r="F296" i="7"/>
  <c r="B296" i="7" s="1"/>
  <c r="F270" i="7"/>
  <c r="B270" i="7" s="1"/>
  <c r="F255" i="7"/>
  <c r="B255" i="7" s="1"/>
  <c r="F229" i="7"/>
  <c r="B229" i="7" s="1"/>
  <c r="F210" i="7"/>
  <c r="B210" i="7" s="1"/>
  <c r="F160" i="7"/>
  <c r="B160" i="7" s="1"/>
  <c r="F150" i="7"/>
  <c r="B150" i="7" s="1"/>
  <c r="F131" i="7"/>
  <c r="B131" i="7" s="1"/>
  <c r="F116" i="7"/>
  <c r="B116" i="7" s="1"/>
  <c r="F96" i="7"/>
  <c r="B96" i="7" s="1"/>
  <c r="F86" i="7"/>
  <c r="B86" i="7" s="1"/>
  <c r="F71" i="7"/>
  <c r="B71" i="7" s="1"/>
  <c r="F66" i="7"/>
  <c r="B66" i="7" s="1"/>
  <c r="F61" i="7"/>
  <c r="B61" i="7" s="1"/>
  <c r="F56" i="7"/>
  <c r="B56" i="7" s="1"/>
  <c r="F51" i="7"/>
  <c r="B51" i="7" s="1"/>
  <c r="F46" i="7"/>
  <c r="B46" i="7" s="1"/>
  <c r="F41" i="7"/>
  <c r="B41" i="7" s="1"/>
  <c r="F26" i="7"/>
  <c r="B26" i="7" s="1"/>
  <c r="F21" i="7"/>
  <c r="B21" i="7" s="1"/>
  <c r="F16" i="7"/>
  <c r="B16" i="7" s="1"/>
  <c r="F11" i="7"/>
  <c r="B11" i="7" s="1"/>
  <c r="F285" i="7"/>
  <c r="B285" i="7" s="1"/>
  <c r="F275" i="7"/>
  <c r="B275" i="7" s="1"/>
  <c r="F260" i="7"/>
  <c r="B260" i="7" s="1"/>
  <c r="F244" i="7"/>
  <c r="B244" i="7" s="1"/>
  <c r="F234" i="7"/>
  <c r="B234" i="7" s="1"/>
  <c r="F215" i="7"/>
  <c r="B215" i="7" s="1"/>
  <c r="F200" i="7"/>
  <c r="B200" i="7" s="1"/>
  <c r="F190" i="7"/>
  <c r="B190" i="7" s="1"/>
  <c r="F180" i="7"/>
  <c r="B180" i="7" s="1"/>
  <c r="F170" i="7"/>
  <c r="B170" i="7" s="1"/>
  <c r="F155" i="7"/>
  <c r="B155" i="7" s="1"/>
  <c r="F140" i="7"/>
  <c r="B140" i="7" s="1"/>
  <c r="F121" i="7"/>
  <c r="B121" i="7" s="1"/>
  <c r="F111" i="7"/>
  <c r="B111" i="7" s="1"/>
  <c r="F101" i="7"/>
  <c r="B101" i="7" s="1"/>
  <c r="F91" i="7"/>
  <c r="B91" i="7" s="1"/>
  <c r="F76" i="7"/>
  <c r="B76" i="7" s="1"/>
  <c r="F36" i="7"/>
  <c r="B36" i="7" s="1"/>
  <c r="G253" i="7"/>
  <c r="C253" i="7" s="1"/>
  <c r="G247" i="7"/>
  <c r="C247" i="7" s="1"/>
  <c r="G242" i="7"/>
  <c r="C242" i="7" s="1"/>
  <c r="G237" i="7"/>
  <c r="C237" i="7" s="1"/>
  <c r="G232" i="7"/>
  <c r="C232" i="7" s="1"/>
  <c r="G227" i="7"/>
  <c r="C227" i="7" s="1"/>
  <c r="G222" i="7"/>
  <c r="C222" i="7" s="1"/>
  <c r="G213" i="7"/>
  <c r="C213" i="7" s="1"/>
  <c r="G208" i="7"/>
  <c r="C208" i="7" s="1"/>
  <c r="G203" i="7"/>
  <c r="C203" i="7" s="1"/>
  <c r="G198" i="7"/>
  <c r="C198" i="7" s="1"/>
  <c r="G193" i="7"/>
  <c r="C193" i="7" s="1"/>
  <c r="G188" i="7"/>
  <c r="C188" i="7" s="1"/>
  <c r="G183" i="7"/>
  <c r="C183" i="7" s="1"/>
  <c r="G178" i="7"/>
  <c r="C178" i="7" s="1"/>
  <c r="G173" i="7"/>
  <c r="C173" i="7" s="1"/>
  <c r="G168" i="7"/>
  <c r="C168" i="7" s="1"/>
  <c r="G163" i="7"/>
  <c r="C163" i="7" s="1"/>
  <c r="G158" i="7"/>
  <c r="C158" i="7" s="1"/>
  <c r="G153" i="7"/>
  <c r="C153" i="7" s="1"/>
  <c r="G148" i="7"/>
  <c r="C148" i="7" s="1"/>
  <c r="G143" i="7"/>
  <c r="C143" i="7" s="1"/>
  <c r="G138" i="7"/>
  <c r="C138" i="7" s="1"/>
  <c r="G133" i="7"/>
  <c r="C133" i="7" s="1"/>
  <c r="G129" i="7"/>
  <c r="C129" i="7" s="1"/>
  <c r="G124" i="7"/>
  <c r="C124" i="7" s="1"/>
  <c r="G119" i="7"/>
  <c r="C119" i="7" s="1"/>
  <c r="G114" i="7"/>
  <c r="C114" i="7" s="1"/>
  <c r="G109" i="7"/>
  <c r="C109" i="7" s="1"/>
  <c r="G104" i="7"/>
  <c r="C104" i="7" s="1"/>
  <c r="G99" i="7"/>
  <c r="C99" i="7" s="1"/>
  <c r="G94" i="7"/>
  <c r="C94" i="7" s="1"/>
  <c r="G89" i="7"/>
  <c r="C89" i="7" s="1"/>
  <c r="G84" i="7"/>
  <c r="C84" i="7" s="1"/>
  <c r="G79" i="7"/>
  <c r="C79" i="7" s="1"/>
  <c r="G74" i="7"/>
  <c r="C74" i="7" s="1"/>
  <c r="G69" i="7"/>
  <c r="C69" i="7" s="1"/>
  <c r="G64" i="7"/>
  <c r="C64" i="7" s="1"/>
  <c r="G59" i="7"/>
  <c r="C59" i="7" s="1"/>
  <c r="G54" i="7"/>
  <c r="C54" i="7" s="1"/>
  <c r="G49" i="7"/>
  <c r="C49" i="7" s="1"/>
  <c r="G44" i="7"/>
  <c r="C44" i="7" s="1"/>
  <c r="G39" i="7"/>
  <c r="C39" i="7" s="1"/>
  <c r="G34" i="7"/>
  <c r="C34" i="7" s="1"/>
  <c r="G29" i="7"/>
  <c r="C29" i="7" s="1"/>
  <c r="G14" i="7"/>
  <c r="C14" i="7" s="1"/>
  <c r="G9" i="7"/>
  <c r="C9" i="7" s="1"/>
  <c r="F291" i="7"/>
  <c r="B291" i="7" s="1"/>
  <c r="F280" i="7"/>
  <c r="B280" i="7" s="1"/>
  <c r="F265" i="7"/>
  <c r="B265" i="7" s="1"/>
  <c r="F249" i="7"/>
  <c r="B249" i="7" s="1"/>
  <c r="F239" i="7"/>
  <c r="B239" i="7" s="1"/>
  <c r="F224" i="7"/>
  <c r="B224" i="7" s="1"/>
  <c r="F205" i="7"/>
  <c r="B205" i="7" s="1"/>
  <c r="F195" i="7"/>
  <c r="B195" i="7" s="1"/>
  <c r="F185" i="7"/>
  <c r="B185" i="7" s="1"/>
  <c r="F175" i="7"/>
  <c r="B175" i="7" s="1"/>
  <c r="F165" i="7"/>
  <c r="B165" i="7" s="1"/>
  <c r="F145" i="7"/>
  <c r="B145" i="7" s="1"/>
  <c r="F135" i="7"/>
  <c r="B135" i="7" s="1"/>
  <c r="F126" i="7"/>
  <c r="B126" i="7" s="1"/>
  <c r="F106" i="7"/>
  <c r="B106" i="7" s="1"/>
  <c r="F81" i="7"/>
  <c r="B81" i="7" s="1"/>
  <c r="F31" i="7"/>
  <c r="B31" i="7" s="1"/>
  <c r="F283" i="7"/>
  <c r="B283" i="7" s="1"/>
  <c r="F247" i="7"/>
  <c r="B247" i="7" s="1"/>
  <c r="F178" i="7"/>
  <c r="B178" i="7" s="1"/>
  <c r="F114" i="7"/>
  <c r="B114" i="7" s="1"/>
  <c r="F49" i="7"/>
  <c r="B49" i="7" s="1"/>
  <c r="G292" i="7"/>
  <c r="C292" i="7" s="1"/>
  <c r="G250" i="7"/>
  <c r="C250" i="7" s="1"/>
  <c r="G161" i="7"/>
  <c r="C161" i="7" s="1"/>
  <c r="G136" i="7"/>
  <c r="C136" i="7" s="1"/>
  <c r="G62" i="7"/>
  <c r="C62" i="7" s="1"/>
  <c r="F286" i="7"/>
  <c r="B286" i="7" s="1"/>
  <c r="F281" i="7"/>
  <c r="B281" i="7" s="1"/>
  <c r="F276" i="7"/>
  <c r="B276" i="7" s="1"/>
  <c r="F271" i="7"/>
  <c r="B271" i="7" s="1"/>
  <c r="F266" i="7"/>
  <c r="B266" i="7" s="1"/>
  <c r="F261" i="7"/>
  <c r="B261" i="7" s="1"/>
  <c r="F256" i="7"/>
  <c r="B256" i="7" s="1"/>
  <c r="F250" i="7"/>
  <c r="B250" i="7" s="1"/>
  <c r="F245" i="7"/>
  <c r="B245" i="7" s="1"/>
  <c r="F240" i="7"/>
  <c r="B240" i="7" s="1"/>
  <c r="F235" i="7"/>
  <c r="B235" i="7" s="1"/>
  <c r="F230" i="7"/>
  <c r="B230" i="7" s="1"/>
  <c r="F225" i="7"/>
  <c r="B225" i="7" s="1"/>
  <c r="F216" i="7"/>
  <c r="B216" i="7" s="1"/>
  <c r="F211" i="7"/>
  <c r="B211" i="7" s="1"/>
  <c r="F206" i="7"/>
  <c r="B206" i="7" s="1"/>
  <c r="F201" i="7"/>
  <c r="B201" i="7" s="1"/>
  <c r="F196" i="7"/>
  <c r="B196" i="7" s="1"/>
  <c r="F191" i="7"/>
  <c r="B191" i="7" s="1"/>
  <c r="F186" i="7"/>
  <c r="B186" i="7" s="1"/>
  <c r="F181" i="7"/>
  <c r="B181" i="7" s="1"/>
  <c r="F176" i="7"/>
  <c r="B176" i="7" s="1"/>
  <c r="F171" i="7"/>
  <c r="B171" i="7" s="1"/>
  <c r="F166" i="7"/>
  <c r="B166" i="7" s="1"/>
  <c r="F161" i="7"/>
  <c r="B161" i="7" s="1"/>
  <c r="F156" i="7"/>
  <c r="B156" i="7" s="1"/>
  <c r="F151" i="7"/>
  <c r="B151" i="7" s="1"/>
  <c r="F146" i="7"/>
  <c r="B146" i="7" s="1"/>
  <c r="F141" i="7"/>
  <c r="B141" i="7" s="1"/>
  <c r="F136" i="7"/>
  <c r="B136" i="7" s="1"/>
  <c r="F132" i="7"/>
  <c r="B132" i="7" s="1"/>
  <c r="F127" i="7"/>
  <c r="B127" i="7" s="1"/>
  <c r="F122" i="7"/>
  <c r="B122" i="7" s="1"/>
  <c r="F117" i="7"/>
  <c r="B117" i="7" s="1"/>
  <c r="F112" i="7"/>
  <c r="B112" i="7" s="1"/>
  <c r="F107" i="7"/>
  <c r="B107" i="7" s="1"/>
  <c r="F102" i="7"/>
  <c r="B102" i="7" s="1"/>
  <c r="F97" i="7"/>
  <c r="B97" i="7" s="1"/>
  <c r="F92" i="7"/>
  <c r="B92" i="7" s="1"/>
  <c r="F87" i="7"/>
  <c r="B87" i="7" s="1"/>
  <c r="F82" i="7"/>
  <c r="B82" i="7" s="1"/>
  <c r="F77" i="7"/>
  <c r="B77" i="7" s="1"/>
  <c r="F72" i="7"/>
  <c r="B72" i="7" s="1"/>
  <c r="F67" i="7"/>
  <c r="B67" i="7" s="1"/>
  <c r="F62" i="7"/>
  <c r="B62" i="7" s="1"/>
  <c r="F57" i="7"/>
  <c r="B57" i="7" s="1"/>
  <c r="F52" i="7"/>
  <c r="B52" i="7" s="1"/>
  <c r="F47" i="7"/>
  <c r="B47" i="7" s="1"/>
  <c r="F42" i="7"/>
  <c r="B42" i="7" s="1"/>
  <c r="F37" i="7"/>
  <c r="B37" i="7" s="1"/>
  <c r="F32" i="7"/>
  <c r="B32" i="7" s="1"/>
  <c r="G187" i="7"/>
  <c r="C187" i="7" s="1"/>
  <c r="G167" i="7"/>
  <c r="C167" i="7" s="1"/>
  <c r="F237" i="7"/>
  <c r="B237" i="7" s="1"/>
  <c r="F198" i="7"/>
  <c r="B198" i="7" s="1"/>
  <c r="F173" i="7"/>
  <c r="B173" i="7" s="1"/>
  <c r="F104" i="7"/>
  <c r="B104" i="7" s="1"/>
  <c r="F74" i="7"/>
  <c r="B74" i="7" s="1"/>
  <c r="F19" i="7"/>
  <c r="B19" i="7" s="1"/>
  <c r="G230" i="7"/>
  <c r="C230" i="7" s="1"/>
  <c r="G181" i="7"/>
  <c r="C181" i="7" s="1"/>
  <c r="G122" i="7"/>
  <c r="C122" i="7" s="1"/>
  <c r="G92" i="7"/>
  <c r="C92" i="7" s="1"/>
  <c r="G67" i="7"/>
  <c r="C67" i="7" s="1"/>
  <c r="G17" i="7"/>
  <c r="C17" i="7" s="1"/>
  <c r="F243" i="7"/>
  <c r="B243" i="7" s="1"/>
  <c r="F80" i="7"/>
  <c r="B80" i="7" s="1"/>
  <c r="G287" i="7"/>
  <c r="C287" i="7" s="1"/>
  <c r="G241" i="7"/>
  <c r="C241" i="7" s="1"/>
  <c r="G137" i="7"/>
  <c r="C137" i="7" s="1"/>
  <c r="F278" i="7"/>
  <c r="B278" i="7" s="1"/>
  <c r="F263" i="7"/>
  <c r="B263" i="7" s="1"/>
  <c r="F227" i="7"/>
  <c r="B227" i="7" s="1"/>
  <c r="F208" i="7"/>
  <c r="B208" i="7" s="1"/>
  <c r="F158" i="7"/>
  <c r="B158" i="7" s="1"/>
  <c r="F143" i="7"/>
  <c r="B143" i="7" s="1"/>
  <c r="F129" i="7"/>
  <c r="B129" i="7" s="1"/>
  <c r="F119" i="7"/>
  <c r="B119" i="7" s="1"/>
  <c r="F89" i="7"/>
  <c r="B89" i="7" s="1"/>
  <c r="F69" i="7"/>
  <c r="B69" i="7" s="1"/>
  <c r="F14" i="7"/>
  <c r="B14" i="7" s="1"/>
  <c r="G271" i="7"/>
  <c r="C271" i="7" s="1"/>
  <c r="G235" i="7"/>
  <c r="C235" i="7" s="1"/>
  <c r="G211" i="7"/>
  <c r="C211" i="7" s="1"/>
  <c r="G176" i="7"/>
  <c r="C176" i="7" s="1"/>
  <c r="G151" i="7"/>
  <c r="C151" i="7" s="1"/>
  <c r="G112" i="7"/>
  <c r="C112" i="7" s="1"/>
  <c r="G87" i="7"/>
  <c r="C87" i="7" s="1"/>
  <c r="G72" i="7"/>
  <c r="C72" i="7" s="1"/>
  <c r="G52" i="7"/>
  <c r="C52" i="7" s="1"/>
  <c r="G37" i="7"/>
  <c r="C37" i="7" s="1"/>
  <c r="G27" i="7"/>
  <c r="C27" i="7" s="1"/>
  <c r="F297" i="7"/>
  <c r="B297" i="7" s="1"/>
  <c r="F289" i="7"/>
  <c r="B289" i="7" s="1"/>
  <c r="F269" i="7"/>
  <c r="B269" i="7" s="1"/>
  <c r="F228" i="7"/>
  <c r="B228" i="7" s="1"/>
  <c r="F204" i="7"/>
  <c r="B204" i="7" s="1"/>
  <c r="F169" i="7"/>
  <c r="B169" i="7" s="1"/>
  <c r="F149" i="7"/>
  <c r="B149" i="7" s="1"/>
  <c r="F139" i="7"/>
  <c r="B139" i="7" s="1"/>
  <c r="F115" i="7"/>
  <c r="B115" i="7" s="1"/>
  <c r="F100" i="7"/>
  <c r="B100" i="7" s="1"/>
  <c r="F85" i="7"/>
  <c r="B85" i="7" s="1"/>
  <c r="F65" i="7"/>
  <c r="B65" i="7" s="1"/>
  <c r="F55" i="7"/>
  <c r="B55" i="7" s="1"/>
  <c r="F35" i="7"/>
  <c r="B35" i="7" s="1"/>
  <c r="F15" i="7"/>
  <c r="B15" i="7" s="1"/>
  <c r="F294" i="7"/>
  <c r="B294" i="7" s="1"/>
  <c r="F268" i="7"/>
  <c r="B268" i="7" s="1"/>
  <c r="F242" i="7"/>
  <c r="B242" i="7" s="1"/>
  <c r="F222" i="7"/>
  <c r="B222" i="7" s="1"/>
  <c r="F193" i="7"/>
  <c r="B193" i="7" s="1"/>
  <c r="F168" i="7"/>
  <c r="B168" i="7" s="1"/>
  <c r="F148" i="7"/>
  <c r="B148" i="7" s="1"/>
  <c r="F109" i="7"/>
  <c r="B109" i="7" s="1"/>
  <c r="F84" i="7"/>
  <c r="B84" i="7" s="1"/>
  <c r="F54" i="7"/>
  <c r="B54" i="7" s="1"/>
  <c r="F39" i="7"/>
  <c r="B39" i="7" s="1"/>
  <c r="F24" i="7"/>
  <c r="B24" i="7" s="1"/>
  <c r="F9" i="7"/>
  <c r="B9" i="7" s="1"/>
  <c r="G281" i="7"/>
  <c r="C281" i="7" s="1"/>
  <c r="G256" i="7"/>
  <c r="C256" i="7" s="1"/>
  <c r="G225" i="7"/>
  <c r="C225" i="7" s="1"/>
  <c r="G206" i="7"/>
  <c r="C206" i="7" s="1"/>
  <c r="G191" i="7"/>
  <c r="C191" i="7" s="1"/>
  <c r="G156" i="7"/>
  <c r="C156" i="7" s="1"/>
  <c r="G141" i="7"/>
  <c r="C141" i="7" s="1"/>
  <c r="G132" i="7"/>
  <c r="C132" i="7" s="1"/>
  <c r="G107" i="7"/>
  <c r="C107" i="7" s="1"/>
  <c r="G82" i="7"/>
  <c r="C82" i="7" s="1"/>
  <c r="G42" i="7"/>
  <c r="C42" i="7" s="1"/>
  <c r="G7" i="7"/>
  <c r="C7" i="7" s="1"/>
  <c r="F292" i="7"/>
  <c r="B292" i="7" s="1"/>
  <c r="F279" i="7"/>
  <c r="B279" i="7" s="1"/>
  <c r="F254" i="7"/>
  <c r="B254" i="7" s="1"/>
  <c r="F238" i="7"/>
  <c r="B238" i="7" s="1"/>
  <c r="F214" i="7"/>
  <c r="B214" i="7" s="1"/>
  <c r="F194" i="7"/>
  <c r="B194" i="7" s="1"/>
  <c r="F174" i="7"/>
  <c r="B174" i="7" s="1"/>
  <c r="F154" i="7"/>
  <c r="B154" i="7" s="1"/>
  <c r="F125" i="7"/>
  <c r="B125" i="7" s="1"/>
  <c r="F120" i="7"/>
  <c r="B120" i="7" s="1"/>
  <c r="F90" i="7"/>
  <c r="B90" i="7" s="1"/>
  <c r="F60" i="7"/>
  <c r="B60" i="7" s="1"/>
  <c r="F30" i="7"/>
  <c r="B30" i="7" s="1"/>
  <c r="F288" i="7"/>
  <c r="B288" i="7" s="1"/>
  <c r="F253" i="7"/>
  <c r="B253" i="7" s="1"/>
  <c r="F213" i="7"/>
  <c r="B213" i="7" s="1"/>
  <c r="F183" i="7"/>
  <c r="B183" i="7" s="1"/>
  <c r="F163" i="7"/>
  <c r="B163" i="7" s="1"/>
  <c r="F138" i="7"/>
  <c r="B138" i="7" s="1"/>
  <c r="F124" i="7"/>
  <c r="B124" i="7" s="1"/>
  <c r="F94" i="7"/>
  <c r="B94" i="7" s="1"/>
  <c r="F79" i="7"/>
  <c r="B79" i="7" s="1"/>
  <c r="F59" i="7"/>
  <c r="B59" i="7" s="1"/>
  <c r="F44" i="7"/>
  <c r="B44" i="7" s="1"/>
  <c r="F34" i="7"/>
  <c r="B34" i="7" s="1"/>
  <c r="G286" i="7"/>
  <c r="C286" i="7" s="1"/>
  <c r="G266" i="7"/>
  <c r="C266" i="7" s="1"/>
  <c r="G240" i="7"/>
  <c r="C240" i="7" s="1"/>
  <c r="G216" i="7"/>
  <c r="C216" i="7" s="1"/>
  <c r="G196" i="7"/>
  <c r="C196" i="7" s="1"/>
  <c r="G166" i="7"/>
  <c r="C166" i="7" s="1"/>
  <c r="G127" i="7"/>
  <c r="C127" i="7" s="1"/>
  <c r="G97" i="7"/>
  <c r="C97" i="7" s="1"/>
  <c r="G57" i="7"/>
  <c r="C57" i="7" s="1"/>
  <c r="G32" i="7"/>
  <c r="C32" i="7" s="1"/>
  <c r="G12" i="7"/>
  <c r="C12" i="7" s="1"/>
  <c r="F295" i="7"/>
  <c r="B295" i="7" s="1"/>
  <c r="F274" i="7"/>
  <c r="B274" i="7" s="1"/>
  <c r="F259" i="7"/>
  <c r="B259" i="7" s="1"/>
  <c r="F223" i="7"/>
  <c r="B223" i="7" s="1"/>
  <c r="F199" i="7"/>
  <c r="B199" i="7" s="1"/>
  <c r="F184" i="7"/>
  <c r="B184" i="7" s="1"/>
  <c r="F164" i="7"/>
  <c r="B164" i="7" s="1"/>
  <c r="F144" i="7"/>
  <c r="B144" i="7" s="1"/>
  <c r="F130" i="7"/>
  <c r="B130" i="7" s="1"/>
  <c r="F105" i="7"/>
  <c r="B105" i="7" s="1"/>
  <c r="F95" i="7"/>
  <c r="B95" i="7" s="1"/>
  <c r="F70" i="7"/>
  <c r="B70" i="7" s="1"/>
  <c r="F45" i="7"/>
  <c r="B45" i="7" s="1"/>
  <c r="F25" i="7"/>
  <c r="B25" i="7" s="1"/>
  <c r="F10" i="7"/>
  <c r="B10" i="7" s="1"/>
  <c r="G293" i="7"/>
  <c r="C293" i="7" s="1"/>
  <c r="G262" i="7"/>
  <c r="C262" i="7" s="1"/>
  <c r="F273" i="7"/>
  <c r="B273" i="7" s="1"/>
  <c r="F258" i="7"/>
  <c r="B258" i="7" s="1"/>
  <c r="F232" i="7"/>
  <c r="B232" i="7" s="1"/>
  <c r="F203" i="7"/>
  <c r="B203" i="7" s="1"/>
  <c r="F188" i="7"/>
  <c r="B188" i="7" s="1"/>
  <c r="F153" i="7"/>
  <c r="B153" i="7" s="1"/>
  <c r="F133" i="7"/>
  <c r="B133" i="7" s="1"/>
  <c r="F99" i="7"/>
  <c r="B99" i="7" s="1"/>
  <c r="F64" i="7"/>
  <c r="B64" i="7" s="1"/>
  <c r="F29" i="7"/>
  <c r="B29" i="7" s="1"/>
  <c r="G297" i="7"/>
  <c r="C297" i="7" s="1"/>
  <c r="G276" i="7"/>
  <c r="C276" i="7" s="1"/>
  <c r="G261" i="7"/>
  <c r="C261" i="7" s="1"/>
  <c r="G245" i="7"/>
  <c r="C245" i="7" s="1"/>
  <c r="G201" i="7"/>
  <c r="C201" i="7" s="1"/>
  <c r="G186" i="7"/>
  <c r="C186" i="7" s="1"/>
  <c r="G171" i="7"/>
  <c r="C171" i="7" s="1"/>
  <c r="G146" i="7"/>
  <c r="C146" i="7" s="1"/>
  <c r="G117" i="7"/>
  <c r="C117" i="7" s="1"/>
  <c r="G102" i="7"/>
  <c r="C102" i="7" s="1"/>
  <c r="G77" i="7"/>
  <c r="C77" i="7" s="1"/>
  <c r="G47" i="7"/>
  <c r="C47" i="7" s="1"/>
  <c r="G22" i="7"/>
  <c r="C22" i="7" s="1"/>
  <c r="F284" i="7"/>
  <c r="B284" i="7" s="1"/>
  <c r="F264" i="7"/>
  <c r="B264" i="7" s="1"/>
  <c r="F248" i="7"/>
  <c r="B248" i="7" s="1"/>
  <c r="F233" i="7"/>
  <c r="B233" i="7" s="1"/>
  <c r="F209" i="7"/>
  <c r="B209" i="7" s="1"/>
  <c r="F189" i="7"/>
  <c r="B189" i="7" s="1"/>
  <c r="F179" i="7"/>
  <c r="B179" i="7" s="1"/>
  <c r="F159" i="7"/>
  <c r="B159" i="7" s="1"/>
  <c r="F134" i="7"/>
  <c r="B134" i="7" s="1"/>
  <c r="F110" i="7"/>
  <c r="B110" i="7" s="1"/>
  <c r="F75" i="7"/>
  <c r="B75" i="7" s="1"/>
  <c r="F50" i="7"/>
  <c r="B50" i="7" s="1"/>
  <c r="F40" i="7"/>
  <c r="B40" i="7" s="1"/>
  <c r="G282" i="7"/>
  <c r="C282" i="7" s="1"/>
  <c r="G277" i="7"/>
  <c r="C277" i="7" s="1"/>
  <c r="G272" i="7"/>
  <c r="C272" i="7" s="1"/>
  <c r="G267" i="7"/>
  <c r="C267" i="7" s="1"/>
  <c r="G257" i="7"/>
  <c r="C257" i="7" s="1"/>
  <c r="G252" i="7"/>
  <c r="C252" i="7" s="1"/>
  <c r="G246" i="7"/>
  <c r="C246" i="7" s="1"/>
  <c r="G236" i="7"/>
  <c r="C236" i="7" s="1"/>
  <c r="G231" i="7"/>
  <c r="C231" i="7" s="1"/>
  <c r="G226" i="7"/>
  <c r="C226" i="7" s="1"/>
  <c r="G217" i="7"/>
  <c r="C217" i="7" s="1"/>
  <c r="G212" i="7"/>
  <c r="C212" i="7" s="1"/>
  <c r="G207" i="7"/>
  <c r="C207" i="7" s="1"/>
  <c r="G202" i="7"/>
  <c r="C202" i="7" s="1"/>
  <c r="G197" i="7"/>
  <c r="C197" i="7" s="1"/>
  <c r="G192" i="7"/>
  <c r="C192" i="7" s="1"/>
  <c r="G182" i="7"/>
  <c r="C182" i="7" s="1"/>
  <c r="G177" i="7"/>
  <c r="C177" i="7" s="1"/>
  <c r="G172" i="7"/>
  <c r="C172" i="7" s="1"/>
  <c r="G162" i="7"/>
  <c r="C162" i="7" s="1"/>
  <c r="G157" i="7"/>
  <c r="C157" i="7" s="1"/>
  <c r="G152" i="7"/>
  <c r="C152" i="7" s="1"/>
  <c r="G147" i="7"/>
  <c r="C147" i="7" s="1"/>
  <c r="G142" i="7"/>
  <c r="C142" i="7" s="1"/>
  <c r="G128" i="7"/>
  <c r="C128" i="7" s="1"/>
  <c r="F27" i="7"/>
  <c r="B27" i="7" s="1"/>
  <c r="F22" i="7"/>
  <c r="B22" i="7" s="1"/>
  <c r="F17" i="7"/>
  <c r="B17" i="7" s="1"/>
  <c r="F12" i="7"/>
  <c r="B12" i="7" s="1"/>
  <c r="F7" i="7"/>
  <c r="B7" i="7" s="1"/>
  <c r="G218" i="7"/>
  <c r="G103" i="7"/>
  <c r="C103" i="7" s="1"/>
  <c r="G88" i="7"/>
  <c r="C88" i="7" s="1"/>
  <c r="G73" i="7"/>
  <c r="C73" i="7" s="1"/>
  <c r="G63" i="7"/>
  <c r="C63" i="7" s="1"/>
  <c r="G38" i="7"/>
  <c r="C38" i="7" s="1"/>
  <c r="F293" i="7"/>
  <c r="B293" i="7" s="1"/>
  <c r="F277" i="7"/>
  <c r="B277" i="7" s="1"/>
  <c r="F262" i="7"/>
  <c r="B262" i="7" s="1"/>
  <c r="F252" i="7"/>
  <c r="B252" i="7" s="1"/>
  <c r="F236" i="7"/>
  <c r="B236" i="7" s="1"/>
  <c r="F226" i="7"/>
  <c r="B226" i="7" s="1"/>
  <c r="F207" i="7"/>
  <c r="B207" i="7" s="1"/>
  <c r="F192" i="7"/>
  <c r="B192" i="7" s="1"/>
  <c r="F182" i="7"/>
  <c r="B182" i="7" s="1"/>
  <c r="F162" i="7"/>
  <c r="B162" i="7" s="1"/>
  <c r="F142" i="7"/>
  <c r="B142" i="7" s="1"/>
  <c r="F128" i="7"/>
  <c r="B128" i="7" s="1"/>
  <c r="F118" i="7"/>
  <c r="B118" i="7" s="1"/>
  <c r="F103" i="7"/>
  <c r="B103" i="7" s="1"/>
  <c r="F88" i="7"/>
  <c r="B88" i="7" s="1"/>
  <c r="F78" i="7"/>
  <c r="B78" i="7" s="1"/>
  <c r="F68" i="7"/>
  <c r="B68" i="7" s="1"/>
  <c r="F63" i="7"/>
  <c r="B63" i="7" s="1"/>
  <c r="F48" i="7"/>
  <c r="B48" i="7" s="1"/>
  <c r="F38" i="7"/>
  <c r="B38" i="7" s="1"/>
  <c r="F28" i="7"/>
  <c r="B28" i="7" s="1"/>
  <c r="F8" i="7"/>
  <c r="B8" i="7" s="1"/>
  <c r="F6" i="7"/>
  <c r="B6" i="7" s="1"/>
  <c r="G296" i="7"/>
  <c r="C296" i="7" s="1"/>
  <c r="G291" i="7"/>
  <c r="C291" i="7" s="1"/>
  <c r="G285" i="7"/>
  <c r="C285" i="7" s="1"/>
  <c r="G280" i="7"/>
  <c r="C280" i="7" s="1"/>
  <c r="G275" i="7"/>
  <c r="C275" i="7" s="1"/>
  <c r="G270" i="7"/>
  <c r="C270" i="7" s="1"/>
  <c r="G265" i="7"/>
  <c r="C265" i="7" s="1"/>
  <c r="G260" i="7"/>
  <c r="C260" i="7" s="1"/>
  <c r="G255" i="7"/>
  <c r="C255" i="7" s="1"/>
  <c r="G249" i="7"/>
  <c r="C249" i="7" s="1"/>
  <c r="G244" i="7"/>
  <c r="C244" i="7" s="1"/>
  <c r="G239" i="7"/>
  <c r="C239" i="7" s="1"/>
  <c r="G234" i="7"/>
  <c r="C234" i="7" s="1"/>
  <c r="G229" i="7"/>
  <c r="C229" i="7" s="1"/>
  <c r="G224" i="7"/>
  <c r="C224" i="7" s="1"/>
  <c r="G215" i="7"/>
  <c r="G210" i="7"/>
  <c r="C210" i="7" s="1"/>
  <c r="G205" i="7"/>
  <c r="C205" i="7" s="1"/>
  <c r="G200" i="7"/>
  <c r="C200" i="7" s="1"/>
  <c r="G195" i="7"/>
  <c r="C195" i="7" s="1"/>
  <c r="G190" i="7"/>
  <c r="C190" i="7" s="1"/>
  <c r="G185" i="7"/>
  <c r="C185" i="7" s="1"/>
  <c r="G180" i="7"/>
  <c r="C180" i="7" s="1"/>
  <c r="G175" i="7"/>
  <c r="C175" i="7" s="1"/>
  <c r="G170" i="7"/>
  <c r="C170" i="7" s="1"/>
  <c r="G165" i="7"/>
  <c r="C165" i="7" s="1"/>
  <c r="G160" i="7"/>
  <c r="C160" i="7" s="1"/>
  <c r="G155" i="7"/>
  <c r="C155" i="7" s="1"/>
  <c r="G150" i="7"/>
  <c r="C150" i="7" s="1"/>
  <c r="G145" i="7"/>
  <c r="C145" i="7" s="1"/>
  <c r="G140" i="7"/>
  <c r="C140" i="7" s="1"/>
  <c r="G135" i="7"/>
  <c r="C135" i="7" s="1"/>
  <c r="G131" i="7"/>
  <c r="G126" i="7"/>
  <c r="C126" i="7" s="1"/>
  <c r="G121" i="7"/>
  <c r="C121" i="7" s="1"/>
  <c r="G116" i="7"/>
  <c r="C116" i="7" s="1"/>
  <c r="G111" i="7"/>
  <c r="C111" i="7" s="1"/>
  <c r="G106" i="7"/>
  <c r="C106" i="7" s="1"/>
  <c r="G101" i="7"/>
  <c r="C101" i="7" s="1"/>
  <c r="G96" i="7"/>
  <c r="C96" i="7" s="1"/>
  <c r="G91" i="7"/>
  <c r="C91" i="7" s="1"/>
  <c r="G86" i="7"/>
  <c r="C86" i="7" s="1"/>
  <c r="G81" i="7"/>
  <c r="C81" i="7" s="1"/>
  <c r="G76" i="7"/>
  <c r="C76" i="7" s="1"/>
  <c r="G71" i="7"/>
  <c r="C71" i="7" s="1"/>
  <c r="G66" i="7"/>
  <c r="C66" i="7" s="1"/>
  <c r="G61" i="7"/>
  <c r="C61" i="7" s="1"/>
  <c r="G56" i="7"/>
  <c r="C56" i="7" s="1"/>
  <c r="G51" i="7"/>
  <c r="C51" i="7" s="1"/>
  <c r="G46" i="7"/>
  <c r="C46" i="7" s="1"/>
  <c r="G41" i="7"/>
  <c r="C41" i="7" s="1"/>
  <c r="G36" i="7"/>
  <c r="C36" i="7" s="1"/>
  <c r="G31" i="7"/>
  <c r="C31" i="7" s="1"/>
  <c r="G26" i="7"/>
  <c r="C26" i="7" s="1"/>
  <c r="G21" i="7"/>
  <c r="C21" i="7" s="1"/>
  <c r="G16" i="7"/>
  <c r="C16" i="7" s="1"/>
  <c r="G11" i="7"/>
  <c r="C11" i="7" s="1"/>
  <c r="G123" i="7"/>
  <c r="C123" i="7" s="1"/>
  <c r="G93" i="7"/>
  <c r="C93" i="7" s="1"/>
  <c r="G83" i="7"/>
  <c r="C83" i="7" s="1"/>
  <c r="G53" i="7"/>
  <c r="C53" i="7" s="1"/>
  <c r="G43" i="7"/>
  <c r="C43" i="7" s="1"/>
  <c r="G28" i="7"/>
  <c r="C28" i="7" s="1"/>
  <c r="G13" i="7"/>
  <c r="C13" i="7" s="1"/>
  <c r="G6" i="7"/>
  <c r="C6" i="7" s="1"/>
  <c r="F287" i="7"/>
  <c r="B287" i="7" s="1"/>
  <c r="F272" i="7"/>
  <c r="B272" i="7" s="1"/>
  <c r="F246" i="7"/>
  <c r="B246" i="7" s="1"/>
  <c r="F231" i="7"/>
  <c r="B231" i="7" s="1"/>
  <c r="F212" i="7"/>
  <c r="B212" i="7" s="1"/>
  <c r="F202" i="7"/>
  <c r="B202" i="7" s="1"/>
  <c r="F187" i="7"/>
  <c r="B187" i="7" s="1"/>
  <c r="F177" i="7"/>
  <c r="B177" i="7" s="1"/>
  <c r="F167" i="7"/>
  <c r="B167" i="7" s="1"/>
  <c r="F152" i="7"/>
  <c r="B152" i="7" s="1"/>
  <c r="F123" i="7"/>
  <c r="B123" i="7" s="1"/>
  <c r="F108" i="7"/>
  <c r="B108" i="7" s="1"/>
  <c r="F93" i="7"/>
  <c r="B93" i="7" s="1"/>
  <c r="F83" i="7"/>
  <c r="B83" i="7" s="1"/>
  <c r="F73" i="7"/>
  <c r="B73" i="7" s="1"/>
  <c r="F53" i="7"/>
  <c r="B53" i="7" s="1"/>
  <c r="F13" i="7"/>
  <c r="B13" i="7" s="1"/>
  <c r="G113" i="7"/>
  <c r="C113" i="7" s="1"/>
  <c r="G98" i="7"/>
  <c r="C98" i="7" s="1"/>
  <c r="G78" i="7"/>
  <c r="C78" i="7" s="1"/>
  <c r="G68" i="7"/>
  <c r="C68" i="7" s="1"/>
  <c r="G33" i="7"/>
  <c r="C33" i="7" s="1"/>
  <c r="G23" i="7"/>
  <c r="C23" i="7" s="1"/>
  <c r="G18" i="7"/>
  <c r="C18" i="7" s="1"/>
  <c r="F282" i="7"/>
  <c r="B282" i="7" s="1"/>
  <c r="F267" i="7"/>
  <c r="B267" i="7" s="1"/>
  <c r="F257" i="7"/>
  <c r="B257" i="7" s="1"/>
  <c r="F241" i="7"/>
  <c r="B241" i="7" s="1"/>
  <c r="F217" i="7"/>
  <c r="B217" i="7" s="1"/>
  <c r="F197" i="7"/>
  <c r="B197" i="7" s="1"/>
  <c r="F172" i="7"/>
  <c r="B172" i="7" s="1"/>
  <c r="F157" i="7"/>
  <c r="B157" i="7" s="1"/>
  <c r="F147" i="7"/>
  <c r="B147" i="7" s="1"/>
  <c r="F137" i="7"/>
  <c r="B137" i="7" s="1"/>
  <c r="F113" i="7"/>
  <c r="B113" i="7" s="1"/>
  <c r="F98" i="7"/>
  <c r="B98" i="7" s="1"/>
  <c r="F58" i="7"/>
  <c r="B58" i="7" s="1"/>
  <c r="F43" i="7"/>
  <c r="B43" i="7" s="1"/>
  <c r="F33" i="7"/>
  <c r="B33" i="7" s="1"/>
  <c r="F23" i="7"/>
  <c r="B23" i="7" s="1"/>
  <c r="F18" i="7"/>
  <c r="B18" i="7" s="1"/>
  <c r="F219" i="7"/>
  <c r="B219" i="7" s="1"/>
  <c r="G118" i="7"/>
  <c r="C118" i="7" s="1"/>
  <c r="G108" i="7"/>
  <c r="C108" i="7" s="1"/>
  <c r="G58" i="7"/>
  <c r="C58" i="7" s="1"/>
  <c r="G48" i="7"/>
  <c r="C48" i="7" s="1"/>
  <c r="G8" i="7"/>
  <c r="C8" i="7" s="1"/>
  <c r="DG251" i="8"/>
  <c r="DH251" i="8"/>
  <c r="DI251" i="8"/>
  <c r="DJ251" i="8"/>
  <c r="DK251" i="8"/>
  <c r="DL251" i="8"/>
  <c r="DM251" i="1"/>
  <c r="CZ251" i="1"/>
  <c r="DZ251" i="1"/>
  <c r="K251" i="7"/>
  <c r="D251" i="7"/>
  <c r="I251" i="7"/>
  <c r="S251" i="7" s="1"/>
  <c r="EG251" i="8"/>
  <c r="EG220" i="8"/>
  <c r="BF219" i="1"/>
  <c r="CF219" i="1" s="1"/>
  <c r="G219" i="7"/>
  <c r="Y219" i="8"/>
  <c r="AN284" i="8"/>
  <c r="AO284" i="8"/>
  <c r="AP284" i="8"/>
  <c r="AQ284" i="8"/>
  <c r="AR284" i="8"/>
  <c r="AS284" i="8"/>
  <c r="AN282" i="8"/>
  <c r="AO282" i="8"/>
  <c r="AP282" i="8"/>
  <c r="AQ282" i="8"/>
  <c r="AR282" i="8"/>
  <c r="AS282" i="8"/>
  <c r="AN278" i="8"/>
  <c r="AO278" i="8"/>
  <c r="AP278" i="8"/>
  <c r="AQ278" i="8"/>
  <c r="AR278" i="8"/>
  <c r="AS278" i="8"/>
  <c r="AN274" i="8"/>
  <c r="AO274" i="8"/>
  <c r="AP274" i="8"/>
  <c r="AQ274" i="8"/>
  <c r="AR274" i="8"/>
  <c r="AS274" i="8"/>
  <c r="AN272" i="8"/>
  <c r="AO272" i="8"/>
  <c r="AP272" i="8"/>
  <c r="AQ272" i="8"/>
  <c r="AR272" i="8"/>
  <c r="AS272" i="8"/>
  <c r="AN270" i="8"/>
  <c r="AO270" i="8"/>
  <c r="AP270" i="8"/>
  <c r="AQ270" i="8"/>
  <c r="AR270" i="8"/>
  <c r="AS270" i="8"/>
  <c r="AN268" i="8"/>
  <c r="AO268" i="8"/>
  <c r="AP268" i="8"/>
  <c r="AQ268" i="8"/>
  <c r="AR268" i="8"/>
  <c r="AS268" i="8"/>
  <c r="AN266" i="8"/>
  <c r="AO266" i="8"/>
  <c r="AP266" i="8"/>
  <c r="AQ266" i="8"/>
  <c r="AR266" i="8"/>
  <c r="AS266" i="8"/>
  <c r="AN264" i="8"/>
  <c r="AO264" i="8"/>
  <c r="AP264" i="8"/>
  <c r="AQ264" i="8"/>
  <c r="AR264" i="8"/>
  <c r="AS264" i="8"/>
  <c r="AN258" i="8"/>
  <c r="AO258" i="8"/>
  <c r="AP258" i="8"/>
  <c r="AQ258" i="8"/>
  <c r="AR258" i="8"/>
  <c r="AS258" i="8"/>
  <c r="AN256" i="8"/>
  <c r="AO256" i="8"/>
  <c r="AP256" i="8"/>
  <c r="AQ256" i="8"/>
  <c r="AR256" i="8"/>
  <c r="AS256" i="8"/>
  <c r="AN254" i="8"/>
  <c r="AO254" i="8"/>
  <c r="AP254" i="8"/>
  <c r="AQ254" i="8"/>
  <c r="AR254" i="8"/>
  <c r="AS254" i="8"/>
  <c r="AN252" i="8"/>
  <c r="AO252" i="8"/>
  <c r="AP252" i="8"/>
  <c r="AQ252" i="8"/>
  <c r="AR252" i="8"/>
  <c r="AS252" i="8"/>
  <c r="AN249" i="8"/>
  <c r="AO249" i="8"/>
  <c r="AP249" i="8"/>
  <c r="AQ249" i="8"/>
  <c r="AR249" i="8"/>
  <c r="AS249" i="8"/>
  <c r="AN247" i="8"/>
  <c r="AO247" i="8"/>
  <c r="AP247" i="8"/>
  <c r="AQ247" i="8"/>
  <c r="AR247" i="8"/>
  <c r="AS247" i="8"/>
  <c r="AN243" i="8"/>
  <c r="AV243" i="8"/>
  <c r="AO243" i="8"/>
  <c r="AW243" i="8"/>
  <c r="AP243" i="8"/>
  <c r="AX243" i="8"/>
  <c r="AQ243" i="8"/>
  <c r="AY243" i="8"/>
  <c r="AR243" i="8"/>
  <c r="AS243" i="8"/>
  <c r="AT243" i="8"/>
  <c r="AU243" i="8"/>
  <c r="AN241" i="8"/>
  <c r="AV241" i="8"/>
  <c r="AO241" i="8"/>
  <c r="AW241" i="8"/>
  <c r="AP241" i="8"/>
  <c r="AX241" i="8"/>
  <c r="AQ241" i="8"/>
  <c r="AY241" i="8"/>
  <c r="AR241" i="8"/>
  <c r="AS241" i="8"/>
  <c r="AT241" i="8"/>
  <c r="AU241" i="8"/>
  <c r="AN239" i="8"/>
  <c r="AO239" i="8"/>
  <c r="AP239" i="8"/>
  <c r="AQ239" i="8"/>
  <c r="AR239" i="8"/>
  <c r="AS239" i="8"/>
  <c r="AN237" i="8"/>
  <c r="AO237" i="8"/>
  <c r="AP237" i="8"/>
  <c r="AQ237" i="8"/>
  <c r="AR237" i="8"/>
  <c r="AS237" i="8"/>
  <c r="AN235" i="8"/>
  <c r="AV235" i="8"/>
  <c r="AO235" i="8"/>
  <c r="AW235" i="8"/>
  <c r="AP235" i="8"/>
  <c r="AX235" i="8"/>
  <c r="AQ235" i="8"/>
  <c r="AY235" i="8"/>
  <c r="AR235" i="8"/>
  <c r="AS235" i="8"/>
  <c r="AT235" i="8"/>
  <c r="AU235" i="8"/>
  <c r="AN233" i="8"/>
  <c r="AO233" i="8"/>
  <c r="AP233" i="8"/>
  <c r="AQ233" i="8"/>
  <c r="AR233" i="8"/>
  <c r="AS233" i="8"/>
  <c r="AN231" i="8"/>
  <c r="AO231" i="8"/>
  <c r="AP231" i="8"/>
  <c r="AQ231" i="8"/>
  <c r="AR231" i="8"/>
  <c r="AS231" i="8"/>
  <c r="AN229" i="8"/>
  <c r="AV229" i="8"/>
  <c r="AO229" i="8"/>
  <c r="AW229" i="8"/>
  <c r="AP229" i="8"/>
  <c r="AX229" i="8"/>
  <c r="AQ229" i="8"/>
  <c r="AY229" i="8"/>
  <c r="AR229" i="8"/>
  <c r="AS229" i="8"/>
  <c r="AT229" i="8"/>
  <c r="AU229" i="8"/>
  <c r="AN227" i="8"/>
  <c r="AO227" i="8"/>
  <c r="AP227" i="8"/>
  <c r="AQ227" i="8"/>
  <c r="AR227" i="8"/>
  <c r="AS227" i="8"/>
  <c r="AN225" i="8"/>
  <c r="AO225" i="8"/>
  <c r="AP225" i="8"/>
  <c r="AQ225" i="8"/>
  <c r="AR225" i="8"/>
  <c r="AS225" i="8"/>
  <c r="AN223" i="8"/>
  <c r="AO223" i="8"/>
  <c r="AP223" i="8"/>
  <c r="AQ223" i="8"/>
  <c r="AR223" i="8"/>
  <c r="AS223" i="8"/>
  <c r="BV219" i="1"/>
  <c r="CV219" i="1" s="1"/>
  <c r="AN219" i="8"/>
  <c r="AO219" i="8"/>
  <c r="AP219" i="8"/>
  <c r="AQ219" i="8"/>
  <c r="AR219" i="8"/>
  <c r="AS219" i="8"/>
  <c r="BR218" i="1"/>
  <c r="CR218" i="1" s="1"/>
  <c r="AN217" i="8"/>
  <c r="AO217" i="8"/>
  <c r="AP217" i="8"/>
  <c r="AQ217" i="8"/>
  <c r="AR217" i="8"/>
  <c r="AS217" i="8"/>
  <c r="AN215" i="8"/>
  <c r="AO215" i="8"/>
  <c r="AP215" i="8"/>
  <c r="AQ215" i="8"/>
  <c r="AR215" i="8"/>
  <c r="AS215" i="8"/>
  <c r="AN213" i="8"/>
  <c r="AO213" i="8"/>
  <c r="AP213" i="8"/>
  <c r="AQ213" i="8"/>
  <c r="AR213" i="8"/>
  <c r="AS213" i="8"/>
  <c r="AN211" i="8"/>
  <c r="AO211" i="8"/>
  <c r="AP211" i="8"/>
  <c r="AQ211" i="8"/>
  <c r="AR211" i="8"/>
  <c r="AS211" i="8"/>
  <c r="AN209" i="8"/>
  <c r="AO209" i="8"/>
  <c r="AP209" i="8"/>
  <c r="AQ209" i="8"/>
  <c r="AR209" i="8"/>
  <c r="AS209" i="8"/>
  <c r="AP207" i="8"/>
  <c r="AQ207" i="8"/>
  <c r="AR207" i="8"/>
  <c r="AN207" i="8"/>
  <c r="AO207" i="8"/>
  <c r="AS207" i="8"/>
  <c r="AP205" i="8"/>
  <c r="AQ205" i="8"/>
  <c r="AR205" i="8"/>
  <c r="AN205" i="8"/>
  <c r="AO205" i="8"/>
  <c r="AS205" i="8"/>
  <c r="AP203" i="8"/>
  <c r="AQ203" i="8"/>
  <c r="AR203" i="8"/>
  <c r="AN203" i="8"/>
  <c r="AO203" i="8"/>
  <c r="AS203" i="8"/>
  <c r="AP201" i="8"/>
  <c r="AQ201" i="8"/>
  <c r="AR201" i="8"/>
  <c r="AN201" i="8"/>
  <c r="AO201" i="8"/>
  <c r="AS201" i="8"/>
  <c r="AP199" i="8"/>
  <c r="AQ199" i="8"/>
  <c r="AR199" i="8"/>
  <c r="AN199" i="8"/>
  <c r="AO199" i="8"/>
  <c r="AS199" i="8"/>
  <c r="AP197" i="8"/>
  <c r="AQ197" i="8"/>
  <c r="AR197" i="8"/>
  <c r="AN197" i="8"/>
  <c r="AO197" i="8"/>
  <c r="AS197" i="8"/>
  <c r="AP195" i="8"/>
  <c r="AQ195" i="8"/>
  <c r="AR195" i="8"/>
  <c r="AN195" i="8"/>
  <c r="AO195" i="8"/>
  <c r="AS195" i="8"/>
  <c r="AP193" i="8"/>
  <c r="AQ193" i="8"/>
  <c r="AR193" i="8"/>
  <c r="AN193" i="8"/>
  <c r="AO193" i="8"/>
  <c r="AS193" i="8"/>
  <c r="AP191" i="8"/>
  <c r="AQ191" i="8"/>
  <c r="AR191" i="8"/>
  <c r="AN191" i="8"/>
  <c r="AO191" i="8"/>
  <c r="AS191" i="8"/>
  <c r="AP189" i="8"/>
  <c r="AQ189" i="8"/>
  <c r="AR189" i="8"/>
  <c r="AN189" i="8"/>
  <c r="AO189" i="8"/>
  <c r="AS189" i="8"/>
  <c r="AP187" i="8"/>
  <c r="AQ187" i="8"/>
  <c r="AR187" i="8"/>
  <c r="AN187" i="8"/>
  <c r="AO187" i="8"/>
  <c r="AS187" i="8"/>
  <c r="AP185" i="8"/>
  <c r="AQ185" i="8"/>
  <c r="AR185" i="8"/>
  <c r="AN185" i="8"/>
  <c r="AO185" i="8"/>
  <c r="AS185" i="8"/>
  <c r="AP183" i="8"/>
  <c r="AQ183" i="8"/>
  <c r="AR183" i="8"/>
  <c r="AN183" i="8"/>
  <c r="AO183" i="8"/>
  <c r="AS183" i="8"/>
  <c r="AP181" i="8"/>
  <c r="AQ181" i="8"/>
  <c r="AR181" i="8"/>
  <c r="AN181" i="8"/>
  <c r="AO181" i="8"/>
  <c r="AS181" i="8"/>
  <c r="AP179" i="8"/>
  <c r="AQ179" i="8"/>
  <c r="AR179" i="8"/>
  <c r="AN179" i="8"/>
  <c r="AO179" i="8"/>
  <c r="AS179" i="8"/>
  <c r="AP177" i="8"/>
  <c r="AQ177" i="8"/>
  <c r="AR177" i="8"/>
  <c r="AN177" i="8"/>
  <c r="AO177" i="8"/>
  <c r="AS177" i="8"/>
  <c r="AP175" i="8"/>
  <c r="AQ175" i="8"/>
  <c r="AR175" i="8"/>
  <c r="AN175" i="8"/>
  <c r="AO175" i="8"/>
  <c r="AS175" i="8"/>
  <c r="AP173" i="8"/>
  <c r="AQ173" i="8"/>
  <c r="AR173" i="8"/>
  <c r="AN173" i="8"/>
  <c r="AO173" i="8"/>
  <c r="AS173" i="8"/>
  <c r="AP171" i="8"/>
  <c r="AQ171" i="8"/>
  <c r="AR171" i="8"/>
  <c r="AN171" i="8"/>
  <c r="AO171" i="8"/>
  <c r="AS171" i="8"/>
  <c r="AP169" i="8"/>
  <c r="AQ169" i="8"/>
  <c r="AR169" i="8"/>
  <c r="AN169" i="8"/>
  <c r="AO169" i="8"/>
  <c r="AS169" i="8"/>
  <c r="AO167" i="8"/>
  <c r="AP167" i="8"/>
  <c r="AQ167" i="8"/>
  <c r="AR167" i="8"/>
  <c r="AN167" i="8"/>
  <c r="AS167" i="8"/>
  <c r="AO165" i="8"/>
  <c r="AP165" i="8"/>
  <c r="AQ165" i="8"/>
  <c r="AR165" i="8"/>
  <c r="AN165" i="8"/>
  <c r="AS165" i="8"/>
  <c r="AO163" i="8"/>
  <c r="AW163" i="8"/>
  <c r="AP163" i="8"/>
  <c r="AX163" i="8"/>
  <c r="AQ163" i="8"/>
  <c r="AY163" i="8"/>
  <c r="AR163" i="8"/>
  <c r="AT163" i="8"/>
  <c r="AU163" i="8"/>
  <c r="AN163" i="8"/>
  <c r="AV163" i="8"/>
  <c r="AS163" i="8"/>
  <c r="AO161" i="8"/>
  <c r="AP161" i="8"/>
  <c r="AQ161" i="8"/>
  <c r="AR161" i="8"/>
  <c r="AN161" i="8"/>
  <c r="AS161" i="8"/>
  <c r="AO159" i="8"/>
  <c r="AP159" i="8"/>
  <c r="AQ159" i="8"/>
  <c r="AR159" i="8"/>
  <c r="AN159" i="8"/>
  <c r="AS159" i="8"/>
  <c r="AO157" i="8"/>
  <c r="AW157" i="8"/>
  <c r="AP157" i="8"/>
  <c r="AX157" i="8"/>
  <c r="AQ157" i="8"/>
  <c r="AY157" i="8"/>
  <c r="AR157" i="8"/>
  <c r="AT157" i="8"/>
  <c r="AU157" i="8"/>
  <c r="AN157" i="8"/>
  <c r="AV157" i="8"/>
  <c r="AS157" i="8"/>
  <c r="AO155" i="8"/>
  <c r="AP155" i="8"/>
  <c r="AQ155" i="8"/>
  <c r="AR155" i="8"/>
  <c r="AN155" i="8"/>
  <c r="AS155" i="8"/>
  <c r="AO153" i="8"/>
  <c r="AW153" i="8"/>
  <c r="AP153" i="8"/>
  <c r="AX153" i="8"/>
  <c r="AQ153" i="8"/>
  <c r="AY153" i="8"/>
  <c r="AR153" i="8"/>
  <c r="AT153" i="8"/>
  <c r="AU153" i="8"/>
  <c r="AN153" i="8"/>
  <c r="AV153" i="8"/>
  <c r="AS153" i="8"/>
  <c r="AO151" i="8"/>
  <c r="AP151" i="8"/>
  <c r="AQ151" i="8"/>
  <c r="AR151" i="8"/>
  <c r="AN151" i="8"/>
  <c r="AS151" i="8"/>
  <c r="AO149" i="8"/>
  <c r="AP149" i="8"/>
  <c r="AQ149" i="8"/>
  <c r="AR149" i="8"/>
  <c r="AN149" i="8"/>
  <c r="AS149" i="8"/>
  <c r="AO147" i="8"/>
  <c r="AW147" i="8"/>
  <c r="AP147" i="8"/>
  <c r="AX147" i="8"/>
  <c r="AQ147" i="8"/>
  <c r="AY147" i="8"/>
  <c r="AR147" i="8"/>
  <c r="AT147" i="8"/>
  <c r="AU147" i="8"/>
  <c r="AN147" i="8"/>
  <c r="AV147" i="8"/>
  <c r="AS147" i="8"/>
  <c r="AO145" i="8"/>
  <c r="AP145" i="8"/>
  <c r="AQ145" i="8"/>
  <c r="AR145" i="8"/>
  <c r="AN145" i="8"/>
  <c r="AS145" i="8"/>
  <c r="AO143" i="8"/>
  <c r="AP143" i="8"/>
  <c r="AQ143" i="8"/>
  <c r="AR143" i="8"/>
  <c r="AN143" i="8"/>
  <c r="AS143" i="8"/>
  <c r="AO141" i="8"/>
  <c r="AP141" i="8"/>
  <c r="AQ141" i="8"/>
  <c r="AR141" i="8"/>
  <c r="AN141" i="8"/>
  <c r="AS141" i="8"/>
  <c r="AO139" i="8"/>
  <c r="AP139" i="8"/>
  <c r="AQ139" i="8"/>
  <c r="AR139" i="8"/>
  <c r="AN139" i="8"/>
  <c r="AS139" i="8"/>
  <c r="AO137" i="8"/>
  <c r="AP137" i="8"/>
  <c r="AQ137" i="8"/>
  <c r="AR137" i="8"/>
  <c r="AN137" i="8"/>
  <c r="AS137" i="8"/>
  <c r="AO135" i="8"/>
  <c r="AP135" i="8"/>
  <c r="AQ135" i="8"/>
  <c r="AR135" i="8"/>
  <c r="AN135" i="8"/>
  <c r="AS135" i="8"/>
  <c r="AO133" i="8"/>
  <c r="AP133" i="8"/>
  <c r="AQ133" i="8"/>
  <c r="AR133" i="8"/>
  <c r="AN133" i="8"/>
  <c r="AS133" i="8"/>
  <c r="AO131" i="8"/>
  <c r="AP131" i="8"/>
  <c r="AQ131" i="8"/>
  <c r="AR131" i="8"/>
  <c r="AN131" i="8"/>
  <c r="AS131" i="8"/>
  <c r="AO129" i="8"/>
  <c r="AP129" i="8"/>
  <c r="AQ129" i="8"/>
  <c r="AR129" i="8"/>
  <c r="AN129" i="8"/>
  <c r="AS129" i="8"/>
  <c r="AO127" i="8"/>
  <c r="AP127" i="8"/>
  <c r="AQ127" i="8"/>
  <c r="AR127" i="8"/>
  <c r="AN127" i="8"/>
  <c r="AS127" i="8"/>
  <c r="AO125" i="8"/>
  <c r="AP125" i="8"/>
  <c r="AQ125" i="8"/>
  <c r="AR125" i="8"/>
  <c r="AN125" i="8"/>
  <c r="AS125" i="8"/>
  <c r="AO123" i="8"/>
  <c r="AW123" i="8"/>
  <c r="AP123" i="8"/>
  <c r="AX123" i="8"/>
  <c r="AQ123" i="8"/>
  <c r="AY123" i="8"/>
  <c r="AR123" i="8"/>
  <c r="AT123" i="8"/>
  <c r="AU123" i="8"/>
  <c r="AN123" i="8"/>
  <c r="AV123" i="8"/>
  <c r="AS123" i="8"/>
  <c r="AO121" i="8"/>
  <c r="AP121" i="8"/>
  <c r="AQ121" i="8"/>
  <c r="AR121" i="8"/>
  <c r="AN121" i="8"/>
  <c r="AS121" i="8"/>
  <c r="AO119" i="8"/>
  <c r="AP119" i="8"/>
  <c r="AQ119" i="8"/>
  <c r="AR119" i="8"/>
  <c r="AN119" i="8"/>
  <c r="AS119" i="8"/>
  <c r="AO117" i="8"/>
  <c r="AP117" i="8"/>
  <c r="AQ117" i="8"/>
  <c r="AR117" i="8"/>
  <c r="AN117" i="8"/>
  <c r="AS117" i="8"/>
  <c r="AO115" i="8"/>
  <c r="AP115" i="8"/>
  <c r="AQ115" i="8"/>
  <c r="AN115" i="8"/>
  <c r="AR115" i="8"/>
  <c r="AS115" i="8"/>
  <c r="AN113" i="8"/>
  <c r="AO113" i="8"/>
  <c r="AP113" i="8"/>
  <c r="AQ113" i="8"/>
  <c r="AS113" i="8"/>
  <c r="AR113" i="8"/>
  <c r="AN111" i="8"/>
  <c r="AO111" i="8"/>
  <c r="AP111" i="8"/>
  <c r="AQ111" i="8"/>
  <c r="AS111" i="8"/>
  <c r="AR111" i="8"/>
  <c r="AN109" i="8"/>
  <c r="AO109" i="8"/>
  <c r="AP109" i="8"/>
  <c r="AQ109" i="8"/>
  <c r="AS109" i="8"/>
  <c r="AR109" i="8"/>
  <c r="AN107" i="8"/>
  <c r="AO107" i="8"/>
  <c r="AP107" i="8"/>
  <c r="AQ107" i="8"/>
  <c r="AS107" i="8"/>
  <c r="AR107" i="8"/>
  <c r="AN105" i="8"/>
  <c r="AO105" i="8"/>
  <c r="AP105" i="8"/>
  <c r="AQ105" i="8"/>
  <c r="AS105" i="8"/>
  <c r="AR105" i="8"/>
  <c r="AN103" i="8"/>
  <c r="AO103" i="8"/>
  <c r="AP103" i="8"/>
  <c r="AQ103" i="8"/>
  <c r="AS103" i="8"/>
  <c r="AR103" i="8"/>
  <c r="AN101" i="8"/>
  <c r="AO101" i="8"/>
  <c r="AP101" i="8"/>
  <c r="AQ101" i="8"/>
  <c r="AS101" i="8"/>
  <c r="AR101" i="8"/>
  <c r="AN99" i="8"/>
  <c r="AO99" i="8"/>
  <c r="AP99" i="8"/>
  <c r="AQ99" i="8"/>
  <c r="AS99" i="8"/>
  <c r="AR99" i="8"/>
  <c r="AN97" i="8"/>
  <c r="AO97" i="8"/>
  <c r="AP97" i="8"/>
  <c r="AQ97" i="8"/>
  <c r="AS97" i="8"/>
  <c r="AR97" i="8"/>
  <c r="AN95" i="8"/>
  <c r="AO95" i="8"/>
  <c r="AP95" i="8"/>
  <c r="AQ95" i="8"/>
  <c r="AS95" i="8"/>
  <c r="AR95" i="8"/>
  <c r="AN93" i="8"/>
  <c r="AO93" i="8"/>
  <c r="AP93" i="8"/>
  <c r="AQ93" i="8"/>
  <c r="AS93" i="8"/>
  <c r="AR93" i="8"/>
  <c r="AN91" i="8"/>
  <c r="AO91" i="8"/>
  <c r="AP91" i="8"/>
  <c r="AQ91" i="8"/>
  <c r="AS91" i="8"/>
  <c r="AR91" i="8"/>
  <c r="AN89" i="8"/>
  <c r="AO89" i="8"/>
  <c r="AP89" i="8"/>
  <c r="AQ89" i="8"/>
  <c r="AS89" i="8"/>
  <c r="AR89" i="8"/>
  <c r="AN87" i="8"/>
  <c r="AO87" i="8"/>
  <c r="AP87" i="8"/>
  <c r="AQ87" i="8"/>
  <c r="AS87" i="8"/>
  <c r="AR87" i="8"/>
  <c r="AN85" i="8"/>
  <c r="AO85" i="8"/>
  <c r="AP85" i="8"/>
  <c r="AQ85" i="8"/>
  <c r="AS85" i="8"/>
  <c r="AR85" i="8"/>
  <c r="AN83" i="8"/>
  <c r="AO83" i="8"/>
  <c r="AP83" i="8"/>
  <c r="AQ83" i="8"/>
  <c r="AS83" i="8"/>
  <c r="AR83" i="8"/>
  <c r="AN81" i="8"/>
  <c r="AO81" i="8"/>
  <c r="AP81" i="8"/>
  <c r="AQ81" i="8"/>
  <c r="AS81" i="8"/>
  <c r="AR81" i="8"/>
  <c r="AN79" i="8"/>
  <c r="AO79" i="8"/>
  <c r="AP79" i="8"/>
  <c r="AQ79" i="8"/>
  <c r="AS79" i="8"/>
  <c r="AR79" i="8"/>
  <c r="AN77" i="8"/>
  <c r="AO77" i="8"/>
  <c r="AP77" i="8"/>
  <c r="AQ77" i="8"/>
  <c r="AS77" i="8"/>
  <c r="AR77" i="8"/>
  <c r="AN75" i="8"/>
  <c r="AO75" i="8"/>
  <c r="AP75" i="8"/>
  <c r="AQ75" i="8"/>
  <c r="AS75" i="8"/>
  <c r="AR75" i="8"/>
  <c r="AN73" i="8"/>
  <c r="AO73" i="8"/>
  <c r="AP73" i="8"/>
  <c r="AQ73" i="8"/>
  <c r="AS73" i="8"/>
  <c r="AR73" i="8"/>
  <c r="AN71" i="8"/>
  <c r="AO71" i="8"/>
  <c r="AP71" i="8"/>
  <c r="AQ71" i="8"/>
  <c r="AS71" i="8"/>
  <c r="AR71" i="8"/>
  <c r="AN69" i="8"/>
  <c r="AO69" i="8"/>
  <c r="AP69" i="8"/>
  <c r="AQ69" i="8"/>
  <c r="AS69" i="8"/>
  <c r="AR69" i="8"/>
  <c r="AN67" i="8"/>
  <c r="AO67" i="8"/>
  <c r="AP67" i="8"/>
  <c r="AQ67" i="8"/>
  <c r="AS67" i="8"/>
  <c r="AR67" i="8"/>
  <c r="AN65" i="8"/>
  <c r="AO65" i="8"/>
  <c r="AP65" i="8"/>
  <c r="AQ65" i="8"/>
  <c r="AR65" i="8"/>
  <c r="AS65" i="8"/>
  <c r="AN63" i="8"/>
  <c r="AO63" i="8"/>
  <c r="AP63" i="8"/>
  <c r="AQ63" i="8"/>
  <c r="AR63" i="8"/>
  <c r="AS63" i="8"/>
  <c r="AN61" i="8"/>
  <c r="AO61" i="8"/>
  <c r="AP61" i="8"/>
  <c r="AQ61" i="8"/>
  <c r="AR61" i="8"/>
  <c r="AS61" i="8"/>
  <c r="AO59" i="8"/>
  <c r="AP59" i="8"/>
  <c r="AQ59" i="8"/>
  <c r="AR59" i="8"/>
  <c r="AN59" i="8"/>
  <c r="AS59" i="8"/>
  <c r="AO57" i="8"/>
  <c r="AP57" i="8"/>
  <c r="AQ57" i="8"/>
  <c r="AR57" i="8"/>
  <c r="AN57" i="8"/>
  <c r="AS57" i="8"/>
  <c r="AO55" i="8"/>
  <c r="AP55" i="8"/>
  <c r="AQ55" i="8"/>
  <c r="AR55" i="8"/>
  <c r="AS55" i="8"/>
  <c r="AN55" i="8"/>
  <c r="AO53" i="8"/>
  <c r="AP53" i="8"/>
  <c r="AQ53" i="8"/>
  <c r="AR53" i="8"/>
  <c r="AN53" i="8"/>
  <c r="AS53" i="8"/>
  <c r="AO51" i="8"/>
  <c r="AP51" i="8"/>
  <c r="AQ51" i="8"/>
  <c r="AR51" i="8"/>
  <c r="AN51" i="8"/>
  <c r="AS51" i="8"/>
  <c r="AN49" i="8"/>
  <c r="AO49" i="8"/>
  <c r="AP49" i="8"/>
  <c r="AQ49" i="8"/>
  <c r="AR49" i="8"/>
  <c r="AS49" i="8"/>
  <c r="AN47" i="8"/>
  <c r="AO47" i="8"/>
  <c r="AP47" i="8"/>
  <c r="AQ47" i="8"/>
  <c r="AR47" i="8"/>
  <c r="AS47" i="8"/>
  <c r="AN45" i="8"/>
  <c r="AO45" i="8"/>
  <c r="AP45" i="8"/>
  <c r="AQ45" i="8"/>
  <c r="AR45" i="8"/>
  <c r="AS45" i="8"/>
  <c r="AN43" i="8"/>
  <c r="AO43" i="8"/>
  <c r="AP43" i="8"/>
  <c r="AQ43" i="8"/>
  <c r="AR43" i="8"/>
  <c r="AS43" i="8"/>
  <c r="AN41" i="8"/>
  <c r="AO41" i="8"/>
  <c r="AP41" i="8"/>
  <c r="AQ41" i="8"/>
  <c r="AR41" i="8"/>
  <c r="AS41" i="8"/>
  <c r="AN39" i="8"/>
  <c r="AO39" i="8"/>
  <c r="AP39" i="8"/>
  <c r="AQ39" i="8"/>
  <c r="AR39" i="8"/>
  <c r="AS39" i="8"/>
  <c r="AN37" i="8"/>
  <c r="AO37" i="8"/>
  <c r="AP37" i="8"/>
  <c r="AQ37" i="8"/>
  <c r="AR37" i="8"/>
  <c r="AS37" i="8"/>
  <c r="AN35" i="8"/>
  <c r="AO35" i="8"/>
  <c r="AP35" i="8"/>
  <c r="AQ35" i="8"/>
  <c r="AR35" i="8"/>
  <c r="AS35" i="8"/>
  <c r="AN33" i="8"/>
  <c r="AO33" i="8"/>
  <c r="AP33" i="8"/>
  <c r="AQ33" i="8"/>
  <c r="AR33" i="8"/>
  <c r="AS33" i="8"/>
  <c r="AN31" i="8"/>
  <c r="AO31" i="8"/>
  <c r="AP31" i="8"/>
  <c r="AQ31" i="8"/>
  <c r="AR31" i="8"/>
  <c r="AS31" i="8"/>
  <c r="AN29" i="8"/>
  <c r="AO29" i="8"/>
  <c r="AP29" i="8"/>
  <c r="AQ29" i="8"/>
  <c r="AR29" i="8"/>
  <c r="AS29" i="8"/>
  <c r="AN27" i="8"/>
  <c r="AO27" i="8"/>
  <c r="AP27" i="8"/>
  <c r="AQ27" i="8"/>
  <c r="AR27" i="8"/>
  <c r="AS27" i="8"/>
  <c r="AN25" i="8"/>
  <c r="AO25" i="8"/>
  <c r="AP25" i="8"/>
  <c r="AQ25" i="8"/>
  <c r="AR25" i="8"/>
  <c r="AS25" i="8"/>
  <c r="AN23" i="8"/>
  <c r="AO23" i="8"/>
  <c r="AP23" i="8"/>
  <c r="AQ23" i="8"/>
  <c r="AR23" i="8"/>
  <c r="AS23" i="8"/>
  <c r="AN21" i="8"/>
  <c r="AO21" i="8"/>
  <c r="AP21" i="8"/>
  <c r="AQ21" i="8"/>
  <c r="AR21" i="8"/>
  <c r="AS21" i="8"/>
  <c r="AN19" i="8"/>
  <c r="AO19" i="8"/>
  <c r="AP19" i="8"/>
  <c r="AQ19" i="8"/>
  <c r="AR19" i="8"/>
  <c r="AS19" i="8"/>
  <c r="AN17" i="8"/>
  <c r="AO17" i="8"/>
  <c r="AP17" i="8"/>
  <c r="AQ17" i="8"/>
  <c r="AR17" i="8"/>
  <c r="AS17" i="8"/>
  <c r="AU15" i="8"/>
  <c r="AN15" i="8"/>
  <c r="AV15" i="8"/>
  <c r="AO15" i="8"/>
  <c r="AW15" i="8"/>
  <c r="AP15" i="8"/>
  <c r="AX15" i="8"/>
  <c r="AQ15" i="8"/>
  <c r="AY15" i="8"/>
  <c r="AR15" i="8"/>
  <c r="AS15" i="8"/>
  <c r="AT15" i="8"/>
  <c r="AN13" i="8"/>
  <c r="AO13" i="8"/>
  <c r="AP13" i="8"/>
  <c r="AQ13" i="8"/>
  <c r="AR13" i="8"/>
  <c r="AS13" i="8"/>
  <c r="AN11" i="8"/>
  <c r="AO11" i="8"/>
  <c r="AP11" i="8"/>
  <c r="AQ11" i="8"/>
  <c r="AR11" i="8"/>
  <c r="AS11" i="8"/>
  <c r="AU9" i="8"/>
  <c r="AN9" i="8"/>
  <c r="AV9" i="8"/>
  <c r="AO9" i="8"/>
  <c r="AW9" i="8"/>
  <c r="AP9" i="8"/>
  <c r="AX9" i="8"/>
  <c r="AQ9" i="8"/>
  <c r="AY9" i="8"/>
  <c r="AR9" i="8"/>
  <c r="AS9" i="8"/>
  <c r="AT9" i="8"/>
  <c r="AN7" i="8"/>
  <c r="AO7" i="8"/>
  <c r="AP7" i="8"/>
  <c r="AQ7" i="8"/>
  <c r="AR7" i="8"/>
  <c r="AS7" i="8"/>
  <c r="AN286" i="8"/>
  <c r="AV286" i="8"/>
  <c r="AO286" i="8"/>
  <c r="AW286" i="8"/>
  <c r="AP286" i="8"/>
  <c r="AX286" i="8"/>
  <c r="AQ286" i="8"/>
  <c r="AY286" i="8"/>
  <c r="AR286" i="8"/>
  <c r="AS286" i="8"/>
  <c r="AT286" i="8"/>
  <c r="AU286" i="8"/>
  <c r="AN280" i="8"/>
  <c r="AV280" i="8"/>
  <c r="AO280" i="8"/>
  <c r="AW280" i="8"/>
  <c r="AP280" i="8"/>
  <c r="AX280" i="8"/>
  <c r="AQ280" i="8"/>
  <c r="AY280" i="8"/>
  <c r="AR280" i="8"/>
  <c r="AS280" i="8"/>
  <c r="AT280" i="8"/>
  <c r="AU280" i="8"/>
  <c r="AN276" i="8"/>
  <c r="AO276" i="8"/>
  <c r="AP276" i="8"/>
  <c r="AQ276" i="8"/>
  <c r="AR276" i="8"/>
  <c r="AS276" i="8"/>
  <c r="AN245" i="8"/>
  <c r="AO245" i="8"/>
  <c r="AP245" i="8"/>
  <c r="AQ245" i="8"/>
  <c r="AR245" i="8"/>
  <c r="AS245" i="8"/>
  <c r="AS5" i="8"/>
  <c r="AR5" i="8"/>
  <c r="AQ5" i="8"/>
  <c r="AP5" i="8"/>
  <c r="AO5" i="8"/>
  <c r="AN5" i="8"/>
  <c r="AO313" i="1"/>
  <c r="AN293" i="8"/>
  <c r="AO293" i="8"/>
  <c r="AP293" i="8"/>
  <c r="AQ293" i="8"/>
  <c r="AR293" i="8"/>
  <c r="AS293" i="8"/>
  <c r="H285" i="7"/>
  <c r="D285" i="7" s="1"/>
  <c r="H279" i="7"/>
  <c r="D279" i="7" s="1"/>
  <c r="H277" i="7"/>
  <c r="D277" i="7" s="1"/>
  <c r="H271" i="7"/>
  <c r="D271" i="7" s="1"/>
  <c r="H265" i="7"/>
  <c r="D265" i="7" s="1"/>
  <c r="H257" i="7"/>
  <c r="D257" i="7" s="1"/>
  <c r="H244" i="7"/>
  <c r="D244" i="7" s="1"/>
  <c r="H152" i="7"/>
  <c r="D152" i="7" s="1"/>
  <c r="H53" i="7"/>
  <c r="D53" i="7" s="1"/>
  <c r="H29" i="7"/>
  <c r="D29" i="7" s="1"/>
  <c r="AN295" i="8"/>
  <c r="AO295" i="8"/>
  <c r="AP295" i="8"/>
  <c r="AQ295" i="8"/>
  <c r="AR295" i="8"/>
  <c r="AS295" i="8"/>
  <c r="AN288" i="8"/>
  <c r="AO288" i="8"/>
  <c r="AP288" i="8"/>
  <c r="AQ288" i="8"/>
  <c r="AR288" i="8"/>
  <c r="AS288" i="8"/>
  <c r="AR296" i="8"/>
  <c r="AS296" i="8"/>
  <c r="AN296" i="8"/>
  <c r="AO296" i="8"/>
  <c r="AP296" i="8"/>
  <c r="AQ296" i="8"/>
  <c r="AR294" i="8"/>
  <c r="AS294" i="8"/>
  <c r="AN294" i="8"/>
  <c r="AO294" i="8"/>
  <c r="AP294" i="8"/>
  <c r="AQ294" i="8"/>
  <c r="AR292" i="8"/>
  <c r="AS292" i="8"/>
  <c r="AN292" i="8"/>
  <c r="AO292" i="8"/>
  <c r="AP292" i="8"/>
  <c r="AQ292" i="8"/>
  <c r="AR289" i="8"/>
  <c r="AS289" i="8"/>
  <c r="AN289" i="8"/>
  <c r="AO289" i="8"/>
  <c r="AP289" i="8"/>
  <c r="AQ289" i="8"/>
  <c r="AR287" i="8"/>
  <c r="AS287" i="8"/>
  <c r="AN287" i="8"/>
  <c r="AO287" i="8"/>
  <c r="AP287" i="8"/>
  <c r="AQ287" i="8"/>
  <c r="AR285" i="8"/>
  <c r="AS285" i="8"/>
  <c r="AT285" i="8"/>
  <c r="AU285" i="8"/>
  <c r="AN285" i="8"/>
  <c r="AV285" i="8"/>
  <c r="AO285" i="8"/>
  <c r="AW285" i="8"/>
  <c r="AP285" i="8"/>
  <c r="AX285" i="8"/>
  <c r="AQ285" i="8"/>
  <c r="AY285" i="8"/>
  <c r="AR283" i="8"/>
  <c r="AS283" i="8"/>
  <c r="AN283" i="8"/>
  <c r="AO283" i="8"/>
  <c r="AP283" i="8"/>
  <c r="AQ283" i="8"/>
  <c r="AR281" i="8"/>
  <c r="AS281" i="8"/>
  <c r="AN281" i="8"/>
  <c r="AO281" i="8"/>
  <c r="AP281" i="8"/>
  <c r="AQ281" i="8"/>
  <c r="AR279" i="8"/>
  <c r="AS279" i="8"/>
  <c r="AT279" i="8"/>
  <c r="AU279" i="8"/>
  <c r="AN279" i="8"/>
  <c r="AV279" i="8"/>
  <c r="AO279" i="8"/>
  <c r="AW279" i="8"/>
  <c r="AP279" i="8"/>
  <c r="AX279" i="8"/>
  <c r="AQ279" i="8"/>
  <c r="AY279" i="8"/>
  <c r="AR277" i="8"/>
  <c r="AS277" i="8"/>
  <c r="AT277" i="8"/>
  <c r="AU277" i="8"/>
  <c r="AN277" i="8"/>
  <c r="AV277" i="8"/>
  <c r="AO277" i="8"/>
  <c r="AW277" i="8"/>
  <c r="AP277" i="8"/>
  <c r="AX277" i="8"/>
  <c r="AQ277" i="8"/>
  <c r="AY277" i="8"/>
  <c r="AR275" i="8"/>
  <c r="AS275" i="8"/>
  <c r="AN275" i="8"/>
  <c r="AO275" i="8"/>
  <c r="AP275" i="8"/>
  <c r="AQ275" i="8"/>
  <c r="AR273" i="8"/>
  <c r="AS273" i="8"/>
  <c r="AN273" i="8"/>
  <c r="AO273" i="8"/>
  <c r="AP273" i="8"/>
  <c r="AQ273" i="8"/>
  <c r="AR271" i="8"/>
  <c r="AS271" i="8"/>
  <c r="AT271" i="8"/>
  <c r="AU271" i="8"/>
  <c r="AN271" i="8"/>
  <c r="AV271" i="8"/>
  <c r="AO271" i="8"/>
  <c r="AW271" i="8"/>
  <c r="AP271" i="8"/>
  <c r="AX271" i="8"/>
  <c r="AQ271" i="8"/>
  <c r="AY271" i="8"/>
  <c r="AR269" i="8"/>
  <c r="AS269" i="8"/>
  <c r="AN269" i="8"/>
  <c r="AO269" i="8"/>
  <c r="AP269" i="8"/>
  <c r="AQ269" i="8"/>
  <c r="AR267" i="8"/>
  <c r="AS267" i="8"/>
  <c r="AN267" i="8"/>
  <c r="AO267" i="8"/>
  <c r="AP267" i="8"/>
  <c r="AQ267" i="8"/>
  <c r="AR265" i="8"/>
  <c r="AS265" i="8"/>
  <c r="AT265" i="8"/>
  <c r="AU265" i="8"/>
  <c r="AN265" i="8"/>
  <c r="AV265" i="8"/>
  <c r="AO265" i="8"/>
  <c r="AW265" i="8"/>
  <c r="AP265" i="8"/>
  <c r="AX265" i="8"/>
  <c r="AQ265" i="8"/>
  <c r="AY265" i="8"/>
  <c r="AR263" i="8"/>
  <c r="AS263" i="8"/>
  <c r="AN263" i="8"/>
  <c r="AO263" i="8"/>
  <c r="AP263" i="8"/>
  <c r="AQ263" i="8"/>
  <c r="AR261" i="8"/>
  <c r="AS261" i="8"/>
  <c r="AN261" i="8"/>
  <c r="AO261" i="8"/>
  <c r="AP261" i="8"/>
  <c r="AQ261" i="8"/>
  <c r="AR259" i="8"/>
  <c r="AS259" i="8"/>
  <c r="AN259" i="8"/>
  <c r="AO259" i="8"/>
  <c r="AP259" i="8"/>
  <c r="AQ259" i="8"/>
  <c r="AR257" i="8"/>
  <c r="AS257" i="8"/>
  <c r="AT257" i="8"/>
  <c r="AU257" i="8"/>
  <c r="AN257" i="8"/>
  <c r="AV257" i="8"/>
  <c r="AO257" i="8"/>
  <c r="AW257" i="8"/>
  <c r="AP257" i="8"/>
  <c r="AX257" i="8"/>
  <c r="AY257" i="8"/>
  <c r="AQ257" i="8"/>
  <c r="AR255" i="8"/>
  <c r="AS255" i="8"/>
  <c r="AN255" i="8"/>
  <c r="AO255" i="8"/>
  <c r="AP255" i="8"/>
  <c r="AQ255" i="8"/>
  <c r="AR253" i="8"/>
  <c r="AS253" i="8"/>
  <c r="AN253" i="8"/>
  <c r="AO253" i="8"/>
  <c r="AP253" i="8"/>
  <c r="AQ253" i="8"/>
  <c r="AR250" i="8"/>
  <c r="AS250" i="8"/>
  <c r="AN250" i="8"/>
  <c r="AO250" i="8"/>
  <c r="AP250" i="8"/>
  <c r="AQ250" i="8"/>
  <c r="AR248" i="8"/>
  <c r="AS248" i="8"/>
  <c r="AN248" i="8"/>
  <c r="AO248" i="8"/>
  <c r="AP248" i="8"/>
  <c r="AQ248" i="8"/>
  <c r="AR246" i="8"/>
  <c r="AS246" i="8"/>
  <c r="AN246" i="8"/>
  <c r="AO246" i="8"/>
  <c r="AP246" i="8"/>
  <c r="AQ246" i="8"/>
  <c r="AR244" i="8"/>
  <c r="AS244" i="8"/>
  <c r="AT244" i="8"/>
  <c r="AU244" i="8"/>
  <c r="AN244" i="8"/>
  <c r="AV244" i="8"/>
  <c r="AO244" i="8"/>
  <c r="AW244" i="8"/>
  <c r="AP244" i="8"/>
  <c r="AX244" i="8"/>
  <c r="AQ244" i="8"/>
  <c r="AY244" i="8"/>
  <c r="AR242" i="8"/>
  <c r="AS242" i="8"/>
  <c r="AN242" i="8"/>
  <c r="AO242" i="8"/>
  <c r="AP242" i="8"/>
  <c r="AQ242" i="8"/>
  <c r="AR240" i="8"/>
  <c r="AS240" i="8"/>
  <c r="AN240" i="8"/>
  <c r="AO240" i="8"/>
  <c r="AP240" i="8"/>
  <c r="AQ240" i="8"/>
  <c r="AR238" i="8"/>
  <c r="AS238" i="8"/>
  <c r="AN238" i="8"/>
  <c r="AO238" i="8"/>
  <c r="AP238" i="8"/>
  <c r="AQ238" i="8"/>
  <c r="AR236" i="8"/>
  <c r="AS236" i="8"/>
  <c r="AN236" i="8"/>
  <c r="AO236" i="8"/>
  <c r="AP236" i="8"/>
  <c r="AQ236" i="8"/>
  <c r="AR234" i="8"/>
  <c r="AS234" i="8"/>
  <c r="AN234" i="8"/>
  <c r="AO234" i="8"/>
  <c r="AP234" i="8"/>
  <c r="AQ234" i="8"/>
  <c r="AR232" i="8"/>
  <c r="AS232" i="8"/>
  <c r="AN232" i="8"/>
  <c r="AO232" i="8"/>
  <c r="AP232" i="8"/>
  <c r="AQ232" i="8"/>
  <c r="AR230" i="8"/>
  <c r="AS230" i="8"/>
  <c r="AN230" i="8"/>
  <c r="AO230" i="8"/>
  <c r="AP230" i="8"/>
  <c r="AQ230" i="8"/>
  <c r="AR228" i="8"/>
  <c r="AS228" i="8"/>
  <c r="AN228" i="8"/>
  <c r="AO228" i="8"/>
  <c r="AP228" i="8"/>
  <c r="AQ228" i="8"/>
  <c r="AR226" i="8"/>
  <c r="AS226" i="8"/>
  <c r="AN226" i="8"/>
  <c r="AO226" i="8"/>
  <c r="AP226" i="8"/>
  <c r="AQ226" i="8"/>
  <c r="AR224" i="8"/>
  <c r="AS224" i="8"/>
  <c r="AN224" i="8"/>
  <c r="AO224" i="8"/>
  <c r="AP224" i="8"/>
  <c r="AQ224" i="8"/>
  <c r="AR222" i="8"/>
  <c r="AS222" i="8"/>
  <c r="AN222" i="8"/>
  <c r="AO222" i="8"/>
  <c r="AP222" i="8"/>
  <c r="AQ222" i="8"/>
  <c r="AR218" i="8"/>
  <c r="AS218" i="8"/>
  <c r="AN218" i="8"/>
  <c r="AO218" i="8"/>
  <c r="AP218" i="8"/>
  <c r="AQ218" i="8"/>
  <c r="AR216" i="8"/>
  <c r="AS216" i="8"/>
  <c r="AN216" i="8"/>
  <c r="AO216" i="8"/>
  <c r="AP216" i="8"/>
  <c r="AQ216" i="8"/>
  <c r="AR214" i="8"/>
  <c r="AS214" i="8"/>
  <c r="AN214" i="8"/>
  <c r="AO214" i="8"/>
  <c r="AP214" i="8"/>
  <c r="AQ214" i="8"/>
  <c r="AR212" i="8"/>
  <c r="AS212" i="8"/>
  <c r="AN212" i="8"/>
  <c r="AO212" i="8"/>
  <c r="AP212" i="8"/>
  <c r="AQ212" i="8"/>
  <c r="AR210" i="8"/>
  <c r="AS210" i="8"/>
  <c r="AN210" i="8"/>
  <c r="AO210" i="8"/>
  <c r="AP210" i="8"/>
  <c r="AQ210" i="8"/>
  <c r="AN208" i="8"/>
  <c r="AP208" i="8"/>
  <c r="AQ208" i="8"/>
  <c r="AR208" i="8"/>
  <c r="AS208" i="8"/>
  <c r="AO208" i="8"/>
  <c r="AN206" i="8"/>
  <c r="AP206" i="8"/>
  <c r="AQ206" i="8"/>
  <c r="AR206" i="8"/>
  <c r="AO206" i="8"/>
  <c r="AS206" i="8"/>
  <c r="AN204" i="8"/>
  <c r="AP204" i="8"/>
  <c r="AQ204" i="8"/>
  <c r="AR204" i="8"/>
  <c r="AO204" i="8"/>
  <c r="AS204" i="8"/>
  <c r="AN202" i="8"/>
  <c r="AP202" i="8"/>
  <c r="AQ202" i="8"/>
  <c r="AR202" i="8"/>
  <c r="AO202" i="8"/>
  <c r="AS202" i="8"/>
  <c r="AN200" i="8"/>
  <c r="AP200" i="8"/>
  <c r="AQ200" i="8"/>
  <c r="AR200" i="8"/>
  <c r="AS200" i="8"/>
  <c r="AO200" i="8"/>
  <c r="AN198" i="8"/>
  <c r="AP198" i="8"/>
  <c r="AQ198" i="8"/>
  <c r="AR198" i="8"/>
  <c r="AO198" i="8"/>
  <c r="AS198" i="8"/>
  <c r="AN196" i="8"/>
  <c r="AP196" i="8"/>
  <c r="AQ196" i="8"/>
  <c r="AR196" i="8"/>
  <c r="AO196" i="8"/>
  <c r="AS196" i="8"/>
  <c r="AN194" i="8"/>
  <c r="AP194" i="8"/>
  <c r="AQ194" i="8"/>
  <c r="AR194" i="8"/>
  <c r="AO194" i="8"/>
  <c r="AS194" i="8"/>
  <c r="AN192" i="8"/>
  <c r="AP192" i="8"/>
  <c r="AQ192" i="8"/>
  <c r="AR192" i="8"/>
  <c r="AS192" i="8"/>
  <c r="AO192" i="8"/>
  <c r="AN190" i="8"/>
  <c r="AP190" i="8"/>
  <c r="AQ190" i="8"/>
  <c r="AR190" i="8"/>
  <c r="AO190" i="8"/>
  <c r="AS190" i="8"/>
  <c r="AN188" i="8"/>
  <c r="AP188" i="8"/>
  <c r="AQ188" i="8"/>
  <c r="AR188" i="8"/>
  <c r="AO188" i="8"/>
  <c r="AS188" i="8"/>
  <c r="AN186" i="8"/>
  <c r="AP186" i="8"/>
  <c r="AQ186" i="8"/>
  <c r="AR186" i="8"/>
  <c r="AO186" i="8"/>
  <c r="AS186" i="8"/>
  <c r="AN184" i="8"/>
  <c r="AP184" i="8"/>
  <c r="AQ184" i="8"/>
  <c r="AR184" i="8"/>
  <c r="AS184" i="8"/>
  <c r="AO184" i="8"/>
  <c r="AN182" i="8"/>
  <c r="AP182" i="8"/>
  <c r="AQ182" i="8"/>
  <c r="AR182" i="8"/>
  <c r="AO182" i="8"/>
  <c r="AS182" i="8"/>
  <c r="AN180" i="8"/>
  <c r="AP180" i="8"/>
  <c r="AQ180" i="8"/>
  <c r="AR180" i="8"/>
  <c r="AO180" i="8"/>
  <c r="AS180" i="8"/>
  <c r="AN178" i="8"/>
  <c r="AP178" i="8"/>
  <c r="AQ178" i="8"/>
  <c r="AR178" i="8"/>
  <c r="AO178" i="8"/>
  <c r="AS178" i="8"/>
  <c r="AN176" i="8"/>
  <c r="AP176" i="8"/>
  <c r="AQ176" i="8"/>
  <c r="AR176" i="8"/>
  <c r="AS176" i="8"/>
  <c r="AO176" i="8"/>
  <c r="AN174" i="8"/>
  <c r="AP174" i="8"/>
  <c r="AQ174" i="8"/>
  <c r="AR174" i="8"/>
  <c r="AO174" i="8"/>
  <c r="AS174" i="8"/>
  <c r="AN172" i="8"/>
  <c r="AP172" i="8"/>
  <c r="AQ172" i="8"/>
  <c r="AR172" i="8"/>
  <c r="AO172" i="8"/>
  <c r="AS172" i="8"/>
  <c r="AN170" i="8"/>
  <c r="AP170" i="8"/>
  <c r="AQ170" i="8"/>
  <c r="AR170" i="8"/>
  <c r="AO170" i="8"/>
  <c r="AS170" i="8"/>
  <c r="AN168" i="8"/>
  <c r="AP168" i="8"/>
  <c r="AQ168" i="8"/>
  <c r="AR168" i="8"/>
  <c r="AS168" i="8"/>
  <c r="AO168" i="8"/>
  <c r="AS166" i="8"/>
  <c r="AN166" i="8"/>
  <c r="AP166" i="8"/>
  <c r="AQ166" i="8"/>
  <c r="AR166" i="8"/>
  <c r="AO166" i="8"/>
  <c r="AS164" i="8"/>
  <c r="AN164" i="8"/>
  <c r="AP164" i="8"/>
  <c r="AQ164" i="8"/>
  <c r="AR164" i="8"/>
  <c r="AO164" i="8"/>
  <c r="AS162" i="8"/>
  <c r="AN162" i="8"/>
  <c r="AP162" i="8"/>
  <c r="AQ162" i="8"/>
  <c r="AR162" i="8"/>
  <c r="AO162" i="8"/>
  <c r="AS160" i="8"/>
  <c r="AN160" i="8"/>
  <c r="AP160" i="8"/>
  <c r="AQ160" i="8"/>
  <c r="AR160" i="8"/>
  <c r="AO160" i="8"/>
  <c r="AS158" i="8"/>
  <c r="AN158" i="8"/>
  <c r="AP158" i="8"/>
  <c r="AQ158" i="8"/>
  <c r="AR158" i="8"/>
  <c r="AO158" i="8"/>
  <c r="AS156" i="8"/>
  <c r="AN156" i="8"/>
  <c r="AP156" i="8"/>
  <c r="AQ156" i="8"/>
  <c r="AR156" i="8"/>
  <c r="AO156" i="8"/>
  <c r="AS154" i="8"/>
  <c r="AN154" i="8"/>
  <c r="AP154" i="8"/>
  <c r="AQ154" i="8"/>
  <c r="AR154" i="8"/>
  <c r="AO154" i="8"/>
  <c r="AS152" i="8"/>
  <c r="AT152" i="8"/>
  <c r="AU152" i="8"/>
  <c r="AN152" i="8"/>
  <c r="AV152" i="8"/>
  <c r="AP152" i="8"/>
  <c r="AX152" i="8"/>
  <c r="AQ152" i="8"/>
  <c r="AY152" i="8"/>
  <c r="AR152" i="8"/>
  <c r="AO152" i="8"/>
  <c r="AW152" i="8"/>
  <c r="AS150" i="8"/>
  <c r="AN150" i="8"/>
  <c r="AP150" i="8"/>
  <c r="AQ150" i="8"/>
  <c r="AR150" i="8"/>
  <c r="AO150" i="8"/>
  <c r="AS148" i="8"/>
  <c r="AN148" i="8"/>
  <c r="AP148" i="8"/>
  <c r="AQ148" i="8"/>
  <c r="AR148" i="8"/>
  <c r="AO148" i="8"/>
  <c r="AS146" i="8"/>
  <c r="AN146" i="8"/>
  <c r="AP146" i="8"/>
  <c r="AQ146" i="8"/>
  <c r="AR146" i="8"/>
  <c r="AO146" i="8"/>
  <c r="AS144" i="8"/>
  <c r="AN144" i="8"/>
  <c r="AP144" i="8"/>
  <c r="AQ144" i="8"/>
  <c r="AR144" i="8"/>
  <c r="AO144" i="8"/>
  <c r="AS142" i="8"/>
  <c r="AN142" i="8"/>
  <c r="AP142" i="8"/>
  <c r="AQ142" i="8"/>
  <c r="AR142" i="8"/>
  <c r="AO142" i="8"/>
  <c r="AS140" i="8"/>
  <c r="AN140" i="8"/>
  <c r="AP140" i="8"/>
  <c r="AQ140" i="8"/>
  <c r="AR140" i="8"/>
  <c r="AO140" i="8"/>
  <c r="AS138" i="8"/>
  <c r="AN138" i="8"/>
  <c r="AP138" i="8"/>
  <c r="AQ138" i="8"/>
  <c r="AR138" i="8"/>
  <c r="AO138" i="8"/>
  <c r="AS136" i="8"/>
  <c r="AN136" i="8"/>
  <c r="AP136" i="8"/>
  <c r="AQ136" i="8"/>
  <c r="AR136" i="8"/>
  <c r="AO136" i="8"/>
  <c r="AS134" i="8"/>
  <c r="AN134" i="8"/>
  <c r="AP134" i="8"/>
  <c r="AQ134" i="8"/>
  <c r="AR134" i="8"/>
  <c r="AO134" i="8"/>
  <c r="AS132" i="8"/>
  <c r="AT132" i="8"/>
  <c r="AU132" i="8"/>
  <c r="AN132" i="8"/>
  <c r="AV132" i="8"/>
  <c r="AP132" i="8"/>
  <c r="AX132" i="8"/>
  <c r="AQ132" i="8"/>
  <c r="AY132" i="8"/>
  <c r="AR132" i="8"/>
  <c r="AO132" i="8"/>
  <c r="AW132" i="8"/>
  <c r="AS130" i="8"/>
  <c r="AN130" i="8"/>
  <c r="AP130" i="8"/>
  <c r="AQ130" i="8"/>
  <c r="AR130" i="8"/>
  <c r="AO130" i="8"/>
  <c r="AS128" i="8"/>
  <c r="AN128" i="8"/>
  <c r="AP128" i="8"/>
  <c r="AQ128" i="8"/>
  <c r="AR128" i="8"/>
  <c r="AO128" i="8"/>
  <c r="AS126" i="8"/>
  <c r="AN126" i="8"/>
  <c r="AP126" i="8"/>
  <c r="AQ126" i="8"/>
  <c r="AR126" i="8"/>
  <c r="AO126" i="8"/>
  <c r="AS124" i="8"/>
  <c r="AN124" i="8"/>
  <c r="AP124" i="8"/>
  <c r="AQ124" i="8"/>
  <c r="AR124" i="8"/>
  <c r="AO124" i="8"/>
  <c r="AS122" i="8"/>
  <c r="AN122" i="8"/>
  <c r="AP122" i="8"/>
  <c r="AQ122" i="8"/>
  <c r="AR122" i="8"/>
  <c r="AO122" i="8"/>
  <c r="AS120" i="8"/>
  <c r="AN120" i="8"/>
  <c r="AP120" i="8"/>
  <c r="AQ120" i="8"/>
  <c r="AR120" i="8"/>
  <c r="AO120" i="8"/>
  <c r="AS118" i="8"/>
  <c r="AN118" i="8"/>
  <c r="AP118" i="8"/>
  <c r="AQ118" i="8"/>
  <c r="AR118" i="8"/>
  <c r="AO118" i="8"/>
  <c r="AS116" i="8"/>
  <c r="AN116" i="8"/>
  <c r="AP116" i="8"/>
  <c r="AQ116" i="8"/>
  <c r="AR116" i="8"/>
  <c r="AO116" i="8"/>
  <c r="AR114" i="8"/>
  <c r="AS114" i="8"/>
  <c r="AO114" i="8"/>
  <c r="AP114" i="8"/>
  <c r="AQ114" i="8"/>
  <c r="AN114" i="8"/>
  <c r="AR112" i="8"/>
  <c r="AS112" i="8"/>
  <c r="AO112" i="8"/>
  <c r="AN112" i="8"/>
  <c r="AQ112" i="8"/>
  <c r="AP112" i="8"/>
  <c r="AR110" i="8"/>
  <c r="AS110" i="8"/>
  <c r="AO110" i="8"/>
  <c r="AN110" i="8"/>
  <c r="AP110" i="8"/>
  <c r="AQ110" i="8"/>
  <c r="AR108" i="8"/>
  <c r="AS108" i="8"/>
  <c r="AO108" i="8"/>
  <c r="AN108" i="8"/>
  <c r="AP108" i="8"/>
  <c r="AQ108" i="8"/>
  <c r="AR106" i="8"/>
  <c r="AS106" i="8"/>
  <c r="AO106" i="8"/>
  <c r="AN106" i="8"/>
  <c r="AP106" i="8"/>
  <c r="AQ106" i="8"/>
  <c r="AR104" i="8"/>
  <c r="AS104" i="8"/>
  <c r="AO104" i="8"/>
  <c r="AP104" i="8"/>
  <c r="AQ104" i="8"/>
  <c r="AN104" i="8"/>
  <c r="AR102" i="8"/>
  <c r="AS102" i="8"/>
  <c r="AO102" i="8"/>
  <c r="AQ102" i="8"/>
  <c r="AN102" i="8"/>
  <c r="AP102" i="8"/>
  <c r="AR100" i="8"/>
  <c r="AS100" i="8"/>
  <c r="AO100" i="8"/>
  <c r="AN100" i="8"/>
  <c r="AP100" i="8"/>
  <c r="AQ100" i="8"/>
  <c r="AR98" i="8"/>
  <c r="AS98" i="8"/>
  <c r="AO98" i="8"/>
  <c r="AN98" i="8"/>
  <c r="AP98" i="8"/>
  <c r="AQ98" i="8"/>
  <c r="AR96" i="8"/>
  <c r="AS96" i="8"/>
  <c r="AO96" i="8"/>
  <c r="AN96" i="8"/>
  <c r="AP96" i="8"/>
  <c r="AQ96" i="8"/>
  <c r="AR94" i="8"/>
  <c r="AS94" i="8"/>
  <c r="AO94" i="8"/>
  <c r="AN94" i="8"/>
  <c r="AP94" i="8"/>
  <c r="AQ94" i="8"/>
  <c r="AR92" i="8"/>
  <c r="AS92" i="8"/>
  <c r="AO92" i="8"/>
  <c r="AN92" i="8"/>
  <c r="AP92" i="8"/>
  <c r="AQ92" i="8"/>
  <c r="AR90" i="8"/>
  <c r="AS90" i="8"/>
  <c r="AO90" i="8"/>
  <c r="AN90" i="8"/>
  <c r="AP90" i="8"/>
  <c r="AQ90" i="8"/>
  <c r="AR88" i="8"/>
  <c r="AS88" i="8"/>
  <c r="AO88" i="8"/>
  <c r="AP88" i="8"/>
  <c r="AQ88" i="8"/>
  <c r="AN88" i="8"/>
  <c r="AR86" i="8"/>
  <c r="AS86" i="8"/>
  <c r="AO86" i="8"/>
  <c r="AQ86" i="8"/>
  <c r="AN86" i="8"/>
  <c r="AP86" i="8"/>
  <c r="AR84" i="8"/>
  <c r="AS84" i="8"/>
  <c r="AO84" i="8"/>
  <c r="AN84" i="8"/>
  <c r="AP84" i="8"/>
  <c r="AQ84" i="8"/>
  <c r="AR82" i="8"/>
  <c r="AS82" i="8"/>
  <c r="AO82" i="8"/>
  <c r="AN82" i="8"/>
  <c r="AP82" i="8"/>
  <c r="AQ82" i="8"/>
  <c r="AR80" i="8"/>
  <c r="AS80" i="8"/>
  <c r="AO80" i="8"/>
  <c r="AN80" i="8"/>
  <c r="AP80" i="8"/>
  <c r="AQ80" i="8"/>
  <c r="AR78" i="8"/>
  <c r="AS78" i="8"/>
  <c r="AO78" i="8"/>
  <c r="AN78" i="8"/>
  <c r="AP78" i="8"/>
  <c r="AQ78" i="8"/>
  <c r="AR76" i="8"/>
  <c r="AS76" i="8"/>
  <c r="AO76" i="8"/>
  <c r="AN76" i="8"/>
  <c r="AP76" i="8"/>
  <c r="AQ76" i="8"/>
  <c r="AR74" i="8"/>
  <c r="AS74" i="8"/>
  <c r="AO74" i="8"/>
  <c r="AN74" i="8"/>
  <c r="AP74" i="8"/>
  <c r="AQ74" i="8"/>
  <c r="AR72" i="8"/>
  <c r="AS72" i="8"/>
  <c r="AO72" i="8"/>
  <c r="AP72" i="8"/>
  <c r="AQ72" i="8"/>
  <c r="AN72" i="8"/>
  <c r="AR70" i="8"/>
  <c r="AS70" i="8"/>
  <c r="AO70" i="8"/>
  <c r="AQ70" i="8"/>
  <c r="AN70" i="8"/>
  <c r="AP70" i="8"/>
  <c r="AR68" i="8"/>
  <c r="AS68" i="8"/>
  <c r="AO68" i="8"/>
  <c r="AN68" i="8"/>
  <c r="AP68" i="8"/>
  <c r="AQ68" i="8"/>
  <c r="AR66" i="8"/>
  <c r="AS66" i="8"/>
  <c r="AN66" i="8"/>
  <c r="AO66" i="8"/>
  <c r="AP66" i="8"/>
  <c r="AQ66" i="8"/>
  <c r="AR64" i="8"/>
  <c r="AS64" i="8"/>
  <c r="AN64" i="8"/>
  <c r="AO64" i="8"/>
  <c r="AQ64" i="8"/>
  <c r="AP64" i="8"/>
  <c r="AR62" i="8"/>
  <c r="AS62" i="8"/>
  <c r="AN62" i="8"/>
  <c r="AO62" i="8"/>
  <c r="AP62" i="8"/>
  <c r="AQ62" i="8"/>
  <c r="AQ60" i="8"/>
  <c r="AS60" i="8"/>
  <c r="AN60" i="8"/>
  <c r="AP60" i="8"/>
  <c r="AO60" i="8"/>
  <c r="AR60" i="8"/>
  <c r="AQ58" i="8"/>
  <c r="AS58" i="8"/>
  <c r="AN58" i="8"/>
  <c r="AP58" i="8"/>
  <c r="AR58" i="8"/>
  <c r="AO58" i="8"/>
  <c r="AQ56" i="8"/>
  <c r="AS56" i="8"/>
  <c r="AN56" i="8"/>
  <c r="AP56" i="8"/>
  <c r="AO56" i="8"/>
  <c r="AR56" i="8"/>
  <c r="AQ54" i="8"/>
  <c r="AS54" i="8"/>
  <c r="AN54" i="8"/>
  <c r="AP54" i="8"/>
  <c r="AO54" i="8"/>
  <c r="AR54" i="8"/>
  <c r="AQ52" i="8"/>
  <c r="AY52" i="8"/>
  <c r="AS52" i="8"/>
  <c r="AT52" i="8"/>
  <c r="AU52" i="8"/>
  <c r="AN52" i="8"/>
  <c r="AV52" i="8"/>
  <c r="AP52" i="8"/>
  <c r="AX52" i="8"/>
  <c r="AW52" i="8"/>
  <c r="AO52" i="8"/>
  <c r="AR52" i="8"/>
  <c r="AQ50" i="8"/>
  <c r="AS50" i="8"/>
  <c r="AN50" i="8"/>
  <c r="AO50" i="8"/>
  <c r="AP50" i="8"/>
  <c r="AR50" i="8"/>
  <c r="AQ48" i="8"/>
  <c r="AR48" i="8"/>
  <c r="AS48" i="8"/>
  <c r="AN48" i="8"/>
  <c r="AO48" i="8"/>
  <c r="AP48" i="8"/>
  <c r="AQ46" i="8"/>
  <c r="AR46" i="8"/>
  <c r="AS46" i="8"/>
  <c r="AN46" i="8"/>
  <c r="AO46" i="8"/>
  <c r="AP46" i="8"/>
  <c r="AQ44" i="8"/>
  <c r="AR44" i="8"/>
  <c r="AS44" i="8"/>
  <c r="AN44" i="8"/>
  <c r="AO44" i="8"/>
  <c r="AP44" i="8"/>
  <c r="AQ42" i="8"/>
  <c r="AR42" i="8"/>
  <c r="AS42" i="8"/>
  <c r="AN42" i="8"/>
  <c r="AO42" i="8"/>
  <c r="AP42" i="8"/>
  <c r="AQ40" i="8"/>
  <c r="AR40" i="8"/>
  <c r="AS40" i="8"/>
  <c r="AN40" i="8"/>
  <c r="AO40" i="8"/>
  <c r="AP40" i="8"/>
  <c r="AQ38" i="8"/>
  <c r="AR38" i="8"/>
  <c r="AS38" i="8"/>
  <c r="AN38" i="8"/>
  <c r="AO38" i="8"/>
  <c r="AP38" i="8"/>
  <c r="AQ36" i="8"/>
  <c r="AR36" i="8"/>
  <c r="AS36" i="8"/>
  <c r="AN36" i="8"/>
  <c r="AO36" i="8"/>
  <c r="AP36" i="8"/>
  <c r="AQ34" i="8"/>
  <c r="AR34" i="8"/>
  <c r="AS34" i="8"/>
  <c r="AN34" i="8"/>
  <c r="AO34" i="8"/>
  <c r="AP34" i="8"/>
  <c r="AQ32" i="8"/>
  <c r="AR32" i="8"/>
  <c r="AS32" i="8"/>
  <c r="AN32" i="8"/>
  <c r="AO32" i="8"/>
  <c r="AP32" i="8"/>
  <c r="AQ30" i="8"/>
  <c r="AR30" i="8"/>
  <c r="AS30" i="8"/>
  <c r="AN30" i="8"/>
  <c r="AO30" i="8"/>
  <c r="AP30" i="8"/>
  <c r="AQ28" i="8"/>
  <c r="AY28" i="8"/>
  <c r="AR28" i="8"/>
  <c r="AS28" i="8"/>
  <c r="AT28" i="8"/>
  <c r="AU28" i="8"/>
  <c r="AN28" i="8"/>
  <c r="AV28" i="8"/>
  <c r="AO28" i="8"/>
  <c r="AW28" i="8"/>
  <c r="AP28" i="8"/>
  <c r="AX28" i="8"/>
  <c r="AQ26" i="8"/>
  <c r="AR26" i="8"/>
  <c r="AS26" i="8"/>
  <c r="AN26" i="8"/>
  <c r="AO26" i="8"/>
  <c r="AP26" i="8"/>
  <c r="AQ24" i="8"/>
  <c r="AR24" i="8"/>
  <c r="AS24" i="8"/>
  <c r="AN24" i="8"/>
  <c r="AO24" i="8"/>
  <c r="AP24" i="8"/>
  <c r="AQ22" i="8"/>
  <c r="AR22" i="8"/>
  <c r="AS22" i="8"/>
  <c r="AN22" i="8"/>
  <c r="AO22" i="8"/>
  <c r="AP22" i="8"/>
  <c r="AQ20" i="8"/>
  <c r="AR20" i="8"/>
  <c r="AS20" i="8"/>
  <c r="AN20" i="8"/>
  <c r="AO20" i="8"/>
  <c r="AP20" i="8"/>
  <c r="AQ18" i="8"/>
  <c r="AR18" i="8"/>
  <c r="AS18" i="8"/>
  <c r="AN18" i="8"/>
  <c r="AO18" i="8"/>
  <c r="AP18" i="8"/>
  <c r="AQ16" i="8"/>
  <c r="AR16" i="8"/>
  <c r="AS16" i="8"/>
  <c r="AN16" i="8"/>
  <c r="AO16" i="8"/>
  <c r="AP16" i="8"/>
  <c r="AQ14" i="8"/>
  <c r="AR14" i="8"/>
  <c r="AS14" i="8"/>
  <c r="AN14" i="8"/>
  <c r="AO14" i="8"/>
  <c r="AP14" i="8"/>
  <c r="AQ12" i="8"/>
  <c r="AR12" i="8"/>
  <c r="AS12" i="8"/>
  <c r="AN12" i="8"/>
  <c r="AO12" i="8"/>
  <c r="AP12" i="8"/>
  <c r="AQ10" i="8"/>
  <c r="AR10" i="8"/>
  <c r="AS10" i="8"/>
  <c r="AN10" i="8"/>
  <c r="AO10" i="8"/>
  <c r="AP10" i="8"/>
  <c r="AQ8" i="8"/>
  <c r="AR8" i="8"/>
  <c r="AS8" i="8"/>
  <c r="AN8" i="8"/>
  <c r="AO8" i="8"/>
  <c r="AP8" i="8"/>
  <c r="AQ6" i="8"/>
  <c r="AR6" i="8"/>
  <c r="AS6" i="8"/>
  <c r="AN6" i="8"/>
  <c r="AO6" i="8"/>
  <c r="AP6" i="8"/>
  <c r="AN291" i="8"/>
  <c r="AO291" i="8"/>
  <c r="AP291" i="8"/>
  <c r="AQ291" i="8"/>
  <c r="AR291" i="8"/>
  <c r="AS291" i="8"/>
  <c r="AN262" i="8"/>
  <c r="AO262" i="8"/>
  <c r="AP262" i="8"/>
  <c r="AQ262" i="8"/>
  <c r="AR262" i="8"/>
  <c r="AS262" i="8"/>
  <c r="AN297" i="8"/>
  <c r="AO297" i="8"/>
  <c r="AP297" i="8"/>
  <c r="AQ297" i="8"/>
  <c r="AR297" i="8"/>
  <c r="AS297" i="8"/>
  <c r="AN260" i="8"/>
  <c r="AO260" i="8"/>
  <c r="AP260" i="8"/>
  <c r="AQ260" i="8"/>
  <c r="AR260" i="8"/>
  <c r="AS260" i="8"/>
  <c r="H286" i="7"/>
  <c r="D286" i="7" s="1"/>
  <c r="H280" i="7"/>
  <c r="D280" i="7" s="1"/>
  <c r="H243" i="7"/>
  <c r="D243" i="7" s="1"/>
  <c r="H241" i="7"/>
  <c r="D241" i="7" s="1"/>
  <c r="H235" i="7"/>
  <c r="D235" i="7" s="1"/>
  <c r="H229" i="7"/>
  <c r="D229" i="7" s="1"/>
  <c r="BS218" i="1"/>
  <c r="CS218" i="1" s="1"/>
  <c r="H163" i="7"/>
  <c r="D163" i="7" s="1"/>
  <c r="H157" i="7"/>
  <c r="D157" i="7" s="1"/>
  <c r="H153" i="7"/>
  <c r="D153" i="7" s="1"/>
  <c r="H147" i="7"/>
  <c r="D147" i="7" s="1"/>
  <c r="H124" i="7"/>
  <c r="D124" i="7" s="1"/>
  <c r="H16" i="7"/>
  <c r="D16" i="7" s="1"/>
  <c r="H10" i="7"/>
  <c r="D10" i="7" s="1"/>
  <c r="AH219" i="8"/>
  <c r="BG219" i="1"/>
  <c r="CG219" i="1" s="1"/>
  <c r="BO219" i="1"/>
  <c r="CO219" i="1" s="1"/>
  <c r="BW219" i="1"/>
  <c r="CW219" i="1" s="1"/>
  <c r="R219" i="8"/>
  <c r="V218" i="8"/>
  <c r="AL218" i="8"/>
  <c r="CD218" i="1"/>
  <c r="CL218" i="1"/>
  <c r="AE218" i="8"/>
  <c r="U218" i="8"/>
  <c r="BZ219" i="1"/>
  <c r="CU219" i="1"/>
  <c r="BE218" i="1"/>
  <c r="BU218" i="1"/>
  <c r="BZ218" i="1" s="1"/>
  <c r="CC218" i="1"/>
  <c r="CK218" i="1"/>
  <c r="BH219" i="1"/>
  <c r="BM219" i="1" s="1"/>
  <c r="BP219" i="1"/>
  <c r="CP219" i="1" s="1"/>
  <c r="BX219" i="1"/>
  <c r="CX219" i="1" s="1"/>
  <c r="O218" i="8"/>
  <c r="W218" i="8"/>
  <c r="AF218" i="8"/>
  <c r="S219" i="8"/>
  <c r="AB219" i="8"/>
  <c r="AJ219" i="8"/>
  <c r="AA219" i="8"/>
  <c r="Z218" i="1"/>
  <c r="BF218" i="1"/>
  <c r="CF218" i="1" s="1"/>
  <c r="BN218" i="1"/>
  <c r="CN218" i="1" s="1"/>
  <c r="BV218" i="1"/>
  <c r="CV218" i="1" s="1"/>
  <c r="BA219" i="1"/>
  <c r="CA219" i="1" s="1"/>
  <c r="BI219" i="1"/>
  <c r="CI219" i="1" s="1"/>
  <c r="BQ219" i="1"/>
  <c r="CQ219" i="1" s="1"/>
  <c r="BY219" i="1"/>
  <c r="CY219" i="1" s="1"/>
  <c r="P218" i="8"/>
  <c r="X218" i="8"/>
  <c r="AG218" i="8"/>
  <c r="T219" i="8"/>
  <c r="AC219" i="8"/>
  <c r="AK219" i="8"/>
  <c r="BG218" i="1"/>
  <c r="BO218" i="1"/>
  <c r="BW218" i="1"/>
  <c r="CW218" i="1" s="1"/>
  <c r="BB219" i="1"/>
  <c r="CB219" i="1" s="1"/>
  <c r="BJ219" i="1"/>
  <c r="CJ219" i="1" s="1"/>
  <c r="BR219" i="1"/>
  <c r="Q218" i="8"/>
  <c r="Y218" i="8"/>
  <c r="AH218" i="8"/>
  <c r="U219" i="8"/>
  <c r="AD219" i="8"/>
  <c r="AL219" i="8"/>
  <c r="BH218" i="1"/>
  <c r="BM218" i="1" s="1"/>
  <c r="BP218" i="1"/>
  <c r="CP218" i="1" s="1"/>
  <c r="BX218" i="1"/>
  <c r="CX218" i="1" s="1"/>
  <c r="AM219" i="1"/>
  <c r="BC219" i="1"/>
  <c r="CC219" i="1" s="1"/>
  <c r="BK219" i="1"/>
  <c r="CK219" i="1" s="1"/>
  <c r="BS219" i="1"/>
  <c r="R218" i="8"/>
  <c r="AA218" i="8"/>
  <c r="AI218" i="8"/>
  <c r="N219" i="8"/>
  <c r="V219" i="8"/>
  <c r="AE219" i="8"/>
  <c r="AI219" i="8"/>
  <c r="BA218" i="1"/>
  <c r="CA218" i="1" s="1"/>
  <c r="BI218" i="1"/>
  <c r="CI218" i="1" s="1"/>
  <c r="BQ218" i="1"/>
  <c r="BY218" i="1"/>
  <c r="BD219" i="1"/>
  <c r="CD219" i="1" s="1"/>
  <c r="BL219" i="1"/>
  <c r="CL219" i="1" s="1"/>
  <c r="S218" i="8"/>
  <c r="AB218" i="8"/>
  <c r="AJ218" i="8"/>
  <c r="O219" i="8"/>
  <c r="W219" i="8"/>
  <c r="AF219" i="8"/>
  <c r="BB218" i="1"/>
  <c r="CB218" i="1" s="1"/>
  <c r="BJ218" i="1"/>
  <c r="CJ218" i="1" s="1"/>
  <c r="BE219" i="1"/>
  <c r="CE219" i="1" s="1"/>
  <c r="T218" i="8"/>
  <c r="AC218" i="8"/>
  <c r="AK218" i="8"/>
  <c r="P219" i="8"/>
  <c r="X219" i="8"/>
  <c r="AG219" i="8"/>
  <c r="AM218" i="1"/>
  <c r="Z219" i="1"/>
  <c r="BN219" i="1"/>
  <c r="CN219" i="1" s="1"/>
  <c r="AD218" i="8"/>
  <c r="Q219" i="8"/>
  <c r="DW219" i="1" l="1"/>
  <c r="EH251" i="1"/>
  <c r="EM251" i="8"/>
  <c r="DV251" i="8"/>
  <c r="DU251" i="8"/>
  <c r="EI251" i="8" s="1"/>
  <c r="DT251" i="8"/>
  <c r="EH251" i="8" s="1"/>
  <c r="DX251" i="8"/>
  <c r="EL251" i="8" s="1"/>
  <c r="P220" i="7"/>
  <c r="DW251" i="8"/>
  <c r="EK251" i="8" s="1"/>
  <c r="DV219" i="1"/>
  <c r="Q220" i="7"/>
  <c r="EK220" i="8"/>
  <c r="L218" i="7"/>
  <c r="L219" i="7"/>
  <c r="EJ220" i="8"/>
  <c r="DN219" i="1"/>
  <c r="DN219" i="8" s="1"/>
  <c r="DN218" i="1"/>
  <c r="DN218" i="8" s="1"/>
  <c r="EL220" i="8"/>
  <c r="EM220" i="8"/>
  <c r="DO219" i="1"/>
  <c r="DS218" i="1"/>
  <c r="P251" i="7"/>
  <c r="M219" i="7"/>
  <c r="M218" i="7"/>
  <c r="F299" i="7"/>
  <c r="AT150" i="1"/>
  <c r="H150" i="7" s="1"/>
  <c r="I150" i="7" s="1"/>
  <c r="S150" i="7" s="1"/>
  <c r="AT211" i="1"/>
  <c r="H211" i="7" s="1"/>
  <c r="I211" i="7" s="1"/>
  <c r="S211" i="7" s="1"/>
  <c r="AT60" i="1"/>
  <c r="H61" i="7" s="1"/>
  <c r="I61" i="7" s="1"/>
  <c r="S61" i="7" s="1"/>
  <c r="AT35" i="1"/>
  <c r="H36" i="7" s="1"/>
  <c r="I36" i="7" s="1"/>
  <c r="S36" i="7" s="1"/>
  <c r="AT57" i="1"/>
  <c r="H58" i="7" s="1"/>
  <c r="D58" i="7" s="1"/>
  <c r="AT55" i="1"/>
  <c r="H56" i="7" s="1"/>
  <c r="D56" i="7" s="1"/>
  <c r="AT175" i="1"/>
  <c r="AT233" i="1"/>
  <c r="H233" i="7" s="1"/>
  <c r="I233" i="7" s="1"/>
  <c r="S233" i="7" s="1"/>
  <c r="AT183" i="1"/>
  <c r="H183" i="7" s="1"/>
  <c r="D183" i="7" s="1"/>
  <c r="AT291" i="1"/>
  <c r="H291" i="7" s="1"/>
  <c r="D291" i="7" s="1"/>
  <c r="AT261" i="1"/>
  <c r="H261" i="7" s="1"/>
  <c r="D261" i="7" s="1"/>
  <c r="AT226" i="1"/>
  <c r="H226" i="7" s="1"/>
  <c r="I226" i="7" s="1"/>
  <c r="S226" i="7" s="1"/>
  <c r="AT114" i="1"/>
  <c r="H115" i="7" s="1"/>
  <c r="I115" i="7" s="1"/>
  <c r="S115" i="7" s="1"/>
  <c r="AT7" i="1"/>
  <c r="H8" i="7" s="1"/>
  <c r="D8" i="7" s="1"/>
  <c r="AT17" i="1"/>
  <c r="H18" i="7" s="1"/>
  <c r="I18" i="7" s="1"/>
  <c r="S18" i="7" s="1"/>
  <c r="AT287" i="1"/>
  <c r="H287" i="7" s="1"/>
  <c r="D287" i="7" s="1"/>
  <c r="AT170" i="1"/>
  <c r="AT254" i="1"/>
  <c r="H254" i="7" s="1"/>
  <c r="I254" i="7" s="1"/>
  <c r="S254" i="7" s="1"/>
  <c r="AT158" i="1"/>
  <c r="H158" i="7" s="1"/>
  <c r="I158" i="7" s="1"/>
  <c r="S158" i="7" s="1"/>
  <c r="AT214" i="1"/>
  <c r="H214" i="7" s="1"/>
  <c r="I214" i="7" s="1"/>
  <c r="S214" i="7" s="1"/>
  <c r="AT93" i="1"/>
  <c r="H94" i="7" s="1"/>
  <c r="I94" i="7" s="1"/>
  <c r="S94" i="7" s="1"/>
  <c r="AT219" i="1"/>
  <c r="H219" i="7" s="1"/>
  <c r="I219" i="7" s="1"/>
  <c r="S219" i="7" s="1"/>
  <c r="AT13" i="1"/>
  <c r="H14" i="7" s="1"/>
  <c r="I14" i="7" s="1"/>
  <c r="S14" i="7" s="1"/>
  <c r="AT109" i="1"/>
  <c r="H110" i="7" s="1"/>
  <c r="I110" i="7" s="1"/>
  <c r="S110" i="7" s="1"/>
  <c r="AT181" i="1"/>
  <c r="H181" i="7" s="1"/>
  <c r="I181" i="7" s="1"/>
  <c r="S181" i="7" s="1"/>
  <c r="AT161" i="1"/>
  <c r="H161" i="7" s="1"/>
  <c r="D161" i="7" s="1"/>
  <c r="AT51" i="1"/>
  <c r="AT186" i="1"/>
  <c r="H186" i="7" s="1"/>
  <c r="I186" i="7" s="1"/>
  <c r="S186" i="7" s="1"/>
  <c r="AT203" i="1"/>
  <c r="H203" i="7" s="1"/>
  <c r="I203" i="7" s="1"/>
  <c r="S203" i="7" s="1"/>
  <c r="AT296" i="1"/>
  <c r="H296" i="7" s="1"/>
  <c r="I296" i="7" s="1"/>
  <c r="S296" i="7" s="1"/>
  <c r="AT239" i="1"/>
  <c r="H239" i="7" s="1"/>
  <c r="I239" i="7" s="1"/>
  <c r="S239" i="7" s="1"/>
  <c r="AT106" i="1"/>
  <c r="H107" i="7" s="1"/>
  <c r="D107" i="7" s="1"/>
  <c r="AT65" i="1"/>
  <c r="AW65" i="8" s="1"/>
  <c r="AT122" i="1"/>
  <c r="H123" i="7" s="1"/>
  <c r="I123" i="7" s="1"/>
  <c r="S123" i="7" s="1"/>
  <c r="AT131" i="1"/>
  <c r="H132" i="7" s="1"/>
  <c r="I132" i="7" s="1"/>
  <c r="S132" i="7" s="1"/>
  <c r="AT98" i="1"/>
  <c r="H99" i="7" s="1"/>
  <c r="D99" i="7" s="1"/>
  <c r="AT85" i="1"/>
  <c r="AW85" i="8" s="1"/>
  <c r="AT155" i="1"/>
  <c r="H155" i="7" s="1"/>
  <c r="I155" i="7" s="1"/>
  <c r="S155" i="7" s="1"/>
  <c r="AT101" i="1"/>
  <c r="H102" i="7" s="1"/>
  <c r="D102" i="7" s="1"/>
  <c r="AT230" i="1"/>
  <c r="H230" i="7" s="1"/>
  <c r="D230" i="7" s="1"/>
  <c r="AT81" i="1"/>
  <c r="H82" i="7" s="1"/>
  <c r="D82" i="7" s="1"/>
  <c r="AT68" i="1"/>
  <c r="H69" i="7" s="1"/>
  <c r="D69" i="7" s="1"/>
  <c r="AT216" i="1"/>
  <c r="H216" i="7" s="1"/>
  <c r="D216" i="7" s="1"/>
  <c r="AT144" i="1"/>
  <c r="H144" i="7" s="1"/>
  <c r="I144" i="7" s="1"/>
  <c r="S144" i="7" s="1"/>
  <c r="AT43" i="1"/>
  <c r="H44" i="7" s="1"/>
  <c r="I44" i="7" s="1"/>
  <c r="S44" i="7" s="1"/>
  <c r="AT165" i="1"/>
  <c r="H165" i="7" s="1"/>
  <c r="I165" i="7" s="1"/>
  <c r="S165" i="7" s="1"/>
  <c r="AT245" i="1"/>
  <c r="AT173" i="1"/>
  <c r="H173" i="7" s="1"/>
  <c r="D173" i="7" s="1"/>
  <c r="AT191" i="1"/>
  <c r="H191" i="7" s="1"/>
  <c r="I191" i="7" s="1"/>
  <c r="S191" i="7" s="1"/>
  <c r="AT79" i="1"/>
  <c r="H80" i="7" s="1"/>
  <c r="D80" i="7" s="1"/>
  <c r="AT48" i="1"/>
  <c r="H49" i="7" s="1"/>
  <c r="D49" i="7" s="1"/>
  <c r="AT259" i="1"/>
  <c r="H259" i="7" s="1"/>
  <c r="I259" i="7" s="1"/>
  <c r="S259" i="7" s="1"/>
  <c r="AT167" i="1"/>
  <c r="AY167" i="8" s="1"/>
  <c r="AT268" i="1"/>
  <c r="H268" i="7" s="1"/>
  <c r="I268" i="7" s="1"/>
  <c r="S268" i="7" s="1"/>
  <c r="AT278" i="1"/>
  <c r="H278" i="7" s="1"/>
  <c r="D278" i="7" s="1"/>
  <c r="AT178" i="1"/>
  <c r="H178" i="7" s="1"/>
  <c r="AT71" i="1"/>
  <c r="H72" i="7" s="1"/>
  <c r="D72" i="7" s="1"/>
  <c r="AT22" i="1"/>
  <c r="H23" i="7" s="1"/>
  <c r="I23" i="7" s="1"/>
  <c r="S23" i="7" s="1"/>
  <c r="AT117" i="1"/>
  <c r="H118" i="7" s="1"/>
  <c r="I118" i="7" s="1"/>
  <c r="S118" i="7" s="1"/>
  <c r="AT274" i="1"/>
  <c r="H274" i="7" s="1"/>
  <c r="I274" i="7" s="1"/>
  <c r="S274" i="7" s="1"/>
  <c r="AT46" i="1"/>
  <c r="H47" i="7" s="1"/>
  <c r="D47" i="7" s="1"/>
  <c r="AT224" i="1"/>
  <c r="H224" i="7" s="1"/>
  <c r="D224" i="7" s="1"/>
  <c r="AT236" i="1"/>
  <c r="H236" i="7" s="1"/>
  <c r="D236" i="7" s="1"/>
  <c r="AT63" i="1"/>
  <c r="H64" i="7" s="1"/>
  <c r="I64" i="7" s="1"/>
  <c r="S64" i="7" s="1"/>
  <c r="AT73" i="1"/>
  <c r="H74" i="7" s="1"/>
  <c r="I74" i="7" s="1"/>
  <c r="S74" i="7" s="1"/>
  <c r="AT252" i="1"/>
  <c r="H252" i="7" s="1"/>
  <c r="D252" i="7" s="1"/>
  <c r="AT11" i="1"/>
  <c r="AT31" i="1"/>
  <c r="H32" i="7" s="1"/>
  <c r="D32" i="7" s="1"/>
  <c r="AT199" i="1"/>
  <c r="H199" i="7" s="1"/>
  <c r="D199" i="7" s="1"/>
  <c r="AT89" i="1"/>
  <c r="H90" i="7" s="1"/>
  <c r="AT263" i="1"/>
  <c r="H263" i="7" s="1"/>
  <c r="D263" i="7" s="1"/>
  <c r="AT140" i="1"/>
  <c r="H140" i="7" s="1"/>
  <c r="D140" i="7" s="1"/>
  <c r="AT25" i="1"/>
  <c r="AV25" i="8" s="1"/>
  <c r="AT194" i="1"/>
  <c r="H194" i="7" s="1"/>
  <c r="I194" i="7" s="1"/>
  <c r="S194" i="7" s="1"/>
  <c r="AT76" i="1"/>
  <c r="H77" i="7" s="1"/>
  <c r="I77" i="7" s="1"/>
  <c r="S77" i="7" s="1"/>
  <c r="AT248" i="1"/>
  <c r="H248" i="7" s="1"/>
  <c r="D248" i="7" s="1"/>
  <c r="AT126" i="1"/>
  <c r="H127" i="7" s="1"/>
  <c r="D127" i="7" s="1"/>
  <c r="AT20" i="1"/>
  <c r="H21" i="7" s="1"/>
  <c r="I21" i="7" s="1"/>
  <c r="S21" i="7" s="1"/>
  <c r="AT189" i="1"/>
  <c r="H189" i="7" s="1"/>
  <c r="I189" i="7" s="1"/>
  <c r="S189" i="7" s="1"/>
  <c r="AT87" i="1"/>
  <c r="H88" i="7" s="1"/>
  <c r="D88" i="7" s="1"/>
  <c r="AT270" i="1"/>
  <c r="H270" i="7" s="1"/>
  <c r="D270" i="7" s="1"/>
  <c r="AT39" i="1"/>
  <c r="H40" i="7" s="1"/>
  <c r="D40" i="7" s="1"/>
  <c r="AT207" i="1"/>
  <c r="AW207" i="8" s="1"/>
  <c r="AT97" i="1"/>
  <c r="H98" i="7" s="1"/>
  <c r="I98" i="7" s="1"/>
  <c r="S98" i="7" s="1"/>
  <c r="AT273" i="1"/>
  <c r="H273" i="7" s="1"/>
  <c r="I273" i="7" s="1"/>
  <c r="S273" i="7" s="1"/>
  <c r="AT149" i="1"/>
  <c r="H149" i="7" s="1"/>
  <c r="I149" i="7" s="1"/>
  <c r="S149" i="7" s="1"/>
  <c r="AT34" i="1"/>
  <c r="AW34" i="8" s="1"/>
  <c r="AT202" i="1"/>
  <c r="H202" i="7" s="1"/>
  <c r="D202" i="7" s="1"/>
  <c r="AT84" i="1"/>
  <c r="H85" i="7" s="1"/>
  <c r="D85" i="7" s="1"/>
  <c r="AT258" i="1"/>
  <c r="H258" i="7" s="1"/>
  <c r="AT135" i="1"/>
  <c r="H135" i="7" s="1"/>
  <c r="AT29" i="1"/>
  <c r="H30" i="7" s="1"/>
  <c r="D30" i="7" s="1"/>
  <c r="AT197" i="1"/>
  <c r="AT95" i="1"/>
  <c r="H96" i="7" s="1"/>
  <c r="D96" i="7" s="1"/>
  <c r="AT282" i="1"/>
  <c r="H282" i="7" s="1"/>
  <c r="I282" i="7" s="1"/>
  <c r="S282" i="7" s="1"/>
  <c r="AT284" i="1"/>
  <c r="H284" i="7" s="1"/>
  <c r="D284" i="7" s="1"/>
  <c r="AT56" i="1"/>
  <c r="H57" i="7" s="1"/>
  <c r="AT225" i="1"/>
  <c r="H225" i="7" s="1"/>
  <c r="I225" i="7" s="1"/>
  <c r="S225" i="7" s="1"/>
  <c r="AT113" i="1"/>
  <c r="H114" i="7" s="1"/>
  <c r="I114" i="7" s="1"/>
  <c r="S114" i="7" s="1"/>
  <c r="AT295" i="1"/>
  <c r="H295" i="7" s="1"/>
  <c r="D295" i="7" s="1"/>
  <c r="AT169" i="1"/>
  <c r="H169" i="7" s="1"/>
  <c r="I169" i="7" s="1"/>
  <c r="S169" i="7" s="1"/>
  <c r="AT50" i="1"/>
  <c r="H51" i="7" s="1"/>
  <c r="D51" i="7" s="1"/>
  <c r="AT218" i="1"/>
  <c r="H218" i="7" s="1"/>
  <c r="I218" i="7" s="1"/>
  <c r="AT100" i="1"/>
  <c r="H101" i="7" s="1"/>
  <c r="D101" i="7" s="1"/>
  <c r="AT276" i="1"/>
  <c r="H276" i="7" s="1"/>
  <c r="I276" i="7" s="1"/>
  <c r="S276" i="7" s="1"/>
  <c r="AT154" i="1"/>
  <c r="H154" i="7" s="1"/>
  <c r="D154" i="7" s="1"/>
  <c r="AT45" i="1"/>
  <c r="H46" i="7" s="1"/>
  <c r="I46" i="7" s="1"/>
  <c r="S46" i="7" s="1"/>
  <c r="AT213" i="1"/>
  <c r="H213" i="7" s="1"/>
  <c r="D213" i="7" s="1"/>
  <c r="AT111" i="1"/>
  <c r="H112" i="7" s="1"/>
  <c r="I112" i="7" s="1"/>
  <c r="S112" i="7" s="1"/>
  <c r="AT64" i="1"/>
  <c r="H65" i="7" s="1"/>
  <c r="D65" i="7" s="1"/>
  <c r="AT234" i="1"/>
  <c r="H234" i="7" s="1"/>
  <c r="D234" i="7" s="1"/>
  <c r="AT121" i="1"/>
  <c r="H122" i="7" s="1"/>
  <c r="I122" i="7" s="1"/>
  <c r="S122" i="7" s="1"/>
  <c r="AT6" i="1"/>
  <c r="AT177" i="1"/>
  <c r="H177" i="7" s="1"/>
  <c r="I177" i="7" s="1"/>
  <c r="S177" i="7" s="1"/>
  <c r="AT59" i="1"/>
  <c r="H60" i="7" s="1"/>
  <c r="D60" i="7" s="1"/>
  <c r="AT228" i="1"/>
  <c r="H228" i="7" s="1"/>
  <c r="I228" i="7" s="1"/>
  <c r="S228" i="7" s="1"/>
  <c r="AT108" i="1"/>
  <c r="H109" i="7" s="1"/>
  <c r="D109" i="7" s="1"/>
  <c r="AT289" i="1"/>
  <c r="H289" i="7" s="1"/>
  <c r="D289" i="7" s="1"/>
  <c r="AT164" i="1"/>
  <c r="H164" i="7" s="1"/>
  <c r="I164" i="7" s="1"/>
  <c r="S164" i="7" s="1"/>
  <c r="AT54" i="1"/>
  <c r="H55" i="7" s="1"/>
  <c r="D55" i="7" s="1"/>
  <c r="AT223" i="1"/>
  <c r="H223" i="7" s="1"/>
  <c r="I223" i="7" s="1"/>
  <c r="S223" i="7" s="1"/>
  <c r="AT119" i="1"/>
  <c r="H120" i="7" s="1"/>
  <c r="D120" i="7" s="1"/>
  <c r="AT215" i="1"/>
  <c r="H215" i="7" s="1"/>
  <c r="D215" i="7" s="1"/>
  <c r="AT105" i="1"/>
  <c r="H106" i="7" s="1"/>
  <c r="I106" i="7" s="1"/>
  <c r="S106" i="7" s="1"/>
  <c r="AT37" i="1"/>
  <c r="H38" i="7" s="1"/>
  <c r="I38" i="7" s="1"/>
  <c r="S38" i="7" s="1"/>
  <c r="AT72" i="1"/>
  <c r="H73" i="7" s="1"/>
  <c r="I73" i="7" s="1"/>
  <c r="S73" i="7" s="1"/>
  <c r="AT242" i="1"/>
  <c r="AT130" i="1"/>
  <c r="H131" i="7" s="1"/>
  <c r="I131" i="7" s="1"/>
  <c r="S131" i="7" s="1"/>
  <c r="AT16" i="1"/>
  <c r="H17" i="7" s="1"/>
  <c r="D17" i="7" s="1"/>
  <c r="AT185" i="1"/>
  <c r="H185" i="7" s="1"/>
  <c r="I185" i="7" s="1"/>
  <c r="S185" i="7" s="1"/>
  <c r="AT67" i="1"/>
  <c r="H68" i="7" s="1"/>
  <c r="I68" i="7" s="1"/>
  <c r="S68" i="7" s="1"/>
  <c r="AT238" i="1"/>
  <c r="H238" i="7" s="1"/>
  <c r="D238" i="7" s="1"/>
  <c r="AT116" i="1"/>
  <c r="H117" i="7" s="1"/>
  <c r="D117" i="7" s="1"/>
  <c r="AT172" i="1"/>
  <c r="H172" i="7" s="1"/>
  <c r="I172" i="7" s="1"/>
  <c r="S172" i="7" s="1"/>
  <c r="AT62" i="1"/>
  <c r="H63" i="7" s="1"/>
  <c r="D63" i="7" s="1"/>
  <c r="AT232" i="1"/>
  <c r="H232" i="7" s="1"/>
  <c r="D232" i="7" s="1"/>
  <c r="AT128" i="1"/>
  <c r="H129" i="7" s="1"/>
  <c r="AT42" i="1"/>
  <c r="H43" i="7" s="1"/>
  <c r="D43" i="7" s="1"/>
  <c r="AT80" i="1"/>
  <c r="H81" i="7" s="1"/>
  <c r="D81" i="7" s="1"/>
  <c r="AT253" i="1"/>
  <c r="H253" i="7" s="1"/>
  <c r="D253" i="7" s="1"/>
  <c r="AT139" i="1"/>
  <c r="H139" i="7" s="1"/>
  <c r="I139" i="7" s="1"/>
  <c r="S139" i="7" s="1"/>
  <c r="AT24" i="1"/>
  <c r="H25" i="7" s="1"/>
  <c r="I25" i="7" s="1"/>
  <c r="S25" i="7" s="1"/>
  <c r="AT193" i="1"/>
  <c r="H193" i="7" s="1"/>
  <c r="D193" i="7" s="1"/>
  <c r="AT75" i="1"/>
  <c r="H76" i="7" s="1"/>
  <c r="D76" i="7" s="1"/>
  <c r="AT247" i="1"/>
  <c r="H247" i="7" s="1"/>
  <c r="I247" i="7" s="1"/>
  <c r="S247" i="7" s="1"/>
  <c r="AT125" i="1"/>
  <c r="H126" i="7" s="1"/>
  <c r="D126" i="7" s="1"/>
  <c r="AT10" i="1"/>
  <c r="H11" i="7" s="1"/>
  <c r="I11" i="7" s="1"/>
  <c r="S11" i="7" s="1"/>
  <c r="AT180" i="1"/>
  <c r="H180" i="7" s="1"/>
  <c r="D180" i="7" s="1"/>
  <c r="AT70" i="1"/>
  <c r="H71" i="7" s="1"/>
  <c r="I71" i="7" s="1"/>
  <c r="S71" i="7" s="1"/>
  <c r="AT250" i="1"/>
  <c r="H250" i="7" s="1"/>
  <c r="D250" i="7" s="1"/>
  <c r="AT137" i="1"/>
  <c r="H137" i="7" s="1"/>
  <c r="D137" i="7" s="1"/>
  <c r="AT267" i="1"/>
  <c r="H267" i="7" s="1"/>
  <c r="D267" i="7" s="1"/>
  <c r="AT88" i="1"/>
  <c r="H89" i="7" s="1"/>
  <c r="D89" i="7" s="1"/>
  <c r="AT262" i="1"/>
  <c r="H262" i="7" s="1"/>
  <c r="I262" i="7" s="1"/>
  <c r="S262" i="7" s="1"/>
  <c r="AT148" i="1"/>
  <c r="H148" i="7" s="1"/>
  <c r="AT33" i="1"/>
  <c r="H34" i="7" s="1"/>
  <c r="D34" i="7" s="1"/>
  <c r="AT201" i="1"/>
  <c r="H201" i="7" s="1"/>
  <c r="D201" i="7" s="1"/>
  <c r="AT83" i="1"/>
  <c r="H84" i="7" s="1"/>
  <c r="D84" i="7" s="1"/>
  <c r="AT256" i="1"/>
  <c r="H256" i="7" s="1"/>
  <c r="D256" i="7" s="1"/>
  <c r="AT134" i="1"/>
  <c r="H134" i="7" s="1"/>
  <c r="I134" i="7" s="1"/>
  <c r="S134" i="7" s="1"/>
  <c r="AT19" i="1"/>
  <c r="H20" i="7" s="1"/>
  <c r="D20" i="7" s="1"/>
  <c r="AT188" i="1"/>
  <c r="H188" i="7" s="1"/>
  <c r="I188" i="7" s="1"/>
  <c r="S188" i="7" s="1"/>
  <c r="AT78" i="1"/>
  <c r="H79" i="7" s="1"/>
  <c r="D79" i="7" s="1"/>
  <c r="AT260" i="1"/>
  <c r="H260" i="7" s="1"/>
  <c r="I260" i="7" s="1"/>
  <c r="S260" i="7" s="1"/>
  <c r="AT145" i="1"/>
  <c r="H145" i="7" s="1"/>
  <c r="I145" i="7" s="1"/>
  <c r="S145" i="7" s="1"/>
  <c r="AT210" i="1"/>
  <c r="H210" i="7" s="1"/>
  <c r="I210" i="7" s="1"/>
  <c r="S210" i="7" s="1"/>
  <c r="AT96" i="1"/>
  <c r="H97" i="7" s="1"/>
  <c r="I97" i="7" s="1"/>
  <c r="S97" i="7" s="1"/>
  <c r="AT272" i="1"/>
  <c r="H272" i="7" s="1"/>
  <c r="I272" i="7" s="1"/>
  <c r="S272" i="7" s="1"/>
  <c r="AT159" i="1"/>
  <c r="H159" i="7" s="1"/>
  <c r="I159" i="7" s="1"/>
  <c r="S159" i="7" s="1"/>
  <c r="AT41" i="1"/>
  <c r="H42" i="7" s="1"/>
  <c r="D42" i="7" s="1"/>
  <c r="AT209" i="1"/>
  <c r="H209" i="7" s="1"/>
  <c r="D209" i="7" s="1"/>
  <c r="AT91" i="1"/>
  <c r="H92" i="7" s="1"/>
  <c r="D92" i="7" s="1"/>
  <c r="AT266" i="1"/>
  <c r="H266" i="7" s="1"/>
  <c r="D266" i="7" s="1"/>
  <c r="AT142" i="1"/>
  <c r="H142" i="7" s="1"/>
  <c r="I142" i="7" s="1"/>
  <c r="S142" i="7" s="1"/>
  <c r="AT27" i="1"/>
  <c r="H28" i="7" s="1"/>
  <c r="D28" i="7" s="1"/>
  <c r="AT196" i="1"/>
  <c r="H196" i="7" s="1"/>
  <c r="D196" i="7" s="1"/>
  <c r="AT86" i="1"/>
  <c r="H87" i="7" s="1"/>
  <c r="AT269" i="1"/>
  <c r="H269" i="7" s="1"/>
  <c r="D269" i="7" s="1"/>
  <c r="AT156" i="1"/>
  <c r="H156" i="7" s="1"/>
  <c r="I156" i="7" s="1"/>
  <c r="S156" i="7" s="1"/>
  <c r="AT92" i="1"/>
  <c r="H93" i="7" s="1"/>
  <c r="D93" i="7" s="1"/>
  <c r="AT104" i="1"/>
  <c r="H105" i="7" s="1"/>
  <c r="D105" i="7" s="1"/>
  <c r="AT283" i="1"/>
  <c r="H283" i="7" s="1"/>
  <c r="D283" i="7" s="1"/>
  <c r="AT168" i="1"/>
  <c r="H168" i="7" s="1"/>
  <c r="I168" i="7" s="1"/>
  <c r="S168" i="7" s="1"/>
  <c r="AT49" i="1"/>
  <c r="H50" i="7" s="1"/>
  <c r="I50" i="7" s="1"/>
  <c r="S50" i="7" s="1"/>
  <c r="AT217" i="1"/>
  <c r="H217" i="7" s="1"/>
  <c r="D217" i="7" s="1"/>
  <c r="AT99" i="1"/>
  <c r="H100" i="7" s="1"/>
  <c r="D100" i="7" s="1"/>
  <c r="AT275" i="1"/>
  <c r="H275" i="7" s="1"/>
  <c r="D275" i="7" s="1"/>
  <c r="AT151" i="1"/>
  <c r="H151" i="7" s="1"/>
  <c r="I151" i="7" s="1"/>
  <c r="S151" i="7" s="1"/>
  <c r="AT36" i="1"/>
  <c r="H37" i="7" s="1"/>
  <c r="I37" i="7" s="1"/>
  <c r="S37" i="7" s="1"/>
  <c r="AT204" i="1"/>
  <c r="AT94" i="1"/>
  <c r="H95" i="7" s="1"/>
  <c r="D95" i="7" s="1"/>
  <c r="AT281" i="1"/>
  <c r="H281" i="7" s="1"/>
  <c r="I281" i="7" s="1"/>
  <c r="S281" i="7" s="1"/>
  <c r="AT166" i="1"/>
  <c r="H166" i="7" s="1"/>
  <c r="I166" i="7" s="1"/>
  <c r="S166" i="7" s="1"/>
  <c r="AT143" i="1"/>
  <c r="H143" i="7" s="1"/>
  <c r="D143" i="7" s="1"/>
  <c r="AT112" i="1"/>
  <c r="H113" i="7" s="1"/>
  <c r="D113" i="7" s="1"/>
  <c r="AT294" i="1"/>
  <c r="H294" i="7" s="1"/>
  <c r="I294" i="7" s="1"/>
  <c r="S294" i="7" s="1"/>
  <c r="AT176" i="1"/>
  <c r="H176" i="7" s="1"/>
  <c r="I176" i="7" s="1"/>
  <c r="S176" i="7" s="1"/>
  <c r="AT58" i="1"/>
  <c r="H59" i="7" s="1"/>
  <c r="D59" i="7" s="1"/>
  <c r="AT227" i="1"/>
  <c r="H227" i="7" s="1"/>
  <c r="D227" i="7" s="1"/>
  <c r="AT107" i="1"/>
  <c r="H108" i="7" s="1"/>
  <c r="D108" i="7" s="1"/>
  <c r="AT288" i="1"/>
  <c r="H288" i="7" s="1"/>
  <c r="D288" i="7" s="1"/>
  <c r="AT162" i="1"/>
  <c r="H162" i="7" s="1"/>
  <c r="D162" i="7" s="1"/>
  <c r="AT44" i="1"/>
  <c r="H45" i="7" s="1"/>
  <c r="D45" i="7" s="1"/>
  <c r="AT212" i="1"/>
  <c r="H212" i="7" s="1"/>
  <c r="D212" i="7" s="1"/>
  <c r="AT102" i="1"/>
  <c r="H103" i="7" s="1"/>
  <c r="D103" i="7" s="1"/>
  <c r="AT292" i="1"/>
  <c r="H292" i="7" s="1"/>
  <c r="D292" i="7" s="1"/>
  <c r="AT174" i="1"/>
  <c r="H174" i="7" s="1"/>
  <c r="I174" i="7" s="1"/>
  <c r="S174" i="7" s="1"/>
  <c r="AT293" i="1"/>
  <c r="H293" i="7" s="1"/>
  <c r="D293" i="7" s="1"/>
  <c r="AT120" i="1"/>
  <c r="H121" i="7" s="1"/>
  <c r="I121" i="7" s="1"/>
  <c r="S121" i="7" s="1"/>
  <c r="AT14" i="1"/>
  <c r="H15" i="7" s="1"/>
  <c r="AT184" i="1"/>
  <c r="H184" i="7" s="1"/>
  <c r="I184" i="7" s="1"/>
  <c r="S184" i="7" s="1"/>
  <c r="AT66" i="1"/>
  <c r="H67" i="7" s="1"/>
  <c r="AT237" i="1"/>
  <c r="H237" i="7" s="1"/>
  <c r="D237" i="7" s="1"/>
  <c r="AT115" i="1"/>
  <c r="H116" i="7" s="1"/>
  <c r="D116" i="7" s="1"/>
  <c r="AT297" i="1"/>
  <c r="H297" i="7" s="1"/>
  <c r="AT171" i="1"/>
  <c r="H171" i="7" s="1"/>
  <c r="D171" i="7" s="1"/>
  <c r="AT53" i="1"/>
  <c r="H54" i="7" s="1"/>
  <c r="I54" i="7" s="1"/>
  <c r="S54" i="7" s="1"/>
  <c r="AT222" i="1"/>
  <c r="H222" i="7" s="1"/>
  <c r="D222" i="7" s="1"/>
  <c r="AT110" i="1"/>
  <c r="H111" i="7" s="1"/>
  <c r="I111" i="7" s="1"/>
  <c r="S111" i="7" s="1"/>
  <c r="AT12" i="1"/>
  <c r="H13" i="7" s="1"/>
  <c r="I13" i="7" s="1"/>
  <c r="S13" i="7" s="1"/>
  <c r="AT182" i="1"/>
  <c r="H182" i="7" s="1"/>
  <c r="D182" i="7" s="1"/>
  <c r="AT47" i="1"/>
  <c r="H48" i="7" s="1"/>
  <c r="D48" i="7" s="1"/>
  <c r="AT103" i="1"/>
  <c r="H104" i="7" s="1"/>
  <c r="D104" i="7" s="1"/>
  <c r="AT129" i="1"/>
  <c r="H130" i="7" s="1"/>
  <c r="I130" i="7" s="1"/>
  <c r="S130" i="7" s="1"/>
  <c r="AT23" i="1"/>
  <c r="H24" i="7" s="1"/>
  <c r="I24" i="7" s="1"/>
  <c r="S24" i="7" s="1"/>
  <c r="AT192" i="1"/>
  <c r="H192" i="7" s="1"/>
  <c r="AT74" i="1"/>
  <c r="H75" i="7" s="1"/>
  <c r="D75" i="7" s="1"/>
  <c r="AT246" i="1"/>
  <c r="H246" i="7" s="1"/>
  <c r="D246" i="7" s="1"/>
  <c r="AT124" i="1"/>
  <c r="H125" i="7" s="1"/>
  <c r="AT8" i="1"/>
  <c r="H9" i="7" s="1"/>
  <c r="AT179" i="1"/>
  <c r="H179" i="7" s="1"/>
  <c r="I179" i="7" s="1"/>
  <c r="S179" i="7" s="1"/>
  <c r="AT61" i="1"/>
  <c r="H62" i="7" s="1"/>
  <c r="D62" i="7" s="1"/>
  <c r="AT231" i="1"/>
  <c r="H231" i="7" s="1"/>
  <c r="I231" i="7" s="1"/>
  <c r="S231" i="7" s="1"/>
  <c r="AT118" i="1"/>
  <c r="H119" i="7" s="1"/>
  <c r="AT21" i="1"/>
  <c r="H22" i="7" s="1"/>
  <c r="D22" i="7" s="1"/>
  <c r="AT190" i="1"/>
  <c r="H190" i="7" s="1"/>
  <c r="D190" i="7" s="1"/>
  <c r="AT205" i="1"/>
  <c r="H205" i="7" s="1"/>
  <c r="AT138" i="1"/>
  <c r="H138" i="7" s="1"/>
  <c r="AT32" i="1"/>
  <c r="H33" i="7" s="1"/>
  <c r="D33" i="7" s="1"/>
  <c r="AT200" i="1"/>
  <c r="H200" i="7" s="1"/>
  <c r="I200" i="7" s="1"/>
  <c r="S200" i="7" s="1"/>
  <c r="AT82" i="1"/>
  <c r="H83" i="7" s="1"/>
  <c r="D83" i="7" s="1"/>
  <c r="AT255" i="1"/>
  <c r="H255" i="7" s="1"/>
  <c r="D255" i="7" s="1"/>
  <c r="AT133" i="1"/>
  <c r="H133" i="7" s="1"/>
  <c r="D133" i="7" s="1"/>
  <c r="AT18" i="1"/>
  <c r="H19" i="7" s="1"/>
  <c r="D19" i="7" s="1"/>
  <c r="AT187" i="1"/>
  <c r="H187" i="7" s="1"/>
  <c r="I187" i="7" s="1"/>
  <c r="S187" i="7" s="1"/>
  <c r="AT69" i="1"/>
  <c r="H70" i="7" s="1"/>
  <c r="AT240" i="1"/>
  <c r="H240" i="7" s="1"/>
  <c r="D240" i="7" s="1"/>
  <c r="AT127" i="1"/>
  <c r="H128" i="7" s="1"/>
  <c r="D128" i="7" s="1"/>
  <c r="AT30" i="1"/>
  <c r="H31" i="7" s="1"/>
  <c r="D31" i="7" s="1"/>
  <c r="AT198" i="1"/>
  <c r="H198" i="7" s="1"/>
  <c r="AT160" i="1"/>
  <c r="H160" i="7" s="1"/>
  <c r="D160" i="7" s="1"/>
  <c r="AT146" i="1"/>
  <c r="H146" i="7" s="1"/>
  <c r="D146" i="7" s="1"/>
  <c r="AT40" i="1"/>
  <c r="H41" i="7" s="1"/>
  <c r="D41" i="7" s="1"/>
  <c r="AT208" i="1"/>
  <c r="H208" i="7" s="1"/>
  <c r="AT90" i="1"/>
  <c r="H91" i="7" s="1"/>
  <c r="I91" i="7" s="1"/>
  <c r="S91" i="7" s="1"/>
  <c r="AT264" i="1"/>
  <c r="H264" i="7" s="1"/>
  <c r="D264" i="7" s="1"/>
  <c r="AT141" i="1"/>
  <c r="AT26" i="1"/>
  <c r="H27" i="7" s="1"/>
  <c r="AT195" i="1"/>
  <c r="H195" i="7" s="1"/>
  <c r="I195" i="7" s="1"/>
  <c r="S195" i="7" s="1"/>
  <c r="AT77" i="1"/>
  <c r="H78" i="7" s="1"/>
  <c r="I78" i="7" s="1"/>
  <c r="S78" i="7" s="1"/>
  <c r="AT249" i="1"/>
  <c r="H249" i="7" s="1"/>
  <c r="D249" i="7" s="1"/>
  <c r="AT136" i="1"/>
  <c r="H136" i="7" s="1"/>
  <c r="D136" i="7" s="1"/>
  <c r="AT38" i="1"/>
  <c r="H39" i="7" s="1"/>
  <c r="I39" i="7" s="1"/>
  <c r="S39" i="7" s="1"/>
  <c r="AT206" i="1"/>
  <c r="H206" i="7" s="1"/>
  <c r="I206" i="7" s="1"/>
  <c r="S206" i="7" s="1"/>
  <c r="AT5" i="1"/>
  <c r="H6" i="7" s="1"/>
  <c r="I6" i="7" s="1"/>
  <c r="G299" i="7"/>
  <c r="G300" i="7"/>
  <c r="DK218" i="1"/>
  <c r="DR218" i="1"/>
  <c r="CE218" i="1"/>
  <c r="DE218" i="1" s="1"/>
  <c r="I286" i="7"/>
  <c r="S286" i="7" s="1"/>
  <c r="I280" i="7"/>
  <c r="S280" i="7" s="1"/>
  <c r="I53" i="7"/>
  <c r="S53" i="7" s="1"/>
  <c r="I279" i="7"/>
  <c r="S279" i="7" s="1"/>
  <c r="I243" i="7"/>
  <c r="S243" i="7" s="1"/>
  <c r="I257" i="7"/>
  <c r="S257" i="7" s="1"/>
  <c r="N157" i="7"/>
  <c r="I163" i="7"/>
  <c r="S163" i="7" s="1"/>
  <c r="I244" i="7"/>
  <c r="S244" i="7" s="1"/>
  <c r="I271" i="7"/>
  <c r="S271" i="7" s="1"/>
  <c r="I124" i="7"/>
  <c r="S124" i="7" s="1"/>
  <c r="N29" i="7"/>
  <c r="N285" i="7"/>
  <c r="I29" i="7"/>
  <c r="S29" i="7" s="1"/>
  <c r="I157" i="7"/>
  <c r="S157" i="7" s="1"/>
  <c r="I10" i="7"/>
  <c r="S10" i="7" s="1"/>
  <c r="I16" i="7"/>
  <c r="S16" i="7" s="1"/>
  <c r="I147" i="7"/>
  <c r="S147" i="7" s="1"/>
  <c r="I153" i="7"/>
  <c r="S153" i="7" s="1"/>
  <c r="N265" i="7"/>
  <c r="I152" i="7"/>
  <c r="S152" i="7" s="1"/>
  <c r="I285" i="7"/>
  <c r="S285" i="7" s="1"/>
  <c r="N286" i="7"/>
  <c r="I229" i="7"/>
  <c r="S229" i="7" s="1"/>
  <c r="I235" i="7"/>
  <c r="S235" i="7" s="1"/>
  <c r="I241" i="7"/>
  <c r="S241" i="7" s="1"/>
  <c r="N53" i="7"/>
  <c r="N244" i="7"/>
  <c r="N277" i="7"/>
  <c r="N257" i="7"/>
  <c r="I265" i="7"/>
  <c r="S265" i="7" s="1"/>
  <c r="I277" i="7"/>
  <c r="S277" i="7" s="1"/>
  <c r="N16" i="7"/>
  <c r="N271" i="7"/>
  <c r="N124" i="7"/>
  <c r="N153" i="7"/>
  <c r="N235" i="7"/>
  <c r="N280" i="7"/>
  <c r="N279" i="7"/>
  <c r="N147" i="7"/>
  <c r="N163" i="7"/>
  <c r="N229" i="7"/>
  <c r="N243" i="7"/>
  <c r="N152" i="7"/>
  <c r="N10" i="7"/>
  <c r="N241" i="7"/>
  <c r="DJ219" i="1"/>
  <c r="EK219" i="1" s="1"/>
  <c r="DB219" i="1"/>
  <c r="CR219" i="1"/>
  <c r="DE219" i="1" s="1"/>
  <c r="DC219" i="1"/>
  <c r="DC218" i="1"/>
  <c r="DJ218" i="1"/>
  <c r="CO218" i="1"/>
  <c r="DB218" i="1" s="1"/>
  <c r="DL219" i="1"/>
  <c r="DI218" i="1"/>
  <c r="DK219" i="1"/>
  <c r="DX219" i="1"/>
  <c r="CU218" i="1"/>
  <c r="DY219" i="1"/>
  <c r="DW218" i="1"/>
  <c r="DQ219" i="1"/>
  <c r="DP219" i="1"/>
  <c r="CY218" i="1"/>
  <c r="DL218" i="1" s="1"/>
  <c r="CG218" i="1"/>
  <c r="CS219" i="1"/>
  <c r="DF219" i="1" s="1"/>
  <c r="CQ218" i="1"/>
  <c r="DD218" i="1" s="1"/>
  <c r="DV218" i="1"/>
  <c r="DI219" i="1"/>
  <c r="CH218" i="1"/>
  <c r="DA218" i="1"/>
  <c r="DA219" i="1"/>
  <c r="DF218" i="1"/>
  <c r="DX218" i="1"/>
  <c r="DD219" i="1"/>
  <c r="DP218" i="1"/>
  <c r="DU219" i="1"/>
  <c r="CH219" i="1"/>
  <c r="DH219" i="1" s="1"/>
  <c r="Q251" i="7" l="1"/>
  <c r="T251" i="7" s="1"/>
  <c r="EJ251" i="8"/>
  <c r="EJ219" i="1"/>
  <c r="T220" i="7"/>
  <c r="EB218" i="1"/>
  <c r="DO219" i="8"/>
  <c r="EB219" i="1"/>
  <c r="EG218" i="1"/>
  <c r="DR219" i="1"/>
  <c r="EF219" i="1" s="1"/>
  <c r="DS219" i="1"/>
  <c r="EG219" i="1" s="1"/>
  <c r="DO218" i="1"/>
  <c r="DO218" i="8" s="1"/>
  <c r="AX13" i="8"/>
  <c r="AY13" i="8"/>
  <c r="AY218" i="8"/>
  <c r="D195" i="7"/>
  <c r="I230" i="7"/>
  <c r="S230" i="7" s="1"/>
  <c r="I81" i="7"/>
  <c r="S81" i="7" s="1"/>
  <c r="I102" i="7"/>
  <c r="S102" i="7" s="1"/>
  <c r="D158" i="7"/>
  <c r="I82" i="7"/>
  <c r="S82" i="7" s="1"/>
  <c r="D114" i="7"/>
  <c r="D118" i="7"/>
  <c r="D219" i="7"/>
  <c r="D214" i="7"/>
  <c r="I182" i="7"/>
  <c r="S182" i="7" s="1"/>
  <c r="I47" i="7"/>
  <c r="S47" i="7" s="1"/>
  <c r="D164" i="7"/>
  <c r="I253" i="7"/>
  <c r="S253" i="7" s="1"/>
  <c r="I33" i="7"/>
  <c r="S33" i="7" s="1"/>
  <c r="I256" i="7"/>
  <c r="S256" i="7" s="1"/>
  <c r="D189" i="7"/>
  <c r="I20" i="7"/>
  <c r="S20" i="7" s="1"/>
  <c r="D94" i="7"/>
  <c r="I83" i="7"/>
  <c r="S83" i="7" s="1"/>
  <c r="D211" i="7"/>
  <c r="AT13" i="8"/>
  <c r="I51" i="7"/>
  <c r="S51" i="7" s="1"/>
  <c r="D61" i="7"/>
  <c r="AV236" i="8"/>
  <c r="D110" i="7"/>
  <c r="I295" i="7"/>
  <c r="S295" i="7" s="1"/>
  <c r="D150" i="7"/>
  <c r="AU216" i="8"/>
  <c r="I216" i="7"/>
  <c r="S216" i="7" s="1"/>
  <c r="AX216" i="8"/>
  <c r="I105" i="7"/>
  <c r="S105" i="7" s="1"/>
  <c r="D169" i="7"/>
  <c r="D223" i="7"/>
  <c r="D156" i="7"/>
  <c r="D274" i="7"/>
  <c r="I270" i="7"/>
  <c r="S270" i="7" s="1"/>
  <c r="I40" i="7"/>
  <c r="S40" i="7" s="1"/>
  <c r="D206" i="7"/>
  <c r="I104" i="7"/>
  <c r="S104" i="7" s="1"/>
  <c r="I249" i="7"/>
  <c r="S249" i="7" s="1"/>
  <c r="I224" i="7"/>
  <c r="S224" i="7" s="1"/>
  <c r="D134" i="7"/>
  <c r="I93" i="7"/>
  <c r="S93" i="7" s="1"/>
  <c r="D13" i="7"/>
  <c r="D145" i="7"/>
  <c r="I108" i="7"/>
  <c r="S108" i="7" s="1"/>
  <c r="I88" i="7"/>
  <c r="S88" i="7" s="1"/>
  <c r="I227" i="7"/>
  <c r="S227" i="7" s="1"/>
  <c r="D36" i="7"/>
  <c r="D139" i="7"/>
  <c r="D97" i="7"/>
  <c r="D188" i="7"/>
  <c r="I120" i="7"/>
  <c r="S120" i="7" s="1"/>
  <c r="I69" i="7"/>
  <c r="S69" i="7" s="1"/>
  <c r="D218" i="7"/>
  <c r="D111" i="7"/>
  <c r="D260" i="7"/>
  <c r="D64" i="7"/>
  <c r="I162" i="7"/>
  <c r="S162" i="7" s="1"/>
  <c r="D144" i="7"/>
  <c r="D78" i="7"/>
  <c r="AT216" i="8"/>
  <c r="I183" i="7"/>
  <c r="S183" i="7" s="1"/>
  <c r="I56" i="7"/>
  <c r="S56" i="7" s="1"/>
  <c r="AU207" i="8"/>
  <c r="AV207" i="8"/>
  <c r="I48" i="7"/>
  <c r="S48" i="7" s="1"/>
  <c r="AX168" i="8"/>
  <c r="I55" i="7"/>
  <c r="S55" i="7" s="1"/>
  <c r="I79" i="7"/>
  <c r="S79" i="7" s="1"/>
  <c r="AW168" i="8"/>
  <c r="D130" i="7"/>
  <c r="AY215" i="8"/>
  <c r="D50" i="7"/>
  <c r="D200" i="7"/>
  <c r="AT215" i="8"/>
  <c r="I213" i="7"/>
  <c r="S213" i="7" s="1"/>
  <c r="I128" i="7"/>
  <c r="S128" i="7" s="1"/>
  <c r="I101" i="7"/>
  <c r="S101" i="7" s="1"/>
  <c r="I136" i="7"/>
  <c r="S136" i="7" s="1"/>
  <c r="I30" i="7"/>
  <c r="S30" i="7" s="1"/>
  <c r="AY65" i="8"/>
  <c r="AV114" i="8"/>
  <c r="H204" i="7"/>
  <c r="I204" i="7" s="1"/>
  <c r="S204" i="7" s="1"/>
  <c r="I202" i="7"/>
  <c r="S202" i="7" s="1"/>
  <c r="D186" i="7"/>
  <c r="I154" i="7"/>
  <c r="S154" i="7" s="1"/>
  <c r="I126" i="7"/>
  <c r="S126" i="7" s="1"/>
  <c r="I217" i="7"/>
  <c r="S217" i="7" s="1"/>
  <c r="I215" i="7"/>
  <c r="S215" i="7" s="1"/>
  <c r="D239" i="7"/>
  <c r="I288" i="7"/>
  <c r="S288" i="7" s="1"/>
  <c r="I103" i="7"/>
  <c r="S103" i="7" s="1"/>
  <c r="D38" i="7"/>
  <c r="D106" i="7"/>
  <c r="D276" i="7"/>
  <c r="I275" i="7"/>
  <c r="S275" i="7" s="1"/>
  <c r="I76" i="7"/>
  <c r="S76" i="7" s="1"/>
  <c r="I193" i="7"/>
  <c r="S193" i="7" s="1"/>
  <c r="I133" i="7"/>
  <c r="S133" i="7" s="1"/>
  <c r="D273" i="7"/>
  <c r="I19" i="7"/>
  <c r="S19" i="7" s="1"/>
  <c r="D149" i="7"/>
  <c r="I255" i="7"/>
  <c r="S255" i="7" s="1"/>
  <c r="I58" i="7"/>
  <c r="S58" i="7" s="1"/>
  <c r="D98" i="7"/>
  <c r="D226" i="7"/>
  <c r="I41" i="7"/>
  <c r="S41" i="7" s="1"/>
  <c r="I173" i="7"/>
  <c r="S173" i="7" s="1"/>
  <c r="I100" i="7"/>
  <c r="S100" i="7" s="1"/>
  <c r="I212" i="7"/>
  <c r="S212" i="7" s="1"/>
  <c r="I161" i="7"/>
  <c r="S161" i="7" s="1"/>
  <c r="D24" i="7"/>
  <c r="D14" i="7"/>
  <c r="I49" i="7"/>
  <c r="S49" i="7" s="1"/>
  <c r="I236" i="7"/>
  <c r="S236" i="7" s="1"/>
  <c r="I45" i="7"/>
  <c r="S45" i="7" s="1"/>
  <c r="I92" i="7"/>
  <c r="S92" i="7" s="1"/>
  <c r="D44" i="7"/>
  <c r="D259" i="7"/>
  <c r="D74" i="7"/>
  <c r="D187" i="7"/>
  <c r="I283" i="7"/>
  <c r="S283" i="7" s="1"/>
  <c r="I246" i="7"/>
  <c r="S246" i="7" s="1"/>
  <c r="D151" i="7"/>
  <c r="D11" i="7"/>
  <c r="D247" i="7"/>
  <c r="I266" i="7"/>
  <c r="S266" i="7" s="1"/>
  <c r="D177" i="7"/>
  <c r="I75" i="7"/>
  <c r="S75" i="7" s="1"/>
  <c r="D168" i="7"/>
  <c r="D115" i="7"/>
  <c r="I252" i="7"/>
  <c r="S252" i="7" s="1"/>
  <c r="I80" i="7"/>
  <c r="S80" i="7" s="1"/>
  <c r="D179" i="7"/>
  <c r="I117" i="7"/>
  <c r="S117" i="7" s="1"/>
  <c r="D39" i="7"/>
  <c r="D184" i="7"/>
  <c r="D159" i="7"/>
  <c r="I146" i="7"/>
  <c r="S146" i="7" s="1"/>
  <c r="I60" i="7"/>
  <c r="S60" i="7" s="1"/>
  <c r="I209" i="7"/>
  <c r="S209" i="7" s="1"/>
  <c r="I65" i="7"/>
  <c r="S65" i="7" s="1"/>
  <c r="D73" i="7"/>
  <c r="D25" i="7"/>
  <c r="D233" i="7"/>
  <c r="D228" i="7"/>
  <c r="AX167" i="8"/>
  <c r="I22" i="7"/>
  <c r="S22" i="7" s="1"/>
  <c r="D68" i="7"/>
  <c r="I137" i="7"/>
  <c r="S137" i="7" s="1"/>
  <c r="I96" i="7"/>
  <c r="S96" i="7" s="1"/>
  <c r="I32" i="7"/>
  <c r="S32" i="7" s="1"/>
  <c r="I237" i="7"/>
  <c r="S237" i="7" s="1"/>
  <c r="I238" i="7"/>
  <c r="S238" i="7" s="1"/>
  <c r="I140" i="7"/>
  <c r="S140" i="7" s="1"/>
  <c r="D210" i="7"/>
  <c r="D122" i="7"/>
  <c r="D165" i="7"/>
  <c r="D166" i="7"/>
  <c r="AX114" i="8"/>
  <c r="AU126" i="8"/>
  <c r="I31" i="7"/>
  <c r="S31" i="7" s="1"/>
  <c r="D112" i="7"/>
  <c r="D281" i="7"/>
  <c r="I107" i="7"/>
  <c r="S107" i="7" s="1"/>
  <c r="D282" i="7"/>
  <c r="I89" i="7"/>
  <c r="S89" i="7" s="1"/>
  <c r="D272" i="7"/>
  <c r="I292" i="7"/>
  <c r="S292" i="7" s="1"/>
  <c r="I250" i="7"/>
  <c r="S250" i="7" s="1"/>
  <c r="I62" i="7"/>
  <c r="S62" i="7" s="1"/>
  <c r="D181" i="7"/>
  <c r="D37" i="7"/>
  <c r="AW218" i="8"/>
  <c r="I205" i="7"/>
  <c r="S205" i="7" s="1"/>
  <c r="I232" i="7"/>
  <c r="S232" i="7" s="1"/>
  <c r="D21" i="7"/>
  <c r="D176" i="7"/>
  <c r="D67" i="7"/>
  <c r="I67" i="7"/>
  <c r="S67" i="7" s="1"/>
  <c r="I129" i="7"/>
  <c r="S129" i="7" s="1"/>
  <c r="D129" i="7"/>
  <c r="I258" i="7"/>
  <c r="S258" i="7" s="1"/>
  <c r="D258" i="7"/>
  <c r="I196" i="7"/>
  <c r="S196" i="7" s="1"/>
  <c r="AT242" i="8"/>
  <c r="H242" i="7"/>
  <c r="AY34" i="8"/>
  <c r="H35" i="7"/>
  <c r="AU11" i="8"/>
  <c r="H12" i="7"/>
  <c r="AY245" i="8"/>
  <c r="H245" i="7"/>
  <c r="AW245" i="8"/>
  <c r="AX51" i="8"/>
  <c r="H52" i="7"/>
  <c r="D148" i="7"/>
  <c r="I148" i="7"/>
  <c r="S148" i="7" s="1"/>
  <c r="D70" i="7"/>
  <c r="I70" i="7"/>
  <c r="S70" i="7" s="1"/>
  <c r="I63" i="7"/>
  <c r="S63" i="7" s="1"/>
  <c r="I28" i="7"/>
  <c r="S28" i="7" s="1"/>
  <c r="I289" i="7"/>
  <c r="S289" i="7" s="1"/>
  <c r="I57" i="7"/>
  <c r="S57" i="7" s="1"/>
  <c r="D57" i="7"/>
  <c r="I208" i="7"/>
  <c r="S208" i="7" s="1"/>
  <c r="D208" i="7"/>
  <c r="D121" i="7"/>
  <c r="D194" i="7"/>
  <c r="D18" i="7"/>
  <c r="D132" i="7"/>
  <c r="D294" i="7"/>
  <c r="D155" i="7"/>
  <c r="I278" i="7"/>
  <c r="S278" i="7" s="1"/>
  <c r="I17" i="7"/>
  <c r="S17" i="7" s="1"/>
  <c r="I287" i="7"/>
  <c r="S287" i="7" s="1"/>
  <c r="I248" i="7"/>
  <c r="S248" i="7" s="1"/>
  <c r="I263" i="7"/>
  <c r="S263" i="7" s="1"/>
  <c r="I116" i="7"/>
  <c r="S116" i="7" s="1"/>
  <c r="D254" i="7"/>
  <c r="D268" i="7"/>
  <c r="D192" i="7"/>
  <c r="I192" i="7"/>
  <c r="S192" i="7" s="1"/>
  <c r="I143" i="7"/>
  <c r="S143" i="7" s="1"/>
  <c r="I240" i="7"/>
  <c r="S240" i="7" s="1"/>
  <c r="I84" i="7"/>
  <c r="S84" i="7" s="1"/>
  <c r="D185" i="7"/>
  <c r="I160" i="7"/>
  <c r="S160" i="7" s="1"/>
  <c r="I222" i="7"/>
  <c r="S222" i="7" s="1"/>
  <c r="D172" i="7"/>
  <c r="D191" i="7"/>
  <c r="I201" i="7"/>
  <c r="S201" i="7" s="1"/>
  <c r="D54" i="7"/>
  <c r="D23" i="7"/>
  <c r="AX141" i="8"/>
  <c r="H141" i="7"/>
  <c r="AY85" i="8"/>
  <c r="H86" i="7"/>
  <c r="I113" i="7"/>
  <c r="S113" i="7" s="1"/>
  <c r="I127" i="7"/>
  <c r="S127" i="7" s="1"/>
  <c r="D91" i="7"/>
  <c r="I15" i="7"/>
  <c r="S15" i="7" s="1"/>
  <c r="D15" i="7"/>
  <c r="I90" i="7"/>
  <c r="S90" i="7" s="1"/>
  <c r="D90" i="7"/>
  <c r="I43" i="7"/>
  <c r="S43" i="7" s="1"/>
  <c r="I109" i="7"/>
  <c r="S109" i="7" s="1"/>
  <c r="D174" i="7"/>
  <c r="D142" i="7"/>
  <c r="D262" i="7"/>
  <c r="AW51" i="8"/>
  <c r="I138" i="7"/>
  <c r="S138" i="7" s="1"/>
  <c r="D138" i="7"/>
  <c r="I269" i="7"/>
  <c r="S269" i="7" s="1"/>
  <c r="AW71" i="8"/>
  <c r="I291" i="7"/>
  <c r="S291" i="7" s="1"/>
  <c r="D77" i="7"/>
  <c r="I8" i="7"/>
  <c r="S8" i="7" s="1"/>
  <c r="I293" i="7"/>
  <c r="S293" i="7" s="1"/>
  <c r="D6" i="7"/>
  <c r="I99" i="7"/>
  <c r="S99" i="7" s="1"/>
  <c r="D203" i="7"/>
  <c r="D87" i="7"/>
  <c r="I87" i="7"/>
  <c r="S87" i="7" s="1"/>
  <c r="AY170" i="8"/>
  <c r="H170" i="7"/>
  <c r="I72" i="7"/>
  <c r="S72" i="7" s="1"/>
  <c r="D178" i="7"/>
  <c r="I178" i="7"/>
  <c r="S178" i="7" s="1"/>
  <c r="I135" i="7"/>
  <c r="S135" i="7" s="1"/>
  <c r="D135" i="7"/>
  <c r="I261" i="7"/>
  <c r="S261" i="7" s="1"/>
  <c r="I198" i="7"/>
  <c r="S198" i="7" s="1"/>
  <c r="D198" i="7"/>
  <c r="I180" i="7"/>
  <c r="S180" i="7" s="1"/>
  <c r="I190" i="7"/>
  <c r="S190" i="7" s="1"/>
  <c r="I234" i="7"/>
  <c r="S234" i="7" s="1"/>
  <c r="I34" i="7"/>
  <c r="S34" i="7" s="1"/>
  <c r="D123" i="7"/>
  <c r="D27" i="7"/>
  <c r="I27" i="7"/>
  <c r="S27" i="7" s="1"/>
  <c r="D225" i="7"/>
  <c r="I297" i="7"/>
  <c r="S297" i="7" s="1"/>
  <c r="D297" i="7"/>
  <c r="I119" i="7"/>
  <c r="S119" i="7" s="1"/>
  <c r="D119" i="7"/>
  <c r="D9" i="7"/>
  <c r="I9" i="7"/>
  <c r="S9" i="7" s="1"/>
  <c r="I95" i="7"/>
  <c r="S95" i="7" s="1"/>
  <c r="D125" i="7"/>
  <c r="I125" i="7"/>
  <c r="S125" i="7" s="1"/>
  <c r="I42" i="7"/>
  <c r="S42" i="7" s="1"/>
  <c r="I264" i="7"/>
  <c r="S264" i="7" s="1"/>
  <c r="I199" i="7"/>
  <c r="S199" i="7" s="1"/>
  <c r="I59" i="7"/>
  <c r="S59" i="7" s="1"/>
  <c r="I267" i="7"/>
  <c r="S267" i="7" s="1"/>
  <c r="D71" i="7"/>
  <c r="I284" i="7"/>
  <c r="S284" i="7" s="1"/>
  <c r="I85" i="7"/>
  <c r="S85" i="7" s="1"/>
  <c r="I171" i="7"/>
  <c r="S171" i="7" s="1"/>
  <c r="D46" i="7"/>
  <c r="AV6" i="8"/>
  <c r="H7" i="7"/>
  <c r="AX197" i="8"/>
  <c r="H197" i="7"/>
  <c r="AY25" i="8"/>
  <c r="H26" i="7"/>
  <c r="AV167" i="8"/>
  <c r="H167" i="7"/>
  <c r="AX65" i="8"/>
  <c r="H66" i="7"/>
  <c r="AW175" i="8"/>
  <c r="H175" i="7"/>
  <c r="AY114" i="8"/>
  <c r="AX207" i="8"/>
  <c r="H207" i="7"/>
  <c r="D231" i="7"/>
  <c r="AU215" i="8"/>
  <c r="AU6" i="8"/>
  <c r="AY197" i="8"/>
  <c r="AX218" i="8"/>
  <c r="EL218" i="1"/>
  <c r="AT65" i="8"/>
  <c r="AT197" i="8"/>
  <c r="AW25" i="8"/>
  <c r="AU197" i="8"/>
  <c r="AT167" i="8"/>
  <c r="AV197" i="8"/>
  <c r="AW197" i="8"/>
  <c r="AU167" i="8"/>
  <c r="AV225" i="8"/>
  <c r="AY225" i="8"/>
  <c r="AW225" i="8"/>
  <c r="AX225" i="8"/>
  <c r="AT225" i="8"/>
  <c r="AU225" i="8"/>
  <c r="AU146" i="8"/>
  <c r="AT146" i="8"/>
  <c r="AW146" i="8"/>
  <c r="AY146" i="8"/>
  <c r="AV146" i="8"/>
  <c r="AX146" i="8"/>
  <c r="AY160" i="8"/>
  <c r="AT160" i="8"/>
  <c r="AX160" i="8"/>
  <c r="AU160" i="8"/>
  <c r="AV160" i="8"/>
  <c r="AW160" i="8"/>
  <c r="AT118" i="8"/>
  <c r="AU118" i="8"/>
  <c r="AV118" i="8"/>
  <c r="AX118" i="8"/>
  <c r="AY118" i="8"/>
  <c r="AW118" i="8"/>
  <c r="AT171" i="8"/>
  <c r="AX171" i="8"/>
  <c r="AY171" i="8"/>
  <c r="AV171" i="8"/>
  <c r="AW171" i="8"/>
  <c r="AU171" i="8"/>
  <c r="AT92" i="8"/>
  <c r="AY92" i="8"/>
  <c r="AV92" i="8"/>
  <c r="AX92" i="8"/>
  <c r="AW92" i="8"/>
  <c r="AU92" i="8"/>
  <c r="AY185" i="8"/>
  <c r="AX185" i="8"/>
  <c r="AW185" i="8"/>
  <c r="AU185" i="8"/>
  <c r="AT185" i="8"/>
  <c r="AV185" i="8"/>
  <c r="AT87" i="8"/>
  <c r="AW87" i="8"/>
  <c r="AY87" i="8"/>
  <c r="AX87" i="8"/>
  <c r="AV87" i="8"/>
  <c r="AU87" i="8"/>
  <c r="AT296" i="8"/>
  <c r="AU296" i="8"/>
  <c r="AV296" i="8"/>
  <c r="AW296" i="8"/>
  <c r="AX296" i="8"/>
  <c r="AY296" i="8"/>
  <c r="AT231" i="8"/>
  <c r="AU231" i="8"/>
  <c r="AV231" i="8"/>
  <c r="AW231" i="8"/>
  <c r="AY231" i="8"/>
  <c r="AX231" i="8"/>
  <c r="AV297" i="8"/>
  <c r="AW297" i="8"/>
  <c r="AY297" i="8"/>
  <c r="AX297" i="8"/>
  <c r="AT297" i="8"/>
  <c r="AU297" i="8"/>
  <c r="AW156" i="8"/>
  <c r="AU156" i="8"/>
  <c r="AT156" i="8"/>
  <c r="AV156" i="8"/>
  <c r="AY156" i="8"/>
  <c r="AX156" i="8"/>
  <c r="AU125" i="8"/>
  <c r="AV125" i="8"/>
  <c r="AW125" i="8"/>
  <c r="AX125" i="8"/>
  <c r="AY125" i="8"/>
  <c r="AT125" i="8"/>
  <c r="AV16" i="8"/>
  <c r="AT16" i="8"/>
  <c r="AU16" i="8"/>
  <c r="AY16" i="8"/>
  <c r="AX16" i="8"/>
  <c r="AW16" i="8"/>
  <c r="AX284" i="8"/>
  <c r="AW284" i="8"/>
  <c r="AV284" i="8"/>
  <c r="AU284" i="8"/>
  <c r="AT284" i="8"/>
  <c r="AY284" i="8"/>
  <c r="AU189" i="8"/>
  <c r="AX189" i="8"/>
  <c r="AY189" i="8"/>
  <c r="AT189" i="8"/>
  <c r="AV189" i="8"/>
  <c r="AW189" i="8"/>
  <c r="AV165" i="8"/>
  <c r="AX165" i="8"/>
  <c r="AW165" i="8"/>
  <c r="AY165" i="8"/>
  <c r="AU165" i="8"/>
  <c r="AT165" i="8"/>
  <c r="AV203" i="8"/>
  <c r="AT203" i="8"/>
  <c r="AU203" i="8"/>
  <c r="AX203" i="8"/>
  <c r="AW203" i="8"/>
  <c r="AY203" i="8"/>
  <c r="AT198" i="8"/>
  <c r="AU198" i="8"/>
  <c r="AV198" i="8"/>
  <c r="AX198" i="8"/>
  <c r="AY198" i="8"/>
  <c r="AW198" i="8"/>
  <c r="AW61" i="8"/>
  <c r="AX61" i="8"/>
  <c r="AY61" i="8"/>
  <c r="AU61" i="8"/>
  <c r="AT61" i="8"/>
  <c r="AV61" i="8"/>
  <c r="AV115" i="8"/>
  <c r="AU115" i="8"/>
  <c r="AW115" i="8"/>
  <c r="AX115" i="8"/>
  <c r="AY115" i="8"/>
  <c r="AT115" i="8"/>
  <c r="AX294" i="8"/>
  <c r="AW294" i="8"/>
  <c r="AY294" i="8"/>
  <c r="AT294" i="8"/>
  <c r="AU294" i="8"/>
  <c r="AV294" i="8"/>
  <c r="AX269" i="8"/>
  <c r="AT269" i="8"/>
  <c r="AU269" i="8"/>
  <c r="AV269" i="8"/>
  <c r="AW269" i="8"/>
  <c r="AY269" i="8"/>
  <c r="AU188" i="8"/>
  <c r="AV188" i="8"/>
  <c r="AX188" i="8"/>
  <c r="AY188" i="8"/>
  <c r="AW188" i="8"/>
  <c r="AT188" i="8"/>
  <c r="AX247" i="8"/>
  <c r="AY247" i="8"/>
  <c r="AT247" i="8"/>
  <c r="AU247" i="8"/>
  <c r="AV247" i="8"/>
  <c r="AW247" i="8"/>
  <c r="AT130" i="8"/>
  <c r="AY130" i="8"/>
  <c r="AW130" i="8"/>
  <c r="AX130" i="8"/>
  <c r="AV130" i="8"/>
  <c r="AU130" i="8"/>
  <c r="AX121" i="8"/>
  <c r="AW121" i="8"/>
  <c r="AU121" i="8"/>
  <c r="AY121" i="8"/>
  <c r="AT121" i="8"/>
  <c r="AV121" i="8"/>
  <c r="AW282" i="8"/>
  <c r="AT282" i="8"/>
  <c r="AV282" i="8"/>
  <c r="AU282" i="8"/>
  <c r="AX282" i="8"/>
  <c r="AY282" i="8"/>
  <c r="AX20" i="8"/>
  <c r="AY20" i="8"/>
  <c r="AU20" i="8"/>
  <c r="AV20" i="8"/>
  <c r="AW20" i="8"/>
  <c r="AT20" i="8"/>
  <c r="AX224" i="8"/>
  <c r="AU224" i="8"/>
  <c r="AV224" i="8"/>
  <c r="AY224" i="8"/>
  <c r="AT224" i="8"/>
  <c r="AW224" i="8"/>
  <c r="AU43" i="8"/>
  <c r="AW43" i="8"/>
  <c r="AX43" i="8"/>
  <c r="AY43" i="8"/>
  <c r="AT43" i="8"/>
  <c r="AV43" i="8"/>
  <c r="AT186" i="8"/>
  <c r="AY186" i="8"/>
  <c r="AX186" i="8"/>
  <c r="AW186" i="8"/>
  <c r="AV186" i="8"/>
  <c r="AU186" i="8"/>
  <c r="AT226" i="8"/>
  <c r="AX226" i="8"/>
  <c r="AY226" i="8"/>
  <c r="AW226" i="8"/>
  <c r="AU226" i="8"/>
  <c r="AV226" i="8"/>
  <c r="AX177" i="8"/>
  <c r="AT177" i="8"/>
  <c r="AU177" i="8"/>
  <c r="AY177" i="8"/>
  <c r="AV177" i="8"/>
  <c r="AW177" i="8"/>
  <c r="AT261" i="8"/>
  <c r="AW261" i="8"/>
  <c r="AV261" i="8"/>
  <c r="AX261" i="8"/>
  <c r="AY261" i="8"/>
  <c r="AU261" i="8"/>
  <c r="AX79" i="8"/>
  <c r="AV79" i="8"/>
  <c r="AW79" i="8"/>
  <c r="AU79" i="8"/>
  <c r="AT79" i="8"/>
  <c r="AY79" i="8"/>
  <c r="AT72" i="8"/>
  <c r="AV72" i="8"/>
  <c r="AY72" i="8"/>
  <c r="AX72" i="8"/>
  <c r="AW72" i="8"/>
  <c r="AU72" i="8"/>
  <c r="AV287" i="8"/>
  <c r="AU287" i="8"/>
  <c r="AT287" i="8"/>
  <c r="AW287" i="8"/>
  <c r="AX287" i="8"/>
  <c r="AY287" i="8"/>
  <c r="AY161" i="8"/>
  <c r="AW161" i="8"/>
  <c r="AX161" i="8"/>
  <c r="AT161" i="8"/>
  <c r="AU161" i="8"/>
  <c r="AV161" i="8"/>
  <c r="AX228" i="8"/>
  <c r="AY228" i="8"/>
  <c r="AT228" i="8"/>
  <c r="AW228" i="8"/>
  <c r="AU228" i="8"/>
  <c r="AV228" i="8"/>
  <c r="AV59" i="8"/>
  <c r="AW59" i="8"/>
  <c r="AX59" i="8"/>
  <c r="AT59" i="8"/>
  <c r="AY59" i="8"/>
  <c r="AU59" i="8"/>
  <c r="AY260" i="8"/>
  <c r="AU260" i="8"/>
  <c r="AT260" i="8"/>
  <c r="AV260" i="8"/>
  <c r="AW260" i="8"/>
  <c r="AX260" i="8"/>
  <c r="AT234" i="8"/>
  <c r="AW234" i="8"/>
  <c r="AX234" i="8"/>
  <c r="AY234" i="8"/>
  <c r="AV234" i="8"/>
  <c r="AU234" i="8"/>
  <c r="AW248" i="8"/>
  <c r="AU248" i="8"/>
  <c r="AT248" i="8"/>
  <c r="AV248" i="8"/>
  <c r="AY248" i="8"/>
  <c r="AX248" i="8"/>
  <c r="AX27" i="8"/>
  <c r="AY27" i="8"/>
  <c r="AT27" i="8"/>
  <c r="AW27" i="8"/>
  <c r="AU27" i="8"/>
  <c r="AV27" i="8"/>
  <c r="AY22" i="8"/>
  <c r="AX22" i="8"/>
  <c r="AU22" i="8"/>
  <c r="AT22" i="8"/>
  <c r="AW22" i="8"/>
  <c r="AV22" i="8"/>
  <c r="AX69" i="8"/>
  <c r="AY69" i="8"/>
  <c r="AT69" i="8"/>
  <c r="AU69" i="8"/>
  <c r="AV69" i="8"/>
  <c r="AW69" i="8"/>
  <c r="AV230" i="8"/>
  <c r="AT230" i="8"/>
  <c r="AU230" i="8"/>
  <c r="AW230" i="8"/>
  <c r="AY230" i="8"/>
  <c r="AX230" i="8"/>
  <c r="AV133" i="8"/>
  <c r="AW133" i="8"/>
  <c r="AX133" i="8"/>
  <c r="AT133" i="8"/>
  <c r="AU133" i="8"/>
  <c r="AY133" i="8"/>
  <c r="AT151" i="8"/>
  <c r="AW151" i="8"/>
  <c r="AX151" i="8"/>
  <c r="AY151" i="8"/>
  <c r="AU151" i="8"/>
  <c r="AV151" i="8"/>
  <c r="AX148" i="8"/>
  <c r="AY148" i="8"/>
  <c r="AW148" i="8"/>
  <c r="AT148" i="8"/>
  <c r="AV148" i="8"/>
  <c r="AU148" i="8"/>
  <c r="AV42" i="8"/>
  <c r="AY42" i="8"/>
  <c r="AT42" i="8"/>
  <c r="AU42" i="8"/>
  <c r="AW42" i="8"/>
  <c r="AX42" i="8"/>
  <c r="AW119" i="8"/>
  <c r="AX119" i="8"/>
  <c r="AY119" i="8"/>
  <c r="AT119" i="8"/>
  <c r="AU119" i="8"/>
  <c r="AV119" i="8"/>
  <c r="AT276" i="8"/>
  <c r="AV276" i="8"/>
  <c r="AW276" i="8"/>
  <c r="AX276" i="8"/>
  <c r="AY276" i="8"/>
  <c r="AU276" i="8"/>
  <c r="AT202" i="8"/>
  <c r="AY202" i="8"/>
  <c r="AW202" i="8"/>
  <c r="AU202" i="8"/>
  <c r="AV202" i="8"/>
  <c r="AX202" i="8"/>
  <c r="AY140" i="8"/>
  <c r="AW140" i="8"/>
  <c r="AX140" i="8"/>
  <c r="AU140" i="8"/>
  <c r="AV140" i="8"/>
  <c r="AT140" i="8"/>
  <c r="AX278" i="8"/>
  <c r="AV278" i="8"/>
  <c r="AW278" i="8"/>
  <c r="AY278" i="8"/>
  <c r="AU278" i="8"/>
  <c r="AT278" i="8"/>
  <c r="AV155" i="8"/>
  <c r="AW155" i="8"/>
  <c r="AX155" i="8"/>
  <c r="AY155" i="8"/>
  <c r="AT155" i="8"/>
  <c r="AU155" i="8"/>
  <c r="AT219" i="8"/>
  <c r="AW219" i="8"/>
  <c r="AV219" i="8"/>
  <c r="AX219" i="8"/>
  <c r="AY219" i="8"/>
  <c r="AZ219" i="1"/>
  <c r="BT219" i="1"/>
  <c r="CT219" i="1" s="1"/>
  <c r="DG219" i="1" s="1"/>
  <c r="DH219" i="8" s="1"/>
  <c r="AU219" i="8"/>
  <c r="AU57" i="8"/>
  <c r="AT57" i="8"/>
  <c r="AV57" i="8"/>
  <c r="AX57" i="8"/>
  <c r="AY57" i="8"/>
  <c r="AW57" i="8"/>
  <c r="AV113" i="8"/>
  <c r="AU113" i="8"/>
  <c r="AT113" i="8"/>
  <c r="AX113" i="8"/>
  <c r="AY113" i="8"/>
  <c r="AW113" i="8"/>
  <c r="AT39" i="8"/>
  <c r="AV39" i="8"/>
  <c r="AW39" i="8"/>
  <c r="AX39" i="8"/>
  <c r="AU39" i="8"/>
  <c r="AY39" i="8"/>
  <c r="AV67" i="8"/>
  <c r="AW67" i="8"/>
  <c r="AY67" i="8"/>
  <c r="AT67" i="8"/>
  <c r="AU67" i="8"/>
  <c r="AX67" i="8"/>
  <c r="AV95" i="8"/>
  <c r="AY95" i="8"/>
  <c r="AT95" i="8"/>
  <c r="AU95" i="8"/>
  <c r="AW95" i="8"/>
  <c r="AX95" i="8"/>
  <c r="AT8" i="8"/>
  <c r="AU8" i="8"/>
  <c r="AW8" i="8"/>
  <c r="AV8" i="8"/>
  <c r="AX8" i="8"/>
  <c r="AY8" i="8"/>
  <c r="AV256" i="8"/>
  <c r="AW256" i="8"/>
  <c r="AX256" i="8"/>
  <c r="AY256" i="8"/>
  <c r="AT256" i="8"/>
  <c r="AU256" i="8"/>
  <c r="AT29" i="8"/>
  <c r="AY29" i="8"/>
  <c r="AX29" i="8"/>
  <c r="AU29" i="8"/>
  <c r="AV29" i="8"/>
  <c r="AW29" i="8"/>
  <c r="AV258" i="8"/>
  <c r="AX258" i="8"/>
  <c r="AU258" i="8"/>
  <c r="AW258" i="8"/>
  <c r="AT258" i="8"/>
  <c r="AY258" i="8"/>
  <c r="AT250" i="8"/>
  <c r="AU250" i="8"/>
  <c r="AV250" i="8"/>
  <c r="AW250" i="8"/>
  <c r="AX250" i="8"/>
  <c r="AY250" i="8"/>
  <c r="AT208" i="8"/>
  <c r="AY208" i="8"/>
  <c r="AV208" i="8"/>
  <c r="AX208" i="8"/>
  <c r="AU208" i="8"/>
  <c r="AW208" i="8"/>
  <c r="AT73" i="8"/>
  <c r="AW73" i="8"/>
  <c r="AX73" i="8"/>
  <c r="AY73" i="8"/>
  <c r="AV73" i="8"/>
  <c r="AU73" i="8"/>
  <c r="AU21" i="8"/>
  <c r="AV21" i="8"/>
  <c r="AW21" i="8"/>
  <c r="AX21" i="8"/>
  <c r="AT21" i="8"/>
  <c r="AY21" i="8"/>
  <c r="AU63" i="8"/>
  <c r="AV63" i="8"/>
  <c r="AW63" i="8"/>
  <c r="AX63" i="8"/>
  <c r="AY63" i="8"/>
  <c r="AT63" i="8"/>
  <c r="AT274" i="8"/>
  <c r="AW274" i="8"/>
  <c r="AY274" i="8"/>
  <c r="AU274" i="8"/>
  <c r="AV274" i="8"/>
  <c r="AX274" i="8"/>
  <c r="AV117" i="8"/>
  <c r="AW117" i="8"/>
  <c r="AX117" i="8"/>
  <c r="AU117" i="8"/>
  <c r="AY117" i="8"/>
  <c r="AT117" i="8"/>
  <c r="AW76" i="8"/>
  <c r="AU76" i="8"/>
  <c r="AT76" i="8"/>
  <c r="AV76" i="8"/>
  <c r="AY76" i="8"/>
  <c r="AX76" i="8"/>
  <c r="AW194" i="8"/>
  <c r="AY194" i="8"/>
  <c r="AU194" i="8"/>
  <c r="AX194" i="8"/>
  <c r="AT194" i="8"/>
  <c r="AV194" i="8"/>
  <c r="AW293" i="8"/>
  <c r="AU293" i="8"/>
  <c r="AX293" i="8"/>
  <c r="AY293" i="8"/>
  <c r="AT293" i="8"/>
  <c r="AV293" i="8"/>
  <c r="AU178" i="8"/>
  <c r="AW178" i="8"/>
  <c r="AT178" i="8"/>
  <c r="AV178" i="8"/>
  <c r="AX178" i="8"/>
  <c r="AY178" i="8"/>
  <c r="AV255" i="8"/>
  <c r="AW255" i="8"/>
  <c r="AX255" i="8"/>
  <c r="AY255" i="8"/>
  <c r="AU255" i="8"/>
  <c r="AT255" i="8"/>
  <c r="AX263" i="8"/>
  <c r="AU263" i="8"/>
  <c r="AW263" i="8"/>
  <c r="AT263" i="8"/>
  <c r="AY263" i="8"/>
  <c r="AV263" i="8"/>
  <c r="AT35" i="8"/>
  <c r="AV35" i="8"/>
  <c r="AW35" i="8"/>
  <c r="AY35" i="8"/>
  <c r="AU35" i="8"/>
  <c r="AX35" i="8"/>
  <c r="AX195" i="8"/>
  <c r="AW195" i="8"/>
  <c r="AT195" i="8"/>
  <c r="AY195" i="8"/>
  <c r="AU195" i="8"/>
  <c r="AV195" i="8"/>
  <c r="AV82" i="8"/>
  <c r="AT82" i="8"/>
  <c r="AW82" i="8"/>
  <c r="AU82" i="8"/>
  <c r="AX82" i="8"/>
  <c r="AY82" i="8"/>
  <c r="AV103" i="8"/>
  <c r="AT103" i="8"/>
  <c r="AU103" i="8"/>
  <c r="AY103" i="8"/>
  <c r="AX103" i="8"/>
  <c r="AW103" i="8"/>
  <c r="AT102" i="8"/>
  <c r="AU102" i="8"/>
  <c r="AV102" i="8"/>
  <c r="AX102" i="8"/>
  <c r="AY102" i="8"/>
  <c r="AW102" i="8"/>
  <c r="AV41" i="8"/>
  <c r="AT41" i="8"/>
  <c r="AU41" i="8"/>
  <c r="AX41" i="8"/>
  <c r="AW41" i="8"/>
  <c r="AY41" i="8"/>
  <c r="AY54" i="8"/>
  <c r="AT54" i="8"/>
  <c r="AV54" i="8"/>
  <c r="AU54" i="8"/>
  <c r="AX54" i="8"/>
  <c r="AW54" i="8"/>
  <c r="AU89" i="8"/>
  <c r="AV89" i="8"/>
  <c r="AY89" i="8"/>
  <c r="AX89" i="8"/>
  <c r="AW89" i="8"/>
  <c r="AT89" i="8"/>
  <c r="AU214" i="8"/>
  <c r="AX214" i="8"/>
  <c r="AT214" i="8"/>
  <c r="AW214" i="8"/>
  <c r="AY214" i="8"/>
  <c r="AV214" i="8"/>
  <c r="AT222" i="8"/>
  <c r="AU222" i="8"/>
  <c r="AW222" i="8"/>
  <c r="AV222" i="8"/>
  <c r="AX222" i="8"/>
  <c r="AY222" i="8"/>
  <c r="AV252" i="8"/>
  <c r="AT252" i="8"/>
  <c r="AU252" i="8"/>
  <c r="AW252" i="8"/>
  <c r="AX252" i="8"/>
  <c r="AY252" i="8"/>
  <c r="AW283" i="8"/>
  <c r="AV283" i="8"/>
  <c r="AT283" i="8"/>
  <c r="AX283" i="8"/>
  <c r="AU283" i="8"/>
  <c r="AY283" i="8"/>
  <c r="AW238" i="8"/>
  <c r="AU238" i="8"/>
  <c r="AT238" i="8"/>
  <c r="AV238" i="8"/>
  <c r="AX238" i="8"/>
  <c r="AY238" i="8"/>
  <c r="AY17" i="8"/>
  <c r="AW17" i="8"/>
  <c r="AX17" i="8"/>
  <c r="AT17" i="8"/>
  <c r="AU17" i="8"/>
  <c r="AV17" i="8"/>
  <c r="AY104" i="8"/>
  <c r="AT104" i="8"/>
  <c r="AV104" i="8"/>
  <c r="AX104" i="8"/>
  <c r="AU104" i="8"/>
  <c r="AW104" i="8"/>
  <c r="AV270" i="8"/>
  <c r="AX270" i="8"/>
  <c r="AY270" i="8"/>
  <c r="AT270" i="8"/>
  <c r="AU270" i="8"/>
  <c r="AW270" i="8"/>
  <c r="AY237" i="8"/>
  <c r="AW237" i="8"/>
  <c r="AX237" i="8"/>
  <c r="AT237" i="8"/>
  <c r="AU237" i="8"/>
  <c r="AV237" i="8"/>
  <c r="AV75" i="8"/>
  <c r="AW75" i="8"/>
  <c r="AX75" i="8"/>
  <c r="AU75" i="8"/>
  <c r="AY75" i="8"/>
  <c r="AT75" i="8"/>
  <c r="AW66" i="8"/>
  <c r="AX66" i="8"/>
  <c r="AY66" i="8"/>
  <c r="AV66" i="8"/>
  <c r="AT66" i="8"/>
  <c r="AU66" i="8"/>
  <c r="AY196" i="8"/>
  <c r="AW196" i="8"/>
  <c r="AT196" i="8"/>
  <c r="AV196" i="8"/>
  <c r="AX196" i="8"/>
  <c r="AU196" i="8"/>
  <c r="AW183" i="8"/>
  <c r="AT183" i="8"/>
  <c r="AY183" i="8"/>
  <c r="AV183" i="8"/>
  <c r="AU183" i="8"/>
  <c r="AX183" i="8"/>
  <c r="AY14" i="8"/>
  <c r="AU14" i="8"/>
  <c r="AT14" i="8"/>
  <c r="AX14" i="8"/>
  <c r="AV14" i="8"/>
  <c r="AW14" i="8"/>
  <c r="AX24" i="8"/>
  <c r="AY24" i="8"/>
  <c r="AT24" i="8"/>
  <c r="AV24" i="8"/>
  <c r="AU24" i="8"/>
  <c r="AW24" i="8"/>
  <c r="AX68" i="8"/>
  <c r="AY68" i="8"/>
  <c r="AV68" i="8"/>
  <c r="AU68" i="8"/>
  <c r="AW68" i="8"/>
  <c r="AT68" i="8"/>
  <c r="AT120" i="8"/>
  <c r="AW120" i="8"/>
  <c r="AU120" i="8"/>
  <c r="AV120" i="8"/>
  <c r="AX120" i="8"/>
  <c r="AY120" i="8"/>
  <c r="AW81" i="8"/>
  <c r="AU81" i="8"/>
  <c r="AT81" i="8"/>
  <c r="AY81" i="8"/>
  <c r="AX81" i="8"/>
  <c r="AV81" i="8"/>
  <c r="AX187" i="8"/>
  <c r="AY187" i="8"/>
  <c r="AT187" i="8"/>
  <c r="AU187" i="8"/>
  <c r="AV187" i="8"/>
  <c r="AW187" i="8"/>
  <c r="AX192" i="8"/>
  <c r="AY192" i="8"/>
  <c r="AW192" i="8"/>
  <c r="AU192" i="8"/>
  <c r="AV192" i="8"/>
  <c r="AT192" i="8"/>
  <c r="AT154" i="8"/>
  <c r="AU154" i="8"/>
  <c r="AV154" i="8"/>
  <c r="AX154" i="8"/>
  <c r="AY154" i="8"/>
  <c r="AW154" i="8"/>
  <c r="AY101" i="8"/>
  <c r="AV101" i="8"/>
  <c r="AW101" i="8"/>
  <c r="AX101" i="8"/>
  <c r="AU101" i="8"/>
  <c r="AT101" i="8"/>
  <c r="AY249" i="8"/>
  <c r="AW249" i="8"/>
  <c r="AX249" i="8"/>
  <c r="AU249" i="8"/>
  <c r="AV249" i="8"/>
  <c r="AT249" i="8"/>
  <c r="AW268" i="8"/>
  <c r="AV268" i="8"/>
  <c r="AU268" i="8"/>
  <c r="AY268" i="8"/>
  <c r="AT268" i="8"/>
  <c r="AX268" i="8"/>
  <c r="AU200" i="8"/>
  <c r="AW200" i="8"/>
  <c r="AT200" i="8"/>
  <c r="AX200" i="8"/>
  <c r="AY200" i="8"/>
  <c r="AV200" i="8"/>
  <c r="AW99" i="8"/>
  <c r="AV99" i="8"/>
  <c r="AX99" i="8"/>
  <c r="AY99" i="8"/>
  <c r="AT99" i="8"/>
  <c r="AU99" i="8"/>
  <c r="AY159" i="8"/>
  <c r="AW159" i="8"/>
  <c r="AX159" i="8"/>
  <c r="AT159" i="8"/>
  <c r="AU159" i="8"/>
  <c r="AV159" i="8"/>
  <c r="AX232" i="8"/>
  <c r="AY232" i="8"/>
  <c r="AT232" i="8"/>
  <c r="AW232" i="8"/>
  <c r="AV232" i="8"/>
  <c r="AU232" i="8"/>
  <c r="AW164" i="8"/>
  <c r="AU164" i="8"/>
  <c r="AT164" i="8"/>
  <c r="AV164" i="8"/>
  <c r="AX164" i="8"/>
  <c r="AY164" i="8"/>
  <c r="AV149" i="8"/>
  <c r="AT149" i="8"/>
  <c r="AW149" i="8"/>
  <c r="AU149" i="8"/>
  <c r="AX149" i="8"/>
  <c r="AY149" i="8"/>
  <c r="AT199" i="8"/>
  <c r="AW199" i="8"/>
  <c r="AY199" i="8"/>
  <c r="AX199" i="8"/>
  <c r="AU199" i="8"/>
  <c r="AV199" i="8"/>
  <c r="AV98" i="8"/>
  <c r="AW98" i="8"/>
  <c r="AX98" i="8"/>
  <c r="AU98" i="8"/>
  <c r="AT98" i="8"/>
  <c r="AY98" i="8"/>
  <c r="AT158" i="8"/>
  <c r="AY158" i="8"/>
  <c r="AX158" i="8"/>
  <c r="AV158" i="8"/>
  <c r="AW158" i="8"/>
  <c r="AU158" i="8"/>
  <c r="AV264" i="8"/>
  <c r="AX264" i="8"/>
  <c r="AU264" i="8"/>
  <c r="AW264" i="8"/>
  <c r="AT264" i="8"/>
  <c r="AY264" i="8"/>
  <c r="AV295" i="8"/>
  <c r="AU295" i="8"/>
  <c r="AY295" i="8"/>
  <c r="AT295" i="8"/>
  <c r="AW295" i="8"/>
  <c r="AX295" i="8"/>
  <c r="AW90" i="8"/>
  <c r="AT90" i="8"/>
  <c r="AU90" i="8"/>
  <c r="AX90" i="8"/>
  <c r="AV90" i="8"/>
  <c r="AY90" i="8"/>
  <c r="AT210" i="8"/>
  <c r="AV210" i="8"/>
  <c r="AW210" i="8"/>
  <c r="AX210" i="8"/>
  <c r="AY210" i="8"/>
  <c r="AU210" i="8"/>
  <c r="AY191" i="8"/>
  <c r="AU191" i="8"/>
  <c r="AV191" i="8"/>
  <c r="AW191" i="8"/>
  <c r="AT191" i="8"/>
  <c r="AX191" i="8"/>
  <c r="AY227" i="8"/>
  <c r="AT227" i="8"/>
  <c r="AU227" i="8"/>
  <c r="AV227" i="8"/>
  <c r="AW227" i="8"/>
  <c r="AX227" i="8"/>
  <c r="AY145" i="8"/>
  <c r="AT145" i="8"/>
  <c r="AU145" i="8"/>
  <c r="AV145" i="8"/>
  <c r="AW145" i="8"/>
  <c r="AX145" i="8"/>
  <c r="AX173" i="8"/>
  <c r="AV173" i="8"/>
  <c r="AW173" i="8"/>
  <c r="AT173" i="8"/>
  <c r="AU173" i="8"/>
  <c r="AY173" i="8"/>
  <c r="AV40" i="8"/>
  <c r="AY40" i="8"/>
  <c r="AW40" i="8"/>
  <c r="AX40" i="8"/>
  <c r="AU40" i="8"/>
  <c r="AT40" i="8"/>
  <c r="AX7" i="8"/>
  <c r="AV7" i="8"/>
  <c r="AW7" i="8"/>
  <c r="AU7" i="8"/>
  <c r="AY7" i="8"/>
  <c r="AT7" i="8"/>
  <c r="AV179" i="8"/>
  <c r="AX179" i="8"/>
  <c r="AY179" i="8"/>
  <c r="AT179" i="8"/>
  <c r="AU179" i="8"/>
  <c r="AW179" i="8"/>
  <c r="AV112" i="8"/>
  <c r="AX112" i="8"/>
  <c r="AW112" i="8"/>
  <c r="AY112" i="8"/>
  <c r="AU112" i="8"/>
  <c r="AT112" i="8"/>
  <c r="AX46" i="8"/>
  <c r="AT46" i="8"/>
  <c r="AV46" i="8"/>
  <c r="AU46" i="8"/>
  <c r="AW46" i="8"/>
  <c r="AY46" i="8"/>
  <c r="AW127" i="8"/>
  <c r="AX127" i="8"/>
  <c r="AY127" i="8"/>
  <c r="AT127" i="8"/>
  <c r="AU127" i="8"/>
  <c r="AV127" i="8"/>
  <c r="AV134" i="8"/>
  <c r="AX134" i="8"/>
  <c r="AY134" i="8"/>
  <c r="AW134" i="8"/>
  <c r="AU134" i="8"/>
  <c r="AT134" i="8"/>
  <c r="AU64" i="8"/>
  <c r="AT64" i="8"/>
  <c r="AX64" i="8"/>
  <c r="AY64" i="8"/>
  <c r="AW64" i="8"/>
  <c r="AV64" i="8"/>
  <c r="AT124" i="8"/>
  <c r="AU124" i="8"/>
  <c r="AX124" i="8"/>
  <c r="AY124" i="8"/>
  <c r="AW124" i="8"/>
  <c r="AV124" i="8"/>
  <c r="AV184" i="8"/>
  <c r="AX184" i="8"/>
  <c r="AY184" i="8"/>
  <c r="AW184" i="8"/>
  <c r="AU184" i="8"/>
  <c r="AT184" i="8"/>
  <c r="AY111" i="8"/>
  <c r="AV111" i="8"/>
  <c r="AW111" i="8"/>
  <c r="AX111" i="8"/>
  <c r="AT111" i="8"/>
  <c r="AU111" i="8"/>
  <c r="AT246" i="8"/>
  <c r="AU246" i="8"/>
  <c r="AX246" i="8"/>
  <c r="AV246" i="8"/>
  <c r="AW246" i="8"/>
  <c r="AY246" i="8"/>
  <c r="AU83" i="8"/>
  <c r="AV83" i="8"/>
  <c r="AX83" i="8"/>
  <c r="AY83" i="8"/>
  <c r="AT83" i="8"/>
  <c r="AW83" i="8"/>
  <c r="AV213" i="8"/>
  <c r="AX213" i="8"/>
  <c r="AY213" i="8"/>
  <c r="AT213" i="8"/>
  <c r="AU213" i="8"/>
  <c r="AW213" i="8"/>
  <c r="AW233" i="8"/>
  <c r="AV233" i="8"/>
  <c r="AX233" i="8"/>
  <c r="AU233" i="8"/>
  <c r="AY233" i="8"/>
  <c r="AT233" i="8"/>
  <c r="AV94" i="8"/>
  <c r="AX94" i="8"/>
  <c r="AY94" i="8"/>
  <c r="AT94" i="8"/>
  <c r="AU94" i="8"/>
  <c r="AW94" i="8"/>
  <c r="AY139" i="8"/>
  <c r="AU139" i="8"/>
  <c r="AX139" i="8"/>
  <c r="AV139" i="8"/>
  <c r="AT139" i="8"/>
  <c r="AW139" i="8"/>
  <c r="AV109" i="8"/>
  <c r="AU109" i="8"/>
  <c r="AY109" i="8"/>
  <c r="AX109" i="8"/>
  <c r="AT109" i="8"/>
  <c r="AW109" i="8"/>
  <c r="AW38" i="8"/>
  <c r="AY38" i="8"/>
  <c r="AU38" i="8"/>
  <c r="AT38" i="8"/>
  <c r="AV38" i="8"/>
  <c r="AX38" i="8"/>
  <c r="AY204" i="8"/>
  <c r="AW204" i="8"/>
  <c r="AT204" i="8"/>
  <c r="AU204" i="8"/>
  <c r="AV204" i="8"/>
  <c r="AX204" i="8"/>
  <c r="AV136" i="8"/>
  <c r="AY136" i="8"/>
  <c r="AW136" i="8"/>
  <c r="AU136" i="8"/>
  <c r="AX136" i="8"/>
  <c r="AT136" i="8"/>
  <c r="AX36" i="8"/>
  <c r="AY36" i="8"/>
  <c r="AT36" i="8"/>
  <c r="AU36" i="8"/>
  <c r="AV36" i="8"/>
  <c r="AW36" i="8"/>
  <c r="AT80" i="8"/>
  <c r="AU80" i="8"/>
  <c r="AW80" i="8"/>
  <c r="AY80" i="8"/>
  <c r="AV80" i="8"/>
  <c r="AX80" i="8"/>
  <c r="AU84" i="8"/>
  <c r="AY84" i="8"/>
  <c r="AT84" i="8"/>
  <c r="AX84" i="8"/>
  <c r="AV84" i="8"/>
  <c r="AW84" i="8"/>
  <c r="AX23" i="8"/>
  <c r="AY23" i="8"/>
  <c r="AT23" i="8"/>
  <c r="AU23" i="8"/>
  <c r="AV23" i="8"/>
  <c r="AW23" i="8"/>
  <c r="AV77" i="8"/>
  <c r="AY77" i="8"/>
  <c r="AT77" i="8"/>
  <c r="AU77" i="8"/>
  <c r="AX77" i="8"/>
  <c r="AW77" i="8"/>
  <c r="AW292" i="8"/>
  <c r="AT292" i="8"/>
  <c r="AU292" i="8"/>
  <c r="AV292" i="8"/>
  <c r="AX292" i="8"/>
  <c r="AY292" i="8"/>
  <c r="AU262" i="8"/>
  <c r="AV262" i="8"/>
  <c r="AX262" i="8"/>
  <c r="AY262" i="8"/>
  <c r="AW262" i="8"/>
  <c r="AT262" i="8"/>
  <c r="AX223" i="8"/>
  <c r="AY223" i="8"/>
  <c r="AT223" i="8"/>
  <c r="AU223" i="8"/>
  <c r="AV223" i="8"/>
  <c r="AW223" i="8"/>
  <c r="AX93" i="8"/>
  <c r="AV93" i="8"/>
  <c r="AW93" i="8"/>
  <c r="AT93" i="8"/>
  <c r="AY93" i="8"/>
  <c r="AU93" i="8"/>
  <c r="AU47" i="8"/>
  <c r="AY47" i="8"/>
  <c r="AT47" i="8"/>
  <c r="AV47" i="8"/>
  <c r="AX47" i="8"/>
  <c r="AW47" i="8"/>
  <c r="AW32" i="8"/>
  <c r="AY32" i="8"/>
  <c r="AU32" i="8"/>
  <c r="AX32" i="8"/>
  <c r="AV32" i="8"/>
  <c r="AT32" i="8"/>
  <c r="AW182" i="8"/>
  <c r="AT182" i="8"/>
  <c r="AU182" i="8"/>
  <c r="AX182" i="8"/>
  <c r="AY182" i="8"/>
  <c r="AV182" i="8"/>
  <c r="AW44" i="8"/>
  <c r="AX44" i="8"/>
  <c r="AY44" i="8"/>
  <c r="AT44" i="8"/>
  <c r="AV44" i="8"/>
  <c r="AU44" i="8"/>
  <c r="AV217" i="8"/>
  <c r="AW217" i="8"/>
  <c r="AX217" i="8"/>
  <c r="AY217" i="8"/>
  <c r="AT217" i="8"/>
  <c r="AU217" i="8"/>
  <c r="AY272" i="8"/>
  <c r="AV272" i="8"/>
  <c r="AW272" i="8"/>
  <c r="AT272" i="8"/>
  <c r="AU272" i="8"/>
  <c r="AX272" i="8"/>
  <c r="AT267" i="8"/>
  <c r="AW267" i="8"/>
  <c r="AX267" i="8"/>
  <c r="AY267" i="8"/>
  <c r="AU267" i="8"/>
  <c r="AV267" i="8"/>
  <c r="AV62" i="8"/>
  <c r="AW62" i="8"/>
  <c r="AX62" i="8"/>
  <c r="AY62" i="8"/>
  <c r="AT62" i="8"/>
  <c r="AU62" i="8"/>
  <c r="AV289" i="8"/>
  <c r="AW289" i="8"/>
  <c r="AX289" i="8"/>
  <c r="AY289" i="8"/>
  <c r="AU289" i="8"/>
  <c r="AT289" i="8"/>
  <c r="AW50" i="8"/>
  <c r="AV50" i="8"/>
  <c r="AT50" i="8"/>
  <c r="AY50" i="8"/>
  <c r="AU50" i="8"/>
  <c r="AX50" i="8"/>
  <c r="AW273" i="8"/>
  <c r="AV273" i="8"/>
  <c r="AX273" i="8"/>
  <c r="AY273" i="8"/>
  <c r="AU273" i="8"/>
  <c r="AT273" i="8"/>
  <c r="AX31" i="8"/>
  <c r="AU31" i="8"/>
  <c r="AW31" i="8"/>
  <c r="AT31" i="8"/>
  <c r="AV31" i="8"/>
  <c r="AY31" i="8"/>
  <c r="AV259" i="8"/>
  <c r="AT259" i="8"/>
  <c r="AU259" i="8"/>
  <c r="AY259" i="8"/>
  <c r="AX259" i="8"/>
  <c r="AW259" i="8"/>
  <c r="AY131" i="8"/>
  <c r="AT131" i="8"/>
  <c r="AX131" i="8"/>
  <c r="AV131" i="8"/>
  <c r="AW131" i="8"/>
  <c r="AU131" i="8"/>
  <c r="AW254" i="8"/>
  <c r="AV254" i="8"/>
  <c r="AT254" i="8"/>
  <c r="AX254" i="8"/>
  <c r="AU254" i="8"/>
  <c r="AY254" i="8"/>
  <c r="AW211" i="8"/>
  <c r="AV211" i="8"/>
  <c r="AT211" i="8"/>
  <c r="AX211" i="8"/>
  <c r="AY211" i="8"/>
  <c r="AU211" i="8"/>
  <c r="AU110" i="8"/>
  <c r="AT110" i="8"/>
  <c r="AW110" i="8"/>
  <c r="AV110" i="8"/>
  <c r="AX110" i="8"/>
  <c r="AY110" i="8"/>
  <c r="AU288" i="8"/>
  <c r="AV288" i="8"/>
  <c r="AX288" i="8"/>
  <c r="AY288" i="8"/>
  <c r="AW288" i="8"/>
  <c r="AT288" i="8"/>
  <c r="AW107" i="8"/>
  <c r="AV107" i="8"/>
  <c r="AX107" i="8"/>
  <c r="AY107" i="8"/>
  <c r="AU107" i="8"/>
  <c r="AT107" i="8"/>
  <c r="AY70" i="8"/>
  <c r="AW70" i="8"/>
  <c r="AX70" i="8"/>
  <c r="AV70" i="8"/>
  <c r="AT70" i="8"/>
  <c r="AU70" i="8"/>
  <c r="AU190" i="8"/>
  <c r="AT190" i="8"/>
  <c r="AV190" i="8"/>
  <c r="AY190" i="8"/>
  <c r="AX190" i="8"/>
  <c r="AW190" i="8"/>
  <c r="AT180" i="8"/>
  <c r="AU180" i="8"/>
  <c r="AY180" i="8"/>
  <c r="AV180" i="8"/>
  <c r="AX180" i="8"/>
  <c r="AW180" i="8"/>
  <c r="AT106" i="8"/>
  <c r="AV106" i="8"/>
  <c r="AY106" i="8"/>
  <c r="AX106" i="8"/>
  <c r="AU106" i="8"/>
  <c r="AW106" i="8"/>
  <c r="AY58" i="8"/>
  <c r="AV58" i="8"/>
  <c r="AT58" i="8"/>
  <c r="AU58" i="8"/>
  <c r="AX58" i="8"/>
  <c r="AW58" i="8"/>
  <c r="AV239" i="8"/>
  <c r="AU239" i="8"/>
  <c r="AX239" i="8"/>
  <c r="AW239" i="8"/>
  <c r="AT239" i="8"/>
  <c r="AY239" i="8"/>
  <c r="AY30" i="8"/>
  <c r="AW30" i="8"/>
  <c r="AT30" i="8"/>
  <c r="AU30" i="8"/>
  <c r="AV30" i="8"/>
  <c r="AX30" i="8"/>
  <c r="AV19" i="8"/>
  <c r="AW19" i="8"/>
  <c r="AX19" i="8"/>
  <c r="AY19" i="8"/>
  <c r="AT19" i="8"/>
  <c r="AU19" i="8"/>
  <c r="AT144" i="8"/>
  <c r="AY144" i="8"/>
  <c r="AX144" i="8"/>
  <c r="AV144" i="8"/>
  <c r="AU144" i="8"/>
  <c r="AW144" i="8"/>
  <c r="AY143" i="8"/>
  <c r="AW143" i="8"/>
  <c r="AX143" i="8"/>
  <c r="AU143" i="8"/>
  <c r="AT143" i="8"/>
  <c r="AV143" i="8"/>
  <c r="AW291" i="8"/>
  <c r="AU291" i="8"/>
  <c r="AX291" i="8"/>
  <c r="AY291" i="8"/>
  <c r="AT291" i="8"/>
  <c r="AV291" i="8"/>
  <c r="AV166" i="8"/>
  <c r="AW166" i="8"/>
  <c r="AX166" i="8"/>
  <c r="AY166" i="8"/>
  <c r="AT166" i="8"/>
  <c r="AU166" i="8"/>
  <c r="AV281" i="8"/>
  <c r="AW281" i="8"/>
  <c r="AX281" i="8"/>
  <c r="AY281" i="8"/>
  <c r="AT281" i="8"/>
  <c r="AU281" i="8"/>
  <c r="AV37" i="8"/>
  <c r="AU37" i="8"/>
  <c r="AW37" i="8"/>
  <c r="AX37" i="8"/>
  <c r="AT37" i="8"/>
  <c r="AY37" i="8"/>
  <c r="AX181" i="8"/>
  <c r="AW181" i="8"/>
  <c r="AU181" i="8"/>
  <c r="AV181" i="8"/>
  <c r="AT181" i="8"/>
  <c r="AY181" i="8"/>
  <c r="AU206" i="8"/>
  <c r="AX206" i="8"/>
  <c r="AY206" i="8"/>
  <c r="AW206" i="8"/>
  <c r="AT206" i="8"/>
  <c r="AV206" i="8"/>
  <c r="AT142" i="8"/>
  <c r="AU142" i="8"/>
  <c r="AV142" i="8"/>
  <c r="AY142" i="8"/>
  <c r="AX142" i="8"/>
  <c r="AW142" i="8"/>
  <c r="AT105" i="8"/>
  <c r="AV105" i="8"/>
  <c r="AY105" i="8"/>
  <c r="AW105" i="8"/>
  <c r="AX105" i="8"/>
  <c r="AU105" i="8"/>
  <c r="AT135" i="8"/>
  <c r="AY135" i="8"/>
  <c r="AW135" i="8"/>
  <c r="AV135" i="8"/>
  <c r="AU135" i="8"/>
  <c r="AX135" i="8"/>
  <c r="AT253" i="8"/>
  <c r="AV253" i="8"/>
  <c r="AW253" i="8"/>
  <c r="AX253" i="8"/>
  <c r="AY253" i="8"/>
  <c r="AU253" i="8"/>
  <c r="AY18" i="8"/>
  <c r="AU18" i="8"/>
  <c r="AW18" i="8"/>
  <c r="AT18" i="8"/>
  <c r="AV18" i="8"/>
  <c r="AX18" i="8"/>
  <c r="AU33" i="8"/>
  <c r="AV33" i="8"/>
  <c r="AX33" i="8"/>
  <c r="AT33" i="8"/>
  <c r="AY33" i="8"/>
  <c r="AW33" i="8"/>
  <c r="AX55" i="8"/>
  <c r="AU55" i="8"/>
  <c r="AW55" i="8"/>
  <c r="AY55" i="8"/>
  <c r="AV55" i="8"/>
  <c r="AT55" i="8"/>
  <c r="AY91" i="8"/>
  <c r="AU91" i="8"/>
  <c r="AT91" i="8"/>
  <c r="AV91" i="8"/>
  <c r="AX91" i="8"/>
  <c r="AW91" i="8"/>
  <c r="AX129" i="8"/>
  <c r="AW129" i="8"/>
  <c r="AY129" i="8"/>
  <c r="AV129" i="8"/>
  <c r="AT129" i="8"/>
  <c r="AU129" i="8"/>
  <c r="AT209" i="8"/>
  <c r="AW209" i="8"/>
  <c r="AX209" i="8"/>
  <c r="AY209" i="8"/>
  <c r="AV209" i="8"/>
  <c r="AU209" i="8"/>
  <c r="AU100" i="8"/>
  <c r="AT100" i="8"/>
  <c r="AV100" i="8"/>
  <c r="AW100" i="8"/>
  <c r="AX100" i="8"/>
  <c r="AY100" i="8"/>
  <c r="AT26" i="8"/>
  <c r="AY26" i="8"/>
  <c r="AU26" i="8"/>
  <c r="AV26" i="8"/>
  <c r="AW26" i="8"/>
  <c r="AX26" i="8"/>
  <c r="AV212" i="8"/>
  <c r="AW212" i="8"/>
  <c r="AX212" i="8"/>
  <c r="AY212" i="8"/>
  <c r="AT212" i="8"/>
  <c r="AU212" i="8"/>
  <c r="AU138" i="8"/>
  <c r="AT138" i="8"/>
  <c r="AX138" i="8"/>
  <c r="AY138" i="8"/>
  <c r="AV138" i="8"/>
  <c r="AW138" i="8"/>
  <c r="AW12" i="8"/>
  <c r="AX12" i="8"/>
  <c r="AY12" i="8"/>
  <c r="AU12" i="8"/>
  <c r="AT12" i="8"/>
  <c r="AV12" i="8"/>
  <c r="AT162" i="8"/>
  <c r="AU162" i="8"/>
  <c r="AV162" i="8"/>
  <c r="AX162" i="8"/>
  <c r="AY162" i="8"/>
  <c r="AW162" i="8"/>
  <c r="AU49" i="8"/>
  <c r="AT49" i="8"/>
  <c r="AV49" i="8"/>
  <c r="AY49" i="8"/>
  <c r="AW49" i="8"/>
  <c r="AX49" i="8"/>
  <c r="AU137" i="8"/>
  <c r="AV137" i="8"/>
  <c r="AW137" i="8"/>
  <c r="AT137" i="8"/>
  <c r="AX137" i="8"/>
  <c r="AY137" i="8"/>
  <c r="AT172" i="8"/>
  <c r="AU172" i="8"/>
  <c r="AV172" i="8"/>
  <c r="AX172" i="8"/>
  <c r="AY172" i="8"/>
  <c r="AW172" i="8"/>
  <c r="AW169" i="8"/>
  <c r="AX169" i="8"/>
  <c r="AY169" i="8"/>
  <c r="AT169" i="8"/>
  <c r="AU169" i="8"/>
  <c r="AV169" i="8"/>
  <c r="AV97" i="8"/>
  <c r="AW97" i="8"/>
  <c r="AX97" i="8"/>
  <c r="AY97" i="8"/>
  <c r="AU97" i="8"/>
  <c r="AT97" i="8"/>
  <c r="AT48" i="8"/>
  <c r="AX48" i="8"/>
  <c r="AV48" i="8"/>
  <c r="AY48" i="8"/>
  <c r="AW48" i="8"/>
  <c r="AU48" i="8"/>
  <c r="AT122" i="8"/>
  <c r="AV122" i="8"/>
  <c r="AX122" i="8"/>
  <c r="AY122" i="8"/>
  <c r="AW122" i="8"/>
  <c r="AU122" i="8"/>
  <c r="AT150" i="8"/>
  <c r="AY150" i="8"/>
  <c r="AV150" i="8"/>
  <c r="AX150" i="8"/>
  <c r="AW150" i="8"/>
  <c r="AU150" i="8"/>
  <c r="AX85" i="8"/>
  <c r="AU141" i="8"/>
  <c r="AX34" i="8"/>
  <c r="AT34" i="8"/>
  <c r="AT51" i="8"/>
  <c r="AV71" i="8"/>
  <c r="AY71" i="8"/>
  <c r="AT71" i="8"/>
  <c r="AU71" i="8"/>
  <c r="AX245" i="8"/>
  <c r="AV126" i="8"/>
  <c r="AY126" i="8"/>
  <c r="AW126" i="8"/>
  <c r="AX56" i="8"/>
  <c r="AT56" i="8"/>
  <c r="AV56" i="8"/>
  <c r="AY56" i="8"/>
  <c r="AU56" i="8"/>
  <c r="AT126" i="8"/>
  <c r="AU34" i="8"/>
  <c r="AW56" i="8"/>
  <c r="AT96" i="8"/>
  <c r="AU96" i="8"/>
  <c r="AW96" i="8"/>
  <c r="AY96" i="8"/>
  <c r="AV96" i="8"/>
  <c r="AX96" i="8"/>
  <c r="AX175" i="8"/>
  <c r="AY175" i="8"/>
  <c r="AT175" i="8"/>
  <c r="AU175" i="8"/>
  <c r="AV175" i="8"/>
  <c r="AW240" i="8"/>
  <c r="AX240" i="8"/>
  <c r="AY240" i="8"/>
  <c r="AT240" i="8"/>
  <c r="AU240" i="8"/>
  <c r="AV240" i="8"/>
  <c r="AY242" i="8"/>
  <c r="AX242" i="8"/>
  <c r="AU242" i="8"/>
  <c r="AV242" i="8"/>
  <c r="AW242" i="8"/>
  <c r="AV85" i="8"/>
  <c r="AT85" i="8"/>
  <c r="AU85" i="8"/>
  <c r="AT168" i="8"/>
  <c r="AV168" i="8"/>
  <c r="AU168" i="8"/>
  <c r="AX266" i="8"/>
  <c r="AY266" i="8"/>
  <c r="AT266" i="8"/>
  <c r="AU266" i="8"/>
  <c r="AV266" i="8"/>
  <c r="AW266" i="8"/>
  <c r="AW78" i="8"/>
  <c r="AV78" i="8"/>
  <c r="AY78" i="8"/>
  <c r="AX78" i="8"/>
  <c r="AU78" i="8"/>
  <c r="AT78" i="8"/>
  <c r="AV88" i="8"/>
  <c r="AT88" i="8"/>
  <c r="AU88" i="8"/>
  <c r="AW88" i="8"/>
  <c r="AX88" i="8"/>
  <c r="AY88" i="8"/>
  <c r="AV193" i="8"/>
  <c r="AX193" i="8"/>
  <c r="AW193" i="8"/>
  <c r="AY193" i="8"/>
  <c r="AT193" i="8"/>
  <c r="AU193" i="8"/>
  <c r="AY116" i="8"/>
  <c r="AW116" i="8"/>
  <c r="AT116" i="8"/>
  <c r="AU116" i="8"/>
  <c r="AV116" i="8"/>
  <c r="AX116" i="8"/>
  <c r="AV215" i="8"/>
  <c r="AW215" i="8"/>
  <c r="AX215" i="8"/>
  <c r="AT6" i="8"/>
  <c r="AY6" i="8"/>
  <c r="AW6" i="8"/>
  <c r="AX6" i="8"/>
  <c r="AV218" i="8"/>
  <c r="BT218" i="1"/>
  <c r="CT218" i="1" s="1"/>
  <c r="CZ218" i="1" s="1"/>
  <c r="AT218" i="8"/>
  <c r="AU218" i="8"/>
  <c r="AZ218" i="1"/>
  <c r="AU25" i="8"/>
  <c r="AX25" i="8"/>
  <c r="AT25" i="8"/>
  <c r="AT236" i="8"/>
  <c r="AW236" i="8"/>
  <c r="AX236" i="8"/>
  <c r="AY236" i="8"/>
  <c r="AU236" i="8"/>
  <c r="AV216" i="8"/>
  <c r="AY216" i="8"/>
  <c r="AW216" i="8"/>
  <c r="AV65" i="8"/>
  <c r="AU65" i="8"/>
  <c r="AV13" i="8"/>
  <c r="AU13" i="8"/>
  <c r="AW114" i="8"/>
  <c r="AU114" i="8"/>
  <c r="AT114" i="8"/>
  <c r="AW60" i="8"/>
  <c r="AT60" i="8"/>
  <c r="AY60" i="8"/>
  <c r="AV60" i="8"/>
  <c r="AU60" i="8"/>
  <c r="AX60" i="8"/>
  <c r="AX275" i="8"/>
  <c r="AY275" i="8"/>
  <c r="AT275" i="8"/>
  <c r="AU275" i="8"/>
  <c r="AV275" i="8"/>
  <c r="AW275" i="8"/>
  <c r="AX170" i="8"/>
  <c r="AT170" i="8"/>
  <c r="AU170" i="8"/>
  <c r="AV170" i="8"/>
  <c r="AX71" i="8"/>
  <c r="AW141" i="8"/>
  <c r="AV141" i="8"/>
  <c r="AY141" i="8"/>
  <c r="AW74" i="8"/>
  <c r="AV74" i="8"/>
  <c r="AX74" i="8"/>
  <c r="AY74" i="8"/>
  <c r="AU74" i="8"/>
  <c r="AT74" i="8"/>
  <c r="AY176" i="8"/>
  <c r="AT176" i="8"/>
  <c r="AU176" i="8"/>
  <c r="AV176" i="8"/>
  <c r="AX176" i="8"/>
  <c r="AW176" i="8"/>
  <c r="AV201" i="8"/>
  <c r="AW201" i="8"/>
  <c r="AX201" i="8"/>
  <c r="AY201" i="8"/>
  <c r="AT201" i="8"/>
  <c r="AU201" i="8"/>
  <c r="AU108" i="8"/>
  <c r="AV108" i="8"/>
  <c r="AW108" i="8"/>
  <c r="AX108" i="8"/>
  <c r="AY108" i="8"/>
  <c r="AT108" i="8"/>
  <c r="AT11" i="8"/>
  <c r="AW11" i="8"/>
  <c r="AX11" i="8"/>
  <c r="AY11" i="8"/>
  <c r="AV11" i="8"/>
  <c r="AT207" i="8"/>
  <c r="AY168" i="8"/>
  <c r="AW13" i="8"/>
  <c r="AX126" i="8"/>
  <c r="AY53" i="8"/>
  <c r="AT53" i="8"/>
  <c r="AV53" i="8"/>
  <c r="AU53" i="8"/>
  <c r="AX53" i="8"/>
  <c r="AW53" i="8"/>
  <c r="AY10" i="8"/>
  <c r="AV10" i="8"/>
  <c r="AT10" i="8"/>
  <c r="AU10" i="8"/>
  <c r="AW10" i="8"/>
  <c r="AX10" i="8"/>
  <c r="AV245" i="8"/>
  <c r="AT245" i="8"/>
  <c r="AU245" i="8"/>
  <c r="AT141" i="8"/>
  <c r="AX205" i="8"/>
  <c r="AV205" i="8"/>
  <c r="AW205" i="8"/>
  <c r="AY205" i="8"/>
  <c r="AT205" i="8"/>
  <c r="AU205" i="8"/>
  <c r="AX174" i="8"/>
  <c r="AY174" i="8"/>
  <c r="AW174" i="8"/>
  <c r="AV174" i="8"/>
  <c r="AT174" i="8"/>
  <c r="AU174" i="8"/>
  <c r="AX86" i="8"/>
  <c r="AY86" i="8"/>
  <c r="AT86" i="8"/>
  <c r="AV86" i="8"/>
  <c r="AW86" i="8"/>
  <c r="AU86" i="8"/>
  <c r="AT128" i="8"/>
  <c r="AU128" i="8"/>
  <c r="AX128" i="8"/>
  <c r="AY128" i="8"/>
  <c r="AW128" i="8"/>
  <c r="AV128" i="8"/>
  <c r="AX45" i="8"/>
  <c r="AT45" i="8"/>
  <c r="AU45" i="8"/>
  <c r="AV45" i="8"/>
  <c r="AW45" i="8"/>
  <c r="AY45" i="8"/>
  <c r="AU51" i="8"/>
  <c r="AV51" i="8"/>
  <c r="AY51" i="8"/>
  <c r="AY207" i="8"/>
  <c r="AV34" i="8"/>
  <c r="AW170" i="8"/>
  <c r="AW167" i="8"/>
  <c r="AU5" i="8"/>
  <c r="AT5" i="8"/>
  <c r="AY5" i="8"/>
  <c r="AX5" i="8"/>
  <c r="AW5" i="8"/>
  <c r="AV5" i="8"/>
  <c r="CM218" i="1"/>
  <c r="EF218" i="1"/>
  <c r="DH218" i="1"/>
  <c r="EE219" i="1"/>
  <c r="EI219" i="1"/>
  <c r="ED219" i="1"/>
  <c r="EK218" i="1"/>
  <c r="ED218" i="1"/>
  <c r="EL219" i="1"/>
  <c r="EJ218" i="1"/>
  <c r="EC219" i="1"/>
  <c r="EM219" i="1"/>
  <c r="DQ219" i="8"/>
  <c r="DP219" i="8"/>
  <c r="CM219" i="1"/>
  <c r="DF219" i="8"/>
  <c r="DE219" i="8"/>
  <c r="DD219" i="8"/>
  <c r="DA219" i="8"/>
  <c r="EB219" i="8" s="1"/>
  <c r="DC219" i="8"/>
  <c r="DB219" i="8"/>
  <c r="DD218" i="8"/>
  <c r="DC218" i="8"/>
  <c r="DB218" i="8"/>
  <c r="DE218" i="8"/>
  <c r="DA218" i="8"/>
  <c r="EB218" i="8" s="1"/>
  <c r="DF218" i="8"/>
  <c r="DQ218" i="1"/>
  <c r="DY218" i="1"/>
  <c r="EM218" i="1" s="1"/>
  <c r="DU218" i="1"/>
  <c r="DT219" i="1" l="1"/>
  <c r="DU219" i="8" s="1"/>
  <c r="EI219" i="8" s="1"/>
  <c r="DP218" i="8"/>
  <c r="ED218" i="8" s="1"/>
  <c r="DS219" i="8"/>
  <c r="EG219" i="8" s="1"/>
  <c r="DR219" i="8"/>
  <c r="EF219" i="8" s="1"/>
  <c r="EC218" i="1"/>
  <c r="N35" i="7"/>
  <c r="N64" i="7"/>
  <c r="DT218" i="1"/>
  <c r="DW218" i="8" s="1"/>
  <c r="N288" i="7"/>
  <c r="N262" i="7"/>
  <c r="N75" i="7"/>
  <c r="N38" i="7"/>
  <c r="N264" i="7"/>
  <c r="N191" i="7"/>
  <c r="N200" i="7"/>
  <c r="N255" i="7"/>
  <c r="N52" i="7"/>
  <c r="N85" i="7"/>
  <c r="N215" i="7"/>
  <c r="N139" i="7"/>
  <c r="N74" i="7"/>
  <c r="N60" i="7"/>
  <c r="N188" i="7"/>
  <c r="N184" i="7"/>
  <c r="N88" i="7"/>
  <c r="N236" i="7"/>
  <c r="N7" i="7"/>
  <c r="N84" i="7"/>
  <c r="N98" i="7"/>
  <c r="N127" i="7"/>
  <c r="N137" i="7"/>
  <c r="N224" i="7"/>
  <c r="N43" i="7"/>
  <c r="N284" i="7"/>
  <c r="N190" i="7"/>
  <c r="N45" i="7"/>
  <c r="N79" i="7"/>
  <c r="N126" i="7"/>
  <c r="N108" i="7"/>
  <c r="N261" i="7"/>
  <c r="N44" i="7"/>
  <c r="N289" i="7"/>
  <c r="N56" i="7"/>
  <c r="N33" i="7"/>
  <c r="N8" i="7"/>
  <c r="N249" i="7"/>
  <c r="N80" i="7"/>
  <c r="N22" i="7"/>
  <c r="N260" i="7"/>
  <c r="N156" i="7"/>
  <c r="N72" i="7"/>
  <c r="N213" i="7"/>
  <c r="N134" i="7"/>
  <c r="N295" i="7"/>
  <c r="N202" i="7"/>
  <c r="N287" i="7"/>
  <c r="N297" i="7"/>
  <c r="N171" i="7"/>
  <c r="N225" i="7"/>
  <c r="N238" i="7"/>
  <c r="N132" i="7"/>
  <c r="N194" i="7"/>
  <c r="N6" i="7"/>
  <c r="N160" i="7"/>
  <c r="N206" i="7"/>
  <c r="N24" i="7"/>
  <c r="N178" i="7"/>
  <c r="N23" i="7"/>
  <c r="N296" i="7"/>
  <c r="N25" i="7"/>
  <c r="N282" i="7"/>
  <c r="N19" i="7"/>
  <c r="N122" i="7"/>
  <c r="N92" i="7"/>
  <c r="N101" i="7"/>
  <c r="N39" i="7"/>
  <c r="N197" i="7"/>
  <c r="N50" i="7"/>
  <c r="N102" i="7"/>
  <c r="N198" i="7"/>
  <c r="N146" i="7"/>
  <c r="N168" i="7"/>
  <c r="N148" i="7"/>
  <c r="N111" i="7"/>
  <c r="N248" i="7"/>
  <c r="N275" i="7"/>
  <c r="N231" i="7"/>
  <c r="N136" i="7"/>
  <c r="N65" i="7"/>
  <c r="N113" i="7"/>
  <c r="N185" i="7"/>
  <c r="N58" i="7"/>
  <c r="N15" i="7"/>
  <c r="N121" i="7"/>
  <c r="N273" i="7"/>
  <c r="N41" i="7"/>
  <c r="N13" i="7"/>
  <c r="N291" i="7"/>
  <c r="N82" i="7"/>
  <c r="N278" i="7"/>
  <c r="N165" i="7"/>
  <c r="N105" i="7"/>
  <c r="N26" i="7"/>
  <c r="N131" i="7"/>
  <c r="N93" i="7"/>
  <c r="N239" i="7"/>
  <c r="N110" i="7"/>
  <c r="N293" i="7"/>
  <c r="N155" i="7"/>
  <c r="N175" i="7"/>
  <c r="N227" i="7"/>
  <c r="N268" i="7"/>
  <c r="N214" i="7"/>
  <c r="N62" i="7"/>
  <c r="N90" i="7"/>
  <c r="N21" i="7"/>
  <c r="N189" i="7"/>
  <c r="N138" i="7"/>
  <c r="N32" i="7"/>
  <c r="N233" i="7"/>
  <c r="N69" i="7"/>
  <c r="N118" i="7"/>
  <c r="N226" i="7"/>
  <c r="N63" i="7"/>
  <c r="N246" i="7"/>
  <c r="N258" i="7"/>
  <c r="N247" i="7"/>
  <c r="N174" i="7"/>
  <c r="N218" i="7"/>
  <c r="O218" i="7" s="1"/>
  <c r="N130" i="7"/>
  <c r="N71" i="7"/>
  <c r="N54" i="7"/>
  <c r="N94" i="7"/>
  <c r="N204" i="7"/>
  <c r="N30" i="7"/>
  <c r="N199" i="7"/>
  <c r="N154" i="7"/>
  <c r="N283" i="7"/>
  <c r="N195" i="7"/>
  <c r="N208" i="7"/>
  <c r="N256" i="7"/>
  <c r="N259" i="7"/>
  <c r="N272" i="7"/>
  <c r="N182" i="7"/>
  <c r="N95" i="7"/>
  <c r="N128" i="7"/>
  <c r="N159" i="7"/>
  <c r="N192" i="7"/>
  <c r="N76" i="7"/>
  <c r="N228" i="7"/>
  <c r="N73" i="7"/>
  <c r="N167" i="7"/>
  <c r="N207" i="7"/>
  <c r="N143" i="7"/>
  <c r="N31" i="7"/>
  <c r="N107" i="7"/>
  <c r="N211" i="7"/>
  <c r="N78" i="7"/>
  <c r="N81" i="7"/>
  <c r="N77" i="7"/>
  <c r="N140" i="7"/>
  <c r="N120" i="7"/>
  <c r="N242" i="7"/>
  <c r="N51" i="7"/>
  <c r="N70" i="7"/>
  <c r="N142" i="7"/>
  <c r="N103" i="7"/>
  <c r="N100" i="7"/>
  <c r="N183" i="7"/>
  <c r="N18" i="7"/>
  <c r="N252" i="7"/>
  <c r="N96" i="7"/>
  <c r="N46" i="7"/>
  <c r="N106" i="7"/>
  <c r="N97" i="7"/>
  <c r="N129" i="7"/>
  <c r="N217" i="7"/>
  <c r="N109" i="7"/>
  <c r="N158" i="7"/>
  <c r="N36" i="7"/>
  <c r="N40" i="7"/>
  <c r="N294" i="7"/>
  <c r="N203" i="7"/>
  <c r="N83" i="7"/>
  <c r="N172" i="7"/>
  <c r="N274" i="7"/>
  <c r="N89" i="7"/>
  <c r="N17" i="7"/>
  <c r="N210" i="7"/>
  <c r="N269" i="7"/>
  <c r="N117" i="7"/>
  <c r="N145" i="7"/>
  <c r="N66" i="7"/>
  <c r="N125" i="7"/>
  <c r="N250" i="7"/>
  <c r="N169" i="7"/>
  <c r="N47" i="7"/>
  <c r="N91" i="7"/>
  <c r="N237" i="7"/>
  <c r="N104" i="7"/>
  <c r="N219" i="7"/>
  <c r="O219" i="7" s="1"/>
  <c r="N216" i="7"/>
  <c r="N162" i="7"/>
  <c r="N20" i="7"/>
  <c r="N230" i="7"/>
  <c r="N201" i="7"/>
  <c r="N270" i="7"/>
  <c r="N86" i="7"/>
  <c r="N67" i="7"/>
  <c r="N292" i="7"/>
  <c r="N267" i="7"/>
  <c r="N276" i="7"/>
  <c r="N223" i="7"/>
  <c r="N240" i="7"/>
  <c r="N234" i="7"/>
  <c r="N253" i="7"/>
  <c r="N133" i="7"/>
  <c r="N180" i="7"/>
  <c r="N266" i="7"/>
  <c r="N11" i="7"/>
  <c r="N61" i="7"/>
  <c r="N209" i="7"/>
  <c r="N166" i="7"/>
  <c r="N112" i="7"/>
  <c r="N99" i="7"/>
  <c r="N164" i="7"/>
  <c r="N187" i="7"/>
  <c r="N9" i="7"/>
  <c r="N59" i="7"/>
  <c r="N222" i="7"/>
  <c r="N232" i="7"/>
  <c r="N42" i="7"/>
  <c r="N205" i="7"/>
  <c r="N49" i="7"/>
  <c r="N119" i="7"/>
  <c r="N151" i="7"/>
  <c r="N176" i="7"/>
  <c r="N57" i="7"/>
  <c r="N161" i="7"/>
  <c r="N212" i="7"/>
  <c r="N254" i="7"/>
  <c r="N193" i="7"/>
  <c r="N34" i="7"/>
  <c r="N55" i="7"/>
  <c r="N263" i="7"/>
  <c r="N28" i="7"/>
  <c r="N186" i="7"/>
  <c r="N14" i="7"/>
  <c r="N173" i="7"/>
  <c r="N170" i="7"/>
  <c r="N27" i="7"/>
  <c r="N177" i="7"/>
  <c r="N179" i="7"/>
  <c r="N68" i="7"/>
  <c r="N141" i="7"/>
  <c r="N281" i="7"/>
  <c r="N245" i="7"/>
  <c r="N149" i="7"/>
  <c r="N150" i="7"/>
  <c r="N37" i="7"/>
  <c r="N12" i="7"/>
  <c r="N87" i="7"/>
  <c r="N115" i="7"/>
  <c r="N123" i="7"/>
  <c r="N135" i="7"/>
  <c r="N181" i="7"/>
  <c r="N144" i="7"/>
  <c r="N48" i="7"/>
  <c r="N196" i="7"/>
  <c r="N114" i="7"/>
  <c r="N116" i="7"/>
  <c r="D204" i="7"/>
  <c r="J219" i="7"/>
  <c r="D12" i="7"/>
  <c r="I12" i="7"/>
  <c r="S12" i="7" s="1"/>
  <c r="DL219" i="8"/>
  <c r="I245" i="7"/>
  <c r="S245" i="7" s="1"/>
  <c r="D245" i="7"/>
  <c r="D66" i="7"/>
  <c r="I66" i="7"/>
  <c r="S66" i="7" s="1"/>
  <c r="D7" i="7"/>
  <c r="I7" i="7"/>
  <c r="S7" i="7" s="1"/>
  <c r="I167" i="7"/>
  <c r="S167" i="7" s="1"/>
  <c r="D167" i="7"/>
  <c r="D86" i="7"/>
  <c r="I86" i="7"/>
  <c r="S86" i="7" s="1"/>
  <c r="D35" i="7"/>
  <c r="I35" i="7"/>
  <c r="S35" i="7" s="1"/>
  <c r="D26" i="7"/>
  <c r="I26" i="7"/>
  <c r="S26" i="7" s="1"/>
  <c r="I207" i="7"/>
  <c r="S207" i="7" s="1"/>
  <c r="D207" i="7"/>
  <c r="D141" i="7"/>
  <c r="I141" i="7"/>
  <c r="S141" i="7" s="1"/>
  <c r="D52" i="7"/>
  <c r="I52" i="7"/>
  <c r="S52" i="7" s="1"/>
  <c r="D242" i="7"/>
  <c r="I242" i="7"/>
  <c r="S242" i="7" s="1"/>
  <c r="D197" i="7"/>
  <c r="I197" i="7"/>
  <c r="S197" i="7" s="1"/>
  <c r="D175" i="7"/>
  <c r="I175" i="7"/>
  <c r="S175" i="7" s="1"/>
  <c r="I170" i="7"/>
  <c r="S170" i="7" s="1"/>
  <c r="D170" i="7"/>
  <c r="DK219" i="8"/>
  <c r="DG218" i="1"/>
  <c r="DG219" i="8"/>
  <c r="CZ219" i="1"/>
  <c r="DJ219" i="8"/>
  <c r="DI219" i="8"/>
  <c r="DM219" i="1"/>
  <c r="DQ218" i="8"/>
  <c r="EE218" i="8" s="1"/>
  <c r="EE219" i="8"/>
  <c r="EI218" i="1"/>
  <c r="ED219" i="8"/>
  <c r="EC219" i="8"/>
  <c r="EC218" i="8"/>
  <c r="EE218" i="1"/>
  <c r="DR218" i="8"/>
  <c r="EF218" i="8" s="1"/>
  <c r="DS218" i="8"/>
  <c r="EG218" i="8" s="1"/>
  <c r="DX219" i="8" l="1"/>
  <c r="EL219" i="8" s="1"/>
  <c r="EH219" i="1"/>
  <c r="DW219" i="8"/>
  <c r="EK219" i="8" s="1"/>
  <c r="DT219" i="8"/>
  <c r="EH219" i="8" s="1"/>
  <c r="K219" i="7"/>
  <c r="DV219" i="8"/>
  <c r="EJ219" i="8" s="1"/>
  <c r="DZ219" i="1"/>
  <c r="DY219" i="8"/>
  <c r="EM219" i="8" s="1"/>
  <c r="DV218" i="8"/>
  <c r="K218" i="7"/>
  <c r="DT218" i="8"/>
  <c r="DZ218" i="1"/>
  <c r="DX218" i="8"/>
  <c r="DY218" i="8"/>
  <c r="DU218" i="8"/>
  <c r="P219" i="7"/>
  <c r="N299" i="7"/>
  <c r="EH218" i="1"/>
  <c r="J218" i="7"/>
  <c r="I299" i="7"/>
  <c r="I300" i="7"/>
  <c r="N305" i="7"/>
  <c r="H305" i="7"/>
  <c r="F305" i="7"/>
  <c r="G305" i="7"/>
  <c r="I305" i="7"/>
  <c r="DL218" i="8"/>
  <c r="DJ218" i="8"/>
  <c r="EK218" i="8" s="1"/>
  <c r="DI218" i="8"/>
  <c r="DH218" i="8"/>
  <c r="DM218" i="1"/>
  <c r="DK218" i="8"/>
  <c r="DG218" i="8"/>
  <c r="N114" i="8"/>
  <c r="N130" i="8"/>
  <c r="N145" i="8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BL310" i="1"/>
  <c r="CL310" i="1" s="1"/>
  <c r="BK310" i="1"/>
  <c r="CK310" i="1" s="1"/>
  <c r="BJ310" i="1"/>
  <c r="CJ310" i="1" s="1"/>
  <c r="BI310" i="1"/>
  <c r="CI310" i="1" s="1"/>
  <c r="BH310" i="1"/>
  <c r="CH310" i="1" s="1"/>
  <c r="BG310" i="1"/>
  <c r="CG310" i="1" s="1"/>
  <c r="BF310" i="1"/>
  <c r="CF310" i="1" s="1"/>
  <c r="BE310" i="1"/>
  <c r="CE310" i="1" s="1"/>
  <c r="BD310" i="1"/>
  <c r="CD310" i="1" s="1"/>
  <c r="BC310" i="1"/>
  <c r="CC310" i="1" s="1"/>
  <c r="BB310" i="1"/>
  <c r="CB310" i="1" s="1"/>
  <c r="BA310" i="1"/>
  <c r="CA310" i="1" s="1"/>
  <c r="BL309" i="1"/>
  <c r="CL309" i="1" s="1"/>
  <c r="BK309" i="1"/>
  <c r="CK309" i="1" s="1"/>
  <c r="BJ309" i="1"/>
  <c r="CJ309" i="1" s="1"/>
  <c r="BI309" i="1"/>
  <c r="CI309" i="1" s="1"/>
  <c r="BH309" i="1"/>
  <c r="BG309" i="1"/>
  <c r="CG309" i="1" s="1"/>
  <c r="BF309" i="1"/>
  <c r="CF309" i="1" s="1"/>
  <c r="BE309" i="1"/>
  <c r="CE309" i="1" s="1"/>
  <c r="BD309" i="1"/>
  <c r="CD309" i="1" s="1"/>
  <c r="BC309" i="1"/>
  <c r="CC309" i="1" s="1"/>
  <c r="BB309" i="1"/>
  <c r="CB309" i="1" s="1"/>
  <c r="BA309" i="1"/>
  <c r="CA309" i="1" s="1"/>
  <c r="BL308" i="1"/>
  <c r="CL308" i="1" s="1"/>
  <c r="BK308" i="1"/>
  <c r="CK308" i="1" s="1"/>
  <c r="BJ308" i="1"/>
  <c r="CJ308" i="1" s="1"/>
  <c r="BI308" i="1"/>
  <c r="CI308" i="1" s="1"/>
  <c r="BH308" i="1"/>
  <c r="CH308" i="1" s="1"/>
  <c r="BG308" i="1"/>
  <c r="CG308" i="1" s="1"/>
  <c r="BF308" i="1"/>
  <c r="CF308" i="1" s="1"/>
  <c r="BE308" i="1"/>
  <c r="CE308" i="1" s="1"/>
  <c r="BD308" i="1"/>
  <c r="CD308" i="1" s="1"/>
  <c r="BC308" i="1"/>
  <c r="CC308" i="1" s="1"/>
  <c r="BB308" i="1"/>
  <c r="CB308" i="1" s="1"/>
  <c r="BA308" i="1"/>
  <c r="CA308" i="1" s="1"/>
  <c r="BL307" i="1"/>
  <c r="CL307" i="1" s="1"/>
  <c r="BK307" i="1"/>
  <c r="CK307" i="1" s="1"/>
  <c r="BJ307" i="1"/>
  <c r="CJ307" i="1" s="1"/>
  <c r="BI307" i="1"/>
  <c r="CI307" i="1" s="1"/>
  <c r="BH307" i="1"/>
  <c r="BG307" i="1"/>
  <c r="CG307" i="1" s="1"/>
  <c r="BF307" i="1"/>
  <c r="CF307" i="1" s="1"/>
  <c r="BE307" i="1"/>
  <c r="CE307" i="1" s="1"/>
  <c r="BD307" i="1"/>
  <c r="CD307" i="1" s="1"/>
  <c r="BC307" i="1"/>
  <c r="CC307" i="1" s="1"/>
  <c r="BB307" i="1"/>
  <c r="CB307" i="1" s="1"/>
  <c r="BA307" i="1"/>
  <c r="CA307" i="1" s="1"/>
  <c r="BL306" i="1"/>
  <c r="CL306" i="1" s="1"/>
  <c r="BK306" i="1"/>
  <c r="CK306" i="1" s="1"/>
  <c r="BJ306" i="1"/>
  <c r="CJ306" i="1" s="1"/>
  <c r="BI306" i="1"/>
  <c r="CI306" i="1" s="1"/>
  <c r="BH306" i="1"/>
  <c r="BG306" i="1"/>
  <c r="CG306" i="1" s="1"/>
  <c r="BF306" i="1"/>
  <c r="CF306" i="1" s="1"/>
  <c r="BE306" i="1"/>
  <c r="CE306" i="1" s="1"/>
  <c r="BD306" i="1"/>
  <c r="CD306" i="1" s="1"/>
  <c r="BC306" i="1"/>
  <c r="CC306" i="1" s="1"/>
  <c r="BB306" i="1"/>
  <c r="CB306" i="1" s="1"/>
  <c r="BA306" i="1"/>
  <c r="CA306" i="1" s="1"/>
  <c r="BL305" i="1"/>
  <c r="CL305" i="1" s="1"/>
  <c r="BK305" i="1"/>
  <c r="CK305" i="1" s="1"/>
  <c r="BJ305" i="1"/>
  <c r="CJ305" i="1" s="1"/>
  <c r="BI305" i="1"/>
  <c r="CI305" i="1" s="1"/>
  <c r="BH305" i="1"/>
  <c r="BG305" i="1"/>
  <c r="CG305" i="1" s="1"/>
  <c r="BF305" i="1"/>
  <c r="CF305" i="1" s="1"/>
  <c r="BE305" i="1"/>
  <c r="CE305" i="1" s="1"/>
  <c r="BD305" i="1"/>
  <c r="CD305" i="1" s="1"/>
  <c r="BC305" i="1"/>
  <c r="CC305" i="1" s="1"/>
  <c r="BB305" i="1"/>
  <c r="CB305" i="1" s="1"/>
  <c r="BA305" i="1"/>
  <c r="CA305" i="1" s="1"/>
  <c r="BL304" i="1"/>
  <c r="CL304" i="1" s="1"/>
  <c r="BK304" i="1"/>
  <c r="CK304" i="1" s="1"/>
  <c r="BJ304" i="1"/>
  <c r="CJ304" i="1" s="1"/>
  <c r="BI304" i="1"/>
  <c r="CI304" i="1" s="1"/>
  <c r="BH304" i="1"/>
  <c r="CH304" i="1" s="1"/>
  <c r="BG304" i="1"/>
  <c r="CG304" i="1" s="1"/>
  <c r="BF304" i="1"/>
  <c r="CF304" i="1" s="1"/>
  <c r="BE304" i="1"/>
  <c r="CE304" i="1" s="1"/>
  <c r="BD304" i="1"/>
  <c r="CD304" i="1" s="1"/>
  <c r="BC304" i="1"/>
  <c r="CC304" i="1" s="1"/>
  <c r="BB304" i="1"/>
  <c r="CB304" i="1" s="1"/>
  <c r="BA304" i="1"/>
  <c r="CA304" i="1" s="1"/>
  <c r="BL303" i="1"/>
  <c r="CL303" i="1" s="1"/>
  <c r="BK303" i="1"/>
  <c r="CK303" i="1" s="1"/>
  <c r="BJ303" i="1"/>
  <c r="CJ303" i="1" s="1"/>
  <c r="BI303" i="1"/>
  <c r="CI303" i="1" s="1"/>
  <c r="BH303" i="1"/>
  <c r="BG303" i="1"/>
  <c r="CG303" i="1" s="1"/>
  <c r="BF303" i="1"/>
  <c r="CF303" i="1" s="1"/>
  <c r="BE303" i="1"/>
  <c r="CE303" i="1" s="1"/>
  <c r="BD303" i="1"/>
  <c r="CD303" i="1" s="1"/>
  <c r="BC303" i="1"/>
  <c r="CC303" i="1" s="1"/>
  <c r="BB303" i="1"/>
  <c r="CB303" i="1" s="1"/>
  <c r="BA303" i="1"/>
  <c r="CA303" i="1" s="1"/>
  <c r="BL302" i="1"/>
  <c r="CL302" i="1" s="1"/>
  <c r="BK302" i="1"/>
  <c r="CK302" i="1" s="1"/>
  <c r="BJ302" i="1"/>
  <c r="CJ302" i="1" s="1"/>
  <c r="BI302" i="1"/>
  <c r="CI302" i="1" s="1"/>
  <c r="BH302" i="1"/>
  <c r="CH302" i="1" s="1"/>
  <c r="BG302" i="1"/>
  <c r="CG302" i="1" s="1"/>
  <c r="BF302" i="1"/>
  <c r="CF302" i="1" s="1"/>
  <c r="BE302" i="1"/>
  <c r="CE302" i="1" s="1"/>
  <c r="BD302" i="1"/>
  <c r="CD302" i="1" s="1"/>
  <c r="BC302" i="1"/>
  <c r="CC302" i="1" s="1"/>
  <c r="BB302" i="1"/>
  <c r="CB302" i="1" s="1"/>
  <c r="BA302" i="1"/>
  <c r="CA302" i="1" s="1"/>
  <c r="BL301" i="1"/>
  <c r="CL301" i="1" s="1"/>
  <c r="BK301" i="1"/>
  <c r="CK301" i="1" s="1"/>
  <c r="BJ301" i="1"/>
  <c r="CJ301" i="1" s="1"/>
  <c r="BI301" i="1"/>
  <c r="CI301" i="1" s="1"/>
  <c r="BH301" i="1"/>
  <c r="BG301" i="1"/>
  <c r="CG301" i="1" s="1"/>
  <c r="BF301" i="1"/>
  <c r="CF301" i="1" s="1"/>
  <c r="BE301" i="1"/>
  <c r="CE301" i="1" s="1"/>
  <c r="BD301" i="1"/>
  <c r="CD301" i="1" s="1"/>
  <c r="BC301" i="1"/>
  <c r="CC301" i="1" s="1"/>
  <c r="BB301" i="1"/>
  <c r="CB301" i="1" s="1"/>
  <c r="BA301" i="1"/>
  <c r="CA301" i="1" s="1"/>
  <c r="BL300" i="1"/>
  <c r="CL300" i="1" s="1"/>
  <c r="BK300" i="1"/>
  <c r="CK300" i="1" s="1"/>
  <c r="BJ300" i="1"/>
  <c r="CJ300" i="1" s="1"/>
  <c r="BI300" i="1"/>
  <c r="CI300" i="1" s="1"/>
  <c r="BH300" i="1"/>
  <c r="CH300" i="1" s="1"/>
  <c r="BG300" i="1"/>
  <c r="CG300" i="1" s="1"/>
  <c r="BF300" i="1"/>
  <c r="CF300" i="1" s="1"/>
  <c r="BE300" i="1"/>
  <c r="CE300" i="1" s="1"/>
  <c r="BD300" i="1"/>
  <c r="CD300" i="1" s="1"/>
  <c r="BC300" i="1"/>
  <c r="CC300" i="1" s="1"/>
  <c r="BB300" i="1"/>
  <c r="CB300" i="1" s="1"/>
  <c r="BA300" i="1"/>
  <c r="CA300" i="1" s="1"/>
  <c r="BL299" i="1"/>
  <c r="CL299" i="1" s="1"/>
  <c r="BK299" i="1"/>
  <c r="CK299" i="1" s="1"/>
  <c r="BJ299" i="1"/>
  <c r="CJ299" i="1" s="1"/>
  <c r="BI299" i="1"/>
  <c r="CI299" i="1" s="1"/>
  <c r="BH299" i="1"/>
  <c r="BG299" i="1"/>
  <c r="CG299" i="1" s="1"/>
  <c r="BF299" i="1"/>
  <c r="CF299" i="1" s="1"/>
  <c r="BE299" i="1"/>
  <c r="CE299" i="1" s="1"/>
  <c r="BD299" i="1"/>
  <c r="CD299" i="1" s="1"/>
  <c r="BC299" i="1"/>
  <c r="CC299" i="1" s="1"/>
  <c r="BB299" i="1"/>
  <c r="CB299" i="1" s="1"/>
  <c r="BA299" i="1"/>
  <c r="CA299" i="1" s="1"/>
  <c r="BL298" i="1"/>
  <c r="CL298" i="1" s="1"/>
  <c r="BK298" i="1"/>
  <c r="CK298" i="1" s="1"/>
  <c r="BJ298" i="1"/>
  <c r="CJ298" i="1" s="1"/>
  <c r="BI298" i="1"/>
  <c r="CI298" i="1" s="1"/>
  <c r="BH298" i="1"/>
  <c r="BG298" i="1"/>
  <c r="CG298" i="1" s="1"/>
  <c r="BF298" i="1"/>
  <c r="CF298" i="1" s="1"/>
  <c r="BE298" i="1"/>
  <c r="CE298" i="1" s="1"/>
  <c r="BD298" i="1"/>
  <c r="CD298" i="1" s="1"/>
  <c r="BC298" i="1"/>
  <c r="CC298" i="1" s="1"/>
  <c r="BB298" i="1"/>
  <c r="CB298" i="1" s="1"/>
  <c r="BA298" i="1"/>
  <c r="CA298" i="1" s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BL297" i="1"/>
  <c r="CL297" i="1" s="1"/>
  <c r="BK297" i="1"/>
  <c r="CK297" i="1" s="1"/>
  <c r="BJ297" i="1"/>
  <c r="CJ297" i="1" s="1"/>
  <c r="BI297" i="1"/>
  <c r="CI297" i="1" s="1"/>
  <c r="BH297" i="1"/>
  <c r="CH297" i="1" s="1"/>
  <c r="BG297" i="1"/>
  <c r="CG297" i="1" s="1"/>
  <c r="BF297" i="1"/>
  <c r="CF297" i="1" s="1"/>
  <c r="BE297" i="1"/>
  <c r="CE297" i="1" s="1"/>
  <c r="BD297" i="1"/>
  <c r="CD297" i="1" s="1"/>
  <c r="BC297" i="1"/>
  <c r="CC297" i="1" s="1"/>
  <c r="BB297" i="1"/>
  <c r="CB297" i="1" s="1"/>
  <c r="BL295" i="1"/>
  <c r="CL295" i="1" s="1"/>
  <c r="BK295" i="1"/>
  <c r="CK295" i="1" s="1"/>
  <c r="BJ295" i="1"/>
  <c r="CJ295" i="1" s="1"/>
  <c r="BI295" i="1"/>
  <c r="CI295" i="1" s="1"/>
  <c r="BH295" i="1"/>
  <c r="BG295" i="1"/>
  <c r="CG295" i="1" s="1"/>
  <c r="BF295" i="1"/>
  <c r="CF295" i="1" s="1"/>
  <c r="BE295" i="1"/>
  <c r="CE295" i="1" s="1"/>
  <c r="BD295" i="1"/>
  <c r="CD295" i="1" s="1"/>
  <c r="BC295" i="1"/>
  <c r="CC295" i="1" s="1"/>
  <c r="BB295" i="1"/>
  <c r="CB295" i="1" s="1"/>
  <c r="BL294" i="1"/>
  <c r="CL294" i="1" s="1"/>
  <c r="BK294" i="1"/>
  <c r="CK294" i="1" s="1"/>
  <c r="BJ294" i="1"/>
  <c r="CJ294" i="1" s="1"/>
  <c r="BI294" i="1"/>
  <c r="CI294" i="1" s="1"/>
  <c r="BH294" i="1"/>
  <c r="CH294" i="1" s="1"/>
  <c r="BG294" i="1"/>
  <c r="CG294" i="1" s="1"/>
  <c r="BF294" i="1"/>
  <c r="CF294" i="1" s="1"/>
  <c r="BE294" i="1"/>
  <c r="CE294" i="1" s="1"/>
  <c r="BD294" i="1"/>
  <c r="CD294" i="1" s="1"/>
  <c r="BC294" i="1"/>
  <c r="CC294" i="1" s="1"/>
  <c r="BB294" i="1"/>
  <c r="CB294" i="1" s="1"/>
  <c r="BL293" i="1"/>
  <c r="CL293" i="1" s="1"/>
  <c r="BF293" i="1"/>
  <c r="CF293" i="1" s="1"/>
  <c r="BF292" i="1"/>
  <c r="CF292" i="1" s="1"/>
  <c r="BK291" i="1"/>
  <c r="CK291" i="1" s="1"/>
  <c r="BD289" i="1"/>
  <c r="CD289" i="1" s="1"/>
  <c r="BH288" i="1"/>
  <c r="CH288" i="1" s="1"/>
  <c r="BD288" i="1"/>
  <c r="CD288" i="1" s="1"/>
  <c r="BC288" i="1"/>
  <c r="CC288" i="1" s="1"/>
  <c r="BB288" i="1"/>
  <c r="CB288" i="1" s="1"/>
  <c r="BD287" i="1"/>
  <c r="CD287" i="1" s="1"/>
  <c r="BL286" i="1"/>
  <c r="CL286" i="1" s="1"/>
  <c r="BK286" i="1"/>
  <c r="CK286" i="1" s="1"/>
  <c r="BJ286" i="1"/>
  <c r="CJ286" i="1" s="1"/>
  <c r="BI286" i="1"/>
  <c r="CI286" i="1" s="1"/>
  <c r="BH286" i="1"/>
  <c r="BG286" i="1"/>
  <c r="CG286" i="1" s="1"/>
  <c r="BF286" i="1"/>
  <c r="CF286" i="1" s="1"/>
  <c r="BD286" i="1"/>
  <c r="CD286" i="1" s="1"/>
  <c r="BC286" i="1"/>
  <c r="CC286" i="1" s="1"/>
  <c r="BB286" i="1"/>
  <c r="CB286" i="1" s="1"/>
  <c r="BA286" i="1"/>
  <c r="CA286" i="1" s="1"/>
  <c r="BL285" i="1"/>
  <c r="CL285" i="1" s="1"/>
  <c r="BK285" i="1"/>
  <c r="CK285" i="1" s="1"/>
  <c r="BJ285" i="1"/>
  <c r="CJ285" i="1" s="1"/>
  <c r="BI285" i="1"/>
  <c r="CI285" i="1" s="1"/>
  <c r="BH285" i="1"/>
  <c r="CH285" i="1" s="1"/>
  <c r="BG285" i="1"/>
  <c r="CG285" i="1" s="1"/>
  <c r="BF285" i="1"/>
  <c r="CF285" i="1" s="1"/>
  <c r="BD285" i="1"/>
  <c r="CD285" i="1" s="1"/>
  <c r="BC285" i="1"/>
  <c r="CC285" i="1" s="1"/>
  <c r="BB285" i="1"/>
  <c r="CB285" i="1" s="1"/>
  <c r="BA285" i="1"/>
  <c r="CA285" i="1" s="1"/>
  <c r="BA284" i="1"/>
  <c r="CA284" i="1" s="1"/>
  <c r="BE283" i="1"/>
  <c r="CE283" i="1" s="1"/>
  <c r="BK282" i="1"/>
  <c r="CK282" i="1" s="1"/>
  <c r="BJ282" i="1"/>
  <c r="CJ282" i="1" s="1"/>
  <c r="BI282" i="1"/>
  <c r="CI282" i="1" s="1"/>
  <c r="BH282" i="1"/>
  <c r="BG282" i="1"/>
  <c r="CG282" i="1" s="1"/>
  <c r="BF282" i="1"/>
  <c r="CF282" i="1" s="1"/>
  <c r="BE282" i="1"/>
  <c r="CE282" i="1" s="1"/>
  <c r="BD282" i="1"/>
  <c r="CD282" i="1" s="1"/>
  <c r="BC282" i="1"/>
  <c r="CC282" i="1" s="1"/>
  <c r="BB282" i="1"/>
  <c r="CB282" i="1" s="1"/>
  <c r="BL280" i="1"/>
  <c r="CL280" i="1" s="1"/>
  <c r="BK280" i="1"/>
  <c r="CK280" i="1" s="1"/>
  <c r="BJ280" i="1"/>
  <c r="CJ280" i="1" s="1"/>
  <c r="BI280" i="1"/>
  <c r="CI280" i="1" s="1"/>
  <c r="BH280" i="1"/>
  <c r="BG280" i="1"/>
  <c r="CG280" i="1" s="1"/>
  <c r="BF280" i="1"/>
  <c r="CF280" i="1" s="1"/>
  <c r="BE280" i="1"/>
  <c r="CE280" i="1" s="1"/>
  <c r="BD280" i="1"/>
  <c r="CD280" i="1" s="1"/>
  <c r="BC280" i="1"/>
  <c r="CC280" i="1" s="1"/>
  <c r="BB280" i="1"/>
  <c r="CB280" i="1" s="1"/>
  <c r="BL279" i="1"/>
  <c r="CL279" i="1" s="1"/>
  <c r="BK279" i="1"/>
  <c r="CK279" i="1" s="1"/>
  <c r="BJ279" i="1"/>
  <c r="CJ279" i="1" s="1"/>
  <c r="BI279" i="1"/>
  <c r="CI279" i="1" s="1"/>
  <c r="BH279" i="1"/>
  <c r="CH279" i="1" s="1"/>
  <c r="BG279" i="1"/>
  <c r="CG279" i="1" s="1"/>
  <c r="BF279" i="1"/>
  <c r="CF279" i="1" s="1"/>
  <c r="BE279" i="1"/>
  <c r="CE279" i="1" s="1"/>
  <c r="BD279" i="1"/>
  <c r="CD279" i="1" s="1"/>
  <c r="BB279" i="1"/>
  <c r="CB279" i="1" s="1"/>
  <c r="BA279" i="1"/>
  <c r="CA279" i="1" s="1"/>
  <c r="BL278" i="1"/>
  <c r="CL278" i="1" s="1"/>
  <c r="BK278" i="1"/>
  <c r="CK278" i="1" s="1"/>
  <c r="BJ278" i="1"/>
  <c r="CJ278" i="1" s="1"/>
  <c r="BL277" i="1"/>
  <c r="CL277" i="1" s="1"/>
  <c r="BK277" i="1"/>
  <c r="CK277" i="1" s="1"/>
  <c r="BJ277" i="1"/>
  <c r="CJ277" i="1" s="1"/>
  <c r="BI277" i="1"/>
  <c r="CI277" i="1" s="1"/>
  <c r="BH277" i="1"/>
  <c r="CH277" i="1" s="1"/>
  <c r="BG277" i="1"/>
  <c r="CG277" i="1" s="1"/>
  <c r="BF277" i="1"/>
  <c r="CF277" i="1" s="1"/>
  <c r="BD277" i="1"/>
  <c r="CD277" i="1" s="1"/>
  <c r="BC277" i="1"/>
  <c r="CC277" i="1" s="1"/>
  <c r="BB277" i="1"/>
  <c r="CB277" i="1" s="1"/>
  <c r="BA277" i="1"/>
  <c r="CA277" i="1" s="1"/>
  <c r="BD276" i="1"/>
  <c r="CD276" i="1" s="1"/>
  <c r="BA276" i="1"/>
  <c r="CA276" i="1" s="1"/>
  <c r="BL275" i="1"/>
  <c r="CL275" i="1" s="1"/>
  <c r="BK275" i="1"/>
  <c r="CK275" i="1" s="1"/>
  <c r="BJ275" i="1"/>
  <c r="CJ275" i="1" s="1"/>
  <c r="BI275" i="1"/>
  <c r="CI275" i="1" s="1"/>
  <c r="BH275" i="1"/>
  <c r="CH275" i="1" s="1"/>
  <c r="BG275" i="1"/>
  <c r="CG275" i="1" s="1"/>
  <c r="BF275" i="1"/>
  <c r="CF275" i="1" s="1"/>
  <c r="BE275" i="1"/>
  <c r="CE275" i="1" s="1"/>
  <c r="BD275" i="1"/>
  <c r="CD275" i="1" s="1"/>
  <c r="BC275" i="1"/>
  <c r="CC275" i="1" s="1"/>
  <c r="BB275" i="1"/>
  <c r="CB275" i="1" s="1"/>
  <c r="BE274" i="1"/>
  <c r="CE274" i="1" s="1"/>
  <c r="BL273" i="1"/>
  <c r="CL273" i="1" s="1"/>
  <c r="BK273" i="1"/>
  <c r="CK273" i="1" s="1"/>
  <c r="BJ273" i="1"/>
  <c r="CJ273" i="1" s="1"/>
  <c r="BI273" i="1"/>
  <c r="CI273" i="1" s="1"/>
  <c r="BH273" i="1"/>
  <c r="BG273" i="1"/>
  <c r="CG273" i="1" s="1"/>
  <c r="BF273" i="1"/>
  <c r="CF273" i="1" s="1"/>
  <c r="BE273" i="1"/>
  <c r="CE273" i="1" s="1"/>
  <c r="BD273" i="1"/>
  <c r="CD273" i="1" s="1"/>
  <c r="BC273" i="1"/>
  <c r="CC273" i="1" s="1"/>
  <c r="BB273" i="1"/>
  <c r="CB273" i="1" s="1"/>
  <c r="BL272" i="1"/>
  <c r="CL272" i="1" s="1"/>
  <c r="BK272" i="1"/>
  <c r="CK272" i="1" s="1"/>
  <c r="BJ272" i="1"/>
  <c r="CJ272" i="1" s="1"/>
  <c r="BI272" i="1"/>
  <c r="CI272" i="1" s="1"/>
  <c r="BH272" i="1"/>
  <c r="CH272" i="1" s="1"/>
  <c r="BG272" i="1"/>
  <c r="CG272" i="1" s="1"/>
  <c r="BF272" i="1"/>
  <c r="CF272" i="1" s="1"/>
  <c r="BE272" i="1"/>
  <c r="CE272" i="1" s="1"/>
  <c r="BD272" i="1"/>
  <c r="CD272" i="1" s="1"/>
  <c r="BC272" i="1"/>
  <c r="CC272" i="1" s="1"/>
  <c r="BB272" i="1"/>
  <c r="CB272" i="1" s="1"/>
  <c r="BL271" i="1"/>
  <c r="CL271" i="1" s="1"/>
  <c r="BK271" i="1"/>
  <c r="CK271" i="1" s="1"/>
  <c r="BJ271" i="1"/>
  <c r="CJ271" i="1" s="1"/>
  <c r="BI271" i="1"/>
  <c r="CI271" i="1" s="1"/>
  <c r="BH271" i="1"/>
  <c r="CH271" i="1" s="1"/>
  <c r="BG271" i="1"/>
  <c r="CG271" i="1" s="1"/>
  <c r="BF271" i="1"/>
  <c r="CF271" i="1" s="1"/>
  <c r="BE271" i="1"/>
  <c r="CE271" i="1" s="1"/>
  <c r="BD271" i="1"/>
  <c r="CD271" i="1" s="1"/>
  <c r="BB271" i="1"/>
  <c r="CB271" i="1" s="1"/>
  <c r="BA271" i="1"/>
  <c r="CA271" i="1" s="1"/>
  <c r="BD270" i="1"/>
  <c r="CD270" i="1" s="1"/>
  <c r="BD269" i="1"/>
  <c r="CD269" i="1" s="1"/>
  <c r="BL267" i="1"/>
  <c r="CL267" i="1" s="1"/>
  <c r="BH267" i="1"/>
  <c r="CH267" i="1" s="1"/>
  <c r="BF267" i="1"/>
  <c r="CF267" i="1" s="1"/>
  <c r="BL266" i="1"/>
  <c r="CL266" i="1" s="1"/>
  <c r="BB266" i="1"/>
  <c r="CB266" i="1" s="1"/>
  <c r="BL265" i="1"/>
  <c r="CL265" i="1" s="1"/>
  <c r="BK265" i="1"/>
  <c r="CK265" i="1" s="1"/>
  <c r="BJ265" i="1"/>
  <c r="CJ265" i="1" s="1"/>
  <c r="BI265" i="1"/>
  <c r="CI265" i="1" s="1"/>
  <c r="BH265" i="1"/>
  <c r="BG265" i="1"/>
  <c r="CG265" i="1" s="1"/>
  <c r="BF265" i="1"/>
  <c r="CF265" i="1" s="1"/>
  <c r="BE265" i="1"/>
  <c r="CE265" i="1" s="1"/>
  <c r="BD265" i="1"/>
  <c r="CD265" i="1" s="1"/>
  <c r="BC265" i="1"/>
  <c r="CC265" i="1" s="1"/>
  <c r="BB265" i="1"/>
  <c r="CB265" i="1" s="1"/>
  <c r="BL264" i="1"/>
  <c r="CL264" i="1" s="1"/>
  <c r="BK264" i="1"/>
  <c r="CK264" i="1" s="1"/>
  <c r="BJ264" i="1"/>
  <c r="CJ264" i="1" s="1"/>
  <c r="BI264" i="1"/>
  <c r="CI264" i="1" s="1"/>
  <c r="BH264" i="1"/>
  <c r="BG264" i="1"/>
  <c r="CG264" i="1" s="1"/>
  <c r="BF264" i="1"/>
  <c r="CF264" i="1" s="1"/>
  <c r="BE264" i="1"/>
  <c r="CE264" i="1" s="1"/>
  <c r="BD264" i="1"/>
  <c r="CD264" i="1" s="1"/>
  <c r="BC264" i="1"/>
  <c r="CC264" i="1" s="1"/>
  <c r="BB264" i="1"/>
  <c r="CB264" i="1" s="1"/>
  <c r="BG263" i="1"/>
  <c r="CG263" i="1" s="1"/>
  <c r="BF261" i="1"/>
  <c r="CF261" i="1" s="1"/>
  <c r="BF260" i="1"/>
  <c r="CF260" i="1" s="1"/>
  <c r="BF259" i="1"/>
  <c r="CF259" i="1" s="1"/>
  <c r="BE258" i="1"/>
  <c r="CE258" i="1" s="1"/>
  <c r="BL257" i="1"/>
  <c r="CL257" i="1" s="1"/>
  <c r="BK257" i="1"/>
  <c r="CK257" i="1" s="1"/>
  <c r="BJ257" i="1"/>
  <c r="CJ257" i="1" s="1"/>
  <c r="BI257" i="1"/>
  <c r="CI257" i="1" s="1"/>
  <c r="BH257" i="1"/>
  <c r="BG257" i="1"/>
  <c r="CG257" i="1" s="1"/>
  <c r="BF257" i="1"/>
  <c r="CF257" i="1" s="1"/>
  <c r="BE257" i="1"/>
  <c r="CE257" i="1" s="1"/>
  <c r="BD257" i="1"/>
  <c r="CD257" i="1" s="1"/>
  <c r="BC257" i="1"/>
  <c r="CC257" i="1" s="1"/>
  <c r="BB257" i="1"/>
  <c r="CB257" i="1" s="1"/>
  <c r="BF254" i="1"/>
  <c r="CF254" i="1" s="1"/>
  <c r="BF253" i="1"/>
  <c r="CF253" i="1" s="1"/>
  <c r="BF252" i="1"/>
  <c r="CF252" i="1" s="1"/>
  <c r="BK249" i="1"/>
  <c r="CK249" i="1" s="1"/>
  <c r="BJ249" i="1"/>
  <c r="CJ249" i="1" s="1"/>
  <c r="BI249" i="1"/>
  <c r="CI249" i="1" s="1"/>
  <c r="BH249" i="1"/>
  <c r="BG249" i="1"/>
  <c r="CG249" i="1" s="1"/>
  <c r="BF249" i="1"/>
  <c r="CF249" i="1" s="1"/>
  <c r="BE249" i="1"/>
  <c r="CE249" i="1" s="1"/>
  <c r="BD249" i="1"/>
  <c r="CD249" i="1" s="1"/>
  <c r="BC249" i="1"/>
  <c r="CC249" i="1" s="1"/>
  <c r="BB249" i="1"/>
  <c r="CB249" i="1" s="1"/>
  <c r="BL244" i="1"/>
  <c r="CL244" i="1" s="1"/>
  <c r="BK244" i="1"/>
  <c r="CK244" i="1" s="1"/>
  <c r="BJ244" i="1"/>
  <c r="CJ244" i="1" s="1"/>
  <c r="BI244" i="1"/>
  <c r="CI244" i="1" s="1"/>
  <c r="BH244" i="1"/>
  <c r="BG244" i="1"/>
  <c r="CG244" i="1" s="1"/>
  <c r="BF244" i="1"/>
  <c r="CF244" i="1" s="1"/>
  <c r="BD244" i="1"/>
  <c r="CD244" i="1" s="1"/>
  <c r="BC244" i="1"/>
  <c r="CC244" i="1" s="1"/>
  <c r="BB244" i="1"/>
  <c r="CB244" i="1" s="1"/>
  <c r="BA244" i="1"/>
  <c r="CA244" i="1" s="1"/>
  <c r="BL243" i="1"/>
  <c r="CL243" i="1" s="1"/>
  <c r="BK243" i="1"/>
  <c r="CK243" i="1" s="1"/>
  <c r="BJ243" i="1"/>
  <c r="CJ243" i="1" s="1"/>
  <c r="BI243" i="1"/>
  <c r="CI243" i="1" s="1"/>
  <c r="BH243" i="1"/>
  <c r="BG243" i="1"/>
  <c r="CG243" i="1" s="1"/>
  <c r="BF243" i="1"/>
  <c r="CF243" i="1" s="1"/>
  <c r="BE243" i="1"/>
  <c r="CE243" i="1" s="1"/>
  <c r="BD243" i="1"/>
  <c r="CD243" i="1" s="1"/>
  <c r="BC243" i="1"/>
  <c r="CC243" i="1" s="1"/>
  <c r="BA243" i="1"/>
  <c r="CA243" i="1" s="1"/>
  <c r="BL242" i="1"/>
  <c r="CL242" i="1" s="1"/>
  <c r="BK242" i="1"/>
  <c r="CK242" i="1" s="1"/>
  <c r="BJ242" i="1"/>
  <c r="CJ242" i="1" s="1"/>
  <c r="BI242" i="1"/>
  <c r="CI242" i="1" s="1"/>
  <c r="BH242" i="1"/>
  <c r="CH242" i="1" s="1"/>
  <c r="BG242" i="1"/>
  <c r="CG242" i="1" s="1"/>
  <c r="BF242" i="1"/>
  <c r="CF242" i="1" s="1"/>
  <c r="BE242" i="1"/>
  <c r="CE242" i="1" s="1"/>
  <c r="BD242" i="1"/>
  <c r="CD242" i="1" s="1"/>
  <c r="BC242" i="1"/>
  <c r="CC242" i="1" s="1"/>
  <c r="BB242" i="1"/>
  <c r="CB242" i="1" s="1"/>
  <c r="BL241" i="1"/>
  <c r="CL241" i="1" s="1"/>
  <c r="BK241" i="1"/>
  <c r="CK241" i="1" s="1"/>
  <c r="BJ241" i="1"/>
  <c r="CJ241" i="1" s="1"/>
  <c r="BI241" i="1"/>
  <c r="CI241" i="1" s="1"/>
  <c r="BH241" i="1"/>
  <c r="BG241" i="1"/>
  <c r="CG241" i="1" s="1"/>
  <c r="BF241" i="1"/>
  <c r="CF241" i="1" s="1"/>
  <c r="BE241" i="1"/>
  <c r="CE241" i="1" s="1"/>
  <c r="BD241" i="1"/>
  <c r="CD241" i="1" s="1"/>
  <c r="BC241" i="1"/>
  <c r="CC241" i="1" s="1"/>
  <c r="BB241" i="1"/>
  <c r="CB241" i="1" s="1"/>
  <c r="BL240" i="1"/>
  <c r="CL240" i="1" s="1"/>
  <c r="BK240" i="1"/>
  <c r="CK240" i="1" s="1"/>
  <c r="BJ240" i="1"/>
  <c r="CJ240" i="1" s="1"/>
  <c r="BI240" i="1"/>
  <c r="CI240" i="1" s="1"/>
  <c r="BH240" i="1"/>
  <c r="CH240" i="1" s="1"/>
  <c r="BG240" i="1"/>
  <c r="CG240" i="1" s="1"/>
  <c r="BF240" i="1"/>
  <c r="CF240" i="1" s="1"/>
  <c r="BE240" i="1"/>
  <c r="CE240" i="1" s="1"/>
  <c r="BD240" i="1"/>
  <c r="CD240" i="1" s="1"/>
  <c r="BC240" i="1"/>
  <c r="CC240" i="1" s="1"/>
  <c r="BB240" i="1"/>
  <c r="CB240" i="1" s="1"/>
  <c r="BL239" i="1"/>
  <c r="CL239" i="1" s="1"/>
  <c r="BK239" i="1"/>
  <c r="CK239" i="1" s="1"/>
  <c r="BJ239" i="1"/>
  <c r="CJ239" i="1" s="1"/>
  <c r="BI239" i="1"/>
  <c r="CI239" i="1" s="1"/>
  <c r="BH239" i="1"/>
  <c r="CH239" i="1" s="1"/>
  <c r="BG239" i="1"/>
  <c r="CG239" i="1" s="1"/>
  <c r="BF239" i="1"/>
  <c r="CF239" i="1" s="1"/>
  <c r="BE239" i="1"/>
  <c r="CE239" i="1" s="1"/>
  <c r="BD239" i="1"/>
  <c r="CD239" i="1" s="1"/>
  <c r="BC239" i="1"/>
  <c r="CC239" i="1" s="1"/>
  <c r="BB239" i="1"/>
  <c r="CB239" i="1" s="1"/>
  <c r="BL238" i="1"/>
  <c r="CL238" i="1" s="1"/>
  <c r="BK238" i="1"/>
  <c r="CK238" i="1" s="1"/>
  <c r="BJ238" i="1"/>
  <c r="CJ238" i="1" s="1"/>
  <c r="BI238" i="1"/>
  <c r="CI238" i="1" s="1"/>
  <c r="BH238" i="1"/>
  <c r="BG238" i="1"/>
  <c r="CG238" i="1" s="1"/>
  <c r="BF238" i="1"/>
  <c r="CF238" i="1" s="1"/>
  <c r="BE238" i="1"/>
  <c r="CE238" i="1" s="1"/>
  <c r="BD238" i="1"/>
  <c r="CD238" i="1" s="1"/>
  <c r="BB238" i="1"/>
  <c r="CB238" i="1" s="1"/>
  <c r="BA238" i="1"/>
  <c r="CA238" i="1" s="1"/>
  <c r="BL237" i="1"/>
  <c r="CL237" i="1" s="1"/>
  <c r="BK237" i="1"/>
  <c r="CK237" i="1" s="1"/>
  <c r="BJ237" i="1"/>
  <c r="CJ237" i="1" s="1"/>
  <c r="BI237" i="1"/>
  <c r="CI237" i="1" s="1"/>
  <c r="BH237" i="1"/>
  <c r="BG237" i="1"/>
  <c r="CG237" i="1" s="1"/>
  <c r="BF237" i="1"/>
  <c r="CF237" i="1" s="1"/>
  <c r="BD237" i="1"/>
  <c r="CD237" i="1" s="1"/>
  <c r="BC237" i="1"/>
  <c r="CC237" i="1" s="1"/>
  <c r="BB237" i="1"/>
  <c r="CB237" i="1" s="1"/>
  <c r="BA237" i="1"/>
  <c r="CA237" i="1" s="1"/>
  <c r="BL236" i="1"/>
  <c r="CL236" i="1" s="1"/>
  <c r="BK236" i="1"/>
  <c r="CK236" i="1" s="1"/>
  <c r="BJ236" i="1"/>
  <c r="CJ236" i="1" s="1"/>
  <c r="BI236" i="1"/>
  <c r="CI236" i="1" s="1"/>
  <c r="BH236" i="1"/>
  <c r="BG236" i="1"/>
  <c r="CG236" i="1" s="1"/>
  <c r="BF236" i="1"/>
  <c r="CF236" i="1" s="1"/>
  <c r="BD236" i="1"/>
  <c r="CD236" i="1" s="1"/>
  <c r="BC236" i="1"/>
  <c r="CC236" i="1" s="1"/>
  <c r="BB236" i="1"/>
  <c r="CB236" i="1" s="1"/>
  <c r="BA236" i="1"/>
  <c r="CA236" i="1" s="1"/>
  <c r="BL235" i="1"/>
  <c r="CL235" i="1" s="1"/>
  <c r="BK235" i="1"/>
  <c r="CK235" i="1" s="1"/>
  <c r="BJ235" i="1"/>
  <c r="CJ235" i="1" s="1"/>
  <c r="BI235" i="1"/>
  <c r="CI235" i="1" s="1"/>
  <c r="BH235" i="1"/>
  <c r="BG235" i="1"/>
  <c r="CG235" i="1" s="1"/>
  <c r="BF235" i="1"/>
  <c r="CF235" i="1" s="1"/>
  <c r="BE235" i="1"/>
  <c r="CE235" i="1" s="1"/>
  <c r="BD235" i="1"/>
  <c r="CD235" i="1" s="1"/>
  <c r="BC235" i="1"/>
  <c r="CC235" i="1" s="1"/>
  <c r="BA235" i="1"/>
  <c r="CA235" i="1" s="1"/>
  <c r="BL234" i="1"/>
  <c r="CL234" i="1" s="1"/>
  <c r="BK234" i="1"/>
  <c r="CK234" i="1" s="1"/>
  <c r="BJ234" i="1"/>
  <c r="CJ234" i="1" s="1"/>
  <c r="BI234" i="1"/>
  <c r="CI234" i="1" s="1"/>
  <c r="BH234" i="1"/>
  <c r="CH234" i="1" s="1"/>
  <c r="BG234" i="1"/>
  <c r="CG234" i="1" s="1"/>
  <c r="BF234" i="1"/>
  <c r="CF234" i="1" s="1"/>
  <c r="BE234" i="1"/>
  <c r="CE234" i="1" s="1"/>
  <c r="BD234" i="1"/>
  <c r="CD234" i="1" s="1"/>
  <c r="BC234" i="1"/>
  <c r="CC234" i="1" s="1"/>
  <c r="BB234" i="1"/>
  <c r="CB234" i="1" s="1"/>
  <c r="BL233" i="1"/>
  <c r="CL233" i="1" s="1"/>
  <c r="BK233" i="1"/>
  <c r="CK233" i="1" s="1"/>
  <c r="BJ233" i="1"/>
  <c r="CJ233" i="1" s="1"/>
  <c r="BI233" i="1"/>
  <c r="CI233" i="1" s="1"/>
  <c r="BH233" i="1"/>
  <c r="BG233" i="1"/>
  <c r="CG233" i="1" s="1"/>
  <c r="BF233" i="1"/>
  <c r="CF233" i="1" s="1"/>
  <c r="BE233" i="1"/>
  <c r="CE233" i="1" s="1"/>
  <c r="BD233" i="1"/>
  <c r="CD233" i="1" s="1"/>
  <c r="BC233" i="1"/>
  <c r="CC233" i="1" s="1"/>
  <c r="BB233" i="1"/>
  <c r="CB233" i="1" s="1"/>
  <c r="BL232" i="1"/>
  <c r="CL232" i="1" s="1"/>
  <c r="BK232" i="1"/>
  <c r="CK232" i="1" s="1"/>
  <c r="BJ232" i="1"/>
  <c r="CJ232" i="1" s="1"/>
  <c r="BI232" i="1"/>
  <c r="CI232" i="1" s="1"/>
  <c r="BH232" i="1"/>
  <c r="BG232" i="1"/>
  <c r="CG232" i="1" s="1"/>
  <c r="BF232" i="1"/>
  <c r="CF232" i="1" s="1"/>
  <c r="BE232" i="1"/>
  <c r="CE232" i="1" s="1"/>
  <c r="BD232" i="1"/>
  <c r="CD232" i="1" s="1"/>
  <c r="BC232" i="1"/>
  <c r="CC232" i="1" s="1"/>
  <c r="BB232" i="1"/>
  <c r="CB232" i="1" s="1"/>
  <c r="BL231" i="1"/>
  <c r="CL231" i="1" s="1"/>
  <c r="BK231" i="1"/>
  <c r="CK231" i="1" s="1"/>
  <c r="BJ231" i="1"/>
  <c r="CJ231" i="1" s="1"/>
  <c r="BI231" i="1"/>
  <c r="CI231" i="1" s="1"/>
  <c r="BH231" i="1"/>
  <c r="CH231" i="1" s="1"/>
  <c r="BG231" i="1"/>
  <c r="CG231" i="1" s="1"/>
  <c r="BF231" i="1"/>
  <c r="CF231" i="1" s="1"/>
  <c r="BE231" i="1"/>
  <c r="CE231" i="1" s="1"/>
  <c r="BD231" i="1"/>
  <c r="CD231" i="1" s="1"/>
  <c r="BC231" i="1"/>
  <c r="CC231" i="1" s="1"/>
  <c r="BB231" i="1"/>
  <c r="CB231" i="1" s="1"/>
  <c r="BL230" i="1"/>
  <c r="CL230" i="1" s="1"/>
  <c r="BK230" i="1"/>
  <c r="CK230" i="1" s="1"/>
  <c r="BJ230" i="1"/>
  <c r="CJ230" i="1" s="1"/>
  <c r="BI230" i="1"/>
  <c r="CI230" i="1" s="1"/>
  <c r="BH230" i="1"/>
  <c r="BG230" i="1"/>
  <c r="CG230" i="1" s="1"/>
  <c r="BF230" i="1"/>
  <c r="CF230" i="1" s="1"/>
  <c r="BE230" i="1"/>
  <c r="CE230" i="1" s="1"/>
  <c r="BD230" i="1"/>
  <c r="CD230" i="1" s="1"/>
  <c r="BB230" i="1"/>
  <c r="CB230" i="1" s="1"/>
  <c r="BA230" i="1"/>
  <c r="CA230" i="1" s="1"/>
  <c r="BL229" i="1"/>
  <c r="CL229" i="1" s="1"/>
  <c r="BK229" i="1"/>
  <c r="CK229" i="1" s="1"/>
  <c r="BJ229" i="1"/>
  <c r="CJ229" i="1" s="1"/>
  <c r="BI229" i="1"/>
  <c r="CI229" i="1" s="1"/>
  <c r="BH229" i="1"/>
  <c r="BG229" i="1"/>
  <c r="CG229" i="1" s="1"/>
  <c r="BF229" i="1"/>
  <c r="CF229" i="1" s="1"/>
  <c r="BD229" i="1"/>
  <c r="CD229" i="1" s="1"/>
  <c r="BC229" i="1"/>
  <c r="CC229" i="1" s="1"/>
  <c r="BB229" i="1"/>
  <c r="CB229" i="1" s="1"/>
  <c r="BA229" i="1"/>
  <c r="CA229" i="1" s="1"/>
  <c r="BL228" i="1"/>
  <c r="CL228" i="1" s="1"/>
  <c r="BK228" i="1"/>
  <c r="CK228" i="1" s="1"/>
  <c r="BJ228" i="1"/>
  <c r="CJ228" i="1" s="1"/>
  <c r="BI228" i="1"/>
  <c r="CI228" i="1" s="1"/>
  <c r="BH228" i="1"/>
  <c r="BG228" i="1"/>
  <c r="CG228" i="1" s="1"/>
  <c r="BF228" i="1"/>
  <c r="CF228" i="1" s="1"/>
  <c r="BD228" i="1"/>
  <c r="CD228" i="1" s="1"/>
  <c r="BC228" i="1"/>
  <c r="CC228" i="1" s="1"/>
  <c r="BB228" i="1"/>
  <c r="CB228" i="1" s="1"/>
  <c r="BA228" i="1"/>
  <c r="CA228" i="1" s="1"/>
  <c r="BL227" i="1"/>
  <c r="CL227" i="1" s="1"/>
  <c r="BK227" i="1"/>
  <c r="CK227" i="1" s="1"/>
  <c r="BJ227" i="1"/>
  <c r="CJ227" i="1" s="1"/>
  <c r="BI227" i="1"/>
  <c r="CI227" i="1" s="1"/>
  <c r="BH227" i="1"/>
  <c r="BG227" i="1"/>
  <c r="CG227" i="1" s="1"/>
  <c r="BF227" i="1"/>
  <c r="CF227" i="1" s="1"/>
  <c r="BE227" i="1"/>
  <c r="CE227" i="1" s="1"/>
  <c r="BD227" i="1"/>
  <c r="CD227" i="1" s="1"/>
  <c r="BC227" i="1"/>
  <c r="CC227" i="1" s="1"/>
  <c r="BA227" i="1"/>
  <c r="CA227" i="1" s="1"/>
  <c r="BL226" i="1"/>
  <c r="CL226" i="1" s="1"/>
  <c r="BK226" i="1"/>
  <c r="CK226" i="1" s="1"/>
  <c r="BJ226" i="1"/>
  <c r="CJ226" i="1" s="1"/>
  <c r="BI226" i="1"/>
  <c r="CI226" i="1" s="1"/>
  <c r="BH226" i="1"/>
  <c r="CH226" i="1" s="1"/>
  <c r="BG226" i="1"/>
  <c r="CG226" i="1" s="1"/>
  <c r="BF226" i="1"/>
  <c r="CF226" i="1" s="1"/>
  <c r="BE226" i="1"/>
  <c r="CE226" i="1" s="1"/>
  <c r="BD226" i="1"/>
  <c r="CD226" i="1" s="1"/>
  <c r="BC226" i="1"/>
  <c r="CC226" i="1" s="1"/>
  <c r="BB226" i="1"/>
  <c r="CB226" i="1" s="1"/>
  <c r="BF225" i="1"/>
  <c r="CF225" i="1" s="1"/>
  <c r="BF224" i="1"/>
  <c r="CF224" i="1" s="1"/>
  <c r="BF223" i="1"/>
  <c r="CF223" i="1" s="1"/>
  <c r="BF222" i="1"/>
  <c r="CF222" i="1" s="1"/>
  <c r="BD217" i="1"/>
  <c r="CD217" i="1" s="1"/>
  <c r="BC217" i="1"/>
  <c r="CC217" i="1" s="1"/>
  <c r="BB217" i="1"/>
  <c r="CB217" i="1" s="1"/>
  <c r="BA217" i="1"/>
  <c r="CA217" i="1" s="1"/>
  <c r="BD216" i="1"/>
  <c r="CD216" i="1" s="1"/>
  <c r="BC216" i="1"/>
  <c r="CC216" i="1" s="1"/>
  <c r="BB216" i="1"/>
  <c r="CB216" i="1" s="1"/>
  <c r="BA216" i="1"/>
  <c r="CA216" i="1" s="1"/>
  <c r="BD215" i="1"/>
  <c r="CD215" i="1" s="1"/>
  <c r="BC215" i="1"/>
  <c r="CC215" i="1" s="1"/>
  <c r="BA215" i="1"/>
  <c r="CA215" i="1" s="1"/>
  <c r="BK213" i="1"/>
  <c r="CK213" i="1" s="1"/>
  <c r="BJ213" i="1"/>
  <c r="CJ213" i="1" s="1"/>
  <c r="BI213" i="1"/>
  <c r="CI213" i="1" s="1"/>
  <c r="BH213" i="1"/>
  <c r="BG213" i="1"/>
  <c r="CG213" i="1" s="1"/>
  <c r="BF213" i="1"/>
  <c r="CF213" i="1" s="1"/>
  <c r="BE213" i="1"/>
  <c r="CE213" i="1" s="1"/>
  <c r="BD213" i="1"/>
  <c r="CD213" i="1" s="1"/>
  <c r="BC213" i="1"/>
  <c r="CC213" i="1" s="1"/>
  <c r="BB213" i="1"/>
  <c r="CB213" i="1" s="1"/>
  <c r="BK211" i="1"/>
  <c r="CK211" i="1" s="1"/>
  <c r="BB211" i="1"/>
  <c r="CB211" i="1" s="1"/>
  <c r="BD210" i="1"/>
  <c r="CD210" i="1" s="1"/>
  <c r="BL209" i="1"/>
  <c r="CL209" i="1" s="1"/>
  <c r="BK209" i="1"/>
  <c r="CK209" i="1" s="1"/>
  <c r="BJ209" i="1"/>
  <c r="CJ209" i="1" s="1"/>
  <c r="BI209" i="1"/>
  <c r="CI209" i="1" s="1"/>
  <c r="BH209" i="1"/>
  <c r="BG209" i="1"/>
  <c r="CG209" i="1" s="1"/>
  <c r="BF209" i="1"/>
  <c r="CF209" i="1" s="1"/>
  <c r="BD209" i="1"/>
  <c r="CD209" i="1" s="1"/>
  <c r="BC209" i="1"/>
  <c r="CC209" i="1" s="1"/>
  <c r="BB209" i="1"/>
  <c r="CB209" i="1" s="1"/>
  <c r="BA209" i="1"/>
  <c r="CA209" i="1" s="1"/>
  <c r="BA208" i="1"/>
  <c r="CA208" i="1" s="1"/>
  <c r="BL206" i="1"/>
  <c r="CL206" i="1" s="1"/>
  <c r="BC206" i="1"/>
  <c r="CC206" i="1" s="1"/>
  <c r="BL202" i="1"/>
  <c r="CL202" i="1" s="1"/>
  <c r="BA201" i="1"/>
  <c r="CA201" i="1" s="1"/>
  <c r="BL199" i="1"/>
  <c r="CL199" i="1" s="1"/>
  <c r="BK199" i="1"/>
  <c r="CK199" i="1" s="1"/>
  <c r="BJ199" i="1"/>
  <c r="CJ199" i="1" s="1"/>
  <c r="BI199" i="1"/>
  <c r="CI199" i="1" s="1"/>
  <c r="BH199" i="1"/>
  <c r="BG199" i="1"/>
  <c r="CG199" i="1" s="1"/>
  <c r="BF199" i="1"/>
  <c r="CF199" i="1" s="1"/>
  <c r="BE199" i="1"/>
  <c r="CE199" i="1" s="1"/>
  <c r="BD199" i="1"/>
  <c r="CD199" i="1" s="1"/>
  <c r="BC199" i="1"/>
  <c r="CC199" i="1" s="1"/>
  <c r="BA199" i="1"/>
  <c r="CA199" i="1" s="1"/>
  <c r="BL198" i="1"/>
  <c r="CL198" i="1" s="1"/>
  <c r="BK198" i="1"/>
  <c r="CK198" i="1" s="1"/>
  <c r="BJ198" i="1"/>
  <c r="CJ198" i="1" s="1"/>
  <c r="BI198" i="1"/>
  <c r="CI198" i="1" s="1"/>
  <c r="BH198" i="1"/>
  <c r="CH198" i="1" s="1"/>
  <c r="BG198" i="1"/>
  <c r="CG198" i="1" s="1"/>
  <c r="BF198" i="1"/>
  <c r="CF198" i="1" s="1"/>
  <c r="BE198" i="1"/>
  <c r="CE198" i="1" s="1"/>
  <c r="BD198" i="1"/>
  <c r="CD198" i="1" s="1"/>
  <c r="BC198" i="1"/>
  <c r="CC198" i="1" s="1"/>
  <c r="BB198" i="1"/>
  <c r="CB198" i="1" s="1"/>
  <c r="BD197" i="1"/>
  <c r="CD197" i="1" s="1"/>
  <c r="BF195" i="1"/>
  <c r="CF195" i="1" s="1"/>
  <c r="BK194" i="1"/>
  <c r="CK194" i="1" s="1"/>
  <c r="BB194" i="1"/>
  <c r="CB194" i="1" s="1"/>
  <c r="BF193" i="1"/>
  <c r="CF193" i="1" s="1"/>
  <c r="BK192" i="1"/>
  <c r="CK192" i="1" s="1"/>
  <c r="BB192" i="1"/>
  <c r="CB192" i="1" s="1"/>
  <c r="BL191" i="1"/>
  <c r="CL191" i="1" s="1"/>
  <c r="BK191" i="1"/>
  <c r="CK191" i="1" s="1"/>
  <c r="BJ191" i="1"/>
  <c r="CJ191" i="1" s="1"/>
  <c r="BI191" i="1"/>
  <c r="CI191" i="1" s="1"/>
  <c r="BH191" i="1"/>
  <c r="BF191" i="1"/>
  <c r="CF191" i="1" s="1"/>
  <c r="BL190" i="1"/>
  <c r="CL190" i="1" s="1"/>
  <c r="BK190" i="1"/>
  <c r="CK190" i="1" s="1"/>
  <c r="BJ190" i="1"/>
  <c r="CJ190" i="1" s="1"/>
  <c r="BI190" i="1"/>
  <c r="CI190" i="1" s="1"/>
  <c r="BH190" i="1"/>
  <c r="CH190" i="1" s="1"/>
  <c r="BG190" i="1"/>
  <c r="CG190" i="1" s="1"/>
  <c r="BF190" i="1"/>
  <c r="CF190" i="1" s="1"/>
  <c r="BE190" i="1"/>
  <c r="CE190" i="1" s="1"/>
  <c r="BD190" i="1"/>
  <c r="CD190" i="1" s="1"/>
  <c r="BC190" i="1"/>
  <c r="CC190" i="1" s="1"/>
  <c r="BB190" i="1"/>
  <c r="CB190" i="1" s="1"/>
  <c r="BJ188" i="1"/>
  <c r="CJ188" i="1" s="1"/>
  <c r="BG188" i="1"/>
  <c r="CG188" i="1" s="1"/>
  <c r="BD188" i="1"/>
  <c r="CD188" i="1" s="1"/>
  <c r="BL187" i="1"/>
  <c r="CL187" i="1" s="1"/>
  <c r="BK187" i="1"/>
  <c r="CK187" i="1" s="1"/>
  <c r="BJ187" i="1"/>
  <c r="CJ187" i="1" s="1"/>
  <c r="BI187" i="1"/>
  <c r="CI187" i="1" s="1"/>
  <c r="BH187" i="1"/>
  <c r="CH187" i="1" s="1"/>
  <c r="BG187" i="1"/>
  <c r="CG187" i="1" s="1"/>
  <c r="BF187" i="1"/>
  <c r="CF187" i="1" s="1"/>
  <c r="BE187" i="1"/>
  <c r="CE187" i="1" s="1"/>
  <c r="BD187" i="1"/>
  <c r="CD187" i="1" s="1"/>
  <c r="BC187" i="1"/>
  <c r="CC187" i="1" s="1"/>
  <c r="BB187" i="1"/>
  <c r="CB187" i="1" s="1"/>
  <c r="BK186" i="1"/>
  <c r="CK186" i="1" s="1"/>
  <c r="BB186" i="1"/>
  <c r="CB186" i="1" s="1"/>
  <c r="BB185" i="1"/>
  <c r="CB185" i="1" s="1"/>
  <c r="BK183" i="1"/>
  <c r="CK183" i="1" s="1"/>
  <c r="BL182" i="1"/>
  <c r="CL182" i="1" s="1"/>
  <c r="BD180" i="1"/>
  <c r="CD180" i="1" s="1"/>
  <c r="BF179" i="1"/>
  <c r="CF179" i="1" s="1"/>
  <c r="BI178" i="1"/>
  <c r="CI178" i="1" s="1"/>
  <c r="BG178" i="1"/>
  <c r="CG178" i="1" s="1"/>
  <c r="BE178" i="1"/>
  <c r="CE178" i="1" s="1"/>
  <c r="BB176" i="1"/>
  <c r="CB176" i="1" s="1"/>
  <c r="BD175" i="1"/>
  <c r="CD175" i="1" s="1"/>
  <c r="BJ174" i="1"/>
  <c r="CJ174" i="1" s="1"/>
  <c r="BI174" i="1"/>
  <c r="CI174" i="1" s="1"/>
  <c r="BH174" i="1"/>
  <c r="CH174" i="1" s="1"/>
  <c r="BG174" i="1"/>
  <c r="CG174" i="1" s="1"/>
  <c r="BD174" i="1"/>
  <c r="CD174" i="1" s="1"/>
  <c r="BB173" i="1"/>
  <c r="CB173" i="1" s="1"/>
  <c r="BH171" i="1"/>
  <c r="CH171" i="1" s="1"/>
  <c r="BC170" i="1"/>
  <c r="CC170" i="1" s="1"/>
  <c r="BC169" i="1"/>
  <c r="CC169" i="1" s="1"/>
  <c r="BA168" i="1"/>
  <c r="CA168" i="1" s="1"/>
  <c r="BK166" i="1"/>
  <c r="CK166" i="1" s="1"/>
  <c r="BB166" i="1"/>
  <c r="CB166" i="1" s="1"/>
  <c r="BL164" i="1"/>
  <c r="CL164" i="1" s="1"/>
  <c r="BB164" i="1"/>
  <c r="CB164" i="1" s="1"/>
  <c r="BL163" i="1"/>
  <c r="CL163" i="1" s="1"/>
  <c r="BK163" i="1"/>
  <c r="CK163" i="1" s="1"/>
  <c r="BJ163" i="1"/>
  <c r="CJ163" i="1" s="1"/>
  <c r="BI163" i="1"/>
  <c r="CI163" i="1" s="1"/>
  <c r="BH163" i="1"/>
  <c r="CH163" i="1" s="1"/>
  <c r="BG163" i="1"/>
  <c r="CG163" i="1" s="1"/>
  <c r="BF163" i="1"/>
  <c r="CF163" i="1" s="1"/>
  <c r="BE163" i="1"/>
  <c r="CE163" i="1" s="1"/>
  <c r="BD163" i="1"/>
  <c r="CD163" i="1" s="1"/>
  <c r="BC163" i="1"/>
  <c r="CC163" i="1" s="1"/>
  <c r="BB163" i="1"/>
  <c r="CB163" i="1" s="1"/>
  <c r="BJ162" i="1"/>
  <c r="CJ162" i="1" s="1"/>
  <c r="BI162" i="1"/>
  <c r="CI162" i="1" s="1"/>
  <c r="BF162" i="1"/>
  <c r="CF162" i="1" s="1"/>
  <c r="BB160" i="1"/>
  <c r="CB160" i="1" s="1"/>
  <c r="BD159" i="1"/>
  <c r="CD159" i="1" s="1"/>
  <c r="BL158" i="1"/>
  <c r="CL158" i="1" s="1"/>
  <c r="BE158" i="1"/>
  <c r="CE158" i="1" s="1"/>
  <c r="BK157" i="1"/>
  <c r="CK157" i="1" s="1"/>
  <c r="BJ157" i="1"/>
  <c r="CJ157" i="1" s="1"/>
  <c r="BI157" i="1"/>
  <c r="CI157" i="1" s="1"/>
  <c r="BH157" i="1"/>
  <c r="BG157" i="1"/>
  <c r="CG157" i="1" s="1"/>
  <c r="BF157" i="1"/>
  <c r="CF157" i="1" s="1"/>
  <c r="BE157" i="1"/>
  <c r="CE157" i="1" s="1"/>
  <c r="BD157" i="1"/>
  <c r="CD157" i="1" s="1"/>
  <c r="BC157" i="1"/>
  <c r="CC157" i="1" s="1"/>
  <c r="BB157" i="1"/>
  <c r="CB157" i="1" s="1"/>
  <c r="BL156" i="1"/>
  <c r="CL156" i="1" s="1"/>
  <c r="BK156" i="1"/>
  <c r="CK156" i="1" s="1"/>
  <c r="BJ156" i="1"/>
  <c r="CJ156" i="1" s="1"/>
  <c r="BI156" i="1"/>
  <c r="CI156" i="1" s="1"/>
  <c r="BH156" i="1"/>
  <c r="BG156" i="1"/>
  <c r="CG156" i="1" s="1"/>
  <c r="BF156" i="1"/>
  <c r="CF156" i="1" s="1"/>
  <c r="BE156" i="1"/>
  <c r="CE156" i="1" s="1"/>
  <c r="BD156" i="1"/>
  <c r="CD156" i="1" s="1"/>
  <c r="BC156" i="1"/>
  <c r="CC156" i="1" s="1"/>
  <c r="BB156" i="1"/>
  <c r="CB156" i="1" s="1"/>
  <c r="BG155" i="1"/>
  <c r="CG155" i="1" s="1"/>
  <c r="BE155" i="1"/>
  <c r="CE155" i="1" s="1"/>
  <c r="BL154" i="1"/>
  <c r="CL154" i="1" s="1"/>
  <c r="BK154" i="1"/>
  <c r="CK154" i="1" s="1"/>
  <c r="BJ154" i="1"/>
  <c r="CJ154" i="1" s="1"/>
  <c r="BI154" i="1"/>
  <c r="CI154" i="1" s="1"/>
  <c r="BH154" i="1"/>
  <c r="BG154" i="1"/>
  <c r="CG154" i="1" s="1"/>
  <c r="BF154" i="1"/>
  <c r="CF154" i="1" s="1"/>
  <c r="BE154" i="1"/>
  <c r="CE154" i="1" s="1"/>
  <c r="BD154" i="1"/>
  <c r="CD154" i="1" s="1"/>
  <c r="BC154" i="1"/>
  <c r="CC154" i="1" s="1"/>
  <c r="BB154" i="1"/>
  <c r="CB154" i="1" s="1"/>
  <c r="BL153" i="1"/>
  <c r="CL153" i="1" s="1"/>
  <c r="BK153" i="1"/>
  <c r="CK153" i="1" s="1"/>
  <c r="BJ153" i="1"/>
  <c r="CJ153" i="1" s="1"/>
  <c r="BI153" i="1"/>
  <c r="CI153" i="1" s="1"/>
  <c r="BH153" i="1"/>
  <c r="BG153" i="1"/>
  <c r="CG153" i="1" s="1"/>
  <c r="BF153" i="1"/>
  <c r="CF153" i="1" s="1"/>
  <c r="BD153" i="1"/>
  <c r="CD153" i="1" s="1"/>
  <c r="BC153" i="1"/>
  <c r="CC153" i="1" s="1"/>
  <c r="BB153" i="1"/>
  <c r="CB153" i="1" s="1"/>
  <c r="BA153" i="1"/>
  <c r="CA153" i="1" s="1"/>
  <c r="BL152" i="1"/>
  <c r="CL152" i="1" s="1"/>
  <c r="BK152" i="1"/>
  <c r="CK152" i="1" s="1"/>
  <c r="BJ152" i="1"/>
  <c r="CJ152" i="1" s="1"/>
  <c r="BI152" i="1"/>
  <c r="CI152" i="1" s="1"/>
  <c r="BH152" i="1"/>
  <c r="BG152" i="1"/>
  <c r="CG152" i="1" s="1"/>
  <c r="BF152" i="1"/>
  <c r="CF152" i="1" s="1"/>
  <c r="BD152" i="1"/>
  <c r="CD152" i="1" s="1"/>
  <c r="BC152" i="1"/>
  <c r="CC152" i="1" s="1"/>
  <c r="BB152" i="1"/>
  <c r="CB152" i="1" s="1"/>
  <c r="BA152" i="1"/>
  <c r="CA152" i="1" s="1"/>
  <c r="BH151" i="1"/>
  <c r="BA151" i="1"/>
  <c r="CA151" i="1" s="1"/>
  <c r="BJ150" i="1"/>
  <c r="CJ150" i="1" s="1"/>
  <c r="BK149" i="1"/>
  <c r="CK149" i="1" s="1"/>
  <c r="BJ149" i="1"/>
  <c r="CJ149" i="1" s="1"/>
  <c r="BI149" i="1"/>
  <c r="CI149" i="1" s="1"/>
  <c r="BH149" i="1"/>
  <c r="BG149" i="1"/>
  <c r="CG149" i="1" s="1"/>
  <c r="BF149" i="1"/>
  <c r="CF149" i="1" s="1"/>
  <c r="BE149" i="1"/>
  <c r="CE149" i="1" s="1"/>
  <c r="BD149" i="1"/>
  <c r="CD149" i="1" s="1"/>
  <c r="BC149" i="1"/>
  <c r="CC149" i="1" s="1"/>
  <c r="BB149" i="1"/>
  <c r="CB149" i="1" s="1"/>
  <c r="BL148" i="1"/>
  <c r="CL148" i="1" s="1"/>
  <c r="BK148" i="1"/>
  <c r="CK148" i="1" s="1"/>
  <c r="BJ148" i="1"/>
  <c r="CJ148" i="1" s="1"/>
  <c r="BI148" i="1"/>
  <c r="CI148" i="1" s="1"/>
  <c r="BH148" i="1"/>
  <c r="BG148" i="1"/>
  <c r="CG148" i="1" s="1"/>
  <c r="BF148" i="1"/>
  <c r="CF148" i="1" s="1"/>
  <c r="BE148" i="1"/>
  <c r="CE148" i="1" s="1"/>
  <c r="BD148" i="1"/>
  <c r="CD148" i="1" s="1"/>
  <c r="BC148" i="1"/>
  <c r="CC148" i="1" s="1"/>
  <c r="BB148" i="1"/>
  <c r="CB148" i="1" s="1"/>
  <c r="BL147" i="1"/>
  <c r="CL147" i="1" s="1"/>
  <c r="BK147" i="1"/>
  <c r="CK147" i="1" s="1"/>
  <c r="BJ147" i="1"/>
  <c r="CJ147" i="1" s="1"/>
  <c r="BI147" i="1"/>
  <c r="CI147" i="1" s="1"/>
  <c r="BH147" i="1"/>
  <c r="CH147" i="1" s="1"/>
  <c r="BG147" i="1"/>
  <c r="CG147" i="1" s="1"/>
  <c r="BF147" i="1"/>
  <c r="CF147" i="1" s="1"/>
  <c r="BE147" i="1"/>
  <c r="CE147" i="1" s="1"/>
  <c r="BD147" i="1"/>
  <c r="CD147" i="1" s="1"/>
  <c r="BC147" i="1"/>
  <c r="CC147" i="1" s="1"/>
  <c r="BB147" i="1"/>
  <c r="CB147" i="1" s="1"/>
  <c r="BL146" i="1"/>
  <c r="CL146" i="1" s="1"/>
  <c r="BK146" i="1"/>
  <c r="CK146" i="1" s="1"/>
  <c r="BJ146" i="1"/>
  <c r="CJ146" i="1" s="1"/>
  <c r="BI146" i="1"/>
  <c r="CI146" i="1" s="1"/>
  <c r="BH146" i="1"/>
  <c r="BG146" i="1"/>
  <c r="CG146" i="1" s="1"/>
  <c r="BF146" i="1"/>
  <c r="CF146" i="1" s="1"/>
  <c r="BE146" i="1"/>
  <c r="CE146" i="1" s="1"/>
  <c r="BD146" i="1"/>
  <c r="CD146" i="1" s="1"/>
  <c r="BC146" i="1"/>
  <c r="CC146" i="1" s="1"/>
  <c r="BB146" i="1"/>
  <c r="CB146" i="1" s="1"/>
  <c r="BA145" i="1"/>
  <c r="CA145" i="1" s="1"/>
  <c r="BL143" i="1"/>
  <c r="CL143" i="1" s="1"/>
  <c r="BH142" i="1"/>
  <c r="CH142" i="1" s="1"/>
  <c r="BK141" i="1"/>
  <c r="CK141" i="1" s="1"/>
  <c r="BC141" i="1"/>
  <c r="CC141" i="1" s="1"/>
  <c r="BB140" i="1"/>
  <c r="CB140" i="1" s="1"/>
  <c r="BK139" i="1"/>
  <c r="CK139" i="1" s="1"/>
  <c r="BD139" i="1"/>
  <c r="CD139" i="1" s="1"/>
  <c r="BC139" i="1"/>
  <c r="CC139" i="1" s="1"/>
  <c r="BB139" i="1"/>
  <c r="CB139" i="1" s="1"/>
  <c r="BJ138" i="1"/>
  <c r="CJ138" i="1" s="1"/>
  <c r="BG137" i="1"/>
  <c r="CG137" i="1" s="1"/>
  <c r="BH136" i="1"/>
  <c r="BA136" i="1"/>
  <c r="CA136" i="1" s="1"/>
  <c r="BL135" i="1"/>
  <c r="CL135" i="1" s="1"/>
  <c r="BJ134" i="1"/>
  <c r="CJ134" i="1" s="1"/>
  <c r="BL132" i="1"/>
  <c r="CL132" i="1" s="1"/>
  <c r="BK132" i="1"/>
  <c r="CK132" i="1" s="1"/>
  <c r="BJ132" i="1"/>
  <c r="CJ132" i="1" s="1"/>
  <c r="BI132" i="1"/>
  <c r="CI132" i="1" s="1"/>
  <c r="BH132" i="1"/>
  <c r="BG132" i="1"/>
  <c r="CG132" i="1" s="1"/>
  <c r="BF132" i="1"/>
  <c r="CF132" i="1" s="1"/>
  <c r="BE132" i="1"/>
  <c r="CE132" i="1" s="1"/>
  <c r="BD132" i="1"/>
  <c r="CD132" i="1" s="1"/>
  <c r="BC132" i="1"/>
  <c r="CC132" i="1" s="1"/>
  <c r="BB132" i="1"/>
  <c r="CB132" i="1" s="1"/>
  <c r="BK130" i="1"/>
  <c r="CK130" i="1" s="1"/>
  <c r="BG130" i="1"/>
  <c r="CG130" i="1" s="1"/>
  <c r="BB128" i="1"/>
  <c r="CB128" i="1" s="1"/>
  <c r="BL127" i="1"/>
  <c r="CL127" i="1" s="1"/>
  <c r="BK127" i="1"/>
  <c r="CK127" i="1" s="1"/>
  <c r="BJ127" i="1"/>
  <c r="CJ127" i="1" s="1"/>
  <c r="BI127" i="1"/>
  <c r="CI127" i="1" s="1"/>
  <c r="BH127" i="1"/>
  <c r="BG127" i="1"/>
  <c r="CG127" i="1" s="1"/>
  <c r="BF127" i="1"/>
  <c r="CF127" i="1" s="1"/>
  <c r="BE127" i="1"/>
  <c r="CE127" i="1" s="1"/>
  <c r="BD127" i="1"/>
  <c r="CD127" i="1" s="1"/>
  <c r="BC126" i="1"/>
  <c r="CC126" i="1" s="1"/>
  <c r="BL123" i="1"/>
  <c r="CL123" i="1" s="1"/>
  <c r="BK123" i="1"/>
  <c r="CK123" i="1" s="1"/>
  <c r="BJ123" i="1"/>
  <c r="CJ123" i="1" s="1"/>
  <c r="BI123" i="1"/>
  <c r="CI123" i="1" s="1"/>
  <c r="BH123" i="1"/>
  <c r="CH123" i="1" s="1"/>
  <c r="BG123" i="1"/>
  <c r="CG123" i="1" s="1"/>
  <c r="BF123" i="1"/>
  <c r="CF123" i="1" s="1"/>
  <c r="BE123" i="1"/>
  <c r="CE123" i="1" s="1"/>
  <c r="BD123" i="1"/>
  <c r="CD123" i="1" s="1"/>
  <c r="BC123" i="1"/>
  <c r="CC123" i="1" s="1"/>
  <c r="BB123" i="1"/>
  <c r="CB123" i="1" s="1"/>
  <c r="BL122" i="1"/>
  <c r="CL122" i="1" s="1"/>
  <c r="BD122" i="1"/>
  <c r="CD122" i="1" s="1"/>
  <c r="BG121" i="1"/>
  <c r="CG121" i="1" s="1"/>
  <c r="BK120" i="1"/>
  <c r="CK120" i="1" s="1"/>
  <c r="BB120" i="1"/>
  <c r="CB120" i="1" s="1"/>
  <c r="BK119" i="1"/>
  <c r="CK119" i="1" s="1"/>
  <c r="BL118" i="1"/>
  <c r="CL118" i="1" s="1"/>
  <c r="BC118" i="1"/>
  <c r="CC118" i="1" s="1"/>
  <c r="BD117" i="1"/>
  <c r="CD117" i="1" s="1"/>
  <c r="BL116" i="1"/>
  <c r="CL116" i="1" s="1"/>
  <c r="BK116" i="1"/>
  <c r="CK116" i="1" s="1"/>
  <c r="BJ116" i="1"/>
  <c r="CJ116" i="1" s="1"/>
  <c r="BE115" i="1"/>
  <c r="CE115" i="1" s="1"/>
  <c r="BG112" i="1"/>
  <c r="CG112" i="1" s="1"/>
  <c r="BL111" i="1"/>
  <c r="CL111" i="1" s="1"/>
  <c r="BK111" i="1"/>
  <c r="CK111" i="1" s="1"/>
  <c r="BJ111" i="1"/>
  <c r="CJ111" i="1" s="1"/>
  <c r="BI111" i="1"/>
  <c r="CI111" i="1" s="1"/>
  <c r="BH111" i="1"/>
  <c r="BG111" i="1"/>
  <c r="CG111" i="1" s="1"/>
  <c r="BF111" i="1"/>
  <c r="CF111" i="1" s="1"/>
  <c r="BE111" i="1"/>
  <c r="CE111" i="1" s="1"/>
  <c r="BD111" i="1"/>
  <c r="CD111" i="1" s="1"/>
  <c r="BC111" i="1"/>
  <c r="CC111" i="1" s="1"/>
  <c r="BA111" i="1"/>
  <c r="CA111" i="1" s="1"/>
  <c r="BL110" i="1"/>
  <c r="CL110" i="1" s="1"/>
  <c r="BK110" i="1"/>
  <c r="CK110" i="1" s="1"/>
  <c r="BJ110" i="1"/>
  <c r="CJ110" i="1" s="1"/>
  <c r="BI110" i="1"/>
  <c r="CI110" i="1" s="1"/>
  <c r="BH110" i="1"/>
  <c r="CH110" i="1" s="1"/>
  <c r="BG110" i="1"/>
  <c r="CG110" i="1" s="1"/>
  <c r="BF110" i="1"/>
  <c r="CF110" i="1" s="1"/>
  <c r="BA110" i="1"/>
  <c r="CA110" i="1" s="1"/>
  <c r="BI109" i="1"/>
  <c r="CI109" i="1" s="1"/>
  <c r="BE108" i="1"/>
  <c r="CE108" i="1" s="1"/>
  <c r="BJ107" i="1"/>
  <c r="CJ107" i="1" s="1"/>
  <c r="BK105" i="1"/>
  <c r="CK105" i="1" s="1"/>
  <c r="BB105" i="1"/>
  <c r="CB105" i="1" s="1"/>
  <c r="BA104" i="1"/>
  <c r="CA104" i="1" s="1"/>
  <c r="BL103" i="1"/>
  <c r="CL103" i="1" s="1"/>
  <c r="BK103" i="1"/>
  <c r="CK103" i="1" s="1"/>
  <c r="BJ103" i="1"/>
  <c r="CJ103" i="1" s="1"/>
  <c r="BI103" i="1"/>
  <c r="CI103" i="1" s="1"/>
  <c r="BH103" i="1"/>
  <c r="BG103" i="1"/>
  <c r="CG103" i="1" s="1"/>
  <c r="BF103" i="1"/>
  <c r="CF103" i="1" s="1"/>
  <c r="BE103" i="1"/>
  <c r="CE103" i="1" s="1"/>
  <c r="BD103" i="1"/>
  <c r="CD103" i="1" s="1"/>
  <c r="BC103" i="1"/>
  <c r="CC103" i="1" s="1"/>
  <c r="BA103" i="1"/>
  <c r="CA103" i="1" s="1"/>
  <c r="BC101" i="1"/>
  <c r="CC101" i="1" s="1"/>
  <c r="BL100" i="1"/>
  <c r="CL100" i="1" s="1"/>
  <c r="BK100" i="1"/>
  <c r="CK100" i="1" s="1"/>
  <c r="BJ100" i="1"/>
  <c r="CJ100" i="1" s="1"/>
  <c r="BI100" i="1"/>
  <c r="CI100" i="1" s="1"/>
  <c r="BH100" i="1"/>
  <c r="BG100" i="1"/>
  <c r="CG100" i="1" s="1"/>
  <c r="BF100" i="1"/>
  <c r="CF100" i="1" s="1"/>
  <c r="BE100" i="1"/>
  <c r="CE100" i="1" s="1"/>
  <c r="BD100" i="1"/>
  <c r="CD100" i="1" s="1"/>
  <c r="BC100" i="1"/>
  <c r="CC100" i="1" s="1"/>
  <c r="BB100" i="1"/>
  <c r="CB100" i="1" s="1"/>
  <c r="BD99" i="1"/>
  <c r="CD99" i="1" s="1"/>
  <c r="BK97" i="1"/>
  <c r="CK97" i="1" s="1"/>
  <c r="BL95" i="1"/>
  <c r="CL95" i="1" s="1"/>
  <c r="BK95" i="1"/>
  <c r="CK95" i="1" s="1"/>
  <c r="BJ95" i="1"/>
  <c r="CJ95" i="1" s="1"/>
  <c r="BI95" i="1"/>
  <c r="CI95" i="1" s="1"/>
  <c r="BH95" i="1"/>
  <c r="BG95" i="1"/>
  <c r="CG95" i="1" s="1"/>
  <c r="BF95" i="1"/>
  <c r="CF95" i="1" s="1"/>
  <c r="BE95" i="1"/>
  <c r="CE95" i="1" s="1"/>
  <c r="BD95" i="1"/>
  <c r="CD95" i="1" s="1"/>
  <c r="BC95" i="1"/>
  <c r="CC95" i="1" s="1"/>
  <c r="BA95" i="1"/>
  <c r="CA95" i="1" s="1"/>
  <c r="BK94" i="1"/>
  <c r="CK94" i="1" s="1"/>
  <c r="BB94" i="1"/>
  <c r="CB94" i="1" s="1"/>
  <c r="BH92" i="1"/>
  <c r="BL90" i="1"/>
  <c r="CL90" i="1" s="1"/>
  <c r="BJ88" i="1"/>
  <c r="CJ88" i="1" s="1"/>
  <c r="BL87" i="1"/>
  <c r="CL87" i="1" s="1"/>
  <c r="BK87" i="1"/>
  <c r="CK87" i="1" s="1"/>
  <c r="BA87" i="1"/>
  <c r="CA87" i="1" s="1"/>
  <c r="BG86" i="1"/>
  <c r="CG86" i="1" s="1"/>
  <c r="BK85" i="1"/>
  <c r="CK85" i="1" s="1"/>
  <c r="BJ85" i="1"/>
  <c r="CJ85" i="1" s="1"/>
  <c r="BI85" i="1"/>
  <c r="CI85" i="1" s="1"/>
  <c r="BH85" i="1"/>
  <c r="BG85" i="1"/>
  <c r="CG85" i="1" s="1"/>
  <c r="BF85" i="1"/>
  <c r="CF85" i="1" s="1"/>
  <c r="BE85" i="1"/>
  <c r="CE85" i="1" s="1"/>
  <c r="BD85" i="1"/>
  <c r="CD85" i="1" s="1"/>
  <c r="BC85" i="1"/>
  <c r="CC85" i="1" s="1"/>
  <c r="BB85" i="1"/>
  <c r="CB85" i="1" s="1"/>
  <c r="BL84" i="1"/>
  <c r="CL84" i="1" s="1"/>
  <c r="BK84" i="1"/>
  <c r="CK84" i="1" s="1"/>
  <c r="BJ84" i="1"/>
  <c r="CJ84" i="1" s="1"/>
  <c r="BI84" i="1"/>
  <c r="CI84" i="1" s="1"/>
  <c r="BH84" i="1"/>
  <c r="BG84" i="1"/>
  <c r="CG84" i="1" s="1"/>
  <c r="BF84" i="1"/>
  <c r="CF84" i="1" s="1"/>
  <c r="BE84" i="1"/>
  <c r="CE84" i="1" s="1"/>
  <c r="BD84" i="1"/>
  <c r="CD84" i="1" s="1"/>
  <c r="BC84" i="1"/>
  <c r="CC84" i="1" s="1"/>
  <c r="BB84" i="1"/>
  <c r="CB84" i="1" s="1"/>
  <c r="BJ83" i="1"/>
  <c r="CJ83" i="1" s="1"/>
  <c r="BA80" i="1"/>
  <c r="CA80" i="1" s="1"/>
  <c r="BI79" i="1"/>
  <c r="CI79" i="1" s="1"/>
  <c r="BB77" i="1"/>
  <c r="CB77" i="1" s="1"/>
  <c r="BL76" i="1"/>
  <c r="CL76" i="1" s="1"/>
  <c r="BK76" i="1"/>
  <c r="CK76" i="1" s="1"/>
  <c r="BJ76" i="1"/>
  <c r="CJ76" i="1" s="1"/>
  <c r="BI76" i="1"/>
  <c r="CI76" i="1" s="1"/>
  <c r="BH76" i="1"/>
  <c r="BG76" i="1"/>
  <c r="CG76" i="1" s="1"/>
  <c r="BF76" i="1"/>
  <c r="CF76" i="1" s="1"/>
  <c r="BE76" i="1"/>
  <c r="CE76" i="1" s="1"/>
  <c r="BD76" i="1"/>
  <c r="CD76" i="1" s="1"/>
  <c r="BC76" i="1"/>
  <c r="CC76" i="1" s="1"/>
  <c r="BB76" i="1"/>
  <c r="CB76" i="1" s="1"/>
  <c r="BF75" i="1"/>
  <c r="CF75" i="1" s="1"/>
  <c r="BL73" i="1"/>
  <c r="CL73" i="1" s="1"/>
  <c r="BA73" i="1"/>
  <c r="CA73" i="1" s="1"/>
  <c r="BD72" i="1"/>
  <c r="CD72" i="1" s="1"/>
  <c r="BC72" i="1"/>
  <c r="CC72" i="1" s="1"/>
  <c r="BB72" i="1"/>
  <c r="CB72" i="1" s="1"/>
  <c r="BK71" i="1"/>
  <c r="CK71" i="1" s="1"/>
  <c r="BL70" i="1"/>
  <c r="CL70" i="1" s="1"/>
  <c r="BA70" i="1"/>
  <c r="CA70" i="1" s="1"/>
  <c r="BC69" i="1"/>
  <c r="CC69" i="1" s="1"/>
  <c r="BL68" i="1"/>
  <c r="CL68" i="1" s="1"/>
  <c r="BK68" i="1"/>
  <c r="CK68" i="1" s="1"/>
  <c r="BJ68" i="1"/>
  <c r="CJ68" i="1" s="1"/>
  <c r="BI68" i="1"/>
  <c r="CI68" i="1" s="1"/>
  <c r="BH68" i="1"/>
  <c r="BG68" i="1"/>
  <c r="CG68" i="1" s="1"/>
  <c r="BF68" i="1"/>
  <c r="CF68" i="1" s="1"/>
  <c r="BE68" i="1"/>
  <c r="CE68" i="1" s="1"/>
  <c r="BD68" i="1"/>
  <c r="CD68" i="1" s="1"/>
  <c r="BC68" i="1"/>
  <c r="CC68" i="1" s="1"/>
  <c r="BB68" i="1"/>
  <c r="CB68" i="1" s="1"/>
  <c r="BB67" i="1"/>
  <c r="CB67" i="1" s="1"/>
  <c r="BK66" i="1"/>
  <c r="CK66" i="1" s="1"/>
  <c r="BB66" i="1"/>
  <c r="CB66" i="1" s="1"/>
  <c r="BK64" i="1"/>
  <c r="CK64" i="1" s="1"/>
  <c r="BD64" i="1"/>
  <c r="CD64" i="1" s="1"/>
  <c r="BK63" i="1"/>
  <c r="CK63" i="1" s="1"/>
  <c r="BH62" i="1"/>
  <c r="CH62" i="1" s="1"/>
  <c r="BA62" i="1"/>
  <c r="CA62" i="1" s="1"/>
  <c r="BK61" i="1"/>
  <c r="CK61" i="1" s="1"/>
  <c r="BB61" i="1"/>
  <c r="CB61" i="1" s="1"/>
  <c r="BD60" i="1"/>
  <c r="CD60" i="1" s="1"/>
  <c r="BJ59" i="1"/>
  <c r="CJ59" i="1" s="1"/>
  <c r="BC58" i="1"/>
  <c r="CC58" i="1" s="1"/>
  <c r="BL57" i="1"/>
  <c r="CL57" i="1" s="1"/>
  <c r="BK57" i="1"/>
  <c r="CK57" i="1" s="1"/>
  <c r="BJ57" i="1"/>
  <c r="CJ57" i="1" s="1"/>
  <c r="BI57" i="1"/>
  <c r="CI57" i="1" s="1"/>
  <c r="BH57" i="1"/>
  <c r="BG57" i="1"/>
  <c r="CG57" i="1" s="1"/>
  <c r="BF57" i="1"/>
  <c r="CF57" i="1" s="1"/>
  <c r="BD57" i="1"/>
  <c r="CD57" i="1" s="1"/>
  <c r="BC57" i="1"/>
  <c r="CC57" i="1" s="1"/>
  <c r="BB57" i="1"/>
  <c r="CB57" i="1" s="1"/>
  <c r="BA57" i="1"/>
  <c r="CA57" i="1" s="1"/>
  <c r="BE55" i="1"/>
  <c r="CE55" i="1" s="1"/>
  <c r="BK53" i="1"/>
  <c r="CK53" i="1" s="1"/>
  <c r="BJ53" i="1"/>
  <c r="CJ53" i="1" s="1"/>
  <c r="BI53" i="1"/>
  <c r="CI53" i="1" s="1"/>
  <c r="BH53" i="1"/>
  <c r="BG53" i="1"/>
  <c r="CG53" i="1" s="1"/>
  <c r="BF53" i="1"/>
  <c r="CF53" i="1" s="1"/>
  <c r="BE53" i="1"/>
  <c r="CE53" i="1" s="1"/>
  <c r="BD53" i="1"/>
  <c r="CD53" i="1" s="1"/>
  <c r="BC53" i="1"/>
  <c r="CC53" i="1" s="1"/>
  <c r="BB53" i="1"/>
  <c r="CB53" i="1" s="1"/>
  <c r="BL52" i="1"/>
  <c r="CL52" i="1" s="1"/>
  <c r="BK52" i="1"/>
  <c r="CK52" i="1" s="1"/>
  <c r="BJ52" i="1"/>
  <c r="CJ52" i="1" s="1"/>
  <c r="BI52" i="1"/>
  <c r="CI52" i="1" s="1"/>
  <c r="BH52" i="1"/>
  <c r="CH52" i="1" s="1"/>
  <c r="BG52" i="1"/>
  <c r="CG52" i="1" s="1"/>
  <c r="BF52" i="1"/>
  <c r="CF52" i="1" s="1"/>
  <c r="BE52" i="1"/>
  <c r="CE52" i="1" s="1"/>
  <c r="BD52" i="1"/>
  <c r="CD52" i="1" s="1"/>
  <c r="BC52" i="1"/>
  <c r="CC52" i="1" s="1"/>
  <c r="BB52" i="1"/>
  <c r="CB52" i="1" s="1"/>
  <c r="BH51" i="1"/>
  <c r="CH51" i="1" s="1"/>
  <c r="BI50" i="1"/>
  <c r="CI50" i="1" s="1"/>
  <c r="BL49" i="1"/>
  <c r="CL49" i="1" s="1"/>
  <c r="BK49" i="1"/>
  <c r="CK49" i="1" s="1"/>
  <c r="BJ49" i="1"/>
  <c r="CJ49" i="1" s="1"/>
  <c r="BI49" i="1"/>
  <c r="CI49" i="1" s="1"/>
  <c r="BH49" i="1"/>
  <c r="BG49" i="1"/>
  <c r="CG49" i="1" s="1"/>
  <c r="BF49" i="1"/>
  <c r="CF49" i="1" s="1"/>
  <c r="BD49" i="1"/>
  <c r="CD49" i="1" s="1"/>
  <c r="BC49" i="1"/>
  <c r="CC49" i="1" s="1"/>
  <c r="BB49" i="1"/>
  <c r="CB49" i="1" s="1"/>
  <c r="BA49" i="1"/>
  <c r="CA49" i="1" s="1"/>
  <c r="BD48" i="1"/>
  <c r="CD48" i="1" s="1"/>
  <c r="BL47" i="1"/>
  <c r="CL47" i="1" s="1"/>
  <c r="BG47" i="1"/>
  <c r="CG47" i="1" s="1"/>
  <c r="BL46" i="1"/>
  <c r="CL46" i="1" s="1"/>
  <c r="BB46" i="1"/>
  <c r="CB46" i="1" s="1"/>
  <c r="BL44" i="1"/>
  <c r="CL44" i="1" s="1"/>
  <c r="BK44" i="1"/>
  <c r="CK44" i="1" s="1"/>
  <c r="BJ44" i="1"/>
  <c r="CJ44" i="1" s="1"/>
  <c r="BI44" i="1"/>
  <c r="CI44" i="1" s="1"/>
  <c r="BH44" i="1"/>
  <c r="CH44" i="1" s="1"/>
  <c r="BG44" i="1"/>
  <c r="CG44" i="1" s="1"/>
  <c r="BF44" i="1"/>
  <c r="CF44" i="1" s="1"/>
  <c r="BE44" i="1"/>
  <c r="CE44" i="1" s="1"/>
  <c r="BD44" i="1"/>
  <c r="CD44" i="1" s="1"/>
  <c r="BC44" i="1"/>
  <c r="CC44" i="1" s="1"/>
  <c r="BB44" i="1"/>
  <c r="CB44" i="1" s="1"/>
  <c r="BJ42" i="1"/>
  <c r="CJ42" i="1" s="1"/>
  <c r="BL41" i="1"/>
  <c r="CL41" i="1" s="1"/>
  <c r="BK41" i="1"/>
  <c r="CK41" i="1" s="1"/>
  <c r="BJ41" i="1"/>
  <c r="CJ41" i="1" s="1"/>
  <c r="BI41" i="1"/>
  <c r="CI41" i="1" s="1"/>
  <c r="BH41" i="1"/>
  <c r="BG41" i="1"/>
  <c r="CG41" i="1" s="1"/>
  <c r="BF41" i="1"/>
  <c r="CF41" i="1" s="1"/>
  <c r="BD41" i="1"/>
  <c r="CD41" i="1" s="1"/>
  <c r="BC41" i="1"/>
  <c r="CC41" i="1" s="1"/>
  <c r="BB41" i="1"/>
  <c r="CB41" i="1" s="1"/>
  <c r="BA41" i="1"/>
  <c r="CA41" i="1" s="1"/>
  <c r="BG40" i="1"/>
  <c r="CG40" i="1" s="1"/>
  <c r="BD40" i="1"/>
  <c r="CD40" i="1" s="1"/>
  <c r="BD39" i="1"/>
  <c r="CD39" i="1" s="1"/>
  <c r="BC39" i="1"/>
  <c r="CC39" i="1" s="1"/>
  <c r="BK38" i="1"/>
  <c r="CK38" i="1" s="1"/>
  <c r="BJ38" i="1"/>
  <c r="CJ38" i="1" s="1"/>
  <c r="BI38" i="1"/>
  <c r="CI38" i="1" s="1"/>
  <c r="BH38" i="1"/>
  <c r="CH38" i="1" s="1"/>
  <c r="BG38" i="1"/>
  <c r="CG38" i="1" s="1"/>
  <c r="BF38" i="1"/>
  <c r="CF38" i="1" s="1"/>
  <c r="BE38" i="1"/>
  <c r="CE38" i="1" s="1"/>
  <c r="BC38" i="1"/>
  <c r="CC38" i="1" s="1"/>
  <c r="BB38" i="1"/>
  <c r="CB38" i="1" s="1"/>
  <c r="BA38" i="1"/>
  <c r="CA38" i="1" s="1"/>
  <c r="BL37" i="1"/>
  <c r="CL37" i="1" s="1"/>
  <c r="BD37" i="1"/>
  <c r="CD37" i="1" s="1"/>
  <c r="BJ36" i="1"/>
  <c r="CJ36" i="1" s="1"/>
  <c r="BE35" i="1"/>
  <c r="CE35" i="1" s="1"/>
  <c r="BD34" i="1"/>
  <c r="CD34" i="1" s="1"/>
  <c r="BH33" i="1"/>
  <c r="BA33" i="1"/>
  <c r="CA33" i="1" s="1"/>
  <c r="BG32" i="1"/>
  <c r="CG32" i="1" s="1"/>
  <c r="BA32" i="1"/>
  <c r="CA32" i="1" s="1"/>
  <c r="BL31" i="1"/>
  <c r="CL31" i="1" s="1"/>
  <c r="BK31" i="1"/>
  <c r="CK31" i="1" s="1"/>
  <c r="BJ31" i="1"/>
  <c r="CJ31" i="1" s="1"/>
  <c r="BI31" i="1"/>
  <c r="CI31" i="1" s="1"/>
  <c r="BH31" i="1"/>
  <c r="BG31" i="1"/>
  <c r="CG31" i="1" s="1"/>
  <c r="BF31" i="1"/>
  <c r="CF31" i="1" s="1"/>
  <c r="BE31" i="1"/>
  <c r="CE31" i="1" s="1"/>
  <c r="BD31" i="1"/>
  <c r="CD31" i="1" s="1"/>
  <c r="BC31" i="1"/>
  <c r="CC31" i="1" s="1"/>
  <c r="BA31" i="1"/>
  <c r="CA31" i="1" s="1"/>
  <c r="BK30" i="1"/>
  <c r="CK30" i="1" s="1"/>
  <c r="BH30" i="1"/>
  <c r="CH30" i="1" s="1"/>
  <c r="BL28" i="1"/>
  <c r="CL28" i="1" s="1"/>
  <c r="BK28" i="1"/>
  <c r="CK28" i="1" s="1"/>
  <c r="BJ28" i="1"/>
  <c r="CJ28" i="1" s="1"/>
  <c r="BI28" i="1"/>
  <c r="CI28" i="1" s="1"/>
  <c r="BH28" i="1"/>
  <c r="BG28" i="1"/>
  <c r="CG28" i="1" s="1"/>
  <c r="BF28" i="1"/>
  <c r="CF28" i="1" s="1"/>
  <c r="BE28" i="1"/>
  <c r="CE28" i="1" s="1"/>
  <c r="BD28" i="1"/>
  <c r="CD28" i="1" s="1"/>
  <c r="BC28" i="1"/>
  <c r="CC28" i="1" s="1"/>
  <c r="BB28" i="1"/>
  <c r="CB28" i="1" s="1"/>
  <c r="BH26" i="1"/>
  <c r="BF25" i="1"/>
  <c r="CF25" i="1" s="1"/>
  <c r="BA25" i="1"/>
  <c r="CA25" i="1" s="1"/>
  <c r="BH24" i="1"/>
  <c r="BL23" i="1"/>
  <c r="CL23" i="1" s="1"/>
  <c r="BK23" i="1"/>
  <c r="CK23" i="1" s="1"/>
  <c r="BJ23" i="1"/>
  <c r="CJ23" i="1" s="1"/>
  <c r="BI23" i="1"/>
  <c r="CI23" i="1" s="1"/>
  <c r="BH23" i="1"/>
  <c r="BG23" i="1"/>
  <c r="CG23" i="1" s="1"/>
  <c r="BF23" i="1"/>
  <c r="CF23" i="1" s="1"/>
  <c r="BE23" i="1"/>
  <c r="CE23" i="1" s="1"/>
  <c r="BD23" i="1"/>
  <c r="CD23" i="1" s="1"/>
  <c r="BL22" i="1"/>
  <c r="CL22" i="1" s="1"/>
  <c r="BA22" i="1"/>
  <c r="CA22" i="1" s="1"/>
  <c r="BK21" i="1"/>
  <c r="CK21" i="1" s="1"/>
  <c r="BJ21" i="1"/>
  <c r="CJ21" i="1" s="1"/>
  <c r="BI21" i="1"/>
  <c r="CI21" i="1" s="1"/>
  <c r="BH21" i="1"/>
  <c r="BG21" i="1"/>
  <c r="CG21" i="1" s="1"/>
  <c r="BF21" i="1"/>
  <c r="CF21" i="1" s="1"/>
  <c r="BE21" i="1"/>
  <c r="CE21" i="1" s="1"/>
  <c r="BD21" i="1"/>
  <c r="CD21" i="1" s="1"/>
  <c r="BC21" i="1"/>
  <c r="CC21" i="1" s="1"/>
  <c r="BB21" i="1"/>
  <c r="CB21" i="1" s="1"/>
  <c r="BK19" i="1"/>
  <c r="CK19" i="1" s="1"/>
  <c r="BB19" i="1"/>
  <c r="CB19" i="1" s="1"/>
  <c r="BA17" i="1"/>
  <c r="CA17" i="1" s="1"/>
  <c r="BL15" i="1"/>
  <c r="CL15" i="1" s="1"/>
  <c r="BK15" i="1"/>
  <c r="CK15" i="1" s="1"/>
  <c r="BJ15" i="1"/>
  <c r="CJ15" i="1" s="1"/>
  <c r="BI15" i="1"/>
  <c r="CI15" i="1" s="1"/>
  <c r="BH15" i="1"/>
  <c r="BG15" i="1"/>
  <c r="CG15" i="1" s="1"/>
  <c r="BF15" i="1"/>
  <c r="CF15" i="1" s="1"/>
  <c r="BE15" i="1"/>
  <c r="CE15" i="1" s="1"/>
  <c r="BD15" i="1"/>
  <c r="CD15" i="1" s="1"/>
  <c r="BC15" i="1"/>
  <c r="CC15" i="1" s="1"/>
  <c r="BA15" i="1"/>
  <c r="CA15" i="1" s="1"/>
  <c r="BA14" i="1"/>
  <c r="CA14" i="1" s="1"/>
  <c r="BK13" i="1"/>
  <c r="CK13" i="1" s="1"/>
  <c r="BJ13" i="1"/>
  <c r="CJ13" i="1" s="1"/>
  <c r="BI13" i="1"/>
  <c r="CI13" i="1" s="1"/>
  <c r="BH13" i="1"/>
  <c r="BG13" i="1"/>
  <c r="CG13" i="1" s="1"/>
  <c r="BF13" i="1"/>
  <c r="CF13" i="1" s="1"/>
  <c r="BE13" i="1"/>
  <c r="CE13" i="1" s="1"/>
  <c r="BD13" i="1"/>
  <c r="CD13" i="1" s="1"/>
  <c r="BC13" i="1"/>
  <c r="CC13" i="1" s="1"/>
  <c r="BB13" i="1"/>
  <c r="CB13" i="1" s="1"/>
  <c r="BL12" i="1"/>
  <c r="CL12" i="1" s="1"/>
  <c r="BK12" i="1"/>
  <c r="CK12" i="1" s="1"/>
  <c r="BJ12" i="1"/>
  <c r="CJ12" i="1" s="1"/>
  <c r="BI12" i="1"/>
  <c r="CI12" i="1" s="1"/>
  <c r="BH12" i="1"/>
  <c r="BG12" i="1"/>
  <c r="CG12" i="1" s="1"/>
  <c r="BF12" i="1"/>
  <c r="CF12" i="1" s="1"/>
  <c r="BE12" i="1"/>
  <c r="CE12" i="1" s="1"/>
  <c r="BD12" i="1"/>
  <c r="CD12" i="1" s="1"/>
  <c r="BC12" i="1"/>
  <c r="CC12" i="1" s="1"/>
  <c r="BB12" i="1"/>
  <c r="CB12" i="1" s="1"/>
  <c r="BK11" i="1"/>
  <c r="CK11" i="1" s="1"/>
  <c r="BJ11" i="1"/>
  <c r="CJ11" i="1" s="1"/>
  <c r="BI11" i="1"/>
  <c r="CI11" i="1" s="1"/>
  <c r="BH11" i="1"/>
  <c r="CH11" i="1" s="1"/>
  <c r="BG11" i="1"/>
  <c r="CG11" i="1" s="1"/>
  <c r="BF11" i="1"/>
  <c r="CF11" i="1" s="1"/>
  <c r="BE11" i="1"/>
  <c r="CE11" i="1" s="1"/>
  <c r="BD11" i="1"/>
  <c r="CD11" i="1" s="1"/>
  <c r="BC11" i="1"/>
  <c r="CC11" i="1" s="1"/>
  <c r="BB11" i="1"/>
  <c r="CB11" i="1" s="1"/>
  <c r="BL10" i="1"/>
  <c r="CL10" i="1" s="1"/>
  <c r="BK10" i="1"/>
  <c r="CK10" i="1" s="1"/>
  <c r="BJ10" i="1"/>
  <c r="CJ10" i="1" s="1"/>
  <c r="BI10" i="1"/>
  <c r="CI10" i="1" s="1"/>
  <c r="BH10" i="1"/>
  <c r="BG10" i="1"/>
  <c r="CG10" i="1" s="1"/>
  <c r="BF10" i="1"/>
  <c r="CF10" i="1" s="1"/>
  <c r="BE10" i="1"/>
  <c r="CE10" i="1" s="1"/>
  <c r="BD10" i="1"/>
  <c r="CD10" i="1" s="1"/>
  <c r="BC10" i="1"/>
  <c r="CC10" i="1" s="1"/>
  <c r="BB10" i="1"/>
  <c r="CB10" i="1" s="1"/>
  <c r="BL9" i="1"/>
  <c r="CL9" i="1" s="1"/>
  <c r="BK9" i="1"/>
  <c r="CK9" i="1" s="1"/>
  <c r="BJ9" i="1"/>
  <c r="CJ9" i="1" s="1"/>
  <c r="BI9" i="1"/>
  <c r="CI9" i="1" s="1"/>
  <c r="BH9" i="1"/>
  <c r="BG9" i="1"/>
  <c r="CG9" i="1" s="1"/>
  <c r="BF9" i="1"/>
  <c r="CF9" i="1" s="1"/>
  <c r="BD9" i="1"/>
  <c r="CD9" i="1" s="1"/>
  <c r="BC9" i="1"/>
  <c r="CC9" i="1" s="1"/>
  <c r="BB9" i="1"/>
  <c r="CB9" i="1" s="1"/>
  <c r="BA9" i="1"/>
  <c r="CA9" i="1" s="1"/>
  <c r="BA8" i="1"/>
  <c r="CA8" i="1" s="1"/>
  <c r="BA7" i="1"/>
  <c r="CA7" i="1" s="1"/>
  <c r="BA6" i="1"/>
  <c r="CA6" i="1" s="1"/>
  <c r="BF5" i="1"/>
  <c r="BE5" i="1"/>
  <c r="CE5" i="1" s="1"/>
  <c r="BJ246" i="3"/>
  <c r="BK246" i="3" s="1"/>
  <c r="BL246" i="3" s="1"/>
  <c r="BM246" i="3" s="1"/>
  <c r="BJ268" i="3"/>
  <c r="BK268" i="3" s="1"/>
  <c r="BL268" i="3" s="1"/>
  <c r="BM268" i="3" s="1"/>
  <c r="BN268" i="3" s="1"/>
  <c r="BO268" i="3" s="1"/>
  <c r="BP268" i="3" s="1"/>
  <c r="BQ268" i="3" s="1"/>
  <c r="BR268" i="3" s="1"/>
  <c r="DY298" i="1"/>
  <c r="DY299" i="1"/>
  <c r="DY300" i="1"/>
  <c r="DY301" i="1"/>
  <c r="DY302" i="1"/>
  <c r="DY303" i="1"/>
  <c r="DY304" i="1"/>
  <c r="DY305" i="1"/>
  <c r="DY306" i="1"/>
  <c r="DY307" i="1"/>
  <c r="DY308" i="1"/>
  <c r="DY309" i="1"/>
  <c r="DY310" i="1"/>
  <c r="BL30" i="1"/>
  <c r="CL30" i="1" s="1"/>
  <c r="DW298" i="1"/>
  <c r="DX298" i="1"/>
  <c r="DW299" i="1"/>
  <c r="DX299" i="1"/>
  <c r="DW300" i="1"/>
  <c r="DX300" i="1"/>
  <c r="DW301" i="1"/>
  <c r="DX301" i="1"/>
  <c r="DW302" i="1"/>
  <c r="DX302" i="1"/>
  <c r="DW303" i="1"/>
  <c r="DX303" i="1"/>
  <c r="DW304" i="1"/>
  <c r="DX304" i="1"/>
  <c r="DW305" i="1"/>
  <c r="DX305" i="1"/>
  <c r="DW306" i="1"/>
  <c r="DX306" i="1"/>
  <c r="DW307" i="1"/>
  <c r="DX307" i="1"/>
  <c r="DW308" i="1"/>
  <c r="DX308" i="1"/>
  <c r="DW309" i="1"/>
  <c r="DX309" i="1"/>
  <c r="DW310" i="1"/>
  <c r="DX310" i="1"/>
  <c r="Q219" i="7" l="1"/>
  <c r="T219" i="7" s="1"/>
  <c r="Q218" i="7"/>
  <c r="EJ218" i="8"/>
  <c r="I301" i="7"/>
  <c r="EL218" i="8"/>
  <c r="EM218" i="8"/>
  <c r="EI218" i="8"/>
  <c r="I306" i="7"/>
  <c r="EH218" i="8"/>
  <c r="P218" i="7"/>
  <c r="BI288" i="1"/>
  <c r="CI288" i="1" s="1"/>
  <c r="BI267" i="1"/>
  <c r="CI267" i="1" s="1"/>
  <c r="BI171" i="1"/>
  <c r="CI171" i="1" s="1"/>
  <c r="BI151" i="1"/>
  <c r="CI151" i="1" s="1"/>
  <c r="BI142" i="1"/>
  <c r="CI142" i="1" s="1"/>
  <c r="BI136" i="1"/>
  <c r="CI136" i="1" s="1"/>
  <c r="BI92" i="1"/>
  <c r="CI92" i="1" s="1"/>
  <c r="BI62" i="1"/>
  <c r="CI62" i="1" s="1"/>
  <c r="BI51" i="1"/>
  <c r="CI51" i="1" s="1"/>
  <c r="BI33" i="1"/>
  <c r="CI33" i="1" s="1"/>
  <c r="BJ30" i="1"/>
  <c r="CJ30" i="1" s="1"/>
  <c r="BI30" i="1"/>
  <c r="CI30" i="1" s="1"/>
  <c r="BI26" i="1"/>
  <c r="CI26" i="1" s="1"/>
  <c r="BI24" i="1"/>
  <c r="CI24" i="1" s="1"/>
  <c r="BJ178" i="1"/>
  <c r="CJ178" i="1" s="1"/>
  <c r="BJ109" i="1"/>
  <c r="CJ109" i="1" s="1"/>
  <c r="BJ79" i="1"/>
  <c r="CJ79" i="1" s="1"/>
  <c r="BJ50" i="1"/>
  <c r="CJ50" i="1" s="1"/>
  <c r="BK188" i="1"/>
  <c r="CK188" i="1" s="1"/>
  <c r="BK174" i="1"/>
  <c r="CK174" i="1" s="1"/>
  <c r="BL162" i="1"/>
  <c r="CL162" i="1" s="1"/>
  <c r="BK162" i="1"/>
  <c r="CK162" i="1" s="1"/>
  <c r="BK150" i="1"/>
  <c r="CK150" i="1" s="1"/>
  <c r="BL138" i="1"/>
  <c r="CL138" i="1" s="1"/>
  <c r="BK138" i="1"/>
  <c r="CK138" i="1" s="1"/>
  <c r="BL134" i="1"/>
  <c r="CL134" i="1" s="1"/>
  <c r="BK134" i="1"/>
  <c r="CK134" i="1" s="1"/>
  <c r="BL107" i="1"/>
  <c r="CL107" i="1" s="1"/>
  <c r="BK107" i="1"/>
  <c r="CK107" i="1" s="1"/>
  <c r="BK88" i="1"/>
  <c r="CK88" i="1" s="1"/>
  <c r="BK83" i="1"/>
  <c r="CK83" i="1" s="1"/>
  <c r="BK59" i="1"/>
  <c r="CK59" i="1" s="1"/>
  <c r="BK42" i="1"/>
  <c r="CK42" i="1" s="1"/>
  <c r="BK36" i="1"/>
  <c r="CK36" i="1" s="1"/>
  <c r="BJ266" i="3"/>
  <c r="BK266" i="3" s="1"/>
  <c r="BL266" i="3" s="1"/>
  <c r="BM266" i="3" s="1"/>
  <c r="BN266" i="3" s="1"/>
  <c r="BO266" i="3" s="1"/>
  <c r="BP266" i="3" s="1"/>
  <c r="BQ266" i="3" s="1"/>
  <c r="BR266" i="3" s="1"/>
  <c r="BL291" i="1"/>
  <c r="CL291" i="1" s="1"/>
  <c r="BL211" i="1"/>
  <c r="CL211" i="1" s="1"/>
  <c r="BL194" i="1"/>
  <c r="CL194" i="1" s="1"/>
  <c r="BL192" i="1"/>
  <c r="CL192" i="1" s="1"/>
  <c r="BL186" i="1"/>
  <c r="CL186" i="1" s="1"/>
  <c r="BL183" i="1"/>
  <c r="CL183" i="1" s="1"/>
  <c r="BL166" i="1"/>
  <c r="CL166" i="1" s="1"/>
  <c r="BL141" i="1"/>
  <c r="CL141" i="1" s="1"/>
  <c r="BL139" i="1"/>
  <c r="CL139" i="1" s="1"/>
  <c r="BL130" i="1"/>
  <c r="CL130" i="1" s="1"/>
  <c r="BL120" i="1"/>
  <c r="CL120" i="1" s="1"/>
  <c r="BL119" i="1"/>
  <c r="CL119" i="1" s="1"/>
  <c r="BL105" i="1"/>
  <c r="CL105" i="1" s="1"/>
  <c r="BL97" i="1"/>
  <c r="CL97" i="1" s="1"/>
  <c r="BL94" i="1"/>
  <c r="CL94" i="1" s="1"/>
  <c r="BL71" i="1"/>
  <c r="CL71" i="1" s="1"/>
  <c r="BL66" i="1"/>
  <c r="CL66" i="1" s="1"/>
  <c r="BL64" i="1"/>
  <c r="CL64" i="1" s="1"/>
  <c r="BL63" i="1"/>
  <c r="CL63" i="1" s="1"/>
  <c r="BL61" i="1"/>
  <c r="CL61" i="1" s="1"/>
  <c r="BL19" i="1"/>
  <c r="CL19" i="1" s="1"/>
  <c r="Z81" i="1"/>
  <c r="Z17" i="1"/>
  <c r="O240" i="8"/>
  <c r="O238" i="8"/>
  <c r="O90" i="8"/>
  <c r="Z153" i="1"/>
  <c r="Z186" i="1"/>
  <c r="Z172" i="1"/>
  <c r="Z162" i="1"/>
  <c r="Z124" i="1"/>
  <c r="Z98" i="1"/>
  <c r="R281" i="8"/>
  <c r="V270" i="8"/>
  <c r="R265" i="8"/>
  <c r="V262" i="8"/>
  <c r="S261" i="8"/>
  <c r="S259" i="8"/>
  <c r="P226" i="8"/>
  <c r="P224" i="8"/>
  <c r="Q222" i="8"/>
  <c r="P204" i="8"/>
  <c r="Z154" i="1"/>
  <c r="Z132" i="1"/>
  <c r="R126" i="8"/>
  <c r="Z52" i="1"/>
  <c r="Z60" i="1"/>
  <c r="Z207" i="1"/>
  <c r="Z119" i="1"/>
  <c r="Z95" i="1"/>
  <c r="Z71" i="1"/>
  <c r="Z57" i="1"/>
  <c r="Z55" i="1"/>
  <c r="O270" i="8"/>
  <c r="O256" i="8"/>
  <c r="Z161" i="1"/>
  <c r="Z137" i="1"/>
  <c r="Z49" i="1"/>
  <c r="Z27" i="1"/>
  <c r="R294" i="8"/>
  <c r="R253" i="8"/>
  <c r="Z188" i="1"/>
  <c r="Z180" i="1"/>
  <c r="U159" i="8"/>
  <c r="Z146" i="1"/>
  <c r="Z129" i="1"/>
  <c r="Z127" i="1"/>
  <c r="Z84" i="1"/>
  <c r="Z76" i="1"/>
  <c r="Z34" i="1"/>
  <c r="Z9" i="1"/>
  <c r="N256" i="8"/>
  <c r="Z278" i="1"/>
  <c r="Z170" i="1"/>
  <c r="P156" i="8"/>
  <c r="Z138" i="1"/>
  <c r="Z44" i="1"/>
  <c r="Z28" i="1"/>
  <c r="Z20" i="1"/>
  <c r="Z6" i="1"/>
  <c r="Q145" i="8"/>
  <c r="V280" i="8"/>
  <c r="Z245" i="1"/>
  <c r="Z148" i="1"/>
  <c r="Z140" i="1"/>
  <c r="Z121" i="1"/>
  <c r="R119" i="8"/>
  <c r="Z113" i="1"/>
  <c r="Z105" i="1"/>
  <c r="Z97" i="1"/>
  <c r="Z89" i="1"/>
  <c r="Z36" i="1"/>
  <c r="Z12" i="1"/>
  <c r="Z289" i="1"/>
  <c r="Z254" i="1"/>
  <c r="Z201" i="1"/>
  <c r="Z183" i="1"/>
  <c r="Z159" i="1"/>
  <c r="Z145" i="1"/>
  <c r="Z90" i="1"/>
  <c r="Z237" i="1"/>
  <c r="T229" i="8"/>
  <c r="S227" i="8"/>
  <c r="Z217" i="1"/>
  <c r="Z209" i="1"/>
  <c r="T193" i="8"/>
  <c r="T191" i="8"/>
  <c r="Z185" i="1"/>
  <c r="Y172" i="8"/>
  <c r="Z116" i="1"/>
  <c r="Z82" i="1"/>
  <c r="Z73" i="1"/>
  <c r="Z65" i="1"/>
  <c r="Z25" i="1"/>
  <c r="Z23" i="1"/>
  <c r="R275" i="8"/>
  <c r="Z194" i="1"/>
  <c r="T175" i="8"/>
  <c r="Z66" i="1"/>
  <c r="Z108" i="1"/>
  <c r="Z106" i="1"/>
  <c r="Z100" i="1"/>
  <c r="Z50" i="1"/>
  <c r="Z41" i="1"/>
  <c r="Z33" i="1"/>
  <c r="Z296" i="1"/>
  <c r="O295" i="8"/>
  <c r="N295" i="8"/>
  <c r="O293" i="8"/>
  <c r="N293" i="8"/>
  <c r="O288" i="8"/>
  <c r="N288" i="8"/>
  <c r="Z281" i="1"/>
  <c r="Z280" i="1"/>
  <c r="Z276" i="1"/>
  <c r="V272" i="8"/>
  <c r="Z271" i="1"/>
  <c r="V254" i="8"/>
  <c r="R248" i="8"/>
  <c r="W246" i="8"/>
  <c r="P246" i="8"/>
  <c r="Q244" i="8"/>
  <c r="T235" i="8"/>
  <c r="W226" i="8"/>
  <c r="R292" i="8"/>
  <c r="O286" i="8"/>
  <c r="N286" i="8"/>
  <c r="O284" i="8"/>
  <c r="N284" i="8"/>
  <c r="O280" i="8"/>
  <c r="N280" i="8"/>
  <c r="Z273" i="1"/>
  <c r="V264" i="8"/>
  <c r="V256" i="8"/>
  <c r="P242" i="8"/>
  <c r="Y204" i="8"/>
  <c r="P196" i="8"/>
  <c r="U191" i="8"/>
  <c r="T177" i="8"/>
  <c r="Z177" i="1"/>
  <c r="S255" i="8"/>
  <c r="R255" i="8"/>
  <c r="V293" i="8"/>
  <c r="R283" i="8"/>
  <c r="O278" i="8"/>
  <c r="N278" i="8"/>
  <c r="O276" i="8"/>
  <c r="N276" i="8"/>
  <c r="O272" i="8"/>
  <c r="N272" i="8"/>
  <c r="Z265" i="1"/>
  <c r="Z257" i="1"/>
  <c r="Z256" i="1"/>
  <c r="Z252" i="1"/>
  <c r="V247" i="8"/>
  <c r="Y238" i="8"/>
  <c r="S237" i="8"/>
  <c r="O232" i="8"/>
  <c r="P230" i="8"/>
  <c r="Q228" i="8"/>
  <c r="U215" i="8"/>
  <c r="Z204" i="1"/>
  <c r="Z199" i="1"/>
  <c r="Y194" i="8"/>
  <c r="Q194" i="8"/>
  <c r="V122" i="8"/>
  <c r="Z122" i="1"/>
  <c r="Z92" i="1"/>
  <c r="S263" i="8"/>
  <c r="R263" i="8"/>
  <c r="Y202" i="8"/>
  <c r="Q202" i="8"/>
  <c r="V311" i="1"/>
  <c r="V314" i="1" s="1"/>
  <c r="S296" i="8"/>
  <c r="V284" i="8"/>
  <c r="O268" i="8"/>
  <c r="N268" i="8"/>
  <c r="O264" i="8"/>
  <c r="N264" i="8"/>
  <c r="O262" i="8"/>
  <c r="N262" i="8"/>
  <c r="O260" i="8"/>
  <c r="N260" i="8"/>
  <c r="Z248" i="1"/>
  <c r="Z247" i="1"/>
  <c r="Z238" i="1"/>
  <c r="Z229" i="1"/>
  <c r="U207" i="8"/>
  <c r="Z202" i="1"/>
  <c r="Z193" i="1"/>
  <c r="Y190" i="8"/>
  <c r="Z270" i="1"/>
  <c r="S257" i="8"/>
  <c r="R257" i="8"/>
  <c r="Z295" i="1"/>
  <c r="V295" i="8"/>
  <c r="S294" i="8"/>
  <c r="S292" i="8"/>
  <c r="S289" i="8"/>
  <c r="R289" i="8"/>
  <c r="S287" i="8"/>
  <c r="R287" i="8"/>
  <c r="R285" i="8"/>
  <c r="V276" i="8"/>
  <c r="R267" i="8"/>
  <c r="R259" i="8"/>
  <c r="O254" i="8"/>
  <c r="N254" i="8"/>
  <c r="O252" i="8"/>
  <c r="N252" i="8"/>
  <c r="Z235" i="1"/>
  <c r="Y214" i="8"/>
  <c r="P212" i="8"/>
  <c r="Q210" i="8"/>
  <c r="T201" i="8"/>
  <c r="T199" i="8"/>
  <c r="Y196" i="8"/>
  <c r="Z68" i="1"/>
  <c r="R296" i="8"/>
  <c r="V297" i="8"/>
  <c r="Z286" i="1"/>
  <c r="V286" i="8"/>
  <c r="S283" i="8"/>
  <c r="S279" i="8"/>
  <c r="R279" i="8"/>
  <c r="R277" i="8"/>
  <c r="V268" i="8"/>
  <c r="V260" i="8"/>
  <c r="R250" i="8"/>
  <c r="T245" i="8"/>
  <c r="S243" i="8"/>
  <c r="Z232" i="1"/>
  <c r="Z227" i="1"/>
  <c r="Y206" i="8"/>
  <c r="Z196" i="1"/>
  <c r="Z191" i="1"/>
  <c r="Y186" i="8"/>
  <c r="Q186" i="8"/>
  <c r="P164" i="8"/>
  <c r="Z164" i="1"/>
  <c r="O297" i="8"/>
  <c r="N297" i="8"/>
  <c r="Z293" i="1"/>
  <c r="V288" i="8"/>
  <c r="V278" i="8"/>
  <c r="S277" i="8"/>
  <c r="S275" i="8"/>
  <c r="S273" i="8"/>
  <c r="R273" i="8"/>
  <c r="S271" i="8"/>
  <c r="R271" i="8"/>
  <c r="R269" i="8"/>
  <c r="R261" i="8"/>
  <c r="V252" i="8"/>
  <c r="W242" i="8"/>
  <c r="S235" i="8"/>
  <c r="U199" i="8"/>
  <c r="N270" i="8"/>
  <c r="Z167" i="1"/>
  <c r="Y162" i="8"/>
  <c r="U153" i="8"/>
  <c r="S151" i="8"/>
  <c r="Z130" i="1"/>
  <c r="Z103" i="1"/>
  <c r="V89" i="8"/>
  <c r="Y188" i="8"/>
  <c r="P180" i="8"/>
  <c r="U175" i="8"/>
  <c r="Y158" i="8"/>
  <c r="Z143" i="1"/>
  <c r="R138" i="8"/>
  <c r="V97" i="8"/>
  <c r="Z79" i="1"/>
  <c r="Z58" i="1"/>
  <c r="Z47" i="1"/>
  <c r="Z26" i="1"/>
  <c r="Z19" i="1"/>
  <c r="Z15" i="1"/>
  <c r="Y178" i="8"/>
  <c r="T169" i="8"/>
  <c r="T167" i="8"/>
  <c r="Y164" i="8"/>
  <c r="Y139" i="8"/>
  <c r="U126" i="8"/>
  <c r="R112" i="8"/>
  <c r="R66" i="8"/>
  <c r="Y174" i="8"/>
  <c r="W154" i="8"/>
  <c r="V143" i="8"/>
  <c r="U110" i="8"/>
  <c r="Z39" i="1"/>
  <c r="Z18" i="1"/>
  <c r="T185" i="8"/>
  <c r="Y180" i="8"/>
  <c r="P172" i="8"/>
  <c r="U167" i="8"/>
  <c r="V153" i="8"/>
  <c r="V139" i="8"/>
  <c r="Z135" i="1"/>
  <c r="Q119" i="8"/>
  <c r="V108" i="8"/>
  <c r="Z7" i="1"/>
  <c r="Q178" i="8"/>
  <c r="Z175" i="1"/>
  <c r="Y170" i="8"/>
  <c r="T161" i="8"/>
  <c r="T159" i="8"/>
  <c r="Y156" i="8"/>
  <c r="Q148" i="8"/>
  <c r="Z111" i="1"/>
  <c r="Z74" i="1"/>
  <c r="Z63" i="1"/>
  <c r="Z42" i="1"/>
  <c r="Z31" i="1"/>
  <c r="Z10" i="1"/>
  <c r="Q170" i="8"/>
  <c r="P188" i="8"/>
  <c r="U183" i="8"/>
  <c r="Z178" i="1"/>
  <c r="Z169" i="1"/>
  <c r="Y166" i="8"/>
  <c r="Z156" i="1"/>
  <c r="Z151" i="1"/>
  <c r="Q146" i="8"/>
  <c r="U124" i="8"/>
  <c r="Z114" i="1"/>
  <c r="Z87" i="1"/>
  <c r="Q162" i="8"/>
  <c r="U311" i="1"/>
  <c r="U314" i="1" s="1"/>
  <c r="Z287" i="1"/>
  <c r="O282" i="8"/>
  <c r="W282" i="8"/>
  <c r="P282" i="8"/>
  <c r="X282" i="8"/>
  <c r="Q282" i="8"/>
  <c r="Y282" i="8"/>
  <c r="R282" i="8"/>
  <c r="Z282" i="1"/>
  <c r="S282" i="8"/>
  <c r="T282" i="8"/>
  <c r="U282" i="8"/>
  <c r="N282" i="8"/>
  <c r="V282" i="8"/>
  <c r="Z272" i="1"/>
  <c r="Z268" i="1"/>
  <c r="Z263" i="1"/>
  <c r="S253" i="8"/>
  <c r="S250" i="8"/>
  <c r="S248" i="8"/>
  <c r="T217" i="8"/>
  <c r="T215" i="8"/>
  <c r="N213" i="8"/>
  <c r="V213" i="8"/>
  <c r="O213" i="8"/>
  <c r="W213" i="8"/>
  <c r="P213" i="8"/>
  <c r="X213" i="8"/>
  <c r="Q213" i="8"/>
  <c r="Y213" i="8"/>
  <c r="R213" i="8"/>
  <c r="S213" i="8"/>
  <c r="T213" i="8"/>
  <c r="U213" i="8"/>
  <c r="Z213" i="1"/>
  <c r="Y198" i="8"/>
  <c r="X311" i="1"/>
  <c r="X314" i="1" s="1"/>
  <c r="P311" i="1"/>
  <c r="P314" i="1" s="1"/>
  <c r="O291" i="8"/>
  <c r="W291" i="8"/>
  <c r="P291" i="8"/>
  <c r="X291" i="8"/>
  <c r="Q291" i="8"/>
  <c r="Y291" i="8"/>
  <c r="R291" i="8"/>
  <c r="Z291" i="1"/>
  <c r="S291" i="8"/>
  <c r="T291" i="8"/>
  <c r="U291" i="8"/>
  <c r="N291" i="8"/>
  <c r="V291" i="8"/>
  <c r="N225" i="8"/>
  <c r="V225" i="8"/>
  <c r="O225" i="8"/>
  <c r="W225" i="8"/>
  <c r="P225" i="8"/>
  <c r="X225" i="8"/>
  <c r="Q225" i="8"/>
  <c r="Y225" i="8"/>
  <c r="R225" i="8"/>
  <c r="S225" i="8"/>
  <c r="T225" i="8"/>
  <c r="U225" i="8"/>
  <c r="Z225" i="1"/>
  <c r="Z279" i="1"/>
  <c r="O274" i="8"/>
  <c r="W274" i="8"/>
  <c r="P274" i="8"/>
  <c r="X274" i="8"/>
  <c r="Q274" i="8"/>
  <c r="Y274" i="8"/>
  <c r="R274" i="8"/>
  <c r="Z274" i="1"/>
  <c r="S274" i="8"/>
  <c r="T274" i="8"/>
  <c r="U274" i="8"/>
  <c r="N274" i="8"/>
  <c r="V274" i="8"/>
  <c r="Z264" i="1"/>
  <c r="Z260" i="1"/>
  <c r="T209" i="8"/>
  <c r="T207" i="8"/>
  <c r="N205" i="8"/>
  <c r="V205" i="8"/>
  <c r="O205" i="8"/>
  <c r="W205" i="8"/>
  <c r="P205" i="8"/>
  <c r="X205" i="8"/>
  <c r="Q205" i="8"/>
  <c r="Y205" i="8"/>
  <c r="R205" i="8"/>
  <c r="S205" i="8"/>
  <c r="T205" i="8"/>
  <c r="U205" i="8"/>
  <c r="Z205" i="1"/>
  <c r="S311" i="1"/>
  <c r="S314" i="1" s="1"/>
  <c r="Z262" i="1"/>
  <c r="Z212" i="1"/>
  <c r="Y212" i="8"/>
  <c r="N189" i="8"/>
  <c r="V189" i="8"/>
  <c r="O189" i="8"/>
  <c r="W189" i="8"/>
  <c r="P189" i="8"/>
  <c r="X189" i="8"/>
  <c r="Q189" i="8"/>
  <c r="Y189" i="8"/>
  <c r="R189" i="8"/>
  <c r="S189" i="8"/>
  <c r="T189" i="8"/>
  <c r="U189" i="8"/>
  <c r="Z189" i="1"/>
  <c r="O266" i="8"/>
  <c r="W266" i="8"/>
  <c r="P266" i="8"/>
  <c r="X266" i="8"/>
  <c r="Q266" i="8"/>
  <c r="Y266" i="8"/>
  <c r="R266" i="8"/>
  <c r="Z266" i="1"/>
  <c r="S266" i="8"/>
  <c r="T266" i="8"/>
  <c r="U266" i="8"/>
  <c r="N266" i="8"/>
  <c r="V266" i="8"/>
  <c r="Z246" i="1"/>
  <c r="Y234" i="8"/>
  <c r="X232" i="8"/>
  <c r="W230" i="8"/>
  <c r="T183" i="8"/>
  <c r="R311" i="1"/>
  <c r="R314" i="1" s="1"/>
  <c r="O258" i="8"/>
  <c r="W258" i="8"/>
  <c r="P258" i="8"/>
  <c r="X258" i="8"/>
  <c r="Q258" i="8"/>
  <c r="Y258" i="8"/>
  <c r="R258" i="8"/>
  <c r="Z258" i="1"/>
  <c r="S258" i="8"/>
  <c r="T258" i="8"/>
  <c r="U258" i="8"/>
  <c r="N258" i="8"/>
  <c r="V258" i="8"/>
  <c r="Z243" i="1"/>
  <c r="Y222" i="8"/>
  <c r="S285" i="8"/>
  <c r="S281" i="8"/>
  <c r="Z255" i="1"/>
  <c r="O249" i="8"/>
  <c r="W249" i="8"/>
  <c r="P249" i="8"/>
  <c r="X249" i="8"/>
  <c r="Q249" i="8"/>
  <c r="Y249" i="8"/>
  <c r="R249" i="8"/>
  <c r="Z249" i="1"/>
  <c r="S249" i="8"/>
  <c r="T249" i="8"/>
  <c r="U249" i="8"/>
  <c r="N249" i="8"/>
  <c r="V249" i="8"/>
  <c r="U247" i="8"/>
  <c r="Z240" i="1"/>
  <c r="X240" i="8"/>
  <c r="Z239" i="1"/>
  <c r="Z230" i="1"/>
  <c r="Y210" i="8"/>
  <c r="N197" i="8"/>
  <c r="V197" i="8"/>
  <c r="O197" i="8"/>
  <c r="W197" i="8"/>
  <c r="P197" i="8"/>
  <c r="X197" i="8"/>
  <c r="Q197" i="8"/>
  <c r="Y197" i="8"/>
  <c r="R197" i="8"/>
  <c r="S197" i="8"/>
  <c r="T197" i="8"/>
  <c r="U197" i="8"/>
  <c r="Z197" i="1"/>
  <c r="Y311" i="1"/>
  <c r="Y314" i="1" s="1"/>
  <c r="Q311" i="1"/>
  <c r="Q314" i="1" s="1"/>
  <c r="N311" i="1"/>
  <c r="N314" i="1" s="1"/>
  <c r="Z297" i="1"/>
  <c r="N241" i="8"/>
  <c r="V241" i="8"/>
  <c r="O241" i="8"/>
  <c r="W241" i="8"/>
  <c r="P241" i="8"/>
  <c r="X241" i="8"/>
  <c r="Q241" i="8"/>
  <c r="Y241" i="8"/>
  <c r="R241" i="8"/>
  <c r="S241" i="8"/>
  <c r="T241" i="8"/>
  <c r="U241" i="8"/>
  <c r="Z241" i="1"/>
  <c r="Z231" i="1"/>
  <c r="Z222" i="1"/>
  <c r="T311" i="1"/>
  <c r="T314" i="1" s="1"/>
  <c r="Z288" i="1"/>
  <c r="Z284" i="1"/>
  <c r="S269" i="8"/>
  <c r="S267" i="8"/>
  <c r="S265" i="8"/>
  <c r="N233" i="8"/>
  <c r="V233" i="8"/>
  <c r="O233" i="8"/>
  <c r="W233" i="8"/>
  <c r="P233" i="8"/>
  <c r="X233" i="8"/>
  <c r="Q233" i="8"/>
  <c r="Y233" i="8"/>
  <c r="R233" i="8"/>
  <c r="Z233" i="1"/>
  <c r="S233" i="8"/>
  <c r="T233" i="8"/>
  <c r="U233" i="8"/>
  <c r="U231" i="8"/>
  <c r="Z224" i="1"/>
  <c r="X224" i="8"/>
  <c r="Z223" i="1"/>
  <c r="Z215" i="1"/>
  <c r="Z210" i="1"/>
  <c r="Y182" i="8"/>
  <c r="W311" i="1"/>
  <c r="W314" i="1" s="1"/>
  <c r="O311" i="1"/>
  <c r="O314" i="1" s="1"/>
  <c r="N181" i="8"/>
  <c r="V181" i="8"/>
  <c r="O181" i="8"/>
  <c r="W181" i="8"/>
  <c r="P181" i="8"/>
  <c r="X181" i="8"/>
  <c r="Q181" i="8"/>
  <c r="Y181" i="8"/>
  <c r="R181" i="8"/>
  <c r="S181" i="8"/>
  <c r="N173" i="8"/>
  <c r="V173" i="8"/>
  <c r="O173" i="8"/>
  <c r="W173" i="8"/>
  <c r="P173" i="8"/>
  <c r="X173" i="8"/>
  <c r="Q173" i="8"/>
  <c r="Y173" i="8"/>
  <c r="R173" i="8"/>
  <c r="S173" i="8"/>
  <c r="N165" i="8"/>
  <c r="V165" i="8"/>
  <c r="O165" i="8"/>
  <c r="W165" i="8"/>
  <c r="P165" i="8"/>
  <c r="X165" i="8"/>
  <c r="Q165" i="8"/>
  <c r="Y165" i="8"/>
  <c r="R165" i="8"/>
  <c r="S165" i="8"/>
  <c r="N157" i="8"/>
  <c r="V157" i="8"/>
  <c r="O157" i="8"/>
  <c r="W157" i="8"/>
  <c r="P157" i="8"/>
  <c r="X157" i="8"/>
  <c r="Q157" i="8"/>
  <c r="Y157" i="8"/>
  <c r="R157" i="8"/>
  <c r="S157" i="8"/>
  <c r="T149" i="8"/>
  <c r="O149" i="8"/>
  <c r="W149" i="8"/>
  <c r="P149" i="8"/>
  <c r="X149" i="8"/>
  <c r="U149" i="8"/>
  <c r="V149" i="8"/>
  <c r="Y149" i="8"/>
  <c r="N149" i="8"/>
  <c r="Q149" i="8"/>
  <c r="S141" i="8"/>
  <c r="T141" i="8"/>
  <c r="O141" i="8"/>
  <c r="W141" i="8"/>
  <c r="P141" i="8"/>
  <c r="X141" i="8"/>
  <c r="R141" i="8"/>
  <c r="U141" i="8"/>
  <c r="V141" i="8"/>
  <c r="Y141" i="8"/>
  <c r="S133" i="8"/>
  <c r="T133" i="8"/>
  <c r="U133" i="8"/>
  <c r="O133" i="8"/>
  <c r="W133" i="8"/>
  <c r="P133" i="8"/>
  <c r="X133" i="8"/>
  <c r="Y133" i="8"/>
  <c r="N133" i="8"/>
  <c r="Q133" i="8"/>
  <c r="S125" i="8"/>
  <c r="T125" i="8"/>
  <c r="U125" i="8"/>
  <c r="O125" i="8"/>
  <c r="W125" i="8"/>
  <c r="P125" i="8"/>
  <c r="X125" i="8"/>
  <c r="N125" i="8"/>
  <c r="Q125" i="8"/>
  <c r="R125" i="8"/>
  <c r="V125" i="8"/>
  <c r="Y125" i="8"/>
  <c r="S117" i="8"/>
  <c r="T117" i="8"/>
  <c r="U117" i="8"/>
  <c r="O117" i="8"/>
  <c r="W117" i="8"/>
  <c r="P117" i="8"/>
  <c r="X117" i="8"/>
  <c r="Y117" i="8"/>
  <c r="N117" i="8"/>
  <c r="Q117" i="8"/>
  <c r="S109" i="8"/>
  <c r="T109" i="8"/>
  <c r="U109" i="8"/>
  <c r="O109" i="8"/>
  <c r="W109" i="8"/>
  <c r="P109" i="8"/>
  <c r="X109" i="8"/>
  <c r="N109" i="8"/>
  <c r="Q109" i="8"/>
  <c r="R109" i="8"/>
  <c r="V109" i="8"/>
  <c r="Y109" i="8"/>
  <c r="O101" i="8"/>
  <c r="W101" i="8"/>
  <c r="P101" i="8"/>
  <c r="X101" i="8"/>
  <c r="Q101" i="8"/>
  <c r="Y101" i="8"/>
  <c r="R101" i="8"/>
  <c r="T101" i="8"/>
  <c r="U101" i="8"/>
  <c r="N101" i="8"/>
  <c r="S101" i="8"/>
  <c r="V101" i="8"/>
  <c r="O93" i="8"/>
  <c r="W93" i="8"/>
  <c r="P93" i="8"/>
  <c r="X93" i="8"/>
  <c r="Q93" i="8"/>
  <c r="Y93" i="8"/>
  <c r="R93" i="8"/>
  <c r="T93" i="8"/>
  <c r="U93" i="8"/>
  <c r="N93" i="8"/>
  <c r="S93" i="8"/>
  <c r="V93" i="8"/>
  <c r="O85" i="8"/>
  <c r="W85" i="8"/>
  <c r="P85" i="8"/>
  <c r="X85" i="8"/>
  <c r="Q85" i="8"/>
  <c r="Y85" i="8"/>
  <c r="R85" i="8"/>
  <c r="S85" i="8"/>
  <c r="T85" i="8"/>
  <c r="U85" i="8"/>
  <c r="N85" i="8"/>
  <c r="V85" i="8"/>
  <c r="O77" i="8"/>
  <c r="W77" i="8"/>
  <c r="P77" i="8"/>
  <c r="X77" i="8"/>
  <c r="Q77" i="8"/>
  <c r="Y77" i="8"/>
  <c r="R77" i="8"/>
  <c r="S77" i="8"/>
  <c r="T77" i="8"/>
  <c r="U77" i="8"/>
  <c r="N77" i="8"/>
  <c r="O69" i="8"/>
  <c r="W69" i="8"/>
  <c r="P69" i="8"/>
  <c r="X69" i="8"/>
  <c r="Q69" i="8"/>
  <c r="Y69" i="8"/>
  <c r="R69" i="8"/>
  <c r="S69" i="8"/>
  <c r="T69" i="8"/>
  <c r="U69" i="8"/>
  <c r="N69" i="8"/>
  <c r="V69" i="8"/>
  <c r="O61" i="8"/>
  <c r="P61" i="8"/>
  <c r="Q61" i="8"/>
  <c r="S61" i="8"/>
  <c r="T61" i="8"/>
  <c r="W61" i="8"/>
  <c r="X61" i="8"/>
  <c r="Y61" i="8"/>
  <c r="N61" i="8"/>
  <c r="R61" i="8"/>
  <c r="U61" i="8"/>
  <c r="V61" i="8"/>
  <c r="O53" i="8"/>
  <c r="W53" i="8"/>
  <c r="P53" i="8"/>
  <c r="X53" i="8"/>
  <c r="Q53" i="8"/>
  <c r="Y53" i="8"/>
  <c r="S53" i="8"/>
  <c r="T53" i="8"/>
  <c r="N53" i="8"/>
  <c r="R53" i="8"/>
  <c r="U53" i="8"/>
  <c r="V53" i="8"/>
  <c r="N45" i="8"/>
  <c r="V45" i="8"/>
  <c r="O45" i="8"/>
  <c r="W45" i="8"/>
  <c r="P45" i="8"/>
  <c r="X45" i="8"/>
  <c r="Q45" i="8"/>
  <c r="Y45" i="8"/>
  <c r="R45" i="8"/>
  <c r="S45" i="8"/>
  <c r="T45" i="8"/>
  <c r="U45" i="8"/>
  <c r="N37" i="8"/>
  <c r="V37" i="8"/>
  <c r="O37" i="8"/>
  <c r="W37" i="8"/>
  <c r="P37" i="8"/>
  <c r="X37" i="8"/>
  <c r="Q37" i="8"/>
  <c r="Y37" i="8"/>
  <c r="R37" i="8"/>
  <c r="S37" i="8"/>
  <c r="T37" i="8"/>
  <c r="U37" i="8"/>
  <c r="N29" i="8"/>
  <c r="V29" i="8"/>
  <c r="O29" i="8"/>
  <c r="W29" i="8"/>
  <c r="P29" i="8"/>
  <c r="X29" i="8"/>
  <c r="Q29" i="8"/>
  <c r="Y29" i="8"/>
  <c r="R29" i="8"/>
  <c r="S29" i="8"/>
  <c r="T29" i="8"/>
  <c r="U29" i="8"/>
  <c r="N21" i="8"/>
  <c r="V21" i="8"/>
  <c r="O21" i="8"/>
  <c r="W21" i="8"/>
  <c r="P21" i="8"/>
  <c r="X21" i="8"/>
  <c r="Q21" i="8"/>
  <c r="Y21" i="8"/>
  <c r="R21" i="8"/>
  <c r="S21" i="8"/>
  <c r="T21" i="8"/>
  <c r="U21" i="8"/>
  <c r="N13" i="8"/>
  <c r="V13" i="8"/>
  <c r="O13" i="8"/>
  <c r="W13" i="8"/>
  <c r="P13" i="8"/>
  <c r="X13" i="8"/>
  <c r="Q13" i="8"/>
  <c r="Y13" i="8"/>
  <c r="R13" i="8"/>
  <c r="S13" i="8"/>
  <c r="T13" i="8"/>
  <c r="U13" i="8"/>
  <c r="N5" i="8"/>
  <c r="V5" i="8"/>
  <c r="O5" i="8"/>
  <c r="W5" i="8"/>
  <c r="P5" i="8"/>
  <c r="X5" i="8"/>
  <c r="Q5" i="8"/>
  <c r="Y5" i="8"/>
  <c r="R5" i="8"/>
  <c r="S5" i="8"/>
  <c r="T5" i="8"/>
  <c r="U5" i="8"/>
  <c r="S149" i="8"/>
  <c r="V133" i="8"/>
  <c r="R244" i="8"/>
  <c r="S244" i="8"/>
  <c r="T244" i="8"/>
  <c r="U244" i="8"/>
  <c r="N244" i="8"/>
  <c r="V244" i="8"/>
  <c r="R236" i="8"/>
  <c r="S236" i="8"/>
  <c r="T236" i="8"/>
  <c r="U236" i="8"/>
  <c r="N236" i="8"/>
  <c r="V236" i="8"/>
  <c r="R228" i="8"/>
  <c r="S228" i="8"/>
  <c r="T228" i="8"/>
  <c r="U228" i="8"/>
  <c r="N228" i="8"/>
  <c r="V228" i="8"/>
  <c r="R216" i="8"/>
  <c r="S216" i="8"/>
  <c r="T216" i="8"/>
  <c r="U216" i="8"/>
  <c r="N216" i="8"/>
  <c r="V216" i="8"/>
  <c r="O216" i="8"/>
  <c r="W216" i="8"/>
  <c r="R208" i="8"/>
  <c r="S208" i="8"/>
  <c r="T208" i="8"/>
  <c r="U208" i="8"/>
  <c r="N208" i="8"/>
  <c r="V208" i="8"/>
  <c r="O208" i="8"/>
  <c r="W208" i="8"/>
  <c r="R200" i="8"/>
  <c r="S200" i="8"/>
  <c r="T200" i="8"/>
  <c r="U200" i="8"/>
  <c r="N200" i="8"/>
  <c r="V200" i="8"/>
  <c r="O200" i="8"/>
  <c r="W200" i="8"/>
  <c r="R192" i="8"/>
  <c r="S192" i="8"/>
  <c r="T192" i="8"/>
  <c r="U192" i="8"/>
  <c r="N192" i="8"/>
  <c r="V192" i="8"/>
  <c r="O192" i="8"/>
  <c r="W192" i="8"/>
  <c r="R184" i="8"/>
  <c r="S184" i="8"/>
  <c r="T184" i="8"/>
  <c r="U184" i="8"/>
  <c r="N184" i="8"/>
  <c r="V184" i="8"/>
  <c r="O184" i="8"/>
  <c r="W184" i="8"/>
  <c r="R176" i="8"/>
  <c r="S176" i="8"/>
  <c r="T176" i="8"/>
  <c r="U176" i="8"/>
  <c r="N176" i="8"/>
  <c r="V176" i="8"/>
  <c r="O176" i="8"/>
  <c r="W176" i="8"/>
  <c r="R168" i="8"/>
  <c r="S168" i="8"/>
  <c r="T168" i="8"/>
  <c r="U168" i="8"/>
  <c r="N168" i="8"/>
  <c r="V168" i="8"/>
  <c r="O168" i="8"/>
  <c r="W168" i="8"/>
  <c r="R160" i="8"/>
  <c r="S160" i="8"/>
  <c r="T160" i="8"/>
  <c r="U160" i="8"/>
  <c r="N160" i="8"/>
  <c r="V160" i="8"/>
  <c r="O160" i="8"/>
  <c r="W160" i="8"/>
  <c r="P152" i="8"/>
  <c r="X152" i="8"/>
  <c r="S152" i="8"/>
  <c r="T152" i="8"/>
  <c r="W152" i="8"/>
  <c r="Y152" i="8"/>
  <c r="N152" i="8"/>
  <c r="O152" i="8"/>
  <c r="Q152" i="8"/>
  <c r="R152" i="8"/>
  <c r="O144" i="8"/>
  <c r="W144" i="8"/>
  <c r="P144" i="8"/>
  <c r="X144" i="8"/>
  <c r="S144" i="8"/>
  <c r="T144" i="8"/>
  <c r="N144" i="8"/>
  <c r="Q144" i="8"/>
  <c r="R144" i="8"/>
  <c r="U144" i="8"/>
  <c r="V144" i="8"/>
  <c r="Y144" i="8"/>
  <c r="O136" i="8"/>
  <c r="W136" i="8"/>
  <c r="P136" i="8"/>
  <c r="X136" i="8"/>
  <c r="Q136" i="8"/>
  <c r="Y136" i="8"/>
  <c r="S136" i="8"/>
  <c r="T136" i="8"/>
  <c r="N136" i="8"/>
  <c r="R136" i="8"/>
  <c r="U136" i="8"/>
  <c r="V136" i="8"/>
  <c r="O128" i="8"/>
  <c r="W128" i="8"/>
  <c r="P128" i="8"/>
  <c r="X128" i="8"/>
  <c r="Q128" i="8"/>
  <c r="Y128" i="8"/>
  <c r="S128" i="8"/>
  <c r="T128" i="8"/>
  <c r="U128" i="8"/>
  <c r="V128" i="8"/>
  <c r="O120" i="8"/>
  <c r="W120" i="8"/>
  <c r="P120" i="8"/>
  <c r="X120" i="8"/>
  <c r="Q120" i="8"/>
  <c r="Y120" i="8"/>
  <c r="S120" i="8"/>
  <c r="T120" i="8"/>
  <c r="N120" i="8"/>
  <c r="R120" i="8"/>
  <c r="U120" i="8"/>
  <c r="V120" i="8"/>
  <c r="O112" i="8"/>
  <c r="W112" i="8"/>
  <c r="P112" i="8"/>
  <c r="X112" i="8"/>
  <c r="Q112" i="8"/>
  <c r="Y112" i="8"/>
  <c r="S112" i="8"/>
  <c r="L113" i="7" s="1"/>
  <c r="T112" i="8"/>
  <c r="U112" i="8"/>
  <c r="V112" i="8"/>
  <c r="S104" i="8"/>
  <c r="T104" i="8"/>
  <c r="U104" i="8"/>
  <c r="N104" i="8"/>
  <c r="V104" i="8"/>
  <c r="P104" i="8"/>
  <c r="X104" i="8"/>
  <c r="Q104" i="8"/>
  <c r="Y104" i="8"/>
  <c r="O104" i="8"/>
  <c r="R104" i="8"/>
  <c r="S96" i="8"/>
  <c r="T96" i="8"/>
  <c r="U96" i="8"/>
  <c r="N96" i="8"/>
  <c r="V96" i="8"/>
  <c r="P96" i="8"/>
  <c r="X96" i="8"/>
  <c r="Q96" i="8"/>
  <c r="Y96" i="8"/>
  <c r="O96" i="8"/>
  <c r="R96" i="8"/>
  <c r="S88" i="8"/>
  <c r="T88" i="8"/>
  <c r="U88" i="8"/>
  <c r="N88" i="8"/>
  <c r="V88" i="8"/>
  <c r="P88" i="8"/>
  <c r="X88" i="8"/>
  <c r="Q88" i="8"/>
  <c r="Y88" i="8"/>
  <c r="O88" i="8"/>
  <c r="R88" i="8"/>
  <c r="W88" i="8"/>
  <c r="S80" i="8"/>
  <c r="T80" i="8"/>
  <c r="U80" i="8"/>
  <c r="N80" i="8"/>
  <c r="V80" i="8"/>
  <c r="O80" i="8"/>
  <c r="W80" i="8"/>
  <c r="P80" i="8"/>
  <c r="X80" i="8"/>
  <c r="Q80" i="8"/>
  <c r="Y80" i="8"/>
  <c r="S72" i="8"/>
  <c r="T72" i="8"/>
  <c r="U72" i="8"/>
  <c r="N72" i="8"/>
  <c r="V72" i="8"/>
  <c r="O72" i="8"/>
  <c r="W72" i="8"/>
  <c r="P72" i="8"/>
  <c r="X72" i="8"/>
  <c r="Q72" i="8"/>
  <c r="Y72" i="8"/>
  <c r="R72" i="8"/>
  <c r="S64" i="8"/>
  <c r="T64" i="8"/>
  <c r="U64" i="8"/>
  <c r="N64" i="8"/>
  <c r="V64" i="8"/>
  <c r="O64" i="8"/>
  <c r="W64" i="8"/>
  <c r="P64" i="8"/>
  <c r="X64" i="8"/>
  <c r="Q64" i="8"/>
  <c r="Y64" i="8"/>
  <c r="S56" i="8"/>
  <c r="T56" i="8"/>
  <c r="U56" i="8"/>
  <c r="O56" i="8"/>
  <c r="W56" i="8"/>
  <c r="P56" i="8"/>
  <c r="X56" i="8"/>
  <c r="V56" i="8"/>
  <c r="Y56" i="8"/>
  <c r="N56" i="8"/>
  <c r="Q56" i="8"/>
  <c r="R56" i="8"/>
  <c r="S48" i="8"/>
  <c r="T48" i="8"/>
  <c r="U48" i="8"/>
  <c r="O48" i="8"/>
  <c r="W48" i="8"/>
  <c r="P48" i="8"/>
  <c r="X48" i="8"/>
  <c r="N48" i="8"/>
  <c r="Q48" i="8"/>
  <c r="R48" i="8"/>
  <c r="V48" i="8"/>
  <c r="Y48" i="8"/>
  <c r="R40" i="8"/>
  <c r="S40" i="8"/>
  <c r="T40" i="8"/>
  <c r="U40" i="8"/>
  <c r="N40" i="8"/>
  <c r="V40" i="8"/>
  <c r="O40" i="8"/>
  <c r="W40" i="8"/>
  <c r="P40" i="8"/>
  <c r="X40" i="8"/>
  <c r="Q40" i="8"/>
  <c r="Y40" i="8"/>
  <c r="R32" i="8"/>
  <c r="S32" i="8"/>
  <c r="T32" i="8"/>
  <c r="U32" i="8"/>
  <c r="N32" i="8"/>
  <c r="V32" i="8"/>
  <c r="O32" i="8"/>
  <c r="W32" i="8"/>
  <c r="P32" i="8"/>
  <c r="X32" i="8"/>
  <c r="Q32" i="8"/>
  <c r="Y32" i="8"/>
  <c r="R24" i="8"/>
  <c r="S24" i="8"/>
  <c r="T24" i="8"/>
  <c r="U24" i="8"/>
  <c r="N24" i="8"/>
  <c r="V24" i="8"/>
  <c r="O24" i="8"/>
  <c r="W24" i="8"/>
  <c r="P24" i="8"/>
  <c r="X24" i="8"/>
  <c r="Q24" i="8"/>
  <c r="Y24" i="8"/>
  <c r="R16" i="8"/>
  <c r="S16" i="8"/>
  <c r="T16" i="8"/>
  <c r="U16" i="8"/>
  <c r="N16" i="8"/>
  <c r="V16" i="8"/>
  <c r="O16" i="8"/>
  <c r="W16" i="8"/>
  <c r="P16" i="8"/>
  <c r="X16" i="8"/>
  <c r="Q16" i="8"/>
  <c r="Y16" i="8"/>
  <c r="R8" i="8"/>
  <c r="S8" i="8"/>
  <c r="T8" i="8"/>
  <c r="U8" i="8"/>
  <c r="N8" i="8"/>
  <c r="V8" i="8"/>
  <c r="O8" i="8"/>
  <c r="W8" i="8"/>
  <c r="P8" i="8"/>
  <c r="X8" i="8"/>
  <c r="Q8" i="8"/>
  <c r="Y8" i="8"/>
  <c r="U297" i="8"/>
  <c r="Y296" i="8"/>
  <c r="Q296" i="8"/>
  <c r="U295" i="8"/>
  <c r="Y294" i="8"/>
  <c r="Q294" i="8"/>
  <c r="U293" i="8"/>
  <c r="Y292" i="8"/>
  <c r="Q292" i="8"/>
  <c r="Y289" i="8"/>
  <c r="Q289" i="8"/>
  <c r="U288" i="8"/>
  <c r="Y287" i="8"/>
  <c r="Q287" i="8"/>
  <c r="U286" i="8"/>
  <c r="Y285" i="8"/>
  <c r="Q285" i="8"/>
  <c r="U284" i="8"/>
  <c r="Y283" i="8"/>
  <c r="Q283" i="8"/>
  <c r="Y281" i="8"/>
  <c r="Q281" i="8"/>
  <c r="U280" i="8"/>
  <c r="Y279" i="8"/>
  <c r="Q279" i="8"/>
  <c r="U278" i="8"/>
  <c r="Y277" i="8"/>
  <c r="Q277" i="8"/>
  <c r="U276" i="8"/>
  <c r="Y275" i="8"/>
  <c r="Q275" i="8"/>
  <c r="Y273" i="8"/>
  <c r="Q273" i="8"/>
  <c r="U272" i="8"/>
  <c r="Y271" i="8"/>
  <c r="Q271" i="8"/>
  <c r="U270" i="8"/>
  <c r="Y269" i="8"/>
  <c r="Q269" i="8"/>
  <c r="U268" i="8"/>
  <c r="Y267" i="8"/>
  <c r="Q267" i="8"/>
  <c r="Y265" i="8"/>
  <c r="Q265" i="8"/>
  <c r="U264" i="8"/>
  <c r="Y263" i="8"/>
  <c r="Q263" i="8"/>
  <c r="U262" i="8"/>
  <c r="Y261" i="8"/>
  <c r="Q261" i="8"/>
  <c r="U260" i="8"/>
  <c r="Y259" i="8"/>
  <c r="Q259" i="8"/>
  <c r="Y257" i="8"/>
  <c r="Q257" i="8"/>
  <c r="U256" i="8"/>
  <c r="Y255" i="8"/>
  <c r="Q255" i="8"/>
  <c r="U254" i="8"/>
  <c r="Y253" i="8"/>
  <c r="Q253" i="8"/>
  <c r="U252" i="8"/>
  <c r="Y250" i="8"/>
  <c r="Q250" i="8"/>
  <c r="Y248" i="8"/>
  <c r="Q248" i="8"/>
  <c r="O246" i="8"/>
  <c r="P244" i="8"/>
  <c r="Q242" i="8"/>
  <c r="W240" i="8"/>
  <c r="X238" i="8"/>
  <c r="Y236" i="8"/>
  <c r="O230" i="8"/>
  <c r="P228" i="8"/>
  <c r="Q226" i="8"/>
  <c r="W224" i="8"/>
  <c r="P222" i="8"/>
  <c r="X212" i="8"/>
  <c r="P210" i="8"/>
  <c r="X204" i="8"/>
  <c r="P202" i="8"/>
  <c r="X196" i="8"/>
  <c r="P194" i="8"/>
  <c r="X188" i="8"/>
  <c r="P186" i="8"/>
  <c r="X180" i="8"/>
  <c r="P178" i="8"/>
  <c r="X172" i="8"/>
  <c r="P170" i="8"/>
  <c r="X164" i="8"/>
  <c r="P162" i="8"/>
  <c r="X156" i="8"/>
  <c r="R149" i="8"/>
  <c r="R133" i="8"/>
  <c r="N112" i="8"/>
  <c r="W96" i="8"/>
  <c r="N247" i="8"/>
  <c r="O247" i="8"/>
  <c r="P247" i="8"/>
  <c r="Q247" i="8"/>
  <c r="R247" i="8"/>
  <c r="N239" i="8"/>
  <c r="V239" i="8"/>
  <c r="O239" i="8"/>
  <c r="W239" i="8"/>
  <c r="P239" i="8"/>
  <c r="X239" i="8"/>
  <c r="Q239" i="8"/>
  <c r="Y239" i="8"/>
  <c r="R239" i="8"/>
  <c r="N231" i="8"/>
  <c r="V231" i="8"/>
  <c r="O231" i="8"/>
  <c r="W231" i="8"/>
  <c r="P231" i="8"/>
  <c r="X231" i="8"/>
  <c r="Q231" i="8"/>
  <c r="Y231" i="8"/>
  <c r="R231" i="8"/>
  <c r="N223" i="8"/>
  <c r="V223" i="8"/>
  <c r="O223" i="8"/>
  <c r="W223" i="8"/>
  <c r="P223" i="8"/>
  <c r="X223" i="8"/>
  <c r="Q223" i="8"/>
  <c r="Y223" i="8"/>
  <c r="R223" i="8"/>
  <c r="S223" i="8"/>
  <c r="N211" i="8"/>
  <c r="V211" i="8"/>
  <c r="O211" i="8"/>
  <c r="W211" i="8"/>
  <c r="P211" i="8"/>
  <c r="X211" i="8"/>
  <c r="Q211" i="8"/>
  <c r="Y211" i="8"/>
  <c r="R211" i="8"/>
  <c r="S211" i="8"/>
  <c r="N203" i="8"/>
  <c r="V203" i="8"/>
  <c r="O203" i="8"/>
  <c r="W203" i="8"/>
  <c r="P203" i="8"/>
  <c r="X203" i="8"/>
  <c r="Q203" i="8"/>
  <c r="Y203" i="8"/>
  <c r="R203" i="8"/>
  <c r="S203" i="8"/>
  <c r="N195" i="8"/>
  <c r="V195" i="8"/>
  <c r="O195" i="8"/>
  <c r="W195" i="8"/>
  <c r="P195" i="8"/>
  <c r="X195" i="8"/>
  <c r="Q195" i="8"/>
  <c r="Y195" i="8"/>
  <c r="R195" i="8"/>
  <c r="S195" i="8"/>
  <c r="N187" i="8"/>
  <c r="V187" i="8"/>
  <c r="O187" i="8"/>
  <c r="W187" i="8"/>
  <c r="P187" i="8"/>
  <c r="X187" i="8"/>
  <c r="Q187" i="8"/>
  <c r="Y187" i="8"/>
  <c r="R187" i="8"/>
  <c r="S187" i="8"/>
  <c r="N179" i="8"/>
  <c r="V179" i="8"/>
  <c r="O179" i="8"/>
  <c r="W179" i="8"/>
  <c r="P179" i="8"/>
  <c r="X179" i="8"/>
  <c r="Q179" i="8"/>
  <c r="Y179" i="8"/>
  <c r="R179" i="8"/>
  <c r="S179" i="8"/>
  <c r="N171" i="8"/>
  <c r="V171" i="8"/>
  <c r="O171" i="8"/>
  <c r="W171" i="8"/>
  <c r="P171" i="8"/>
  <c r="X171" i="8"/>
  <c r="Q171" i="8"/>
  <c r="Y171" i="8"/>
  <c r="R171" i="8"/>
  <c r="S171" i="8"/>
  <c r="N163" i="8"/>
  <c r="V163" i="8"/>
  <c r="O163" i="8"/>
  <c r="W163" i="8"/>
  <c r="P163" i="8"/>
  <c r="X163" i="8"/>
  <c r="Q163" i="8"/>
  <c r="Y163" i="8"/>
  <c r="R163" i="8"/>
  <c r="S163" i="8"/>
  <c r="P155" i="8"/>
  <c r="V155" i="8"/>
  <c r="N155" i="8"/>
  <c r="W155" i="8"/>
  <c r="O155" i="8"/>
  <c r="X155" i="8"/>
  <c r="Q155" i="8"/>
  <c r="Y155" i="8"/>
  <c r="R155" i="8"/>
  <c r="S155" i="8"/>
  <c r="T147" i="8"/>
  <c r="O147" i="8"/>
  <c r="W147" i="8"/>
  <c r="P147" i="8"/>
  <c r="X147" i="8"/>
  <c r="S147" i="8"/>
  <c r="U147" i="8"/>
  <c r="V147" i="8"/>
  <c r="Y147" i="8"/>
  <c r="N147" i="8"/>
  <c r="S139" i="8"/>
  <c r="T139" i="8"/>
  <c r="O139" i="8"/>
  <c r="W139" i="8"/>
  <c r="P139" i="8"/>
  <c r="X139" i="8"/>
  <c r="N139" i="8"/>
  <c r="Q139" i="8"/>
  <c r="R139" i="8"/>
  <c r="U139" i="8"/>
  <c r="S131" i="8"/>
  <c r="T131" i="8"/>
  <c r="U131" i="8"/>
  <c r="O131" i="8"/>
  <c r="W131" i="8"/>
  <c r="P131" i="8"/>
  <c r="X131" i="8"/>
  <c r="N131" i="8"/>
  <c r="Q131" i="8"/>
  <c r="R131" i="8"/>
  <c r="S123" i="8"/>
  <c r="T123" i="8"/>
  <c r="U123" i="8"/>
  <c r="O123" i="8"/>
  <c r="W123" i="8"/>
  <c r="P123" i="8"/>
  <c r="X123" i="8"/>
  <c r="Q123" i="8"/>
  <c r="R123" i="8"/>
  <c r="V123" i="8"/>
  <c r="Y123" i="8"/>
  <c r="S115" i="8"/>
  <c r="T115" i="8"/>
  <c r="U115" i="8"/>
  <c r="O115" i="8"/>
  <c r="W115" i="8"/>
  <c r="P115" i="8"/>
  <c r="X115" i="8"/>
  <c r="N115" i="8"/>
  <c r="Q115" i="8"/>
  <c r="R115" i="8"/>
  <c r="O107" i="8"/>
  <c r="P107" i="8"/>
  <c r="X107" i="8"/>
  <c r="Q107" i="8"/>
  <c r="R107" i="8"/>
  <c r="T107" i="8"/>
  <c r="U107" i="8"/>
  <c r="N107" i="8"/>
  <c r="V107" i="8"/>
  <c r="W107" i="8"/>
  <c r="S107" i="8"/>
  <c r="Y107" i="8"/>
  <c r="O99" i="8"/>
  <c r="W99" i="8"/>
  <c r="P99" i="8"/>
  <c r="X99" i="8"/>
  <c r="Q99" i="8"/>
  <c r="Y99" i="8"/>
  <c r="R99" i="8"/>
  <c r="T99" i="8"/>
  <c r="U99" i="8"/>
  <c r="N99" i="8"/>
  <c r="V99" i="8"/>
  <c r="S99" i="8"/>
  <c r="O91" i="8"/>
  <c r="W91" i="8"/>
  <c r="P91" i="8"/>
  <c r="X91" i="8"/>
  <c r="Q91" i="8"/>
  <c r="Y91" i="8"/>
  <c r="R91" i="8"/>
  <c r="T91" i="8"/>
  <c r="U91" i="8"/>
  <c r="N91" i="8"/>
  <c r="V91" i="8"/>
  <c r="S91" i="8"/>
  <c r="L92" i="7" s="1"/>
  <c r="O83" i="8"/>
  <c r="W83" i="8"/>
  <c r="P83" i="8"/>
  <c r="X83" i="8"/>
  <c r="Q83" i="8"/>
  <c r="Y83" i="8"/>
  <c r="R83" i="8"/>
  <c r="S83" i="8"/>
  <c r="T83" i="8"/>
  <c r="U83" i="8"/>
  <c r="V83" i="8"/>
  <c r="N83" i="8"/>
  <c r="O75" i="8"/>
  <c r="W75" i="8"/>
  <c r="P75" i="8"/>
  <c r="X75" i="8"/>
  <c r="Q75" i="8"/>
  <c r="Y75" i="8"/>
  <c r="R75" i="8"/>
  <c r="S75" i="8"/>
  <c r="T75" i="8"/>
  <c r="U75" i="8"/>
  <c r="V75" i="8"/>
  <c r="N75" i="8"/>
  <c r="O67" i="8"/>
  <c r="W67" i="8"/>
  <c r="P67" i="8"/>
  <c r="X67" i="8"/>
  <c r="Q67" i="8"/>
  <c r="Y67" i="8"/>
  <c r="R67" i="8"/>
  <c r="S67" i="8"/>
  <c r="T67" i="8"/>
  <c r="U67" i="8"/>
  <c r="V67" i="8"/>
  <c r="N67" i="8"/>
  <c r="O59" i="8"/>
  <c r="W59" i="8"/>
  <c r="P59" i="8"/>
  <c r="X59" i="8"/>
  <c r="Q59" i="8"/>
  <c r="Y59" i="8"/>
  <c r="S59" i="8"/>
  <c r="T59" i="8"/>
  <c r="N59" i="8"/>
  <c r="R59" i="8"/>
  <c r="U59" i="8"/>
  <c r="V59" i="8"/>
  <c r="O51" i="8"/>
  <c r="W51" i="8"/>
  <c r="P51" i="8"/>
  <c r="X51" i="8"/>
  <c r="Q51" i="8"/>
  <c r="Y51" i="8"/>
  <c r="S51" i="8"/>
  <c r="T51" i="8"/>
  <c r="R51" i="8"/>
  <c r="U51" i="8"/>
  <c r="V51" i="8"/>
  <c r="N51" i="8"/>
  <c r="N43" i="8"/>
  <c r="V43" i="8"/>
  <c r="O43" i="8"/>
  <c r="W43" i="8"/>
  <c r="P43" i="8"/>
  <c r="X43" i="8"/>
  <c r="Q43" i="8"/>
  <c r="Y43" i="8"/>
  <c r="R43" i="8"/>
  <c r="S43" i="8"/>
  <c r="T43" i="8"/>
  <c r="U43" i="8"/>
  <c r="N35" i="8"/>
  <c r="V35" i="8"/>
  <c r="O35" i="8"/>
  <c r="W35" i="8"/>
  <c r="P35" i="8"/>
  <c r="X35" i="8"/>
  <c r="Q35" i="8"/>
  <c r="Y35" i="8"/>
  <c r="R35" i="8"/>
  <c r="S35" i="8"/>
  <c r="T35" i="8"/>
  <c r="U35" i="8"/>
  <c r="N27" i="8"/>
  <c r="V27" i="8"/>
  <c r="O27" i="8"/>
  <c r="W27" i="8"/>
  <c r="P27" i="8"/>
  <c r="X27" i="8"/>
  <c r="Q27" i="8"/>
  <c r="Y27" i="8"/>
  <c r="R27" i="8"/>
  <c r="S27" i="8"/>
  <c r="T27" i="8"/>
  <c r="U27" i="8"/>
  <c r="N19" i="8"/>
  <c r="V19" i="8"/>
  <c r="O19" i="8"/>
  <c r="W19" i="8"/>
  <c r="P19" i="8"/>
  <c r="X19" i="8"/>
  <c r="Q19" i="8"/>
  <c r="Y19" i="8"/>
  <c r="R19" i="8"/>
  <c r="S19" i="8"/>
  <c r="T19" i="8"/>
  <c r="U19" i="8"/>
  <c r="N11" i="8"/>
  <c r="V11" i="8"/>
  <c r="O11" i="8"/>
  <c r="W11" i="8"/>
  <c r="P11" i="8"/>
  <c r="X11" i="8"/>
  <c r="Q11" i="8"/>
  <c r="Y11" i="8"/>
  <c r="R11" i="8"/>
  <c r="S11" i="8"/>
  <c r="T11" i="8"/>
  <c r="U11" i="8"/>
  <c r="T297" i="8"/>
  <c r="X296" i="8"/>
  <c r="P296" i="8"/>
  <c r="T295" i="8"/>
  <c r="X294" i="8"/>
  <c r="P294" i="8"/>
  <c r="T293" i="8"/>
  <c r="X292" i="8"/>
  <c r="P292" i="8"/>
  <c r="X289" i="8"/>
  <c r="P289" i="8"/>
  <c r="T288" i="8"/>
  <c r="X287" i="8"/>
  <c r="P287" i="8"/>
  <c r="T286" i="8"/>
  <c r="X285" i="8"/>
  <c r="P285" i="8"/>
  <c r="T284" i="8"/>
  <c r="X283" i="8"/>
  <c r="P283" i="8"/>
  <c r="X281" i="8"/>
  <c r="P281" i="8"/>
  <c r="T280" i="8"/>
  <c r="X279" i="8"/>
  <c r="P279" i="8"/>
  <c r="T278" i="8"/>
  <c r="X277" i="8"/>
  <c r="P277" i="8"/>
  <c r="T276" i="8"/>
  <c r="X275" i="8"/>
  <c r="P275" i="8"/>
  <c r="X273" i="8"/>
  <c r="P273" i="8"/>
  <c r="T272" i="8"/>
  <c r="X271" i="8"/>
  <c r="P271" i="8"/>
  <c r="T270" i="8"/>
  <c r="X269" i="8"/>
  <c r="P269" i="8"/>
  <c r="T268" i="8"/>
  <c r="X267" i="8"/>
  <c r="P267" i="8"/>
  <c r="X265" i="8"/>
  <c r="P265" i="8"/>
  <c r="T264" i="8"/>
  <c r="X263" i="8"/>
  <c r="P263" i="8"/>
  <c r="T262" i="8"/>
  <c r="X261" i="8"/>
  <c r="P261" i="8"/>
  <c r="T260" i="8"/>
  <c r="X259" i="8"/>
  <c r="P259" i="8"/>
  <c r="X257" i="8"/>
  <c r="P257" i="8"/>
  <c r="T256" i="8"/>
  <c r="X255" i="8"/>
  <c r="P255" i="8"/>
  <c r="T254" i="8"/>
  <c r="X253" i="8"/>
  <c r="P253" i="8"/>
  <c r="T252" i="8"/>
  <c r="X250" i="8"/>
  <c r="P250" i="8"/>
  <c r="X248" i="8"/>
  <c r="P248" i="8"/>
  <c r="T247" i="8"/>
  <c r="U245" i="8"/>
  <c r="O244" i="8"/>
  <c r="Q240" i="8"/>
  <c r="W238" i="8"/>
  <c r="X236" i="8"/>
  <c r="T231" i="8"/>
  <c r="U229" i="8"/>
  <c r="O228" i="8"/>
  <c r="Q224" i="8"/>
  <c r="U217" i="8"/>
  <c r="Q212" i="8"/>
  <c r="U209" i="8"/>
  <c r="Q204" i="8"/>
  <c r="U201" i="8"/>
  <c r="Q196" i="8"/>
  <c r="U193" i="8"/>
  <c r="Q188" i="8"/>
  <c r="U185" i="8"/>
  <c r="Q180" i="8"/>
  <c r="U177" i="8"/>
  <c r="Q172" i="8"/>
  <c r="U169" i="8"/>
  <c r="Q164" i="8"/>
  <c r="U161" i="8"/>
  <c r="Q156" i="8"/>
  <c r="V152" i="8"/>
  <c r="R148" i="8"/>
  <c r="Y143" i="8"/>
  <c r="U138" i="8"/>
  <c r="Y131" i="8"/>
  <c r="V124" i="8"/>
  <c r="V117" i="8"/>
  <c r="R242" i="8"/>
  <c r="S242" i="8"/>
  <c r="T242" i="8"/>
  <c r="U242" i="8"/>
  <c r="N242" i="8"/>
  <c r="V242" i="8"/>
  <c r="R234" i="8"/>
  <c r="S234" i="8"/>
  <c r="T234" i="8"/>
  <c r="U234" i="8"/>
  <c r="N234" i="8"/>
  <c r="V234" i="8"/>
  <c r="R226" i="8"/>
  <c r="S226" i="8"/>
  <c r="T226" i="8"/>
  <c r="U226" i="8"/>
  <c r="N226" i="8"/>
  <c r="V226" i="8"/>
  <c r="R214" i="8"/>
  <c r="S214" i="8"/>
  <c r="T214" i="8"/>
  <c r="U214" i="8"/>
  <c r="N214" i="8"/>
  <c r="V214" i="8"/>
  <c r="O214" i="8"/>
  <c r="W214" i="8"/>
  <c r="R206" i="8"/>
  <c r="S206" i="8"/>
  <c r="T206" i="8"/>
  <c r="U206" i="8"/>
  <c r="N206" i="8"/>
  <c r="V206" i="8"/>
  <c r="O206" i="8"/>
  <c r="W206" i="8"/>
  <c r="R198" i="8"/>
  <c r="S198" i="8"/>
  <c r="T198" i="8"/>
  <c r="U198" i="8"/>
  <c r="N198" i="8"/>
  <c r="V198" i="8"/>
  <c r="O198" i="8"/>
  <c r="W198" i="8"/>
  <c r="R190" i="8"/>
  <c r="S190" i="8"/>
  <c r="T190" i="8"/>
  <c r="U190" i="8"/>
  <c r="N190" i="8"/>
  <c r="V190" i="8"/>
  <c r="O190" i="8"/>
  <c r="W190" i="8"/>
  <c r="R182" i="8"/>
  <c r="S182" i="8"/>
  <c r="T182" i="8"/>
  <c r="U182" i="8"/>
  <c r="N182" i="8"/>
  <c r="V182" i="8"/>
  <c r="O182" i="8"/>
  <c r="W182" i="8"/>
  <c r="R174" i="8"/>
  <c r="S174" i="8"/>
  <c r="T174" i="8"/>
  <c r="U174" i="8"/>
  <c r="N174" i="8"/>
  <c r="V174" i="8"/>
  <c r="O174" i="8"/>
  <c r="W174" i="8"/>
  <c r="R166" i="8"/>
  <c r="S166" i="8"/>
  <c r="T166" i="8"/>
  <c r="U166" i="8"/>
  <c r="N166" i="8"/>
  <c r="V166" i="8"/>
  <c r="O166" i="8"/>
  <c r="W166" i="8"/>
  <c r="R158" i="8"/>
  <c r="S158" i="8"/>
  <c r="T158" i="8"/>
  <c r="U158" i="8"/>
  <c r="N158" i="8"/>
  <c r="V158" i="8"/>
  <c r="O158" i="8"/>
  <c r="W158" i="8"/>
  <c r="P150" i="8"/>
  <c r="X150" i="8"/>
  <c r="S150" i="8"/>
  <c r="T150" i="8"/>
  <c r="V150" i="8"/>
  <c r="W150" i="8"/>
  <c r="Y150" i="8"/>
  <c r="N150" i="8"/>
  <c r="O150" i="8"/>
  <c r="Q150" i="8"/>
  <c r="O142" i="8"/>
  <c r="W142" i="8"/>
  <c r="P142" i="8"/>
  <c r="X142" i="8"/>
  <c r="S142" i="8"/>
  <c r="T142" i="8"/>
  <c r="V142" i="8"/>
  <c r="Y142" i="8"/>
  <c r="N142" i="8"/>
  <c r="Q142" i="8"/>
  <c r="O134" i="8"/>
  <c r="W134" i="8"/>
  <c r="P134" i="8"/>
  <c r="X134" i="8"/>
  <c r="Q134" i="8"/>
  <c r="Y134" i="8"/>
  <c r="S134" i="8"/>
  <c r="T134" i="8"/>
  <c r="N134" i="8"/>
  <c r="R134" i="8"/>
  <c r="U134" i="8"/>
  <c r="V134" i="8"/>
  <c r="O126" i="8"/>
  <c r="W126" i="8"/>
  <c r="P126" i="8"/>
  <c r="X126" i="8"/>
  <c r="Q126" i="8"/>
  <c r="Y126" i="8"/>
  <c r="S126" i="8"/>
  <c r="T126" i="8"/>
  <c r="V126" i="8"/>
  <c r="N126" i="8"/>
  <c r="O118" i="8"/>
  <c r="W118" i="8"/>
  <c r="P118" i="8"/>
  <c r="X118" i="8"/>
  <c r="Q118" i="8"/>
  <c r="Y118" i="8"/>
  <c r="S118" i="8"/>
  <c r="L119" i="7" s="1"/>
  <c r="T118" i="8"/>
  <c r="N118" i="8"/>
  <c r="R118" i="8"/>
  <c r="U118" i="8"/>
  <c r="V118" i="8"/>
  <c r="O110" i="8"/>
  <c r="W110" i="8"/>
  <c r="P110" i="8"/>
  <c r="X110" i="8"/>
  <c r="Q110" i="8"/>
  <c r="Y110" i="8"/>
  <c r="S110" i="8"/>
  <c r="T110" i="8"/>
  <c r="V110" i="8"/>
  <c r="N110" i="8"/>
  <c r="S102" i="8"/>
  <c r="T102" i="8"/>
  <c r="U102" i="8"/>
  <c r="N102" i="8"/>
  <c r="V102" i="8"/>
  <c r="P102" i="8"/>
  <c r="X102" i="8"/>
  <c r="Q102" i="8"/>
  <c r="Y102" i="8"/>
  <c r="R102" i="8"/>
  <c r="W102" i="8"/>
  <c r="O102" i="8"/>
  <c r="S94" i="8"/>
  <c r="T94" i="8"/>
  <c r="U94" i="8"/>
  <c r="N94" i="8"/>
  <c r="V94" i="8"/>
  <c r="P94" i="8"/>
  <c r="X94" i="8"/>
  <c r="Q94" i="8"/>
  <c r="Y94" i="8"/>
  <c r="R94" i="8"/>
  <c r="W94" i="8"/>
  <c r="O94" i="8"/>
  <c r="S86" i="8"/>
  <c r="T86" i="8"/>
  <c r="U86" i="8"/>
  <c r="N86" i="8"/>
  <c r="V86" i="8"/>
  <c r="O86" i="8"/>
  <c r="P86" i="8"/>
  <c r="X86" i="8"/>
  <c r="Q86" i="8"/>
  <c r="Y86" i="8"/>
  <c r="R86" i="8"/>
  <c r="W86" i="8"/>
  <c r="S78" i="8"/>
  <c r="T78" i="8"/>
  <c r="U78" i="8"/>
  <c r="N78" i="8"/>
  <c r="V78" i="8"/>
  <c r="O78" i="8"/>
  <c r="W78" i="8"/>
  <c r="P78" i="8"/>
  <c r="X78" i="8"/>
  <c r="Q78" i="8"/>
  <c r="Y78" i="8"/>
  <c r="R78" i="8"/>
  <c r="S70" i="8"/>
  <c r="T70" i="8"/>
  <c r="U70" i="8"/>
  <c r="N70" i="8"/>
  <c r="V70" i="8"/>
  <c r="O70" i="8"/>
  <c r="W70" i="8"/>
  <c r="P70" i="8"/>
  <c r="X70" i="8"/>
  <c r="Q70" i="8"/>
  <c r="Y70" i="8"/>
  <c r="R70" i="8"/>
  <c r="S62" i="8"/>
  <c r="T62" i="8"/>
  <c r="U62" i="8"/>
  <c r="N62" i="8"/>
  <c r="V62" i="8"/>
  <c r="O62" i="8"/>
  <c r="W62" i="8"/>
  <c r="P62" i="8"/>
  <c r="X62" i="8"/>
  <c r="Q62" i="8"/>
  <c r="Y62" i="8"/>
  <c r="R62" i="8"/>
  <c r="S54" i="8"/>
  <c r="T54" i="8"/>
  <c r="U54" i="8"/>
  <c r="O54" i="8"/>
  <c r="W54" i="8"/>
  <c r="P54" i="8"/>
  <c r="X54" i="8"/>
  <c r="Y54" i="8"/>
  <c r="N54" i="8"/>
  <c r="Q54" i="8"/>
  <c r="R54" i="8"/>
  <c r="V54" i="8"/>
  <c r="R46" i="8"/>
  <c r="S46" i="8"/>
  <c r="T46" i="8"/>
  <c r="U46" i="8"/>
  <c r="N46" i="8"/>
  <c r="V46" i="8"/>
  <c r="O46" i="8"/>
  <c r="W46" i="8"/>
  <c r="P46" i="8"/>
  <c r="X46" i="8"/>
  <c r="Q46" i="8"/>
  <c r="Y46" i="8"/>
  <c r="R38" i="8"/>
  <c r="S38" i="8"/>
  <c r="T38" i="8"/>
  <c r="U38" i="8"/>
  <c r="N38" i="8"/>
  <c r="V38" i="8"/>
  <c r="O38" i="8"/>
  <c r="W38" i="8"/>
  <c r="P38" i="8"/>
  <c r="X38" i="8"/>
  <c r="Q38" i="8"/>
  <c r="Y38" i="8"/>
  <c r="R30" i="8"/>
  <c r="S30" i="8"/>
  <c r="T30" i="8"/>
  <c r="U30" i="8"/>
  <c r="N30" i="8"/>
  <c r="V30" i="8"/>
  <c r="O30" i="8"/>
  <c r="W30" i="8"/>
  <c r="P30" i="8"/>
  <c r="X30" i="8"/>
  <c r="Q30" i="8"/>
  <c r="Y30" i="8"/>
  <c r="R22" i="8"/>
  <c r="S22" i="8"/>
  <c r="T22" i="8"/>
  <c r="U22" i="8"/>
  <c r="N22" i="8"/>
  <c r="V22" i="8"/>
  <c r="O22" i="8"/>
  <c r="W22" i="8"/>
  <c r="P22" i="8"/>
  <c r="X22" i="8"/>
  <c r="Q22" i="8"/>
  <c r="Y22" i="8"/>
  <c r="R14" i="8"/>
  <c r="S14" i="8"/>
  <c r="T14" i="8"/>
  <c r="U14" i="8"/>
  <c r="N14" i="8"/>
  <c r="V14" i="8"/>
  <c r="O14" i="8"/>
  <c r="W14" i="8"/>
  <c r="P14" i="8"/>
  <c r="X14" i="8"/>
  <c r="Q14" i="8"/>
  <c r="Y14" i="8"/>
  <c r="R6" i="8"/>
  <c r="S6" i="8"/>
  <c r="T6" i="8"/>
  <c r="U6" i="8"/>
  <c r="N6" i="8"/>
  <c r="V6" i="8"/>
  <c r="O6" i="8"/>
  <c r="W6" i="8"/>
  <c r="P6" i="8"/>
  <c r="X6" i="8"/>
  <c r="Q6" i="8"/>
  <c r="Y6" i="8"/>
  <c r="S297" i="8"/>
  <c r="W296" i="8"/>
  <c r="O296" i="8"/>
  <c r="S295" i="8"/>
  <c r="W294" i="8"/>
  <c r="O294" i="8"/>
  <c r="S293" i="8"/>
  <c r="W292" i="8"/>
  <c r="O292" i="8"/>
  <c r="W289" i="8"/>
  <c r="O289" i="8"/>
  <c r="S288" i="8"/>
  <c r="W287" i="8"/>
  <c r="O287" i="8"/>
  <c r="S286" i="8"/>
  <c r="W285" i="8"/>
  <c r="O285" i="8"/>
  <c r="S284" i="8"/>
  <c r="W283" i="8"/>
  <c r="O283" i="8"/>
  <c r="W281" i="8"/>
  <c r="O281" i="8"/>
  <c r="S280" i="8"/>
  <c r="W279" i="8"/>
  <c r="O279" i="8"/>
  <c r="S278" i="8"/>
  <c r="W277" i="8"/>
  <c r="O277" i="8"/>
  <c r="S276" i="8"/>
  <c r="W275" i="8"/>
  <c r="O275" i="8"/>
  <c r="W273" i="8"/>
  <c r="O273" i="8"/>
  <c r="S272" i="8"/>
  <c r="W271" i="8"/>
  <c r="O271" i="8"/>
  <c r="S270" i="8"/>
  <c r="W269" i="8"/>
  <c r="O269" i="8"/>
  <c r="S268" i="8"/>
  <c r="W267" i="8"/>
  <c r="O267" i="8"/>
  <c r="W265" i="8"/>
  <c r="O265" i="8"/>
  <c r="S264" i="8"/>
  <c r="W263" i="8"/>
  <c r="O263" i="8"/>
  <c r="S262" i="8"/>
  <c r="W261" i="8"/>
  <c r="O261" i="8"/>
  <c r="S260" i="8"/>
  <c r="W259" i="8"/>
  <c r="O259" i="8"/>
  <c r="W257" i="8"/>
  <c r="O257" i="8"/>
  <c r="S256" i="8"/>
  <c r="W255" i="8"/>
  <c r="O255" i="8"/>
  <c r="S254" i="8"/>
  <c r="W253" i="8"/>
  <c r="O253" i="8"/>
  <c r="S252" i="8"/>
  <c r="W250" i="8"/>
  <c r="O250" i="8"/>
  <c r="W248" i="8"/>
  <c r="O248" i="8"/>
  <c r="S247" i="8"/>
  <c r="U243" i="8"/>
  <c r="O242" i="8"/>
  <c r="P240" i="8"/>
  <c r="Q238" i="8"/>
  <c r="W236" i="8"/>
  <c r="X234" i="8"/>
  <c r="Y232" i="8"/>
  <c r="S231" i="8"/>
  <c r="U227" i="8"/>
  <c r="O226" i="8"/>
  <c r="X214" i="8"/>
  <c r="X206" i="8"/>
  <c r="X198" i="8"/>
  <c r="X190" i="8"/>
  <c r="X182" i="8"/>
  <c r="X174" i="8"/>
  <c r="X166" i="8"/>
  <c r="X158" i="8"/>
  <c r="U152" i="8"/>
  <c r="V131" i="8"/>
  <c r="R117" i="8"/>
  <c r="R110" i="8"/>
  <c r="N245" i="8"/>
  <c r="V245" i="8"/>
  <c r="O245" i="8"/>
  <c r="W245" i="8"/>
  <c r="P245" i="8"/>
  <c r="X245" i="8"/>
  <c r="Q245" i="8"/>
  <c r="Y245" i="8"/>
  <c r="R245" i="8"/>
  <c r="N237" i="8"/>
  <c r="V237" i="8"/>
  <c r="O237" i="8"/>
  <c r="W237" i="8"/>
  <c r="P237" i="8"/>
  <c r="X237" i="8"/>
  <c r="Q237" i="8"/>
  <c r="Y237" i="8"/>
  <c r="R237" i="8"/>
  <c r="N229" i="8"/>
  <c r="V229" i="8"/>
  <c r="O229" i="8"/>
  <c r="W229" i="8"/>
  <c r="P229" i="8"/>
  <c r="X229" i="8"/>
  <c r="Q229" i="8"/>
  <c r="Y229" i="8"/>
  <c r="R229" i="8"/>
  <c r="N217" i="8"/>
  <c r="V217" i="8"/>
  <c r="O217" i="8"/>
  <c r="W217" i="8"/>
  <c r="P217" i="8"/>
  <c r="X217" i="8"/>
  <c r="Q217" i="8"/>
  <c r="Y217" i="8"/>
  <c r="R217" i="8"/>
  <c r="S217" i="8"/>
  <c r="L217" i="7" s="1"/>
  <c r="N209" i="8"/>
  <c r="V209" i="8"/>
  <c r="O209" i="8"/>
  <c r="W209" i="8"/>
  <c r="P209" i="8"/>
  <c r="X209" i="8"/>
  <c r="Q209" i="8"/>
  <c r="Y209" i="8"/>
  <c r="R209" i="8"/>
  <c r="S209" i="8"/>
  <c r="L209" i="7" s="1"/>
  <c r="N201" i="8"/>
  <c r="V201" i="8"/>
  <c r="O201" i="8"/>
  <c r="W201" i="8"/>
  <c r="P201" i="8"/>
  <c r="X201" i="8"/>
  <c r="Q201" i="8"/>
  <c r="Y201" i="8"/>
  <c r="R201" i="8"/>
  <c r="S201" i="8"/>
  <c r="N193" i="8"/>
  <c r="V193" i="8"/>
  <c r="O193" i="8"/>
  <c r="W193" i="8"/>
  <c r="P193" i="8"/>
  <c r="X193" i="8"/>
  <c r="Q193" i="8"/>
  <c r="Y193" i="8"/>
  <c r="R193" i="8"/>
  <c r="S193" i="8"/>
  <c r="L193" i="7" s="1"/>
  <c r="N185" i="8"/>
  <c r="V185" i="8"/>
  <c r="O185" i="8"/>
  <c r="W185" i="8"/>
  <c r="P185" i="8"/>
  <c r="X185" i="8"/>
  <c r="Q185" i="8"/>
  <c r="Y185" i="8"/>
  <c r="R185" i="8"/>
  <c r="S185" i="8"/>
  <c r="Z181" i="1"/>
  <c r="N177" i="8"/>
  <c r="V177" i="8"/>
  <c r="O177" i="8"/>
  <c r="W177" i="8"/>
  <c r="P177" i="8"/>
  <c r="X177" i="8"/>
  <c r="Q177" i="8"/>
  <c r="Y177" i="8"/>
  <c r="R177" i="8"/>
  <c r="S177" i="8"/>
  <c r="Z173" i="1"/>
  <c r="N169" i="8"/>
  <c r="V169" i="8"/>
  <c r="O169" i="8"/>
  <c r="W169" i="8"/>
  <c r="P169" i="8"/>
  <c r="X169" i="8"/>
  <c r="Q169" i="8"/>
  <c r="Y169" i="8"/>
  <c r="R169" i="8"/>
  <c r="S169" i="8"/>
  <c r="L169" i="7" s="1"/>
  <c r="Z165" i="1"/>
  <c r="N161" i="8"/>
  <c r="V161" i="8"/>
  <c r="O161" i="8"/>
  <c r="W161" i="8"/>
  <c r="P161" i="8"/>
  <c r="X161" i="8"/>
  <c r="Q161" i="8"/>
  <c r="Y161" i="8"/>
  <c r="R161" i="8"/>
  <c r="S161" i="8"/>
  <c r="Z157" i="1"/>
  <c r="T153" i="8"/>
  <c r="O153" i="8"/>
  <c r="W153" i="8"/>
  <c r="P153" i="8"/>
  <c r="X153" i="8"/>
  <c r="Y153" i="8"/>
  <c r="N153" i="8"/>
  <c r="Q153" i="8"/>
  <c r="R153" i="8"/>
  <c r="S153" i="8"/>
  <c r="Z149" i="1"/>
  <c r="T145" i="8"/>
  <c r="O145" i="8"/>
  <c r="W145" i="8"/>
  <c r="P145" i="8"/>
  <c r="X145" i="8"/>
  <c r="R145" i="8"/>
  <c r="S145" i="8"/>
  <c r="U145" i="8"/>
  <c r="V145" i="8"/>
  <c r="Y145" i="8"/>
  <c r="Z141" i="1"/>
  <c r="S137" i="8"/>
  <c r="T137" i="8"/>
  <c r="O137" i="8"/>
  <c r="W137" i="8"/>
  <c r="P137" i="8"/>
  <c r="X137" i="8"/>
  <c r="R137" i="8"/>
  <c r="U137" i="8"/>
  <c r="V137" i="8"/>
  <c r="Y137" i="8"/>
  <c r="Z133" i="1"/>
  <c r="S129" i="8"/>
  <c r="T129" i="8"/>
  <c r="U129" i="8"/>
  <c r="O129" i="8"/>
  <c r="W129" i="8"/>
  <c r="P129" i="8"/>
  <c r="X129" i="8"/>
  <c r="N129" i="8"/>
  <c r="Q129" i="8"/>
  <c r="R129" i="8"/>
  <c r="V129" i="8"/>
  <c r="Z125" i="1"/>
  <c r="S121" i="8"/>
  <c r="T121" i="8"/>
  <c r="U121" i="8"/>
  <c r="O121" i="8"/>
  <c r="W121" i="8"/>
  <c r="P121" i="8"/>
  <c r="X121" i="8"/>
  <c r="R121" i="8"/>
  <c r="V121" i="8"/>
  <c r="Y121" i="8"/>
  <c r="Z117" i="1"/>
  <c r="S113" i="8"/>
  <c r="T113" i="8"/>
  <c r="U113" i="8"/>
  <c r="O113" i="8"/>
  <c r="W113" i="8"/>
  <c r="P113" i="8"/>
  <c r="X113" i="8"/>
  <c r="N113" i="8"/>
  <c r="Q113" i="8"/>
  <c r="R113" i="8"/>
  <c r="V113" i="8"/>
  <c r="Z109" i="1"/>
  <c r="O105" i="8"/>
  <c r="W105" i="8"/>
  <c r="P105" i="8"/>
  <c r="X105" i="8"/>
  <c r="Q105" i="8"/>
  <c r="Y105" i="8"/>
  <c r="R105" i="8"/>
  <c r="T105" i="8"/>
  <c r="U105" i="8"/>
  <c r="N105" i="8"/>
  <c r="S105" i="8"/>
  <c r="L106" i="7" s="1"/>
  <c r="V105" i="8"/>
  <c r="Z101" i="1"/>
  <c r="O97" i="8"/>
  <c r="W97" i="8"/>
  <c r="P97" i="8"/>
  <c r="X97" i="8"/>
  <c r="Q97" i="8"/>
  <c r="Y97" i="8"/>
  <c r="R97" i="8"/>
  <c r="T97" i="8"/>
  <c r="U97" i="8"/>
  <c r="N97" i="8"/>
  <c r="S97" i="8"/>
  <c r="Z93" i="1"/>
  <c r="O89" i="8"/>
  <c r="W89" i="8"/>
  <c r="P89" i="8"/>
  <c r="X89" i="8"/>
  <c r="Q89" i="8"/>
  <c r="Y89" i="8"/>
  <c r="R89" i="8"/>
  <c r="T89" i="8"/>
  <c r="U89" i="8"/>
  <c r="N89" i="8"/>
  <c r="S89" i="8"/>
  <c r="Z85" i="1"/>
  <c r="O81" i="8"/>
  <c r="W81" i="8"/>
  <c r="P81" i="8"/>
  <c r="X81" i="8"/>
  <c r="Q81" i="8"/>
  <c r="Y81" i="8"/>
  <c r="R81" i="8"/>
  <c r="S81" i="8"/>
  <c r="T81" i="8"/>
  <c r="U81" i="8"/>
  <c r="N81" i="8"/>
  <c r="V81" i="8"/>
  <c r="Z77" i="1"/>
  <c r="O73" i="8"/>
  <c r="W73" i="8"/>
  <c r="P73" i="8"/>
  <c r="X73" i="8"/>
  <c r="Q73" i="8"/>
  <c r="Y73" i="8"/>
  <c r="R73" i="8"/>
  <c r="S73" i="8"/>
  <c r="T73" i="8"/>
  <c r="U73" i="8"/>
  <c r="N73" i="8"/>
  <c r="V73" i="8"/>
  <c r="Z69" i="1"/>
  <c r="O65" i="8"/>
  <c r="W65" i="8"/>
  <c r="P65" i="8"/>
  <c r="X65" i="8"/>
  <c r="Q65" i="8"/>
  <c r="Y65" i="8"/>
  <c r="R65" i="8"/>
  <c r="S65" i="8"/>
  <c r="T65" i="8"/>
  <c r="U65" i="8"/>
  <c r="N65" i="8"/>
  <c r="V65" i="8"/>
  <c r="Z61" i="1"/>
  <c r="O57" i="8"/>
  <c r="W57" i="8"/>
  <c r="P57" i="8"/>
  <c r="X57" i="8"/>
  <c r="Q57" i="8"/>
  <c r="Y57" i="8"/>
  <c r="S57" i="8"/>
  <c r="T57" i="8"/>
  <c r="N57" i="8"/>
  <c r="R57" i="8"/>
  <c r="U57" i="8"/>
  <c r="V57" i="8"/>
  <c r="Z53" i="1"/>
  <c r="O49" i="8"/>
  <c r="W49" i="8"/>
  <c r="P49" i="8"/>
  <c r="X49" i="8"/>
  <c r="Q49" i="8"/>
  <c r="Y49" i="8"/>
  <c r="S49" i="8"/>
  <c r="T49" i="8"/>
  <c r="U49" i="8"/>
  <c r="V49" i="8"/>
  <c r="N49" i="8"/>
  <c r="R49" i="8"/>
  <c r="Z45" i="1"/>
  <c r="N41" i="8"/>
  <c r="V41" i="8"/>
  <c r="O41" i="8"/>
  <c r="W41" i="8"/>
  <c r="P41" i="8"/>
  <c r="X41" i="8"/>
  <c r="Q41" i="8"/>
  <c r="Y41" i="8"/>
  <c r="R41" i="8"/>
  <c r="S41" i="8"/>
  <c r="T41" i="8"/>
  <c r="U41" i="8"/>
  <c r="Z37" i="1"/>
  <c r="N33" i="8"/>
  <c r="V33" i="8"/>
  <c r="O33" i="8"/>
  <c r="W33" i="8"/>
  <c r="P33" i="8"/>
  <c r="X33" i="8"/>
  <c r="Q33" i="8"/>
  <c r="Y33" i="8"/>
  <c r="R33" i="8"/>
  <c r="S33" i="8"/>
  <c r="T33" i="8"/>
  <c r="U33" i="8"/>
  <c r="Z29" i="1"/>
  <c r="N25" i="8"/>
  <c r="V25" i="8"/>
  <c r="O25" i="8"/>
  <c r="W25" i="8"/>
  <c r="P25" i="8"/>
  <c r="X25" i="8"/>
  <c r="Q25" i="8"/>
  <c r="Y25" i="8"/>
  <c r="R25" i="8"/>
  <c r="S25" i="8"/>
  <c r="T25" i="8"/>
  <c r="U25" i="8"/>
  <c r="Z21" i="1"/>
  <c r="N17" i="8"/>
  <c r="V17" i="8"/>
  <c r="O17" i="8"/>
  <c r="W17" i="8"/>
  <c r="P17" i="8"/>
  <c r="X17" i="8"/>
  <c r="Q17" i="8"/>
  <c r="Y17" i="8"/>
  <c r="R17" i="8"/>
  <c r="S17" i="8"/>
  <c r="T17" i="8"/>
  <c r="U17" i="8"/>
  <c r="Z13" i="1"/>
  <c r="N9" i="8"/>
  <c r="V9" i="8"/>
  <c r="O9" i="8"/>
  <c r="W9" i="8"/>
  <c r="P9" i="8"/>
  <c r="X9" i="8"/>
  <c r="Q9" i="8"/>
  <c r="Y9" i="8"/>
  <c r="R9" i="8"/>
  <c r="S9" i="8"/>
  <c r="T9" i="8"/>
  <c r="U9" i="8"/>
  <c r="Z5" i="1"/>
  <c r="R297" i="8"/>
  <c r="V296" i="8"/>
  <c r="N296" i="8"/>
  <c r="R295" i="8"/>
  <c r="V294" i="8"/>
  <c r="N294" i="8"/>
  <c r="R293" i="8"/>
  <c r="V292" i="8"/>
  <c r="N292" i="8"/>
  <c r="V289" i="8"/>
  <c r="N289" i="8"/>
  <c r="R288" i="8"/>
  <c r="V287" i="8"/>
  <c r="N287" i="8"/>
  <c r="R286" i="8"/>
  <c r="V285" i="8"/>
  <c r="N285" i="8"/>
  <c r="R284" i="8"/>
  <c r="V283" i="8"/>
  <c r="N283" i="8"/>
  <c r="V281" i="8"/>
  <c r="N281" i="8"/>
  <c r="R280" i="8"/>
  <c r="V279" i="8"/>
  <c r="N279" i="8"/>
  <c r="R278" i="8"/>
  <c r="V277" i="8"/>
  <c r="N277" i="8"/>
  <c r="R276" i="8"/>
  <c r="V275" i="8"/>
  <c r="N275" i="8"/>
  <c r="V273" i="8"/>
  <c r="N273" i="8"/>
  <c r="R272" i="8"/>
  <c r="V271" i="8"/>
  <c r="N271" i="8"/>
  <c r="R270" i="8"/>
  <c r="V269" i="8"/>
  <c r="N269" i="8"/>
  <c r="R268" i="8"/>
  <c r="V267" i="8"/>
  <c r="N267" i="8"/>
  <c r="V265" i="8"/>
  <c r="N265" i="8"/>
  <c r="R264" i="8"/>
  <c r="V263" i="8"/>
  <c r="N263" i="8"/>
  <c r="R262" i="8"/>
  <c r="V261" i="8"/>
  <c r="N261" i="8"/>
  <c r="R260" i="8"/>
  <c r="V259" i="8"/>
  <c r="N259" i="8"/>
  <c r="V257" i="8"/>
  <c r="N257" i="8"/>
  <c r="R256" i="8"/>
  <c r="V255" i="8"/>
  <c r="N255" i="8"/>
  <c r="R254" i="8"/>
  <c r="V253" i="8"/>
  <c r="N253" i="8"/>
  <c r="R252" i="8"/>
  <c r="V250" i="8"/>
  <c r="N250" i="8"/>
  <c r="V248" i="8"/>
  <c r="N248" i="8"/>
  <c r="Y246" i="8"/>
  <c r="S245" i="8"/>
  <c r="L245" i="7" s="1"/>
  <c r="T243" i="8"/>
  <c r="P238" i="8"/>
  <c r="Q236" i="8"/>
  <c r="W234" i="8"/>
  <c r="Y230" i="8"/>
  <c r="S229" i="8"/>
  <c r="T227" i="8"/>
  <c r="U223" i="8"/>
  <c r="Y216" i="8"/>
  <c r="Q214" i="8"/>
  <c r="U211" i="8"/>
  <c r="Y208" i="8"/>
  <c r="Q206" i="8"/>
  <c r="U203" i="8"/>
  <c r="Y200" i="8"/>
  <c r="Q198" i="8"/>
  <c r="U195" i="8"/>
  <c r="Y192" i="8"/>
  <c r="Q190" i="8"/>
  <c r="U187" i="8"/>
  <c r="Y184" i="8"/>
  <c r="Q182" i="8"/>
  <c r="U179" i="8"/>
  <c r="Y176" i="8"/>
  <c r="Q174" i="8"/>
  <c r="U171" i="8"/>
  <c r="Y168" i="8"/>
  <c r="Q166" i="8"/>
  <c r="U163" i="8"/>
  <c r="Y160" i="8"/>
  <c r="Q158" i="8"/>
  <c r="U155" i="8"/>
  <c r="U151" i="8"/>
  <c r="R147" i="8"/>
  <c r="U142" i="8"/>
  <c r="Q137" i="8"/>
  <c r="N123" i="8"/>
  <c r="Y115" i="8"/>
  <c r="R80" i="8"/>
  <c r="Z294" i="1"/>
  <c r="Z285" i="1"/>
  <c r="Z277" i="1"/>
  <c r="Z269" i="1"/>
  <c r="Z261" i="1"/>
  <c r="Z253" i="1"/>
  <c r="Z244" i="1"/>
  <c r="R240" i="8"/>
  <c r="S240" i="8"/>
  <c r="T240" i="8"/>
  <c r="U240" i="8"/>
  <c r="N240" i="8"/>
  <c r="V240" i="8"/>
  <c r="Z236" i="1"/>
  <c r="R232" i="8"/>
  <c r="S232" i="8"/>
  <c r="T232" i="8"/>
  <c r="U232" i="8"/>
  <c r="N232" i="8"/>
  <c r="V232" i="8"/>
  <c r="Z228" i="1"/>
  <c r="R224" i="8"/>
  <c r="S224" i="8"/>
  <c r="T224" i="8"/>
  <c r="U224" i="8"/>
  <c r="N224" i="8"/>
  <c r="V224" i="8"/>
  <c r="O224" i="8"/>
  <c r="Z216" i="1"/>
  <c r="R212" i="8"/>
  <c r="S212" i="8"/>
  <c r="T212" i="8"/>
  <c r="U212" i="8"/>
  <c r="N212" i="8"/>
  <c r="V212" i="8"/>
  <c r="O212" i="8"/>
  <c r="W212" i="8"/>
  <c r="Z208" i="1"/>
  <c r="R204" i="8"/>
  <c r="S204" i="8"/>
  <c r="T204" i="8"/>
  <c r="U204" i="8"/>
  <c r="N204" i="8"/>
  <c r="V204" i="8"/>
  <c r="O204" i="8"/>
  <c r="W204" i="8"/>
  <c r="Z200" i="1"/>
  <c r="R196" i="8"/>
  <c r="S196" i="8"/>
  <c r="T196" i="8"/>
  <c r="U196" i="8"/>
  <c r="N196" i="8"/>
  <c r="V196" i="8"/>
  <c r="O196" i="8"/>
  <c r="W196" i="8"/>
  <c r="Z192" i="1"/>
  <c r="R188" i="8"/>
  <c r="S188" i="8"/>
  <c r="T188" i="8"/>
  <c r="U188" i="8"/>
  <c r="N188" i="8"/>
  <c r="V188" i="8"/>
  <c r="O188" i="8"/>
  <c r="W188" i="8"/>
  <c r="Z184" i="1"/>
  <c r="R180" i="8"/>
  <c r="S180" i="8"/>
  <c r="T180" i="8"/>
  <c r="U180" i="8"/>
  <c r="N180" i="8"/>
  <c r="V180" i="8"/>
  <c r="O180" i="8"/>
  <c r="W180" i="8"/>
  <c r="Z176" i="1"/>
  <c r="R172" i="8"/>
  <c r="S172" i="8"/>
  <c r="T172" i="8"/>
  <c r="U172" i="8"/>
  <c r="N172" i="8"/>
  <c r="V172" i="8"/>
  <c r="O172" i="8"/>
  <c r="W172" i="8"/>
  <c r="Z168" i="1"/>
  <c r="R164" i="8"/>
  <c r="S164" i="8"/>
  <c r="T164" i="8"/>
  <c r="U164" i="8"/>
  <c r="N164" i="8"/>
  <c r="V164" i="8"/>
  <c r="O164" i="8"/>
  <c r="W164" i="8"/>
  <c r="Z160" i="1"/>
  <c r="R156" i="8"/>
  <c r="S156" i="8"/>
  <c r="T156" i="8"/>
  <c r="U156" i="8"/>
  <c r="N156" i="8"/>
  <c r="V156" i="8"/>
  <c r="O156" i="8"/>
  <c r="W156" i="8"/>
  <c r="Z152" i="1"/>
  <c r="P148" i="8"/>
  <c r="X148" i="8"/>
  <c r="S148" i="8"/>
  <c r="T148" i="8"/>
  <c r="U148" i="8"/>
  <c r="V148" i="8"/>
  <c r="W148" i="8"/>
  <c r="Y148" i="8"/>
  <c r="N148" i="8"/>
  <c r="O148" i="8"/>
  <c r="Z144" i="1"/>
  <c r="O140" i="8"/>
  <c r="W140" i="8"/>
  <c r="P140" i="8"/>
  <c r="X140" i="8"/>
  <c r="S140" i="8"/>
  <c r="T140" i="8"/>
  <c r="N140" i="8"/>
  <c r="Q140" i="8"/>
  <c r="R140" i="8"/>
  <c r="U140" i="8"/>
  <c r="V140" i="8"/>
  <c r="Y140" i="8"/>
  <c r="Z136" i="1"/>
  <c r="O132" i="8"/>
  <c r="W132" i="8"/>
  <c r="P132" i="8"/>
  <c r="X132" i="8"/>
  <c r="Q132" i="8"/>
  <c r="Y132" i="8"/>
  <c r="S132" i="8"/>
  <c r="T132" i="8"/>
  <c r="N132" i="8"/>
  <c r="R132" i="8"/>
  <c r="U132" i="8"/>
  <c r="V132" i="8"/>
  <c r="Z128" i="1"/>
  <c r="O124" i="8"/>
  <c r="W124" i="8"/>
  <c r="P124" i="8"/>
  <c r="X124" i="8"/>
  <c r="Q124" i="8"/>
  <c r="Y124" i="8"/>
  <c r="S124" i="8"/>
  <c r="T124" i="8"/>
  <c r="N124" i="8"/>
  <c r="R124" i="8"/>
  <c r="Z120" i="1"/>
  <c r="O116" i="8"/>
  <c r="W116" i="8"/>
  <c r="P116" i="8"/>
  <c r="X116" i="8"/>
  <c r="Q116" i="8"/>
  <c r="Y116" i="8"/>
  <c r="S116" i="8"/>
  <c r="T116" i="8"/>
  <c r="N116" i="8"/>
  <c r="R116" i="8"/>
  <c r="U116" i="8"/>
  <c r="V116" i="8"/>
  <c r="Z112" i="1"/>
  <c r="O108" i="8"/>
  <c r="W108" i="8"/>
  <c r="P108" i="8"/>
  <c r="X108" i="8"/>
  <c r="Q108" i="8"/>
  <c r="Y108" i="8"/>
  <c r="S108" i="8"/>
  <c r="T108" i="8"/>
  <c r="N108" i="8"/>
  <c r="R108" i="8"/>
  <c r="Z104" i="1"/>
  <c r="S100" i="8"/>
  <c r="T100" i="8"/>
  <c r="U100" i="8"/>
  <c r="N100" i="8"/>
  <c r="V100" i="8"/>
  <c r="P100" i="8"/>
  <c r="X100" i="8"/>
  <c r="Q100" i="8"/>
  <c r="Y100" i="8"/>
  <c r="O100" i="8"/>
  <c r="R100" i="8"/>
  <c r="W100" i="8"/>
  <c r="Z96" i="1"/>
  <c r="S92" i="8"/>
  <c r="T92" i="8"/>
  <c r="U92" i="8"/>
  <c r="N92" i="8"/>
  <c r="V92" i="8"/>
  <c r="P92" i="8"/>
  <c r="X92" i="8"/>
  <c r="Q92" i="8"/>
  <c r="Y92" i="8"/>
  <c r="O92" i="8"/>
  <c r="R92" i="8"/>
  <c r="W92" i="8"/>
  <c r="Z88" i="1"/>
  <c r="S84" i="8"/>
  <c r="T84" i="8"/>
  <c r="U84" i="8"/>
  <c r="N84" i="8"/>
  <c r="V84" i="8"/>
  <c r="O84" i="8"/>
  <c r="W84" i="8"/>
  <c r="P84" i="8"/>
  <c r="X84" i="8"/>
  <c r="Q84" i="8"/>
  <c r="Y84" i="8"/>
  <c r="R84" i="8"/>
  <c r="Z80" i="1"/>
  <c r="S76" i="8"/>
  <c r="T76" i="8"/>
  <c r="U76" i="8"/>
  <c r="N76" i="8"/>
  <c r="V76" i="8"/>
  <c r="O76" i="8"/>
  <c r="W76" i="8"/>
  <c r="P76" i="8"/>
  <c r="X76" i="8"/>
  <c r="Q76" i="8"/>
  <c r="Y76" i="8"/>
  <c r="R76" i="8"/>
  <c r="Z72" i="1"/>
  <c r="S68" i="8"/>
  <c r="T68" i="8"/>
  <c r="U68" i="8"/>
  <c r="N68" i="8"/>
  <c r="V68" i="8"/>
  <c r="O68" i="8"/>
  <c r="W68" i="8"/>
  <c r="P68" i="8"/>
  <c r="X68" i="8"/>
  <c r="Q68" i="8"/>
  <c r="Y68" i="8"/>
  <c r="R68" i="8"/>
  <c r="Z64" i="1"/>
  <c r="S60" i="8"/>
  <c r="T60" i="8"/>
  <c r="U60" i="8"/>
  <c r="O60" i="8"/>
  <c r="W60" i="8"/>
  <c r="P60" i="8"/>
  <c r="X60" i="8"/>
  <c r="Q60" i="8"/>
  <c r="R60" i="8"/>
  <c r="V60" i="8"/>
  <c r="Y60" i="8"/>
  <c r="N60" i="8"/>
  <c r="Z56" i="1"/>
  <c r="S52" i="8"/>
  <c r="T52" i="8"/>
  <c r="U52" i="8"/>
  <c r="O52" i="8"/>
  <c r="W52" i="8"/>
  <c r="P52" i="8"/>
  <c r="X52" i="8"/>
  <c r="N52" i="8"/>
  <c r="Q52" i="8"/>
  <c r="R52" i="8"/>
  <c r="V52" i="8"/>
  <c r="Y52" i="8"/>
  <c r="Z48" i="1"/>
  <c r="R44" i="8"/>
  <c r="S44" i="8"/>
  <c r="T44" i="8"/>
  <c r="U44" i="8"/>
  <c r="N44" i="8"/>
  <c r="V44" i="8"/>
  <c r="O44" i="8"/>
  <c r="W44" i="8"/>
  <c r="P44" i="8"/>
  <c r="X44" i="8"/>
  <c r="Q44" i="8"/>
  <c r="Y44" i="8"/>
  <c r="Z40" i="1"/>
  <c r="R36" i="8"/>
  <c r="S36" i="8"/>
  <c r="T36" i="8"/>
  <c r="U36" i="8"/>
  <c r="N36" i="8"/>
  <c r="V36" i="8"/>
  <c r="O36" i="8"/>
  <c r="W36" i="8"/>
  <c r="P36" i="8"/>
  <c r="X36" i="8"/>
  <c r="Q36" i="8"/>
  <c r="Y36" i="8"/>
  <c r="Z32" i="1"/>
  <c r="R28" i="8"/>
  <c r="S28" i="8"/>
  <c r="T28" i="8"/>
  <c r="U28" i="8"/>
  <c r="N28" i="8"/>
  <c r="V28" i="8"/>
  <c r="O28" i="8"/>
  <c r="W28" i="8"/>
  <c r="P28" i="8"/>
  <c r="X28" i="8"/>
  <c r="Q28" i="8"/>
  <c r="Y28" i="8"/>
  <c r="Z24" i="1"/>
  <c r="R20" i="8"/>
  <c r="S20" i="8"/>
  <c r="T20" i="8"/>
  <c r="U20" i="8"/>
  <c r="N20" i="8"/>
  <c r="V20" i="8"/>
  <c r="O20" i="8"/>
  <c r="W20" i="8"/>
  <c r="P20" i="8"/>
  <c r="X20" i="8"/>
  <c r="Q20" i="8"/>
  <c r="Y20" i="8"/>
  <c r="Z16" i="1"/>
  <c r="R12" i="8"/>
  <c r="S12" i="8"/>
  <c r="T12" i="8"/>
  <c r="U12" i="8"/>
  <c r="N12" i="8"/>
  <c r="V12" i="8"/>
  <c r="O12" i="8"/>
  <c r="W12" i="8"/>
  <c r="P12" i="8"/>
  <c r="X12" i="8"/>
  <c r="Q12" i="8"/>
  <c r="Y12" i="8"/>
  <c r="Z8" i="1"/>
  <c r="Y297" i="8"/>
  <c r="Q297" i="8"/>
  <c r="U296" i="8"/>
  <c r="Y295" i="8"/>
  <c r="Q295" i="8"/>
  <c r="U294" i="8"/>
  <c r="Y293" i="8"/>
  <c r="Q293" i="8"/>
  <c r="U292" i="8"/>
  <c r="U289" i="8"/>
  <c r="Y288" i="8"/>
  <c r="Q288" i="8"/>
  <c r="U287" i="8"/>
  <c r="Y286" i="8"/>
  <c r="Q286" i="8"/>
  <c r="U285" i="8"/>
  <c r="Y284" i="8"/>
  <c r="Q284" i="8"/>
  <c r="U283" i="8"/>
  <c r="U281" i="8"/>
  <c r="Y280" i="8"/>
  <c r="Q280" i="8"/>
  <c r="U279" i="8"/>
  <c r="Y278" i="8"/>
  <c r="Q278" i="8"/>
  <c r="U277" i="8"/>
  <c r="Y276" i="8"/>
  <c r="Q276" i="8"/>
  <c r="U275" i="8"/>
  <c r="U273" i="8"/>
  <c r="Y272" i="8"/>
  <c r="Q272" i="8"/>
  <c r="U271" i="8"/>
  <c r="Y270" i="8"/>
  <c r="Q270" i="8"/>
  <c r="U269" i="8"/>
  <c r="Y268" i="8"/>
  <c r="Q268" i="8"/>
  <c r="U267" i="8"/>
  <c r="U265" i="8"/>
  <c r="Y264" i="8"/>
  <c r="Q264" i="8"/>
  <c r="U263" i="8"/>
  <c r="Y262" i="8"/>
  <c r="Q262" i="8"/>
  <c r="U261" i="8"/>
  <c r="Y260" i="8"/>
  <c r="Q260" i="8"/>
  <c r="U259" i="8"/>
  <c r="U257" i="8"/>
  <c r="Y256" i="8"/>
  <c r="Q256" i="8"/>
  <c r="U255" i="8"/>
  <c r="Y254" i="8"/>
  <c r="Q254" i="8"/>
  <c r="U253" i="8"/>
  <c r="Y252" i="8"/>
  <c r="Q252" i="8"/>
  <c r="U250" i="8"/>
  <c r="U248" i="8"/>
  <c r="Y247" i="8"/>
  <c r="X246" i="8"/>
  <c r="Y244" i="8"/>
  <c r="U239" i="8"/>
  <c r="P236" i="8"/>
  <c r="Q234" i="8"/>
  <c r="W232" i="8"/>
  <c r="X230" i="8"/>
  <c r="Y228" i="8"/>
  <c r="T223" i="8"/>
  <c r="X216" i="8"/>
  <c r="P214" i="8"/>
  <c r="T211" i="8"/>
  <c r="X208" i="8"/>
  <c r="P206" i="8"/>
  <c r="T203" i="8"/>
  <c r="X200" i="8"/>
  <c r="P198" i="8"/>
  <c r="T195" i="8"/>
  <c r="X192" i="8"/>
  <c r="P190" i="8"/>
  <c r="T187" i="8"/>
  <c r="X184" i="8"/>
  <c r="P182" i="8"/>
  <c r="T179" i="8"/>
  <c r="X176" i="8"/>
  <c r="P174" i="8"/>
  <c r="T171" i="8"/>
  <c r="X168" i="8"/>
  <c r="P166" i="8"/>
  <c r="T163" i="8"/>
  <c r="X160" i="8"/>
  <c r="P158" i="8"/>
  <c r="T155" i="8"/>
  <c r="Q147" i="8"/>
  <c r="R142" i="8"/>
  <c r="N137" i="8"/>
  <c r="Y129" i="8"/>
  <c r="V115" i="8"/>
  <c r="U108" i="8"/>
  <c r="V77" i="8"/>
  <c r="N243" i="8"/>
  <c r="V243" i="8"/>
  <c r="O243" i="8"/>
  <c r="W243" i="8"/>
  <c r="P243" i="8"/>
  <c r="X243" i="8"/>
  <c r="Q243" i="8"/>
  <c r="Y243" i="8"/>
  <c r="R243" i="8"/>
  <c r="N235" i="8"/>
  <c r="V235" i="8"/>
  <c r="O235" i="8"/>
  <c r="W235" i="8"/>
  <c r="P235" i="8"/>
  <c r="X235" i="8"/>
  <c r="Q235" i="8"/>
  <c r="Y235" i="8"/>
  <c r="R235" i="8"/>
  <c r="N227" i="8"/>
  <c r="V227" i="8"/>
  <c r="O227" i="8"/>
  <c r="W227" i="8"/>
  <c r="P227" i="8"/>
  <c r="X227" i="8"/>
  <c r="Q227" i="8"/>
  <c r="Y227" i="8"/>
  <c r="R227" i="8"/>
  <c r="N215" i="8"/>
  <c r="V215" i="8"/>
  <c r="O215" i="8"/>
  <c r="W215" i="8"/>
  <c r="P215" i="8"/>
  <c r="X215" i="8"/>
  <c r="Q215" i="8"/>
  <c r="Y215" i="8"/>
  <c r="R215" i="8"/>
  <c r="S215" i="8"/>
  <c r="Z211" i="1"/>
  <c r="N207" i="8"/>
  <c r="V207" i="8"/>
  <c r="O207" i="8"/>
  <c r="W207" i="8"/>
  <c r="P207" i="8"/>
  <c r="X207" i="8"/>
  <c r="Q207" i="8"/>
  <c r="Y207" i="8"/>
  <c r="R207" i="8"/>
  <c r="S207" i="8"/>
  <c r="Z203" i="1"/>
  <c r="N199" i="8"/>
  <c r="V199" i="8"/>
  <c r="O199" i="8"/>
  <c r="W199" i="8"/>
  <c r="P199" i="8"/>
  <c r="X199" i="8"/>
  <c r="Q199" i="8"/>
  <c r="Y199" i="8"/>
  <c r="R199" i="8"/>
  <c r="S199" i="8"/>
  <c r="Z195" i="1"/>
  <c r="N191" i="8"/>
  <c r="V191" i="8"/>
  <c r="O191" i="8"/>
  <c r="W191" i="8"/>
  <c r="P191" i="8"/>
  <c r="X191" i="8"/>
  <c r="Q191" i="8"/>
  <c r="Y191" i="8"/>
  <c r="R191" i="8"/>
  <c r="S191" i="8"/>
  <c r="Z187" i="1"/>
  <c r="N183" i="8"/>
  <c r="V183" i="8"/>
  <c r="O183" i="8"/>
  <c r="W183" i="8"/>
  <c r="P183" i="8"/>
  <c r="X183" i="8"/>
  <c r="Q183" i="8"/>
  <c r="Y183" i="8"/>
  <c r="R183" i="8"/>
  <c r="S183" i="8"/>
  <c r="Z179" i="1"/>
  <c r="N175" i="8"/>
  <c r="V175" i="8"/>
  <c r="O175" i="8"/>
  <c r="W175" i="8"/>
  <c r="P175" i="8"/>
  <c r="X175" i="8"/>
  <c r="Q175" i="8"/>
  <c r="Y175" i="8"/>
  <c r="R175" i="8"/>
  <c r="S175" i="8"/>
  <c r="Z171" i="1"/>
  <c r="N167" i="8"/>
  <c r="V167" i="8"/>
  <c r="O167" i="8"/>
  <c r="W167" i="8"/>
  <c r="P167" i="8"/>
  <c r="X167" i="8"/>
  <c r="Q167" i="8"/>
  <c r="Y167" i="8"/>
  <c r="R167" i="8"/>
  <c r="S167" i="8"/>
  <c r="Z163" i="1"/>
  <c r="N159" i="8"/>
  <c r="V159" i="8"/>
  <c r="O159" i="8"/>
  <c r="W159" i="8"/>
  <c r="P159" i="8"/>
  <c r="X159" i="8"/>
  <c r="Q159" i="8"/>
  <c r="Y159" i="8"/>
  <c r="R159" i="8"/>
  <c r="S159" i="8"/>
  <c r="Z155" i="1"/>
  <c r="T151" i="8"/>
  <c r="O151" i="8"/>
  <c r="W151" i="8"/>
  <c r="P151" i="8"/>
  <c r="X151" i="8"/>
  <c r="V151" i="8"/>
  <c r="Y151" i="8"/>
  <c r="N151" i="8"/>
  <c r="Q151" i="8"/>
  <c r="R151" i="8"/>
  <c r="Z147" i="1"/>
  <c r="S143" i="8"/>
  <c r="T143" i="8"/>
  <c r="O143" i="8"/>
  <c r="W143" i="8"/>
  <c r="P143" i="8"/>
  <c r="X143" i="8"/>
  <c r="N143" i="8"/>
  <c r="Q143" i="8"/>
  <c r="R143" i="8"/>
  <c r="U143" i="8"/>
  <c r="Z139" i="1"/>
  <c r="S135" i="8"/>
  <c r="T135" i="8"/>
  <c r="U135" i="8"/>
  <c r="O135" i="8"/>
  <c r="W135" i="8"/>
  <c r="P135" i="8"/>
  <c r="X135" i="8"/>
  <c r="V135" i="8"/>
  <c r="Y135" i="8"/>
  <c r="N135" i="8"/>
  <c r="Z131" i="1"/>
  <c r="S127" i="8"/>
  <c r="T127" i="8"/>
  <c r="U127" i="8"/>
  <c r="O127" i="8"/>
  <c r="W127" i="8"/>
  <c r="P127" i="8"/>
  <c r="X127" i="8"/>
  <c r="N127" i="8"/>
  <c r="Q127" i="8"/>
  <c r="R127" i="8"/>
  <c r="V127" i="8"/>
  <c r="Y127" i="8"/>
  <c r="Z123" i="1"/>
  <c r="S119" i="8"/>
  <c r="T119" i="8"/>
  <c r="U119" i="8"/>
  <c r="O119" i="8"/>
  <c r="W119" i="8"/>
  <c r="P119" i="8"/>
  <c r="X119" i="8"/>
  <c r="V119" i="8"/>
  <c r="Y119" i="8"/>
  <c r="N119" i="8"/>
  <c r="Z115" i="1"/>
  <c r="S111" i="8"/>
  <c r="T111" i="8"/>
  <c r="U111" i="8"/>
  <c r="O111" i="8"/>
  <c r="W111" i="8"/>
  <c r="P111" i="8"/>
  <c r="X111" i="8"/>
  <c r="N111" i="8"/>
  <c r="Q111" i="8"/>
  <c r="R111" i="8"/>
  <c r="V111" i="8"/>
  <c r="Y111" i="8"/>
  <c r="Z107" i="1"/>
  <c r="O103" i="8"/>
  <c r="W103" i="8"/>
  <c r="P103" i="8"/>
  <c r="X103" i="8"/>
  <c r="Q103" i="8"/>
  <c r="Y103" i="8"/>
  <c r="R103" i="8"/>
  <c r="T103" i="8"/>
  <c r="U103" i="8"/>
  <c r="V103" i="8"/>
  <c r="N103" i="8"/>
  <c r="Z99" i="1"/>
  <c r="O95" i="8"/>
  <c r="W95" i="8"/>
  <c r="P95" i="8"/>
  <c r="X95" i="8"/>
  <c r="Q95" i="8"/>
  <c r="Y95" i="8"/>
  <c r="R95" i="8"/>
  <c r="T95" i="8"/>
  <c r="U95" i="8"/>
  <c r="V95" i="8"/>
  <c r="N95" i="8"/>
  <c r="S95" i="8"/>
  <c r="Z91" i="1"/>
  <c r="O87" i="8"/>
  <c r="W87" i="8"/>
  <c r="P87" i="8"/>
  <c r="X87" i="8"/>
  <c r="Q87" i="8"/>
  <c r="Y87" i="8"/>
  <c r="R87" i="8"/>
  <c r="T87" i="8"/>
  <c r="U87" i="8"/>
  <c r="V87" i="8"/>
  <c r="N87" i="8"/>
  <c r="S87" i="8"/>
  <c r="Z83" i="1"/>
  <c r="O79" i="8"/>
  <c r="W79" i="8"/>
  <c r="P79" i="8"/>
  <c r="X79" i="8"/>
  <c r="Q79" i="8"/>
  <c r="Y79" i="8"/>
  <c r="R79" i="8"/>
  <c r="S79" i="8"/>
  <c r="T79" i="8"/>
  <c r="U79" i="8"/>
  <c r="N79" i="8"/>
  <c r="V79" i="8"/>
  <c r="Z75" i="1"/>
  <c r="O71" i="8"/>
  <c r="W71" i="8"/>
  <c r="P71" i="8"/>
  <c r="X71" i="8"/>
  <c r="Q71" i="8"/>
  <c r="Y71" i="8"/>
  <c r="R71" i="8"/>
  <c r="S71" i="8"/>
  <c r="T71" i="8"/>
  <c r="U71" i="8"/>
  <c r="N71" i="8"/>
  <c r="V71" i="8"/>
  <c r="Z67" i="1"/>
  <c r="O63" i="8"/>
  <c r="W63" i="8"/>
  <c r="P63" i="8"/>
  <c r="X63" i="8"/>
  <c r="Q63" i="8"/>
  <c r="Y63" i="8"/>
  <c r="R63" i="8"/>
  <c r="S63" i="8"/>
  <c r="T63" i="8"/>
  <c r="U63" i="8"/>
  <c r="N63" i="8"/>
  <c r="V63" i="8"/>
  <c r="Z59" i="1"/>
  <c r="O55" i="8"/>
  <c r="W55" i="8"/>
  <c r="P55" i="8"/>
  <c r="X55" i="8"/>
  <c r="Q55" i="8"/>
  <c r="Y55" i="8"/>
  <c r="S55" i="8"/>
  <c r="T55" i="8"/>
  <c r="N55" i="8"/>
  <c r="R55" i="8"/>
  <c r="U55" i="8"/>
  <c r="V55" i="8"/>
  <c r="Z51" i="1"/>
  <c r="N47" i="8"/>
  <c r="O47" i="8"/>
  <c r="W47" i="8"/>
  <c r="P47" i="8"/>
  <c r="X47" i="8"/>
  <c r="Q47" i="8"/>
  <c r="Y47" i="8"/>
  <c r="R47" i="8"/>
  <c r="S47" i="8"/>
  <c r="T47" i="8"/>
  <c r="V47" i="8"/>
  <c r="U47" i="8"/>
  <c r="Z43" i="1"/>
  <c r="N39" i="8"/>
  <c r="V39" i="8"/>
  <c r="O39" i="8"/>
  <c r="W39" i="8"/>
  <c r="P39" i="8"/>
  <c r="X39" i="8"/>
  <c r="Q39" i="8"/>
  <c r="Y39" i="8"/>
  <c r="R39" i="8"/>
  <c r="S39" i="8"/>
  <c r="T39" i="8"/>
  <c r="U39" i="8"/>
  <c r="Z35" i="1"/>
  <c r="N31" i="8"/>
  <c r="V31" i="8"/>
  <c r="O31" i="8"/>
  <c r="W31" i="8"/>
  <c r="P31" i="8"/>
  <c r="X31" i="8"/>
  <c r="Q31" i="8"/>
  <c r="Y31" i="8"/>
  <c r="R31" i="8"/>
  <c r="S31" i="8"/>
  <c r="T31" i="8"/>
  <c r="U31" i="8"/>
  <c r="N23" i="8"/>
  <c r="V23" i="8"/>
  <c r="O23" i="8"/>
  <c r="W23" i="8"/>
  <c r="P23" i="8"/>
  <c r="X23" i="8"/>
  <c r="Q23" i="8"/>
  <c r="Y23" i="8"/>
  <c r="R23" i="8"/>
  <c r="S23" i="8"/>
  <c r="T23" i="8"/>
  <c r="U23" i="8"/>
  <c r="N15" i="8"/>
  <c r="V15" i="8"/>
  <c r="O15" i="8"/>
  <c r="W15" i="8"/>
  <c r="P15" i="8"/>
  <c r="X15" i="8"/>
  <c r="Q15" i="8"/>
  <c r="Y15" i="8"/>
  <c r="R15" i="8"/>
  <c r="S15" i="8"/>
  <c r="T15" i="8"/>
  <c r="U15" i="8"/>
  <c r="Z11" i="1"/>
  <c r="N7" i="8"/>
  <c r="V7" i="8"/>
  <c r="O7" i="8"/>
  <c r="W7" i="8"/>
  <c r="P7" i="8"/>
  <c r="X7" i="8"/>
  <c r="Q7" i="8"/>
  <c r="Y7" i="8"/>
  <c r="R7" i="8"/>
  <c r="S7" i="8"/>
  <c r="T7" i="8"/>
  <c r="U7" i="8"/>
  <c r="X297" i="8"/>
  <c r="P297" i="8"/>
  <c r="T296" i="8"/>
  <c r="X295" i="8"/>
  <c r="P295" i="8"/>
  <c r="T294" i="8"/>
  <c r="X293" i="8"/>
  <c r="P293" i="8"/>
  <c r="T292" i="8"/>
  <c r="T289" i="8"/>
  <c r="X288" i="8"/>
  <c r="P288" i="8"/>
  <c r="T287" i="8"/>
  <c r="X286" i="8"/>
  <c r="P286" i="8"/>
  <c r="T285" i="8"/>
  <c r="X284" i="8"/>
  <c r="P284" i="8"/>
  <c r="T283" i="8"/>
  <c r="T281" i="8"/>
  <c r="X280" i="8"/>
  <c r="P280" i="8"/>
  <c r="T279" i="8"/>
  <c r="X278" i="8"/>
  <c r="P278" i="8"/>
  <c r="T277" i="8"/>
  <c r="X276" i="8"/>
  <c r="P276" i="8"/>
  <c r="T275" i="8"/>
  <c r="T273" i="8"/>
  <c r="X272" i="8"/>
  <c r="P272" i="8"/>
  <c r="T271" i="8"/>
  <c r="X270" i="8"/>
  <c r="P270" i="8"/>
  <c r="T269" i="8"/>
  <c r="X268" i="8"/>
  <c r="P268" i="8"/>
  <c r="T267" i="8"/>
  <c r="T265" i="8"/>
  <c r="X264" i="8"/>
  <c r="P264" i="8"/>
  <c r="T263" i="8"/>
  <c r="X262" i="8"/>
  <c r="P262" i="8"/>
  <c r="T261" i="8"/>
  <c r="X260" i="8"/>
  <c r="P260" i="8"/>
  <c r="T259" i="8"/>
  <c r="T257" i="8"/>
  <c r="X256" i="8"/>
  <c r="P256" i="8"/>
  <c r="T255" i="8"/>
  <c r="X254" i="8"/>
  <c r="P254" i="8"/>
  <c r="T253" i="8"/>
  <c r="X252" i="8"/>
  <c r="P252" i="8"/>
  <c r="T250" i="8"/>
  <c r="T248" i="8"/>
  <c r="X247" i="8"/>
  <c r="X244" i="8"/>
  <c r="Y242" i="8"/>
  <c r="T239" i="8"/>
  <c r="U237" i="8"/>
  <c r="O236" i="8"/>
  <c r="P234" i="8"/>
  <c r="Q232" i="8"/>
  <c r="X228" i="8"/>
  <c r="Y226" i="8"/>
  <c r="Q216" i="8"/>
  <c r="Q208" i="8"/>
  <c r="Q200" i="8"/>
  <c r="Q192" i="8"/>
  <c r="Q184" i="8"/>
  <c r="U181" i="8"/>
  <c r="Q176" i="8"/>
  <c r="U173" i="8"/>
  <c r="Q168" i="8"/>
  <c r="U165" i="8"/>
  <c r="Q160" i="8"/>
  <c r="U157" i="8"/>
  <c r="U150" i="8"/>
  <c r="Q141" i="8"/>
  <c r="R135" i="8"/>
  <c r="R128" i="8"/>
  <c r="Q121" i="8"/>
  <c r="W104" i="8"/>
  <c r="Z292" i="1"/>
  <c r="Z283" i="1"/>
  <c r="Z275" i="1"/>
  <c r="Z267" i="1"/>
  <c r="Z259" i="1"/>
  <c r="Z250" i="1"/>
  <c r="R246" i="8"/>
  <c r="S246" i="8"/>
  <c r="T246" i="8"/>
  <c r="U246" i="8"/>
  <c r="N246" i="8"/>
  <c r="V246" i="8"/>
  <c r="Z242" i="1"/>
  <c r="R238" i="8"/>
  <c r="S238" i="8"/>
  <c r="T238" i="8"/>
  <c r="U238" i="8"/>
  <c r="N238" i="8"/>
  <c r="V238" i="8"/>
  <c r="Z234" i="1"/>
  <c r="R230" i="8"/>
  <c r="S230" i="8"/>
  <c r="T230" i="8"/>
  <c r="U230" i="8"/>
  <c r="N230" i="8"/>
  <c r="V230" i="8"/>
  <c r="Z226" i="1"/>
  <c r="R222" i="8"/>
  <c r="S222" i="8"/>
  <c r="T222" i="8"/>
  <c r="U222" i="8"/>
  <c r="N222" i="8"/>
  <c r="V222" i="8"/>
  <c r="O222" i="8"/>
  <c r="W222" i="8"/>
  <c r="Z214" i="1"/>
  <c r="R210" i="8"/>
  <c r="S210" i="8"/>
  <c r="T210" i="8"/>
  <c r="U210" i="8"/>
  <c r="N210" i="8"/>
  <c r="V210" i="8"/>
  <c r="O210" i="8"/>
  <c r="W210" i="8"/>
  <c r="Z206" i="1"/>
  <c r="R202" i="8"/>
  <c r="S202" i="8"/>
  <c r="T202" i="8"/>
  <c r="U202" i="8"/>
  <c r="N202" i="8"/>
  <c r="V202" i="8"/>
  <c r="O202" i="8"/>
  <c r="W202" i="8"/>
  <c r="Z198" i="1"/>
  <c r="R194" i="8"/>
  <c r="S194" i="8"/>
  <c r="T194" i="8"/>
  <c r="U194" i="8"/>
  <c r="N194" i="8"/>
  <c r="V194" i="8"/>
  <c r="O194" i="8"/>
  <c r="W194" i="8"/>
  <c r="Z190" i="1"/>
  <c r="R186" i="8"/>
  <c r="S186" i="8"/>
  <c r="T186" i="8"/>
  <c r="U186" i="8"/>
  <c r="N186" i="8"/>
  <c r="V186" i="8"/>
  <c r="O186" i="8"/>
  <c r="W186" i="8"/>
  <c r="Z182" i="1"/>
  <c r="R178" i="8"/>
  <c r="S178" i="8"/>
  <c r="T178" i="8"/>
  <c r="U178" i="8"/>
  <c r="N178" i="8"/>
  <c r="V178" i="8"/>
  <c r="O178" i="8"/>
  <c r="W178" i="8"/>
  <c r="Z174" i="1"/>
  <c r="R170" i="8"/>
  <c r="S170" i="8"/>
  <c r="T170" i="8"/>
  <c r="U170" i="8"/>
  <c r="N170" i="8"/>
  <c r="V170" i="8"/>
  <c r="O170" i="8"/>
  <c r="W170" i="8"/>
  <c r="Z166" i="1"/>
  <c r="R162" i="8"/>
  <c r="S162" i="8"/>
  <c r="T162" i="8"/>
  <c r="U162" i="8"/>
  <c r="N162" i="8"/>
  <c r="V162" i="8"/>
  <c r="O162" i="8"/>
  <c r="W162" i="8"/>
  <c r="Z158" i="1"/>
  <c r="P154" i="8"/>
  <c r="X154" i="8"/>
  <c r="S154" i="8"/>
  <c r="T154" i="8"/>
  <c r="Y154" i="8"/>
  <c r="N154" i="8"/>
  <c r="O154" i="8"/>
  <c r="Q154" i="8"/>
  <c r="R154" i="8"/>
  <c r="U154" i="8"/>
  <c r="Z150" i="1"/>
  <c r="P146" i="8"/>
  <c r="X146" i="8"/>
  <c r="S146" i="8"/>
  <c r="T146" i="8"/>
  <c r="R146" i="8"/>
  <c r="U146" i="8"/>
  <c r="V146" i="8"/>
  <c r="W146" i="8"/>
  <c r="Y146" i="8"/>
  <c r="N146" i="8"/>
  <c r="Z142" i="1"/>
  <c r="O138" i="8"/>
  <c r="W138" i="8"/>
  <c r="P138" i="8"/>
  <c r="X138" i="8"/>
  <c r="S138" i="8"/>
  <c r="T138" i="8"/>
  <c r="V138" i="8"/>
  <c r="Y138" i="8"/>
  <c r="N138" i="8"/>
  <c r="Q138" i="8"/>
  <c r="Z134" i="1"/>
  <c r="O130" i="8"/>
  <c r="W130" i="8"/>
  <c r="P130" i="8"/>
  <c r="X130" i="8"/>
  <c r="Q130" i="8"/>
  <c r="Y130" i="8"/>
  <c r="S130" i="8"/>
  <c r="L131" i="7" s="1"/>
  <c r="T130" i="8"/>
  <c r="R130" i="8"/>
  <c r="U130" i="8"/>
  <c r="V130" i="8"/>
  <c r="Z126" i="1"/>
  <c r="O122" i="8"/>
  <c r="W122" i="8"/>
  <c r="P122" i="8"/>
  <c r="X122" i="8"/>
  <c r="Q122" i="8"/>
  <c r="Y122" i="8"/>
  <c r="S122" i="8"/>
  <c r="T122" i="8"/>
  <c r="N122" i="8"/>
  <c r="R122" i="8"/>
  <c r="U122" i="8"/>
  <c r="Z118" i="1"/>
  <c r="O114" i="8"/>
  <c r="W114" i="8"/>
  <c r="P114" i="8"/>
  <c r="X114" i="8"/>
  <c r="Q114" i="8"/>
  <c r="Y114" i="8"/>
  <c r="S114" i="8"/>
  <c r="T114" i="8"/>
  <c r="R114" i="8"/>
  <c r="U114" i="8"/>
  <c r="V114" i="8"/>
  <c r="Z110" i="1"/>
  <c r="S106" i="8"/>
  <c r="T106" i="8"/>
  <c r="U106" i="8"/>
  <c r="N106" i="8"/>
  <c r="V106" i="8"/>
  <c r="P106" i="8"/>
  <c r="X106" i="8"/>
  <c r="Q106" i="8"/>
  <c r="Y106" i="8"/>
  <c r="R106" i="8"/>
  <c r="W106" i="8"/>
  <c r="O106" i="8"/>
  <c r="Z102" i="1"/>
  <c r="S98" i="8"/>
  <c r="T98" i="8"/>
  <c r="U98" i="8"/>
  <c r="N98" i="8"/>
  <c r="V98" i="8"/>
  <c r="P98" i="8"/>
  <c r="X98" i="8"/>
  <c r="Q98" i="8"/>
  <c r="Y98" i="8"/>
  <c r="R98" i="8"/>
  <c r="W98" i="8"/>
  <c r="O98" i="8"/>
  <c r="Z94" i="1"/>
  <c r="S90" i="8"/>
  <c r="T90" i="8"/>
  <c r="U90" i="8"/>
  <c r="N90" i="8"/>
  <c r="V90" i="8"/>
  <c r="P90" i="8"/>
  <c r="X90" i="8"/>
  <c r="Q90" i="8"/>
  <c r="Y90" i="8"/>
  <c r="R90" i="8"/>
  <c r="W90" i="8"/>
  <c r="Z86" i="1"/>
  <c r="S82" i="8"/>
  <c r="T82" i="8"/>
  <c r="U82" i="8"/>
  <c r="N82" i="8"/>
  <c r="V82" i="8"/>
  <c r="O82" i="8"/>
  <c r="W82" i="8"/>
  <c r="P82" i="8"/>
  <c r="X82" i="8"/>
  <c r="Q82" i="8"/>
  <c r="Y82" i="8"/>
  <c r="R82" i="8"/>
  <c r="Z78" i="1"/>
  <c r="S74" i="8"/>
  <c r="T74" i="8"/>
  <c r="U74" i="8"/>
  <c r="N74" i="8"/>
  <c r="V74" i="8"/>
  <c r="O74" i="8"/>
  <c r="W74" i="8"/>
  <c r="P74" i="8"/>
  <c r="X74" i="8"/>
  <c r="Q74" i="8"/>
  <c r="Y74" i="8"/>
  <c r="R74" i="8"/>
  <c r="Z70" i="1"/>
  <c r="S66" i="8"/>
  <c r="T66" i="8"/>
  <c r="U66" i="8"/>
  <c r="N66" i="8"/>
  <c r="V66" i="8"/>
  <c r="O66" i="8"/>
  <c r="W66" i="8"/>
  <c r="P66" i="8"/>
  <c r="X66" i="8"/>
  <c r="Q66" i="8"/>
  <c r="Y66" i="8"/>
  <c r="Z62" i="1"/>
  <c r="S58" i="8"/>
  <c r="T58" i="8"/>
  <c r="U58" i="8"/>
  <c r="O58" i="8"/>
  <c r="W58" i="8"/>
  <c r="P58" i="8"/>
  <c r="X58" i="8"/>
  <c r="R58" i="8"/>
  <c r="V58" i="8"/>
  <c r="Y58" i="8"/>
  <c r="N58" i="8"/>
  <c r="Q58" i="8"/>
  <c r="Z54" i="1"/>
  <c r="S50" i="8"/>
  <c r="T50" i="8"/>
  <c r="U50" i="8"/>
  <c r="O50" i="8"/>
  <c r="W50" i="8"/>
  <c r="P50" i="8"/>
  <c r="X50" i="8"/>
  <c r="N50" i="8"/>
  <c r="Q50" i="8"/>
  <c r="R50" i="8"/>
  <c r="V50" i="8"/>
  <c r="Y50" i="8"/>
  <c r="Z46" i="1"/>
  <c r="R42" i="8"/>
  <c r="S42" i="8"/>
  <c r="T42" i="8"/>
  <c r="U42" i="8"/>
  <c r="N42" i="8"/>
  <c r="V42" i="8"/>
  <c r="O42" i="8"/>
  <c r="W42" i="8"/>
  <c r="P42" i="8"/>
  <c r="X42" i="8"/>
  <c r="Y42" i="8"/>
  <c r="Q42" i="8"/>
  <c r="Z38" i="1"/>
  <c r="R34" i="8"/>
  <c r="S34" i="8"/>
  <c r="T34" i="8"/>
  <c r="U34" i="8"/>
  <c r="N34" i="8"/>
  <c r="V34" i="8"/>
  <c r="O34" i="8"/>
  <c r="W34" i="8"/>
  <c r="P34" i="8"/>
  <c r="X34" i="8"/>
  <c r="Q34" i="8"/>
  <c r="Y34" i="8"/>
  <c r="Z30" i="1"/>
  <c r="R26" i="8"/>
  <c r="S26" i="8"/>
  <c r="T26" i="8"/>
  <c r="U26" i="8"/>
  <c r="N26" i="8"/>
  <c r="V26" i="8"/>
  <c r="O26" i="8"/>
  <c r="W26" i="8"/>
  <c r="P26" i="8"/>
  <c r="X26" i="8"/>
  <c r="Y26" i="8"/>
  <c r="Q26" i="8"/>
  <c r="Z22" i="1"/>
  <c r="R18" i="8"/>
  <c r="S18" i="8"/>
  <c r="T18" i="8"/>
  <c r="U18" i="8"/>
  <c r="N18" i="8"/>
  <c r="V18" i="8"/>
  <c r="O18" i="8"/>
  <c r="W18" i="8"/>
  <c r="P18" i="8"/>
  <c r="X18" i="8"/>
  <c r="Q18" i="8"/>
  <c r="Y18" i="8"/>
  <c r="Z14" i="1"/>
  <c r="R10" i="8"/>
  <c r="S10" i="8"/>
  <c r="T10" i="8"/>
  <c r="U10" i="8"/>
  <c r="N10" i="8"/>
  <c r="V10" i="8"/>
  <c r="O10" i="8"/>
  <c r="W10" i="8"/>
  <c r="P10" i="8"/>
  <c r="X10" i="8"/>
  <c r="Y10" i="8"/>
  <c r="Q10" i="8"/>
  <c r="W297" i="8"/>
  <c r="W295" i="8"/>
  <c r="W293" i="8"/>
  <c r="W288" i="8"/>
  <c r="W286" i="8"/>
  <c r="W284" i="8"/>
  <c r="W280" i="8"/>
  <c r="W278" i="8"/>
  <c r="W276" i="8"/>
  <c r="W272" i="8"/>
  <c r="W270" i="8"/>
  <c r="W268" i="8"/>
  <c r="W264" i="8"/>
  <c r="W262" i="8"/>
  <c r="W260" i="8"/>
  <c r="W256" i="8"/>
  <c r="W254" i="8"/>
  <c r="W252" i="8"/>
  <c r="W247" i="8"/>
  <c r="Q246" i="8"/>
  <c r="W244" i="8"/>
  <c r="X242" i="8"/>
  <c r="Y240" i="8"/>
  <c r="S239" i="8"/>
  <c r="T237" i="8"/>
  <c r="U235" i="8"/>
  <c r="O234" i="8"/>
  <c r="P232" i="8"/>
  <c r="Q230" i="8"/>
  <c r="W228" i="8"/>
  <c r="X226" i="8"/>
  <c r="Y224" i="8"/>
  <c r="X222" i="8"/>
  <c r="P216" i="8"/>
  <c r="X210" i="8"/>
  <c r="P208" i="8"/>
  <c r="X202" i="8"/>
  <c r="P200" i="8"/>
  <c r="X194" i="8"/>
  <c r="P192" i="8"/>
  <c r="X186" i="8"/>
  <c r="P184" i="8"/>
  <c r="T181" i="8"/>
  <c r="X178" i="8"/>
  <c r="P176" i="8"/>
  <c r="T173" i="8"/>
  <c r="X170" i="8"/>
  <c r="P168" i="8"/>
  <c r="T165" i="8"/>
  <c r="X162" i="8"/>
  <c r="P160" i="8"/>
  <c r="T157" i="8"/>
  <c r="V154" i="8"/>
  <c r="R150" i="8"/>
  <c r="O146" i="8"/>
  <c r="N141" i="8"/>
  <c r="Q135" i="8"/>
  <c r="N128" i="8"/>
  <c r="N121" i="8"/>
  <c r="Y113" i="8"/>
  <c r="S103" i="8"/>
  <c r="L104" i="7" s="1"/>
  <c r="R64" i="8"/>
  <c r="AK311" i="1"/>
  <c r="AK314" i="1" s="1"/>
  <c r="BK5" i="1"/>
  <c r="CK5" i="1" s="1"/>
  <c r="AM8" i="1"/>
  <c r="AM13" i="1"/>
  <c r="BA13" i="1"/>
  <c r="CA13" i="1" s="1"/>
  <c r="AM16" i="1"/>
  <c r="AM19" i="1"/>
  <c r="AM21" i="1"/>
  <c r="BA21" i="1"/>
  <c r="CA21" i="1" s="1"/>
  <c r="AM24" i="1"/>
  <c r="AM35" i="1"/>
  <c r="AM37" i="1"/>
  <c r="BA37" i="1"/>
  <c r="CA37" i="1" s="1"/>
  <c r="AM43" i="1"/>
  <c r="AM51" i="1"/>
  <c r="AM53" i="1"/>
  <c r="AM56" i="1"/>
  <c r="AM59" i="1"/>
  <c r="AM69" i="1"/>
  <c r="AM72" i="1"/>
  <c r="AM75" i="1"/>
  <c r="AM83" i="1"/>
  <c r="AM93" i="1"/>
  <c r="AM99" i="1"/>
  <c r="AM104" i="1"/>
  <c r="AM107" i="1"/>
  <c r="AM115" i="1"/>
  <c r="AM117" i="1"/>
  <c r="AM120" i="1"/>
  <c r="AM123" i="1"/>
  <c r="BA123" i="1"/>
  <c r="CA123" i="1" s="1"/>
  <c r="CM123" i="1" s="1"/>
  <c r="AM125" i="1"/>
  <c r="AM128" i="1"/>
  <c r="AM131" i="1"/>
  <c r="AM133" i="1"/>
  <c r="BA133" i="1"/>
  <c r="CA133" i="1" s="1"/>
  <c r="AM136" i="1"/>
  <c r="AM139" i="1"/>
  <c r="AM141" i="1"/>
  <c r="AM144" i="1"/>
  <c r="AM147" i="1"/>
  <c r="BA147" i="1"/>
  <c r="CA147" i="1" s="1"/>
  <c r="CM147" i="1" s="1"/>
  <c r="AM149" i="1"/>
  <c r="BA149" i="1"/>
  <c r="CA149" i="1" s="1"/>
  <c r="AM152" i="1"/>
  <c r="BE152" i="1"/>
  <c r="CE152" i="1" s="1"/>
  <c r="AM5" i="1"/>
  <c r="BA5" i="1"/>
  <c r="CA5" i="1" s="1"/>
  <c r="AI311" i="1"/>
  <c r="AI314" i="1" s="1"/>
  <c r="BI5" i="1"/>
  <c r="CI5" i="1" s="1"/>
  <c r="AM11" i="1"/>
  <c r="BA11" i="1"/>
  <c r="CA11" i="1" s="1"/>
  <c r="AM27" i="1"/>
  <c r="AM29" i="1"/>
  <c r="BA29" i="1"/>
  <c r="CA29" i="1" s="1"/>
  <c r="AM32" i="1"/>
  <c r="AM40" i="1"/>
  <c r="AM45" i="1"/>
  <c r="AM48" i="1"/>
  <c r="AM61" i="1"/>
  <c r="AM64" i="1"/>
  <c r="AM67" i="1"/>
  <c r="AM77" i="1"/>
  <c r="AM80" i="1"/>
  <c r="AM85" i="1"/>
  <c r="BA85" i="1"/>
  <c r="CA85" i="1" s="1"/>
  <c r="AM88" i="1"/>
  <c r="AM91" i="1"/>
  <c r="AM96" i="1"/>
  <c r="AM101" i="1"/>
  <c r="AM109" i="1"/>
  <c r="AM112" i="1"/>
  <c r="AB311" i="1"/>
  <c r="AB314" i="1" s="1"/>
  <c r="BB5" i="1"/>
  <c r="CB5" i="1" s="1"/>
  <c r="AJ311" i="1"/>
  <c r="AJ314" i="1" s="1"/>
  <c r="BJ5" i="1"/>
  <c r="AM7" i="1"/>
  <c r="AM15" i="1"/>
  <c r="BB15" i="1"/>
  <c r="CB15" i="1" s="1"/>
  <c r="AM23" i="1"/>
  <c r="AM31" i="1"/>
  <c r="BB31" i="1"/>
  <c r="CB31" i="1" s="1"/>
  <c r="AM39" i="1"/>
  <c r="BB39" i="1"/>
  <c r="CB39" i="1" s="1"/>
  <c r="AM47" i="1"/>
  <c r="AM55" i="1"/>
  <c r="AM63" i="1"/>
  <c r="BB63" i="1"/>
  <c r="CB63" i="1" s="1"/>
  <c r="AM71" i="1"/>
  <c r="AM79" i="1"/>
  <c r="BB79" i="1"/>
  <c r="CB79" i="1" s="1"/>
  <c r="AM87" i="1"/>
  <c r="AM95" i="1"/>
  <c r="BB95" i="1"/>
  <c r="CB95" i="1" s="1"/>
  <c r="AM103" i="1"/>
  <c r="BB103" i="1"/>
  <c r="CB103" i="1" s="1"/>
  <c r="AM111" i="1"/>
  <c r="BB111" i="1"/>
  <c r="CB111" i="1" s="1"/>
  <c r="AM119" i="1"/>
  <c r="BB119" i="1"/>
  <c r="CB119" i="1" s="1"/>
  <c r="AM127" i="1"/>
  <c r="BB127" i="1"/>
  <c r="CB127" i="1" s="1"/>
  <c r="AM135" i="1"/>
  <c r="AM143" i="1"/>
  <c r="BB143" i="1"/>
  <c r="CB143" i="1" s="1"/>
  <c r="AM151" i="1"/>
  <c r="AM159" i="1"/>
  <c r="AM167" i="1"/>
  <c r="AM175" i="1"/>
  <c r="AM183" i="1"/>
  <c r="BB183" i="1"/>
  <c r="CB183" i="1" s="1"/>
  <c r="AM191" i="1"/>
  <c r="AM199" i="1"/>
  <c r="BB199" i="1"/>
  <c r="CB199" i="1" s="1"/>
  <c r="AM207" i="1"/>
  <c r="AM215" i="1"/>
  <c r="BB215" i="1"/>
  <c r="CB215" i="1" s="1"/>
  <c r="AM227" i="1"/>
  <c r="BB227" i="1"/>
  <c r="CB227" i="1" s="1"/>
  <c r="AM235" i="1"/>
  <c r="BB235" i="1"/>
  <c r="CB235" i="1" s="1"/>
  <c r="AM243" i="1"/>
  <c r="BB243" i="1"/>
  <c r="CB243" i="1" s="1"/>
  <c r="AM252" i="1"/>
  <c r="AM260" i="1"/>
  <c r="AC311" i="1"/>
  <c r="AC314" i="1" s="1"/>
  <c r="BC5" i="1"/>
  <c r="CC5" i="1" s="1"/>
  <c r="BL11" i="1"/>
  <c r="CL11" i="1" s="1"/>
  <c r="BL21" i="1"/>
  <c r="CL21" i="1" s="1"/>
  <c r="BL53" i="1"/>
  <c r="CL53" i="1" s="1"/>
  <c r="BL85" i="1"/>
  <c r="CL85" i="1" s="1"/>
  <c r="BL149" i="1"/>
  <c r="CL149" i="1" s="1"/>
  <c r="BL213" i="1"/>
  <c r="CL213" i="1" s="1"/>
  <c r="BL249" i="1"/>
  <c r="CL249" i="1" s="1"/>
  <c r="AD311" i="1"/>
  <c r="AD314" i="1" s="1"/>
  <c r="BD5" i="1"/>
  <c r="CD5" i="1" s="1"/>
  <c r="AL311" i="1"/>
  <c r="AL314" i="1" s="1"/>
  <c r="BL5" i="1"/>
  <c r="CL5" i="1" s="1"/>
  <c r="BL13" i="1"/>
  <c r="CL13" i="1" s="1"/>
  <c r="BL157" i="1"/>
  <c r="CL157" i="1" s="1"/>
  <c r="AE311" i="1"/>
  <c r="AE314" i="1" s="1"/>
  <c r="AM9" i="1"/>
  <c r="AM10" i="1"/>
  <c r="AM12" i="1"/>
  <c r="AM17" i="1"/>
  <c r="AM18" i="1"/>
  <c r="AM20" i="1"/>
  <c r="AM25" i="1"/>
  <c r="AM26" i="1"/>
  <c r="BA26" i="1"/>
  <c r="CA26" i="1" s="1"/>
  <c r="AM28" i="1"/>
  <c r="BA28" i="1"/>
  <c r="CA28" i="1" s="1"/>
  <c r="AM33" i="1"/>
  <c r="AM34" i="1"/>
  <c r="AM36" i="1"/>
  <c r="AM41" i="1"/>
  <c r="BE41" i="1"/>
  <c r="CE41" i="1" s="1"/>
  <c r="AM42" i="1"/>
  <c r="AM44" i="1"/>
  <c r="AM49" i="1"/>
  <c r="BE49" i="1"/>
  <c r="CE49" i="1" s="1"/>
  <c r="AM50" i="1"/>
  <c r="AM52" i="1"/>
  <c r="BA52" i="1"/>
  <c r="CA52" i="1" s="1"/>
  <c r="CM52" i="1" s="1"/>
  <c r="AM57" i="1"/>
  <c r="BE57" i="1"/>
  <c r="CE57" i="1" s="1"/>
  <c r="AM58" i="1"/>
  <c r="AM60" i="1"/>
  <c r="AM65" i="1"/>
  <c r="AM66" i="1"/>
  <c r="AM68" i="1"/>
  <c r="BA68" i="1"/>
  <c r="CA68" i="1" s="1"/>
  <c r="AM73" i="1"/>
  <c r="AM74" i="1"/>
  <c r="AM76" i="1"/>
  <c r="BA76" i="1"/>
  <c r="CA76" i="1" s="1"/>
  <c r="AM81" i="1"/>
  <c r="AM82" i="1"/>
  <c r="AM84" i="1"/>
  <c r="BA84" i="1"/>
  <c r="CA84" i="1" s="1"/>
  <c r="AM89" i="1"/>
  <c r="AM90" i="1"/>
  <c r="AM92" i="1"/>
  <c r="BA92" i="1"/>
  <c r="CA92" i="1" s="1"/>
  <c r="AM97" i="1"/>
  <c r="AM98" i="1"/>
  <c r="BA98" i="1"/>
  <c r="CA98" i="1" s="1"/>
  <c r="AM100" i="1"/>
  <c r="BA100" i="1"/>
  <c r="CA100" i="1" s="1"/>
  <c r="AM105" i="1"/>
  <c r="AM106" i="1"/>
  <c r="BA106" i="1"/>
  <c r="CA106" i="1" s="1"/>
  <c r="AM108" i="1"/>
  <c r="BA108" i="1"/>
  <c r="CA108" i="1" s="1"/>
  <c r="AM113" i="1"/>
  <c r="AM114" i="1"/>
  <c r="AM116" i="1"/>
  <c r="BA116" i="1"/>
  <c r="CA116" i="1" s="1"/>
  <c r="AM121" i="1"/>
  <c r="AM122" i="1"/>
  <c r="AM124" i="1"/>
  <c r="BA124" i="1"/>
  <c r="CA124" i="1" s="1"/>
  <c r="AM129" i="1"/>
  <c r="AM130" i="1"/>
  <c r="AM132" i="1"/>
  <c r="BA132" i="1"/>
  <c r="CA132" i="1" s="1"/>
  <c r="AM137" i="1"/>
  <c r="AM138" i="1"/>
  <c r="AM140" i="1"/>
  <c r="AM145" i="1"/>
  <c r="AM146" i="1"/>
  <c r="BA146" i="1"/>
  <c r="CA146" i="1" s="1"/>
  <c r="AM148" i="1"/>
  <c r="BA148" i="1"/>
  <c r="CA148" i="1" s="1"/>
  <c r="AM153" i="1"/>
  <c r="BE153" i="1"/>
  <c r="CE153" i="1" s="1"/>
  <c r="AM154" i="1"/>
  <c r="BA154" i="1"/>
  <c r="CA154" i="1" s="1"/>
  <c r="AM156" i="1"/>
  <c r="BA156" i="1"/>
  <c r="CA156" i="1" s="1"/>
  <c r="AM161" i="1"/>
  <c r="AM162" i="1"/>
  <c r="AM164" i="1"/>
  <c r="AM169" i="1"/>
  <c r="AM170" i="1"/>
  <c r="AM172" i="1"/>
  <c r="AM174" i="1"/>
  <c r="AM177" i="1"/>
  <c r="AM178" i="1"/>
  <c r="BA178" i="1"/>
  <c r="CA178" i="1" s="1"/>
  <c r="AM180" i="1"/>
  <c r="AM182" i="1"/>
  <c r="AM185" i="1"/>
  <c r="AM186" i="1"/>
  <c r="AM188" i="1"/>
  <c r="AM190" i="1"/>
  <c r="BA190" i="1"/>
  <c r="CA190" i="1" s="1"/>
  <c r="CM190" i="1" s="1"/>
  <c r="AM193" i="1"/>
  <c r="AM194" i="1"/>
  <c r="AM196" i="1"/>
  <c r="AM198" i="1"/>
  <c r="BA198" i="1"/>
  <c r="CA198" i="1" s="1"/>
  <c r="CM198" i="1" s="1"/>
  <c r="AM201" i="1"/>
  <c r="AM202" i="1"/>
  <c r="AM204" i="1"/>
  <c r="AM206" i="1"/>
  <c r="AM209" i="1"/>
  <c r="BE209" i="1"/>
  <c r="CE209" i="1" s="1"/>
  <c r="AM210" i="1"/>
  <c r="AM212" i="1"/>
  <c r="AM214" i="1"/>
  <c r="AM217" i="1"/>
  <c r="AM224" i="1"/>
  <c r="AM226" i="1"/>
  <c r="BA226" i="1"/>
  <c r="CA226" i="1" s="1"/>
  <c r="CM226" i="1" s="1"/>
  <c r="AM229" i="1"/>
  <c r="BE229" i="1"/>
  <c r="CE229" i="1" s="1"/>
  <c r="AM232" i="1"/>
  <c r="BA232" i="1"/>
  <c r="CA232" i="1" s="1"/>
  <c r="AM234" i="1"/>
  <c r="BA234" i="1"/>
  <c r="CA234" i="1" s="1"/>
  <c r="CM234" i="1" s="1"/>
  <c r="AM237" i="1"/>
  <c r="BE237" i="1"/>
  <c r="CE237" i="1" s="1"/>
  <c r="AM240" i="1"/>
  <c r="BA240" i="1"/>
  <c r="CA240" i="1" s="1"/>
  <c r="CM240" i="1" s="1"/>
  <c r="AM242" i="1"/>
  <c r="BA242" i="1"/>
  <c r="CA242" i="1" s="1"/>
  <c r="CM242" i="1" s="1"/>
  <c r="AM245" i="1"/>
  <c r="AM248" i="1"/>
  <c r="AM250" i="1"/>
  <c r="AM254" i="1"/>
  <c r="AF311" i="1"/>
  <c r="AF314" i="1" s="1"/>
  <c r="BE9" i="1"/>
  <c r="CE9" i="1" s="1"/>
  <c r="AM222" i="1"/>
  <c r="AM230" i="1"/>
  <c r="BC230" i="1"/>
  <c r="CC230" i="1" s="1"/>
  <c r="AM238" i="1"/>
  <c r="BC238" i="1"/>
  <c r="CC238" i="1" s="1"/>
  <c r="AM246" i="1"/>
  <c r="AM255" i="1"/>
  <c r="AM263" i="1"/>
  <c r="AM271" i="1"/>
  <c r="BC271" i="1"/>
  <c r="CC271" i="1" s="1"/>
  <c r="CM271" i="1" s="1"/>
  <c r="AM279" i="1"/>
  <c r="BC279" i="1"/>
  <c r="CC279" i="1" s="1"/>
  <c r="CM279" i="1" s="1"/>
  <c r="AM287" i="1"/>
  <c r="AG311" i="1"/>
  <c r="AG314" i="1" s="1"/>
  <c r="BG5" i="1"/>
  <c r="CG5" i="1" s="1"/>
  <c r="AH311" i="1"/>
  <c r="AH314" i="1" s="1"/>
  <c r="BH5" i="1"/>
  <c r="CH5" i="1" s="1"/>
  <c r="AM6" i="1"/>
  <c r="AM14" i="1"/>
  <c r="AM22" i="1"/>
  <c r="AM30" i="1"/>
  <c r="BD30" i="1"/>
  <c r="CD30" i="1" s="1"/>
  <c r="AM38" i="1"/>
  <c r="BD38" i="1"/>
  <c r="CD38" i="1" s="1"/>
  <c r="BL38" i="1"/>
  <c r="CL38" i="1" s="1"/>
  <c r="AM46" i="1"/>
  <c r="AM54" i="1"/>
  <c r="BD54" i="1"/>
  <c r="CD54" i="1" s="1"/>
  <c r="AM62" i="1"/>
  <c r="AM70" i="1"/>
  <c r="AM78" i="1"/>
  <c r="BD78" i="1"/>
  <c r="CD78" i="1" s="1"/>
  <c r="AM86" i="1"/>
  <c r="AM94" i="1"/>
  <c r="AM102" i="1"/>
  <c r="AM110" i="1"/>
  <c r="AM118" i="1"/>
  <c r="AM126" i="1"/>
  <c r="AM134" i="1"/>
  <c r="AM142" i="1"/>
  <c r="AM150" i="1"/>
  <c r="AM158" i="1"/>
  <c r="AM166" i="1"/>
  <c r="BA10" i="1"/>
  <c r="CA10" i="1" s="1"/>
  <c r="BL282" i="1"/>
  <c r="CL282" i="1" s="1"/>
  <c r="AM257" i="1"/>
  <c r="BA257" i="1"/>
  <c r="CA257" i="1" s="1"/>
  <c r="AM259" i="1"/>
  <c r="AM262" i="1"/>
  <c r="AM265" i="1"/>
  <c r="BA265" i="1"/>
  <c r="CA265" i="1" s="1"/>
  <c r="AM267" i="1"/>
  <c r="AM270" i="1"/>
  <c r="AM273" i="1"/>
  <c r="BA273" i="1"/>
  <c r="CA273" i="1" s="1"/>
  <c r="AM275" i="1"/>
  <c r="BA275" i="1"/>
  <c r="CA275" i="1" s="1"/>
  <c r="CM275" i="1" s="1"/>
  <c r="AM278" i="1"/>
  <c r="AM281" i="1"/>
  <c r="AM283" i="1"/>
  <c r="AM286" i="1"/>
  <c r="BE286" i="1"/>
  <c r="CE286" i="1" s="1"/>
  <c r="AM289" i="1"/>
  <c r="AM292" i="1"/>
  <c r="AM294" i="1"/>
  <c r="BA294" i="1"/>
  <c r="CA294" i="1" s="1"/>
  <c r="CM294" i="1" s="1"/>
  <c r="CH280" i="1"/>
  <c r="BM280" i="1"/>
  <c r="AM155" i="1"/>
  <c r="AM157" i="1"/>
  <c r="BA157" i="1"/>
  <c r="CA157" i="1" s="1"/>
  <c r="AM160" i="1"/>
  <c r="AM163" i="1"/>
  <c r="BA163" i="1"/>
  <c r="CA163" i="1" s="1"/>
  <c r="CM163" i="1" s="1"/>
  <c r="AM165" i="1"/>
  <c r="AM168" i="1"/>
  <c r="AM171" i="1"/>
  <c r="BA171" i="1"/>
  <c r="CA171" i="1" s="1"/>
  <c r="AM173" i="1"/>
  <c r="AM176" i="1"/>
  <c r="AM179" i="1"/>
  <c r="AM181" i="1"/>
  <c r="AM184" i="1"/>
  <c r="AM187" i="1"/>
  <c r="BA187" i="1"/>
  <c r="CA187" i="1" s="1"/>
  <c r="CM187" i="1" s="1"/>
  <c r="AM189" i="1"/>
  <c r="BA189" i="1"/>
  <c r="CA189" i="1" s="1"/>
  <c r="AM192" i="1"/>
  <c r="AM195" i="1"/>
  <c r="AM197" i="1"/>
  <c r="AM200" i="1"/>
  <c r="AM203" i="1"/>
  <c r="AM205" i="1"/>
  <c r="AM208" i="1"/>
  <c r="AM211" i="1"/>
  <c r="AM213" i="1"/>
  <c r="BA213" i="1"/>
  <c r="CA213" i="1" s="1"/>
  <c r="AM216" i="1"/>
  <c r="AM223" i="1"/>
  <c r="AM225" i="1"/>
  <c r="AM228" i="1"/>
  <c r="BE228" i="1"/>
  <c r="CE228" i="1" s="1"/>
  <c r="AM231" i="1"/>
  <c r="BA231" i="1"/>
  <c r="CA231" i="1" s="1"/>
  <c r="CM231" i="1" s="1"/>
  <c r="AM233" i="1"/>
  <c r="BA233" i="1"/>
  <c r="CA233" i="1" s="1"/>
  <c r="AM236" i="1"/>
  <c r="BE236" i="1"/>
  <c r="CE236" i="1" s="1"/>
  <c r="AM239" i="1"/>
  <c r="BA239" i="1"/>
  <c r="CA239" i="1" s="1"/>
  <c r="CM239" i="1" s="1"/>
  <c r="AM241" i="1"/>
  <c r="BA241" i="1"/>
  <c r="CA241" i="1" s="1"/>
  <c r="AM244" i="1"/>
  <c r="BE244" i="1"/>
  <c r="CE244" i="1" s="1"/>
  <c r="AM247" i="1"/>
  <c r="AM249" i="1"/>
  <c r="BA249" i="1"/>
  <c r="CA249" i="1" s="1"/>
  <c r="AM253" i="1"/>
  <c r="AM256" i="1"/>
  <c r="AM258" i="1"/>
  <c r="AM261" i="1"/>
  <c r="AM264" i="1"/>
  <c r="BA264" i="1"/>
  <c r="CA264" i="1" s="1"/>
  <c r="AM266" i="1"/>
  <c r="BA266" i="1"/>
  <c r="CA266" i="1" s="1"/>
  <c r="AM269" i="1"/>
  <c r="AM272" i="1"/>
  <c r="BA272" i="1"/>
  <c r="CA272" i="1" s="1"/>
  <c r="CM272" i="1" s="1"/>
  <c r="AM274" i="1"/>
  <c r="AM277" i="1"/>
  <c r="BE277" i="1"/>
  <c r="CE277" i="1" s="1"/>
  <c r="CM277" i="1" s="1"/>
  <c r="AM280" i="1"/>
  <c r="BA280" i="1"/>
  <c r="CA280" i="1" s="1"/>
  <c r="AM282" i="1"/>
  <c r="BA282" i="1"/>
  <c r="CA282" i="1" s="1"/>
  <c r="AM285" i="1"/>
  <c r="BE285" i="1"/>
  <c r="CE285" i="1" s="1"/>
  <c r="CM285" i="1" s="1"/>
  <c r="AM288" i="1"/>
  <c r="BA288" i="1"/>
  <c r="CA288" i="1" s="1"/>
  <c r="AM291" i="1"/>
  <c r="AM295" i="1"/>
  <c r="BA295" i="1"/>
  <c r="CA295" i="1" s="1"/>
  <c r="AM296" i="1"/>
  <c r="AM297" i="1"/>
  <c r="BA297" i="1"/>
  <c r="CA297" i="1" s="1"/>
  <c r="CM297" i="1" s="1"/>
  <c r="AM268" i="1"/>
  <c r="BB268" i="1"/>
  <c r="CB268" i="1" s="1"/>
  <c r="AM276" i="1"/>
  <c r="AM284" i="1"/>
  <c r="AM293" i="1"/>
  <c r="BM272" i="1"/>
  <c r="BM38" i="1"/>
  <c r="BM147" i="1"/>
  <c r="BM62" i="1"/>
  <c r="BM231" i="1"/>
  <c r="BM44" i="1"/>
  <c r="BM288" i="1"/>
  <c r="BM30" i="1"/>
  <c r="BM171" i="1"/>
  <c r="BM190" i="1"/>
  <c r="BM239" i="1"/>
  <c r="BM279" i="1"/>
  <c r="BM51" i="1"/>
  <c r="BM242" i="1"/>
  <c r="BM304" i="1"/>
  <c r="BM33" i="1"/>
  <c r="CH33" i="1"/>
  <c r="BM243" i="1"/>
  <c r="CH243" i="1"/>
  <c r="BM76" i="1"/>
  <c r="CH76" i="1"/>
  <c r="BM157" i="1"/>
  <c r="CH157" i="1"/>
  <c r="BM236" i="1"/>
  <c r="CH236" i="1"/>
  <c r="BM238" i="1"/>
  <c r="CH238" i="1"/>
  <c r="BM249" i="1"/>
  <c r="CH249" i="1"/>
  <c r="BM275" i="1"/>
  <c r="CH305" i="1"/>
  <c r="CM305" i="1" s="1"/>
  <c r="BM305" i="1"/>
  <c r="BM31" i="1"/>
  <c r="CH31" i="1"/>
  <c r="BM136" i="1"/>
  <c r="CH136" i="1"/>
  <c r="BM95" i="1"/>
  <c r="CH95" i="1"/>
  <c r="BM146" i="1"/>
  <c r="CH146" i="1"/>
  <c r="BM277" i="1"/>
  <c r="BM41" i="1"/>
  <c r="CH41" i="1"/>
  <c r="BM127" i="1"/>
  <c r="CH127" i="1"/>
  <c r="BM13" i="1"/>
  <c r="CH13" i="1"/>
  <c r="BM28" i="1"/>
  <c r="CH28" i="1"/>
  <c r="BM84" i="1"/>
  <c r="CH84" i="1"/>
  <c r="BM148" i="1"/>
  <c r="CH148" i="1"/>
  <c r="BM191" i="1"/>
  <c r="CH191" i="1"/>
  <c r="BM226" i="1"/>
  <c r="BM227" i="1"/>
  <c r="CH227" i="1"/>
  <c r="BM229" i="1"/>
  <c r="CH229" i="1"/>
  <c r="BM57" i="1"/>
  <c r="CH57" i="1"/>
  <c r="BM151" i="1"/>
  <c r="CH151" i="1"/>
  <c r="BM232" i="1"/>
  <c r="CH232" i="1"/>
  <c r="BM265" i="1"/>
  <c r="CH265" i="1"/>
  <c r="BM9" i="1"/>
  <c r="CH9" i="1"/>
  <c r="BM24" i="1"/>
  <c r="CH24" i="1"/>
  <c r="BM26" i="1"/>
  <c r="CH26" i="1"/>
  <c r="BM15" i="1"/>
  <c r="CH15" i="1"/>
  <c r="BM103" i="1"/>
  <c r="CH103" i="1"/>
  <c r="BM152" i="1"/>
  <c r="CH152" i="1"/>
  <c r="BM154" i="1"/>
  <c r="CH154" i="1"/>
  <c r="BM233" i="1"/>
  <c r="CH233" i="1"/>
  <c r="BM244" i="1"/>
  <c r="CH244" i="1"/>
  <c r="BM264" i="1"/>
  <c r="CH264" i="1"/>
  <c r="BM273" i="1"/>
  <c r="CH273" i="1"/>
  <c r="BM282" i="1"/>
  <c r="CH282" i="1"/>
  <c r="BM153" i="1"/>
  <c r="CH153" i="1"/>
  <c r="BM21" i="1"/>
  <c r="CH21" i="1"/>
  <c r="BM92" i="1"/>
  <c r="CH92" i="1"/>
  <c r="BM123" i="1"/>
  <c r="BM156" i="1"/>
  <c r="CH156" i="1"/>
  <c r="BM198" i="1"/>
  <c r="BM199" i="1"/>
  <c r="CH199" i="1"/>
  <c r="BM234" i="1"/>
  <c r="BM235" i="1"/>
  <c r="CH235" i="1"/>
  <c r="BM237" i="1"/>
  <c r="CH237" i="1"/>
  <c r="BM267" i="1"/>
  <c r="BM10" i="1"/>
  <c r="CH10" i="1"/>
  <c r="BM23" i="1"/>
  <c r="CH23" i="1"/>
  <c r="BM110" i="1"/>
  <c r="BM111" i="1"/>
  <c r="CH111" i="1"/>
  <c r="BM142" i="1"/>
  <c r="BM174" i="1"/>
  <c r="BM187" i="1"/>
  <c r="BM285" i="1"/>
  <c r="BM286" i="1"/>
  <c r="CH286" i="1"/>
  <c r="BM213" i="1"/>
  <c r="CH213" i="1"/>
  <c r="BM49" i="1"/>
  <c r="CH49" i="1"/>
  <c r="CF5" i="1"/>
  <c r="BM11" i="1"/>
  <c r="BM12" i="1"/>
  <c r="CH12" i="1"/>
  <c r="BM52" i="1"/>
  <c r="BM53" i="1"/>
  <c r="CH53" i="1"/>
  <c r="BM68" i="1"/>
  <c r="CH68" i="1"/>
  <c r="BM85" i="1"/>
  <c r="CH85" i="1"/>
  <c r="BM100" i="1"/>
  <c r="CH100" i="1"/>
  <c r="BM132" i="1"/>
  <c r="CH132" i="1"/>
  <c r="BM149" i="1"/>
  <c r="CH149" i="1"/>
  <c r="BM163" i="1"/>
  <c r="BM209" i="1"/>
  <c r="CH209" i="1"/>
  <c r="BM228" i="1"/>
  <c r="CH228" i="1"/>
  <c r="BM230" i="1"/>
  <c r="CH230" i="1"/>
  <c r="BM240" i="1"/>
  <c r="BM241" i="1"/>
  <c r="CH241" i="1"/>
  <c r="BM257" i="1"/>
  <c r="CH257" i="1"/>
  <c r="BM271" i="1"/>
  <c r="BM297" i="1"/>
  <c r="BM298" i="1"/>
  <c r="CH298" i="1"/>
  <c r="CM298" i="1" s="1"/>
  <c r="BM307" i="1"/>
  <c r="CH307" i="1"/>
  <c r="CM307" i="1" s="1"/>
  <c r="CM308" i="1"/>
  <c r="BM308" i="1"/>
  <c r="BM309" i="1"/>
  <c r="CH309" i="1"/>
  <c r="CM309" i="1" s="1"/>
  <c r="CM302" i="1"/>
  <c r="BM310" i="1"/>
  <c r="BM294" i="1"/>
  <c r="BM295" i="1"/>
  <c r="CH295" i="1"/>
  <c r="CM304" i="1"/>
  <c r="BM299" i="1"/>
  <c r="CH299" i="1"/>
  <c r="CM299" i="1" s="1"/>
  <c r="BM306" i="1"/>
  <c r="CH306" i="1"/>
  <c r="CM306" i="1" s="1"/>
  <c r="CM300" i="1"/>
  <c r="BM300" i="1"/>
  <c r="BM301" i="1"/>
  <c r="CH301" i="1"/>
  <c r="CM301" i="1" s="1"/>
  <c r="BM302" i="1"/>
  <c r="BM303" i="1"/>
  <c r="CH303" i="1"/>
  <c r="CM303" i="1" s="1"/>
  <c r="CM310" i="1"/>
  <c r="AA311" i="1"/>
  <c r="AA314" i="1" s="1"/>
  <c r="DV298" i="1"/>
  <c r="DV299" i="1"/>
  <c r="DV300" i="1"/>
  <c r="DV301" i="1"/>
  <c r="DV302" i="1"/>
  <c r="DV303" i="1"/>
  <c r="DV304" i="1"/>
  <c r="DV305" i="1"/>
  <c r="DV306" i="1"/>
  <c r="DV307" i="1"/>
  <c r="DV308" i="1"/>
  <c r="DV309" i="1"/>
  <c r="DV310" i="1"/>
  <c r="DU298" i="1"/>
  <c r="DU299" i="1"/>
  <c r="DU300" i="1"/>
  <c r="DU301" i="1"/>
  <c r="DU302" i="1"/>
  <c r="DU303" i="1"/>
  <c r="DU304" i="1"/>
  <c r="DU305" i="1"/>
  <c r="DU306" i="1"/>
  <c r="DU307" i="1"/>
  <c r="DU308" i="1"/>
  <c r="DU309" i="1"/>
  <c r="DU310" i="1"/>
  <c r="BH178" i="1"/>
  <c r="T218" i="7" l="1"/>
  <c r="L207" i="7"/>
  <c r="L158" i="7"/>
  <c r="L198" i="7"/>
  <c r="L155" i="7"/>
  <c r="L64" i="7"/>
  <c r="L180" i="7"/>
  <c r="L274" i="7"/>
  <c r="L16" i="7"/>
  <c r="L30" i="7"/>
  <c r="L189" i="7"/>
  <c r="L161" i="7"/>
  <c r="L177" i="7"/>
  <c r="L167" i="7"/>
  <c r="L88" i="7"/>
  <c r="L52" i="7"/>
  <c r="L183" i="7"/>
  <c r="L98" i="7"/>
  <c r="L32" i="7"/>
  <c r="L80" i="7"/>
  <c r="L139" i="7"/>
  <c r="L191" i="7"/>
  <c r="L179" i="7"/>
  <c r="L195" i="7"/>
  <c r="L211" i="7"/>
  <c r="L157" i="7"/>
  <c r="L173" i="7"/>
  <c r="L11" i="7"/>
  <c r="L67" i="7"/>
  <c r="L146" i="7"/>
  <c r="L120" i="7"/>
  <c r="L21" i="7"/>
  <c r="L29" i="7"/>
  <c r="L53" i="7"/>
  <c r="L93" i="7"/>
  <c r="L130" i="7"/>
  <c r="L137" i="7"/>
  <c r="L145" i="7"/>
  <c r="L247" i="7"/>
  <c r="L252" i="7"/>
  <c r="L260" i="7"/>
  <c r="L264" i="7"/>
  <c r="L270" i="7"/>
  <c r="L272" i="7"/>
  <c r="L276" i="7"/>
  <c r="L278" i="7"/>
  <c r="L280" i="7"/>
  <c r="L284" i="7"/>
  <c r="L288" i="7"/>
  <c r="L293" i="7"/>
  <c r="L297" i="7"/>
  <c r="L31" i="7"/>
  <c r="L87" i="7"/>
  <c r="L150" i="7"/>
  <c r="L124" i="7"/>
  <c r="L147" i="7"/>
  <c r="L97" i="7"/>
  <c r="L152" i="7"/>
  <c r="L176" i="7"/>
  <c r="L216" i="7"/>
  <c r="L133" i="7"/>
  <c r="L292" i="7"/>
  <c r="L294" i="7"/>
  <c r="L237" i="7"/>
  <c r="L259" i="7"/>
  <c r="L261" i="7"/>
  <c r="L96" i="7"/>
  <c r="L37" i="7"/>
  <c r="L285" i="7"/>
  <c r="L235" i="7"/>
  <c r="L268" i="7"/>
  <c r="L254" i="7"/>
  <c r="L296" i="7"/>
  <c r="L257" i="7"/>
  <c r="L256" i="7"/>
  <c r="L243" i="7"/>
  <c r="L108" i="7"/>
  <c r="L116" i="7"/>
  <c r="L89" i="7"/>
  <c r="L136" i="7"/>
  <c r="L258" i="7"/>
  <c r="L263" i="7"/>
  <c r="L273" i="7"/>
  <c r="L203" i="7"/>
  <c r="L181" i="7"/>
  <c r="L275" i="7"/>
  <c r="L277" i="7"/>
  <c r="L44" i="7"/>
  <c r="L25" i="7"/>
  <c r="L65" i="7"/>
  <c r="L62" i="7"/>
  <c r="L241" i="7"/>
  <c r="L125" i="7"/>
  <c r="L164" i="7"/>
  <c r="L134" i="7"/>
  <c r="L84" i="7"/>
  <c r="L192" i="7"/>
  <c r="L14" i="7"/>
  <c r="L151" i="7"/>
  <c r="L50" i="7"/>
  <c r="L54" i="7"/>
  <c r="L282" i="7"/>
  <c r="L127" i="7"/>
  <c r="L76" i="7"/>
  <c r="L6" i="7"/>
  <c r="L232" i="7"/>
  <c r="L15" i="7"/>
  <c r="L174" i="7"/>
  <c r="L214" i="7"/>
  <c r="L86" i="7"/>
  <c r="L269" i="7"/>
  <c r="L83" i="7"/>
  <c r="L202" i="7"/>
  <c r="L114" i="7"/>
  <c r="L55" i="7"/>
  <c r="L95" i="7"/>
  <c r="L12" i="7"/>
  <c r="L33" i="7"/>
  <c r="L73" i="7"/>
  <c r="L228" i="7"/>
  <c r="L102" i="7"/>
  <c r="L138" i="7"/>
  <c r="L48" i="7"/>
  <c r="L72" i="7"/>
  <c r="L101" i="7"/>
  <c r="L156" i="7"/>
  <c r="L121" i="7"/>
  <c r="L35" i="7"/>
  <c r="L59" i="7"/>
  <c r="L186" i="7"/>
  <c r="L24" i="7"/>
  <c r="L77" i="7"/>
  <c r="L231" i="7"/>
  <c r="L286" i="7"/>
  <c r="L142" i="7"/>
  <c r="L184" i="7"/>
  <c r="L22" i="7"/>
  <c r="L110" i="7"/>
  <c r="L266" i="7"/>
  <c r="L225" i="7"/>
  <c r="L271" i="7"/>
  <c r="L162" i="7"/>
  <c r="L85" i="7"/>
  <c r="L190" i="7"/>
  <c r="L149" i="7"/>
  <c r="L281" i="7"/>
  <c r="L123" i="7"/>
  <c r="L128" i="7"/>
  <c r="L111" i="7"/>
  <c r="L291" i="7"/>
  <c r="L188" i="7"/>
  <c r="L242" i="7"/>
  <c r="L57" i="7"/>
  <c r="L144" i="7"/>
  <c r="L143" i="7"/>
  <c r="L66" i="7"/>
  <c r="L46" i="7"/>
  <c r="L246" i="7"/>
  <c r="L117" i="7"/>
  <c r="L115" i="7"/>
  <c r="L212" i="7"/>
  <c r="L34" i="7"/>
  <c r="L132" i="7"/>
  <c r="L126" i="7"/>
  <c r="L250" i="7"/>
  <c r="L154" i="7"/>
  <c r="L226" i="7"/>
  <c r="L49" i="7"/>
  <c r="L249" i="7"/>
  <c r="L253" i="7"/>
  <c r="L240" i="7"/>
  <c r="L58" i="7"/>
  <c r="L68" i="7"/>
  <c r="L168" i="7"/>
  <c r="L208" i="7"/>
  <c r="L236" i="7"/>
  <c r="L38" i="7"/>
  <c r="L233" i="7"/>
  <c r="L75" i="7"/>
  <c r="L40" i="7"/>
  <c r="L135" i="7"/>
  <c r="L153" i="7"/>
  <c r="L7" i="7"/>
  <c r="L47" i="7"/>
  <c r="L182" i="7"/>
  <c r="L78" i="7"/>
  <c r="L79" i="7"/>
  <c r="L36" i="7"/>
  <c r="L8" i="7"/>
  <c r="L170" i="7"/>
  <c r="L71" i="7"/>
  <c r="L171" i="7"/>
  <c r="L197" i="7"/>
  <c r="L199" i="7"/>
  <c r="L109" i="7"/>
  <c r="L215" i="7"/>
  <c r="L229" i="7"/>
  <c r="L94" i="7"/>
  <c r="L279" i="7"/>
  <c r="L200" i="7"/>
  <c r="L172" i="7"/>
  <c r="L248" i="7"/>
  <c r="L223" i="7"/>
  <c r="L165" i="7"/>
  <c r="L196" i="7"/>
  <c r="L239" i="7"/>
  <c r="L27" i="7"/>
  <c r="L51" i="7"/>
  <c r="L210" i="7"/>
  <c r="L45" i="7"/>
  <c r="L69" i="7"/>
  <c r="L262" i="7"/>
  <c r="L283" i="7"/>
  <c r="L227" i="7"/>
  <c r="L19" i="7"/>
  <c r="L42" i="7"/>
  <c r="L222" i="7"/>
  <c r="L160" i="7"/>
  <c r="L82" i="7"/>
  <c r="L28" i="7"/>
  <c r="L187" i="7"/>
  <c r="L159" i="7"/>
  <c r="L26" i="7"/>
  <c r="L234" i="7"/>
  <c r="L81" i="7"/>
  <c r="L129" i="7"/>
  <c r="L205" i="7"/>
  <c r="L213" i="7"/>
  <c r="L287" i="7"/>
  <c r="L255" i="7"/>
  <c r="L43" i="7"/>
  <c r="L204" i="7"/>
  <c r="L39" i="7"/>
  <c r="L60" i="7"/>
  <c r="L163" i="7"/>
  <c r="L56" i="7"/>
  <c r="L61" i="7"/>
  <c r="L17" i="7"/>
  <c r="L70" i="7"/>
  <c r="L13" i="7"/>
  <c r="L265" i="7"/>
  <c r="L107" i="7"/>
  <c r="L140" i="7"/>
  <c r="L18" i="7"/>
  <c r="L267" i="7"/>
  <c r="L9" i="7"/>
  <c r="L141" i="7"/>
  <c r="L99" i="7"/>
  <c r="L105" i="7"/>
  <c r="L122" i="7"/>
  <c r="L23" i="7"/>
  <c r="L166" i="7"/>
  <c r="L91" i="7"/>
  <c r="L238" i="7"/>
  <c r="L112" i="7"/>
  <c r="L224" i="7"/>
  <c r="L63" i="7"/>
  <c r="L103" i="7"/>
  <c r="L20" i="7"/>
  <c r="L41" i="7"/>
  <c r="L244" i="7"/>
  <c r="L118" i="7"/>
  <c r="L230" i="7"/>
  <c r="L10" i="7"/>
  <c r="L100" i="7"/>
  <c r="L194" i="7"/>
  <c r="L148" i="7"/>
  <c r="L74" i="7"/>
  <c r="L185" i="7"/>
  <c r="L201" i="7"/>
  <c r="L206" i="7"/>
  <c r="L178" i="7"/>
  <c r="L175" i="7"/>
  <c r="L90" i="7"/>
  <c r="L295" i="7"/>
  <c r="L289" i="7"/>
  <c r="CM153" i="1"/>
  <c r="CM257" i="1"/>
  <c r="CM209" i="1"/>
  <c r="CM84" i="1"/>
  <c r="CM9" i="1"/>
  <c r="CM148" i="1"/>
  <c r="CM146" i="1"/>
  <c r="CM156" i="1"/>
  <c r="CM41" i="1"/>
  <c r="CM230" i="1"/>
  <c r="CM264" i="1"/>
  <c r="BM5" i="1"/>
  <c r="CM238" i="1"/>
  <c r="CM28" i="1"/>
  <c r="CM237" i="1"/>
  <c r="BH263" i="1"/>
  <c r="BI188" i="1"/>
  <c r="CI188" i="1" s="1"/>
  <c r="BH188" i="1"/>
  <c r="BM178" i="1"/>
  <c r="CH178" i="1"/>
  <c r="BH155" i="1"/>
  <c r="BH137" i="1"/>
  <c r="BH130" i="1"/>
  <c r="BH121" i="1"/>
  <c r="BH112" i="1"/>
  <c r="BH86" i="1"/>
  <c r="BH47" i="1"/>
  <c r="BH40" i="1"/>
  <c r="BH32" i="1"/>
  <c r="BL36" i="1"/>
  <c r="CL36" i="1" s="1"/>
  <c r="BL42" i="1"/>
  <c r="CL42" i="1" s="1"/>
  <c r="BL59" i="1"/>
  <c r="CL59" i="1" s="1"/>
  <c r="BL83" i="1"/>
  <c r="CL83" i="1" s="1"/>
  <c r="BL88" i="1"/>
  <c r="CL88" i="1" s="1"/>
  <c r="BL150" i="1"/>
  <c r="CL150" i="1" s="1"/>
  <c r="BL174" i="1"/>
  <c r="CL174" i="1" s="1"/>
  <c r="BL188" i="1"/>
  <c r="CL188" i="1" s="1"/>
  <c r="BK50" i="1"/>
  <c r="CK50" i="1" s="1"/>
  <c r="BL79" i="1"/>
  <c r="CL79" i="1" s="1"/>
  <c r="BK79" i="1"/>
  <c r="CK79" i="1" s="1"/>
  <c r="BK109" i="1"/>
  <c r="CK109" i="1" s="1"/>
  <c r="BL178" i="1"/>
  <c r="CL178" i="1" s="1"/>
  <c r="BK178" i="1"/>
  <c r="CK178" i="1" s="1"/>
  <c r="BJ24" i="1"/>
  <c r="CJ24" i="1" s="1"/>
  <c r="BJ26" i="1"/>
  <c r="CJ26" i="1" s="1"/>
  <c r="BJ33" i="1"/>
  <c r="CJ33" i="1" s="1"/>
  <c r="BJ51" i="1"/>
  <c r="CJ51" i="1" s="1"/>
  <c r="BJ62" i="1"/>
  <c r="CJ62" i="1" s="1"/>
  <c r="BJ92" i="1"/>
  <c r="CJ92" i="1" s="1"/>
  <c r="BJ136" i="1"/>
  <c r="CJ136" i="1" s="1"/>
  <c r="BJ142" i="1"/>
  <c r="CJ142" i="1" s="1"/>
  <c r="BJ151" i="1"/>
  <c r="CJ151" i="1" s="1"/>
  <c r="BJ171" i="1"/>
  <c r="CJ171" i="1" s="1"/>
  <c r="BK267" i="1"/>
  <c r="CK267" i="1" s="1"/>
  <c r="BJ267" i="1"/>
  <c r="CJ267" i="1" s="1"/>
  <c r="BJ288" i="1"/>
  <c r="CJ288" i="1" s="1"/>
  <c r="CM152" i="1"/>
  <c r="CM235" i="1"/>
  <c r="CM38" i="1"/>
  <c r="CM199" i="1"/>
  <c r="CM103" i="1"/>
  <c r="CM21" i="1"/>
  <c r="CM280" i="1"/>
  <c r="CM111" i="1"/>
  <c r="CM15" i="1"/>
  <c r="CM243" i="1"/>
  <c r="CM232" i="1"/>
  <c r="CM154" i="1"/>
  <c r="CM286" i="1"/>
  <c r="CM265" i="1"/>
  <c r="CM76" i="1"/>
  <c r="CM57" i="1"/>
  <c r="CM157" i="1"/>
  <c r="W311" i="8"/>
  <c r="CM68" i="1"/>
  <c r="T311" i="8"/>
  <c r="O311" i="8"/>
  <c r="S311" i="8"/>
  <c r="V311" i="8"/>
  <c r="U311" i="8"/>
  <c r="CM228" i="1"/>
  <c r="CM100" i="1"/>
  <c r="CM11" i="1"/>
  <c r="R311" i="8"/>
  <c r="N311" i="8"/>
  <c r="Y311" i="8"/>
  <c r="CM273" i="1"/>
  <c r="Q311" i="8"/>
  <c r="CM49" i="1"/>
  <c r="CM229" i="1"/>
  <c r="X311" i="8"/>
  <c r="CM132" i="1"/>
  <c r="CM10" i="1"/>
  <c r="P311" i="8"/>
  <c r="Z311" i="1"/>
  <c r="CM149" i="1"/>
  <c r="CM227" i="1"/>
  <c r="AM311" i="1"/>
  <c r="CM213" i="1"/>
  <c r="CM95" i="1"/>
  <c r="CM31" i="1"/>
  <c r="CM249" i="1"/>
  <c r="CM85" i="1"/>
  <c r="CJ5" i="1"/>
  <c r="CM13" i="1"/>
  <c r="CM241" i="1"/>
  <c r="CM233" i="1"/>
  <c r="CM236" i="1"/>
  <c r="CM295" i="1"/>
  <c r="CM282" i="1"/>
  <c r="CM244" i="1"/>
  <c r="DT298" i="1"/>
  <c r="DT299" i="1"/>
  <c r="DT300" i="1"/>
  <c r="DT301" i="1"/>
  <c r="DT302" i="1"/>
  <c r="DT303" i="1"/>
  <c r="DT304" i="1"/>
  <c r="DT305" i="1"/>
  <c r="DT306" i="1"/>
  <c r="DT307" i="1"/>
  <c r="DT308" i="1"/>
  <c r="DT309" i="1"/>
  <c r="DT310" i="1"/>
  <c r="DS298" i="1"/>
  <c r="DS299" i="1"/>
  <c r="DS300" i="1"/>
  <c r="DS301" i="1"/>
  <c r="DS302" i="1"/>
  <c r="DS303" i="1"/>
  <c r="DS304" i="1"/>
  <c r="DS305" i="1"/>
  <c r="DS306" i="1"/>
  <c r="DS307" i="1"/>
  <c r="DS308" i="1"/>
  <c r="DS309" i="1"/>
  <c r="DS310" i="1"/>
  <c r="BF178" i="1"/>
  <c r="CF178" i="1" s="1"/>
  <c r="BF155" i="1"/>
  <c r="CF155" i="1" s="1"/>
  <c r="DS11" i="1"/>
  <c r="DT28" i="1"/>
  <c r="DS76" i="1"/>
  <c r="DT132" i="1"/>
  <c r="DS230" i="1"/>
  <c r="DS238" i="1"/>
  <c r="DS257" i="1"/>
  <c r="DT257" i="1"/>
  <c r="DT265" i="1"/>
  <c r="DS279" i="1"/>
  <c r="BG267" i="1" l="1"/>
  <c r="CG267" i="1" s="1"/>
  <c r="L305" i="7"/>
  <c r="L299" i="7"/>
  <c r="L300" i="7"/>
  <c r="BF35" i="1"/>
  <c r="CF35" i="1" s="1"/>
  <c r="BF55" i="1"/>
  <c r="CF55" i="1" s="1"/>
  <c r="BF108" i="1"/>
  <c r="CF108" i="1" s="1"/>
  <c r="BF115" i="1"/>
  <c r="CF115" i="1" s="1"/>
  <c r="BF158" i="1"/>
  <c r="CF158" i="1" s="1"/>
  <c r="BF258" i="1"/>
  <c r="CF258" i="1" s="1"/>
  <c r="BF274" i="1"/>
  <c r="CF274" i="1" s="1"/>
  <c r="BF283" i="1"/>
  <c r="CF283" i="1" s="1"/>
  <c r="BG293" i="1"/>
  <c r="CG293" i="1" s="1"/>
  <c r="BG292" i="1"/>
  <c r="CG292" i="1" s="1"/>
  <c r="BG261" i="1"/>
  <c r="CG261" i="1" s="1"/>
  <c r="BG260" i="1"/>
  <c r="CG260" i="1" s="1"/>
  <c r="BG259" i="1"/>
  <c r="CG259" i="1" s="1"/>
  <c r="BG254" i="1"/>
  <c r="CG254" i="1" s="1"/>
  <c r="BG253" i="1"/>
  <c r="CG253" i="1" s="1"/>
  <c r="BG252" i="1"/>
  <c r="CG252" i="1" s="1"/>
  <c r="BG225" i="1"/>
  <c r="CG225" i="1" s="1"/>
  <c r="BG224" i="1"/>
  <c r="CG224" i="1" s="1"/>
  <c r="BG223" i="1"/>
  <c r="CG223" i="1" s="1"/>
  <c r="BG222" i="1"/>
  <c r="CG222" i="1" s="1"/>
  <c r="BG195" i="1"/>
  <c r="CG195" i="1" s="1"/>
  <c r="BG193" i="1"/>
  <c r="CG193" i="1" s="1"/>
  <c r="BG191" i="1"/>
  <c r="CG191" i="1" s="1"/>
  <c r="BG179" i="1"/>
  <c r="CG179" i="1" s="1"/>
  <c r="BH162" i="1"/>
  <c r="BG162" i="1"/>
  <c r="CG162" i="1" s="1"/>
  <c r="BG75" i="1"/>
  <c r="CG75" i="1" s="1"/>
  <c r="BG25" i="1"/>
  <c r="CG25" i="1" s="1"/>
  <c r="BK288" i="1"/>
  <c r="CK288" i="1" s="1"/>
  <c r="BL171" i="1"/>
  <c r="CL171" i="1" s="1"/>
  <c r="BK171" i="1"/>
  <c r="CK171" i="1" s="1"/>
  <c r="BL151" i="1"/>
  <c r="CL151" i="1" s="1"/>
  <c r="BK151" i="1"/>
  <c r="CK151" i="1" s="1"/>
  <c r="BL142" i="1"/>
  <c r="CL142" i="1" s="1"/>
  <c r="BK142" i="1"/>
  <c r="CK142" i="1" s="1"/>
  <c r="BL136" i="1"/>
  <c r="CL136" i="1" s="1"/>
  <c r="BK136" i="1"/>
  <c r="CK136" i="1" s="1"/>
  <c r="BL92" i="1"/>
  <c r="CL92" i="1" s="1"/>
  <c r="BK92" i="1"/>
  <c r="CK92" i="1" s="1"/>
  <c r="BL62" i="1"/>
  <c r="CL62" i="1" s="1"/>
  <c r="BK62" i="1"/>
  <c r="CK62" i="1" s="1"/>
  <c r="BL51" i="1"/>
  <c r="CL51" i="1" s="1"/>
  <c r="BK51" i="1"/>
  <c r="CK51" i="1" s="1"/>
  <c r="BL33" i="1"/>
  <c r="CL33" i="1" s="1"/>
  <c r="BK33" i="1"/>
  <c r="CK33" i="1" s="1"/>
  <c r="BL26" i="1"/>
  <c r="CL26" i="1" s="1"/>
  <c r="BK26" i="1"/>
  <c r="CK26" i="1" s="1"/>
  <c r="BK24" i="1"/>
  <c r="CK24" i="1" s="1"/>
  <c r="BL109" i="1"/>
  <c r="CL109" i="1" s="1"/>
  <c r="BL50" i="1"/>
  <c r="CL50" i="1" s="1"/>
  <c r="BM32" i="1"/>
  <c r="CH32" i="1"/>
  <c r="BI32" i="1"/>
  <c r="CI32" i="1" s="1"/>
  <c r="BM40" i="1"/>
  <c r="CH40" i="1"/>
  <c r="BI40" i="1"/>
  <c r="CI40" i="1" s="1"/>
  <c r="BM47" i="1"/>
  <c r="CH47" i="1"/>
  <c r="BI47" i="1"/>
  <c r="CI47" i="1" s="1"/>
  <c r="CH86" i="1"/>
  <c r="BM86" i="1"/>
  <c r="BI86" i="1"/>
  <c r="CI86" i="1" s="1"/>
  <c r="BM112" i="1"/>
  <c r="CH112" i="1"/>
  <c r="BI112" i="1"/>
  <c r="CI112" i="1" s="1"/>
  <c r="BM121" i="1"/>
  <c r="CH121" i="1"/>
  <c r="BI121" i="1"/>
  <c r="CI121" i="1" s="1"/>
  <c r="BM130" i="1"/>
  <c r="CH130" i="1"/>
  <c r="BJ130" i="1"/>
  <c r="CJ130" i="1" s="1"/>
  <c r="BI130" i="1"/>
  <c r="CI130" i="1" s="1"/>
  <c r="BM137" i="1"/>
  <c r="CH137" i="1"/>
  <c r="BI137" i="1"/>
  <c r="CI137" i="1" s="1"/>
  <c r="CH155" i="1"/>
  <c r="BM155" i="1"/>
  <c r="BI155" i="1"/>
  <c r="CI155" i="1" s="1"/>
  <c r="BM188" i="1"/>
  <c r="CH188" i="1"/>
  <c r="BM263" i="1"/>
  <c r="CH263" i="1"/>
  <c r="BI263" i="1"/>
  <c r="CI263" i="1" s="1"/>
  <c r="CM5" i="1"/>
  <c r="DY275" i="1"/>
  <c r="DY243" i="1"/>
  <c r="DY235" i="1"/>
  <c r="DY227" i="1"/>
  <c r="DY199" i="1"/>
  <c r="DY191" i="1"/>
  <c r="DY135" i="1"/>
  <c r="DY127" i="1"/>
  <c r="DY111" i="1"/>
  <c r="DY103" i="1"/>
  <c r="DY95" i="1"/>
  <c r="DY31" i="1"/>
  <c r="DY23" i="1"/>
  <c r="DY15" i="1"/>
  <c r="DY198" i="1"/>
  <c r="DY110" i="1"/>
  <c r="DY294" i="1"/>
  <c r="DY285" i="1"/>
  <c r="DY277" i="1"/>
  <c r="DY244" i="1"/>
  <c r="DY236" i="1"/>
  <c r="DY228" i="1"/>
  <c r="DY152" i="1"/>
  <c r="DY226" i="1"/>
  <c r="DY190" i="1"/>
  <c r="DY295" i="1"/>
  <c r="DY286" i="1"/>
  <c r="DY278" i="1"/>
  <c r="DY237" i="1"/>
  <c r="DY229" i="1"/>
  <c r="DY209" i="1"/>
  <c r="DY153" i="1"/>
  <c r="DY57" i="1"/>
  <c r="DY49" i="1"/>
  <c r="DY41" i="1"/>
  <c r="DY9" i="1"/>
  <c r="DY279" i="1"/>
  <c r="DY271" i="1"/>
  <c r="DY238" i="1"/>
  <c r="DY230" i="1"/>
  <c r="DY154" i="1"/>
  <c r="DY146" i="1"/>
  <c r="DY90" i="1"/>
  <c r="DY10" i="1"/>
  <c r="DY234" i="1"/>
  <c r="DY38" i="1"/>
  <c r="DY297" i="1"/>
  <c r="DY280" i="1"/>
  <c r="DY272" i="1"/>
  <c r="DY239" i="1"/>
  <c r="DY231" i="1"/>
  <c r="DY187" i="1"/>
  <c r="DY163" i="1"/>
  <c r="DY147" i="1"/>
  <c r="DY123" i="1"/>
  <c r="DY11" i="1"/>
  <c r="DY242" i="1"/>
  <c r="DY158" i="1"/>
  <c r="DY273" i="1"/>
  <c r="DY265" i="1"/>
  <c r="DY257" i="1"/>
  <c r="DY240" i="1"/>
  <c r="DY232" i="1"/>
  <c r="DY156" i="1"/>
  <c r="DY148" i="1"/>
  <c r="DY132" i="1"/>
  <c r="DY116" i="1"/>
  <c r="DY100" i="1"/>
  <c r="DY84" i="1"/>
  <c r="DY76" i="1"/>
  <c r="DY68" i="1"/>
  <c r="DY52" i="1"/>
  <c r="DY44" i="1"/>
  <c r="DY28" i="1"/>
  <c r="DY12" i="1"/>
  <c r="DY282" i="1"/>
  <c r="DY266" i="1"/>
  <c r="DY249" i="1"/>
  <c r="DY241" i="1"/>
  <c r="DY233" i="1"/>
  <c r="DY213" i="1"/>
  <c r="DY157" i="1"/>
  <c r="DY149" i="1"/>
  <c r="DY85" i="1"/>
  <c r="DY53" i="1"/>
  <c r="DY21" i="1"/>
  <c r="DY13" i="1"/>
  <c r="DY5" i="1"/>
  <c r="DW229" i="1"/>
  <c r="DX154" i="1"/>
  <c r="DW153" i="1"/>
  <c r="DX146" i="1"/>
  <c r="DW57" i="1"/>
  <c r="DW49" i="1"/>
  <c r="DW41" i="1"/>
  <c r="DX10" i="1"/>
  <c r="DW9" i="1"/>
  <c r="DX279" i="1"/>
  <c r="DW209" i="1"/>
  <c r="DX297" i="1"/>
  <c r="DX280" i="1"/>
  <c r="DW279" i="1"/>
  <c r="DX272" i="1"/>
  <c r="DW271" i="1"/>
  <c r="DX239" i="1"/>
  <c r="DW238" i="1"/>
  <c r="DX231" i="1"/>
  <c r="DW230" i="1"/>
  <c r="DX187" i="1"/>
  <c r="DX163" i="1"/>
  <c r="DW154" i="1"/>
  <c r="DX147" i="1"/>
  <c r="DW146" i="1"/>
  <c r="DX123" i="1"/>
  <c r="DX11" i="1"/>
  <c r="DW10" i="1"/>
  <c r="DW278" i="1"/>
  <c r="DW297" i="1"/>
  <c r="DW280" i="1"/>
  <c r="DX273" i="1"/>
  <c r="DW272" i="1"/>
  <c r="DX265" i="1"/>
  <c r="DX257" i="1"/>
  <c r="DX240" i="1"/>
  <c r="DW239" i="1"/>
  <c r="DX232" i="1"/>
  <c r="DW231" i="1"/>
  <c r="DW187" i="1"/>
  <c r="DW163" i="1"/>
  <c r="DX156" i="1"/>
  <c r="DX148" i="1"/>
  <c r="DW147" i="1"/>
  <c r="DX132" i="1"/>
  <c r="DW123" i="1"/>
  <c r="DX116" i="1"/>
  <c r="DX100" i="1"/>
  <c r="DX84" i="1"/>
  <c r="DX76" i="1"/>
  <c r="DX68" i="1"/>
  <c r="DX52" i="1"/>
  <c r="DX44" i="1"/>
  <c r="DX28" i="1"/>
  <c r="DX12" i="1"/>
  <c r="DW11" i="1"/>
  <c r="DX238" i="1"/>
  <c r="DX282" i="1"/>
  <c r="DW273" i="1"/>
  <c r="DW265" i="1"/>
  <c r="DW257" i="1"/>
  <c r="DX249" i="1"/>
  <c r="DX241" i="1"/>
  <c r="DW240" i="1"/>
  <c r="DX233" i="1"/>
  <c r="DW232" i="1"/>
  <c r="DX213" i="1"/>
  <c r="DX157" i="1"/>
  <c r="DW156" i="1"/>
  <c r="DX149" i="1"/>
  <c r="DW148" i="1"/>
  <c r="DW132" i="1"/>
  <c r="DW116" i="1"/>
  <c r="DW100" i="1"/>
  <c r="DX85" i="1"/>
  <c r="DW84" i="1"/>
  <c r="DW76" i="1"/>
  <c r="DW68" i="1"/>
  <c r="DX53" i="1"/>
  <c r="DW52" i="1"/>
  <c r="DW44" i="1"/>
  <c r="DW28" i="1"/>
  <c r="DX21" i="1"/>
  <c r="DX13" i="1"/>
  <c r="DW12" i="1"/>
  <c r="DX5" i="1"/>
  <c r="DW237" i="1"/>
  <c r="DX230" i="1"/>
  <c r="DW282" i="1"/>
  <c r="DX275" i="1"/>
  <c r="DW249" i="1"/>
  <c r="DX242" i="1"/>
  <c r="DW241" i="1"/>
  <c r="DX234" i="1"/>
  <c r="DW233" i="1"/>
  <c r="DX226" i="1"/>
  <c r="DW213" i="1"/>
  <c r="DX198" i="1"/>
  <c r="DX190" i="1"/>
  <c r="DW157" i="1"/>
  <c r="DW149" i="1"/>
  <c r="DX110" i="1"/>
  <c r="DW85" i="1"/>
  <c r="DW53" i="1"/>
  <c r="DX38" i="1"/>
  <c r="DW21" i="1"/>
  <c r="DW13" i="1"/>
  <c r="DW5" i="1"/>
  <c r="DX271" i="1"/>
  <c r="DW275" i="1"/>
  <c r="DX243" i="1"/>
  <c r="DW242" i="1"/>
  <c r="DX235" i="1"/>
  <c r="DW234" i="1"/>
  <c r="DX227" i="1"/>
  <c r="DW226" i="1"/>
  <c r="DX199" i="1"/>
  <c r="DW198" i="1"/>
  <c r="DX191" i="1"/>
  <c r="DW190" i="1"/>
  <c r="DX127" i="1"/>
  <c r="DX111" i="1"/>
  <c r="DW110" i="1"/>
  <c r="DX103" i="1"/>
  <c r="DX95" i="1"/>
  <c r="DW38" i="1"/>
  <c r="DX31" i="1"/>
  <c r="DX23" i="1"/>
  <c r="DX15" i="1"/>
  <c r="DW295" i="1"/>
  <c r="DX294" i="1"/>
  <c r="DX285" i="1"/>
  <c r="DX277" i="1"/>
  <c r="DX244" i="1"/>
  <c r="DW243" i="1"/>
  <c r="DX236" i="1"/>
  <c r="DW235" i="1"/>
  <c r="DX228" i="1"/>
  <c r="DW227" i="1"/>
  <c r="DW199" i="1"/>
  <c r="DW191" i="1"/>
  <c r="DX152" i="1"/>
  <c r="DW127" i="1"/>
  <c r="DW111" i="1"/>
  <c r="DW103" i="1"/>
  <c r="DW95" i="1"/>
  <c r="DW31" i="1"/>
  <c r="DW23" i="1"/>
  <c r="DW15" i="1"/>
  <c r="DW286" i="1"/>
  <c r="DX295" i="1"/>
  <c r="DW294" i="1"/>
  <c r="DX286" i="1"/>
  <c r="DW285" i="1"/>
  <c r="DX278" i="1"/>
  <c r="DW277" i="1"/>
  <c r="DW244" i="1"/>
  <c r="DX237" i="1"/>
  <c r="DW236" i="1"/>
  <c r="DX229" i="1"/>
  <c r="DW228" i="1"/>
  <c r="DX209" i="1"/>
  <c r="DX153" i="1"/>
  <c r="DW152" i="1"/>
  <c r="DX57" i="1"/>
  <c r="DX49" i="1"/>
  <c r="DX41" i="1"/>
  <c r="DX9" i="1"/>
  <c r="DV294" i="1"/>
  <c r="DV285" i="1"/>
  <c r="DV277" i="1"/>
  <c r="DV244" i="1"/>
  <c r="DV236" i="1"/>
  <c r="DV228" i="1"/>
  <c r="DV152" i="1"/>
  <c r="DV295" i="1"/>
  <c r="DV286" i="1"/>
  <c r="DV237" i="1"/>
  <c r="DV229" i="1"/>
  <c r="DV209" i="1"/>
  <c r="DV153" i="1"/>
  <c r="DV57" i="1"/>
  <c r="DV49" i="1"/>
  <c r="DV41" i="1"/>
  <c r="DV9" i="1"/>
  <c r="DV271" i="1"/>
  <c r="DV146" i="1"/>
  <c r="DV297" i="1"/>
  <c r="DV280" i="1"/>
  <c r="DV272" i="1"/>
  <c r="DV239" i="1"/>
  <c r="DV231" i="1"/>
  <c r="DV187" i="1"/>
  <c r="DV163" i="1"/>
  <c r="DV147" i="1"/>
  <c r="DV123" i="1"/>
  <c r="DV11" i="1"/>
  <c r="DV238" i="1"/>
  <c r="DV10" i="1"/>
  <c r="DV273" i="1"/>
  <c r="DV265" i="1"/>
  <c r="DV257" i="1"/>
  <c r="DV240" i="1"/>
  <c r="DV232" i="1"/>
  <c r="DV156" i="1"/>
  <c r="DV148" i="1"/>
  <c r="DV132" i="1"/>
  <c r="DV100" i="1"/>
  <c r="DV84" i="1"/>
  <c r="DV76" i="1"/>
  <c r="DV68" i="1"/>
  <c r="DV52" i="1"/>
  <c r="DV44" i="1"/>
  <c r="DV28" i="1"/>
  <c r="DV12" i="1"/>
  <c r="DV230" i="1"/>
  <c r="DV282" i="1"/>
  <c r="DV249" i="1"/>
  <c r="DV241" i="1"/>
  <c r="DV233" i="1"/>
  <c r="DV213" i="1"/>
  <c r="DV157" i="1"/>
  <c r="DV149" i="1"/>
  <c r="DV85" i="1"/>
  <c r="DV53" i="1"/>
  <c r="DV21" i="1"/>
  <c r="DV13" i="1"/>
  <c r="DV5" i="1"/>
  <c r="DV279" i="1"/>
  <c r="DV154" i="1"/>
  <c r="DV275" i="1"/>
  <c r="DV242" i="1"/>
  <c r="DV234" i="1"/>
  <c r="DV226" i="1"/>
  <c r="DV198" i="1"/>
  <c r="DV190" i="1"/>
  <c r="DV110" i="1"/>
  <c r="DV38" i="1"/>
  <c r="DV243" i="1"/>
  <c r="DV235" i="1"/>
  <c r="DV227" i="1"/>
  <c r="DV199" i="1"/>
  <c r="DV191" i="1"/>
  <c r="DV127" i="1"/>
  <c r="DV111" i="1"/>
  <c r="DV103" i="1"/>
  <c r="DV95" i="1"/>
  <c r="DV31" i="1"/>
  <c r="DV23" i="1"/>
  <c r="DV15" i="1"/>
  <c r="DU243" i="1"/>
  <c r="DU235" i="1"/>
  <c r="DU227" i="1"/>
  <c r="DU199" i="1"/>
  <c r="DU191" i="1"/>
  <c r="DU127" i="1"/>
  <c r="DU111" i="1"/>
  <c r="DU103" i="1"/>
  <c r="DU95" i="1"/>
  <c r="DU31" i="1"/>
  <c r="DU23" i="1"/>
  <c r="DU15" i="1"/>
  <c r="DU294" i="1"/>
  <c r="DU285" i="1"/>
  <c r="DU277" i="1"/>
  <c r="DU244" i="1"/>
  <c r="DU236" i="1"/>
  <c r="DU228" i="1"/>
  <c r="DU152" i="1"/>
  <c r="DU295" i="1"/>
  <c r="DU286" i="1"/>
  <c r="DU237" i="1"/>
  <c r="DU229" i="1"/>
  <c r="DU209" i="1"/>
  <c r="DU153" i="1"/>
  <c r="DU57" i="1"/>
  <c r="DU49" i="1"/>
  <c r="DU41" i="1"/>
  <c r="DU9" i="1"/>
  <c r="DU154" i="1"/>
  <c r="DU146" i="1"/>
  <c r="DU10" i="1"/>
  <c r="DU297" i="1"/>
  <c r="DU280" i="1"/>
  <c r="DU272" i="1"/>
  <c r="DU239" i="1"/>
  <c r="DU231" i="1"/>
  <c r="DU187" i="1"/>
  <c r="DU163" i="1"/>
  <c r="DU147" i="1"/>
  <c r="DU123" i="1"/>
  <c r="DU11" i="1"/>
  <c r="DU273" i="1"/>
  <c r="DU265" i="1"/>
  <c r="DU257" i="1"/>
  <c r="DU240" i="1"/>
  <c r="DU232" i="1"/>
  <c r="DU156" i="1"/>
  <c r="DU148" i="1"/>
  <c r="DU132" i="1"/>
  <c r="DU100" i="1"/>
  <c r="DU84" i="1"/>
  <c r="DU76" i="1"/>
  <c r="DU68" i="1"/>
  <c r="DU52" i="1"/>
  <c r="DU44" i="1"/>
  <c r="DU28" i="1"/>
  <c r="DU12" i="1"/>
  <c r="DU282" i="1"/>
  <c r="DU249" i="1"/>
  <c r="DU241" i="1"/>
  <c r="DU233" i="1"/>
  <c r="DU213" i="1"/>
  <c r="DU157" i="1"/>
  <c r="DU149" i="1"/>
  <c r="DU85" i="1"/>
  <c r="DU53" i="1"/>
  <c r="DU21" i="1"/>
  <c r="DU13" i="1"/>
  <c r="DU5" i="1"/>
  <c r="DU279" i="1"/>
  <c r="DU271" i="1"/>
  <c r="DU238" i="1"/>
  <c r="DU230" i="1"/>
  <c r="DU275" i="1"/>
  <c r="DU242" i="1"/>
  <c r="DU234" i="1"/>
  <c r="DU226" i="1"/>
  <c r="DU198" i="1"/>
  <c r="DU190" i="1"/>
  <c r="DU110" i="1"/>
  <c r="DU38" i="1"/>
  <c r="DT236" i="1"/>
  <c r="DT156" i="1"/>
  <c r="DS282" i="1"/>
  <c r="DT234" i="1"/>
  <c r="DT243" i="1"/>
  <c r="DT235" i="1"/>
  <c r="DT227" i="1"/>
  <c r="DT199" i="1"/>
  <c r="DT127" i="1"/>
  <c r="DT111" i="1"/>
  <c r="DT103" i="1"/>
  <c r="DT95" i="1"/>
  <c r="DT31" i="1"/>
  <c r="DT23" i="1"/>
  <c r="DT15" i="1"/>
  <c r="DS38" i="1"/>
  <c r="DT242" i="1"/>
  <c r="DS233" i="1"/>
  <c r="DT232" i="1"/>
  <c r="DT100" i="1"/>
  <c r="DT68" i="1"/>
  <c r="DS241" i="1"/>
  <c r="DT198" i="1"/>
  <c r="DT295" i="1"/>
  <c r="DT286" i="1"/>
  <c r="DT237" i="1"/>
  <c r="DT229" i="1"/>
  <c r="DT209" i="1"/>
  <c r="DT153" i="1"/>
  <c r="DT57" i="1"/>
  <c r="DT49" i="1"/>
  <c r="DT41" i="1"/>
  <c r="DT9" i="1"/>
  <c r="DT294" i="1"/>
  <c r="DT228" i="1"/>
  <c r="DS213" i="1"/>
  <c r="DT279" i="1"/>
  <c r="DT271" i="1"/>
  <c r="DT238" i="1"/>
  <c r="DT230" i="1"/>
  <c r="DT154" i="1"/>
  <c r="DT146" i="1"/>
  <c r="DT10" i="1"/>
  <c r="DT226" i="1"/>
  <c r="DT297" i="1"/>
  <c r="DT280" i="1"/>
  <c r="DT272" i="1"/>
  <c r="DT239" i="1"/>
  <c r="DT231" i="1"/>
  <c r="DT187" i="1"/>
  <c r="DT163" i="1"/>
  <c r="DT147" i="1"/>
  <c r="DT123" i="1"/>
  <c r="DT11" i="1"/>
  <c r="DS199" i="1"/>
  <c r="DT285" i="1"/>
  <c r="DT152" i="1"/>
  <c r="DT275" i="1"/>
  <c r="DS153" i="1"/>
  <c r="DT148" i="1"/>
  <c r="DT84" i="1"/>
  <c r="DT52" i="1"/>
  <c r="DT282" i="1"/>
  <c r="DS265" i="1"/>
  <c r="DT249" i="1"/>
  <c r="DT241" i="1"/>
  <c r="DS240" i="1"/>
  <c r="DT233" i="1"/>
  <c r="DS232" i="1"/>
  <c r="DT213" i="1"/>
  <c r="DT157" i="1"/>
  <c r="DT149" i="1"/>
  <c r="DS132" i="1"/>
  <c r="DT85" i="1"/>
  <c r="DT53" i="1"/>
  <c r="DS44" i="1"/>
  <c r="DT21" i="1"/>
  <c r="DT13" i="1"/>
  <c r="DT5" i="1"/>
  <c r="DS123" i="1"/>
  <c r="DT277" i="1"/>
  <c r="DT244" i="1"/>
  <c r="DT190" i="1"/>
  <c r="DT110" i="1"/>
  <c r="DS85" i="1"/>
  <c r="DT38" i="1"/>
  <c r="DS13" i="1"/>
  <c r="DS297" i="1"/>
  <c r="DT273" i="1"/>
  <c r="DT240" i="1"/>
  <c r="DT76" i="1"/>
  <c r="DT44" i="1"/>
  <c r="DT12" i="1"/>
  <c r="DS280" i="1"/>
  <c r="DS239" i="1"/>
  <c r="DS231" i="1"/>
  <c r="DS209" i="1"/>
  <c r="DS154" i="1"/>
  <c r="DS127" i="1"/>
  <c r="DS84" i="1"/>
  <c r="DS41" i="1"/>
  <c r="DS12" i="1"/>
  <c r="DS295" i="1"/>
  <c r="DS277" i="1"/>
  <c r="DS249" i="1"/>
  <c r="DS237" i="1"/>
  <c r="DS229" i="1"/>
  <c r="DS198" i="1"/>
  <c r="DS152" i="1"/>
  <c r="DS111" i="1"/>
  <c r="DS68" i="1"/>
  <c r="DS31" i="1"/>
  <c r="DS10" i="1"/>
  <c r="DS294" i="1"/>
  <c r="DS275" i="1"/>
  <c r="DS244" i="1"/>
  <c r="DS236" i="1"/>
  <c r="DS228" i="1"/>
  <c r="DS190" i="1"/>
  <c r="DS149" i="1"/>
  <c r="DS110" i="1"/>
  <c r="DS57" i="1"/>
  <c r="DS28" i="1"/>
  <c r="DS9" i="1"/>
  <c r="DS273" i="1"/>
  <c r="DS243" i="1"/>
  <c r="DS235" i="1"/>
  <c r="DS227" i="1"/>
  <c r="DS187" i="1"/>
  <c r="DS148" i="1"/>
  <c r="DS103" i="1"/>
  <c r="DS53" i="1"/>
  <c r="DS23" i="1"/>
  <c r="DS5" i="1"/>
  <c r="DS286" i="1"/>
  <c r="DS272" i="1"/>
  <c r="DS242" i="1"/>
  <c r="DS234" i="1"/>
  <c r="DS226" i="1"/>
  <c r="DS163" i="1"/>
  <c r="DS147" i="1"/>
  <c r="DS100" i="1"/>
  <c r="DS52" i="1"/>
  <c r="DS21" i="1"/>
  <c r="DS285" i="1"/>
  <c r="DS271" i="1"/>
  <c r="DS157" i="1"/>
  <c r="DS146" i="1"/>
  <c r="DS95" i="1"/>
  <c r="DS49" i="1"/>
  <c r="DS15" i="1"/>
  <c r="DS156" i="1"/>
  <c r="DR298" i="1"/>
  <c r="DR299" i="1"/>
  <c r="DR300" i="1"/>
  <c r="DR301" i="1"/>
  <c r="DR302" i="1"/>
  <c r="DR303" i="1"/>
  <c r="DR304" i="1"/>
  <c r="DR305" i="1"/>
  <c r="DR306" i="1"/>
  <c r="DR307" i="1"/>
  <c r="DR308" i="1"/>
  <c r="DR309" i="1"/>
  <c r="DR310" i="1"/>
  <c r="BY264" i="1"/>
  <c r="BX264" i="1"/>
  <c r="BW264" i="1"/>
  <c r="BV264" i="1"/>
  <c r="BU264" i="1"/>
  <c r="BZ264" i="1" s="1"/>
  <c r="BE289" i="1" l="1"/>
  <c r="CE289" i="1" s="1"/>
  <c r="BE288" i="1"/>
  <c r="CE288" i="1" s="1"/>
  <c r="BE287" i="1"/>
  <c r="CE287" i="1" s="1"/>
  <c r="BE276" i="1"/>
  <c r="CE276" i="1" s="1"/>
  <c r="BE270" i="1"/>
  <c r="CE270" i="1" s="1"/>
  <c r="BE269" i="1"/>
  <c r="CE269" i="1" s="1"/>
  <c r="BE217" i="1"/>
  <c r="CE217" i="1" s="1"/>
  <c r="BE216" i="1"/>
  <c r="CE216" i="1" s="1"/>
  <c r="BE215" i="1"/>
  <c r="CE215" i="1" s="1"/>
  <c r="BE210" i="1"/>
  <c r="CE210" i="1" s="1"/>
  <c r="BE197" i="1"/>
  <c r="CE197" i="1" s="1"/>
  <c r="BF188" i="1"/>
  <c r="CF188" i="1" s="1"/>
  <c r="BE188" i="1"/>
  <c r="CE188" i="1" s="1"/>
  <c r="BE180" i="1"/>
  <c r="CE180" i="1" s="1"/>
  <c r="BE175" i="1"/>
  <c r="CE175" i="1" s="1"/>
  <c r="BE159" i="1"/>
  <c r="CE159" i="1" s="1"/>
  <c r="BE139" i="1"/>
  <c r="CE139" i="1" s="1"/>
  <c r="BE122" i="1"/>
  <c r="CE122" i="1" s="1"/>
  <c r="BE117" i="1"/>
  <c r="CE117" i="1" s="1"/>
  <c r="BE99" i="1"/>
  <c r="CE99" i="1" s="1"/>
  <c r="BE78" i="1"/>
  <c r="CE78" i="1" s="1"/>
  <c r="BE72" i="1"/>
  <c r="CE72" i="1" s="1"/>
  <c r="BE64" i="1"/>
  <c r="CE64" i="1" s="1"/>
  <c r="BE60" i="1"/>
  <c r="CE60" i="1" s="1"/>
  <c r="BE54" i="1"/>
  <c r="CE54" i="1" s="1"/>
  <c r="BE48" i="1"/>
  <c r="CE48" i="1" s="1"/>
  <c r="BF40" i="1"/>
  <c r="CF40" i="1" s="1"/>
  <c r="BE40" i="1"/>
  <c r="CE40" i="1" s="1"/>
  <c r="BE39" i="1"/>
  <c r="CE39" i="1" s="1"/>
  <c r="BE37" i="1"/>
  <c r="CE37" i="1" s="1"/>
  <c r="BE34" i="1"/>
  <c r="CE34" i="1" s="1"/>
  <c r="BE30" i="1"/>
  <c r="CE30" i="1" s="1"/>
  <c r="BJ263" i="1"/>
  <c r="CJ263" i="1" s="1"/>
  <c r="BJ155" i="1"/>
  <c r="CJ155" i="1" s="1"/>
  <c r="BJ137" i="1"/>
  <c r="CJ137" i="1" s="1"/>
  <c r="BJ121" i="1"/>
  <c r="CJ121" i="1" s="1"/>
  <c r="BJ112" i="1"/>
  <c r="CJ112" i="1" s="1"/>
  <c r="BJ86" i="1"/>
  <c r="CJ86" i="1" s="1"/>
  <c r="BK47" i="1"/>
  <c r="CK47" i="1" s="1"/>
  <c r="BJ47" i="1"/>
  <c r="CJ47" i="1" s="1"/>
  <c r="BJ40" i="1"/>
  <c r="CJ40" i="1" s="1"/>
  <c r="BJ32" i="1"/>
  <c r="CJ32" i="1" s="1"/>
  <c r="BL24" i="1"/>
  <c r="CL24" i="1" s="1"/>
  <c r="BJ263" i="3"/>
  <c r="BK263" i="3" s="1"/>
  <c r="BL263" i="3" s="1"/>
  <c r="BM263" i="3" s="1"/>
  <c r="BN263" i="3" s="1"/>
  <c r="BO263" i="3" s="1"/>
  <c r="BP263" i="3" s="1"/>
  <c r="BQ263" i="3" s="1"/>
  <c r="BR263" i="3" s="1"/>
  <c r="BL288" i="1"/>
  <c r="CL288" i="1" s="1"/>
  <c r="BH25" i="1"/>
  <c r="BH75" i="1"/>
  <c r="BM162" i="1"/>
  <c r="CH162" i="1"/>
  <c r="BH179" i="1"/>
  <c r="BH193" i="1"/>
  <c r="BH195" i="1"/>
  <c r="BH222" i="1"/>
  <c r="BH223" i="1"/>
  <c r="BH224" i="1"/>
  <c r="BH225" i="1"/>
  <c r="BH252" i="1"/>
  <c r="BH253" i="1"/>
  <c r="BH254" i="1"/>
  <c r="BH259" i="1"/>
  <c r="BH260" i="1"/>
  <c r="BH261" i="1"/>
  <c r="BH292" i="1"/>
  <c r="BH293" i="1"/>
  <c r="BG283" i="1"/>
  <c r="CG283" i="1" s="1"/>
  <c r="BG274" i="1"/>
  <c r="CG274" i="1" s="1"/>
  <c r="BG258" i="1"/>
  <c r="CG258" i="1" s="1"/>
  <c r="BG158" i="1"/>
  <c r="CG158" i="1" s="1"/>
  <c r="BG115" i="1"/>
  <c r="CG115" i="1" s="1"/>
  <c r="BG108" i="1"/>
  <c r="CG108" i="1" s="1"/>
  <c r="BG55" i="1"/>
  <c r="CG55" i="1" s="1"/>
  <c r="BG35" i="1"/>
  <c r="CG35" i="1" s="1"/>
  <c r="BO264" i="1"/>
  <c r="CO264" i="1" s="1"/>
  <c r="BP264" i="1"/>
  <c r="CP264" i="1" s="1"/>
  <c r="AH264" i="8"/>
  <c r="BQ264" i="1"/>
  <c r="AA264" i="8"/>
  <c r="CY264" i="1"/>
  <c r="BR264" i="1"/>
  <c r="CR264" i="1" s="1"/>
  <c r="CV264" i="1"/>
  <c r="DV264" i="1" s="1"/>
  <c r="AB264" i="8"/>
  <c r="AJ264" i="8"/>
  <c r="CU264" i="1"/>
  <c r="DU264" i="1" s="1"/>
  <c r="BS264" i="1"/>
  <c r="CW264" i="1"/>
  <c r="DW264" i="1" s="1"/>
  <c r="AC264" i="8"/>
  <c r="AK264" i="8"/>
  <c r="AI264" i="8"/>
  <c r="BT264" i="1"/>
  <c r="CX264" i="1"/>
  <c r="DX264" i="1" s="1"/>
  <c r="AD264" i="8"/>
  <c r="AL264" i="8"/>
  <c r="AE264" i="8"/>
  <c r="AZ264" i="1"/>
  <c r="BN264" i="1"/>
  <c r="CN264" i="1" s="1"/>
  <c r="AF264" i="8"/>
  <c r="AG264" i="8"/>
  <c r="DP264" i="1" l="1"/>
  <c r="DO264" i="1"/>
  <c r="DN264" i="1"/>
  <c r="M264" i="7"/>
  <c r="O264" i="7" s="1"/>
  <c r="BH35" i="1"/>
  <c r="BH55" i="1"/>
  <c r="BH108" i="1"/>
  <c r="BH115" i="1"/>
  <c r="BH158" i="1"/>
  <c r="BH258" i="1"/>
  <c r="BH274" i="1"/>
  <c r="BH283" i="1"/>
  <c r="BM293" i="1"/>
  <c r="CH293" i="1"/>
  <c r="BI293" i="1"/>
  <c r="CI293" i="1" s="1"/>
  <c r="CH292" i="1"/>
  <c r="BM292" i="1"/>
  <c r="BI292" i="1"/>
  <c r="CI292" i="1" s="1"/>
  <c r="BM261" i="1"/>
  <c r="CH261" i="1"/>
  <c r="BI261" i="1"/>
  <c r="CI261" i="1" s="1"/>
  <c r="BM260" i="1"/>
  <c r="CH260" i="1"/>
  <c r="BI260" i="1"/>
  <c r="CI260" i="1" s="1"/>
  <c r="CH259" i="1"/>
  <c r="BM259" i="1"/>
  <c r="BI259" i="1"/>
  <c r="CI259" i="1" s="1"/>
  <c r="BM254" i="1"/>
  <c r="CH254" i="1"/>
  <c r="BI254" i="1"/>
  <c r="CI254" i="1" s="1"/>
  <c r="BM253" i="1"/>
  <c r="CH253" i="1"/>
  <c r="BI253" i="1"/>
  <c r="CI253" i="1" s="1"/>
  <c r="BM252" i="1"/>
  <c r="CH252" i="1"/>
  <c r="BI252" i="1"/>
  <c r="CI252" i="1" s="1"/>
  <c r="BM225" i="1"/>
  <c r="CH225" i="1"/>
  <c r="BI225" i="1"/>
  <c r="CI225" i="1" s="1"/>
  <c r="BM224" i="1"/>
  <c r="CH224" i="1"/>
  <c r="BI224" i="1"/>
  <c r="CI224" i="1" s="1"/>
  <c r="CH223" i="1"/>
  <c r="BM223" i="1"/>
  <c r="BI223" i="1"/>
  <c r="CI223" i="1" s="1"/>
  <c r="BM222" i="1"/>
  <c r="CH222" i="1"/>
  <c r="BI222" i="1"/>
  <c r="CI222" i="1" s="1"/>
  <c r="CH195" i="1"/>
  <c r="BM195" i="1"/>
  <c r="BI195" i="1"/>
  <c r="CI195" i="1" s="1"/>
  <c r="BM193" i="1"/>
  <c r="CH193" i="1"/>
  <c r="BI193" i="1"/>
  <c r="CI193" i="1" s="1"/>
  <c r="CH179" i="1"/>
  <c r="BM179" i="1"/>
  <c r="BI179" i="1"/>
  <c r="CI179" i="1" s="1"/>
  <c r="CH75" i="1"/>
  <c r="BM75" i="1"/>
  <c r="BI75" i="1"/>
  <c r="CI75" i="1" s="1"/>
  <c r="BM25" i="1"/>
  <c r="CH25" i="1"/>
  <c r="BI25" i="1"/>
  <c r="CI25" i="1" s="1"/>
  <c r="BL32" i="1"/>
  <c r="CL32" i="1" s="1"/>
  <c r="BK32" i="1"/>
  <c r="CK32" i="1" s="1"/>
  <c r="BK40" i="1"/>
  <c r="CK40" i="1" s="1"/>
  <c r="BK86" i="1"/>
  <c r="CK86" i="1" s="1"/>
  <c r="BK112" i="1"/>
  <c r="CK112" i="1" s="1"/>
  <c r="BL121" i="1"/>
  <c r="CL121" i="1" s="1"/>
  <c r="BK121" i="1"/>
  <c r="CK121" i="1" s="1"/>
  <c r="BK137" i="1"/>
  <c r="CK137" i="1" s="1"/>
  <c r="BK155" i="1"/>
  <c r="CK155" i="1" s="1"/>
  <c r="BK263" i="1"/>
  <c r="CK263" i="1" s="1"/>
  <c r="BF30" i="1"/>
  <c r="CF30" i="1" s="1"/>
  <c r="BF34" i="1"/>
  <c r="CF34" i="1" s="1"/>
  <c r="BF37" i="1"/>
  <c r="CF37" i="1" s="1"/>
  <c r="BF39" i="1"/>
  <c r="CF39" i="1" s="1"/>
  <c r="BF48" i="1"/>
  <c r="CF48" i="1" s="1"/>
  <c r="BF54" i="1"/>
  <c r="CF54" i="1" s="1"/>
  <c r="BF60" i="1"/>
  <c r="CF60" i="1" s="1"/>
  <c r="BF64" i="1"/>
  <c r="CF64" i="1" s="1"/>
  <c r="BF72" i="1"/>
  <c r="CF72" i="1" s="1"/>
  <c r="BF78" i="1"/>
  <c r="CF78" i="1" s="1"/>
  <c r="BF99" i="1"/>
  <c r="CF99" i="1" s="1"/>
  <c r="BF117" i="1"/>
  <c r="CF117" i="1" s="1"/>
  <c r="BF122" i="1"/>
  <c r="CF122" i="1" s="1"/>
  <c r="BF139" i="1"/>
  <c r="CF139" i="1" s="1"/>
  <c r="BF159" i="1"/>
  <c r="CF159" i="1" s="1"/>
  <c r="BF175" i="1"/>
  <c r="CF175" i="1" s="1"/>
  <c r="BF180" i="1"/>
  <c r="CF180" i="1" s="1"/>
  <c r="BF197" i="1"/>
  <c r="CF197" i="1" s="1"/>
  <c r="BF210" i="1"/>
  <c r="CF210" i="1" s="1"/>
  <c r="BF215" i="1"/>
  <c r="CF215" i="1" s="1"/>
  <c r="BF216" i="1"/>
  <c r="CF216" i="1" s="1"/>
  <c r="BF217" i="1"/>
  <c r="CF217" i="1" s="1"/>
  <c r="BF269" i="1"/>
  <c r="CF269" i="1" s="1"/>
  <c r="BF270" i="1"/>
  <c r="CF270" i="1" s="1"/>
  <c r="BF276" i="1"/>
  <c r="CF276" i="1" s="1"/>
  <c r="BF287" i="1"/>
  <c r="CF287" i="1" s="1"/>
  <c r="BG288" i="1"/>
  <c r="CG288" i="1" s="1"/>
  <c r="BF288" i="1"/>
  <c r="CF288" i="1" s="1"/>
  <c r="BF289" i="1"/>
  <c r="CF289" i="1" s="1"/>
  <c r="CS264" i="1"/>
  <c r="DS264" i="1" s="1"/>
  <c r="CT264" i="1"/>
  <c r="DT264" i="1" s="1"/>
  <c r="DL264" i="1"/>
  <c r="DY264" i="1"/>
  <c r="DR264" i="1"/>
  <c r="DJ264" i="1"/>
  <c r="EK264" i="1" s="1"/>
  <c r="DK264" i="1"/>
  <c r="EL264" i="1" s="1"/>
  <c r="DI264" i="1"/>
  <c r="EJ264" i="1" s="1"/>
  <c r="DH264" i="1"/>
  <c r="EI264" i="1" s="1"/>
  <c r="DE264" i="1"/>
  <c r="CQ264" i="1"/>
  <c r="DQ264" i="1" s="1"/>
  <c r="DB264" i="1"/>
  <c r="DA264" i="1"/>
  <c r="DC264" i="1"/>
  <c r="ED264" i="1" l="1"/>
  <c r="EB264" i="1"/>
  <c r="DQ264" i="8"/>
  <c r="DP264" i="8"/>
  <c r="DN264" i="8"/>
  <c r="DO264" i="8"/>
  <c r="DR264" i="8"/>
  <c r="BG30" i="1"/>
  <c r="CG30" i="1" s="1"/>
  <c r="K264" i="7"/>
  <c r="CM288" i="1"/>
  <c r="BG289" i="1"/>
  <c r="CG289" i="1" s="1"/>
  <c r="BG287" i="1"/>
  <c r="CG287" i="1" s="1"/>
  <c r="BG276" i="1"/>
  <c r="CG276" i="1" s="1"/>
  <c r="BG270" i="1"/>
  <c r="CG270" i="1" s="1"/>
  <c r="BG269" i="1"/>
  <c r="CG269" i="1" s="1"/>
  <c r="BG217" i="1"/>
  <c r="CG217" i="1" s="1"/>
  <c r="BG216" i="1"/>
  <c r="CG216" i="1" s="1"/>
  <c r="BG215" i="1"/>
  <c r="CG215" i="1" s="1"/>
  <c r="BG210" i="1"/>
  <c r="CG210" i="1" s="1"/>
  <c r="BG197" i="1"/>
  <c r="CG197" i="1" s="1"/>
  <c r="BG180" i="1"/>
  <c r="CG180" i="1" s="1"/>
  <c r="BG175" i="1"/>
  <c r="CG175" i="1" s="1"/>
  <c r="BG159" i="1"/>
  <c r="CG159" i="1" s="1"/>
  <c r="BG139" i="1"/>
  <c r="CG139" i="1" s="1"/>
  <c r="BG122" i="1"/>
  <c r="CG122" i="1" s="1"/>
  <c r="BG117" i="1"/>
  <c r="CG117" i="1" s="1"/>
  <c r="BG99" i="1"/>
  <c r="CG99" i="1" s="1"/>
  <c r="BG78" i="1"/>
  <c r="CG78" i="1" s="1"/>
  <c r="BG72" i="1"/>
  <c r="CG72" i="1" s="1"/>
  <c r="BG64" i="1"/>
  <c r="CG64" i="1" s="1"/>
  <c r="BG60" i="1"/>
  <c r="CG60" i="1" s="1"/>
  <c r="BG54" i="1"/>
  <c r="CG54" i="1" s="1"/>
  <c r="BG48" i="1"/>
  <c r="CG48" i="1" s="1"/>
  <c r="BG39" i="1"/>
  <c r="CG39" i="1" s="1"/>
  <c r="BG37" i="1"/>
  <c r="CG37" i="1" s="1"/>
  <c r="BG34" i="1"/>
  <c r="CG34" i="1" s="1"/>
  <c r="BL263" i="1"/>
  <c r="CL263" i="1" s="1"/>
  <c r="BL155" i="1"/>
  <c r="CL155" i="1" s="1"/>
  <c r="BL137" i="1"/>
  <c r="CL137" i="1" s="1"/>
  <c r="BL112" i="1"/>
  <c r="CL112" i="1" s="1"/>
  <c r="BL86" i="1"/>
  <c r="CL86" i="1" s="1"/>
  <c r="BL40" i="1"/>
  <c r="CL40" i="1" s="1"/>
  <c r="BJ25" i="1"/>
  <c r="CJ25" i="1" s="1"/>
  <c r="BJ75" i="1"/>
  <c r="CJ75" i="1" s="1"/>
  <c r="BJ179" i="1"/>
  <c r="CJ179" i="1" s="1"/>
  <c r="BJ193" i="1"/>
  <c r="CJ193" i="1" s="1"/>
  <c r="BJ195" i="1"/>
  <c r="CJ195" i="1" s="1"/>
  <c r="BJ222" i="1"/>
  <c r="CJ222" i="1" s="1"/>
  <c r="BJ223" i="1"/>
  <c r="CJ223" i="1" s="1"/>
  <c r="BJ224" i="1"/>
  <c r="CJ224" i="1" s="1"/>
  <c r="BJ225" i="1"/>
  <c r="CJ225" i="1" s="1"/>
  <c r="BJ252" i="1"/>
  <c r="CJ252" i="1" s="1"/>
  <c r="BJ253" i="1"/>
  <c r="CJ253" i="1" s="1"/>
  <c r="BJ254" i="1"/>
  <c r="CJ254" i="1" s="1"/>
  <c r="BJ259" i="1"/>
  <c r="CJ259" i="1" s="1"/>
  <c r="BJ260" i="1"/>
  <c r="CJ260" i="1" s="1"/>
  <c r="BJ261" i="1"/>
  <c r="CJ261" i="1" s="1"/>
  <c r="BJ292" i="1"/>
  <c r="CJ292" i="1" s="1"/>
  <c r="BK293" i="1"/>
  <c r="CK293" i="1" s="1"/>
  <c r="BJ293" i="1"/>
  <c r="CJ293" i="1" s="1"/>
  <c r="CH283" i="1"/>
  <c r="BM283" i="1"/>
  <c r="BI283" i="1"/>
  <c r="CI283" i="1" s="1"/>
  <c r="BM274" i="1"/>
  <c r="CH274" i="1"/>
  <c r="BI274" i="1"/>
  <c r="CI274" i="1" s="1"/>
  <c r="BM258" i="1"/>
  <c r="CH258" i="1"/>
  <c r="BI258" i="1"/>
  <c r="CI258" i="1" s="1"/>
  <c r="CH158" i="1"/>
  <c r="BM158" i="1"/>
  <c r="BI158" i="1"/>
  <c r="CI158" i="1" s="1"/>
  <c r="CH115" i="1"/>
  <c r="BM115" i="1"/>
  <c r="BI115" i="1"/>
  <c r="CI115" i="1" s="1"/>
  <c r="BM108" i="1"/>
  <c r="CH108" i="1"/>
  <c r="BI108" i="1"/>
  <c r="CI108" i="1" s="1"/>
  <c r="BM55" i="1"/>
  <c r="CH55" i="1"/>
  <c r="BI55" i="1"/>
  <c r="CI55" i="1" s="1"/>
  <c r="CH35" i="1"/>
  <c r="BM35" i="1"/>
  <c r="BI35" i="1"/>
  <c r="CI35" i="1" s="1"/>
  <c r="EM264" i="1"/>
  <c r="EF264" i="1"/>
  <c r="EC264" i="1"/>
  <c r="DF264" i="1"/>
  <c r="EG264" i="1" s="1"/>
  <c r="DG264" i="1"/>
  <c r="EH264" i="1" s="1"/>
  <c r="DW264" i="8"/>
  <c r="DV264" i="8"/>
  <c r="DU264" i="8"/>
  <c r="DZ264" i="1"/>
  <c r="DY264" i="8"/>
  <c r="DX264" i="8"/>
  <c r="DT264" i="8"/>
  <c r="DS264" i="8"/>
  <c r="CZ264" i="1"/>
  <c r="DD264" i="1"/>
  <c r="DA264" i="8"/>
  <c r="DC264" i="8"/>
  <c r="DB264" i="8"/>
  <c r="ED264" i="8" l="1"/>
  <c r="EB264" i="8"/>
  <c r="Q264" i="7"/>
  <c r="EE264" i="1"/>
  <c r="J264" i="7"/>
  <c r="BJ35" i="1"/>
  <c r="CJ35" i="1" s="1"/>
  <c r="BJ55" i="1"/>
  <c r="CJ55" i="1" s="1"/>
  <c r="BJ108" i="1"/>
  <c r="CJ108" i="1" s="1"/>
  <c r="BJ115" i="1"/>
  <c r="CJ115" i="1" s="1"/>
  <c r="BJ158" i="1"/>
  <c r="CJ158" i="1" s="1"/>
  <c r="BJ258" i="1"/>
  <c r="CJ258" i="1" s="1"/>
  <c r="BJ274" i="1"/>
  <c r="CJ274" i="1" s="1"/>
  <c r="BJ283" i="1"/>
  <c r="CJ283" i="1" s="1"/>
  <c r="BK292" i="1"/>
  <c r="CK292" i="1" s="1"/>
  <c r="BK261" i="1"/>
  <c r="CK261" i="1" s="1"/>
  <c r="BK260" i="1"/>
  <c r="CK260" i="1" s="1"/>
  <c r="BK259" i="1"/>
  <c r="CK259" i="1" s="1"/>
  <c r="BL254" i="1"/>
  <c r="CL254" i="1" s="1"/>
  <c r="BK254" i="1"/>
  <c r="CK254" i="1" s="1"/>
  <c r="BK253" i="1"/>
  <c r="CK253" i="1" s="1"/>
  <c r="BK252" i="1"/>
  <c r="CK252" i="1" s="1"/>
  <c r="BL225" i="1"/>
  <c r="CL225" i="1" s="1"/>
  <c r="BK225" i="1"/>
  <c r="CK225" i="1" s="1"/>
  <c r="BL224" i="1"/>
  <c r="CL224" i="1" s="1"/>
  <c r="BK224" i="1"/>
  <c r="CK224" i="1" s="1"/>
  <c r="BL223" i="1"/>
  <c r="CL223" i="1" s="1"/>
  <c r="BK223" i="1"/>
  <c r="CK223" i="1" s="1"/>
  <c r="BL222" i="1"/>
  <c r="CL222" i="1" s="1"/>
  <c r="BK222" i="1"/>
  <c r="CK222" i="1" s="1"/>
  <c r="BL195" i="1"/>
  <c r="CL195" i="1" s="1"/>
  <c r="BK195" i="1"/>
  <c r="CK195" i="1" s="1"/>
  <c r="BL193" i="1"/>
  <c r="CL193" i="1" s="1"/>
  <c r="BK193" i="1"/>
  <c r="CK193" i="1" s="1"/>
  <c r="BK179" i="1"/>
  <c r="CK179" i="1" s="1"/>
  <c r="BK75" i="1"/>
  <c r="CK75" i="1" s="1"/>
  <c r="BK25" i="1"/>
  <c r="CK25" i="1" s="1"/>
  <c r="BH34" i="1"/>
  <c r="BH37" i="1"/>
  <c r="BH39" i="1"/>
  <c r="BH48" i="1"/>
  <c r="BH54" i="1"/>
  <c r="BH60" i="1"/>
  <c r="BH64" i="1"/>
  <c r="BH72" i="1"/>
  <c r="BH78" i="1"/>
  <c r="BH99" i="1"/>
  <c r="BH117" i="1"/>
  <c r="BH122" i="1"/>
  <c r="BH139" i="1"/>
  <c r="BH159" i="1"/>
  <c r="BH175" i="1"/>
  <c r="BH180" i="1"/>
  <c r="BH197" i="1"/>
  <c r="BH210" i="1"/>
  <c r="BH215" i="1"/>
  <c r="BH216" i="1"/>
  <c r="BH217" i="1"/>
  <c r="BH269" i="1"/>
  <c r="BH270" i="1"/>
  <c r="BH276" i="1"/>
  <c r="BH287" i="1"/>
  <c r="BH289" i="1"/>
  <c r="EC264" i="8"/>
  <c r="DD264" i="8"/>
  <c r="DE264" i="8"/>
  <c r="EF264" i="8" s="1"/>
  <c r="DI264" i="8"/>
  <c r="EJ264" i="8" s="1"/>
  <c r="DK264" i="8"/>
  <c r="EL264" i="8" s="1"/>
  <c r="DG264" i="8"/>
  <c r="EH264" i="8" s="1"/>
  <c r="DH264" i="8"/>
  <c r="EI264" i="8" s="1"/>
  <c r="DM264" i="1"/>
  <c r="DL264" i="8"/>
  <c r="EM264" i="8" s="1"/>
  <c r="DJ264" i="8"/>
  <c r="EK264" i="8" s="1"/>
  <c r="DF264" i="8"/>
  <c r="EG264" i="8" s="1"/>
  <c r="DQ298" i="1"/>
  <c r="DQ299" i="1"/>
  <c r="DQ300" i="1"/>
  <c r="DQ301" i="1"/>
  <c r="DQ302" i="1"/>
  <c r="DQ303" i="1"/>
  <c r="DQ304" i="1"/>
  <c r="DQ305" i="1"/>
  <c r="DQ306" i="1"/>
  <c r="DQ307" i="1"/>
  <c r="DQ308" i="1"/>
  <c r="DQ309" i="1"/>
  <c r="DQ310" i="1"/>
  <c r="BY288" i="1"/>
  <c r="EE264" i="8" l="1"/>
  <c r="P264" i="7"/>
  <c r="T264" i="7" s="1"/>
  <c r="BM289" i="1"/>
  <c r="CH289" i="1"/>
  <c r="BI289" i="1"/>
  <c r="CI289" i="1" s="1"/>
  <c r="BM287" i="1"/>
  <c r="CH287" i="1"/>
  <c r="BI287" i="1"/>
  <c r="CI287" i="1" s="1"/>
  <c r="BM276" i="1"/>
  <c r="CH276" i="1"/>
  <c r="BI276" i="1"/>
  <c r="CI276" i="1" s="1"/>
  <c r="BM270" i="1"/>
  <c r="CH270" i="1"/>
  <c r="BI270" i="1"/>
  <c r="CI270" i="1" s="1"/>
  <c r="CH269" i="1"/>
  <c r="BM269" i="1"/>
  <c r="BI269" i="1"/>
  <c r="CI269" i="1" s="1"/>
  <c r="BM217" i="1"/>
  <c r="CH217" i="1"/>
  <c r="BI217" i="1"/>
  <c r="CI217" i="1" s="1"/>
  <c r="BM216" i="1"/>
  <c r="CH216" i="1"/>
  <c r="BI216" i="1"/>
  <c r="CI216" i="1" s="1"/>
  <c r="BM215" i="1"/>
  <c r="CH215" i="1"/>
  <c r="BI215" i="1"/>
  <c r="CI215" i="1" s="1"/>
  <c r="BM210" i="1"/>
  <c r="CH210" i="1"/>
  <c r="BI210" i="1"/>
  <c r="CI210" i="1" s="1"/>
  <c r="BM197" i="1"/>
  <c r="CH197" i="1"/>
  <c r="BI197" i="1"/>
  <c r="CI197" i="1" s="1"/>
  <c r="BM180" i="1"/>
  <c r="CH180" i="1"/>
  <c r="BI180" i="1"/>
  <c r="CI180" i="1" s="1"/>
  <c r="BM175" i="1"/>
  <c r="CH175" i="1"/>
  <c r="BI175" i="1"/>
  <c r="CI175" i="1" s="1"/>
  <c r="BM159" i="1"/>
  <c r="CH159" i="1"/>
  <c r="BI159" i="1"/>
  <c r="CI159" i="1" s="1"/>
  <c r="CH139" i="1"/>
  <c r="BM139" i="1"/>
  <c r="BJ139" i="1"/>
  <c r="CJ139" i="1" s="1"/>
  <c r="BI139" i="1"/>
  <c r="CI139" i="1" s="1"/>
  <c r="BM122" i="1"/>
  <c r="CH122" i="1"/>
  <c r="BI122" i="1"/>
  <c r="CI122" i="1" s="1"/>
  <c r="BM117" i="1"/>
  <c r="CH117" i="1"/>
  <c r="BI117" i="1"/>
  <c r="CI117" i="1" s="1"/>
  <c r="CH99" i="1"/>
  <c r="BM99" i="1"/>
  <c r="BI99" i="1"/>
  <c r="CI99" i="1" s="1"/>
  <c r="CH78" i="1"/>
  <c r="BM78" i="1"/>
  <c r="BI78" i="1"/>
  <c r="CI78" i="1" s="1"/>
  <c r="BM72" i="1"/>
  <c r="CH72" i="1"/>
  <c r="BI72" i="1"/>
  <c r="CI72" i="1" s="1"/>
  <c r="BM64" i="1"/>
  <c r="CH64" i="1"/>
  <c r="BJ64" i="1"/>
  <c r="CJ64" i="1" s="1"/>
  <c r="BI64" i="1"/>
  <c r="CI64" i="1" s="1"/>
  <c r="BM60" i="1"/>
  <c r="CH60" i="1"/>
  <c r="BI60" i="1"/>
  <c r="CI60" i="1" s="1"/>
  <c r="CH54" i="1"/>
  <c r="BM54" i="1"/>
  <c r="BI54" i="1"/>
  <c r="CI54" i="1" s="1"/>
  <c r="BM48" i="1"/>
  <c r="CH48" i="1"/>
  <c r="BI48" i="1"/>
  <c r="CI48" i="1" s="1"/>
  <c r="BM39" i="1"/>
  <c r="CH39" i="1"/>
  <c r="BI39" i="1"/>
  <c r="CI39" i="1" s="1"/>
  <c r="BM37" i="1"/>
  <c r="CH37" i="1"/>
  <c r="BI37" i="1"/>
  <c r="CI37" i="1" s="1"/>
  <c r="BM34" i="1"/>
  <c r="CH34" i="1"/>
  <c r="BI34" i="1"/>
  <c r="CI34" i="1" s="1"/>
  <c r="BL25" i="1"/>
  <c r="CL25" i="1" s="1"/>
  <c r="BL75" i="1"/>
  <c r="CL75" i="1" s="1"/>
  <c r="BL179" i="1"/>
  <c r="CL179" i="1" s="1"/>
  <c r="BL252" i="1"/>
  <c r="CL252" i="1" s="1"/>
  <c r="BL253" i="1"/>
  <c r="CL253" i="1" s="1"/>
  <c r="BL259" i="1"/>
  <c r="CL259" i="1" s="1"/>
  <c r="BL260" i="1"/>
  <c r="CL260" i="1" s="1"/>
  <c r="BL261" i="1"/>
  <c r="CL261" i="1" s="1"/>
  <c r="BJ267" i="3"/>
  <c r="BK267" i="3" s="1"/>
  <c r="BM267" i="3" s="1"/>
  <c r="BN267" i="3" s="1"/>
  <c r="BO267" i="3" s="1"/>
  <c r="BP267" i="3" s="1"/>
  <c r="BQ267" i="3" s="1"/>
  <c r="BR267" i="3" s="1"/>
  <c r="BL292" i="1"/>
  <c r="CL292" i="1" s="1"/>
  <c r="BL283" i="1"/>
  <c r="CL283" i="1" s="1"/>
  <c r="BK283" i="1"/>
  <c r="CK283" i="1" s="1"/>
  <c r="BK274" i="1"/>
  <c r="CK274" i="1" s="1"/>
  <c r="BK258" i="1"/>
  <c r="CK258" i="1" s="1"/>
  <c r="BK158" i="1"/>
  <c r="CK158" i="1" s="1"/>
  <c r="BK115" i="1"/>
  <c r="CK115" i="1" s="1"/>
  <c r="BK108" i="1"/>
  <c r="CK108" i="1" s="1"/>
  <c r="BL55" i="1"/>
  <c r="CL55" i="1" s="1"/>
  <c r="BK55" i="1"/>
  <c r="CK55" i="1" s="1"/>
  <c r="BK35" i="1"/>
  <c r="CK35" i="1" s="1"/>
  <c r="BQ288" i="1"/>
  <c r="BR288" i="1"/>
  <c r="CR288" i="1" s="1"/>
  <c r="AH288" i="8"/>
  <c r="AB288" i="8"/>
  <c r="AA288" i="8"/>
  <c r="AI288" i="8"/>
  <c r="AG288" i="8"/>
  <c r="AE288" i="8"/>
  <c r="AF288" i="8"/>
  <c r="AL288" i="8"/>
  <c r="AD288" i="8"/>
  <c r="AK288" i="8"/>
  <c r="AC288" i="8"/>
  <c r="AJ288" i="8"/>
  <c r="BS288" i="1"/>
  <c r="CS288" i="1" s="1"/>
  <c r="BT288" i="1"/>
  <c r="CT288" i="1" s="1"/>
  <c r="BU288" i="1"/>
  <c r="AZ288" i="1"/>
  <c r="BN288" i="1"/>
  <c r="CN288" i="1" s="1"/>
  <c r="BV288" i="1"/>
  <c r="BO288" i="1"/>
  <c r="BW288" i="1"/>
  <c r="CY288" i="1"/>
  <c r="BP288" i="1"/>
  <c r="BX288" i="1"/>
  <c r="M288" i="7" l="1"/>
  <c r="O288" i="7" s="1"/>
  <c r="BL35" i="1"/>
  <c r="CL35" i="1" s="1"/>
  <c r="BL108" i="1"/>
  <c r="CL108" i="1" s="1"/>
  <c r="BL115" i="1"/>
  <c r="CL115" i="1" s="1"/>
  <c r="BL258" i="1"/>
  <c r="CL258" i="1" s="1"/>
  <c r="BL274" i="1"/>
  <c r="CL274" i="1" s="1"/>
  <c r="BJ34" i="1"/>
  <c r="CJ34" i="1" s="1"/>
  <c r="BK37" i="1"/>
  <c r="CK37" i="1" s="1"/>
  <c r="BJ37" i="1"/>
  <c r="CJ37" i="1" s="1"/>
  <c r="BJ39" i="1"/>
  <c r="CJ39" i="1" s="1"/>
  <c r="BJ48" i="1"/>
  <c r="CJ48" i="1" s="1"/>
  <c r="BJ54" i="1"/>
  <c r="CJ54" i="1" s="1"/>
  <c r="BJ60" i="1"/>
  <c r="CJ60" i="1" s="1"/>
  <c r="BJ72" i="1"/>
  <c r="CJ72" i="1" s="1"/>
  <c r="BJ78" i="1"/>
  <c r="CJ78" i="1" s="1"/>
  <c r="BJ99" i="1"/>
  <c r="CJ99" i="1" s="1"/>
  <c r="BJ117" i="1"/>
  <c r="CJ117" i="1" s="1"/>
  <c r="BK122" i="1"/>
  <c r="CK122" i="1" s="1"/>
  <c r="BJ122" i="1"/>
  <c r="CJ122" i="1" s="1"/>
  <c r="BJ159" i="1"/>
  <c r="CJ159" i="1" s="1"/>
  <c r="BJ175" i="1"/>
  <c r="CJ175" i="1" s="1"/>
  <c r="BJ180" i="1"/>
  <c r="CJ180" i="1" s="1"/>
  <c r="BJ197" i="1"/>
  <c r="CJ197" i="1" s="1"/>
  <c r="BJ210" i="1"/>
  <c r="CJ210" i="1" s="1"/>
  <c r="BJ215" i="1"/>
  <c r="CJ215" i="1" s="1"/>
  <c r="BJ216" i="1"/>
  <c r="CJ216" i="1" s="1"/>
  <c r="BJ217" i="1"/>
  <c r="CJ217" i="1" s="1"/>
  <c r="BJ269" i="1"/>
  <c r="CJ269" i="1" s="1"/>
  <c r="BJ270" i="1"/>
  <c r="CJ270" i="1" s="1"/>
  <c r="BJ276" i="1"/>
  <c r="CJ276" i="1" s="1"/>
  <c r="BJ287" i="1"/>
  <c r="CJ287" i="1" s="1"/>
  <c r="BJ289" i="1"/>
  <c r="CJ289" i="1" s="1"/>
  <c r="CV288" i="1"/>
  <c r="DI288" i="1" s="1"/>
  <c r="CX288" i="1"/>
  <c r="DK288" i="1" s="1"/>
  <c r="CW288" i="1"/>
  <c r="DW288" i="1" s="1"/>
  <c r="DL288" i="1"/>
  <c r="DY288" i="1"/>
  <c r="DT288" i="1"/>
  <c r="DF288" i="1"/>
  <c r="DS288" i="1"/>
  <c r="DR288" i="1"/>
  <c r="CU288" i="1"/>
  <c r="DU288" i="1" s="1"/>
  <c r="BZ288" i="1"/>
  <c r="DG288" i="1"/>
  <c r="CQ288" i="1"/>
  <c r="DQ288" i="1" s="1"/>
  <c r="DE288" i="1"/>
  <c r="CO288" i="1"/>
  <c r="DO288" i="1" s="1"/>
  <c r="CP288" i="1"/>
  <c r="DP288" i="1" s="1"/>
  <c r="DA288" i="1"/>
  <c r="DN288" i="1"/>
  <c r="DX288" i="1" l="1"/>
  <c r="EL288" i="1" s="1"/>
  <c r="DV288" i="1"/>
  <c r="DV288" i="8" s="1"/>
  <c r="BK289" i="1"/>
  <c r="CK289" i="1" s="1"/>
  <c r="BL287" i="1"/>
  <c r="CL287" i="1" s="1"/>
  <c r="BK287" i="1"/>
  <c r="CK287" i="1" s="1"/>
  <c r="BK276" i="1"/>
  <c r="CK276" i="1" s="1"/>
  <c r="BL270" i="1"/>
  <c r="CL270" i="1" s="1"/>
  <c r="BK270" i="1"/>
  <c r="CK270" i="1" s="1"/>
  <c r="BL269" i="1"/>
  <c r="CL269" i="1" s="1"/>
  <c r="BK269" i="1"/>
  <c r="CK269" i="1" s="1"/>
  <c r="BK217" i="1"/>
  <c r="CK217" i="1" s="1"/>
  <c r="BK216" i="1"/>
  <c r="CK216" i="1" s="1"/>
  <c r="BK215" i="1"/>
  <c r="CK215" i="1" s="1"/>
  <c r="BK210" i="1"/>
  <c r="CK210" i="1" s="1"/>
  <c r="BK197" i="1"/>
  <c r="CK197" i="1" s="1"/>
  <c r="BL180" i="1"/>
  <c r="CL180" i="1" s="1"/>
  <c r="BK180" i="1"/>
  <c r="CK180" i="1" s="1"/>
  <c r="BK175" i="1"/>
  <c r="CK175" i="1" s="1"/>
  <c r="BK159" i="1"/>
  <c r="CK159" i="1" s="1"/>
  <c r="BL117" i="1"/>
  <c r="CL117" i="1" s="1"/>
  <c r="BK117" i="1"/>
  <c r="CK117" i="1" s="1"/>
  <c r="BK99" i="1"/>
  <c r="CK99" i="1" s="1"/>
  <c r="BK78" i="1"/>
  <c r="CK78" i="1" s="1"/>
  <c r="BL72" i="1"/>
  <c r="CL72" i="1" s="1"/>
  <c r="BK72" i="1"/>
  <c r="CK72" i="1" s="1"/>
  <c r="BL60" i="1"/>
  <c r="CL60" i="1" s="1"/>
  <c r="BK60" i="1"/>
  <c r="CK60" i="1" s="1"/>
  <c r="BK54" i="1"/>
  <c r="CK54" i="1" s="1"/>
  <c r="BK48" i="1"/>
  <c r="CK48" i="1" s="1"/>
  <c r="BL39" i="1"/>
  <c r="CL39" i="1" s="1"/>
  <c r="BK39" i="1"/>
  <c r="CK39" i="1" s="1"/>
  <c r="BK34" i="1"/>
  <c r="CK34" i="1" s="1"/>
  <c r="EF288" i="1"/>
  <c r="EG288" i="1"/>
  <c r="EM288" i="1"/>
  <c r="EH288" i="1"/>
  <c r="EB288" i="1"/>
  <c r="DJ288" i="1"/>
  <c r="EK288" i="1" s="1"/>
  <c r="DH288" i="1"/>
  <c r="EI288" i="1" s="1"/>
  <c r="DD288" i="1"/>
  <c r="EE288" i="1" s="1"/>
  <c r="DC288" i="1"/>
  <c r="ED288" i="1" s="1"/>
  <c r="CZ288" i="1"/>
  <c r="DB288" i="1"/>
  <c r="DR288" i="8"/>
  <c r="DS288" i="8"/>
  <c r="DT288" i="8"/>
  <c r="DU288" i="8"/>
  <c r="DN288" i="8"/>
  <c r="DO288" i="8"/>
  <c r="DP288" i="8"/>
  <c r="DQ288" i="8"/>
  <c r="DA288" i="8"/>
  <c r="K288" i="7" l="1"/>
  <c r="EJ288" i="1"/>
  <c r="DW288" i="8"/>
  <c r="DX288" i="8"/>
  <c r="DZ288" i="1"/>
  <c r="DY288" i="8"/>
  <c r="Q288" i="7" s="1"/>
  <c r="EB288" i="8"/>
  <c r="BL34" i="1"/>
  <c r="CL34" i="1" s="1"/>
  <c r="BL48" i="1"/>
  <c r="CL48" i="1" s="1"/>
  <c r="BL54" i="1"/>
  <c r="CL54" i="1" s="1"/>
  <c r="BL78" i="1"/>
  <c r="CL78" i="1" s="1"/>
  <c r="BL99" i="1"/>
  <c r="CL99" i="1" s="1"/>
  <c r="BL159" i="1"/>
  <c r="CL159" i="1" s="1"/>
  <c r="BL175" i="1"/>
  <c r="CL175" i="1" s="1"/>
  <c r="BL197" i="1"/>
  <c r="CL197" i="1" s="1"/>
  <c r="BL210" i="1"/>
  <c r="CL210" i="1" s="1"/>
  <c r="BL215" i="1"/>
  <c r="CL215" i="1" s="1"/>
  <c r="CM215" i="1" s="1"/>
  <c r="BL216" i="1"/>
  <c r="CL216" i="1" s="1"/>
  <c r="CM216" i="1" s="1"/>
  <c r="BL217" i="1"/>
  <c r="CL217" i="1" s="1"/>
  <c r="CM217" i="1" s="1"/>
  <c r="BL276" i="1"/>
  <c r="CL276" i="1" s="1"/>
  <c r="BJ253" i="3"/>
  <c r="BL289" i="1"/>
  <c r="CL289" i="1" s="1"/>
  <c r="J288" i="7"/>
  <c r="EC288" i="1"/>
  <c r="DI288" i="8"/>
  <c r="EJ288" i="8" s="1"/>
  <c r="DD288" i="8"/>
  <c r="EE288" i="8" s="1"/>
  <c r="DG288" i="8"/>
  <c r="EH288" i="8" s="1"/>
  <c r="DF288" i="8"/>
  <c r="EG288" i="8" s="1"/>
  <c r="DE288" i="8"/>
  <c r="EF288" i="8" s="1"/>
  <c r="DM288" i="1"/>
  <c r="DJ288" i="8"/>
  <c r="DB288" i="8"/>
  <c r="DH288" i="8"/>
  <c r="EI288" i="8" s="1"/>
  <c r="DL288" i="8"/>
  <c r="DK288" i="8"/>
  <c r="DC288" i="8"/>
  <c r="ED288" i="8" s="1"/>
  <c r="EL288" i="8" l="1"/>
  <c r="EK288" i="8"/>
  <c r="EM288" i="8"/>
  <c r="P288" i="7"/>
  <c r="T288" i="7" s="1"/>
  <c r="EC288" i="8"/>
  <c r="DP298" i="1"/>
  <c r="DP299" i="1"/>
  <c r="DP300" i="1"/>
  <c r="DP301" i="1"/>
  <c r="DP302" i="1"/>
  <c r="DP303" i="1"/>
  <c r="DP304" i="1"/>
  <c r="DP305" i="1"/>
  <c r="DP306" i="1"/>
  <c r="DP307" i="1"/>
  <c r="DP308" i="1"/>
  <c r="DP309" i="1"/>
  <c r="DP310" i="1"/>
  <c r="BY215" i="1"/>
  <c r="BX215" i="1"/>
  <c r="BW215" i="1"/>
  <c r="BV215" i="1"/>
  <c r="BU215" i="1"/>
  <c r="BT215" i="1"/>
  <c r="CT215" i="1" s="1"/>
  <c r="BS215" i="1"/>
  <c r="CS215" i="1" s="1"/>
  <c r="DO298" i="1"/>
  <c r="DO299" i="1"/>
  <c r="DO300" i="1"/>
  <c r="DO301" i="1"/>
  <c r="DO302" i="1"/>
  <c r="DO303" i="1"/>
  <c r="DO304" i="1"/>
  <c r="DO305" i="1"/>
  <c r="DO306" i="1"/>
  <c r="DO307" i="1"/>
  <c r="DO308" i="1"/>
  <c r="DO309" i="1"/>
  <c r="DO310" i="1"/>
  <c r="AA304" i="7"/>
  <c r="BB284" i="1" l="1"/>
  <c r="CB284" i="1" s="1"/>
  <c r="BC276" i="1"/>
  <c r="CC276" i="1" s="1"/>
  <c r="BB276" i="1"/>
  <c r="CB276" i="1" s="1"/>
  <c r="BB208" i="1"/>
  <c r="CB208" i="1" s="1"/>
  <c r="BB201" i="1"/>
  <c r="CB201" i="1" s="1"/>
  <c r="BB189" i="1"/>
  <c r="CB189" i="1" s="1"/>
  <c r="BB178" i="1"/>
  <c r="CB178" i="1" s="1"/>
  <c r="BB171" i="1"/>
  <c r="CB171" i="1" s="1"/>
  <c r="BB168" i="1"/>
  <c r="CB168" i="1" s="1"/>
  <c r="BB151" i="1"/>
  <c r="CB151" i="1" s="1"/>
  <c r="BB145" i="1"/>
  <c r="CB145" i="1" s="1"/>
  <c r="BB136" i="1"/>
  <c r="CB136" i="1" s="1"/>
  <c r="BB133" i="1"/>
  <c r="CB133" i="1" s="1"/>
  <c r="BB124" i="1"/>
  <c r="CB124" i="1" s="1"/>
  <c r="BB116" i="1"/>
  <c r="CB116" i="1" s="1"/>
  <c r="BB110" i="1"/>
  <c r="CB110" i="1" s="1"/>
  <c r="BB108" i="1"/>
  <c r="CB108" i="1" s="1"/>
  <c r="BB106" i="1"/>
  <c r="CB106" i="1" s="1"/>
  <c r="BB104" i="1"/>
  <c r="CB104" i="1" s="1"/>
  <c r="BB98" i="1"/>
  <c r="CB98" i="1" s="1"/>
  <c r="BB92" i="1"/>
  <c r="CB92" i="1" s="1"/>
  <c r="BB87" i="1"/>
  <c r="CB87" i="1" s="1"/>
  <c r="BB80" i="1"/>
  <c r="CB80" i="1" s="1"/>
  <c r="BB73" i="1"/>
  <c r="CB73" i="1" s="1"/>
  <c r="BB70" i="1"/>
  <c r="CB70" i="1" s="1"/>
  <c r="BB62" i="1"/>
  <c r="CB62" i="1" s="1"/>
  <c r="BC37" i="1"/>
  <c r="CC37" i="1" s="1"/>
  <c r="BB37" i="1"/>
  <c r="CB37" i="1" s="1"/>
  <c r="BB33" i="1"/>
  <c r="CB33" i="1" s="1"/>
  <c r="BB32" i="1"/>
  <c r="CB32" i="1" s="1"/>
  <c r="BB29" i="1"/>
  <c r="CB29" i="1" s="1"/>
  <c r="BB26" i="1"/>
  <c r="CB26" i="1" s="1"/>
  <c r="BB25" i="1"/>
  <c r="CB25" i="1" s="1"/>
  <c r="BB22" i="1"/>
  <c r="CB22" i="1" s="1"/>
  <c r="BB17" i="1"/>
  <c r="CB17" i="1" s="1"/>
  <c r="BB14" i="1"/>
  <c r="CB14" i="1" s="1"/>
  <c r="BB8" i="1"/>
  <c r="CB8" i="1" s="1"/>
  <c r="BB7" i="1"/>
  <c r="CB7" i="1" s="1"/>
  <c r="BB6" i="1"/>
  <c r="CW215" i="1"/>
  <c r="DW215" i="1" s="1"/>
  <c r="CX215" i="1"/>
  <c r="DK215" i="1" s="1"/>
  <c r="CV215" i="1"/>
  <c r="DV215" i="1" s="1"/>
  <c r="DS215" i="1"/>
  <c r="DG215" i="1"/>
  <c r="DT215" i="1"/>
  <c r="CU215" i="1"/>
  <c r="DU215" i="1" s="1"/>
  <c r="BZ215" i="1"/>
  <c r="DF215" i="1"/>
  <c r="BO215" i="1"/>
  <c r="CO215" i="1" s="1"/>
  <c r="BR215" i="1"/>
  <c r="CR215" i="1" s="1"/>
  <c r="BP215" i="1"/>
  <c r="CP215" i="1" s="1"/>
  <c r="AI215" i="8"/>
  <c r="BN215" i="1"/>
  <c r="CN215" i="1" s="1"/>
  <c r="CY215" i="1"/>
  <c r="DY215" i="1" s="1"/>
  <c r="AH215" i="8"/>
  <c r="AG215" i="8"/>
  <c r="AF215" i="8"/>
  <c r="AE215" i="8"/>
  <c r="AL215" i="8"/>
  <c r="AD215" i="8"/>
  <c r="AK215" i="8"/>
  <c r="AC215" i="8"/>
  <c r="AJ215" i="8"/>
  <c r="AB215" i="8"/>
  <c r="AA215" i="8"/>
  <c r="BQ215" i="1"/>
  <c r="AZ215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DN298" i="1"/>
  <c r="DZ298" i="1" s="1"/>
  <c r="DN299" i="1"/>
  <c r="DZ299" i="1" s="1"/>
  <c r="DN300" i="1"/>
  <c r="DZ300" i="1" s="1"/>
  <c r="DN301" i="1"/>
  <c r="DZ301" i="1" s="1"/>
  <c r="DN302" i="1"/>
  <c r="DZ302" i="1" s="1"/>
  <c r="DN303" i="1"/>
  <c r="DZ303" i="1" s="1"/>
  <c r="DN304" i="1"/>
  <c r="DZ304" i="1" s="1"/>
  <c r="DN305" i="1"/>
  <c r="DZ305" i="1" s="1"/>
  <c r="DN306" i="1"/>
  <c r="DZ306" i="1" s="1"/>
  <c r="DN307" i="1"/>
  <c r="DZ307" i="1" s="1"/>
  <c r="DN308" i="1"/>
  <c r="DZ308" i="1" s="1"/>
  <c r="DN309" i="1"/>
  <c r="DZ309" i="1" s="1"/>
  <c r="DN310" i="1"/>
  <c r="DZ310" i="1" s="1"/>
  <c r="DX215" i="1" l="1"/>
  <c r="EL215" i="1" s="1"/>
  <c r="DN215" i="1"/>
  <c r="DN215" i="8" s="1"/>
  <c r="M215" i="7"/>
  <c r="O215" i="7" s="1"/>
  <c r="CM37" i="1"/>
  <c r="CM276" i="1"/>
  <c r="CB6" i="1"/>
  <c r="BC6" i="1"/>
  <c r="BC7" i="1"/>
  <c r="CC7" i="1" s="1"/>
  <c r="BC8" i="1"/>
  <c r="CC8" i="1" s="1"/>
  <c r="BC14" i="1"/>
  <c r="CC14" i="1" s="1"/>
  <c r="BC17" i="1"/>
  <c r="CC17" i="1" s="1"/>
  <c r="BC22" i="1"/>
  <c r="CC22" i="1" s="1"/>
  <c r="BC25" i="1"/>
  <c r="CC25" i="1" s="1"/>
  <c r="BC26" i="1"/>
  <c r="CC26" i="1" s="1"/>
  <c r="BC29" i="1"/>
  <c r="CC29" i="1" s="1"/>
  <c r="BC32" i="1"/>
  <c r="CC32" i="1" s="1"/>
  <c r="BC33" i="1"/>
  <c r="CC33" i="1" s="1"/>
  <c r="BC62" i="1"/>
  <c r="CC62" i="1" s="1"/>
  <c r="BC70" i="1"/>
  <c r="CC70" i="1" s="1"/>
  <c r="BC73" i="1"/>
  <c r="CC73" i="1" s="1"/>
  <c r="BC80" i="1"/>
  <c r="CC80" i="1" s="1"/>
  <c r="BC87" i="1"/>
  <c r="CC87" i="1" s="1"/>
  <c r="BC92" i="1"/>
  <c r="CC92" i="1" s="1"/>
  <c r="BC98" i="1"/>
  <c r="CC98" i="1" s="1"/>
  <c r="BC104" i="1"/>
  <c r="CC104" i="1" s="1"/>
  <c r="BC106" i="1"/>
  <c r="CC106" i="1" s="1"/>
  <c r="BD108" i="1"/>
  <c r="CD108" i="1" s="1"/>
  <c r="BC108" i="1"/>
  <c r="CC108" i="1" s="1"/>
  <c r="BC110" i="1"/>
  <c r="CC110" i="1" s="1"/>
  <c r="BC116" i="1"/>
  <c r="CC116" i="1" s="1"/>
  <c r="BC124" i="1"/>
  <c r="CC124" i="1" s="1"/>
  <c r="BC133" i="1"/>
  <c r="CC133" i="1" s="1"/>
  <c r="BC136" i="1"/>
  <c r="CC136" i="1" s="1"/>
  <c r="BC145" i="1"/>
  <c r="CC145" i="1" s="1"/>
  <c r="BC151" i="1"/>
  <c r="CC151" i="1" s="1"/>
  <c r="BC168" i="1"/>
  <c r="CC168" i="1" s="1"/>
  <c r="BC171" i="1"/>
  <c r="CC171" i="1" s="1"/>
  <c r="BD178" i="1"/>
  <c r="CD178" i="1" s="1"/>
  <c r="BC178" i="1"/>
  <c r="CC178" i="1" s="1"/>
  <c r="BC189" i="1"/>
  <c r="CC189" i="1" s="1"/>
  <c r="BC201" i="1"/>
  <c r="CC201" i="1" s="1"/>
  <c r="BC208" i="1"/>
  <c r="CC208" i="1" s="1"/>
  <c r="BC284" i="1"/>
  <c r="CC284" i="1" s="1"/>
  <c r="EH215" i="1"/>
  <c r="EG215" i="1"/>
  <c r="DI215" i="1"/>
  <c r="EJ215" i="1" s="1"/>
  <c r="DJ215" i="1"/>
  <c r="EK215" i="1" s="1"/>
  <c r="DP215" i="1"/>
  <c r="DR215" i="1"/>
  <c r="DL215" i="1"/>
  <c r="EM215" i="1" s="1"/>
  <c r="DH215" i="1"/>
  <c r="EI215" i="1" s="1"/>
  <c r="DE215" i="1"/>
  <c r="CQ215" i="1"/>
  <c r="CZ215" i="1" s="1"/>
  <c r="DC215" i="1"/>
  <c r="DA215" i="1"/>
  <c r="DB215" i="1"/>
  <c r="DO215" i="1"/>
  <c r="BY310" i="1"/>
  <c r="CY310" i="1" s="1"/>
  <c r="BX310" i="1"/>
  <c r="CX310" i="1" s="1"/>
  <c r="BW310" i="1"/>
  <c r="CW310" i="1" s="1"/>
  <c r="BV310" i="1"/>
  <c r="CV310" i="1" s="1"/>
  <c r="BU310" i="1"/>
  <c r="BT310" i="1"/>
  <c r="CT310" i="1" s="1"/>
  <c r="BS310" i="1"/>
  <c r="CS310" i="1" s="1"/>
  <c r="BR310" i="1"/>
  <c r="BQ310" i="1"/>
  <c r="BP310" i="1"/>
  <c r="CP310" i="1" s="1"/>
  <c r="BO310" i="1"/>
  <c r="BN310" i="1"/>
  <c r="BY309" i="1"/>
  <c r="CY309" i="1" s="1"/>
  <c r="BX309" i="1"/>
  <c r="CX309" i="1" s="1"/>
  <c r="BW309" i="1"/>
  <c r="CW309" i="1" s="1"/>
  <c r="BV309" i="1"/>
  <c r="CV309" i="1" s="1"/>
  <c r="BU309" i="1"/>
  <c r="BT309" i="1"/>
  <c r="CT309" i="1" s="1"/>
  <c r="BS309" i="1"/>
  <c r="CS309" i="1" s="1"/>
  <c r="BR309" i="1"/>
  <c r="BQ309" i="1"/>
  <c r="BP309" i="1"/>
  <c r="CP309" i="1" s="1"/>
  <c r="BO309" i="1"/>
  <c r="BN309" i="1"/>
  <c r="BY308" i="1"/>
  <c r="CY308" i="1" s="1"/>
  <c r="BX308" i="1"/>
  <c r="CX308" i="1" s="1"/>
  <c r="BW308" i="1"/>
  <c r="CW308" i="1" s="1"/>
  <c r="BV308" i="1"/>
  <c r="CV308" i="1" s="1"/>
  <c r="BU308" i="1"/>
  <c r="BT308" i="1"/>
  <c r="CT308" i="1" s="1"/>
  <c r="BS308" i="1"/>
  <c r="CS308" i="1" s="1"/>
  <c r="BR308" i="1"/>
  <c r="BQ308" i="1"/>
  <c r="BP308" i="1"/>
  <c r="CP308" i="1" s="1"/>
  <c r="BO308" i="1"/>
  <c r="BN308" i="1"/>
  <c r="BY307" i="1"/>
  <c r="CY307" i="1" s="1"/>
  <c r="BX307" i="1"/>
  <c r="CX307" i="1" s="1"/>
  <c r="BW307" i="1"/>
  <c r="CW307" i="1" s="1"/>
  <c r="BV307" i="1"/>
  <c r="CV307" i="1" s="1"/>
  <c r="BU307" i="1"/>
  <c r="BT307" i="1"/>
  <c r="CT307" i="1" s="1"/>
  <c r="BS307" i="1"/>
  <c r="CS307" i="1" s="1"/>
  <c r="BR307" i="1"/>
  <c r="BQ307" i="1"/>
  <c r="BP307" i="1"/>
  <c r="CP307" i="1" s="1"/>
  <c r="BO307" i="1"/>
  <c r="BN307" i="1"/>
  <c r="BY306" i="1"/>
  <c r="CY306" i="1" s="1"/>
  <c r="BX306" i="1"/>
  <c r="CX306" i="1" s="1"/>
  <c r="BW306" i="1"/>
  <c r="CW306" i="1" s="1"/>
  <c r="BV306" i="1"/>
  <c r="CV306" i="1" s="1"/>
  <c r="BU306" i="1"/>
  <c r="BT306" i="1"/>
  <c r="CT306" i="1" s="1"/>
  <c r="BS306" i="1"/>
  <c r="CS306" i="1" s="1"/>
  <c r="BR306" i="1"/>
  <c r="BQ306" i="1"/>
  <c r="BP306" i="1"/>
  <c r="CP306" i="1" s="1"/>
  <c r="BO306" i="1"/>
  <c r="BN306" i="1"/>
  <c r="BY305" i="1"/>
  <c r="CY305" i="1" s="1"/>
  <c r="BX305" i="1"/>
  <c r="CX305" i="1" s="1"/>
  <c r="BW305" i="1"/>
  <c r="CW305" i="1" s="1"/>
  <c r="BV305" i="1"/>
  <c r="CV305" i="1" s="1"/>
  <c r="BU305" i="1"/>
  <c r="BT305" i="1"/>
  <c r="CT305" i="1" s="1"/>
  <c r="BS305" i="1"/>
  <c r="CS305" i="1" s="1"/>
  <c r="BR305" i="1"/>
  <c r="BQ305" i="1"/>
  <c r="BP305" i="1"/>
  <c r="CP305" i="1" s="1"/>
  <c r="BO305" i="1"/>
  <c r="BN305" i="1"/>
  <c r="BY304" i="1"/>
  <c r="CY304" i="1" s="1"/>
  <c r="BX304" i="1"/>
  <c r="CX304" i="1" s="1"/>
  <c r="BW304" i="1"/>
  <c r="CW304" i="1" s="1"/>
  <c r="BV304" i="1"/>
  <c r="CV304" i="1" s="1"/>
  <c r="BU304" i="1"/>
  <c r="BT304" i="1"/>
  <c r="CT304" i="1" s="1"/>
  <c r="BS304" i="1"/>
  <c r="CS304" i="1" s="1"/>
  <c r="BR304" i="1"/>
  <c r="BQ304" i="1"/>
  <c r="BP304" i="1"/>
  <c r="CP304" i="1" s="1"/>
  <c r="BO304" i="1"/>
  <c r="BN304" i="1"/>
  <c r="BY303" i="1"/>
  <c r="CY303" i="1" s="1"/>
  <c r="BX303" i="1"/>
  <c r="CX303" i="1" s="1"/>
  <c r="BW303" i="1"/>
  <c r="CW303" i="1" s="1"/>
  <c r="BV303" i="1"/>
  <c r="CV303" i="1" s="1"/>
  <c r="BU303" i="1"/>
  <c r="BT303" i="1"/>
  <c r="CT303" i="1" s="1"/>
  <c r="BS303" i="1"/>
  <c r="CS303" i="1" s="1"/>
  <c r="BR303" i="1"/>
  <c r="BQ303" i="1"/>
  <c r="BP303" i="1"/>
  <c r="CP303" i="1" s="1"/>
  <c r="BO303" i="1"/>
  <c r="BN303" i="1"/>
  <c r="BY302" i="1"/>
  <c r="CY302" i="1" s="1"/>
  <c r="BX302" i="1"/>
  <c r="CX302" i="1" s="1"/>
  <c r="BW302" i="1"/>
  <c r="CW302" i="1" s="1"/>
  <c r="BV302" i="1"/>
  <c r="CV302" i="1" s="1"/>
  <c r="BU302" i="1"/>
  <c r="BT302" i="1"/>
  <c r="CT302" i="1" s="1"/>
  <c r="BS302" i="1"/>
  <c r="CS302" i="1" s="1"/>
  <c r="BR302" i="1"/>
  <c r="BQ302" i="1"/>
  <c r="BP302" i="1"/>
  <c r="CP302" i="1" s="1"/>
  <c r="BO302" i="1"/>
  <c r="BN302" i="1"/>
  <c r="BY301" i="1"/>
  <c r="CY301" i="1" s="1"/>
  <c r="BX301" i="1"/>
  <c r="CX301" i="1" s="1"/>
  <c r="BW301" i="1"/>
  <c r="CW301" i="1" s="1"/>
  <c r="BV301" i="1"/>
  <c r="CV301" i="1" s="1"/>
  <c r="BU301" i="1"/>
  <c r="BT301" i="1"/>
  <c r="CT301" i="1" s="1"/>
  <c r="BS301" i="1"/>
  <c r="CS301" i="1" s="1"/>
  <c r="BR301" i="1"/>
  <c r="BQ301" i="1"/>
  <c r="BP301" i="1"/>
  <c r="CP301" i="1" s="1"/>
  <c r="BO301" i="1"/>
  <c r="BN301" i="1"/>
  <c r="BY300" i="1"/>
  <c r="CY300" i="1" s="1"/>
  <c r="BX300" i="1"/>
  <c r="CX300" i="1" s="1"/>
  <c r="BW300" i="1"/>
  <c r="CW300" i="1" s="1"/>
  <c r="BV300" i="1"/>
  <c r="CV300" i="1" s="1"/>
  <c r="BU300" i="1"/>
  <c r="BT300" i="1"/>
  <c r="CT300" i="1" s="1"/>
  <c r="BS300" i="1"/>
  <c r="CS300" i="1" s="1"/>
  <c r="BR300" i="1"/>
  <c r="BQ300" i="1"/>
  <c r="BP300" i="1"/>
  <c r="CP300" i="1" s="1"/>
  <c r="BO300" i="1"/>
  <c r="BN300" i="1"/>
  <c r="BY299" i="1"/>
  <c r="CY299" i="1" s="1"/>
  <c r="BX299" i="1"/>
  <c r="CX299" i="1" s="1"/>
  <c r="BW299" i="1"/>
  <c r="CW299" i="1" s="1"/>
  <c r="BV299" i="1"/>
  <c r="CV299" i="1" s="1"/>
  <c r="BU299" i="1"/>
  <c r="BT299" i="1"/>
  <c r="CT299" i="1" s="1"/>
  <c r="BS299" i="1"/>
  <c r="CS299" i="1" s="1"/>
  <c r="BR299" i="1"/>
  <c r="BQ299" i="1"/>
  <c r="BP299" i="1"/>
  <c r="CP299" i="1" s="1"/>
  <c r="BO299" i="1"/>
  <c r="BN299" i="1"/>
  <c r="BY298" i="1"/>
  <c r="CY298" i="1" s="1"/>
  <c r="BX298" i="1"/>
  <c r="CX298" i="1" s="1"/>
  <c r="BW298" i="1"/>
  <c r="CW298" i="1" s="1"/>
  <c r="BV298" i="1"/>
  <c r="CV298" i="1" s="1"/>
  <c r="BU298" i="1"/>
  <c r="BT298" i="1"/>
  <c r="CT298" i="1" s="1"/>
  <c r="BS298" i="1"/>
  <c r="CS298" i="1" s="1"/>
  <c r="BR298" i="1"/>
  <c r="BQ298" i="1"/>
  <c r="BP298" i="1"/>
  <c r="CP298" i="1" s="1"/>
  <c r="BO298" i="1"/>
  <c r="BN298" i="1"/>
  <c r="EB215" i="1" l="1"/>
  <c r="CM108" i="1"/>
  <c r="CM178" i="1"/>
  <c r="BA278" i="1"/>
  <c r="CA278" i="1" s="1"/>
  <c r="BA134" i="1"/>
  <c r="CA134" i="1" s="1"/>
  <c r="BA117" i="1"/>
  <c r="CA117" i="1" s="1"/>
  <c r="BA107" i="1"/>
  <c r="CA107" i="1" s="1"/>
  <c r="BA60" i="1"/>
  <c r="CA60" i="1" s="1"/>
  <c r="BA51" i="1"/>
  <c r="CA51" i="1" s="1"/>
  <c r="BA46" i="1"/>
  <c r="CA46" i="1" s="1"/>
  <c r="BA45" i="1"/>
  <c r="CA45" i="1" s="1"/>
  <c r="BA44" i="1"/>
  <c r="CA44" i="1" s="1"/>
  <c r="CM44" i="1" s="1"/>
  <c r="BD284" i="1"/>
  <c r="CD284" i="1" s="1"/>
  <c r="BD208" i="1"/>
  <c r="CD208" i="1" s="1"/>
  <c r="BD201" i="1"/>
  <c r="CD201" i="1" s="1"/>
  <c r="BD189" i="1"/>
  <c r="CD189" i="1" s="1"/>
  <c r="BD171" i="1"/>
  <c r="CD171" i="1" s="1"/>
  <c r="BD168" i="1"/>
  <c r="CD168" i="1" s="1"/>
  <c r="BD151" i="1"/>
  <c r="CD151" i="1" s="1"/>
  <c r="BD145" i="1"/>
  <c r="CD145" i="1" s="1"/>
  <c r="BD136" i="1"/>
  <c r="CD136" i="1" s="1"/>
  <c r="BD133" i="1"/>
  <c r="CD133" i="1" s="1"/>
  <c r="BD124" i="1"/>
  <c r="CD124" i="1" s="1"/>
  <c r="BD116" i="1"/>
  <c r="CD116" i="1" s="1"/>
  <c r="BD110" i="1"/>
  <c r="CD110" i="1" s="1"/>
  <c r="BD106" i="1"/>
  <c r="CD106" i="1" s="1"/>
  <c r="BD104" i="1"/>
  <c r="CD104" i="1" s="1"/>
  <c r="BD98" i="1"/>
  <c r="CD98" i="1" s="1"/>
  <c r="BD92" i="1"/>
  <c r="CD92" i="1" s="1"/>
  <c r="BD87" i="1"/>
  <c r="CD87" i="1" s="1"/>
  <c r="BD80" i="1"/>
  <c r="CD80" i="1" s="1"/>
  <c r="BD73" i="1"/>
  <c r="CD73" i="1" s="1"/>
  <c r="BD70" i="1"/>
  <c r="CD70" i="1" s="1"/>
  <c r="BD62" i="1"/>
  <c r="CD62" i="1" s="1"/>
  <c r="BD33" i="1"/>
  <c r="CD33" i="1" s="1"/>
  <c r="BD32" i="1"/>
  <c r="CD32" i="1" s="1"/>
  <c r="BD29" i="1"/>
  <c r="CD29" i="1" s="1"/>
  <c r="BD26" i="1"/>
  <c r="CD26" i="1" s="1"/>
  <c r="BE25" i="1"/>
  <c r="CE25" i="1" s="1"/>
  <c r="BD25" i="1"/>
  <c r="CD25" i="1" s="1"/>
  <c r="BD22" i="1"/>
  <c r="CD22" i="1" s="1"/>
  <c r="BD17" i="1"/>
  <c r="CD17" i="1" s="1"/>
  <c r="BD14" i="1"/>
  <c r="CD14" i="1" s="1"/>
  <c r="BD8" i="1"/>
  <c r="CD8" i="1" s="1"/>
  <c r="BD7" i="1"/>
  <c r="CD7" i="1" s="1"/>
  <c r="CC6" i="1"/>
  <c r="BD6" i="1"/>
  <c r="EF215" i="1"/>
  <c r="EC215" i="1"/>
  <c r="ED215" i="1"/>
  <c r="DQ215" i="1"/>
  <c r="CU300" i="1"/>
  <c r="BZ300" i="1"/>
  <c r="CU302" i="1"/>
  <c r="BZ302" i="1"/>
  <c r="CU304" i="1"/>
  <c r="BZ304" i="1"/>
  <c r="CU306" i="1"/>
  <c r="BZ306" i="1"/>
  <c r="CU308" i="1"/>
  <c r="BZ308" i="1"/>
  <c r="CU310" i="1"/>
  <c r="BZ310" i="1"/>
  <c r="CU298" i="1"/>
  <c r="BZ298" i="1"/>
  <c r="CU307" i="1"/>
  <c r="BZ307" i="1"/>
  <c r="CU299" i="1"/>
  <c r="BZ299" i="1"/>
  <c r="CU303" i="1"/>
  <c r="BZ303" i="1"/>
  <c r="CU309" i="1"/>
  <c r="BZ309" i="1"/>
  <c r="CU301" i="1"/>
  <c r="BZ301" i="1"/>
  <c r="CU305" i="1"/>
  <c r="BZ305" i="1"/>
  <c r="CQ299" i="1"/>
  <c r="CQ303" i="1"/>
  <c r="CQ309" i="1"/>
  <c r="AZ6" i="1"/>
  <c r="CQ301" i="1"/>
  <c r="CQ305" i="1"/>
  <c r="CQ307" i="1"/>
  <c r="DD215" i="1"/>
  <c r="J215" i="7" s="1"/>
  <c r="CQ298" i="1"/>
  <c r="CQ300" i="1"/>
  <c r="CQ302" i="1"/>
  <c r="CQ304" i="1"/>
  <c r="CQ306" i="1"/>
  <c r="CQ308" i="1"/>
  <c r="CQ310" i="1"/>
  <c r="AQ311" i="1"/>
  <c r="AW311" i="1"/>
  <c r="AO311" i="1"/>
  <c r="AV311" i="1"/>
  <c r="AU311" i="1"/>
  <c r="AP311" i="1"/>
  <c r="AT311" i="1"/>
  <c r="AX311" i="1"/>
  <c r="AS311" i="1"/>
  <c r="AY311" i="1"/>
  <c r="AN311" i="1"/>
  <c r="AN314" i="1" s="1"/>
  <c r="AR311" i="1"/>
  <c r="DC215" i="8"/>
  <c r="DB215" i="8"/>
  <c r="DA215" i="8"/>
  <c r="EB215" i="8" s="1"/>
  <c r="DO215" i="8"/>
  <c r="CO299" i="1"/>
  <c r="CO301" i="1"/>
  <c r="CO303" i="1"/>
  <c r="CO305" i="1"/>
  <c r="CO307" i="1"/>
  <c r="CO309" i="1"/>
  <c r="DP215" i="8"/>
  <c r="CO300" i="1"/>
  <c r="CO306" i="1"/>
  <c r="CO310" i="1"/>
  <c r="CO298" i="1"/>
  <c r="CO302" i="1"/>
  <c r="CO304" i="1"/>
  <c r="CO308" i="1"/>
  <c r="CN298" i="1"/>
  <c r="CN304" i="1"/>
  <c r="AZ291" i="1"/>
  <c r="AZ287" i="1"/>
  <c r="CN306" i="1"/>
  <c r="CN308" i="1"/>
  <c r="CN310" i="1"/>
  <c r="AZ295" i="1"/>
  <c r="AZ293" i="1"/>
  <c r="CN300" i="1"/>
  <c r="CN302" i="1"/>
  <c r="AZ297" i="1"/>
  <c r="AZ296" i="1"/>
  <c r="AZ294" i="1"/>
  <c r="AZ292" i="1"/>
  <c r="AZ289" i="1"/>
  <c r="AZ286" i="1"/>
  <c r="AZ284" i="1"/>
  <c r="AZ282" i="1"/>
  <c r="AZ280" i="1"/>
  <c r="AZ278" i="1"/>
  <c r="AZ276" i="1"/>
  <c r="AZ274" i="1"/>
  <c r="AZ272" i="1"/>
  <c r="AZ270" i="1"/>
  <c r="AZ268" i="1"/>
  <c r="AZ266" i="1"/>
  <c r="AZ263" i="1"/>
  <c r="AZ261" i="1"/>
  <c r="AZ259" i="1"/>
  <c r="AZ257" i="1"/>
  <c r="AZ255" i="1"/>
  <c r="AZ253" i="1"/>
  <c r="AZ250" i="1"/>
  <c r="AZ248" i="1"/>
  <c r="AZ246" i="1"/>
  <c r="AZ244" i="1"/>
  <c r="AZ242" i="1"/>
  <c r="AZ240" i="1"/>
  <c r="AZ238" i="1"/>
  <c r="AZ236" i="1"/>
  <c r="AZ234" i="1"/>
  <c r="AZ232" i="1"/>
  <c r="AZ230" i="1"/>
  <c r="AZ228" i="1"/>
  <c r="AZ226" i="1"/>
  <c r="AZ224" i="1"/>
  <c r="AZ222" i="1"/>
  <c r="AZ216" i="1"/>
  <c r="AZ213" i="1"/>
  <c r="AZ211" i="1"/>
  <c r="AZ209" i="1"/>
  <c r="AZ207" i="1"/>
  <c r="AZ205" i="1"/>
  <c r="AZ203" i="1"/>
  <c r="AZ201" i="1"/>
  <c r="AZ199" i="1"/>
  <c r="AZ197" i="1"/>
  <c r="AZ195" i="1"/>
  <c r="AZ193" i="1"/>
  <c r="AZ191" i="1"/>
  <c r="AZ189" i="1"/>
  <c r="AZ187" i="1"/>
  <c r="AZ185" i="1"/>
  <c r="AZ183" i="1"/>
  <c r="AZ181" i="1"/>
  <c r="AZ179" i="1"/>
  <c r="AZ177" i="1"/>
  <c r="AZ175" i="1"/>
  <c r="AZ173" i="1"/>
  <c r="AZ171" i="1"/>
  <c r="AZ169" i="1"/>
  <c r="AZ167" i="1"/>
  <c r="AZ165" i="1"/>
  <c r="AZ163" i="1"/>
  <c r="AZ161" i="1"/>
  <c r="AZ159" i="1"/>
  <c r="AZ157" i="1"/>
  <c r="AZ155" i="1"/>
  <c r="AZ153" i="1"/>
  <c r="AZ151" i="1"/>
  <c r="AZ149" i="1"/>
  <c r="AZ147" i="1"/>
  <c r="AZ145" i="1"/>
  <c r="AZ143" i="1"/>
  <c r="AZ141" i="1"/>
  <c r="AZ139" i="1"/>
  <c r="AZ137" i="1"/>
  <c r="AZ135" i="1"/>
  <c r="AZ133" i="1"/>
  <c r="AZ131" i="1"/>
  <c r="AZ128" i="1"/>
  <c r="AZ126" i="1"/>
  <c r="AZ124" i="1"/>
  <c r="AZ122" i="1"/>
  <c r="AZ120" i="1"/>
  <c r="AZ118" i="1"/>
  <c r="AZ116" i="1"/>
  <c r="AZ114" i="1"/>
  <c r="AZ112" i="1"/>
  <c r="AZ110" i="1"/>
  <c r="AZ108" i="1"/>
  <c r="AZ106" i="1"/>
  <c r="AZ104" i="1"/>
  <c r="AZ102" i="1"/>
  <c r="AZ100" i="1"/>
  <c r="AZ98" i="1"/>
  <c r="AZ96" i="1"/>
  <c r="AZ94" i="1"/>
  <c r="AZ92" i="1"/>
  <c r="AZ90" i="1"/>
  <c r="AZ88" i="1"/>
  <c r="AZ86" i="1"/>
  <c r="AZ84" i="1"/>
  <c r="AZ82" i="1"/>
  <c r="AZ80" i="1"/>
  <c r="AZ78" i="1"/>
  <c r="AZ76" i="1"/>
  <c r="AZ74" i="1"/>
  <c r="AZ72" i="1"/>
  <c r="AZ70" i="1"/>
  <c r="AZ68" i="1"/>
  <c r="AZ66" i="1"/>
  <c r="AZ65" i="1"/>
  <c r="AZ63" i="1"/>
  <c r="AZ61" i="1"/>
  <c r="AZ59" i="1"/>
  <c r="AZ57" i="1"/>
  <c r="AZ55" i="1"/>
  <c r="AZ53" i="1"/>
  <c r="AZ51" i="1"/>
  <c r="AZ49" i="1"/>
  <c r="AZ47" i="1"/>
  <c r="AZ45" i="1"/>
  <c r="AZ43" i="1"/>
  <c r="AZ41" i="1"/>
  <c r="AZ39" i="1"/>
  <c r="AZ37" i="1"/>
  <c r="AZ35" i="1"/>
  <c r="AZ33" i="1"/>
  <c r="AZ31" i="1"/>
  <c r="AZ29" i="1"/>
  <c r="AZ27" i="1"/>
  <c r="AZ25" i="1"/>
  <c r="AZ23" i="1"/>
  <c r="AZ21" i="1"/>
  <c r="AZ19" i="1"/>
  <c r="AZ17" i="1"/>
  <c r="AZ15" i="1"/>
  <c r="AZ13" i="1"/>
  <c r="AZ11" i="1"/>
  <c r="AZ9" i="1"/>
  <c r="AZ7" i="1"/>
  <c r="AZ283" i="1"/>
  <c r="AZ281" i="1"/>
  <c r="AZ279" i="1"/>
  <c r="AZ277" i="1"/>
  <c r="AZ275" i="1"/>
  <c r="AZ273" i="1"/>
  <c r="AZ271" i="1"/>
  <c r="AZ269" i="1"/>
  <c r="AZ267" i="1"/>
  <c r="AZ265" i="1"/>
  <c r="AZ262" i="1"/>
  <c r="AZ260" i="1"/>
  <c r="AZ258" i="1"/>
  <c r="AZ256" i="1"/>
  <c r="AZ254" i="1"/>
  <c r="AZ252" i="1"/>
  <c r="AZ249" i="1"/>
  <c r="AZ247" i="1"/>
  <c r="AZ245" i="1"/>
  <c r="AZ243" i="1"/>
  <c r="AZ241" i="1"/>
  <c r="AZ239" i="1"/>
  <c r="AZ237" i="1"/>
  <c r="AZ235" i="1"/>
  <c r="AZ233" i="1"/>
  <c r="AZ231" i="1"/>
  <c r="AZ229" i="1"/>
  <c r="AZ227" i="1"/>
  <c r="AZ225" i="1"/>
  <c r="AZ223" i="1"/>
  <c r="AZ217" i="1"/>
  <c r="AZ214" i="1"/>
  <c r="AZ212" i="1"/>
  <c r="AZ210" i="1"/>
  <c r="AZ208" i="1"/>
  <c r="AZ206" i="1"/>
  <c r="AZ204" i="1"/>
  <c r="AZ202" i="1"/>
  <c r="AZ200" i="1"/>
  <c r="AZ198" i="1"/>
  <c r="AZ196" i="1"/>
  <c r="AZ194" i="1"/>
  <c r="AZ192" i="1"/>
  <c r="AZ190" i="1"/>
  <c r="AZ188" i="1"/>
  <c r="AZ186" i="1"/>
  <c r="AZ184" i="1"/>
  <c r="AZ182" i="1"/>
  <c r="AZ180" i="1"/>
  <c r="AZ178" i="1"/>
  <c r="AZ176" i="1"/>
  <c r="AZ174" i="1"/>
  <c r="AZ172" i="1"/>
  <c r="AZ170" i="1"/>
  <c r="AZ168" i="1"/>
  <c r="AZ166" i="1"/>
  <c r="AZ164" i="1"/>
  <c r="AZ162" i="1"/>
  <c r="AZ160" i="1"/>
  <c r="AZ158" i="1"/>
  <c r="AZ156" i="1"/>
  <c r="AZ154" i="1"/>
  <c r="AZ152" i="1"/>
  <c r="AZ150" i="1"/>
  <c r="AZ148" i="1"/>
  <c r="AZ146" i="1"/>
  <c r="AZ144" i="1"/>
  <c r="AZ142" i="1"/>
  <c r="AZ140" i="1"/>
  <c r="AZ138" i="1"/>
  <c r="AZ136" i="1"/>
  <c r="AZ134" i="1"/>
  <c r="AZ132" i="1"/>
  <c r="AZ130" i="1"/>
  <c r="AZ129" i="1"/>
  <c r="AZ127" i="1"/>
  <c r="AZ125" i="1"/>
  <c r="AZ123" i="1"/>
  <c r="AZ121" i="1"/>
  <c r="AZ119" i="1"/>
  <c r="AZ117" i="1"/>
  <c r="AZ115" i="1"/>
  <c r="AZ113" i="1"/>
  <c r="AZ111" i="1"/>
  <c r="AZ109" i="1"/>
  <c r="AZ107" i="1"/>
  <c r="AZ105" i="1"/>
  <c r="AZ103" i="1"/>
  <c r="AZ101" i="1"/>
  <c r="AZ99" i="1"/>
  <c r="AZ97" i="1"/>
  <c r="AZ95" i="1"/>
  <c r="AZ93" i="1"/>
  <c r="AZ91" i="1"/>
  <c r="AZ89" i="1"/>
  <c r="AZ87" i="1"/>
  <c r="AZ85" i="1"/>
  <c r="AZ83" i="1"/>
  <c r="AZ81" i="1"/>
  <c r="AZ79" i="1"/>
  <c r="AZ77" i="1"/>
  <c r="AZ75" i="1"/>
  <c r="AZ73" i="1"/>
  <c r="AZ71" i="1"/>
  <c r="AZ69" i="1"/>
  <c r="AZ67" i="1"/>
  <c r="AZ64" i="1"/>
  <c r="AZ62" i="1"/>
  <c r="AZ60" i="1"/>
  <c r="AZ58" i="1"/>
  <c r="AZ56" i="1"/>
  <c r="AZ54" i="1"/>
  <c r="AZ52" i="1"/>
  <c r="AZ50" i="1"/>
  <c r="AZ48" i="1"/>
  <c r="AZ46" i="1"/>
  <c r="AZ44" i="1"/>
  <c r="AZ42" i="1"/>
  <c r="AZ40" i="1"/>
  <c r="AZ38" i="1"/>
  <c r="AZ36" i="1"/>
  <c r="AZ34" i="1"/>
  <c r="AZ32" i="1"/>
  <c r="AZ30" i="1"/>
  <c r="AZ28" i="1"/>
  <c r="AZ26" i="1"/>
  <c r="AZ24" i="1"/>
  <c r="AZ22" i="1"/>
  <c r="AZ20" i="1"/>
  <c r="AZ18" i="1"/>
  <c r="AZ16" i="1"/>
  <c r="AZ14" i="1"/>
  <c r="AZ12" i="1"/>
  <c r="AZ10" i="1"/>
  <c r="AZ8" i="1"/>
  <c r="CN299" i="1"/>
  <c r="CN301" i="1"/>
  <c r="CN303" i="1"/>
  <c r="CN305" i="1"/>
  <c r="CN307" i="1"/>
  <c r="CN309" i="1"/>
  <c r="AZ5" i="1"/>
  <c r="AZ285" i="1"/>
  <c r="BW7" i="1"/>
  <c r="BO11" i="1"/>
  <c r="BW13" i="1"/>
  <c r="CW13" i="1" s="1"/>
  <c r="BS22" i="1"/>
  <c r="BS26" i="1"/>
  <c r="BS30" i="1"/>
  <c r="BS34" i="1"/>
  <c r="BO39" i="1"/>
  <c r="BO51" i="1"/>
  <c r="BO57" i="1"/>
  <c r="BW70" i="1"/>
  <c r="BO84" i="1"/>
  <c r="BO98" i="1"/>
  <c r="BS103" i="1"/>
  <c r="CS103" i="1" s="1"/>
  <c r="BO108" i="1"/>
  <c r="BW112" i="1"/>
  <c r="BO133" i="1"/>
  <c r="BS146" i="1"/>
  <c r="CS146" i="1" s="1"/>
  <c r="BW149" i="1"/>
  <c r="CW149" i="1" s="1"/>
  <c r="BW157" i="1"/>
  <c r="CW157" i="1" s="1"/>
  <c r="BO189" i="1"/>
  <c r="BP7" i="1"/>
  <c r="CP7" i="1" s="1"/>
  <c r="BX7" i="1"/>
  <c r="BT8" i="1"/>
  <c r="BP9" i="1"/>
  <c r="CP9" i="1" s="1"/>
  <c r="BX9" i="1"/>
  <c r="CX9" i="1" s="1"/>
  <c r="BT10" i="1"/>
  <c r="CT10" i="1" s="1"/>
  <c r="BP11" i="1"/>
  <c r="CP11" i="1" s="1"/>
  <c r="BX11" i="1"/>
  <c r="CX11" i="1" s="1"/>
  <c r="BT12" i="1"/>
  <c r="CT12" i="1" s="1"/>
  <c r="BX13" i="1"/>
  <c r="CX13" i="1" s="1"/>
  <c r="BT14" i="1"/>
  <c r="BP15" i="1"/>
  <c r="CP15" i="1" s="1"/>
  <c r="BX15" i="1"/>
  <c r="CX15" i="1" s="1"/>
  <c r="BP17" i="1"/>
  <c r="CP17" i="1" s="1"/>
  <c r="BX17" i="1"/>
  <c r="BX19" i="1"/>
  <c r="BP21" i="1"/>
  <c r="CP21" i="1" s="1"/>
  <c r="BX21" i="1"/>
  <c r="CX21" i="1" s="1"/>
  <c r="BT22" i="1"/>
  <c r="BX23" i="1"/>
  <c r="CX23" i="1" s="1"/>
  <c r="BP25" i="1"/>
  <c r="CP25" i="1" s="1"/>
  <c r="BX25" i="1"/>
  <c r="BT26" i="1"/>
  <c r="BT28" i="1"/>
  <c r="CT28" i="1" s="1"/>
  <c r="BP29" i="1"/>
  <c r="CP29" i="1" s="1"/>
  <c r="BX29" i="1"/>
  <c r="BT30" i="1"/>
  <c r="BP31" i="1"/>
  <c r="CP31" i="1" s="1"/>
  <c r="BX31" i="1"/>
  <c r="CX31" i="1" s="1"/>
  <c r="BT32" i="1"/>
  <c r="BP33" i="1"/>
  <c r="CP33" i="1" s="1"/>
  <c r="BX33" i="1"/>
  <c r="BT34" i="1"/>
  <c r="BX35" i="1"/>
  <c r="BP37" i="1"/>
  <c r="CP37" i="1" s="1"/>
  <c r="BX37" i="1"/>
  <c r="BT38" i="1"/>
  <c r="CT38" i="1" s="1"/>
  <c r="BP39" i="1"/>
  <c r="CP39" i="1" s="1"/>
  <c r="BX39" i="1"/>
  <c r="BT40" i="1"/>
  <c r="BP41" i="1"/>
  <c r="CP41" i="1" s="1"/>
  <c r="BX41" i="1"/>
  <c r="CX41" i="1" s="1"/>
  <c r="BT44" i="1"/>
  <c r="CT44" i="1" s="1"/>
  <c r="BP45" i="1"/>
  <c r="CP45" i="1" s="1"/>
  <c r="BX45" i="1"/>
  <c r="BT46" i="1"/>
  <c r="BX47" i="1"/>
  <c r="BT48" i="1"/>
  <c r="BP49" i="1"/>
  <c r="CP49" i="1" s="1"/>
  <c r="BX49" i="1"/>
  <c r="CX49" i="1" s="1"/>
  <c r="BP51" i="1"/>
  <c r="CP51" i="1" s="1"/>
  <c r="BX51" i="1"/>
  <c r="BT52" i="1"/>
  <c r="CT52" i="1" s="1"/>
  <c r="BP53" i="1"/>
  <c r="CP53" i="1" s="1"/>
  <c r="BX53" i="1"/>
  <c r="CX53" i="1" s="1"/>
  <c r="BT54" i="1"/>
  <c r="BX55" i="1"/>
  <c r="BP57" i="1"/>
  <c r="CP57" i="1" s="1"/>
  <c r="BX57" i="1"/>
  <c r="CX57" i="1" s="1"/>
  <c r="BX59" i="1"/>
  <c r="BT60" i="1"/>
  <c r="BX61" i="1"/>
  <c r="BT62" i="1"/>
  <c r="BX63" i="1"/>
  <c r="BT64" i="1"/>
  <c r="BX66" i="1"/>
  <c r="BP68" i="1"/>
  <c r="CP68" i="1" s="1"/>
  <c r="BX68" i="1"/>
  <c r="CX68" i="1" s="1"/>
  <c r="BP70" i="1"/>
  <c r="CP70" i="1" s="1"/>
  <c r="BX70" i="1"/>
  <c r="BP72" i="1"/>
  <c r="CP72" i="1" s="1"/>
  <c r="BX72" i="1"/>
  <c r="BT73" i="1"/>
  <c r="BT75" i="1"/>
  <c r="BP76" i="1"/>
  <c r="CP76" i="1" s="1"/>
  <c r="BX76" i="1"/>
  <c r="CX76" i="1" s="1"/>
  <c r="BX78" i="1"/>
  <c r="BP80" i="1"/>
  <c r="CP80" i="1" s="1"/>
  <c r="BX80" i="1"/>
  <c r="BP84" i="1"/>
  <c r="CP84" i="1" s="1"/>
  <c r="BX84" i="1"/>
  <c r="CX84" i="1" s="1"/>
  <c r="BT85" i="1"/>
  <c r="CT85" i="1" s="1"/>
  <c r="BX86" i="1"/>
  <c r="BT87" i="1"/>
  <c r="BX88" i="1"/>
  <c r="BP92" i="1"/>
  <c r="CP92" i="1" s="1"/>
  <c r="BX92" i="1"/>
  <c r="BX94" i="1"/>
  <c r="BT95" i="1"/>
  <c r="CT95" i="1" s="1"/>
  <c r="BP98" i="1"/>
  <c r="CP98" i="1" s="1"/>
  <c r="BX98" i="1"/>
  <c r="BT99" i="1"/>
  <c r="BP100" i="1"/>
  <c r="CP100" i="1" s="1"/>
  <c r="BX100" i="1"/>
  <c r="CX100" i="1" s="1"/>
  <c r="BT103" i="1"/>
  <c r="CT103" i="1" s="1"/>
  <c r="BX104" i="1"/>
  <c r="BP106" i="1"/>
  <c r="CP106" i="1" s="1"/>
  <c r="BX106" i="1"/>
  <c r="BT107" i="1"/>
  <c r="BP108" i="1"/>
  <c r="CP108" i="1" s="1"/>
  <c r="BX108" i="1"/>
  <c r="BP110" i="1"/>
  <c r="CP110" i="1" s="1"/>
  <c r="BX110" i="1"/>
  <c r="CX110" i="1" s="1"/>
  <c r="BT111" i="1"/>
  <c r="CT111" i="1" s="1"/>
  <c r="BX112" i="1"/>
  <c r="BT115" i="1"/>
  <c r="BP116" i="1"/>
  <c r="CP116" i="1" s="1"/>
  <c r="BX116" i="1"/>
  <c r="CX116" i="1" s="1"/>
  <c r="BT117" i="1"/>
  <c r="BX120" i="1"/>
  <c r="BT121" i="1"/>
  <c r="BX122" i="1"/>
  <c r="BT123" i="1"/>
  <c r="CT123" i="1" s="1"/>
  <c r="BP124" i="1"/>
  <c r="CP124" i="1" s="1"/>
  <c r="BX124" i="1"/>
  <c r="BT127" i="1"/>
  <c r="CT127" i="1" s="1"/>
  <c r="BT130" i="1"/>
  <c r="BT132" i="1"/>
  <c r="CT132" i="1" s="1"/>
  <c r="BP133" i="1"/>
  <c r="CP133" i="1" s="1"/>
  <c r="BX133" i="1"/>
  <c r="BT134" i="1"/>
  <c r="BT136" i="1"/>
  <c r="BX137" i="1"/>
  <c r="BP139" i="1"/>
  <c r="CP139" i="1" s="1"/>
  <c r="BX139" i="1"/>
  <c r="BX141" i="1"/>
  <c r="BP145" i="1"/>
  <c r="CP145" i="1" s="1"/>
  <c r="BX145" i="1"/>
  <c r="BT146" i="1"/>
  <c r="CT146" i="1" s="1"/>
  <c r="BP147" i="1"/>
  <c r="CP147" i="1" s="1"/>
  <c r="BX147" i="1"/>
  <c r="CX147" i="1" s="1"/>
  <c r="BT148" i="1"/>
  <c r="CT148" i="1" s="1"/>
  <c r="BP149" i="1"/>
  <c r="CP149" i="1" s="1"/>
  <c r="BX149" i="1"/>
  <c r="CX149" i="1" s="1"/>
  <c r="BP151" i="1"/>
  <c r="CP151" i="1" s="1"/>
  <c r="BX151" i="1"/>
  <c r="BT152" i="1"/>
  <c r="CT152" i="1" s="1"/>
  <c r="BP153" i="1"/>
  <c r="CP153" i="1" s="1"/>
  <c r="BX153" i="1"/>
  <c r="CX153" i="1" s="1"/>
  <c r="BT154" i="1"/>
  <c r="CT154" i="1" s="1"/>
  <c r="BX155" i="1"/>
  <c r="BT156" i="1"/>
  <c r="CT156" i="1" s="1"/>
  <c r="BP157" i="1"/>
  <c r="CP157" i="1" s="1"/>
  <c r="BX157" i="1"/>
  <c r="CX157" i="1" s="1"/>
  <c r="BT158" i="1"/>
  <c r="BX159" i="1"/>
  <c r="BT162" i="1"/>
  <c r="BP163" i="1"/>
  <c r="CP163" i="1" s="1"/>
  <c r="BX163" i="1"/>
  <c r="CX163" i="1" s="1"/>
  <c r="BT168" i="1"/>
  <c r="BP171" i="1"/>
  <c r="CP171" i="1" s="1"/>
  <c r="BX171" i="1"/>
  <c r="BX175" i="1"/>
  <c r="BT178" i="1"/>
  <c r="BX179" i="1"/>
  <c r="BT180" i="1"/>
  <c r="BX183" i="1"/>
  <c r="BP187" i="1"/>
  <c r="CP187" i="1" s="1"/>
  <c r="BX187" i="1"/>
  <c r="CX187" i="1" s="1"/>
  <c r="BT188" i="1"/>
  <c r="BP189" i="1"/>
  <c r="CP189" i="1" s="1"/>
  <c r="BX189" i="1"/>
  <c r="BT190" i="1"/>
  <c r="CT190" i="1" s="1"/>
  <c r="BX191" i="1"/>
  <c r="CX191" i="1" s="1"/>
  <c r="BX193" i="1"/>
  <c r="BX195" i="1"/>
  <c r="BX197" i="1"/>
  <c r="BT198" i="1"/>
  <c r="CT198" i="1" s="1"/>
  <c r="BP199" i="1"/>
  <c r="CP199" i="1" s="1"/>
  <c r="BX199" i="1"/>
  <c r="CX199" i="1" s="1"/>
  <c r="BP201" i="1"/>
  <c r="CP201" i="1" s="1"/>
  <c r="BX201" i="1"/>
  <c r="BT208" i="1"/>
  <c r="BW9" i="1"/>
  <c r="CW9" i="1" s="1"/>
  <c r="BS28" i="1"/>
  <c r="CS28" i="1" s="1"/>
  <c r="BW35" i="1"/>
  <c r="BS52" i="1"/>
  <c r="CS52" i="1" s="1"/>
  <c r="BW68" i="1"/>
  <c r="CW68" i="1" s="1"/>
  <c r="BS87" i="1"/>
  <c r="BO92" i="1"/>
  <c r="BW106" i="1"/>
  <c r="BS111" i="1"/>
  <c r="CS111" i="1" s="1"/>
  <c r="BW116" i="1"/>
  <c r="CW116" i="1" s="1"/>
  <c r="BW139" i="1"/>
  <c r="BO153" i="1"/>
  <c r="BS156" i="1"/>
  <c r="CS156" i="1" s="1"/>
  <c r="BW159" i="1"/>
  <c r="BO171" i="1"/>
  <c r="BW175" i="1"/>
  <c r="BS180" i="1"/>
  <c r="BO187" i="1"/>
  <c r="BW193" i="1"/>
  <c r="BO199" i="1"/>
  <c r="BQ9" i="1"/>
  <c r="BY9" i="1"/>
  <c r="CY9" i="1" s="1"/>
  <c r="BU10" i="1"/>
  <c r="BQ11" i="1"/>
  <c r="BY11" i="1"/>
  <c r="CY11" i="1" s="1"/>
  <c r="BU12" i="1"/>
  <c r="BQ13" i="1"/>
  <c r="BY13" i="1"/>
  <c r="CY13" i="1" s="1"/>
  <c r="BQ15" i="1"/>
  <c r="BY15" i="1"/>
  <c r="CY15" i="1" s="1"/>
  <c r="BQ17" i="1"/>
  <c r="BY17" i="1"/>
  <c r="BY19" i="1"/>
  <c r="BQ21" i="1"/>
  <c r="BY21" i="1"/>
  <c r="CY21" i="1" s="1"/>
  <c r="BQ23" i="1"/>
  <c r="BY23" i="1"/>
  <c r="CY23" i="1" s="1"/>
  <c r="BQ25" i="1"/>
  <c r="BY25" i="1"/>
  <c r="BU28" i="1"/>
  <c r="BQ29" i="1"/>
  <c r="BY29" i="1"/>
  <c r="BU30" i="1"/>
  <c r="BQ31" i="1"/>
  <c r="BY31" i="1"/>
  <c r="CY31" i="1" s="1"/>
  <c r="BU32" i="1"/>
  <c r="BQ33" i="1"/>
  <c r="BY33" i="1"/>
  <c r="BU34" i="1"/>
  <c r="BY35" i="1"/>
  <c r="BQ37" i="1"/>
  <c r="BY37" i="1"/>
  <c r="BU38" i="1"/>
  <c r="BQ39" i="1"/>
  <c r="BY39" i="1"/>
  <c r="BU40" i="1"/>
  <c r="BQ41" i="1"/>
  <c r="BY41" i="1"/>
  <c r="CY41" i="1" s="1"/>
  <c r="BU44" i="1"/>
  <c r="BQ45" i="1"/>
  <c r="BY45" i="1"/>
  <c r="BY47" i="1"/>
  <c r="BU48" i="1"/>
  <c r="BQ49" i="1"/>
  <c r="BY49" i="1"/>
  <c r="CY49" i="1" s="1"/>
  <c r="BQ51" i="1"/>
  <c r="BY51" i="1"/>
  <c r="BU52" i="1"/>
  <c r="BQ53" i="1"/>
  <c r="BY53" i="1"/>
  <c r="CY53" i="1" s="1"/>
  <c r="BU54" i="1"/>
  <c r="BY55" i="1"/>
  <c r="BQ57" i="1"/>
  <c r="BY57" i="1"/>
  <c r="CY57" i="1" s="1"/>
  <c r="BY59" i="1"/>
  <c r="BU60" i="1"/>
  <c r="BY61" i="1"/>
  <c r="BY63" i="1"/>
  <c r="BU64" i="1"/>
  <c r="BY66" i="1"/>
  <c r="BQ68" i="1"/>
  <c r="BY68" i="1"/>
  <c r="CY68" i="1" s="1"/>
  <c r="BQ70" i="1"/>
  <c r="BY70" i="1"/>
  <c r="BQ72" i="1"/>
  <c r="BY72" i="1"/>
  <c r="BU75" i="1"/>
  <c r="BQ76" i="1"/>
  <c r="BY76" i="1"/>
  <c r="CY76" i="1" s="1"/>
  <c r="BQ78" i="1"/>
  <c r="BY78" i="1"/>
  <c r="BQ80" i="1"/>
  <c r="BY80" i="1"/>
  <c r="BQ84" i="1"/>
  <c r="BY84" i="1"/>
  <c r="CY84" i="1" s="1"/>
  <c r="BU85" i="1"/>
  <c r="BY86" i="1"/>
  <c r="BY88" i="1"/>
  <c r="BY90" i="1"/>
  <c r="CY90" i="1" s="1"/>
  <c r="BQ92" i="1"/>
  <c r="BY92" i="1"/>
  <c r="BY94" i="1"/>
  <c r="BU95" i="1"/>
  <c r="BQ98" i="1"/>
  <c r="BY98" i="1"/>
  <c r="BU99" i="1"/>
  <c r="BQ100" i="1"/>
  <c r="BY100" i="1"/>
  <c r="CY100" i="1" s="1"/>
  <c r="BU103" i="1"/>
  <c r="BQ104" i="1"/>
  <c r="BY104" i="1"/>
  <c r="BQ106" i="1"/>
  <c r="BY106" i="1"/>
  <c r="BQ108" i="1"/>
  <c r="BY108" i="1"/>
  <c r="BQ110" i="1"/>
  <c r="BY110" i="1"/>
  <c r="CY110" i="1" s="1"/>
  <c r="BU111" i="1"/>
  <c r="BY112" i="1"/>
  <c r="BU115" i="1"/>
  <c r="BQ116" i="1"/>
  <c r="BY116" i="1"/>
  <c r="CY116" i="1" s="1"/>
  <c r="BU117" i="1"/>
  <c r="BY118" i="1"/>
  <c r="BY120" i="1"/>
  <c r="BU121" i="1"/>
  <c r="BQ122" i="1"/>
  <c r="BY122" i="1"/>
  <c r="BU123" i="1"/>
  <c r="BQ124" i="1"/>
  <c r="BY124" i="1"/>
  <c r="BU127" i="1"/>
  <c r="BU130" i="1"/>
  <c r="BU132" i="1"/>
  <c r="BQ133" i="1"/>
  <c r="BY133" i="1"/>
  <c r="BY135" i="1"/>
  <c r="CY135" i="1" s="1"/>
  <c r="BY137" i="1"/>
  <c r="BQ139" i="1"/>
  <c r="BY139" i="1"/>
  <c r="BY141" i="1"/>
  <c r="BY143" i="1"/>
  <c r="BQ145" i="1"/>
  <c r="BY145" i="1"/>
  <c r="BU146" i="1"/>
  <c r="BQ147" i="1"/>
  <c r="BY147" i="1"/>
  <c r="CY147" i="1" s="1"/>
  <c r="BU148" i="1"/>
  <c r="BQ149" i="1"/>
  <c r="BY149" i="1"/>
  <c r="CY149" i="1" s="1"/>
  <c r="BQ151" i="1"/>
  <c r="BY151" i="1"/>
  <c r="BU152" i="1"/>
  <c r="BQ153" i="1"/>
  <c r="BY153" i="1"/>
  <c r="CY153" i="1" s="1"/>
  <c r="BU154" i="1"/>
  <c r="BY155" i="1"/>
  <c r="BU156" i="1"/>
  <c r="BQ157" i="1"/>
  <c r="BY157" i="1"/>
  <c r="CY157" i="1" s="1"/>
  <c r="BU158" i="1"/>
  <c r="BQ159" i="1"/>
  <c r="BY159" i="1"/>
  <c r="BU162" i="1"/>
  <c r="BQ163" i="1"/>
  <c r="BY163" i="1"/>
  <c r="CY163" i="1" s="1"/>
  <c r="BQ171" i="1"/>
  <c r="BY171" i="1"/>
  <c r="BU174" i="1"/>
  <c r="BQ175" i="1"/>
  <c r="BY175" i="1"/>
  <c r="BU178" i="1"/>
  <c r="BY179" i="1"/>
  <c r="BU180" i="1"/>
  <c r="BY183" i="1"/>
  <c r="BQ187" i="1"/>
  <c r="BY187" i="1"/>
  <c r="CY187" i="1" s="1"/>
  <c r="BU188" i="1"/>
  <c r="BQ189" i="1"/>
  <c r="BY189" i="1"/>
  <c r="BU190" i="1"/>
  <c r="BY191" i="1"/>
  <c r="CY191" i="1" s="1"/>
  <c r="BY193" i="1"/>
  <c r="BY195" i="1"/>
  <c r="BQ197" i="1"/>
  <c r="BY197" i="1"/>
  <c r="BU198" i="1"/>
  <c r="BQ199" i="1"/>
  <c r="BY199" i="1"/>
  <c r="CY199" i="1" s="1"/>
  <c r="BQ201" i="1"/>
  <c r="BY201" i="1"/>
  <c r="BO15" i="1"/>
  <c r="BW31" i="1"/>
  <c r="CW31" i="1" s="1"/>
  <c r="BS40" i="1"/>
  <c r="BS44" i="1"/>
  <c r="CS44" i="1" s="1"/>
  <c r="BO49" i="1"/>
  <c r="BW53" i="1"/>
  <c r="CW53" i="1" s="1"/>
  <c r="BW57" i="1"/>
  <c r="CW57" i="1" s="1"/>
  <c r="BS62" i="1"/>
  <c r="BO76" i="1"/>
  <c r="BW100" i="1"/>
  <c r="CW100" i="1" s="1"/>
  <c r="BW110" i="1"/>
  <c r="CW110" i="1" s="1"/>
  <c r="BS115" i="1"/>
  <c r="BO124" i="1"/>
  <c r="BS132" i="1"/>
  <c r="CS132" i="1" s="1"/>
  <c r="BO145" i="1"/>
  <c r="BS152" i="1"/>
  <c r="CS152" i="1" s="1"/>
  <c r="BW155" i="1"/>
  <c r="BW163" i="1"/>
  <c r="CW163" i="1" s="1"/>
  <c r="BW171" i="1"/>
  <c r="BW191" i="1"/>
  <c r="CW191" i="1" s="1"/>
  <c r="BS198" i="1"/>
  <c r="CS198" i="1" s="1"/>
  <c r="BQ7" i="1"/>
  <c r="BV8" i="1"/>
  <c r="BR15" i="1"/>
  <c r="BR17" i="1"/>
  <c r="BR21" i="1"/>
  <c r="BN22" i="1"/>
  <c r="BV22" i="1"/>
  <c r="BV24" i="1"/>
  <c r="BR25" i="1"/>
  <c r="BV26" i="1"/>
  <c r="BV28" i="1"/>
  <c r="CV28" i="1" s="1"/>
  <c r="BR29" i="1"/>
  <c r="BV30" i="1"/>
  <c r="BR31" i="1"/>
  <c r="BV32" i="1"/>
  <c r="BR33" i="1"/>
  <c r="BV34" i="1"/>
  <c r="BR35" i="1"/>
  <c r="BR37" i="1"/>
  <c r="BN38" i="1"/>
  <c r="BV38" i="1"/>
  <c r="CV38" i="1" s="1"/>
  <c r="BR39" i="1"/>
  <c r="BV40" i="1"/>
  <c r="BR41" i="1"/>
  <c r="BN44" i="1"/>
  <c r="BV44" i="1"/>
  <c r="CV44" i="1" s="1"/>
  <c r="BR45" i="1"/>
  <c r="BN46" i="1"/>
  <c r="BV46" i="1"/>
  <c r="BV48" i="1"/>
  <c r="BR49" i="1"/>
  <c r="BV50" i="1"/>
  <c r="BR51" i="1"/>
  <c r="BV52" i="1"/>
  <c r="CV52" i="1" s="1"/>
  <c r="BR53" i="1"/>
  <c r="BV54" i="1"/>
  <c r="BR55" i="1"/>
  <c r="BR57" i="1"/>
  <c r="BN60" i="1"/>
  <c r="BV60" i="1"/>
  <c r="BN62" i="1"/>
  <c r="BV62" i="1"/>
  <c r="BV64" i="1"/>
  <c r="BR68" i="1"/>
  <c r="BR70" i="1"/>
  <c r="BR72" i="1"/>
  <c r="BV73" i="1"/>
  <c r="BV75" i="1"/>
  <c r="BR76" i="1"/>
  <c r="BR78" i="1"/>
  <c r="BV79" i="1"/>
  <c r="BR80" i="1"/>
  <c r="BR84" i="1"/>
  <c r="BN85" i="1"/>
  <c r="BV85" i="1"/>
  <c r="CV85" i="1" s="1"/>
  <c r="BV87" i="1"/>
  <c r="BR92" i="1"/>
  <c r="BV95" i="1"/>
  <c r="CV95" i="1" s="1"/>
  <c r="BR98" i="1"/>
  <c r="BV99" i="1"/>
  <c r="BR100" i="1"/>
  <c r="BV103" i="1"/>
  <c r="CV103" i="1" s="1"/>
  <c r="BR104" i="1"/>
  <c r="BR106" i="1"/>
  <c r="BN107" i="1"/>
  <c r="BV107" i="1"/>
  <c r="BR108" i="1"/>
  <c r="BV109" i="1"/>
  <c r="BR110" i="1"/>
  <c r="BV111" i="1"/>
  <c r="CV111" i="1" s="1"/>
  <c r="BV115" i="1"/>
  <c r="BR116" i="1"/>
  <c r="BN117" i="1"/>
  <c r="BV117" i="1"/>
  <c r="BV121" i="1"/>
  <c r="BR122" i="1"/>
  <c r="BN123" i="1"/>
  <c r="BV123" i="1"/>
  <c r="CV123" i="1" s="1"/>
  <c r="BR124" i="1"/>
  <c r="BV127" i="1"/>
  <c r="CV127" i="1" s="1"/>
  <c r="BN130" i="1"/>
  <c r="BV130" i="1"/>
  <c r="BN132" i="1"/>
  <c r="BV132" i="1"/>
  <c r="CV132" i="1" s="1"/>
  <c r="BR133" i="1"/>
  <c r="BV134" i="1"/>
  <c r="BV136" i="1"/>
  <c r="BR139" i="1"/>
  <c r="BV142" i="1"/>
  <c r="BR145" i="1"/>
  <c r="BN146" i="1"/>
  <c r="BV146" i="1"/>
  <c r="CV146" i="1" s="1"/>
  <c r="BR147" i="1"/>
  <c r="BN148" i="1"/>
  <c r="BV148" i="1"/>
  <c r="CV148" i="1" s="1"/>
  <c r="BR149" i="1"/>
  <c r="BR151" i="1"/>
  <c r="BV152" i="1"/>
  <c r="CV152" i="1" s="1"/>
  <c r="BR153" i="1"/>
  <c r="BN154" i="1"/>
  <c r="BV154" i="1"/>
  <c r="CV154" i="1" s="1"/>
  <c r="BR155" i="1"/>
  <c r="BN156" i="1"/>
  <c r="BV156" i="1"/>
  <c r="CV156" i="1" s="1"/>
  <c r="BR157" i="1"/>
  <c r="BV158" i="1"/>
  <c r="BR159" i="1"/>
  <c r="BV162" i="1"/>
  <c r="BR163" i="1"/>
  <c r="BV168" i="1"/>
  <c r="BR171" i="1"/>
  <c r="BV174" i="1"/>
  <c r="BR175" i="1"/>
  <c r="BN178" i="1"/>
  <c r="BV178" i="1"/>
  <c r="BV180" i="1"/>
  <c r="BR187" i="1"/>
  <c r="BV188" i="1"/>
  <c r="BR189" i="1"/>
  <c r="BV190" i="1"/>
  <c r="CV190" i="1" s="1"/>
  <c r="BR197" i="1"/>
  <c r="BV198" i="1"/>
  <c r="CV198" i="1" s="1"/>
  <c r="BR199" i="1"/>
  <c r="BR201" i="1"/>
  <c r="BO9" i="1"/>
  <c r="BS12" i="1"/>
  <c r="CS12" i="1" s="1"/>
  <c r="BW29" i="1"/>
  <c r="BW33" i="1"/>
  <c r="BS38" i="1"/>
  <c r="CS38" i="1" s="1"/>
  <c r="BS46" i="1"/>
  <c r="BW55" i="1"/>
  <c r="BS60" i="1"/>
  <c r="BO72" i="1"/>
  <c r="BW76" i="1"/>
  <c r="CW76" i="1" s="1"/>
  <c r="BW80" i="1"/>
  <c r="BS85" i="1"/>
  <c r="CS85" i="1" s="1"/>
  <c r="BS99" i="1"/>
  <c r="BW108" i="1"/>
  <c r="BS123" i="1"/>
  <c r="CS123" i="1" s="1"/>
  <c r="BO147" i="1"/>
  <c r="BO157" i="1"/>
  <c r="BW189" i="1"/>
  <c r="BO201" i="1"/>
  <c r="BR7" i="1"/>
  <c r="BS9" i="1"/>
  <c r="CS9" i="1" s="1"/>
  <c r="BW10" i="1"/>
  <c r="CW10" i="1" s="1"/>
  <c r="BS11" i="1"/>
  <c r="CS11" i="1" s="1"/>
  <c r="BO12" i="1"/>
  <c r="BW12" i="1"/>
  <c r="CW12" i="1" s="1"/>
  <c r="BS13" i="1"/>
  <c r="CS13" i="1" s="1"/>
  <c r="BO14" i="1"/>
  <c r="BW14" i="1"/>
  <c r="BS15" i="1"/>
  <c r="CS15" i="1" s="1"/>
  <c r="BS17" i="1"/>
  <c r="BS21" i="1"/>
  <c r="CS21" i="1" s="1"/>
  <c r="BW22" i="1"/>
  <c r="BS23" i="1"/>
  <c r="CS23" i="1" s="1"/>
  <c r="BW24" i="1"/>
  <c r="BS25" i="1"/>
  <c r="BO26" i="1"/>
  <c r="BW26" i="1"/>
  <c r="BO28" i="1"/>
  <c r="BW28" i="1"/>
  <c r="CW28" i="1" s="1"/>
  <c r="BS29" i="1"/>
  <c r="BW30" i="1"/>
  <c r="BS31" i="1"/>
  <c r="CS31" i="1" s="1"/>
  <c r="BO32" i="1"/>
  <c r="BW32" i="1"/>
  <c r="BS33" i="1"/>
  <c r="BW34" i="1"/>
  <c r="BS35" i="1"/>
  <c r="BW36" i="1"/>
  <c r="BS37" i="1"/>
  <c r="BO38" i="1"/>
  <c r="BW38" i="1"/>
  <c r="CW38" i="1" s="1"/>
  <c r="BS39" i="1"/>
  <c r="BW40" i="1"/>
  <c r="BS41" i="1"/>
  <c r="CS41" i="1" s="1"/>
  <c r="BW42" i="1"/>
  <c r="BO44" i="1"/>
  <c r="BW44" i="1"/>
  <c r="CW44" i="1" s="1"/>
  <c r="BS45" i="1"/>
  <c r="BO46" i="1"/>
  <c r="BW46" i="1"/>
  <c r="BW48" i="1"/>
  <c r="BS49" i="1"/>
  <c r="CS49" i="1" s="1"/>
  <c r="BW50" i="1"/>
  <c r="BS51" i="1"/>
  <c r="BO52" i="1"/>
  <c r="BW52" i="1"/>
  <c r="CW52" i="1" s="1"/>
  <c r="BS53" i="1"/>
  <c r="CS53" i="1" s="1"/>
  <c r="BW54" i="1"/>
  <c r="BS55" i="1"/>
  <c r="BS57" i="1"/>
  <c r="CS57" i="1" s="1"/>
  <c r="BO60" i="1"/>
  <c r="BW60" i="1"/>
  <c r="BO62" i="1"/>
  <c r="BW62" i="1"/>
  <c r="BW64" i="1"/>
  <c r="BS68" i="1"/>
  <c r="CS68" i="1" s="1"/>
  <c r="BS70" i="1"/>
  <c r="BS72" i="1"/>
  <c r="BO73" i="1"/>
  <c r="BW73" i="1"/>
  <c r="BW75" i="1"/>
  <c r="BS76" i="1"/>
  <c r="CS76" i="1" s="1"/>
  <c r="BS78" i="1"/>
  <c r="BW79" i="1"/>
  <c r="BS80" i="1"/>
  <c r="BW83" i="1"/>
  <c r="BS84" i="1"/>
  <c r="CS84" i="1" s="1"/>
  <c r="BO85" i="1"/>
  <c r="BW85" i="1"/>
  <c r="CW85" i="1" s="1"/>
  <c r="BO87" i="1"/>
  <c r="BW87" i="1"/>
  <c r="BS92" i="1"/>
  <c r="BO95" i="1"/>
  <c r="BW95" i="1"/>
  <c r="CW95" i="1" s="1"/>
  <c r="BS98" i="1"/>
  <c r="BW99" i="1"/>
  <c r="BS100" i="1"/>
  <c r="CS100" i="1" s="1"/>
  <c r="BO103" i="1"/>
  <c r="BW103" i="1"/>
  <c r="CW103" i="1" s="1"/>
  <c r="BS104" i="1"/>
  <c r="BS106" i="1"/>
  <c r="BO107" i="1"/>
  <c r="BW107" i="1"/>
  <c r="BS108" i="1"/>
  <c r="BW109" i="1"/>
  <c r="BS110" i="1"/>
  <c r="CS110" i="1" s="1"/>
  <c r="BO111" i="1"/>
  <c r="BW111" i="1"/>
  <c r="CW111" i="1" s="1"/>
  <c r="BW115" i="1"/>
  <c r="BS116" i="1"/>
  <c r="BO117" i="1"/>
  <c r="BW117" i="1"/>
  <c r="BW121" i="1"/>
  <c r="BS122" i="1"/>
  <c r="BO123" i="1"/>
  <c r="BW123" i="1"/>
  <c r="CW123" i="1" s="1"/>
  <c r="BS124" i="1"/>
  <c r="BO127" i="1"/>
  <c r="BW127" i="1"/>
  <c r="CW127" i="1" s="1"/>
  <c r="BO130" i="1"/>
  <c r="BW130" i="1"/>
  <c r="BO132" i="1"/>
  <c r="BW132" i="1"/>
  <c r="CW132" i="1" s="1"/>
  <c r="BS133" i="1"/>
  <c r="BO134" i="1"/>
  <c r="BW134" i="1"/>
  <c r="BO136" i="1"/>
  <c r="BW136" i="1"/>
  <c r="BW138" i="1"/>
  <c r="BS139" i="1"/>
  <c r="BW142" i="1"/>
  <c r="BS145" i="1"/>
  <c r="BO146" i="1"/>
  <c r="BW146" i="1"/>
  <c r="CW146" i="1" s="1"/>
  <c r="BS147" i="1"/>
  <c r="CS147" i="1" s="1"/>
  <c r="BO148" i="1"/>
  <c r="BW148" i="1"/>
  <c r="CW148" i="1" s="1"/>
  <c r="BS149" i="1"/>
  <c r="CS149" i="1" s="1"/>
  <c r="BW150" i="1"/>
  <c r="BS151" i="1"/>
  <c r="BO152" i="1"/>
  <c r="BW152" i="1"/>
  <c r="CW152" i="1" s="1"/>
  <c r="BS153" i="1"/>
  <c r="CS153" i="1" s="1"/>
  <c r="BO154" i="1"/>
  <c r="BW154" i="1"/>
  <c r="CW154" i="1" s="1"/>
  <c r="BS155" i="1"/>
  <c r="BO156" i="1"/>
  <c r="BW156" i="1"/>
  <c r="CW156" i="1" s="1"/>
  <c r="BS157" i="1"/>
  <c r="CS157" i="1" s="1"/>
  <c r="BW158" i="1"/>
  <c r="BS159" i="1"/>
  <c r="BW162" i="1"/>
  <c r="BS163" i="1"/>
  <c r="CS163" i="1" s="1"/>
  <c r="BO168" i="1"/>
  <c r="BW168" i="1"/>
  <c r="BS171" i="1"/>
  <c r="BW174" i="1"/>
  <c r="BS175" i="1"/>
  <c r="BO178" i="1"/>
  <c r="BW178" i="1"/>
  <c r="BS179" i="1"/>
  <c r="BW180" i="1"/>
  <c r="BS187" i="1"/>
  <c r="CS187" i="1" s="1"/>
  <c r="BW188" i="1"/>
  <c r="BS189" i="1"/>
  <c r="BO190" i="1"/>
  <c r="BW190" i="1"/>
  <c r="CW190" i="1" s="1"/>
  <c r="BS191" i="1"/>
  <c r="BS193" i="1"/>
  <c r="BS195" i="1"/>
  <c r="BS197" i="1"/>
  <c r="BO198" i="1"/>
  <c r="BW198" i="1"/>
  <c r="CW198" i="1" s="1"/>
  <c r="BS199" i="1"/>
  <c r="CS199" i="1" s="1"/>
  <c r="BS201" i="1"/>
  <c r="BO208" i="1"/>
  <c r="BW15" i="1"/>
  <c r="CW15" i="1" s="1"/>
  <c r="BW23" i="1"/>
  <c r="CW23" i="1" s="1"/>
  <c r="BO29" i="1"/>
  <c r="BO33" i="1"/>
  <c r="BW37" i="1"/>
  <c r="BW41" i="1"/>
  <c r="CW41" i="1" s="1"/>
  <c r="BW45" i="1"/>
  <c r="BW49" i="1"/>
  <c r="CW49" i="1" s="1"/>
  <c r="BW59" i="1"/>
  <c r="BS64" i="1"/>
  <c r="BO68" i="1"/>
  <c r="BW72" i="1"/>
  <c r="BO100" i="1"/>
  <c r="BW104" i="1"/>
  <c r="BW122" i="1"/>
  <c r="BS127" i="1"/>
  <c r="CS127" i="1" s="1"/>
  <c r="BS136" i="1"/>
  <c r="BW147" i="1"/>
  <c r="CW147" i="1" s="1"/>
  <c r="BO151" i="1"/>
  <c r="BO163" i="1"/>
  <c r="BS168" i="1"/>
  <c r="BS190" i="1"/>
  <c r="CS190" i="1" s="1"/>
  <c r="BW195" i="1"/>
  <c r="BW201" i="1"/>
  <c r="BV14" i="1"/>
  <c r="BW6" i="1"/>
  <c r="BX6" i="1"/>
  <c r="BP10" i="1"/>
  <c r="CP10" i="1" s="1"/>
  <c r="BP12" i="1"/>
  <c r="CP12" i="1" s="1"/>
  <c r="BT13" i="1"/>
  <c r="CT13" i="1" s="1"/>
  <c r="BP14" i="1"/>
  <c r="CP14" i="1" s="1"/>
  <c r="BX14" i="1"/>
  <c r="BT15" i="1"/>
  <c r="CT15" i="1" s="1"/>
  <c r="BT17" i="1"/>
  <c r="BT21" i="1"/>
  <c r="CT21" i="1" s="1"/>
  <c r="BP22" i="1"/>
  <c r="CP22" i="1" s="1"/>
  <c r="BX22" i="1"/>
  <c r="BT23" i="1"/>
  <c r="CT23" i="1" s="1"/>
  <c r="BX24" i="1"/>
  <c r="BT25" i="1"/>
  <c r="BP26" i="1"/>
  <c r="CP26" i="1" s="1"/>
  <c r="BX26" i="1"/>
  <c r="BP28" i="1"/>
  <c r="CP28" i="1" s="1"/>
  <c r="BX28" i="1"/>
  <c r="CX28" i="1" s="1"/>
  <c r="BT29" i="1"/>
  <c r="BX30" i="1"/>
  <c r="BT31" i="1"/>
  <c r="CT31" i="1" s="1"/>
  <c r="BP32" i="1"/>
  <c r="CP32" i="1" s="1"/>
  <c r="BX32" i="1"/>
  <c r="BT33" i="1"/>
  <c r="BX34" i="1"/>
  <c r="BT35" i="1"/>
  <c r="BX36" i="1"/>
  <c r="BT37" i="1"/>
  <c r="BX38" i="1"/>
  <c r="CX38" i="1" s="1"/>
  <c r="BT39" i="1"/>
  <c r="BX40" i="1"/>
  <c r="BT41" i="1"/>
  <c r="CT41" i="1" s="1"/>
  <c r="BX42" i="1"/>
  <c r="BP44" i="1"/>
  <c r="CP44" i="1" s="1"/>
  <c r="BX44" i="1"/>
  <c r="CX44" i="1" s="1"/>
  <c r="BT45" i="1"/>
  <c r="BX46" i="1"/>
  <c r="BT47" i="1"/>
  <c r="BX48" i="1"/>
  <c r="BT49" i="1"/>
  <c r="CT49" i="1" s="1"/>
  <c r="BX50" i="1"/>
  <c r="BT51" i="1"/>
  <c r="BP52" i="1"/>
  <c r="CP52" i="1" s="1"/>
  <c r="BX52" i="1"/>
  <c r="CX52" i="1" s="1"/>
  <c r="BT53" i="1"/>
  <c r="CT53" i="1" s="1"/>
  <c r="BX54" i="1"/>
  <c r="BT55" i="1"/>
  <c r="BT57" i="1"/>
  <c r="CT57" i="1" s="1"/>
  <c r="BP60" i="1"/>
  <c r="CP60" i="1" s="1"/>
  <c r="BX60" i="1"/>
  <c r="BX62" i="1"/>
  <c r="BX64" i="1"/>
  <c r="BT68" i="1"/>
  <c r="CT68" i="1" s="1"/>
  <c r="BT70" i="1"/>
  <c r="BX71" i="1"/>
  <c r="BT72" i="1"/>
  <c r="BP73" i="1"/>
  <c r="CP73" i="1" s="1"/>
  <c r="BX73" i="1"/>
  <c r="BX75" i="1"/>
  <c r="BT76" i="1"/>
  <c r="CT76" i="1" s="1"/>
  <c r="BT78" i="1"/>
  <c r="BX79" i="1"/>
  <c r="BT80" i="1"/>
  <c r="BX83" i="1"/>
  <c r="BT84" i="1"/>
  <c r="CT84" i="1" s="1"/>
  <c r="BX85" i="1"/>
  <c r="CX85" i="1" s="1"/>
  <c r="BT86" i="1"/>
  <c r="BP87" i="1"/>
  <c r="CP87" i="1" s="1"/>
  <c r="BX87" i="1"/>
  <c r="BT92" i="1"/>
  <c r="BP95" i="1"/>
  <c r="CP95" i="1" s="1"/>
  <c r="BX95" i="1"/>
  <c r="CX95" i="1" s="1"/>
  <c r="BX97" i="1"/>
  <c r="BT98" i="1"/>
  <c r="BX99" i="1"/>
  <c r="BT100" i="1"/>
  <c r="CT100" i="1" s="1"/>
  <c r="BP103" i="1"/>
  <c r="CP103" i="1" s="1"/>
  <c r="BX103" i="1"/>
  <c r="CX103" i="1" s="1"/>
  <c r="BT104" i="1"/>
  <c r="BX105" i="1"/>
  <c r="BT106" i="1"/>
  <c r="BP107" i="1"/>
  <c r="CP107" i="1" s="1"/>
  <c r="BX107" i="1"/>
  <c r="BT108" i="1"/>
  <c r="BX109" i="1"/>
  <c r="BT110" i="1"/>
  <c r="CT110" i="1" s="1"/>
  <c r="BP111" i="1"/>
  <c r="CP111" i="1" s="1"/>
  <c r="BX111" i="1"/>
  <c r="CX111" i="1" s="1"/>
  <c r="BT112" i="1"/>
  <c r="BX115" i="1"/>
  <c r="BT116" i="1"/>
  <c r="BX117" i="1"/>
  <c r="BX119" i="1"/>
  <c r="BX121" i="1"/>
  <c r="BT122" i="1"/>
  <c r="BP123" i="1"/>
  <c r="CP123" i="1" s="1"/>
  <c r="BX123" i="1"/>
  <c r="CX123" i="1" s="1"/>
  <c r="BT124" i="1"/>
  <c r="BX127" i="1"/>
  <c r="CX127" i="1" s="1"/>
  <c r="BP130" i="1"/>
  <c r="CP130" i="1" s="1"/>
  <c r="BX130" i="1"/>
  <c r="BX132" i="1"/>
  <c r="CX132" i="1" s="1"/>
  <c r="BT133" i="1"/>
  <c r="BP134" i="1"/>
  <c r="CP134" i="1" s="1"/>
  <c r="BX134" i="1"/>
  <c r="BP136" i="1"/>
  <c r="CP136" i="1" s="1"/>
  <c r="BX136" i="1"/>
  <c r="BT137" i="1"/>
  <c r="BX138" i="1"/>
  <c r="BT139" i="1"/>
  <c r="BX142" i="1"/>
  <c r="BT145" i="1"/>
  <c r="BP146" i="1"/>
  <c r="CP146" i="1" s="1"/>
  <c r="BX146" i="1"/>
  <c r="CX146" i="1" s="1"/>
  <c r="BT147" i="1"/>
  <c r="CT147" i="1" s="1"/>
  <c r="BX148" i="1"/>
  <c r="CX148" i="1" s="1"/>
  <c r="BT149" i="1"/>
  <c r="CT149" i="1" s="1"/>
  <c r="BX150" i="1"/>
  <c r="BT151" i="1"/>
  <c r="BP152" i="1"/>
  <c r="CP152" i="1" s="1"/>
  <c r="BX152" i="1"/>
  <c r="CX152" i="1" s="1"/>
  <c r="BT153" i="1"/>
  <c r="CT153" i="1" s="1"/>
  <c r="BP154" i="1"/>
  <c r="CP154" i="1" s="1"/>
  <c r="BX154" i="1"/>
  <c r="CX154" i="1" s="1"/>
  <c r="BT155" i="1"/>
  <c r="BX156" i="1"/>
  <c r="CX156" i="1" s="1"/>
  <c r="BT157" i="1"/>
  <c r="CT157" i="1" s="1"/>
  <c r="BX158" i="1"/>
  <c r="BT159" i="1"/>
  <c r="BX162" i="1"/>
  <c r="BT163" i="1"/>
  <c r="CT163" i="1" s="1"/>
  <c r="BX166" i="1"/>
  <c r="BP168" i="1"/>
  <c r="CP168" i="1" s="1"/>
  <c r="BX168" i="1"/>
  <c r="BT171" i="1"/>
  <c r="BX174" i="1"/>
  <c r="BT175" i="1"/>
  <c r="BP178" i="1"/>
  <c r="CP178" i="1" s="1"/>
  <c r="BX178" i="1"/>
  <c r="BT179" i="1"/>
  <c r="BX180" i="1"/>
  <c r="BX186" i="1"/>
  <c r="BT187" i="1"/>
  <c r="CT187" i="1" s="1"/>
  <c r="BX188" i="1"/>
  <c r="BT189" i="1"/>
  <c r="BP190" i="1"/>
  <c r="CP190" i="1" s="1"/>
  <c r="BX190" i="1"/>
  <c r="CX190" i="1" s="1"/>
  <c r="BT191" i="1"/>
  <c r="BX192" i="1"/>
  <c r="BT193" i="1"/>
  <c r="BX194" i="1"/>
  <c r="BT195" i="1"/>
  <c r="BT197" i="1"/>
  <c r="BP198" i="1"/>
  <c r="CP198" i="1" s="1"/>
  <c r="BX198" i="1"/>
  <c r="CX198" i="1" s="1"/>
  <c r="BT199" i="1"/>
  <c r="CT199" i="1" s="1"/>
  <c r="BT201" i="1"/>
  <c r="BO7" i="1"/>
  <c r="BS10" i="1"/>
  <c r="CS10" i="1" s="1"/>
  <c r="BO13" i="1"/>
  <c r="BW17" i="1"/>
  <c r="BW21" i="1"/>
  <c r="CW21" i="1" s="1"/>
  <c r="BW25" i="1"/>
  <c r="BO31" i="1"/>
  <c r="BW39" i="1"/>
  <c r="BS48" i="1"/>
  <c r="BO53" i="1"/>
  <c r="BO70" i="1"/>
  <c r="BS75" i="1"/>
  <c r="BW78" i="1"/>
  <c r="BW84" i="1"/>
  <c r="CW84" i="1" s="1"/>
  <c r="BW88" i="1"/>
  <c r="BW92" i="1"/>
  <c r="BS107" i="1"/>
  <c r="BO116" i="1"/>
  <c r="BS134" i="1"/>
  <c r="BO139" i="1"/>
  <c r="BS148" i="1"/>
  <c r="CS148" i="1" s="1"/>
  <c r="BW153" i="1"/>
  <c r="CW153" i="1" s="1"/>
  <c r="BS158" i="1"/>
  <c r="BW179" i="1"/>
  <c r="BW187" i="1"/>
  <c r="CW187" i="1" s="1"/>
  <c r="BW199" i="1"/>
  <c r="CW199" i="1" s="1"/>
  <c r="BT6" i="1"/>
  <c r="BY7" i="1"/>
  <c r="BV6" i="1"/>
  <c r="BN10" i="1"/>
  <c r="BR13" i="1"/>
  <c r="BO6" i="1"/>
  <c r="BS7" i="1"/>
  <c r="BW8" i="1"/>
  <c r="BP6" i="1"/>
  <c r="CP6" i="1" s="1"/>
  <c r="BT7" i="1"/>
  <c r="BX8" i="1"/>
  <c r="BX10" i="1"/>
  <c r="CX10" i="1" s="1"/>
  <c r="BU9" i="1"/>
  <c r="BY10" i="1"/>
  <c r="CY10" i="1" s="1"/>
  <c r="BQ12" i="1"/>
  <c r="BY12" i="1"/>
  <c r="CY12" i="1" s="1"/>
  <c r="BU13" i="1"/>
  <c r="BQ14" i="1"/>
  <c r="BY14" i="1"/>
  <c r="BU21" i="1"/>
  <c r="BQ22" i="1"/>
  <c r="BY22" i="1"/>
  <c r="BU23" i="1"/>
  <c r="BY24" i="1"/>
  <c r="BU25" i="1"/>
  <c r="BQ26" i="1"/>
  <c r="BY26" i="1"/>
  <c r="BQ28" i="1"/>
  <c r="BY28" i="1"/>
  <c r="CY28" i="1" s="1"/>
  <c r="BQ30" i="1"/>
  <c r="BY30" i="1"/>
  <c r="BU31" i="1"/>
  <c r="BQ32" i="1"/>
  <c r="BY32" i="1"/>
  <c r="BQ34" i="1"/>
  <c r="BY34" i="1"/>
  <c r="BU35" i="1"/>
  <c r="BY36" i="1"/>
  <c r="BU37" i="1"/>
  <c r="BQ38" i="1"/>
  <c r="BY38" i="1"/>
  <c r="CY38" i="1" s="1"/>
  <c r="BU39" i="1"/>
  <c r="BQ40" i="1"/>
  <c r="BY40" i="1"/>
  <c r="BU41" i="1"/>
  <c r="BY42" i="1"/>
  <c r="BQ44" i="1"/>
  <c r="BY44" i="1"/>
  <c r="CY44" i="1" s="1"/>
  <c r="BQ46" i="1"/>
  <c r="BY46" i="1"/>
  <c r="BU47" i="1"/>
  <c r="BQ48" i="1"/>
  <c r="BY48" i="1"/>
  <c r="BU49" i="1"/>
  <c r="BY50" i="1"/>
  <c r="BQ52" i="1"/>
  <c r="BY52" i="1"/>
  <c r="CY52" i="1" s="1"/>
  <c r="BU53" i="1"/>
  <c r="BQ54" i="1"/>
  <c r="BY54" i="1"/>
  <c r="BU55" i="1"/>
  <c r="BU57" i="1"/>
  <c r="BQ60" i="1"/>
  <c r="BY60" i="1"/>
  <c r="BQ62" i="1"/>
  <c r="BY62" i="1"/>
  <c r="BQ64" i="1"/>
  <c r="BY64" i="1"/>
  <c r="BU68" i="1"/>
  <c r="BY71" i="1"/>
  <c r="BU72" i="1"/>
  <c r="BQ73" i="1"/>
  <c r="BY73" i="1"/>
  <c r="BY75" i="1"/>
  <c r="BU76" i="1"/>
  <c r="BU78" i="1"/>
  <c r="BY79" i="1"/>
  <c r="BY83" i="1"/>
  <c r="BU84" i="1"/>
  <c r="BQ85" i="1"/>
  <c r="BY85" i="1"/>
  <c r="CY85" i="1" s="1"/>
  <c r="BU86" i="1"/>
  <c r="BQ87" i="1"/>
  <c r="BY87" i="1"/>
  <c r="BQ95" i="1"/>
  <c r="BY95" i="1"/>
  <c r="CY95" i="1" s="1"/>
  <c r="BY97" i="1"/>
  <c r="BQ99" i="1"/>
  <c r="BY99" i="1"/>
  <c r="BU100" i="1"/>
  <c r="BQ103" i="1"/>
  <c r="BY103" i="1"/>
  <c r="CY103" i="1" s="1"/>
  <c r="BY105" i="1"/>
  <c r="BQ107" i="1"/>
  <c r="BY107" i="1"/>
  <c r="BU108" i="1"/>
  <c r="BY109" i="1"/>
  <c r="BU110" i="1"/>
  <c r="BQ111" i="1"/>
  <c r="BY111" i="1"/>
  <c r="CY111" i="1" s="1"/>
  <c r="BU112" i="1"/>
  <c r="BY115" i="1"/>
  <c r="BU116" i="1"/>
  <c r="BQ117" i="1"/>
  <c r="BY117" i="1"/>
  <c r="BY119" i="1"/>
  <c r="BY121" i="1"/>
  <c r="BU122" i="1"/>
  <c r="BQ123" i="1"/>
  <c r="BY123" i="1"/>
  <c r="CY123" i="1" s="1"/>
  <c r="BQ127" i="1"/>
  <c r="BY127" i="1"/>
  <c r="CY127" i="1" s="1"/>
  <c r="BQ130" i="1"/>
  <c r="BY130" i="1"/>
  <c r="BQ132" i="1"/>
  <c r="BY132" i="1"/>
  <c r="CY132" i="1" s="1"/>
  <c r="BQ134" i="1"/>
  <c r="BY134" i="1"/>
  <c r="BQ136" i="1"/>
  <c r="BY136" i="1"/>
  <c r="BU137" i="1"/>
  <c r="BY138" i="1"/>
  <c r="BU139" i="1"/>
  <c r="BY142" i="1"/>
  <c r="BQ146" i="1"/>
  <c r="BY146" i="1"/>
  <c r="CY146" i="1" s="1"/>
  <c r="BU147" i="1"/>
  <c r="BQ148" i="1"/>
  <c r="BY148" i="1"/>
  <c r="CY148" i="1" s="1"/>
  <c r="BU149" i="1"/>
  <c r="BY150" i="1"/>
  <c r="BQ152" i="1"/>
  <c r="BY152" i="1"/>
  <c r="CY152" i="1" s="1"/>
  <c r="BU153" i="1"/>
  <c r="BQ154" i="1"/>
  <c r="BY154" i="1"/>
  <c r="CY154" i="1" s="1"/>
  <c r="BU155" i="1"/>
  <c r="BQ156" i="1"/>
  <c r="BY156" i="1"/>
  <c r="CY156" i="1" s="1"/>
  <c r="BU157" i="1"/>
  <c r="BY158" i="1"/>
  <c r="CY158" i="1" s="1"/>
  <c r="BU159" i="1"/>
  <c r="BY162" i="1"/>
  <c r="BU163" i="1"/>
  <c r="BY164" i="1"/>
  <c r="BY166" i="1"/>
  <c r="BQ168" i="1"/>
  <c r="BY168" i="1"/>
  <c r="BY174" i="1"/>
  <c r="BU175" i="1"/>
  <c r="BQ178" i="1"/>
  <c r="BY178" i="1"/>
  <c r="BU179" i="1"/>
  <c r="BQ180" i="1"/>
  <c r="BY180" i="1"/>
  <c r="BY182" i="1"/>
  <c r="BY186" i="1"/>
  <c r="BU187" i="1"/>
  <c r="BQ188" i="1"/>
  <c r="BY188" i="1"/>
  <c r="BQ190" i="1"/>
  <c r="BY190" i="1"/>
  <c r="CY190" i="1" s="1"/>
  <c r="BU191" i="1"/>
  <c r="BY192" i="1"/>
  <c r="BU193" i="1"/>
  <c r="BY194" i="1"/>
  <c r="BU195" i="1"/>
  <c r="BU197" i="1"/>
  <c r="BQ198" i="1"/>
  <c r="BY198" i="1"/>
  <c r="CY198" i="1" s="1"/>
  <c r="BU199" i="1"/>
  <c r="BY202" i="1"/>
  <c r="BY206" i="1"/>
  <c r="BS6" i="1"/>
  <c r="BW11" i="1"/>
  <c r="CW11" i="1" s="1"/>
  <c r="BS14" i="1"/>
  <c r="BO25" i="1"/>
  <c r="BS32" i="1"/>
  <c r="BO37" i="1"/>
  <c r="BO41" i="1"/>
  <c r="BW47" i="1"/>
  <c r="BW51" i="1"/>
  <c r="BS54" i="1"/>
  <c r="BS73" i="1"/>
  <c r="BO80" i="1"/>
  <c r="BW86" i="1"/>
  <c r="BS95" i="1"/>
  <c r="CS95" i="1" s="1"/>
  <c r="BW98" i="1"/>
  <c r="BO106" i="1"/>
  <c r="BO110" i="1"/>
  <c r="BS117" i="1"/>
  <c r="BW124" i="1"/>
  <c r="BW133" i="1"/>
  <c r="BW137" i="1"/>
  <c r="BW145" i="1"/>
  <c r="BO149" i="1"/>
  <c r="BW151" i="1"/>
  <c r="BS154" i="1"/>
  <c r="CS154" i="1" s="1"/>
  <c r="BS162" i="1"/>
  <c r="BS178" i="1"/>
  <c r="BS188" i="1"/>
  <c r="BW197" i="1"/>
  <c r="BR9" i="1"/>
  <c r="BV10" i="1"/>
  <c r="CV10" i="1" s="1"/>
  <c r="BV12" i="1"/>
  <c r="CV12" i="1" s="1"/>
  <c r="BT9" i="1"/>
  <c r="CT9" i="1" s="1"/>
  <c r="BT11" i="1"/>
  <c r="CT11" i="1" s="1"/>
  <c r="BX12" i="1"/>
  <c r="CX12" i="1" s="1"/>
  <c r="BQ6" i="1"/>
  <c r="CQ6" i="1" s="1"/>
  <c r="BY6" i="1"/>
  <c r="BY8" i="1"/>
  <c r="BQ10" i="1"/>
  <c r="BU11" i="1"/>
  <c r="BU15" i="1"/>
  <c r="BR6" i="1"/>
  <c r="BV7" i="1"/>
  <c r="BV9" i="1"/>
  <c r="CV9" i="1" s="1"/>
  <c r="BR10" i="1"/>
  <c r="BN11" i="1"/>
  <c r="BV11" i="1"/>
  <c r="CV11" i="1" s="1"/>
  <c r="BR12" i="1"/>
  <c r="BN13" i="1"/>
  <c r="BV13" i="1"/>
  <c r="CV13" i="1" s="1"/>
  <c r="BR14" i="1"/>
  <c r="BV15" i="1"/>
  <c r="CV15" i="1" s="1"/>
  <c r="BV17" i="1"/>
  <c r="BN21" i="1"/>
  <c r="BV21" i="1"/>
  <c r="CV21" i="1" s="1"/>
  <c r="BR22" i="1"/>
  <c r="BV23" i="1"/>
  <c r="CV23" i="1" s="1"/>
  <c r="BV25" i="1"/>
  <c r="BR26" i="1"/>
  <c r="BR28" i="1"/>
  <c r="BV29" i="1"/>
  <c r="BV31" i="1"/>
  <c r="CV31" i="1" s="1"/>
  <c r="BR32" i="1"/>
  <c r="BV33" i="1"/>
  <c r="BR34" i="1"/>
  <c r="BV35" i="1"/>
  <c r="BV37" i="1"/>
  <c r="BR38" i="1"/>
  <c r="BV39" i="1"/>
  <c r="BR40" i="1"/>
  <c r="BV41" i="1"/>
  <c r="CV41" i="1" s="1"/>
  <c r="BV45" i="1"/>
  <c r="BR46" i="1"/>
  <c r="BV47" i="1"/>
  <c r="BR48" i="1"/>
  <c r="BV49" i="1"/>
  <c r="CV49" i="1" s="1"/>
  <c r="BV51" i="1"/>
  <c r="BR52" i="1"/>
  <c r="BV53" i="1"/>
  <c r="CV53" i="1" s="1"/>
  <c r="BR54" i="1"/>
  <c r="BV55" i="1"/>
  <c r="BV57" i="1"/>
  <c r="CV57" i="1" s="1"/>
  <c r="BR62" i="1"/>
  <c r="BR64" i="1"/>
  <c r="BV68" i="1"/>
  <c r="CV68" i="1" s="1"/>
  <c r="BV70" i="1"/>
  <c r="BV72" i="1"/>
  <c r="BR73" i="1"/>
  <c r="BV76" i="1"/>
  <c r="CV76" i="1" s="1"/>
  <c r="BV78" i="1"/>
  <c r="BV80" i="1"/>
  <c r="BV84" i="1"/>
  <c r="CV84" i="1" s="1"/>
  <c r="BR85" i="1"/>
  <c r="BV86" i="1"/>
  <c r="BR87" i="1"/>
  <c r="BV92" i="1"/>
  <c r="BR95" i="1"/>
  <c r="BV98" i="1"/>
  <c r="BV100" i="1"/>
  <c r="CV100" i="1" s="1"/>
  <c r="BR103" i="1"/>
  <c r="BV104" i="1"/>
  <c r="BV106" i="1"/>
  <c r="BV108" i="1"/>
  <c r="BV110" i="1"/>
  <c r="CV110" i="1" s="1"/>
  <c r="BR111" i="1"/>
  <c r="BV112" i="1"/>
  <c r="BV116" i="1"/>
  <c r="BR117" i="1"/>
  <c r="BV122" i="1"/>
  <c r="BV124" i="1"/>
  <c r="BR127" i="1"/>
  <c r="BR132" i="1"/>
  <c r="BV133" i="1"/>
  <c r="BR134" i="1"/>
  <c r="BR136" i="1"/>
  <c r="BV137" i="1"/>
  <c r="BV139" i="1"/>
  <c r="BV145" i="1"/>
  <c r="BV147" i="1"/>
  <c r="CV147" i="1" s="1"/>
  <c r="BR148" i="1"/>
  <c r="BV149" i="1"/>
  <c r="CV149" i="1" s="1"/>
  <c r="BV151" i="1"/>
  <c r="BR152" i="1"/>
  <c r="BV153" i="1"/>
  <c r="CV153" i="1" s="1"/>
  <c r="BV155" i="1"/>
  <c r="BR156" i="1"/>
  <c r="BV157" i="1"/>
  <c r="CV157" i="1" s="1"/>
  <c r="BR158" i="1"/>
  <c r="BV159" i="1"/>
  <c r="BV163" i="1"/>
  <c r="CV163" i="1" s="1"/>
  <c r="BR168" i="1"/>
  <c r="BV171" i="1"/>
  <c r="BV175" i="1"/>
  <c r="BV179" i="1"/>
  <c r="BR180" i="1"/>
  <c r="BV187" i="1"/>
  <c r="CV187" i="1" s="1"/>
  <c r="BR188" i="1"/>
  <c r="BV189" i="1"/>
  <c r="BR190" i="1"/>
  <c r="BV191" i="1"/>
  <c r="CV191" i="1" s="1"/>
  <c r="BV193" i="1"/>
  <c r="BV195" i="1"/>
  <c r="BV197" i="1"/>
  <c r="BR198" i="1"/>
  <c r="BV199" i="1"/>
  <c r="CV199" i="1" s="1"/>
  <c r="BV201" i="1"/>
  <c r="BQ208" i="1"/>
  <c r="BY208" i="1"/>
  <c r="BU209" i="1"/>
  <c r="BQ210" i="1"/>
  <c r="BY210" i="1"/>
  <c r="BU213" i="1"/>
  <c r="BU216" i="1"/>
  <c r="BQ217" i="1"/>
  <c r="BY217" i="1"/>
  <c r="BU222" i="1"/>
  <c r="BY223" i="1"/>
  <c r="BU224" i="1"/>
  <c r="BY225" i="1"/>
  <c r="BU226" i="1"/>
  <c r="BQ227" i="1"/>
  <c r="BY227" i="1"/>
  <c r="CY227" i="1" s="1"/>
  <c r="BU228" i="1"/>
  <c r="BQ229" i="1"/>
  <c r="BY229" i="1"/>
  <c r="CY229" i="1" s="1"/>
  <c r="BU230" i="1"/>
  <c r="BQ231" i="1"/>
  <c r="BY231" i="1"/>
  <c r="CY231" i="1" s="1"/>
  <c r="BU232" i="1"/>
  <c r="BQ233" i="1"/>
  <c r="BY233" i="1"/>
  <c r="CY233" i="1" s="1"/>
  <c r="BU234" i="1"/>
  <c r="BQ235" i="1"/>
  <c r="BY235" i="1"/>
  <c r="CY235" i="1" s="1"/>
  <c r="BU236" i="1"/>
  <c r="BQ237" i="1"/>
  <c r="BY237" i="1"/>
  <c r="CY237" i="1" s="1"/>
  <c r="BU238" i="1"/>
  <c r="BQ239" i="1"/>
  <c r="BY239" i="1"/>
  <c r="CY239" i="1" s="1"/>
  <c r="BU240" i="1"/>
  <c r="BQ241" i="1"/>
  <c r="BY241" i="1"/>
  <c r="CY241" i="1" s="1"/>
  <c r="BU242" i="1"/>
  <c r="BQ243" i="1"/>
  <c r="BY243" i="1"/>
  <c r="CY243" i="1" s="1"/>
  <c r="BU244" i="1"/>
  <c r="BQ249" i="1"/>
  <c r="BY249" i="1"/>
  <c r="CY249" i="1" s="1"/>
  <c r="BY252" i="1"/>
  <c r="BU253" i="1"/>
  <c r="BY254" i="1"/>
  <c r="BU257" i="1"/>
  <c r="BY258" i="1"/>
  <c r="BU259" i="1"/>
  <c r="BY260" i="1"/>
  <c r="BU261" i="1"/>
  <c r="BU263" i="1"/>
  <c r="BQ265" i="1"/>
  <c r="BY265" i="1"/>
  <c r="CY265" i="1" s="1"/>
  <c r="BY267" i="1"/>
  <c r="BQ269" i="1"/>
  <c r="BY269" i="1"/>
  <c r="BU270" i="1"/>
  <c r="BQ271" i="1"/>
  <c r="BY271" i="1"/>
  <c r="CY271" i="1" s="1"/>
  <c r="BU272" i="1"/>
  <c r="BQ273" i="1"/>
  <c r="BY273" i="1"/>
  <c r="CY273" i="1" s="1"/>
  <c r="BU274" i="1"/>
  <c r="BQ275" i="1"/>
  <c r="BY275" i="1"/>
  <c r="CY275" i="1" s="1"/>
  <c r="BU276" i="1"/>
  <c r="BQ277" i="1"/>
  <c r="BY277" i="1"/>
  <c r="CY277" i="1" s="1"/>
  <c r="BU278" i="1"/>
  <c r="BQ279" i="1"/>
  <c r="BY279" i="1"/>
  <c r="CY279" i="1" s="1"/>
  <c r="BU280" i="1"/>
  <c r="BU282" i="1"/>
  <c r="BY283" i="1"/>
  <c r="BQ285" i="1"/>
  <c r="BY285" i="1"/>
  <c r="CY285" i="1" s="1"/>
  <c r="BU286" i="1"/>
  <c r="BQ287" i="1"/>
  <c r="BY287" i="1"/>
  <c r="BU289" i="1"/>
  <c r="BY291" i="1"/>
  <c r="BU292" i="1"/>
  <c r="BY293" i="1"/>
  <c r="BU294" i="1"/>
  <c r="BQ295" i="1"/>
  <c r="BY295" i="1"/>
  <c r="CY295" i="1" s="1"/>
  <c r="BQ297" i="1"/>
  <c r="BY297" i="1"/>
  <c r="CY297" i="1" s="1"/>
  <c r="BR208" i="1"/>
  <c r="BV209" i="1"/>
  <c r="CV209" i="1" s="1"/>
  <c r="BV213" i="1"/>
  <c r="CV213" i="1" s="1"/>
  <c r="BV216" i="1"/>
  <c r="BR217" i="1"/>
  <c r="BV222" i="1"/>
  <c r="BV224" i="1"/>
  <c r="BV226" i="1"/>
  <c r="CV226" i="1" s="1"/>
  <c r="BR227" i="1"/>
  <c r="BV228" i="1"/>
  <c r="CV228" i="1" s="1"/>
  <c r="BR229" i="1"/>
  <c r="BV230" i="1"/>
  <c r="CV230" i="1" s="1"/>
  <c r="BV232" i="1"/>
  <c r="CV232" i="1" s="1"/>
  <c r="BR233" i="1"/>
  <c r="BV234" i="1"/>
  <c r="CV234" i="1" s="1"/>
  <c r="BR235" i="1"/>
  <c r="BV236" i="1"/>
  <c r="CV236" i="1" s="1"/>
  <c r="BR237" i="1"/>
  <c r="BV238" i="1"/>
  <c r="CV238" i="1" s="1"/>
  <c r="BV240" i="1"/>
  <c r="CV240" i="1" s="1"/>
  <c r="BR241" i="1"/>
  <c r="BV242" i="1"/>
  <c r="CV242" i="1" s="1"/>
  <c r="BR243" i="1"/>
  <c r="BV244" i="1"/>
  <c r="CV244" i="1" s="1"/>
  <c r="BR249" i="1"/>
  <c r="BV253" i="1"/>
  <c r="BV257" i="1"/>
  <c r="CV257" i="1" s="1"/>
  <c r="BR258" i="1"/>
  <c r="BV259" i="1"/>
  <c r="BV261" i="1"/>
  <c r="BV263" i="1"/>
  <c r="BR269" i="1"/>
  <c r="BV270" i="1"/>
  <c r="BR271" i="1"/>
  <c r="BV272" i="1"/>
  <c r="CV272" i="1" s="1"/>
  <c r="BV274" i="1"/>
  <c r="BR275" i="1"/>
  <c r="BV276" i="1"/>
  <c r="BR277" i="1"/>
  <c r="BV278" i="1"/>
  <c r="BR279" i="1"/>
  <c r="BV280" i="1"/>
  <c r="CV280" i="1" s="1"/>
  <c r="BV282" i="1"/>
  <c r="CV282" i="1" s="1"/>
  <c r="BR283" i="1"/>
  <c r="BR285" i="1"/>
  <c r="BV286" i="1"/>
  <c r="CV286" i="1" s="1"/>
  <c r="BR287" i="1"/>
  <c r="BV289" i="1"/>
  <c r="BV292" i="1"/>
  <c r="BV294" i="1"/>
  <c r="CV294" i="1" s="1"/>
  <c r="BR295" i="1"/>
  <c r="BV296" i="1"/>
  <c r="BR297" i="1"/>
  <c r="BS208" i="1"/>
  <c r="BO209" i="1"/>
  <c r="BW209" i="1"/>
  <c r="CW209" i="1" s="1"/>
  <c r="BS210" i="1"/>
  <c r="BO213" i="1"/>
  <c r="BW213" i="1"/>
  <c r="CW213" i="1" s="1"/>
  <c r="BW216" i="1"/>
  <c r="BS217" i="1"/>
  <c r="BW222" i="1"/>
  <c r="BS223" i="1"/>
  <c r="BW224" i="1"/>
  <c r="BS225" i="1"/>
  <c r="BO226" i="1"/>
  <c r="BW226" i="1"/>
  <c r="CW226" i="1" s="1"/>
  <c r="BS227" i="1"/>
  <c r="CS227" i="1" s="1"/>
  <c r="BO228" i="1"/>
  <c r="BW228" i="1"/>
  <c r="CW228" i="1" s="1"/>
  <c r="BS229" i="1"/>
  <c r="CS229" i="1" s="1"/>
  <c r="BO230" i="1"/>
  <c r="BW230" i="1"/>
  <c r="CW230" i="1" s="1"/>
  <c r="BS231" i="1"/>
  <c r="CS231" i="1" s="1"/>
  <c r="BO232" i="1"/>
  <c r="BW232" i="1"/>
  <c r="CW232" i="1" s="1"/>
  <c r="BS233" i="1"/>
  <c r="CS233" i="1" s="1"/>
  <c r="BO234" i="1"/>
  <c r="BW234" i="1"/>
  <c r="CW234" i="1" s="1"/>
  <c r="BS235" i="1"/>
  <c r="CS235" i="1" s="1"/>
  <c r="BO236" i="1"/>
  <c r="BW236" i="1"/>
  <c r="CW236" i="1" s="1"/>
  <c r="BS237" i="1"/>
  <c r="CS237" i="1" s="1"/>
  <c r="BO238" i="1"/>
  <c r="BW238" i="1"/>
  <c r="CW238" i="1" s="1"/>
  <c r="BS239" i="1"/>
  <c r="CS239" i="1" s="1"/>
  <c r="BO240" i="1"/>
  <c r="BW240" i="1"/>
  <c r="CW240" i="1" s="1"/>
  <c r="BS241" i="1"/>
  <c r="CS241" i="1" s="1"/>
  <c r="BO242" i="1"/>
  <c r="BW242" i="1"/>
  <c r="CW242" i="1" s="1"/>
  <c r="BS243" i="1"/>
  <c r="CS243" i="1" s="1"/>
  <c r="BO244" i="1"/>
  <c r="BW244" i="1"/>
  <c r="CW244" i="1" s="1"/>
  <c r="BS249" i="1"/>
  <c r="CS249" i="1" s="1"/>
  <c r="BS252" i="1"/>
  <c r="BW253" i="1"/>
  <c r="BS254" i="1"/>
  <c r="BO257" i="1"/>
  <c r="BW257" i="1"/>
  <c r="CW257" i="1" s="1"/>
  <c r="BS258" i="1"/>
  <c r="BW259" i="1"/>
  <c r="BS260" i="1"/>
  <c r="BW261" i="1"/>
  <c r="BW263" i="1"/>
  <c r="BS265" i="1"/>
  <c r="CS265" i="1" s="1"/>
  <c r="BO266" i="1"/>
  <c r="BS267" i="1"/>
  <c r="BS269" i="1"/>
  <c r="BW270" i="1"/>
  <c r="BS271" i="1"/>
  <c r="CS271" i="1" s="1"/>
  <c r="BO272" i="1"/>
  <c r="BW272" i="1"/>
  <c r="CW272" i="1" s="1"/>
  <c r="BS273" i="1"/>
  <c r="CS273" i="1" s="1"/>
  <c r="BW274" i="1"/>
  <c r="BS275" i="1"/>
  <c r="CS275" i="1" s="1"/>
  <c r="BO276" i="1"/>
  <c r="BW276" i="1"/>
  <c r="BS277" i="1"/>
  <c r="CS277" i="1" s="1"/>
  <c r="BO278" i="1"/>
  <c r="BW278" i="1"/>
  <c r="CW278" i="1" s="1"/>
  <c r="BS279" i="1"/>
  <c r="CS279" i="1" s="1"/>
  <c r="BO280" i="1"/>
  <c r="BW280" i="1"/>
  <c r="CW280" i="1" s="1"/>
  <c r="BO282" i="1"/>
  <c r="BW282" i="1"/>
  <c r="CW282" i="1" s="1"/>
  <c r="BS283" i="1"/>
  <c r="BW284" i="1"/>
  <c r="BS285" i="1"/>
  <c r="CS285" i="1" s="1"/>
  <c r="BO286" i="1"/>
  <c r="BW286" i="1"/>
  <c r="CW286" i="1" s="1"/>
  <c r="BS287" i="1"/>
  <c r="BW289" i="1"/>
  <c r="BW292" i="1"/>
  <c r="BS293" i="1"/>
  <c r="BO294" i="1"/>
  <c r="BW294" i="1"/>
  <c r="CW294" i="1" s="1"/>
  <c r="BS295" i="1"/>
  <c r="CS295" i="1" s="1"/>
  <c r="BW296" i="1"/>
  <c r="BS297" i="1"/>
  <c r="CS297" i="1" s="1"/>
  <c r="CR298" i="1"/>
  <c r="CR300" i="1"/>
  <c r="CR302" i="1"/>
  <c r="CR304" i="1"/>
  <c r="CR306" i="1"/>
  <c r="CR308" i="1"/>
  <c r="CR310" i="1"/>
  <c r="BP209" i="1"/>
  <c r="CP209" i="1" s="1"/>
  <c r="BX209" i="1"/>
  <c r="CX209" i="1" s="1"/>
  <c r="BT210" i="1"/>
  <c r="BX211" i="1"/>
  <c r="BP213" i="1"/>
  <c r="CP213" i="1" s="1"/>
  <c r="BX213" i="1"/>
  <c r="CX213" i="1" s="1"/>
  <c r="BX216" i="1"/>
  <c r="BT217" i="1"/>
  <c r="BX222" i="1"/>
  <c r="BT223" i="1"/>
  <c r="BX224" i="1"/>
  <c r="BT225" i="1"/>
  <c r="BP226" i="1"/>
  <c r="CP226" i="1" s="1"/>
  <c r="BX226" i="1"/>
  <c r="CX226" i="1" s="1"/>
  <c r="BT227" i="1"/>
  <c r="CT227" i="1" s="1"/>
  <c r="BP228" i="1"/>
  <c r="CP228" i="1" s="1"/>
  <c r="BX228" i="1"/>
  <c r="CX228" i="1" s="1"/>
  <c r="BT229" i="1"/>
  <c r="CT229" i="1" s="1"/>
  <c r="BP230" i="1"/>
  <c r="CP230" i="1" s="1"/>
  <c r="BX230" i="1"/>
  <c r="CX230" i="1" s="1"/>
  <c r="BT231" i="1"/>
  <c r="CT231" i="1" s="1"/>
  <c r="BP232" i="1"/>
  <c r="CP232" i="1" s="1"/>
  <c r="BX232" i="1"/>
  <c r="CX232" i="1" s="1"/>
  <c r="BT233" i="1"/>
  <c r="CT233" i="1" s="1"/>
  <c r="BP234" i="1"/>
  <c r="CP234" i="1" s="1"/>
  <c r="BX234" i="1"/>
  <c r="CX234" i="1" s="1"/>
  <c r="BT235" i="1"/>
  <c r="CT235" i="1" s="1"/>
  <c r="BP236" i="1"/>
  <c r="CP236" i="1" s="1"/>
  <c r="BX236" i="1"/>
  <c r="CX236" i="1" s="1"/>
  <c r="BT237" i="1"/>
  <c r="CT237" i="1" s="1"/>
  <c r="BP238" i="1"/>
  <c r="CP238" i="1" s="1"/>
  <c r="BX238" i="1"/>
  <c r="CX238" i="1" s="1"/>
  <c r="BT239" i="1"/>
  <c r="CT239" i="1" s="1"/>
  <c r="BP240" i="1"/>
  <c r="CP240" i="1" s="1"/>
  <c r="BX240" i="1"/>
  <c r="CX240" i="1" s="1"/>
  <c r="BT241" i="1"/>
  <c r="CT241" i="1" s="1"/>
  <c r="BP242" i="1"/>
  <c r="CP242" i="1" s="1"/>
  <c r="BX242" i="1"/>
  <c r="CX242" i="1" s="1"/>
  <c r="BT243" i="1"/>
  <c r="CT243" i="1" s="1"/>
  <c r="BP244" i="1"/>
  <c r="CP244" i="1" s="1"/>
  <c r="BX244" i="1"/>
  <c r="CX244" i="1" s="1"/>
  <c r="BT249" i="1"/>
  <c r="CT249" i="1" s="1"/>
  <c r="BT252" i="1"/>
  <c r="BX253" i="1"/>
  <c r="BT254" i="1"/>
  <c r="BP257" i="1"/>
  <c r="CP257" i="1" s="1"/>
  <c r="BX257" i="1"/>
  <c r="CX257" i="1" s="1"/>
  <c r="BT258" i="1"/>
  <c r="BX259" i="1"/>
  <c r="BT260" i="1"/>
  <c r="BX261" i="1"/>
  <c r="BX263" i="1"/>
  <c r="BT265" i="1"/>
  <c r="CT265" i="1" s="1"/>
  <c r="BT267" i="1"/>
  <c r="BT269" i="1"/>
  <c r="BX270" i="1"/>
  <c r="BT271" i="1"/>
  <c r="CT271" i="1" s="1"/>
  <c r="BP272" i="1"/>
  <c r="CP272" i="1" s="1"/>
  <c r="BX272" i="1"/>
  <c r="CX272" i="1" s="1"/>
  <c r="BT273" i="1"/>
  <c r="CT273" i="1" s="1"/>
  <c r="BX274" i="1"/>
  <c r="BT275" i="1"/>
  <c r="CT275" i="1" s="1"/>
  <c r="BP276" i="1"/>
  <c r="CP276" i="1" s="1"/>
  <c r="BX276" i="1"/>
  <c r="BT277" i="1"/>
  <c r="CT277" i="1" s="1"/>
  <c r="BP278" i="1"/>
  <c r="CP278" i="1" s="1"/>
  <c r="BX278" i="1"/>
  <c r="CX278" i="1" s="1"/>
  <c r="BT279" i="1"/>
  <c r="CT279" i="1" s="1"/>
  <c r="BP280" i="1"/>
  <c r="CP280" i="1" s="1"/>
  <c r="BX280" i="1"/>
  <c r="CX280" i="1" s="1"/>
  <c r="BP282" i="1"/>
  <c r="CP282" i="1" s="1"/>
  <c r="BX282" i="1"/>
  <c r="CX282" i="1" s="1"/>
  <c r="BT283" i="1"/>
  <c r="BX284" i="1"/>
  <c r="BT285" i="1"/>
  <c r="CT285" i="1" s="1"/>
  <c r="BP286" i="1"/>
  <c r="CP286" i="1" s="1"/>
  <c r="BX286" i="1"/>
  <c r="CX286" i="1" s="1"/>
  <c r="BT287" i="1"/>
  <c r="BX289" i="1"/>
  <c r="BX292" i="1"/>
  <c r="BT293" i="1"/>
  <c r="BP294" i="1"/>
  <c r="CP294" i="1" s="1"/>
  <c r="BX294" i="1"/>
  <c r="CX294" i="1" s="1"/>
  <c r="BT295" i="1"/>
  <c r="CT295" i="1" s="1"/>
  <c r="BX296" i="1"/>
  <c r="BT297" i="1"/>
  <c r="CT297" i="1" s="1"/>
  <c r="BQ209" i="1"/>
  <c r="BY209" i="1"/>
  <c r="CY209" i="1" s="1"/>
  <c r="BU210" i="1"/>
  <c r="BY211" i="1"/>
  <c r="BQ213" i="1"/>
  <c r="BY213" i="1"/>
  <c r="CY213" i="1" s="1"/>
  <c r="BQ216" i="1"/>
  <c r="BY216" i="1"/>
  <c r="BU217" i="1"/>
  <c r="BY222" i="1"/>
  <c r="BU223" i="1"/>
  <c r="BY224" i="1"/>
  <c r="BU225" i="1"/>
  <c r="BQ226" i="1"/>
  <c r="BY226" i="1"/>
  <c r="CY226" i="1" s="1"/>
  <c r="BU227" i="1"/>
  <c r="BQ228" i="1"/>
  <c r="BY228" i="1"/>
  <c r="CY228" i="1" s="1"/>
  <c r="BU229" i="1"/>
  <c r="BQ230" i="1"/>
  <c r="BY230" i="1"/>
  <c r="CY230" i="1" s="1"/>
  <c r="BU231" i="1"/>
  <c r="BQ232" i="1"/>
  <c r="BY232" i="1"/>
  <c r="CY232" i="1" s="1"/>
  <c r="BU233" i="1"/>
  <c r="BQ234" i="1"/>
  <c r="BY234" i="1"/>
  <c r="CY234" i="1" s="1"/>
  <c r="BU235" i="1"/>
  <c r="BQ236" i="1"/>
  <c r="BY236" i="1"/>
  <c r="CY236" i="1" s="1"/>
  <c r="BU237" i="1"/>
  <c r="BQ238" i="1"/>
  <c r="BY238" i="1"/>
  <c r="CY238" i="1" s="1"/>
  <c r="BU239" i="1"/>
  <c r="BQ240" i="1"/>
  <c r="BY240" i="1"/>
  <c r="CY240" i="1" s="1"/>
  <c r="BU241" i="1"/>
  <c r="BQ242" i="1"/>
  <c r="BY242" i="1"/>
  <c r="CY242" i="1" s="1"/>
  <c r="BU243" i="1"/>
  <c r="BQ244" i="1"/>
  <c r="BY244" i="1"/>
  <c r="CY244" i="1" s="1"/>
  <c r="BU249" i="1"/>
  <c r="BU252" i="1"/>
  <c r="BY253" i="1"/>
  <c r="BU254" i="1"/>
  <c r="BQ257" i="1"/>
  <c r="BY257" i="1"/>
  <c r="CY257" i="1" s="1"/>
  <c r="BU258" i="1"/>
  <c r="BY259" i="1"/>
  <c r="BU260" i="1"/>
  <c r="BY261" i="1"/>
  <c r="BY263" i="1"/>
  <c r="BU265" i="1"/>
  <c r="BY266" i="1"/>
  <c r="CY266" i="1" s="1"/>
  <c r="BU267" i="1"/>
  <c r="BU269" i="1"/>
  <c r="BQ270" i="1"/>
  <c r="BY270" i="1"/>
  <c r="BU271" i="1"/>
  <c r="BQ272" i="1"/>
  <c r="BY272" i="1"/>
  <c r="CY272" i="1" s="1"/>
  <c r="BU273" i="1"/>
  <c r="BY274" i="1"/>
  <c r="BU275" i="1"/>
  <c r="BQ276" i="1"/>
  <c r="BY276" i="1"/>
  <c r="BU277" i="1"/>
  <c r="BQ278" i="1"/>
  <c r="BY278" i="1"/>
  <c r="CY278" i="1" s="1"/>
  <c r="BU279" i="1"/>
  <c r="BQ280" i="1"/>
  <c r="BY280" i="1"/>
  <c r="CY280" i="1" s="1"/>
  <c r="BQ282" i="1"/>
  <c r="BY282" i="1"/>
  <c r="CY282" i="1" s="1"/>
  <c r="BU283" i="1"/>
  <c r="BY284" i="1"/>
  <c r="BU285" i="1"/>
  <c r="BQ286" i="1"/>
  <c r="BY286" i="1"/>
  <c r="CY286" i="1" s="1"/>
  <c r="BU287" i="1"/>
  <c r="BQ289" i="1"/>
  <c r="BY289" i="1"/>
  <c r="BY292" i="1"/>
  <c r="BU293" i="1"/>
  <c r="BQ294" i="1"/>
  <c r="BY294" i="1"/>
  <c r="CY294" i="1" s="1"/>
  <c r="BU295" i="1"/>
  <c r="BY296" i="1"/>
  <c r="BU297" i="1"/>
  <c r="BV208" i="1"/>
  <c r="BR209" i="1"/>
  <c r="BV210" i="1"/>
  <c r="BR213" i="1"/>
  <c r="BR216" i="1"/>
  <c r="BV217" i="1"/>
  <c r="BV223" i="1"/>
  <c r="BV225" i="1"/>
  <c r="BR226" i="1"/>
  <c r="BV227" i="1"/>
  <c r="CV227" i="1" s="1"/>
  <c r="BR228" i="1"/>
  <c r="BV229" i="1"/>
  <c r="CV229" i="1" s="1"/>
  <c r="BR230" i="1"/>
  <c r="BN231" i="1"/>
  <c r="BV231" i="1"/>
  <c r="CV231" i="1" s="1"/>
  <c r="BR232" i="1"/>
  <c r="BN233" i="1"/>
  <c r="BV233" i="1"/>
  <c r="CV233" i="1" s="1"/>
  <c r="BR234" i="1"/>
  <c r="BV235" i="1"/>
  <c r="CV235" i="1" s="1"/>
  <c r="BR236" i="1"/>
  <c r="BV237" i="1"/>
  <c r="CV237" i="1" s="1"/>
  <c r="BR238" i="1"/>
  <c r="BN239" i="1"/>
  <c r="BV239" i="1"/>
  <c r="CV239" i="1" s="1"/>
  <c r="BR240" i="1"/>
  <c r="BN241" i="1"/>
  <c r="BV241" i="1"/>
  <c r="CV241" i="1" s="1"/>
  <c r="BR242" i="1"/>
  <c r="BV243" i="1"/>
  <c r="CV243" i="1" s="1"/>
  <c r="BR244" i="1"/>
  <c r="BN249" i="1"/>
  <c r="BV249" i="1"/>
  <c r="CV249" i="1" s="1"/>
  <c r="BV252" i="1"/>
  <c r="BV254" i="1"/>
  <c r="BR257" i="1"/>
  <c r="BV258" i="1"/>
  <c r="BV260" i="1"/>
  <c r="BN265" i="1"/>
  <c r="BV265" i="1"/>
  <c r="CV265" i="1" s="1"/>
  <c r="BV267" i="1"/>
  <c r="BV269" i="1"/>
  <c r="BR270" i="1"/>
  <c r="BV271" i="1"/>
  <c r="CV271" i="1" s="1"/>
  <c r="BR272" i="1"/>
  <c r="BN273" i="1"/>
  <c r="BV273" i="1"/>
  <c r="CV273" i="1" s="1"/>
  <c r="BR274" i="1"/>
  <c r="BN275" i="1"/>
  <c r="BV275" i="1"/>
  <c r="CV275" i="1" s="1"/>
  <c r="BR276" i="1"/>
  <c r="BV277" i="1"/>
  <c r="CV277" i="1" s="1"/>
  <c r="BR278" i="1"/>
  <c r="BV279" i="1"/>
  <c r="CV279" i="1" s="1"/>
  <c r="BR280" i="1"/>
  <c r="BR282" i="1"/>
  <c r="BV283" i="1"/>
  <c r="BV285" i="1"/>
  <c r="CV285" i="1" s="1"/>
  <c r="BR286" i="1"/>
  <c r="BV287" i="1"/>
  <c r="BR289" i="1"/>
  <c r="BV293" i="1"/>
  <c r="BR294" i="1"/>
  <c r="BV295" i="1"/>
  <c r="CV295" i="1" s="1"/>
  <c r="BV297" i="1"/>
  <c r="CV297" i="1" s="1"/>
  <c r="BW208" i="1"/>
  <c r="BS209" i="1"/>
  <c r="CS209" i="1" s="1"/>
  <c r="BW210" i="1"/>
  <c r="BS213" i="1"/>
  <c r="CS213" i="1" s="1"/>
  <c r="BS216" i="1"/>
  <c r="BO217" i="1"/>
  <c r="BW217" i="1"/>
  <c r="BS222" i="1"/>
  <c r="BW223" i="1"/>
  <c r="BS224" i="1"/>
  <c r="BW225" i="1"/>
  <c r="BS226" i="1"/>
  <c r="CS226" i="1" s="1"/>
  <c r="BO227" i="1"/>
  <c r="BW227" i="1"/>
  <c r="CW227" i="1" s="1"/>
  <c r="BS228" i="1"/>
  <c r="CS228" i="1" s="1"/>
  <c r="BO229" i="1"/>
  <c r="BW229" i="1"/>
  <c r="CW229" i="1" s="1"/>
  <c r="BS230" i="1"/>
  <c r="CS230" i="1" s="1"/>
  <c r="BO231" i="1"/>
  <c r="BW231" i="1"/>
  <c r="CW231" i="1" s="1"/>
  <c r="BS232" i="1"/>
  <c r="CS232" i="1" s="1"/>
  <c r="BO233" i="1"/>
  <c r="BW233" i="1"/>
  <c r="CW233" i="1" s="1"/>
  <c r="BS234" i="1"/>
  <c r="CS234" i="1" s="1"/>
  <c r="BO235" i="1"/>
  <c r="BW235" i="1"/>
  <c r="CW235" i="1" s="1"/>
  <c r="BS236" i="1"/>
  <c r="CS236" i="1" s="1"/>
  <c r="BO237" i="1"/>
  <c r="BW237" i="1"/>
  <c r="CW237" i="1" s="1"/>
  <c r="BS238" i="1"/>
  <c r="CS238" i="1" s="1"/>
  <c r="BO239" i="1"/>
  <c r="BW239" i="1"/>
  <c r="CW239" i="1" s="1"/>
  <c r="BS240" i="1"/>
  <c r="CS240" i="1" s="1"/>
  <c r="BO241" i="1"/>
  <c r="BW241" i="1"/>
  <c r="CW241" i="1" s="1"/>
  <c r="BS242" i="1"/>
  <c r="CS242" i="1" s="1"/>
  <c r="BO243" i="1"/>
  <c r="BW243" i="1"/>
  <c r="CW243" i="1" s="1"/>
  <c r="BS244" i="1"/>
  <c r="CS244" i="1" s="1"/>
  <c r="BO249" i="1"/>
  <c r="BW249" i="1"/>
  <c r="CW249" i="1" s="1"/>
  <c r="BW252" i="1"/>
  <c r="BS253" i="1"/>
  <c r="BW254" i="1"/>
  <c r="BS257" i="1"/>
  <c r="CS257" i="1" s="1"/>
  <c r="BW258" i="1"/>
  <c r="BS259" i="1"/>
  <c r="BW260" i="1"/>
  <c r="BS261" i="1"/>
  <c r="BO265" i="1"/>
  <c r="BW265" i="1"/>
  <c r="CW265" i="1" s="1"/>
  <c r="BW267" i="1"/>
  <c r="BW269" i="1"/>
  <c r="BS270" i="1"/>
  <c r="BO271" i="1"/>
  <c r="BW271" i="1"/>
  <c r="CW271" i="1" s="1"/>
  <c r="BS272" i="1"/>
  <c r="CS272" i="1" s="1"/>
  <c r="BO273" i="1"/>
  <c r="BW273" i="1"/>
  <c r="CW273" i="1" s="1"/>
  <c r="BS274" i="1"/>
  <c r="BO275" i="1"/>
  <c r="BW275" i="1"/>
  <c r="CW275" i="1" s="1"/>
  <c r="BS276" i="1"/>
  <c r="BO277" i="1"/>
  <c r="BW277" i="1"/>
  <c r="CW277" i="1" s="1"/>
  <c r="BS278" i="1"/>
  <c r="BO279" i="1"/>
  <c r="BW279" i="1"/>
  <c r="CW279" i="1" s="1"/>
  <c r="BS280" i="1"/>
  <c r="CS280" i="1" s="1"/>
  <c r="BS282" i="1"/>
  <c r="CS282" i="1" s="1"/>
  <c r="BW283" i="1"/>
  <c r="BO285" i="1"/>
  <c r="BW285" i="1"/>
  <c r="CW285" i="1" s="1"/>
  <c r="BS286" i="1"/>
  <c r="CS286" i="1" s="1"/>
  <c r="BW287" i="1"/>
  <c r="BS289" i="1"/>
  <c r="BS292" i="1"/>
  <c r="BW293" i="1"/>
  <c r="BS294" i="1"/>
  <c r="CS294" i="1" s="1"/>
  <c r="BO295" i="1"/>
  <c r="BW295" i="1"/>
  <c r="CW295" i="1" s="1"/>
  <c r="BO297" i="1"/>
  <c r="BW297" i="1"/>
  <c r="CW297" i="1" s="1"/>
  <c r="CR299" i="1"/>
  <c r="CR301" i="1"/>
  <c r="CR303" i="1"/>
  <c r="CR305" i="1"/>
  <c r="CR307" i="1"/>
  <c r="CR309" i="1"/>
  <c r="BP208" i="1"/>
  <c r="CP208" i="1" s="1"/>
  <c r="BX208" i="1"/>
  <c r="BT209" i="1"/>
  <c r="CT209" i="1" s="1"/>
  <c r="BX210" i="1"/>
  <c r="BT213" i="1"/>
  <c r="CT213" i="1" s="1"/>
  <c r="BT216" i="1"/>
  <c r="BP217" i="1"/>
  <c r="CP217" i="1" s="1"/>
  <c r="BX217" i="1"/>
  <c r="BT222" i="1"/>
  <c r="BX223" i="1"/>
  <c r="BT224" i="1"/>
  <c r="BX225" i="1"/>
  <c r="BT226" i="1"/>
  <c r="CT226" i="1" s="1"/>
  <c r="BP227" i="1"/>
  <c r="CP227" i="1" s="1"/>
  <c r="BX227" i="1"/>
  <c r="CX227" i="1" s="1"/>
  <c r="BT228" i="1"/>
  <c r="CT228" i="1" s="1"/>
  <c r="BP229" i="1"/>
  <c r="CP229" i="1" s="1"/>
  <c r="BX229" i="1"/>
  <c r="CX229" i="1" s="1"/>
  <c r="BT230" i="1"/>
  <c r="CT230" i="1" s="1"/>
  <c r="BP231" i="1"/>
  <c r="CP231" i="1" s="1"/>
  <c r="BX231" i="1"/>
  <c r="CX231" i="1" s="1"/>
  <c r="BT232" i="1"/>
  <c r="CT232" i="1" s="1"/>
  <c r="BX233" i="1"/>
  <c r="CX233" i="1" s="1"/>
  <c r="BT234" i="1"/>
  <c r="CT234" i="1" s="1"/>
  <c r="BP235" i="1"/>
  <c r="CP235" i="1" s="1"/>
  <c r="BX235" i="1"/>
  <c r="CX235" i="1" s="1"/>
  <c r="BT236" i="1"/>
  <c r="CT236" i="1" s="1"/>
  <c r="BP237" i="1"/>
  <c r="CP237" i="1" s="1"/>
  <c r="BX237" i="1"/>
  <c r="CX237" i="1" s="1"/>
  <c r="BT238" i="1"/>
  <c r="CT238" i="1" s="1"/>
  <c r="BP239" i="1"/>
  <c r="CP239" i="1" s="1"/>
  <c r="BX239" i="1"/>
  <c r="CX239" i="1" s="1"/>
  <c r="BT240" i="1"/>
  <c r="CT240" i="1" s="1"/>
  <c r="BX241" i="1"/>
  <c r="CX241" i="1" s="1"/>
  <c r="BT242" i="1"/>
  <c r="CT242" i="1" s="1"/>
  <c r="BP243" i="1"/>
  <c r="CP243" i="1" s="1"/>
  <c r="BX243" i="1"/>
  <c r="CX243" i="1" s="1"/>
  <c r="BT244" i="1"/>
  <c r="CT244" i="1" s="1"/>
  <c r="BX249" i="1"/>
  <c r="CX249" i="1" s="1"/>
  <c r="BX252" i="1"/>
  <c r="BT253" i="1"/>
  <c r="BX254" i="1"/>
  <c r="BT257" i="1"/>
  <c r="CT257" i="1" s="1"/>
  <c r="BX258" i="1"/>
  <c r="BT259" i="1"/>
  <c r="BX260" i="1"/>
  <c r="BT261" i="1"/>
  <c r="BT263" i="1"/>
  <c r="BP265" i="1"/>
  <c r="CP265" i="1" s="1"/>
  <c r="BX265" i="1"/>
  <c r="CX265" i="1" s="1"/>
  <c r="BX267" i="1"/>
  <c r="BX269" i="1"/>
  <c r="BT270" i="1"/>
  <c r="BP271" i="1"/>
  <c r="CP271" i="1" s="1"/>
  <c r="BX271" i="1"/>
  <c r="CX271" i="1" s="1"/>
  <c r="BT272" i="1"/>
  <c r="CT272" i="1" s="1"/>
  <c r="BP273" i="1"/>
  <c r="CP273" i="1" s="1"/>
  <c r="BX273" i="1"/>
  <c r="CX273" i="1" s="1"/>
  <c r="BT274" i="1"/>
  <c r="BX275" i="1"/>
  <c r="CX275" i="1" s="1"/>
  <c r="BT276" i="1"/>
  <c r="BP277" i="1"/>
  <c r="CP277" i="1" s="1"/>
  <c r="BX277" i="1"/>
  <c r="CX277" i="1" s="1"/>
  <c r="BT278" i="1"/>
  <c r="BP279" i="1"/>
  <c r="CP279" i="1" s="1"/>
  <c r="BX279" i="1"/>
  <c r="CX279" i="1" s="1"/>
  <c r="BT280" i="1"/>
  <c r="CT280" i="1" s="1"/>
  <c r="BT282" i="1"/>
  <c r="CT282" i="1" s="1"/>
  <c r="BX283" i="1"/>
  <c r="BP285" i="1"/>
  <c r="CP285" i="1" s="1"/>
  <c r="BX285" i="1"/>
  <c r="CX285" i="1" s="1"/>
  <c r="BT286" i="1"/>
  <c r="CT286" i="1" s="1"/>
  <c r="BX287" i="1"/>
  <c r="BT289" i="1"/>
  <c r="BX291" i="1"/>
  <c r="BT292" i="1"/>
  <c r="BX293" i="1"/>
  <c r="BT294" i="1"/>
  <c r="CT294" i="1" s="1"/>
  <c r="BP295" i="1"/>
  <c r="CP295" i="1" s="1"/>
  <c r="BX295" i="1"/>
  <c r="CX295" i="1" s="1"/>
  <c r="BP297" i="1"/>
  <c r="CP297" i="1" s="1"/>
  <c r="BX297" i="1"/>
  <c r="CX297" i="1" s="1"/>
  <c r="BR23" i="1"/>
  <c r="BN5" i="1"/>
  <c r="BV5" i="1"/>
  <c r="BN7" i="1"/>
  <c r="BN9" i="1"/>
  <c r="BN15" i="1"/>
  <c r="BN25" i="1"/>
  <c r="BN29" i="1"/>
  <c r="BR30" i="1"/>
  <c r="BN31" i="1"/>
  <c r="BN33" i="1"/>
  <c r="BN37" i="1"/>
  <c r="BN41" i="1"/>
  <c r="BR44" i="1"/>
  <c r="BN49" i="1"/>
  <c r="BN51" i="1"/>
  <c r="BN57" i="1"/>
  <c r="BR60" i="1"/>
  <c r="BN68" i="1"/>
  <c r="BN70" i="1"/>
  <c r="BN76" i="1"/>
  <c r="BN80" i="1"/>
  <c r="BN84" i="1"/>
  <c r="BN92" i="1"/>
  <c r="BN98" i="1"/>
  <c r="BR99" i="1"/>
  <c r="BN100" i="1"/>
  <c r="BR107" i="1"/>
  <c r="BN108" i="1"/>
  <c r="BN110" i="1"/>
  <c r="BR115" i="1"/>
  <c r="BN116" i="1"/>
  <c r="BR123" i="1"/>
  <c r="BN124" i="1"/>
  <c r="BN145" i="1"/>
  <c r="BR146" i="1"/>
  <c r="BN147" i="1"/>
  <c r="BN149" i="1"/>
  <c r="BN151" i="1"/>
  <c r="BN153" i="1"/>
  <c r="BR154" i="1"/>
  <c r="BN157" i="1"/>
  <c r="BN163" i="1"/>
  <c r="BN171" i="1"/>
  <c r="BR178" i="1"/>
  <c r="BN187" i="1"/>
  <c r="BN189" i="1"/>
  <c r="BN199" i="1"/>
  <c r="BN209" i="1"/>
  <c r="BR210" i="1"/>
  <c r="BN213" i="1"/>
  <c r="BN226" i="1"/>
  <c r="BN228" i="1"/>
  <c r="BN230" i="1"/>
  <c r="BR231" i="1"/>
  <c r="BN232" i="1"/>
  <c r="BN234" i="1"/>
  <c r="BN236" i="1"/>
  <c r="BN238" i="1"/>
  <c r="BR239" i="1"/>
  <c r="BN240" i="1"/>
  <c r="BN242" i="1"/>
  <c r="BN244" i="1"/>
  <c r="BN257" i="1"/>
  <c r="BR265" i="1"/>
  <c r="BN266" i="1"/>
  <c r="BN272" i="1"/>
  <c r="BR273" i="1"/>
  <c r="BO5" i="1"/>
  <c r="BW5" i="1"/>
  <c r="BO21" i="1"/>
  <c r="BO45" i="1"/>
  <c r="BX5" i="1"/>
  <c r="BP5" i="1"/>
  <c r="BP13" i="1"/>
  <c r="CP13" i="1" s="1"/>
  <c r="BQ5" i="1"/>
  <c r="BY5" i="1"/>
  <c r="BN14" i="1"/>
  <c r="BR11" i="1"/>
  <c r="BN28" i="1"/>
  <c r="BN134" i="1"/>
  <c r="BN136" i="1"/>
  <c r="BN152" i="1"/>
  <c r="BN190" i="1"/>
  <c r="BN198" i="1"/>
  <c r="BN208" i="1"/>
  <c r="BN217" i="1"/>
  <c r="BN227" i="1"/>
  <c r="BN229" i="1"/>
  <c r="BN235" i="1"/>
  <c r="BN237" i="1"/>
  <c r="BN243" i="1"/>
  <c r="BN271" i="1"/>
  <c r="BN32" i="1"/>
  <c r="BN73" i="1"/>
  <c r="BN111" i="1"/>
  <c r="BO10" i="1"/>
  <c r="BO22" i="1"/>
  <c r="BS5" i="1"/>
  <c r="BN26" i="1"/>
  <c r="BN87" i="1"/>
  <c r="BN95" i="1"/>
  <c r="BN103" i="1"/>
  <c r="BT5" i="1"/>
  <c r="BP38" i="1"/>
  <c r="CP38" i="1" s="1"/>
  <c r="BP46" i="1"/>
  <c r="CP46" i="1" s="1"/>
  <c r="BP62" i="1"/>
  <c r="CP62" i="1" s="1"/>
  <c r="BP85" i="1"/>
  <c r="CP85" i="1" s="1"/>
  <c r="BP117" i="1"/>
  <c r="CP117" i="1" s="1"/>
  <c r="BP132" i="1"/>
  <c r="CP132" i="1" s="1"/>
  <c r="BP148" i="1"/>
  <c r="CP148" i="1" s="1"/>
  <c r="BP156" i="1"/>
  <c r="CP156" i="1" s="1"/>
  <c r="BP233" i="1"/>
  <c r="CP233" i="1" s="1"/>
  <c r="BP241" i="1"/>
  <c r="CP241" i="1" s="1"/>
  <c r="BP249" i="1"/>
  <c r="CP249" i="1" s="1"/>
  <c r="BP275" i="1"/>
  <c r="CP275" i="1" s="1"/>
  <c r="BN6" i="1"/>
  <c r="BR5" i="1"/>
  <c r="BN52" i="1"/>
  <c r="BU5" i="1"/>
  <c r="BZ5" i="1" s="1"/>
  <c r="BN277" i="1"/>
  <c r="BN279" i="1"/>
  <c r="BN285" i="1"/>
  <c r="BN295" i="1"/>
  <c r="BN297" i="1"/>
  <c r="BN276" i="1"/>
  <c r="BN278" i="1"/>
  <c r="BN280" i="1"/>
  <c r="BN282" i="1"/>
  <c r="BN286" i="1"/>
  <c r="BN294" i="1"/>
  <c r="DP9" i="1"/>
  <c r="DO11" i="1"/>
  <c r="DO12" i="1"/>
  <c r="DO13" i="1"/>
  <c r="AA23" i="8"/>
  <c r="DO28" i="1"/>
  <c r="AB35" i="8"/>
  <c r="DO38" i="1"/>
  <c r="DO41" i="1"/>
  <c r="DO44" i="1"/>
  <c r="DP44" i="1"/>
  <c r="DO49" i="1"/>
  <c r="DO52" i="1"/>
  <c r="DO53" i="1"/>
  <c r="AA56" i="8"/>
  <c r="DO57" i="1"/>
  <c r="DP68" i="1"/>
  <c r="DO84" i="1"/>
  <c r="DO85" i="1"/>
  <c r="AA91" i="8"/>
  <c r="DP95" i="1"/>
  <c r="DR95" i="1"/>
  <c r="AB97" i="8"/>
  <c r="DO100" i="1"/>
  <c r="DR103" i="1"/>
  <c r="DR111" i="1"/>
  <c r="AA124" i="8"/>
  <c r="AA126" i="8"/>
  <c r="AB130" i="8"/>
  <c r="AB132" i="8"/>
  <c r="DO146" i="1"/>
  <c r="DP146" i="1"/>
  <c r="DO147" i="1"/>
  <c r="DO148" i="1"/>
  <c r="DO149" i="1"/>
  <c r="DR149" i="1"/>
  <c r="DO152" i="1"/>
  <c r="DP153" i="1"/>
  <c r="DO154" i="1"/>
  <c r="DO156" i="1"/>
  <c r="AA163" i="8"/>
  <c r="DR163" i="1"/>
  <c r="AA165" i="8"/>
  <c r="DO187" i="1"/>
  <c r="AA190" i="8"/>
  <c r="AA192" i="8"/>
  <c r="DR199" i="1"/>
  <c r="DO226" i="1"/>
  <c r="DO227" i="1"/>
  <c r="DR228" i="1"/>
  <c r="DO229" i="1"/>
  <c r="DP229" i="1"/>
  <c r="DO230" i="1"/>
  <c r="DO231" i="1"/>
  <c r="DO233" i="1"/>
  <c r="DO234" i="1"/>
  <c r="DO235" i="1"/>
  <c r="DP236" i="1"/>
  <c r="DO237" i="1"/>
  <c r="AC238" i="8"/>
  <c r="DO239" i="1"/>
  <c r="DP240" i="1"/>
  <c r="DO241" i="1"/>
  <c r="AA242" i="8"/>
  <c r="DO257" i="1"/>
  <c r="DO266" i="1"/>
  <c r="AA269" i="8"/>
  <c r="DO272" i="1"/>
  <c r="AA275" i="8"/>
  <c r="DP282" i="1"/>
  <c r="AB285" i="8"/>
  <c r="DO294" i="1"/>
  <c r="DP294" i="1"/>
  <c r="DR294" i="1"/>
  <c r="DO295" i="1"/>
  <c r="BA72" i="1"/>
  <c r="CA72" i="1" s="1"/>
  <c r="CM72" i="1" s="1"/>
  <c r="BJ244" i="3"/>
  <c r="BK244" i="3" s="1"/>
  <c r="BJ250" i="3"/>
  <c r="BK250" i="3" s="1"/>
  <c r="BL250" i="3" s="1"/>
  <c r="BM250" i="3" s="1"/>
  <c r="BN250" i="3" s="1"/>
  <c r="BO250" i="3" s="1"/>
  <c r="BP250" i="3" s="1"/>
  <c r="BQ250" i="3" s="1"/>
  <c r="BR250" i="3" s="1"/>
  <c r="BS250" i="3" s="1"/>
  <c r="BJ251" i="3"/>
  <c r="BK251" i="3" s="1"/>
  <c r="BL251" i="3" s="1"/>
  <c r="BM251" i="3" s="1"/>
  <c r="BN251" i="3" s="1"/>
  <c r="BO251" i="3" s="1"/>
  <c r="BP251" i="3" s="1"/>
  <c r="BQ251" i="3" s="1"/>
  <c r="BR251" i="3" s="1"/>
  <c r="BS251" i="3" s="1"/>
  <c r="BJ254" i="3"/>
  <c r="BK254" i="3" s="1"/>
  <c r="BL254" i="3" s="1"/>
  <c r="BM254" i="3" s="1"/>
  <c r="BN254" i="3" s="1"/>
  <c r="BO254" i="3" s="1"/>
  <c r="BP254" i="3" s="1"/>
  <c r="BQ254" i="3" s="1"/>
  <c r="BR254" i="3" s="1"/>
  <c r="BS254" i="3" s="1"/>
  <c r="BJ260" i="3"/>
  <c r="BK260" i="3" s="1"/>
  <c r="BL260" i="3" s="1"/>
  <c r="BM260" i="3" s="1"/>
  <c r="BN260" i="3" s="1"/>
  <c r="BO260" i="3" s="1"/>
  <c r="BP260" i="3" s="1"/>
  <c r="BQ260" i="3" s="1"/>
  <c r="BR260" i="3" s="1"/>
  <c r="BS260" i="3" s="1"/>
  <c r="BJ261" i="3"/>
  <c r="BK261" i="3" s="1"/>
  <c r="BL261" i="3" s="1"/>
  <c r="BM261" i="3" s="1"/>
  <c r="BN261" i="3" s="1"/>
  <c r="BO261" i="3" s="1"/>
  <c r="BP261" i="3" s="1"/>
  <c r="BQ261" i="3" s="1"/>
  <c r="BR261" i="3" s="1"/>
  <c r="BS261" i="3" s="1"/>
  <c r="BJ269" i="3"/>
  <c r="BK269" i="3" s="1"/>
  <c r="BL269" i="3" s="1"/>
  <c r="BM269" i="3" s="1"/>
  <c r="BN269" i="3" s="1"/>
  <c r="BO269" i="3" s="1"/>
  <c r="BP269" i="3" s="1"/>
  <c r="BQ269" i="3" s="1"/>
  <c r="BR269" i="3" s="1"/>
  <c r="BS269" i="3" s="1"/>
  <c r="BJ270" i="3"/>
  <c r="BK270" i="3" s="1"/>
  <c r="BL270" i="3" s="1"/>
  <c r="BM270" i="3" s="1"/>
  <c r="BN270" i="3" s="1"/>
  <c r="BO270" i="3" s="1"/>
  <c r="BP270" i="3" s="1"/>
  <c r="BQ270" i="3" s="1"/>
  <c r="BR270" i="3" s="1"/>
  <c r="BS270" i="3" s="1"/>
  <c r="BJ257" i="3"/>
  <c r="BK257" i="3" s="1"/>
  <c r="BL257" i="3" s="1"/>
  <c r="BM257" i="3" s="1"/>
  <c r="BN257" i="3" s="1"/>
  <c r="BO257" i="3" s="1"/>
  <c r="BP257" i="3" s="1"/>
  <c r="BQ257" i="3" s="1"/>
  <c r="BR257" i="3" s="1"/>
  <c r="BS257" i="3" s="1"/>
  <c r="DK310" i="1"/>
  <c r="DI310" i="1"/>
  <c r="DG310" i="1"/>
  <c r="DF310" i="1"/>
  <c r="DI309" i="1"/>
  <c r="DG309" i="1"/>
  <c r="DF309" i="1"/>
  <c r="DC309" i="1"/>
  <c r="DI308" i="1"/>
  <c r="DF308" i="1"/>
  <c r="DC308" i="1"/>
  <c r="DK307" i="1"/>
  <c r="DI307" i="1"/>
  <c r="DF307" i="1"/>
  <c r="DK306" i="1"/>
  <c r="DJ306" i="1"/>
  <c r="DC306" i="1"/>
  <c r="DJ305" i="1"/>
  <c r="DI305" i="1"/>
  <c r="DG305" i="1"/>
  <c r="DF305" i="1"/>
  <c r="DC305" i="1"/>
  <c r="DC304" i="1"/>
  <c r="DK303" i="1"/>
  <c r="DJ303" i="1"/>
  <c r="DI303" i="1"/>
  <c r="DF303" i="1"/>
  <c r="DC303" i="1"/>
  <c r="DJ302" i="1"/>
  <c r="DI302" i="1"/>
  <c r="DK301" i="1"/>
  <c r="DI301" i="1"/>
  <c r="DG301" i="1"/>
  <c r="DC301" i="1"/>
  <c r="DK300" i="1"/>
  <c r="DJ300" i="1"/>
  <c r="DG300" i="1"/>
  <c r="DF300" i="1"/>
  <c r="DK299" i="1"/>
  <c r="DJ299" i="1"/>
  <c r="DI299" i="1"/>
  <c r="DF299" i="1"/>
  <c r="F10" i="8"/>
  <c r="E10" i="8"/>
  <c r="F9" i="8"/>
  <c r="E9" i="8"/>
  <c r="H7" i="8"/>
  <c r="G6" i="8"/>
  <c r="F5" i="8"/>
  <c r="E5" i="8"/>
  <c r="I2" i="5"/>
  <c r="H2" i="5"/>
  <c r="G2" i="5"/>
  <c r="F2" i="5"/>
  <c r="E2" i="5"/>
  <c r="D2" i="5"/>
  <c r="C2" i="5"/>
  <c r="B2" i="5"/>
  <c r="I2" i="6"/>
  <c r="H2" i="6"/>
  <c r="G2" i="6"/>
  <c r="F2" i="6"/>
  <c r="E2" i="6"/>
  <c r="D2" i="6"/>
  <c r="C2" i="6"/>
  <c r="B2" i="6"/>
  <c r="L253" i="6"/>
  <c r="K253" i="6"/>
  <c r="J253" i="6"/>
  <c r="L252" i="6"/>
  <c r="K252" i="6"/>
  <c r="J252" i="6"/>
  <c r="L251" i="6"/>
  <c r="K251" i="6"/>
  <c r="J251" i="6"/>
  <c r="M251" i="6" s="1"/>
  <c r="L250" i="6"/>
  <c r="K250" i="6"/>
  <c r="J250" i="6"/>
  <c r="L249" i="6"/>
  <c r="K249" i="6"/>
  <c r="J249" i="6"/>
  <c r="L248" i="6"/>
  <c r="K248" i="6"/>
  <c r="M248" i="6" s="1"/>
  <c r="J248" i="6"/>
  <c r="L247" i="6"/>
  <c r="K247" i="6"/>
  <c r="J247" i="6"/>
  <c r="L246" i="6"/>
  <c r="K246" i="6"/>
  <c r="J246" i="6"/>
  <c r="L245" i="6"/>
  <c r="K245" i="6"/>
  <c r="J245" i="6"/>
  <c r="L244" i="6"/>
  <c r="K244" i="6"/>
  <c r="J244" i="6"/>
  <c r="L243" i="6"/>
  <c r="K243" i="6"/>
  <c r="J243" i="6"/>
  <c r="M243" i="6" s="1"/>
  <c r="L242" i="6"/>
  <c r="K242" i="6"/>
  <c r="J242" i="6"/>
  <c r="L241" i="6"/>
  <c r="K241" i="6"/>
  <c r="J241" i="6"/>
  <c r="L240" i="6"/>
  <c r="K240" i="6"/>
  <c r="J240" i="6"/>
  <c r="L239" i="6"/>
  <c r="K239" i="6"/>
  <c r="J239" i="6"/>
  <c r="L238" i="6"/>
  <c r="K238" i="6"/>
  <c r="J238" i="6"/>
  <c r="L237" i="6"/>
  <c r="K237" i="6"/>
  <c r="J237" i="6"/>
  <c r="L236" i="6"/>
  <c r="K236" i="6"/>
  <c r="J236" i="6"/>
  <c r="L235" i="6"/>
  <c r="K235" i="6"/>
  <c r="J235" i="6"/>
  <c r="L234" i="6"/>
  <c r="K234" i="6"/>
  <c r="J234" i="6"/>
  <c r="L233" i="6"/>
  <c r="K233" i="6"/>
  <c r="J233" i="6"/>
  <c r="L232" i="6"/>
  <c r="K232" i="6"/>
  <c r="J232" i="6"/>
  <c r="L231" i="6"/>
  <c r="K231" i="6"/>
  <c r="J231" i="6"/>
  <c r="L230" i="6"/>
  <c r="K230" i="6"/>
  <c r="J230" i="6"/>
  <c r="L229" i="6"/>
  <c r="K229" i="6"/>
  <c r="J229" i="6"/>
  <c r="L228" i="6"/>
  <c r="K228" i="6"/>
  <c r="J228" i="6"/>
  <c r="L227" i="6"/>
  <c r="K227" i="6"/>
  <c r="J227" i="6"/>
  <c r="L226" i="6"/>
  <c r="K226" i="6"/>
  <c r="J226" i="6"/>
  <c r="L225" i="6"/>
  <c r="K225" i="6"/>
  <c r="J225" i="6"/>
  <c r="L224" i="6"/>
  <c r="K224" i="6"/>
  <c r="J224" i="6"/>
  <c r="L223" i="6"/>
  <c r="K223" i="6"/>
  <c r="J223" i="6"/>
  <c r="L222" i="6"/>
  <c r="K222" i="6"/>
  <c r="J222" i="6"/>
  <c r="L221" i="6"/>
  <c r="K221" i="6"/>
  <c r="J221" i="6"/>
  <c r="L220" i="6"/>
  <c r="K220" i="6"/>
  <c r="J220" i="6"/>
  <c r="L219" i="6"/>
  <c r="K219" i="6"/>
  <c r="J219" i="6"/>
  <c r="L218" i="6"/>
  <c r="K218" i="6"/>
  <c r="J218" i="6"/>
  <c r="L217" i="6"/>
  <c r="K217" i="6"/>
  <c r="J217" i="6"/>
  <c r="L216" i="6"/>
  <c r="K216" i="6"/>
  <c r="J216" i="6"/>
  <c r="L215" i="6"/>
  <c r="K215" i="6"/>
  <c r="J215" i="6"/>
  <c r="L214" i="6"/>
  <c r="K214" i="6"/>
  <c r="J214" i="6"/>
  <c r="L213" i="6"/>
  <c r="K213" i="6"/>
  <c r="J213" i="6"/>
  <c r="L212" i="6"/>
  <c r="K212" i="6"/>
  <c r="J212" i="6"/>
  <c r="L211" i="6"/>
  <c r="K211" i="6"/>
  <c r="J211" i="6"/>
  <c r="L210" i="6"/>
  <c r="K210" i="6"/>
  <c r="J210" i="6"/>
  <c r="L209" i="6"/>
  <c r="K209" i="6"/>
  <c r="J209" i="6"/>
  <c r="L208" i="6"/>
  <c r="K208" i="6"/>
  <c r="J208" i="6"/>
  <c r="L207" i="6"/>
  <c r="K207" i="6"/>
  <c r="J207" i="6"/>
  <c r="L206" i="6"/>
  <c r="K206" i="6"/>
  <c r="J206" i="6"/>
  <c r="L205" i="6"/>
  <c r="M205" i="6" s="1"/>
  <c r="K205" i="6"/>
  <c r="J205" i="6"/>
  <c r="L204" i="6"/>
  <c r="K204" i="6"/>
  <c r="J204" i="6"/>
  <c r="M204" i="6" s="1"/>
  <c r="L203" i="6"/>
  <c r="K203" i="6"/>
  <c r="J203" i="6"/>
  <c r="L202" i="6"/>
  <c r="K202" i="6"/>
  <c r="J202" i="6"/>
  <c r="L201" i="6"/>
  <c r="K201" i="6"/>
  <c r="J201" i="6"/>
  <c r="L200" i="6"/>
  <c r="K200" i="6"/>
  <c r="J200" i="6"/>
  <c r="L199" i="6"/>
  <c r="K199" i="6"/>
  <c r="J199" i="6"/>
  <c r="L198" i="6"/>
  <c r="K198" i="6"/>
  <c r="J198" i="6"/>
  <c r="L197" i="6"/>
  <c r="M197" i="6" s="1"/>
  <c r="K197" i="6"/>
  <c r="J197" i="6"/>
  <c r="L196" i="6"/>
  <c r="K196" i="6"/>
  <c r="J196" i="6"/>
  <c r="M196" i="6" s="1"/>
  <c r="L195" i="6"/>
  <c r="K195" i="6"/>
  <c r="J195" i="6"/>
  <c r="L194" i="6"/>
  <c r="K194" i="6"/>
  <c r="J194" i="6"/>
  <c r="L193" i="6"/>
  <c r="K193" i="6"/>
  <c r="J193" i="6"/>
  <c r="L192" i="6"/>
  <c r="K192" i="6"/>
  <c r="M192" i="6" s="1"/>
  <c r="J192" i="6"/>
  <c r="L191" i="6"/>
  <c r="K191" i="6"/>
  <c r="J191" i="6"/>
  <c r="L190" i="6"/>
  <c r="K190" i="6"/>
  <c r="J190" i="6"/>
  <c r="L189" i="6"/>
  <c r="K189" i="6"/>
  <c r="J189" i="6"/>
  <c r="L188" i="6"/>
  <c r="K188" i="6"/>
  <c r="J188" i="6"/>
  <c r="L187" i="6"/>
  <c r="K187" i="6"/>
  <c r="J187" i="6"/>
  <c r="M187" i="6" s="1"/>
  <c r="L186" i="6"/>
  <c r="K186" i="6"/>
  <c r="J186" i="6"/>
  <c r="L185" i="6"/>
  <c r="K185" i="6"/>
  <c r="J185" i="6"/>
  <c r="L184" i="6"/>
  <c r="K184" i="6"/>
  <c r="M184" i="6" s="1"/>
  <c r="J184" i="6"/>
  <c r="L183" i="6"/>
  <c r="K183" i="6"/>
  <c r="J183" i="6"/>
  <c r="L182" i="6"/>
  <c r="K182" i="6"/>
  <c r="J182" i="6"/>
  <c r="L181" i="6"/>
  <c r="K181" i="6"/>
  <c r="J181" i="6"/>
  <c r="L180" i="6"/>
  <c r="K180" i="6"/>
  <c r="J180" i="6"/>
  <c r="L179" i="6"/>
  <c r="K179" i="6"/>
  <c r="J179" i="6"/>
  <c r="M179" i="6" s="1"/>
  <c r="L178" i="6"/>
  <c r="K178" i="6"/>
  <c r="J178" i="6"/>
  <c r="L177" i="6"/>
  <c r="K177" i="6"/>
  <c r="J177" i="6"/>
  <c r="L176" i="6"/>
  <c r="K176" i="6"/>
  <c r="J176" i="6"/>
  <c r="L175" i="6"/>
  <c r="K175" i="6"/>
  <c r="J175" i="6"/>
  <c r="L174" i="6"/>
  <c r="K174" i="6"/>
  <c r="J174" i="6"/>
  <c r="L173" i="6"/>
  <c r="K173" i="6"/>
  <c r="J173" i="6"/>
  <c r="L172" i="6"/>
  <c r="K172" i="6"/>
  <c r="J172" i="6"/>
  <c r="L171" i="6"/>
  <c r="K171" i="6"/>
  <c r="J171" i="6"/>
  <c r="L170" i="6"/>
  <c r="K170" i="6"/>
  <c r="J170" i="6"/>
  <c r="L169" i="6"/>
  <c r="K169" i="6"/>
  <c r="J169" i="6"/>
  <c r="L168" i="6"/>
  <c r="K168" i="6"/>
  <c r="J168" i="6"/>
  <c r="L167" i="6"/>
  <c r="K167" i="6"/>
  <c r="J167" i="6"/>
  <c r="L166" i="6"/>
  <c r="K166" i="6"/>
  <c r="J166" i="6"/>
  <c r="L165" i="6"/>
  <c r="K165" i="6"/>
  <c r="J165" i="6"/>
  <c r="L164" i="6"/>
  <c r="K164" i="6"/>
  <c r="J164" i="6"/>
  <c r="L163" i="6"/>
  <c r="K163" i="6"/>
  <c r="J163" i="6"/>
  <c r="L162" i="6"/>
  <c r="K162" i="6"/>
  <c r="J162" i="6"/>
  <c r="L161" i="6"/>
  <c r="K161" i="6"/>
  <c r="J161" i="6"/>
  <c r="M161" i="6" s="1"/>
  <c r="L160" i="6"/>
  <c r="K160" i="6"/>
  <c r="J160" i="6"/>
  <c r="L159" i="6"/>
  <c r="K159" i="6"/>
  <c r="J159" i="6"/>
  <c r="L158" i="6"/>
  <c r="K158" i="6"/>
  <c r="J158" i="6"/>
  <c r="L157" i="6"/>
  <c r="K157" i="6"/>
  <c r="J157" i="6"/>
  <c r="L156" i="6"/>
  <c r="K156" i="6"/>
  <c r="J156" i="6"/>
  <c r="L155" i="6"/>
  <c r="K155" i="6"/>
  <c r="J155" i="6"/>
  <c r="L154" i="6"/>
  <c r="K154" i="6"/>
  <c r="J154" i="6"/>
  <c r="L153" i="6"/>
  <c r="K153" i="6"/>
  <c r="J153" i="6"/>
  <c r="M153" i="6" s="1"/>
  <c r="L152" i="6"/>
  <c r="K152" i="6"/>
  <c r="J152" i="6"/>
  <c r="L151" i="6"/>
  <c r="K151" i="6"/>
  <c r="J151" i="6"/>
  <c r="L150" i="6"/>
  <c r="K150" i="6"/>
  <c r="J150" i="6"/>
  <c r="L149" i="6"/>
  <c r="M149" i="6" s="1"/>
  <c r="K149" i="6"/>
  <c r="J149" i="6"/>
  <c r="L148" i="6"/>
  <c r="K148" i="6"/>
  <c r="J148" i="6"/>
  <c r="L147" i="6"/>
  <c r="K147" i="6"/>
  <c r="J147" i="6"/>
  <c r="L146" i="6"/>
  <c r="K146" i="6"/>
  <c r="J146" i="6"/>
  <c r="L145" i="6"/>
  <c r="K145" i="6"/>
  <c r="J145" i="6"/>
  <c r="L144" i="6"/>
  <c r="K144" i="6"/>
  <c r="J144" i="6"/>
  <c r="L143" i="6"/>
  <c r="K143" i="6"/>
  <c r="J143" i="6"/>
  <c r="L142" i="6"/>
  <c r="K142" i="6"/>
  <c r="J142" i="6"/>
  <c r="L141" i="6"/>
  <c r="M141" i="6" s="1"/>
  <c r="K141" i="6"/>
  <c r="J141" i="6"/>
  <c r="L140" i="6"/>
  <c r="K140" i="6"/>
  <c r="J140" i="6"/>
  <c r="M140" i="6" s="1"/>
  <c r="L139" i="6"/>
  <c r="K139" i="6"/>
  <c r="J139" i="6"/>
  <c r="L138" i="6"/>
  <c r="K138" i="6"/>
  <c r="J138" i="6"/>
  <c r="L137" i="6"/>
  <c r="K137" i="6"/>
  <c r="J137" i="6"/>
  <c r="L136" i="6"/>
  <c r="K136" i="6"/>
  <c r="J136" i="6"/>
  <c r="L135" i="6"/>
  <c r="K135" i="6"/>
  <c r="J135" i="6"/>
  <c r="L134" i="6"/>
  <c r="K134" i="6"/>
  <c r="J134" i="6"/>
  <c r="L133" i="6"/>
  <c r="K133" i="6"/>
  <c r="J133" i="6"/>
  <c r="L132" i="6"/>
  <c r="K132" i="6"/>
  <c r="J132" i="6"/>
  <c r="M132" i="6" s="1"/>
  <c r="L131" i="6"/>
  <c r="K131" i="6"/>
  <c r="J131" i="6"/>
  <c r="M131" i="6" s="1"/>
  <c r="L130" i="6"/>
  <c r="K130" i="6"/>
  <c r="J130" i="6"/>
  <c r="L129" i="6"/>
  <c r="K129" i="6"/>
  <c r="J129" i="6"/>
  <c r="L128" i="6"/>
  <c r="K128" i="6"/>
  <c r="M128" i="6" s="1"/>
  <c r="J128" i="6"/>
  <c r="L127" i="6"/>
  <c r="K127" i="6"/>
  <c r="J127" i="6"/>
  <c r="L126" i="6"/>
  <c r="K126" i="6"/>
  <c r="J126" i="6"/>
  <c r="L125" i="6"/>
  <c r="K125" i="6"/>
  <c r="J125" i="6"/>
  <c r="L124" i="6"/>
  <c r="K124" i="6"/>
  <c r="J124" i="6"/>
  <c r="L123" i="6"/>
  <c r="K123" i="6"/>
  <c r="J123" i="6"/>
  <c r="M123" i="6" s="1"/>
  <c r="L122" i="6"/>
  <c r="K122" i="6"/>
  <c r="J122" i="6"/>
  <c r="L121" i="6"/>
  <c r="K121" i="6"/>
  <c r="J121" i="6"/>
  <c r="L120" i="6"/>
  <c r="K120" i="6"/>
  <c r="M120" i="6" s="1"/>
  <c r="J120" i="6"/>
  <c r="L119" i="6"/>
  <c r="K119" i="6"/>
  <c r="J119" i="6"/>
  <c r="L118" i="6"/>
  <c r="K118" i="6"/>
  <c r="M118" i="6" s="1"/>
  <c r="J118" i="6"/>
  <c r="L117" i="6"/>
  <c r="K117" i="6"/>
  <c r="J117" i="6"/>
  <c r="L116" i="6"/>
  <c r="K116" i="6"/>
  <c r="J116" i="6"/>
  <c r="L115" i="6"/>
  <c r="K115" i="6"/>
  <c r="J115" i="6"/>
  <c r="L114" i="6"/>
  <c r="K114" i="6"/>
  <c r="J114" i="6"/>
  <c r="L113" i="6"/>
  <c r="K113" i="6"/>
  <c r="J113" i="6"/>
  <c r="M113" i="6" s="1"/>
  <c r="L112" i="6"/>
  <c r="K112" i="6"/>
  <c r="J112" i="6"/>
  <c r="L111" i="6"/>
  <c r="K111" i="6"/>
  <c r="J111" i="6"/>
  <c r="L110" i="6"/>
  <c r="K110" i="6"/>
  <c r="M110" i="6" s="1"/>
  <c r="J110" i="6"/>
  <c r="L109" i="6"/>
  <c r="K109" i="6"/>
  <c r="J109" i="6"/>
  <c r="L108" i="6"/>
  <c r="K108" i="6"/>
  <c r="J108" i="6"/>
  <c r="L107" i="6"/>
  <c r="K107" i="6"/>
  <c r="J107" i="6"/>
  <c r="L106" i="6"/>
  <c r="K106" i="6"/>
  <c r="J106" i="6"/>
  <c r="L105" i="6"/>
  <c r="K105" i="6"/>
  <c r="J105" i="6"/>
  <c r="L104" i="6"/>
  <c r="K104" i="6"/>
  <c r="J104" i="6"/>
  <c r="L103" i="6"/>
  <c r="K103" i="6"/>
  <c r="J103" i="6"/>
  <c r="L102" i="6"/>
  <c r="K102" i="6"/>
  <c r="J102" i="6"/>
  <c r="L101" i="6"/>
  <c r="K101" i="6"/>
  <c r="J101" i="6"/>
  <c r="L100" i="6"/>
  <c r="K100" i="6"/>
  <c r="J100" i="6"/>
  <c r="L99" i="6"/>
  <c r="K99" i="6"/>
  <c r="J99" i="6"/>
  <c r="L98" i="6"/>
  <c r="K98" i="6"/>
  <c r="J98" i="6"/>
  <c r="L97" i="6"/>
  <c r="K97" i="6"/>
  <c r="J97" i="6"/>
  <c r="L96" i="6"/>
  <c r="K96" i="6"/>
  <c r="J96" i="6"/>
  <c r="L95" i="6"/>
  <c r="K95" i="6"/>
  <c r="J95" i="6"/>
  <c r="L94" i="6"/>
  <c r="K94" i="6"/>
  <c r="J94" i="6"/>
  <c r="L93" i="6"/>
  <c r="M93" i="6" s="1"/>
  <c r="K93" i="6"/>
  <c r="J93" i="6"/>
  <c r="L92" i="6"/>
  <c r="K92" i="6"/>
  <c r="J92" i="6"/>
  <c r="L91" i="6"/>
  <c r="K91" i="6"/>
  <c r="J91" i="6"/>
  <c r="L90" i="6"/>
  <c r="K90" i="6"/>
  <c r="J90" i="6"/>
  <c r="L89" i="6"/>
  <c r="K89" i="6"/>
  <c r="J89" i="6"/>
  <c r="L88" i="6"/>
  <c r="K88" i="6"/>
  <c r="J88" i="6"/>
  <c r="L87" i="6"/>
  <c r="K87" i="6"/>
  <c r="J87" i="6"/>
  <c r="L86" i="6"/>
  <c r="K86" i="6"/>
  <c r="J86" i="6"/>
  <c r="L85" i="6"/>
  <c r="K85" i="6"/>
  <c r="J85" i="6"/>
  <c r="L84" i="6"/>
  <c r="K84" i="6"/>
  <c r="J84" i="6"/>
  <c r="L83" i="6"/>
  <c r="K83" i="6"/>
  <c r="J83" i="6"/>
  <c r="M83" i="6" s="1"/>
  <c r="L82" i="6"/>
  <c r="K82" i="6"/>
  <c r="J82" i="6"/>
  <c r="L81" i="6"/>
  <c r="K81" i="6"/>
  <c r="J81" i="6"/>
  <c r="L80" i="6"/>
  <c r="K80" i="6"/>
  <c r="M80" i="6" s="1"/>
  <c r="J80" i="6"/>
  <c r="L79" i="6"/>
  <c r="K79" i="6"/>
  <c r="J79" i="6"/>
  <c r="L78" i="6"/>
  <c r="K78" i="6"/>
  <c r="J78" i="6"/>
  <c r="L77" i="6"/>
  <c r="K77" i="6"/>
  <c r="J77" i="6"/>
  <c r="L76" i="6"/>
  <c r="K76" i="6"/>
  <c r="J76" i="6"/>
  <c r="L75" i="6"/>
  <c r="K75" i="6"/>
  <c r="J75" i="6"/>
  <c r="L74" i="6"/>
  <c r="K74" i="6"/>
  <c r="J74" i="6"/>
  <c r="L73" i="6"/>
  <c r="K73" i="6"/>
  <c r="J73" i="6"/>
  <c r="L72" i="6"/>
  <c r="K72" i="6"/>
  <c r="J72" i="6"/>
  <c r="L71" i="6"/>
  <c r="K71" i="6"/>
  <c r="J71" i="6"/>
  <c r="L70" i="6"/>
  <c r="K70" i="6"/>
  <c r="M70" i="6" s="1"/>
  <c r="J70" i="6"/>
  <c r="L69" i="6"/>
  <c r="K69" i="6"/>
  <c r="J69" i="6"/>
  <c r="L68" i="6"/>
  <c r="K68" i="6"/>
  <c r="J68" i="6"/>
  <c r="L67" i="6"/>
  <c r="K67" i="6"/>
  <c r="J67" i="6"/>
  <c r="M67" i="6" s="1"/>
  <c r="L66" i="6"/>
  <c r="K66" i="6"/>
  <c r="J66" i="6"/>
  <c r="L65" i="6"/>
  <c r="K65" i="6"/>
  <c r="J65" i="6"/>
  <c r="M65" i="6" s="1"/>
  <c r="L64" i="6"/>
  <c r="K64" i="6"/>
  <c r="J64" i="6"/>
  <c r="L63" i="6"/>
  <c r="K63" i="6"/>
  <c r="J63" i="6"/>
  <c r="L62" i="6"/>
  <c r="K62" i="6"/>
  <c r="M62" i="6" s="1"/>
  <c r="J62" i="6"/>
  <c r="L61" i="6"/>
  <c r="K61" i="6"/>
  <c r="J61" i="6"/>
  <c r="L60" i="6"/>
  <c r="K60" i="6"/>
  <c r="J60" i="6"/>
  <c r="L59" i="6"/>
  <c r="K59" i="6"/>
  <c r="J59" i="6"/>
  <c r="L58" i="6"/>
  <c r="K58" i="6"/>
  <c r="J58" i="6"/>
  <c r="L57" i="6"/>
  <c r="K57" i="6"/>
  <c r="J57" i="6"/>
  <c r="M57" i="6" s="1"/>
  <c r="L56" i="6"/>
  <c r="K56" i="6"/>
  <c r="M56" i="6" s="1"/>
  <c r="J56" i="6"/>
  <c r="L55" i="6"/>
  <c r="K55" i="6"/>
  <c r="J55" i="6"/>
  <c r="L54" i="6"/>
  <c r="K54" i="6"/>
  <c r="J54" i="6"/>
  <c r="L53" i="6"/>
  <c r="K53" i="6"/>
  <c r="J53" i="6"/>
  <c r="L52" i="6"/>
  <c r="K52" i="6"/>
  <c r="J52" i="6"/>
  <c r="L51" i="6"/>
  <c r="K51" i="6"/>
  <c r="J51" i="6"/>
  <c r="M51" i="6" s="1"/>
  <c r="L50" i="6"/>
  <c r="K50" i="6"/>
  <c r="J50" i="6"/>
  <c r="L49" i="6"/>
  <c r="K49" i="6"/>
  <c r="J49" i="6"/>
  <c r="L48" i="6"/>
  <c r="K48" i="6"/>
  <c r="J48" i="6"/>
  <c r="L47" i="6"/>
  <c r="K47" i="6"/>
  <c r="J47" i="6"/>
  <c r="L46" i="6"/>
  <c r="K46" i="6"/>
  <c r="J46" i="6"/>
  <c r="L45" i="6"/>
  <c r="K45" i="6"/>
  <c r="J45" i="6"/>
  <c r="L44" i="6"/>
  <c r="K44" i="6"/>
  <c r="J44" i="6"/>
  <c r="L43" i="6"/>
  <c r="K43" i="6"/>
  <c r="J43" i="6"/>
  <c r="L42" i="6"/>
  <c r="K42" i="6"/>
  <c r="J42" i="6"/>
  <c r="L41" i="6"/>
  <c r="K41" i="6"/>
  <c r="J41" i="6"/>
  <c r="L40" i="6"/>
  <c r="K40" i="6"/>
  <c r="M40" i="6" s="1"/>
  <c r="J40" i="6"/>
  <c r="L39" i="6"/>
  <c r="K39" i="6"/>
  <c r="J39" i="6"/>
  <c r="L38" i="6"/>
  <c r="K38" i="6"/>
  <c r="J38" i="6"/>
  <c r="L37" i="6"/>
  <c r="K37" i="6"/>
  <c r="J37" i="6"/>
  <c r="L36" i="6"/>
  <c r="K36" i="6"/>
  <c r="J36" i="6"/>
  <c r="L35" i="6"/>
  <c r="K35" i="6"/>
  <c r="J35" i="6"/>
  <c r="M35" i="6" s="1"/>
  <c r="L34" i="6"/>
  <c r="K34" i="6"/>
  <c r="J34" i="6"/>
  <c r="L33" i="6"/>
  <c r="K33" i="6"/>
  <c r="J33" i="6"/>
  <c r="L32" i="6"/>
  <c r="K32" i="6"/>
  <c r="J32" i="6"/>
  <c r="L31" i="6"/>
  <c r="K31" i="6"/>
  <c r="J31" i="6"/>
  <c r="L30" i="6"/>
  <c r="K30" i="6"/>
  <c r="J30" i="6"/>
  <c r="L29" i="6"/>
  <c r="M29" i="6" s="1"/>
  <c r="K29" i="6"/>
  <c r="J29" i="6"/>
  <c r="L28" i="6"/>
  <c r="K28" i="6"/>
  <c r="J28" i="6"/>
  <c r="M28" i="6" s="1"/>
  <c r="L27" i="6"/>
  <c r="K27" i="6"/>
  <c r="J27" i="6"/>
  <c r="M27" i="6" s="1"/>
  <c r="L26" i="6"/>
  <c r="K26" i="6"/>
  <c r="J26" i="6"/>
  <c r="L25" i="6"/>
  <c r="K25" i="6"/>
  <c r="J25" i="6"/>
  <c r="L24" i="6"/>
  <c r="K24" i="6"/>
  <c r="J24" i="6"/>
  <c r="L23" i="6"/>
  <c r="K23" i="6"/>
  <c r="J23" i="6"/>
  <c r="L22" i="6"/>
  <c r="K22" i="6"/>
  <c r="J22" i="6"/>
  <c r="L21" i="6"/>
  <c r="K21" i="6"/>
  <c r="J21" i="6"/>
  <c r="L20" i="6"/>
  <c r="K20" i="6"/>
  <c r="J20" i="6"/>
  <c r="L19" i="6"/>
  <c r="K19" i="6"/>
  <c r="J19" i="6"/>
  <c r="L18" i="6"/>
  <c r="K18" i="6"/>
  <c r="J18" i="6"/>
  <c r="L17" i="6"/>
  <c r="K17" i="6"/>
  <c r="J17" i="6"/>
  <c r="L16" i="6"/>
  <c r="K16" i="6"/>
  <c r="J16" i="6"/>
  <c r="L15" i="6"/>
  <c r="K15" i="6"/>
  <c r="J15" i="6"/>
  <c r="L14" i="6"/>
  <c r="K14" i="6"/>
  <c r="M14" i="6" s="1"/>
  <c r="J14" i="6"/>
  <c r="L13" i="6"/>
  <c r="K13" i="6"/>
  <c r="J13" i="6"/>
  <c r="L12" i="6"/>
  <c r="K12" i="6"/>
  <c r="J12" i="6"/>
  <c r="M12" i="6" s="1"/>
  <c r="L11" i="6"/>
  <c r="K11" i="6"/>
  <c r="J11" i="6"/>
  <c r="L10" i="6"/>
  <c r="K10" i="6"/>
  <c r="J10" i="6"/>
  <c r="L9" i="6"/>
  <c r="K9" i="6"/>
  <c r="J9" i="6"/>
  <c r="L8" i="6"/>
  <c r="K8" i="6"/>
  <c r="J8" i="6"/>
  <c r="L7" i="6"/>
  <c r="K7" i="6"/>
  <c r="J7" i="6"/>
  <c r="L6" i="6"/>
  <c r="K6" i="6"/>
  <c r="J6" i="6"/>
  <c r="L5" i="6"/>
  <c r="K5" i="6"/>
  <c r="J5" i="6"/>
  <c r="L4" i="6"/>
  <c r="K4" i="6"/>
  <c r="J4" i="6"/>
  <c r="J5" i="5"/>
  <c r="K5" i="5"/>
  <c r="L5" i="5"/>
  <c r="J6" i="5"/>
  <c r="K6" i="5"/>
  <c r="L6" i="5"/>
  <c r="J7" i="5"/>
  <c r="K7" i="5"/>
  <c r="L7" i="5"/>
  <c r="J8" i="5"/>
  <c r="K8" i="5"/>
  <c r="L8" i="5"/>
  <c r="J9" i="5"/>
  <c r="K9" i="5"/>
  <c r="L9" i="5"/>
  <c r="J10" i="5"/>
  <c r="K10" i="5"/>
  <c r="L10" i="5"/>
  <c r="J11" i="5"/>
  <c r="K11" i="5"/>
  <c r="L11" i="5"/>
  <c r="J12" i="5"/>
  <c r="K12" i="5"/>
  <c r="L12" i="5"/>
  <c r="M12" i="5" s="1"/>
  <c r="J13" i="5"/>
  <c r="K13" i="5"/>
  <c r="L13" i="5"/>
  <c r="J14" i="5"/>
  <c r="K14" i="5"/>
  <c r="L14" i="5"/>
  <c r="J15" i="5"/>
  <c r="K15" i="5"/>
  <c r="L15" i="5"/>
  <c r="J16" i="5"/>
  <c r="K16" i="5"/>
  <c r="L16" i="5"/>
  <c r="J17" i="5"/>
  <c r="K17" i="5"/>
  <c r="L17" i="5"/>
  <c r="J18" i="5"/>
  <c r="K18" i="5"/>
  <c r="L18" i="5"/>
  <c r="J19" i="5"/>
  <c r="K19" i="5"/>
  <c r="L19" i="5"/>
  <c r="J20" i="5"/>
  <c r="K20" i="5"/>
  <c r="L20" i="5"/>
  <c r="M20" i="5" s="1"/>
  <c r="J21" i="5"/>
  <c r="K21" i="5"/>
  <c r="L21" i="5"/>
  <c r="J22" i="5"/>
  <c r="K22" i="5"/>
  <c r="L22" i="5"/>
  <c r="J23" i="5"/>
  <c r="K23" i="5"/>
  <c r="L23" i="5"/>
  <c r="J24" i="5"/>
  <c r="K24" i="5"/>
  <c r="L24" i="5"/>
  <c r="J25" i="5"/>
  <c r="K25" i="5"/>
  <c r="L25" i="5"/>
  <c r="J26" i="5"/>
  <c r="K26" i="5"/>
  <c r="L26" i="5"/>
  <c r="J27" i="5"/>
  <c r="K27" i="5"/>
  <c r="L27" i="5"/>
  <c r="J28" i="5"/>
  <c r="K28" i="5"/>
  <c r="L28" i="5"/>
  <c r="M28" i="5" s="1"/>
  <c r="J29" i="5"/>
  <c r="K29" i="5"/>
  <c r="L29" i="5"/>
  <c r="J30" i="5"/>
  <c r="K30" i="5"/>
  <c r="L30" i="5"/>
  <c r="J31" i="5"/>
  <c r="K31" i="5"/>
  <c r="L31" i="5"/>
  <c r="J32" i="5"/>
  <c r="K32" i="5"/>
  <c r="L32" i="5"/>
  <c r="J33" i="5"/>
  <c r="K33" i="5"/>
  <c r="L33" i="5"/>
  <c r="J34" i="5"/>
  <c r="M34" i="5" s="1"/>
  <c r="K34" i="5"/>
  <c r="L34" i="5"/>
  <c r="J35" i="5"/>
  <c r="K35" i="5"/>
  <c r="L35" i="5"/>
  <c r="J36" i="5"/>
  <c r="K36" i="5"/>
  <c r="L36" i="5"/>
  <c r="J37" i="5"/>
  <c r="K37" i="5"/>
  <c r="L37" i="5"/>
  <c r="J38" i="5"/>
  <c r="K38" i="5"/>
  <c r="L38" i="5"/>
  <c r="J39" i="5"/>
  <c r="K39" i="5"/>
  <c r="M39" i="5" s="1"/>
  <c r="L39" i="5"/>
  <c r="J40" i="5"/>
  <c r="K40" i="5"/>
  <c r="L40" i="5"/>
  <c r="J41" i="5"/>
  <c r="K41" i="5"/>
  <c r="L41" i="5"/>
  <c r="J42" i="5"/>
  <c r="M42" i="5" s="1"/>
  <c r="K42" i="5"/>
  <c r="L42" i="5"/>
  <c r="J43" i="5"/>
  <c r="K43" i="5"/>
  <c r="L43" i="5"/>
  <c r="J44" i="5"/>
  <c r="K44" i="5"/>
  <c r="L44" i="5"/>
  <c r="J45" i="5"/>
  <c r="K45" i="5"/>
  <c r="L45" i="5"/>
  <c r="J46" i="5"/>
  <c r="K46" i="5"/>
  <c r="L46" i="5"/>
  <c r="J47" i="5"/>
  <c r="K47" i="5"/>
  <c r="L47" i="5"/>
  <c r="J48" i="5"/>
  <c r="K48" i="5"/>
  <c r="L48" i="5"/>
  <c r="J49" i="5"/>
  <c r="K49" i="5"/>
  <c r="L49" i="5"/>
  <c r="J50" i="5"/>
  <c r="K50" i="5"/>
  <c r="L50" i="5"/>
  <c r="J51" i="5"/>
  <c r="K51" i="5"/>
  <c r="L51" i="5"/>
  <c r="J52" i="5"/>
  <c r="K52" i="5"/>
  <c r="L52" i="5"/>
  <c r="J53" i="5"/>
  <c r="K53" i="5"/>
  <c r="L53" i="5"/>
  <c r="J54" i="5"/>
  <c r="K54" i="5"/>
  <c r="L54" i="5"/>
  <c r="J55" i="5"/>
  <c r="K55" i="5"/>
  <c r="M55" i="5" s="1"/>
  <c r="L55" i="5"/>
  <c r="J56" i="5"/>
  <c r="K56" i="5"/>
  <c r="M56" i="5" s="1"/>
  <c r="L56" i="5"/>
  <c r="J57" i="5"/>
  <c r="K57" i="5"/>
  <c r="L57" i="5"/>
  <c r="J58" i="5"/>
  <c r="K58" i="5"/>
  <c r="L58" i="5"/>
  <c r="J59" i="5"/>
  <c r="K59" i="5"/>
  <c r="L59" i="5"/>
  <c r="J60" i="5"/>
  <c r="K60" i="5"/>
  <c r="L60" i="5"/>
  <c r="J61" i="5"/>
  <c r="K61" i="5"/>
  <c r="L61" i="5"/>
  <c r="J62" i="5"/>
  <c r="K62" i="5"/>
  <c r="L62" i="5"/>
  <c r="J63" i="5"/>
  <c r="K63" i="5"/>
  <c r="L63" i="5"/>
  <c r="J64" i="5"/>
  <c r="K64" i="5"/>
  <c r="M64" i="5" s="1"/>
  <c r="L64" i="5"/>
  <c r="J65" i="5"/>
  <c r="K65" i="5"/>
  <c r="L65" i="5"/>
  <c r="J66" i="5"/>
  <c r="K66" i="5"/>
  <c r="L66" i="5"/>
  <c r="J67" i="5"/>
  <c r="K67" i="5"/>
  <c r="L67" i="5"/>
  <c r="J68" i="5"/>
  <c r="K68" i="5"/>
  <c r="L68" i="5"/>
  <c r="J69" i="5"/>
  <c r="K69" i="5"/>
  <c r="L69" i="5"/>
  <c r="J70" i="5"/>
  <c r="K70" i="5"/>
  <c r="L70" i="5"/>
  <c r="J71" i="5"/>
  <c r="K71" i="5"/>
  <c r="L71" i="5"/>
  <c r="J72" i="5"/>
  <c r="K72" i="5"/>
  <c r="L72" i="5"/>
  <c r="J73" i="5"/>
  <c r="K73" i="5"/>
  <c r="L73" i="5"/>
  <c r="J74" i="5"/>
  <c r="K74" i="5"/>
  <c r="L74" i="5"/>
  <c r="J75" i="5"/>
  <c r="K75" i="5"/>
  <c r="L75" i="5"/>
  <c r="J76" i="5"/>
  <c r="K76" i="5"/>
  <c r="L76" i="5"/>
  <c r="J77" i="5"/>
  <c r="K77" i="5"/>
  <c r="L77" i="5"/>
  <c r="J78" i="5"/>
  <c r="K78" i="5"/>
  <c r="L78" i="5"/>
  <c r="J79" i="5"/>
  <c r="K79" i="5"/>
  <c r="L79" i="5"/>
  <c r="J80" i="5"/>
  <c r="K80" i="5"/>
  <c r="M80" i="5" s="1"/>
  <c r="L80" i="5"/>
  <c r="J81" i="5"/>
  <c r="K81" i="5"/>
  <c r="L81" i="5"/>
  <c r="J82" i="5"/>
  <c r="K82" i="5"/>
  <c r="L82" i="5"/>
  <c r="J83" i="5"/>
  <c r="K83" i="5"/>
  <c r="L83" i="5"/>
  <c r="J84" i="5"/>
  <c r="K84" i="5"/>
  <c r="L84" i="5"/>
  <c r="J85" i="5"/>
  <c r="K85" i="5"/>
  <c r="L85" i="5"/>
  <c r="J86" i="5"/>
  <c r="K86" i="5"/>
  <c r="L86" i="5"/>
  <c r="J87" i="5"/>
  <c r="K87" i="5"/>
  <c r="L87" i="5"/>
  <c r="J88" i="5"/>
  <c r="K88" i="5"/>
  <c r="L88" i="5"/>
  <c r="J89" i="5"/>
  <c r="K89" i="5"/>
  <c r="L89" i="5"/>
  <c r="J90" i="5"/>
  <c r="K90" i="5"/>
  <c r="L90" i="5"/>
  <c r="J91" i="5"/>
  <c r="K91" i="5"/>
  <c r="L91" i="5"/>
  <c r="J92" i="5"/>
  <c r="K92" i="5"/>
  <c r="L92" i="5"/>
  <c r="J93" i="5"/>
  <c r="K93" i="5"/>
  <c r="L93" i="5"/>
  <c r="J94" i="5"/>
  <c r="K94" i="5"/>
  <c r="L94" i="5"/>
  <c r="J95" i="5"/>
  <c r="K95" i="5"/>
  <c r="L95" i="5"/>
  <c r="J96" i="5"/>
  <c r="K96" i="5"/>
  <c r="L96" i="5"/>
  <c r="J97" i="5"/>
  <c r="K97" i="5"/>
  <c r="L97" i="5"/>
  <c r="J98" i="5"/>
  <c r="K98" i="5"/>
  <c r="L98" i="5"/>
  <c r="J99" i="5"/>
  <c r="K99" i="5"/>
  <c r="L99" i="5"/>
  <c r="J100" i="5"/>
  <c r="K100" i="5"/>
  <c r="L100" i="5"/>
  <c r="J101" i="5"/>
  <c r="K101" i="5"/>
  <c r="L101" i="5"/>
  <c r="J102" i="5"/>
  <c r="K102" i="5"/>
  <c r="L102" i="5"/>
  <c r="J103" i="5"/>
  <c r="K103" i="5"/>
  <c r="L103" i="5"/>
  <c r="J104" i="5"/>
  <c r="K104" i="5"/>
  <c r="L104" i="5"/>
  <c r="J105" i="5"/>
  <c r="K105" i="5"/>
  <c r="L105" i="5"/>
  <c r="J106" i="5"/>
  <c r="K106" i="5"/>
  <c r="L106" i="5"/>
  <c r="J107" i="5"/>
  <c r="K107" i="5"/>
  <c r="L107" i="5"/>
  <c r="J108" i="5"/>
  <c r="K108" i="5"/>
  <c r="L108" i="5"/>
  <c r="J109" i="5"/>
  <c r="K109" i="5"/>
  <c r="L109" i="5"/>
  <c r="J110" i="5"/>
  <c r="K110" i="5"/>
  <c r="L110" i="5"/>
  <c r="J111" i="5"/>
  <c r="K111" i="5"/>
  <c r="L111" i="5"/>
  <c r="J112" i="5"/>
  <c r="K112" i="5"/>
  <c r="L112" i="5"/>
  <c r="J113" i="5"/>
  <c r="K113" i="5"/>
  <c r="L113" i="5"/>
  <c r="J114" i="5"/>
  <c r="K114" i="5"/>
  <c r="L114" i="5"/>
  <c r="J115" i="5"/>
  <c r="K115" i="5"/>
  <c r="L115" i="5"/>
  <c r="J116" i="5"/>
  <c r="K116" i="5"/>
  <c r="L116" i="5"/>
  <c r="J117" i="5"/>
  <c r="K117" i="5"/>
  <c r="L117" i="5"/>
  <c r="J118" i="5"/>
  <c r="K118" i="5"/>
  <c r="L118" i="5"/>
  <c r="J119" i="5"/>
  <c r="K119" i="5"/>
  <c r="L119" i="5"/>
  <c r="J120" i="5"/>
  <c r="K120" i="5"/>
  <c r="M120" i="5" s="1"/>
  <c r="L120" i="5"/>
  <c r="J121" i="5"/>
  <c r="K121" i="5"/>
  <c r="L121" i="5"/>
  <c r="J122" i="5"/>
  <c r="M122" i="5" s="1"/>
  <c r="K122" i="5"/>
  <c r="L122" i="5"/>
  <c r="J123" i="5"/>
  <c r="K123" i="5"/>
  <c r="L123" i="5"/>
  <c r="J124" i="5"/>
  <c r="K124" i="5"/>
  <c r="L124" i="5"/>
  <c r="J125" i="5"/>
  <c r="K125" i="5"/>
  <c r="L125" i="5"/>
  <c r="J126" i="5"/>
  <c r="K126" i="5"/>
  <c r="L126" i="5"/>
  <c r="J127" i="5"/>
  <c r="K127" i="5"/>
  <c r="L127" i="5"/>
  <c r="J128" i="5"/>
  <c r="K128" i="5"/>
  <c r="L128" i="5"/>
  <c r="J129" i="5"/>
  <c r="K129" i="5"/>
  <c r="L129" i="5"/>
  <c r="J130" i="5"/>
  <c r="K130" i="5"/>
  <c r="L130" i="5"/>
  <c r="J131" i="5"/>
  <c r="K131" i="5"/>
  <c r="L131" i="5"/>
  <c r="J132" i="5"/>
  <c r="K132" i="5"/>
  <c r="L132" i="5"/>
  <c r="J133" i="5"/>
  <c r="K133" i="5"/>
  <c r="L133" i="5"/>
  <c r="J134" i="5"/>
  <c r="K134" i="5"/>
  <c r="L134" i="5"/>
  <c r="J135" i="5"/>
  <c r="K135" i="5"/>
  <c r="L135" i="5"/>
  <c r="J136" i="5"/>
  <c r="K136" i="5"/>
  <c r="L136" i="5"/>
  <c r="J137" i="5"/>
  <c r="K137" i="5"/>
  <c r="L137" i="5"/>
  <c r="J138" i="5"/>
  <c r="K138" i="5"/>
  <c r="L138" i="5"/>
  <c r="J139" i="5"/>
  <c r="K139" i="5"/>
  <c r="L139" i="5"/>
  <c r="J140" i="5"/>
  <c r="K140" i="5"/>
  <c r="L140" i="5"/>
  <c r="J141" i="5"/>
  <c r="K141" i="5"/>
  <c r="L141" i="5"/>
  <c r="J142" i="5"/>
  <c r="K142" i="5"/>
  <c r="L142" i="5"/>
  <c r="J143" i="5"/>
  <c r="K143" i="5"/>
  <c r="L143" i="5"/>
  <c r="J144" i="5"/>
  <c r="K144" i="5"/>
  <c r="L144" i="5"/>
  <c r="J145" i="5"/>
  <c r="K145" i="5"/>
  <c r="L145" i="5"/>
  <c r="J146" i="5"/>
  <c r="K146" i="5"/>
  <c r="L146" i="5"/>
  <c r="J147" i="5"/>
  <c r="K147" i="5"/>
  <c r="L147" i="5"/>
  <c r="J148" i="5"/>
  <c r="K148" i="5"/>
  <c r="L148" i="5"/>
  <c r="J149" i="5"/>
  <c r="K149" i="5"/>
  <c r="L149" i="5"/>
  <c r="J150" i="5"/>
  <c r="K150" i="5"/>
  <c r="L150" i="5"/>
  <c r="J151" i="5"/>
  <c r="K151" i="5"/>
  <c r="L151" i="5"/>
  <c r="J152" i="5"/>
  <c r="K152" i="5"/>
  <c r="M152" i="5" s="1"/>
  <c r="L152" i="5"/>
  <c r="J153" i="5"/>
  <c r="K153" i="5"/>
  <c r="L153" i="5"/>
  <c r="J154" i="5"/>
  <c r="M154" i="5" s="1"/>
  <c r="K154" i="5"/>
  <c r="L154" i="5"/>
  <c r="J155" i="5"/>
  <c r="K155" i="5"/>
  <c r="L155" i="5"/>
  <c r="J156" i="5"/>
  <c r="K156" i="5"/>
  <c r="L156" i="5"/>
  <c r="J157" i="5"/>
  <c r="K157" i="5"/>
  <c r="L157" i="5"/>
  <c r="J158" i="5"/>
  <c r="K158" i="5"/>
  <c r="L158" i="5"/>
  <c r="J159" i="5"/>
  <c r="K159" i="5"/>
  <c r="L159" i="5"/>
  <c r="J160" i="5"/>
  <c r="K160" i="5"/>
  <c r="L160" i="5"/>
  <c r="J161" i="5"/>
  <c r="K161" i="5"/>
  <c r="L161" i="5"/>
  <c r="J162" i="5"/>
  <c r="K162" i="5"/>
  <c r="L162" i="5"/>
  <c r="J163" i="5"/>
  <c r="K163" i="5"/>
  <c r="L163" i="5"/>
  <c r="J164" i="5"/>
  <c r="K164" i="5"/>
  <c r="L164" i="5"/>
  <c r="J165" i="5"/>
  <c r="K165" i="5"/>
  <c r="L165" i="5"/>
  <c r="J166" i="5"/>
  <c r="K166" i="5"/>
  <c r="L166" i="5"/>
  <c r="J167" i="5"/>
  <c r="K167" i="5"/>
  <c r="L167" i="5"/>
  <c r="J168" i="5"/>
  <c r="K168" i="5"/>
  <c r="L168" i="5"/>
  <c r="J169" i="5"/>
  <c r="K169" i="5"/>
  <c r="L169" i="5"/>
  <c r="J170" i="5"/>
  <c r="M170" i="5" s="1"/>
  <c r="K170" i="5"/>
  <c r="L170" i="5"/>
  <c r="J171" i="5"/>
  <c r="K171" i="5"/>
  <c r="L171" i="5"/>
  <c r="J172" i="5"/>
  <c r="K172" i="5"/>
  <c r="L172" i="5"/>
  <c r="J173" i="5"/>
  <c r="K173" i="5"/>
  <c r="L173" i="5"/>
  <c r="J174" i="5"/>
  <c r="K174" i="5"/>
  <c r="L174" i="5"/>
  <c r="J175" i="5"/>
  <c r="K175" i="5"/>
  <c r="L175" i="5"/>
  <c r="J176" i="5"/>
  <c r="K176" i="5"/>
  <c r="L176" i="5"/>
  <c r="J177" i="5"/>
  <c r="K177" i="5"/>
  <c r="L177" i="5"/>
  <c r="J178" i="5"/>
  <c r="K178" i="5"/>
  <c r="L178" i="5"/>
  <c r="J179" i="5"/>
  <c r="K179" i="5"/>
  <c r="L179" i="5"/>
  <c r="J180" i="5"/>
  <c r="K180" i="5"/>
  <c r="L180" i="5"/>
  <c r="J181" i="5"/>
  <c r="K181" i="5"/>
  <c r="L181" i="5"/>
  <c r="J182" i="5"/>
  <c r="K182" i="5"/>
  <c r="L182" i="5"/>
  <c r="J183" i="5"/>
  <c r="K183" i="5"/>
  <c r="L183" i="5"/>
  <c r="J184" i="5"/>
  <c r="K184" i="5"/>
  <c r="L184" i="5"/>
  <c r="J185" i="5"/>
  <c r="K185" i="5"/>
  <c r="L185" i="5"/>
  <c r="J186" i="5"/>
  <c r="K186" i="5"/>
  <c r="L186" i="5"/>
  <c r="J187" i="5"/>
  <c r="K187" i="5"/>
  <c r="L187" i="5"/>
  <c r="J188" i="5"/>
  <c r="K188" i="5"/>
  <c r="L188" i="5"/>
  <c r="J189" i="5"/>
  <c r="K189" i="5"/>
  <c r="L189" i="5"/>
  <c r="J190" i="5"/>
  <c r="K190" i="5"/>
  <c r="L190" i="5"/>
  <c r="J191" i="5"/>
  <c r="K191" i="5"/>
  <c r="L191" i="5"/>
  <c r="J192" i="5"/>
  <c r="K192" i="5"/>
  <c r="L192" i="5"/>
  <c r="J193" i="5"/>
  <c r="K193" i="5"/>
  <c r="L193" i="5"/>
  <c r="J194" i="5"/>
  <c r="K194" i="5"/>
  <c r="L194" i="5"/>
  <c r="J195" i="5"/>
  <c r="K195" i="5"/>
  <c r="L195" i="5"/>
  <c r="J196" i="5"/>
  <c r="K196" i="5"/>
  <c r="L196" i="5"/>
  <c r="M196" i="5" s="1"/>
  <c r="J197" i="5"/>
  <c r="K197" i="5"/>
  <c r="L197" i="5"/>
  <c r="J198" i="5"/>
  <c r="K198" i="5"/>
  <c r="L198" i="5"/>
  <c r="J199" i="5"/>
  <c r="K199" i="5"/>
  <c r="L199" i="5"/>
  <c r="J200" i="5"/>
  <c r="K200" i="5"/>
  <c r="L200" i="5"/>
  <c r="J201" i="5"/>
  <c r="K201" i="5"/>
  <c r="L201" i="5"/>
  <c r="J202" i="5"/>
  <c r="K202" i="5"/>
  <c r="L202" i="5"/>
  <c r="J203" i="5"/>
  <c r="K203" i="5"/>
  <c r="L203" i="5"/>
  <c r="J204" i="5"/>
  <c r="K204" i="5"/>
  <c r="L204" i="5"/>
  <c r="J205" i="5"/>
  <c r="K205" i="5"/>
  <c r="L205" i="5"/>
  <c r="J206" i="5"/>
  <c r="K206" i="5"/>
  <c r="L206" i="5"/>
  <c r="J207" i="5"/>
  <c r="K207" i="5"/>
  <c r="L207" i="5"/>
  <c r="J208" i="5"/>
  <c r="K208" i="5"/>
  <c r="L208" i="5"/>
  <c r="J209" i="5"/>
  <c r="K209" i="5"/>
  <c r="L209" i="5"/>
  <c r="J210" i="5"/>
  <c r="K210" i="5"/>
  <c r="L210" i="5"/>
  <c r="J211" i="5"/>
  <c r="M211" i="5" s="1"/>
  <c r="K211" i="5"/>
  <c r="L211" i="5"/>
  <c r="J212" i="5"/>
  <c r="K212" i="5"/>
  <c r="L212" i="5"/>
  <c r="J213" i="5"/>
  <c r="K213" i="5"/>
  <c r="L213" i="5"/>
  <c r="J214" i="5"/>
  <c r="K214" i="5"/>
  <c r="L214" i="5"/>
  <c r="J215" i="5"/>
  <c r="K215" i="5"/>
  <c r="L215" i="5"/>
  <c r="J216" i="5"/>
  <c r="K216" i="5"/>
  <c r="L216" i="5"/>
  <c r="J217" i="5"/>
  <c r="K217" i="5"/>
  <c r="L217" i="5"/>
  <c r="J218" i="5"/>
  <c r="K218" i="5"/>
  <c r="L218" i="5"/>
  <c r="J219" i="5"/>
  <c r="M219" i="5" s="1"/>
  <c r="K219" i="5"/>
  <c r="L219" i="5"/>
  <c r="J220" i="5"/>
  <c r="K220" i="5"/>
  <c r="L220" i="5"/>
  <c r="J221" i="5"/>
  <c r="K221" i="5"/>
  <c r="L221" i="5"/>
  <c r="J222" i="5"/>
  <c r="K222" i="5"/>
  <c r="L222" i="5"/>
  <c r="J223" i="5"/>
  <c r="K223" i="5"/>
  <c r="L223" i="5"/>
  <c r="J224" i="5"/>
  <c r="K224" i="5"/>
  <c r="L224" i="5"/>
  <c r="J225" i="5"/>
  <c r="K225" i="5"/>
  <c r="L225" i="5"/>
  <c r="J226" i="5"/>
  <c r="K226" i="5"/>
  <c r="L226" i="5"/>
  <c r="J227" i="5"/>
  <c r="K227" i="5"/>
  <c r="L227" i="5"/>
  <c r="J228" i="5"/>
  <c r="K228" i="5"/>
  <c r="L228" i="5"/>
  <c r="M228" i="5" s="1"/>
  <c r="J229" i="5"/>
  <c r="K229" i="5"/>
  <c r="L229" i="5"/>
  <c r="J230" i="5"/>
  <c r="K230" i="5"/>
  <c r="L230" i="5"/>
  <c r="J231" i="5"/>
  <c r="K231" i="5"/>
  <c r="L231" i="5"/>
  <c r="J232" i="5"/>
  <c r="K232" i="5"/>
  <c r="L232" i="5"/>
  <c r="J233" i="5"/>
  <c r="K233" i="5"/>
  <c r="L233" i="5"/>
  <c r="J234" i="5"/>
  <c r="K234" i="5"/>
  <c r="L234" i="5"/>
  <c r="J235" i="5"/>
  <c r="K235" i="5"/>
  <c r="L235" i="5"/>
  <c r="J236" i="5"/>
  <c r="K236" i="5"/>
  <c r="L236" i="5"/>
  <c r="J237" i="5"/>
  <c r="K237" i="5"/>
  <c r="L237" i="5"/>
  <c r="J238" i="5"/>
  <c r="K238" i="5"/>
  <c r="L238" i="5"/>
  <c r="J239" i="5"/>
  <c r="K239" i="5"/>
  <c r="L239" i="5"/>
  <c r="J240" i="5"/>
  <c r="K240" i="5"/>
  <c r="L240" i="5"/>
  <c r="J241" i="5"/>
  <c r="K241" i="5"/>
  <c r="L241" i="5"/>
  <c r="J242" i="5"/>
  <c r="K242" i="5"/>
  <c r="L242" i="5"/>
  <c r="J243" i="5"/>
  <c r="K243" i="5"/>
  <c r="L243" i="5"/>
  <c r="J244" i="5"/>
  <c r="K244" i="5"/>
  <c r="L244" i="5"/>
  <c r="J245" i="5"/>
  <c r="K245" i="5"/>
  <c r="L245" i="5"/>
  <c r="J246" i="5"/>
  <c r="K246" i="5"/>
  <c r="L246" i="5"/>
  <c r="J247" i="5"/>
  <c r="K247" i="5"/>
  <c r="L247" i="5"/>
  <c r="J248" i="5"/>
  <c r="K248" i="5"/>
  <c r="L248" i="5"/>
  <c r="J249" i="5"/>
  <c r="K249" i="5"/>
  <c r="L249" i="5"/>
  <c r="J250" i="5"/>
  <c r="K250" i="5"/>
  <c r="L250" i="5"/>
  <c r="J251" i="5"/>
  <c r="K251" i="5"/>
  <c r="L251" i="5"/>
  <c r="J252" i="5"/>
  <c r="K252" i="5"/>
  <c r="L252" i="5"/>
  <c r="J253" i="5"/>
  <c r="K253" i="5"/>
  <c r="L253" i="5"/>
  <c r="L4" i="5"/>
  <c r="K4" i="5"/>
  <c r="J4" i="5"/>
  <c r="M38" i="5"/>
  <c r="M6" i="5"/>
  <c r="AC213" i="8"/>
  <c r="AA213" i="8"/>
  <c r="AB213" i="8"/>
  <c r="AA162" i="8"/>
  <c r="AA160" i="8"/>
  <c r="AA158" i="8"/>
  <c r="AA156" i="8"/>
  <c r="AA150" i="8"/>
  <c r="AA136" i="8"/>
  <c r="AA134" i="8"/>
  <c r="AA132" i="8"/>
  <c r="AA130" i="8"/>
  <c r="AA129" i="8"/>
  <c r="AB129" i="8"/>
  <c r="AA125" i="8"/>
  <c r="AA57" i="8"/>
  <c r="AA55" i="8"/>
  <c r="AB296" i="8"/>
  <c r="AB294" i="8"/>
  <c r="AA286" i="8"/>
  <c r="AB286" i="8"/>
  <c r="AA284" i="8"/>
  <c r="AA254" i="8"/>
  <c r="AB254" i="8"/>
  <c r="AC254" i="8"/>
  <c r="AC211" i="8"/>
  <c r="AA211" i="8"/>
  <c r="AB211" i="8"/>
  <c r="AA121" i="8"/>
  <c r="AA119" i="8"/>
  <c r="AA109" i="8"/>
  <c r="AB109" i="8"/>
  <c r="AA107" i="8"/>
  <c r="AB107" i="8"/>
  <c r="AC107" i="8"/>
  <c r="AA105" i="8"/>
  <c r="AB105" i="8"/>
  <c r="AA103" i="8"/>
  <c r="AB103" i="8"/>
  <c r="AA101" i="8"/>
  <c r="AA99" i="8"/>
  <c r="AA97" i="8"/>
  <c r="AA95" i="8"/>
  <c r="AA69" i="8"/>
  <c r="AA37" i="8"/>
  <c r="AA35" i="8"/>
  <c r="AA33" i="8"/>
  <c r="AA31" i="8"/>
  <c r="AA282" i="8"/>
  <c r="AB282" i="8"/>
  <c r="AA280" i="8"/>
  <c r="AA278" i="8"/>
  <c r="AA276" i="8"/>
  <c r="AA252" i="8"/>
  <c r="AB252" i="8"/>
  <c r="AC252" i="8"/>
  <c r="AA249" i="8"/>
  <c r="AB249" i="8"/>
  <c r="AC249" i="8"/>
  <c r="AC209" i="8"/>
  <c r="AA209" i="8"/>
  <c r="AB209" i="8"/>
  <c r="AC207" i="8"/>
  <c r="AA207" i="8"/>
  <c r="AB207" i="8"/>
  <c r="AA204" i="8"/>
  <c r="AA202" i="8"/>
  <c r="AA200" i="8"/>
  <c r="AA198" i="8"/>
  <c r="AA173" i="8"/>
  <c r="AA67" i="8"/>
  <c r="AB67" i="8"/>
  <c r="AA274" i="8"/>
  <c r="AA272" i="8"/>
  <c r="AA270" i="8"/>
  <c r="AA266" i="8"/>
  <c r="AA247" i="8"/>
  <c r="AB247" i="8"/>
  <c r="AC247" i="8"/>
  <c r="AA245" i="8"/>
  <c r="AB245" i="8"/>
  <c r="AA243" i="8"/>
  <c r="AB243" i="8"/>
  <c r="AA241" i="8"/>
  <c r="AA239" i="8"/>
  <c r="AA237" i="8"/>
  <c r="AA235" i="8"/>
  <c r="AA188" i="8"/>
  <c r="AA171" i="8"/>
  <c r="AA169" i="8"/>
  <c r="AA167" i="8"/>
  <c r="AA64" i="8"/>
  <c r="AA21" i="8"/>
  <c r="AA159" i="8"/>
  <c r="AA153" i="8"/>
  <c r="AB143" i="8"/>
  <c r="AC143" i="8"/>
  <c r="AA143" i="8"/>
  <c r="AB141" i="8"/>
  <c r="AC141" i="8"/>
  <c r="AA141" i="8"/>
  <c r="AB139" i="8"/>
  <c r="AC139" i="8"/>
  <c r="AA139" i="8"/>
  <c r="AB137" i="8"/>
  <c r="AC137" i="8"/>
  <c r="AA137" i="8"/>
  <c r="AB135" i="8"/>
  <c r="AA135" i="8"/>
  <c r="AB133" i="8"/>
  <c r="AA133" i="8"/>
  <c r="AB131" i="8"/>
  <c r="AA131" i="8"/>
  <c r="AA128" i="8"/>
  <c r="AA48" i="8"/>
  <c r="AA44" i="8"/>
  <c r="AB44" i="8"/>
  <c r="AC44" i="8"/>
  <c r="AA42" i="8"/>
  <c r="AB42" i="8"/>
  <c r="AC42" i="8"/>
  <c r="AA40" i="8"/>
  <c r="AB40" i="8"/>
  <c r="AC40" i="8"/>
  <c r="AB11" i="8"/>
  <c r="AC11" i="8"/>
  <c r="AA11" i="8"/>
  <c r="AB9" i="8"/>
  <c r="AC9" i="8"/>
  <c r="AA9" i="8"/>
  <c r="AA297" i="8"/>
  <c r="AA295" i="8"/>
  <c r="AA287" i="8"/>
  <c r="AA285" i="8"/>
  <c r="AB182" i="8"/>
  <c r="AA180" i="8"/>
  <c r="AB180" i="8"/>
  <c r="AC180" i="8"/>
  <c r="AA178" i="8"/>
  <c r="AB178" i="8"/>
  <c r="AC178" i="8"/>
  <c r="AA102" i="8"/>
  <c r="AB100" i="8"/>
  <c r="AA100" i="8"/>
  <c r="AA98" i="8"/>
  <c r="AB96" i="8"/>
  <c r="AA96" i="8"/>
  <c r="AA94" i="8"/>
  <c r="AA92" i="8"/>
  <c r="AD88" i="8"/>
  <c r="AA88" i="8"/>
  <c r="AB78" i="8"/>
  <c r="AA78" i="8"/>
  <c r="AB76" i="8"/>
  <c r="AA76" i="8"/>
  <c r="AB74" i="8"/>
  <c r="AA74" i="8"/>
  <c r="AB72" i="8"/>
  <c r="AA72" i="8"/>
  <c r="AA70" i="8"/>
  <c r="AA38" i="8"/>
  <c r="AB38" i="8"/>
  <c r="AC38" i="8"/>
  <c r="AA36" i="8"/>
  <c r="AB36" i="8"/>
  <c r="AA34" i="8"/>
  <c r="AB34" i="8"/>
  <c r="AA32" i="8"/>
  <c r="AB32" i="8"/>
  <c r="AA30" i="8"/>
  <c r="AB30" i="8"/>
  <c r="AA28" i="8"/>
  <c r="AA26" i="8"/>
  <c r="AB7" i="8"/>
  <c r="AC7" i="8"/>
  <c r="AA7" i="8"/>
  <c r="AA283" i="8"/>
  <c r="AA281" i="8"/>
  <c r="AA279" i="8"/>
  <c r="AA277" i="8"/>
  <c r="AA203" i="8"/>
  <c r="AB203" i="8"/>
  <c r="AA201" i="8"/>
  <c r="AB201" i="8"/>
  <c r="AA199" i="8"/>
  <c r="AB199" i="8"/>
  <c r="AA197" i="8"/>
  <c r="AA195" i="8"/>
  <c r="AA176" i="8"/>
  <c r="AB176" i="8"/>
  <c r="AC176" i="8"/>
  <c r="AA174" i="8"/>
  <c r="AB174" i="8"/>
  <c r="AC174" i="8"/>
  <c r="AA172" i="8"/>
  <c r="AB172" i="8"/>
  <c r="AA68" i="8"/>
  <c r="AA66" i="8"/>
  <c r="AA24" i="8"/>
  <c r="AA22" i="8"/>
  <c r="AC262" i="8"/>
  <c r="AA244" i="8"/>
  <c r="AD232" i="8"/>
  <c r="AA228" i="8"/>
  <c r="AA193" i="8"/>
  <c r="AA191" i="8"/>
  <c r="AA170" i="8"/>
  <c r="AB170" i="8"/>
  <c r="AA168" i="8"/>
  <c r="AB168" i="8"/>
  <c r="AA166" i="8"/>
  <c r="AB166" i="8"/>
  <c r="AA164" i="8"/>
  <c r="AB65" i="8"/>
  <c r="AA65" i="8"/>
  <c r="AB63" i="8"/>
  <c r="AA63" i="8"/>
  <c r="AA61" i="8"/>
  <c r="AA59" i="8"/>
  <c r="M50" i="5"/>
  <c r="J2" i="6"/>
  <c r="M135" i="5"/>
  <c r="K2" i="6"/>
  <c r="L2" i="6"/>
  <c r="K2" i="5"/>
  <c r="L2" i="5"/>
  <c r="M203" i="5"/>
  <c r="M195" i="5"/>
  <c r="M126" i="5"/>
  <c r="M110" i="5"/>
  <c r="M40" i="5"/>
  <c r="M8" i="5"/>
  <c r="M106" i="5"/>
  <c r="J2" i="5"/>
  <c r="M146" i="5"/>
  <c r="M104" i="5"/>
  <c r="M88" i="5"/>
  <c r="M72" i="5"/>
  <c r="M24" i="5"/>
  <c r="M58" i="5"/>
  <c r="M90" i="5"/>
  <c r="M252" i="5"/>
  <c r="M244" i="5"/>
  <c r="M236" i="5"/>
  <c r="M225" i="5"/>
  <c r="M220" i="5"/>
  <c r="M217" i="5"/>
  <c r="M212" i="5"/>
  <c r="M209" i="5"/>
  <c r="M204" i="5"/>
  <c r="M201" i="5"/>
  <c r="M193" i="5"/>
  <c r="M188" i="5"/>
  <c r="M185" i="5"/>
  <c r="M180" i="5"/>
  <c r="M177" i="5"/>
  <c r="M124" i="5"/>
  <c r="M116" i="5"/>
  <c r="M23" i="5"/>
  <c r="M158" i="5"/>
  <c r="M60" i="5"/>
  <c r="M52" i="5"/>
  <c r="M44" i="5"/>
  <c r="M36" i="5"/>
  <c r="M187" i="5"/>
  <c r="M179" i="5"/>
  <c r="M168" i="5"/>
  <c r="M94" i="5"/>
  <c r="M221" i="5"/>
  <c r="M213" i="5"/>
  <c r="M189" i="5"/>
  <c r="M181" i="5"/>
  <c r="M138" i="5"/>
  <c r="M136" i="5"/>
  <c r="M48" i="5"/>
  <c r="M32" i="5"/>
  <c r="M193" i="6"/>
  <c r="M201" i="6"/>
  <c r="M209" i="6"/>
  <c r="M217" i="6"/>
  <c r="M225" i="6"/>
  <c r="M233" i="6"/>
  <c r="M252" i="6"/>
  <c r="M81" i="6"/>
  <c r="M84" i="6"/>
  <c r="M86" i="6"/>
  <c r="M94" i="6"/>
  <c r="M102" i="6"/>
  <c r="M126" i="6"/>
  <c r="M134" i="6"/>
  <c r="M142" i="6"/>
  <c r="M150" i="6"/>
  <c r="M158" i="6"/>
  <c r="M166" i="6"/>
  <c r="M190" i="6"/>
  <c r="M198" i="6"/>
  <c r="M206" i="6"/>
  <c r="M214" i="6"/>
  <c r="M222" i="6"/>
  <c r="M230" i="6"/>
  <c r="M15" i="6"/>
  <c r="M23" i="6"/>
  <c r="M47" i="6"/>
  <c r="M55" i="6"/>
  <c r="M79" i="6"/>
  <c r="M171" i="6"/>
  <c r="M195" i="6"/>
  <c r="M203" i="6"/>
  <c r="M211" i="6"/>
  <c r="M219" i="6"/>
  <c r="M227" i="6"/>
  <c r="M235" i="6"/>
  <c r="M7" i="6"/>
  <c r="M10" i="6"/>
  <c r="M246" i="6"/>
  <c r="M41" i="6"/>
  <c r="M46" i="6"/>
  <c r="M49" i="6"/>
  <c r="M73" i="6"/>
  <c r="M74" i="6"/>
  <c r="M77" i="6"/>
  <c r="M43" i="6"/>
  <c r="M59" i="6"/>
  <c r="M75" i="6"/>
  <c r="M9" i="6"/>
  <c r="M11" i="6"/>
  <c r="M17" i="6"/>
  <c r="M25" i="6"/>
  <c r="M33" i="6"/>
  <c r="M38" i="6"/>
  <c r="M82" i="6"/>
  <c r="M175" i="6"/>
  <c r="M183" i="6"/>
  <c r="M191" i="6"/>
  <c r="M199" i="6"/>
  <c r="M207" i="6"/>
  <c r="M215" i="6"/>
  <c r="M223" i="6"/>
  <c r="M231" i="6"/>
  <c r="M239" i="6"/>
  <c r="M247" i="6"/>
  <c r="M5" i="6"/>
  <c r="M13" i="6"/>
  <c r="M21" i="6"/>
  <c r="M42" i="6"/>
  <c r="M45" i="6"/>
  <c r="M58" i="6"/>
  <c r="M78" i="6"/>
  <c r="M173" i="6"/>
  <c r="M181" i="6"/>
  <c r="M189" i="6"/>
  <c r="M213" i="6"/>
  <c r="M221" i="6"/>
  <c r="M229" i="6"/>
  <c r="M237" i="6"/>
  <c r="M245" i="6"/>
  <c r="M253" i="6"/>
  <c r="M61" i="6"/>
  <c r="M76" i="6"/>
  <c r="M37" i="6"/>
  <c r="M54" i="6"/>
  <c r="M66" i="6"/>
  <c r="M69" i="6"/>
  <c r="M26" i="6"/>
  <c r="M53" i="6"/>
  <c r="M31" i="6"/>
  <c r="M63" i="6"/>
  <c r="M19" i="6"/>
  <c r="M39" i="6"/>
  <c r="M71" i="6"/>
  <c r="M44" i="6"/>
  <c r="M60" i="6"/>
  <c r="M8" i="6"/>
  <c r="M24" i="6"/>
  <c r="M6" i="6"/>
  <c r="M22" i="6"/>
  <c r="M72" i="6"/>
  <c r="M4" i="6"/>
  <c r="M20" i="6"/>
  <c r="M90" i="6"/>
  <c r="M98" i="6"/>
  <c r="M106" i="6"/>
  <c r="M114" i="6"/>
  <c r="M122" i="6"/>
  <c r="M130" i="6"/>
  <c r="M138" i="6"/>
  <c r="M146" i="6"/>
  <c r="M154" i="6"/>
  <c r="M162" i="6"/>
  <c r="M170" i="6"/>
  <c r="M178" i="6"/>
  <c r="M186" i="6"/>
  <c r="M194" i="6"/>
  <c r="M202" i="6"/>
  <c r="M210" i="6"/>
  <c r="M218" i="6"/>
  <c r="M226" i="6"/>
  <c r="M234" i="6"/>
  <c r="M242" i="6"/>
  <c r="M18" i="6"/>
  <c r="M36" i="6"/>
  <c r="M52" i="6"/>
  <c r="M68" i="6"/>
  <c r="M16" i="6"/>
  <c r="M32" i="6"/>
  <c r="M34" i="6"/>
  <c r="M50" i="6"/>
  <c r="M30" i="6"/>
  <c r="M48" i="6"/>
  <c r="M64" i="6"/>
  <c r="M129" i="6"/>
  <c r="M137" i="6"/>
  <c r="M145" i="6"/>
  <c r="M169" i="6"/>
  <c r="M92" i="6"/>
  <c r="M100" i="6"/>
  <c r="M108" i="6"/>
  <c r="M116" i="6"/>
  <c r="M124" i="6"/>
  <c r="M148" i="6"/>
  <c r="M156" i="6"/>
  <c r="M164" i="6"/>
  <c r="M172" i="6"/>
  <c r="M180" i="6"/>
  <c r="M188" i="6"/>
  <c r="M212" i="6"/>
  <c r="M220" i="6"/>
  <c r="M228" i="6"/>
  <c r="M236" i="6"/>
  <c r="M244" i="6"/>
  <c r="M127" i="6"/>
  <c r="M135" i="6"/>
  <c r="M143" i="6"/>
  <c r="M151" i="6"/>
  <c r="M159" i="6"/>
  <c r="M167" i="6"/>
  <c r="M250" i="6"/>
  <c r="M125" i="6"/>
  <c r="M133" i="6"/>
  <c r="M157" i="6"/>
  <c r="M165" i="6"/>
  <c r="M88" i="6"/>
  <c r="M96" i="6"/>
  <c r="M104" i="6"/>
  <c r="M112" i="6"/>
  <c r="M136" i="6"/>
  <c r="M144" i="6"/>
  <c r="M152" i="6"/>
  <c r="M160" i="6"/>
  <c r="M168" i="6"/>
  <c r="M176" i="6"/>
  <c r="M200" i="6"/>
  <c r="M208" i="6"/>
  <c r="M216" i="6"/>
  <c r="M224" i="6"/>
  <c r="M232" i="6"/>
  <c r="M240" i="6"/>
  <c r="M139" i="6"/>
  <c r="M147" i="6"/>
  <c r="M155" i="6"/>
  <c r="M163" i="6"/>
  <c r="M142" i="5"/>
  <c r="M74" i="5"/>
  <c r="M30" i="5"/>
  <c r="M144" i="5"/>
  <c r="M118" i="5"/>
  <c r="M87" i="5"/>
  <c r="M84" i="5"/>
  <c r="M22" i="5"/>
  <c r="M7" i="5"/>
  <c r="M14" i="5"/>
  <c r="M107" i="5"/>
  <c r="M86" i="5"/>
  <c r="M247" i="5"/>
  <c r="M239" i="5"/>
  <c r="M231" i="5"/>
  <c r="M78" i="5"/>
  <c r="M62" i="5"/>
  <c r="M26" i="5"/>
  <c r="M16" i="5"/>
  <c r="M156" i="5"/>
  <c r="M148" i="5"/>
  <c r="M114" i="5"/>
  <c r="M54" i="5"/>
  <c r="M4" i="5"/>
  <c r="M46" i="5"/>
  <c r="M18" i="5"/>
  <c r="M89" i="6"/>
  <c r="M97" i="6"/>
  <c r="M105" i="6"/>
  <c r="M121" i="6"/>
  <c r="M87" i="6"/>
  <c r="M95" i="6"/>
  <c r="M103" i="6"/>
  <c r="M111" i="6"/>
  <c r="M119" i="6"/>
  <c r="M85" i="6"/>
  <c r="M101" i="6"/>
  <c r="M109" i="6"/>
  <c r="M117" i="6"/>
  <c r="M91" i="6"/>
  <c r="M99" i="6"/>
  <c r="M107" i="6"/>
  <c r="M115" i="6"/>
  <c r="M249" i="5"/>
  <c r="M241" i="5"/>
  <c r="M233" i="5"/>
  <c r="M167" i="5"/>
  <c r="M164" i="5"/>
  <c r="M139" i="5"/>
  <c r="M134" i="5"/>
  <c r="M96" i="5"/>
  <c r="M76" i="5"/>
  <c r="M66" i="5"/>
  <c r="M246" i="5"/>
  <c r="M238" i="5"/>
  <c r="M230" i="5"/>
  <c r="M222" i="5"/>
  <c r="M214" i="5"/>
  <c r="M206" i="5"/>
  <c r="M198" i="5"/>
  <c r="M190" i="5"/>
  <c r="M182" i="5"/>
  <c r="M174" i="5"/>
  <c r="M119" i="5"/>
  <c r="M91" i="5"/>
  <c r="M59" i="5"/>
  <c r="M43" i="5"/>
  <c r="M27" i="5"/>
  <c r="M11" i="5"/>
  <c r="M251" i="5"/>
  <c r="M243" i="5"/>
  <c r="M235" i="5"/>
  <c r="M227" i="5"/>
  <c r="M171" i="5"/>
  <c r="M166" i="5"/>
  <c r="M128" i="5"/>
  <c r="M108" i="5"/>
  <c r="M98" i="5"/>
  <c r="M71" i="5"/>
  <c r="M68" i="5"/>
  <c r="M248" i="5"/>
  <c r="M240" i="5"/>
  <c r="M232" i="5"/>
  <c r="M224" i="5"/>
  <c r="M216" i="5"/>
  <c r="M208" i="5"/>
  <c r="M200" i="5"/>
  <c r="M192" i="5"/>
  <c r="M184" i="5"/>
  <c r="M176" i="5"/>
  <c r="M151" i="5"/>
  <c r="M123" i="5"/>
  <c r="M253" i="5"/>
  <c r="M245" i="5"/>
  <c r="M237" i="5"/>
  <c r="M229" i="5"/>
  <c r="M160" i="5"/>
  <c r="M140" i="5"/>
  <c r="M130" i="5"/>
  <c r="M103" i="5"/>
  <c r="M100" i="5"/>
  <c r="M75" i="5"/>
  <c r="M70" i="5"/>
  <c r="M49" i="5"/>
  <c r="M33" i="5"/>
  <c r="M250" i="5"/>
  <c r="M242" i="5"/>
  <c r="M234" i="5"/>
  <c r="M226" i="5"/>
  <c r="M223" i="5"/>
  <c r="M218" i="5"/>
  <c r="M215" i="5"/>
  <c r="M210" i="5"/>
  <c r="M207" i="5"/>
  <c r="M202" i="5"/>
  <c r="M199" i="5"/>
  <c r="M194" i="5"/>
  <c r="M191" i="5"/>
  <c r="M186" i="5"/>
  <c r="M183" i="5"/>
  <c r="M178" i="5"/>
  <c r="M175" i="5"/>
  <c r="M155" i="5"/>
  <c r="M150" i="5"/>
  <c r="M112" i="5"/>
  <c r="M92" i="5"/>
  <c r="M82" i="5"/>
  <c r="M19" i="5"/>
  <c r="M172" i="5"/>
  <c r="M162" i="5"/>
  <c r="M132" i="5"/>
  <c r="M102" i="5"/>
  <c r="M169" i="5"/>
  <c r="M153" i="5"/>
  <c r="M137" i="5"/>
  <c r="M121" i="5"/>
  <c r="M105" i="5"/>
  <c r="M89" i="5"/>
  <c r="M73" i="5"/>
  <c r="M57" i="5"/>
  <c r="M41" i="5"/>
  <c r="M25" i="5"/>
  <c r="M9" i="5"/>
  <c r="M173" i="5"/>
  <c r="M157" i="5"/>
  <c r="M141" i="5"/>
  <c r="M125" i="5"/>
  <c r="M109" i="5"/>
  <c r="M93" i="5"/>
  <c r="M77" i="5"/>
  <c r="M61" i="5"/>
  <c r="M45" i="5"/>
  <c r="M29" i="5"/>
  <c r="M13" i="5"/>
  <c r="M159" i="5"/>
  <c r="M143" i="5"/>
  <c r="M127" i="5"/>
  <c r="M111" i="5"/>
  <c r="M95" i="5"/>
  <c r="M79" i="5"/>
  <c r="M63" i="5"/>
  <c r="M47" i="5"/>
  <c r="M31" i="5"/>
  <c r="M15" i="5"/>
  <c r="M161" i="5"/>
  <c r="M145" i="5"/>
  <c r="M129" i="5"/>
  <c r="M113" i="5"/>
  <c r="M97" i="5"/>
  <c r="M81" i="5"/>
  <c r="M65" i="5"/>
  <c r="M17" i="5"/>
  <c r="M163" i="5"/>
  <c r="M147" i="5"/>
  <c r="M131" i="5"/>
  <c r="M115" i="5"/>
  <c r="M99" i="5"/>
  <c r="M83" i="5"/>
  <c r="M67" i="5"/>
  <c r="M51" i="5"/>
  <c r="M35" i="5"/>
  <c r="M165" i="5"/>
  <c r="M149" i="5"/>
  <c r="M133" i="5"/>
  <c r="M117" i="5"/>
  <c r="M101" i="5"/>
  <c r="M85" i="5"/>
  <c r="M69" i="5"/>
  <c r="M53" i="5"/>
  <c r="M37" i="5"/>
  <c r="M21" i="5"/>
  <c r="M5" i="5"/>
  <c r="F10" i="1"/>
  <c r="E10" i="1"/>
  <c r="F9" i="1"/>
  <c r="E9" i="1"/>
  <c r="G6" i="1"/>
  <c r="H7" i="1"/>
  <c r="F5" i="1"/>
  <c r="E5" i="1"/>
  <c r="BL244" i="3" l="1"/>
  <c r="BA130" i="1"/>
  <c r="CA130" i="1" s="1"/>
  <c r="DQ215" i="8"/>
  <c r="K215" i="7"/>
  <c r="CM25" i="1"/>
  <c r="BA289" i="1"/>
  <c r="CA289" i="1" s="1"/>
  <c r="BA267" i="1"/>
  <c r="CA267" i="1" s="1"/>
  <c r="BA262" i="1"/>
  <c r="CA262" i="1" s="1"/>
  <c r="BA255" i="1"/>
  <c r="CA255" i="1" s="1"/>
  <c r="BA247" i="1"/>
  <c r="CA247" i="1" s="1"/>
  <c r="BA214" i="1"/>
  <c r="CA214" i="1" s="1"/>
  <c r="BA203" i="1"/>
  <c r="CA203" i="1" s="1"/>
  <c r="BA170" i="1"/>
  <c r="CA170" i="1" s="1"/>
  <c r="BA165" i="1"/>
  <c r="CA165" i="1" s="1"/>
  <c r="BA161" i="1"/>
  <c r="CA161" i="1" s="1"/>
  <c r="BA150" i="1"/>
  <c r="CA150" i="1" s="1"/>
  <c r="BA137" i="1"/>
  <c r="CA137" i="1" s="1"/>
  <c r="BA128" i="1"/>
  <c r="CA128" i="1" s="1"/>
  <c r="BB126" i="1"/>
  <c r="CB126" i="1" s="1"/>
  <c r="BA126" i="1"/>
  <c r="CA126" i="1" s="1"/>
  <c r="BA121" i="1"/>
  <c r="CA121" i="1" s="1"/>
  <c r="BB118" i="1"/>
  <c r="CB118" i="1" s="1"/>
  <c r="BA118" i="1"/>
  <c r="CA118" i="1" s="1"/>
  <c r="BA113" i="1"/>
  <c r="CA113" i="1" s="1"/>
  <c r="BB102" i="1"/>
  <c r="CB102" i="1" s="1"/>
  <c r="BA102" i="1"/>
  <c r="CA102" i="1" s="1"/>
  <c r="BA67" i="1"/>
  <c r="CA67" i="1" s="1"/>
  <c r="BA18" i="1"/>
  <c r="CA18" i="1" s="1"/>
  <c r="CD6" i="1"/>
  <c r="BE6" i="1"/>
  <c r="BE7" i="1"/>
  <c r="CE7" i="1" s="1"/>
  <c r="BE8" i="1"/>
  <c r="CE8" i="1" s="1"/>
  <c r="BE14" i="1"/>
  <c r="CE14" i="1" s="1"/>
  <c r="BE17" i="1"/>
  <c r="CE17" i="1" s="1"/>
  <c r="BE22" i="1"/>
  <c r="CE22" i="1" s="1"/>
  <c r="BE26" i="1"/>
  <c r="CE26" i="1" s="1"/>
  <c r="BE29" i="1"/>
  <c r="CE29" i="1" s="1"/>
  <c r="BF32" i="1"/>
  <c r="CF32" i="1" s="1"/>
  <c r="BE32" i="1"/>
  <c r="CE32" i="1" s="1"/>
  <c r="BE33" i="1"/>
  <c r="CE33" i="1" s="1"/>
  <c r="BE62" i="1"/>
  <c r="CE62" i="1" s="1"/>
  <c r="BE70" i="1"/>
  <c r="CE70" i="1" s="1"/>
  <c r="BE73" i="1"/>
  <c r="CE73" i="1" s="1"/>
  <c r="BE80" i="1"/>
  <c r="CE80" i="1" s="1"/>
  <c r="BE87" i="1"/>
  <c r="CE87" i="1" s="1"/>
  <c r="BE92" i="1"/>
  <c r="CE92" i="1" s="1"/>
  <c r="BE98" i="1"/>
  <c r="CE98" i="1" s="1"/>
  <c r="BE104" i="1"/>
  <c r="CE104" i="1" s="1"/>
  <c r="BE106" i="1"/>
  <c r="CE106" i="1" s="1"/>
  <c r="BE110" i="1"/>
  <c r="CE110" i="1" s="1"/>
  <c r="CM110" i="1" s="1"/>
  <c r="BE116" i="1"/>
  <c r="CE116" i="1" s="1"/>
  <c r="BE124" i="1"/>
  <c r="CE124" i="1" s="1"/>
  <c r="BE133" i="1"/>
  <c r="CE133" i="1" s="1"/>
  <c r="BE136" i="1"/>
  <c r="CE136" i="1" s="1"/>
  <c r="BE145" i="1"/>
  <c r="CE145" i="1" s="1"/>
  <c r="BE151" i="1"/>
  <c r="CE151" i="1" s="1"/>
  <c r="BE168" i="1"/>
  <c r="CE168" i="1" s="1"/>
  <c r="BE171" i="1"/>
  <c r="CE171" i="1" s="1"/>
  <c r="BE189" i="1"/>
  <c r="CE189" i="1" s="1"/>
  <c r="BE201" i="1"/>
  <c r="CE201" i="1" s="1"/>
  <c r="BE208" i="1"/>
  <c r="CE208" i="1" s="1"/>
  <c r="BE284" i="1"/>
  <c r="CE284" i="1" s="1"/>
  <c r="BB45" i="1"/>
  <c r="CB45" i="1" s="1"/>
  <c r="BC46" i="1"/>
  <c r="CC46" i="1" s="1"/>
  <c r="DC46" i="1" s="1"/>
  <c r="BB51" i="1"/>
  <c r="CB51" i="1" s="1"/>
  <c r="BC60" i="1"/>
  <c r="CC60" i="1" s="1"/>
  <c r="DC60" i="1" s="1"/>
  <c r="BB60" i="1"/>
  <c r="CB60" i="1" s="1"/>
  <c r="BB107" i="1"/>
  <c r="CB107" i="1" s="1"/>
  <c r="BC117" i="1"/>
  <c r="CC117" i="1" s="1"/>
  <c r="BB117" i="1"/>
  <c r="CB117" i="1" s="1"/>
  <c r="BB134" i="1"/>
  <c r="CB134" i="1" s="1"/>
  <c r="BB278" i="1"/>
  <c r="CB278" i="1" s="1"/>
  <c r="EE215" i="1"/>
  <c r="EC215" i="8"/>
  <c r="ED215" i="8"/>
  <c r="CW296" i="1"/>
  <c r="CV296" i="1"/>
  <c r="CX296" i="1"/>
  <c r="DZ215" i="1"/>
  <c r="CY296" i="1"/>
  <c r="DR215" i="8"/>
  <c r="DV215" i="8"/>
  <c r="DX215" i="8"/>
  <c r="DW215" i="8"/>
  <c r="DY215" i="8"/>
  <c r="DS215" i="8"/>
  <c r="DT215" i="8"/>
  <c r="DU215" i="8"/>
  <c r="CY274" i="1"/>
  <c r="CY259" i="1"/>
  <c r="DL238" i="1"/>
  <c r="EM238" i="1" s="1"/>
  <c r="CY269" i="1"/>
  <c r="CY254" i="1"/>
  <c r="CY223" i="1"/>
  <c r="DY223" i="1" s="1"/>
  <c r="CY210" i="1"/>
  <c r="CY6" i="1"/>
  <c r="CY202" i="1"/>
  <c r="CY188" i="1"/>
  <c r="CY117" i="1"/>
  <c r="CY60" i="1"/>
  <c r="CY42" i="1"/>
  <c r="CY36" i="1"/>
  <c r="CY30" i="1"/>
  <c r="CY14" i="1"/>
  <c r="CY183" i="1"/>
  <c r="CY141" i="1"/>
  <c r="CY133" i="1"/>
  <c r="CY120" i="1"/>
  <c r="CY112" i="1"/>
  <c r="CY106" i="1"/>
  <c r="CY86" i="1"/>
  <c r="CY72" i="1"/>
  <c r="CY66" i="1"/>
  <c r="CY292" i="1"/>
  <c r="CY284" i="1"/>
  <c r="CY216" i="1"/>
  <c r="CY194" i="1"/>
  <c r="CY164" i="1"/>
  <c r="DY164" i="1" s="1"/>
  <c r="CY136" i="1"/>
  <c r="CY97" i="1"/>
  <c r="CY83" i="1"/>
  <c r="CY75" i="1"/>
  <c r="CY24" i="1"/>
  <c r="CY7" i="1"/>
  <c r="CY189" i="1"/>
  <c r="CY139" i="1"/>
  <c r="CY118" i="1"/>
  <c r="CY92" i="1"/>
  <c r="CY78" i="1"/>
  <c r="CY51" i="1"/>
  <c r="CY45" i="1"/>
  <c r="CY39" i="1"/>
  <c r="CY33" i="1"/>
  <c r="DK116" i="1"/>
  <c r="EL116" i="1" s="1"/>
  <c r="DL273" i="1"/>
  <c r="EM273" i="1" s="1"/>
  <c r="CY260" i="1"/>
  <c r="CY252" i="1"/>
  <c r="CY217" i="1"/>
  <c r="DY217" i="1" s="1"/>
  <c r="CY178" i="1"/>
  <c r="DY178" i="1" s="1"/>
  <c r="CY150" i="1"/>
  <c r="CY130" i="1"/>
  <c r="CY109" i="1"/>
  <c r="CY46" i="1"/>
  <c r="CY40" i="1"/>
  <c r="CY34" i="1"/>
  <c r="CY197" i="1"/>
  <c r="CY151" i="1"/>
  <c r="CY124" i="1"/>
  <c r="CY104" i="1"/>
  <c r="CY98" i="1"/>
  <c r="CY289" i="1"/>
  <c r="CY293" i="1"/>
  <c r="CY267" i="1"/>
  <c r="CY208" i="1"/>
  <c r="CY192" i="1"/>
  <c r="CY186" i="1"/>
  <c r="CY162" i="1"/>
  <c r="CY142" i="1"/>
  <c r="CY115" i="1"/>
  <c r="CY87" i="1"/>
  <c r="CY73" i="1"/>
  <c r="CY22" i="1"/>
  <c r="CY145" i="1"/>
  <c r="CY70" i="1"/>
  <c r="CY63" i="1"/>
  <c r="CY263" i="1"/>
  <c r="CY258" i="1"/>
  <c r="CY206" i="1"/>
  <c r="CY168" i="1"/>
  <c r="CY134" i="1"/>
  <c r="CY107" i="1"/>
  <c r="CY64" i="1"/>
  <c r="CY201" i="1"/>
  <c r="CY179" i="1"/>
  <c r="CY171" i="1"/>
  <c r="CY137" i="1"/>
  <c r="DY137" i="1" s="1"/>
  <c r="CY55" i="1"/>
  <c r="CY37" i="1"/>
  <c r="CY25" i="1"/>
  <c r="CY276" i="1"/>
  <c r="DY276" i="1" s="1"/>
  <c r="CY270" i="1"/>
  <c r="CY224" i="1"/>
  <c r="CY291" i="1"/>
  <c r="CY283" i="1"/>
  <c r="CY8" i="1"/>
  <c r="CY182" i="1"/>
  <c r="CY121" i="1"/>
  <c r="CY79" i="1"/>
  <c r="CY50" i="1"/>
  <c r="CY32" i="1"/>
  <c r="CY195" i="1"/>
  <c r="CY155" i="1"/>
  <c r="CY122" i="1"/>
  <c r="CY108" i="1"/>
  <c r="CY61" i="1"/>
  <c r="CY19" i="1"/>
  <c r="CY261" i="1"/>
  <c r="CY225" i="1"/>
  <c r="CY119" i="1"/>
  <c r="CY99" i="1"/>
  <c r="CY71" i="1"/>
  <c r="CY62" i="1"/>
  <c r="CY26" i="1"/>
  <c r="CY193" i="1"/>
  <c r="CY143" i="1"/>
  <c r="CY88" i="1"/>
  <c r="CY253" i="1"/>
  <c r="CY222" i="1"/>
  <c r="CY211" i="1"/>
  <c r="CY287" i="1"/>
  <c r="CY180" i="1"/>
  <c r="CY174" i="1"/>
  <c r="CY166" i="1"/>
  <c r="CY138" i="1"/>
  <c r="CY105" i="1"/>
  <c r="CY54" i="1"/>
  <c r="CY48" i="1"/>
  <c r="CY175" i="1"/>
  <c r="CY159" i="1"/>
  <c r="CY94" i="1"/>
  <c r="CY80" i="1"/>
  <c r="CY59" i="1"/>
  <c r="CY47" i="1"/>
  <c r="CY35" i="1"/>
  <c r="CY29" i="1"/>
  <c r="CY17" i="1"/>
  <c r="CX225" i="1"/>
  <c r="DJ285" i="1"/>
  <c r="EK285" i="1" s="1"/>
  <c r="CX130" i="1"/>
  <c r="CW136" i="1"/>
  <c r="DJ111" i="1"/>
  <c r="EK111" i="1" s="1"/>
  <c r="CW30" i="1"/>
  <c r="CX293" i="1"/>
  <c r="CW289" i="1"/>
  <c r="CW261" i="1"/>
  <c r="DJ232" i="1"/>
  <c r="EK232" i="1" s="1"/>
  <c r="CW98" i="1"/>
  <c r="CX42" i="1"/>
  <c r="CX267" i="1"/>
  <c r="DK233" i="1"/>
  <c r="EL233" i="1" s="1"/>
  <c r="DJ275" i="1"/>
  <c r="EK275" i="1" s="1"/>
  <c r="CX289" i="1"/>
  <c r="CX270" i="1"/>
  <c r="CW224" i="1"/>
  <c r="DJ21" i="1"/>
  <c r="EK21" i="1" s="1"/>
  <c r="CX194" i="1"/>
  <c r="CX166" i="1"/>
  <c r="CX142" i="1"/>
  <c r="CX107" i="1"/>
  <c r="CX62" i="1"/>
  <c r="CX24" i="1"/>
  <c r="CW54" i="1"/>
  <c r="CX155" i="1"/>
  <c r="CX141" i="1"/>
  <c r="DK295" i="1"/>
  <c r="EL295" i="1" s="1"/>
  <c r="DK279" i="1"/>
  <c r="EL279" i="1" s="1"/>
  <c r="DK265" i="1"/>
  <c r="EL265" i="1" s="1"/>
  <c r="CW287" i="1"/>
  <c r="CW269" i="1"/>
  <c r="CW258" i="1"/>
  <c r="CW223" i="1"/>
  <c r="CW210" i="1"/>
  <c r="CX259" i="1"/>
  <c r="DK236" i="1"/>
  <c r="EL236" i="1" s="1"/>
  <c r="CW284" i="1"/>
  <c r="DJ278" i="1"/>
  <c r="EK278" i="1" s="1"/>
  <c r="DJ234" i="1"/>
  <c r="EK234" i="1" s="1"/>
  <c r="DJ209" i="1"/>
  <c r="EK209" i="1" s="1"/>
  <c r="CW151" i="1"/>
  <c r="CW17" i="1"/>
  <c r="CX186" i="1"/>
  <c r="CX99" i="1"/>
  <c r="CX60" i="1"/>
  <c r="DX60" i="1" s="1"/>
  <c r="CX30" i="1"/>
  <c r="CW45" i="1"/>
  <c r="DJ190" i="1"/>
  <c r="EK190" i="1" s="1"/>
  <c r="CW180" i="1"/>
  <c r="CW115" i="1"/>
  <c r="CW99" i="1"/>
  <c r="CW155" i="1"/>
  <c r="DJ31" i="1"/>
  <c r="EK31" i="1" s="1"/>
  <c r="CX201" i="1"/>
  <c r="CX183" i="1"/>
  <c r="DX183" i="1" s="1"/>
  <c r="CX171" i="1"/>
  <c r="CX139" i="1"/>
  <c r="CX224" i="1"/>
  <c r="CW263" i="1"/>
  <c r="CW145" i="1"/>
  <c r="CX162" i="1"/>
  <c r="DK111" i="1"/>
  <c r="EL111" i="1" s="1"/>
  <c r="CW37" i="1"/>
  <c r="CW178" i="1"/>
  <c r="CX189" i="1"/>
  <c r="CX137" i="1"/>
  <c r="CW254" i="1"/>
  <c r="DK209" i="1"/>
  <c r="EL209" i="1" s="1"/>
  <c r="CW270" i="1"/>
  <c r="CW137" i="1"/>
  <c r="CW51" i="1"/>
  <c r="CX180" i="1"/>
  <c r="CX121" i="1"/>
  <c r="CX34" i="1"/>
  <c r="DJ147" i="1"/>
  <c r="EK147" i="1" s="1"/>
  <c r="CW121" i="1"/>
  <c r="CX287" i="1"/>
  <c r="CX258" i="1"/>
  <c r="DK227" i="1"/>
  <c r="EL227" i="1" s="1"/>
  <c r="CX276" i="1"/>
  <c r="DK242" i="1"/>
  <c r="EL242" i="1" s="1"/>
  <c r="DK213" i="1"/>
  <c r="EL213" i="1" s="1"/>
  <c r="CW124" i="1"/>
  <c r="CX8" i="1"/>
  <c r="CX150" i="1"/>
  <c r="CX115" i="1"/>
  <c r="CX46" i="1"/>
  <c r="DK38" i="1"/>
  <c r="EL38" i="1" s="1"/>
  <c r="CX6" i="1"/>
  <c r="DJ198" i="1"/>
  <c r="EK198" i="1" s="1"/>
  <c r="CW162" i="1"/>
  <c r="CW107" i="1"/>
  <c r="CW62" i="1"/>
  <c r="CW46" i="1"/>
  <c r="CW32" i="1"/>
  <c r="DJ68" i="1"/>
  <c r="EK68" i="1" s="1"/>
  <c r="CX193" i="1"/>
  <c r="DK231" i="1"/>
  <c r="EL231" i="1" s="1"/>
  <c r="DJ295" i="1"/>
  <c r="EK295" i="1" s="1"/>
  <c r="DJ279" i="1"/>
  <c r="EK279" i="1" s="1"/>
  <c r="CW267" i="1"/>
  <c r="CX211" i="1"/>
  <c r="DJ244" i="1"/>
  <c r="EK244" i="1" s="1"/>
  <c r="DJ228" i="1"/>
  <c r="EK228" i="1" s="1"/>
  <c r="CW222" i="1"/>
  <c r="CW197" i="1"/>
  <c r="CW92" i="1"/>
  <c r="CX192" i="1"/>
  <c r="CX174" i="1"/>
  <c r="DK148" i="1"/>
  <c r="EL148" i="1" s="1"/>
  <c r="CX87" i="1"/>
  <c r="CX79" i="1"/>
  <c r="CX71" i="1"/>
  <c r="DK44" i="1"/>
  <c r="EL44" i="1" s="1"/>
  <c r="CX36" i="1"/>
  <c r="CX22" i="1"/>
  <c r="CX14" i="1"/>
  <c r="CW6" i="1"/>
  <c r="CW104" i="1"/>
  <c r="CW138" i="1"/>
  <c r="CW130" i="1"/>
  <c r="CW87" i="1"/>
  <c r="CW79" i="1"/>
  <c r="DW79" i="1" s="1"/>
  <c r="CW60" i="1"/>
  <c r="CW24" i="1"/>
  <c r="CW80" i="1"/>
  <c r="CW33" i="1"/>
  <c r="CW175" i="1"/>
  <c r="CW35" i="1"/>
  <c r="DK147" i="1"/>
  <c r="EL147" i="1" s="1"/>
  <c r="CX122" i="1"/>
  <c r="DX122" i="1" s="1"/>
  <c r="CX106" i="1"/>
  <c r="CX80" i="1"/>
  <c r="CX72" i="1"/>
  <c r="CX55" i="1"/>
  <c r="DX55" i="1" s="1"/>
  <c r="DK41" i="1"/>
  <c r="EL41" i="1" s="1"/>
  <c r="CX35" i="1"/>
  <c r="CX29" i="1"/>
  <c r="CX112" i="1"/>
  <c r="CX98" i="1"/>
  <c r="CX88" i="1"/>
  <c r="CX63" i="1"/>
  <c r="DK21" i="1"/>
  <c r="EL21" i="1" s="1"/>
  <c r="DK13" i="1"/>
  <c r="EL13" i="1" s="1"/>
  <c r="CX7" i="1"/>
  <c r="CW70" i="1"/>
  <c r="DJ13" i="1"/>
  <c r="EK13" i="1" s="1"/>
  <c r="CX120" i="1"/>
  <c r="CX104" i="1"/>
  <c r="CX78" i="1"/>
  <c r="CX70" i="1"/>
  <c r="CX47" i="1"/>
  <c r="CX33" i="1"/>
  <c r="CX39" i="1"/>
  <c r="CX19" i="1"/>
  <c r="DK11" i="1"/>
  <c r="EL11" i="1" s="1"/>
  <c r="CW112" i="1"/>
  <c r="CW7" i="1"/>
  <c r="CW208" i="1"/>
  <c r="CW292" i="1"/>
  <c r="CW8" i="1"/>
  <c r="CX138" i="1"/>
  <c r="CX97" i="1"/>
  <c r="CW168" i="1"/>
  <c r="DJ44" i="1"/>
  <c r="EK44" i="1" s="1"/>
  <c r="CW14" i="1"/>
  <c r="DJ76" i="1"/>
  <c r="EK76" i="1" s="1"/>
  <c r="CW106" i="1"/>
  <c r="CX159" i="1"/>
  <c r="DJ243" i="1"/>
  <c r="EK243" i="1" s="1"/>
  <c r="CW276" i="1"/>
  <c r="CW216" i="1"/>
  <c r="DJ199" i="1"/>
  <c r="EK199" i="1" s="1"/>
  <c r="DJ84" i="1"/>
  <c r="EK84" i="1" s="1"/>
  <c r="CX50" i="1"/>
  <c r="CW72" i="1"/>
  <c r="CW188" i="1"/>
  <c r="CW36" i="1"/>
  <c r="CW159" i="1"/>
  <c r="CX283" i="1"/>
  <c r="CX252" i="1"/>
  <c r="CX223" i="1"/>
  <c r="CW293" i="1"/>
  <c r="DJ277" i="1"/>
  <c r="EK277" i="1" s="1"/>
  <c r="CX284" i="1"/>
  <c r="CX222" i="1"/>
  <c r="CW39" i="1"/>
  <c r="CX136" i="1"/>
  <c r="CX119" i="1"/>
  <c r="CX26" i="1"/>
  <c r="CW201" i="1"/>
  <c r="CW42" i="1"/>
  <c r="CX151" i="1"/>
  <c r="CX86" i="1"/>
  <c r="CX291" i="1"/>
  <c r="CX260" i="1"/>
  <c r="CW283" i="1"/>
  <c r="CW252" i="1"/>
  <c r="CX263" i="1"/>
  <c r="DK238" i="1"/>
  <c r="EL238" i="1" s="1"/>
  <c r="DJ280" i="1"/>
  <c r="EK280" i="1" s="1"/>
  <c r="CW259" i="1"/>
  <c r="CW179" i="1"/>
  <c r="CX178" i="1"/>
  <c r="CX168" i="1"/>
  <c r="CX158" i="1"/>
  <c r="CX117" i="1"/>
  <c r="CX109" i="1"/>
  <c r="CX75" i="1"/>
  <c r="CX48" i="1"/>
  <c r="CX40" i="1"/>
  <c r="CX32" i="1"/>
  <c r="CW195" i="1"/>
  <c r="DW195" i="1" s="1"/>
  <c r="CW150" i="1"/>
  <c r="CW117" i="1"/>
  <c r="CW109" i="1"/>
  <c r="CW75" i="1"/>
  <c r="CW34" i="1"/>
  <c r="CW189" i="1"/>
  <c r="CX197" i="1"/>
  <c r="DK187" i="1"/>
  <c r="EL187" i="1" s="1"/>
  <c r="CX45" i="1"/>
  <c r="CX17" i="1"/>
  <c r="CX254" i="1"/>
  <c r="DJ273" i="1"/>
  <c r="EK273" i="1" s="1"/>
  <c r="CW217" i="1"/>
  <c r="CX274" i="1"/>
  <c r="DX274" i="1" s="1"/>
  <c r="CW88" i="1"/>
  <c r="CX105" i="1"/>
  <c r="CW158" i="1"/>
  <c r="CW29" i="1"/>
  <c r="CW253" i="1"/>
  <c r="DK190" i="1"/>
  <c r="EL190" i="1" s="1"/>
  <c r="CW22" i="1"/>
  <c r="CX179" i="1"/>
  <c r="DK229" i="1"/>
  <c r="EL229" i="1" s="1"/>
  <c r="CX210" i="1"/>
  <c r="DK244" i="1"/>
  <c r="EL244" i="1" s="1"/>
  <c r="DK228" i="1"/>
  <c r="EL228" i="1" s="1"/>
  <c r="DJ226" i="1"/>
  <c r="EK226" i="1" s="1"/>
  <c r="CW133" i="1"/>
  <c r="CW47" i="1"/>
  <c r="CW78" i="1"/>
  <c r="DK152" i="1"/>
  <c r="EL152" i="1" s="1"/>
  <c r="CW134" i="1"/>
  <c r="CW50" i="1"/>
  <c r="CW108" i="1"/>
  <c r="CX145" i="1"/>
  <c r="CX61" i="1"/>
  <c r="CX269" i="1"/>
  <c r="CX217" i="1"/>
  <c r="DX217" i="1" s="1"/>
  <c r="CX208" i="1"/>
  <c r="CW260" i="1"/>
  <c r="DJ249" i="1"/>
  <c r="EK249" i="1" s="1"/>
  <c r="CW225" i="1"/>
  <c r="DW225" i="1" s="1"/>
  <c r="CX292" i="1"/>
  <c r="CX261" i="1"/>
  <c r="CX253" i="1"/>
  <c r="CX216" i="1"/>
  <c r="CW274" i="1"/>
  <c r="DJ230" i="1"/>
  <c r="EK230" i="1" s="1"/>
  <c r="CW86" i="1"/>
  <c r="CW25" i="1"/>
  <c r="CX188" i="1"/>
  <c r="CX134" i="1"/>
  <c r="CX83" i="1"/>
  <c r="CX73" i="1"/>
  <c r="CX64" i="1"/>
  <c r="CX54" i="1"/>
  <c r="CW122" i="1"/>
  <c r="CW59" i="1"/>
  <c r="CW174" i="1"/>
  <c r="CW142" i="1"/>
  <c r="CW83" i="1"/>
  <c r="CW73" i="1"/>
  <c r="CW64" i="1"/>
  <c r="CW48" i="1"/>
  <c r="CW40" i="1"/>
  <c r="CW26" i="1"/>
  <c r="CW55" i="1"/>
  <c r="CW171" i="1"/>
  <c r="CW193" i="1"/>
  <c r="CW139" i="1"/>
  <c r="CX195" i="1"/>
  <c r="CX175" i="1"/>
  <c r="DK163" i="1"/>
  <c r="EL163" i="1" s="1"/>
  <c r="DK149" i="1"/>
  <c r="EL149" i="1" s="1"/>
  <c r="CX133" i="1"/>
  <c r="CX124" i="1"/>
  <c r="CX108" i="1"/>
  <c r="CX94" i="1"/>
  <c r="DK84" i="1"/>
  <c r="EL84" i="1" s="1"/>
  <c r="CX59" i="1"/>
  <c r="CX51" i="1"/>
  <c r="CX25" i="1"/>
  <c r="DK100" i="1"/>
  <c r="EL100" i="1" s="1"/>
  <c r="CX92" i="1"/>
  <c r="CX66" i="1"/>
  <c r="CX37" i="1"/>
  <c r="DK15" i="1"/>
  <c r="EL15" i="1" s="1"/>
  <c r="CV267" i="1"/>
  <c r="CV274" i="1"/>
  <c r="DI76" i="1"/>
  <c r="EJ76" i="1" s="1"/>
  <c r="CV259" i="1"/>
  <c r="CV158" i="1"/>
  <c r="CV87" i="1"/>
  <c r="DI244" i="1"/>
  <c r="EJ244" i="1" s="1"/>
  <c r="DI226" i="1"/>
  <c r="EJ226" i="1" s="1"/>
  <c r="CV86" i="1"/>
  <c r="CV51" i="1"/>
  <c r="DV51" i="1" s="1"/>
  <c r="CV168" i="1"/>
  <c r="CV289" i="1"/>
  <c r="CV122" i="1"/>
  <c r="CV72" i="1"/>
  <c r="DI31" i="1"/>
  <c r="EJ31" i="1" s="1"/>
  <c r="DI132" i="1"/>
  <c r="EJ132" i="1" s="1"/>
  <c r="CV40" i="1"/>
  <c r="CV24" i="1"/>
  <c r="CV260" i="1"/>
  <c r="CV210" i="1"/>
  <c r="DV210" i="1" s="1"/>
  <c r="CV278" i="1"/>
  <c r="CV222" i="1"/>
  <c r="CV193" i="1"/>
  <c r="CV145" i="1"/>
  <c r="CV133" i="1"/>
  <c r="CV108" i="1"/>
  <c r="DI84" i="1"/>
  <c r="EJ84" i="1" s="1"/>
  <c r="CV70" i="1"/>
  <c r="CV39" i="1"/>
  <c r="DV39" i="1" s="1"/>
  <c r="CV29" i="1"/>
  <c r="DI11" i="1"/>
  <c r="EJ11" i="1" s="1"/>
  <c r="CV14" i="1"/>
  <c r="CV188" i="1"/>
  <c r="CV142" i="1"/>
  <c r="DV142" i="1" s="1"/>
  <c r="CV75" i="1"/>
  <c r="CV64" i="1"/>
  <c r="CV46" i="1"/>
  <c r="CV32" i="1"/>
  <c r="CV22" i="1"/>
  <c r="CV8" i="1"/>
  <c r="CV254" i="1"/>
  <c r="CV175" i="1"/>
  <c r="CV136" i="1"/>
  <c r="DI127" i="1"/>
  <c r="EJ127" i="1" s="1"/>
  <c r="CV79" i="1"/>
  <c r="CV99" i="1"/>
  <c r="CV292" i="1"/>
  <c r="DI280" i="1"/>
  <c r="EJ280" i="1" s="1"/>
  <c r="CV171" i="1"/>
  <c r="CV124" i="1"/>
  <c r="CV34" i="1"/>
  <c r="CV287" i="1"/>
  <c r="DI279" i="1"/>
  <c r="EJ279" i="1" s="1"/>
  <c r="CV224" i="1"/>
  <c r="CV195" i="1"/>
  <c r="DI21" i="1"/>
  <c r="EJ21" i="1" s="1"/>
  <c r="DI123" i="1"/>
  <c r="EJ123" i="1" s="1"/>
  <c r="CV48" i="1"/>
  <c r="DI297" i="1"/>
  <c r="EJ297" i="1" s="1"/>
  <c r="DI277" i="1"/>
  <c r="EJ277" i="1" s="1"/>
  <c r="DI271" i="1"/>
  <c r="EJ271" i="1" s="1"/>
  <c r="CV258" i="1"/>
  <c r="CV225" i="1"/>
  <c r="DI286" i="1"/>
  <c r="EJ286" i="1" s="1"/>
  <c r="CV253" i="1"/>
  <c r="DV253" i="1" s="1"/>
  <c r="DI232" i="1"/>
  <c r="EJ232" i="1" s="1"/>
  <c r="CV155" i="1"/>
  <c r="DV155" i="1" s="1"/>
  <c r="CV106" i="1"/>
  <c r="DI68" i="1"/>
  <c r="EJ68" i="1" s="1"/>
  <c r="DI57" i="1"/>
  <c r="EJ57" i="1" s="1"/>
  <c r="CV47" i="1"/>
  <c r="DI198" i="1"/>
  <c r="EJ198" i="1" s="1"/>
  <c r="CV130" i="1"/>
  <c r="DI111" i="1"/>
  <c r="EJ111" i="1" s="1"/>
  <c r="CV73" i="1"/>
  <c r="CV62" i="1"/>
  <c r="DV62" i="1" s="1"/>
  <c r="CV54" i="1"/>
  <c r="CV293" i="1"/>
  <c r="CV261" i="1"/>
  <c r="DV261" i="1" s="1"/>
  <c r="CV137" i="1"/>
  <c r="CV25" i="1"/>
  <c r="DI265" i="1"/>
  <c r="EJ265" i="1" s="1"/>
  <c r="CV159" i="1"/>
  <c r="DI149" i="1"/>
  <c r="EJ149" i="1" s="1"/>
  <c r="CV33" i="1"/>
  <c r="CV7" i="1"/>
  <c r="CV180" i="1"/>
  <c r="CV134" i="1"/>
  <c r="CV107" i="1"/>
  <c r="CV50" i="1"/>
  <c r="CV26" i="1"/>
  <c r="DI273" i="1"/>
  <c r="EJ273" i="1" s="1"/>
  <c r="CV197" i="1"/>
  <c r="CV98" i="1"/>
  <c r="CV178" i="1"/>
  <c r="CV270" i="1"/>
  <c r="DI157" i="1"/>
  <c r="EJ157" i="1" s="1"/>
  <c r="CV115" i="1"/>
  <c r="CV223" i="1"/>
  <c r="CV208" i="1"/>
  <c r="CV276" i="1"/>
  <c r="CV216" i="1"/>
  <c r="CV179" i="1"/>
  <c r="DV179" i="1" s="1"/>
  <c r="CV104" i="1"/>
  <c r="CV92" i="1"/>
  <c r="CV80" i="1"/>
  <c r="CV55" i="1"/>
  <c r="CV37" i="1"/>
  <c r="CV17" i="1"/>
  <c r="CV174" i="1"/>
  <c r="CV162" i="1"/>
  <c r="CV121" i="1"/>
  <c r="CV30" i="1"/>
  <c r="DV30" i="1" s="1"/>
  <c r="DI228" i="1"/>
  <c r="EJ228" i="1" s="1"/>
  <c r="CV151" i="1"/>
  <c r="CV117" i="1"/>
  <c r="CV252" i="1"/>
  <c r="DI235" i="1"/>
  <c r="EJ235" i="1" s="1"/>
  <c r="DI294" i="1"/>
  <c r="EJ294" i="1" s="1"/>
  <c r="DI282" i="1"/>
  <c r="EJ282" i="1" s="1"/>
  <c r="DI272" i="1"/>
  <c r="EJ272" i="1" s="1"/>
  <c r="DI236" i="1"/>
  <c r="EJ236" i="1" s="1"/>
  <c r="CV112" i="1"/>
  <c r="DV112" i="1" s="1"/>
  <c r="DI100" i="1"/>
  <c r="EJ100" i="1" s="1"/>
  <c r="DI13" i="1"/>
  <c r="EJ13" i="1" s="1"/>
  <c r="CV6" i="1"/>
  <c r="CV283" i="1"/>
  <c r="DI275" i="1"/>
  <c r="EJ275" i="1" s="1"/>
  <c r="CV269" i="1"/>
  <c r="DI237" i="1"/>
  <c r="EJ237" i="1" s="1"/>
  <c r="CV217" i="1"/>
  <c r="DV217" i="1" s="1"/>
  <c r="CV263" i="1"/>
  <c r="DI213" i="1"/>
  <c r="EJ213" i="1" s="1"/>
  <c r="CV201" i="1"/>
  <c r="CV189" i="1"/>
  <c r="CV139" i="1"/>
  <c r="CV116" i="1"/>
  <c r="CV78" i="1"/>
  <c r="CV45" i="1"/>
  <c r="CV35" i="1"/>
  <c r="DI15" i="1"/>
  <c r="EJ15" i="1" s="1"/>
  <c r="DI9" i="1"/>
  <c r="EJ9" i="1" s="1"/>
  <c r="CV109" i="1"/>
  <c r="CV60" i="1"/>
  <c r="DI52" i="1"/>
  <c r="EJ52" i="1" s="1"/>
  <c r="DI44" i="1"/>
  <c r="EJ44" i="1" s="1"/>
  <c r="CU254" i="1"/>
  <c r="BZ254" i="1"/>
  <c r="CU229" i="1"/>
  <c r="BZ229" i="1"/>
  <c r="CU223" i="1"/>
  <c r="BZ223" i="1"/>
  <c r="CU292" i="1"/>
  <c r="DU292" i="1" s="1"/>
  <c r="BZ292" i="1"/>
  <c r="CU272" i="1"/>
  <c r="BZ272" i="1"/>
  <c r="CU232" i="1"/>
  <c r="BZ232" i="1"/>
  <c r="CU216" i="1"/>
  <c r="BZ216" i="1"/>
  <c r="CU110" i="1"/>
  <c r="BZ110" i="1"/>
  <c r="CU84" i="1"/>
  <c r="BZ84" i="1"/>
  <c r="CU76" i="1"/>
  <c r="BZ76" i="1"/>
  <c r="CU21" i="1"/>
  <c r="BZ21" i="1"/>
  <c r="CU188" i="1"/>
  <c r="BZ188" i="1"/>
  <c r="CU174" i="1"/>
  <c r="BZ174" i="1"/>
  <c r="CU154" i="1"/>
  <c r="BZ154" i="1"/>
  <c r="CU52" i="1"/>
  <c r="BZ52" i="1"/>
  <c r="CU40" i="1"/>
  <c r="BZ40" i="1"/>
  <c r="CU34" i="1"/>
  <c r="BZ34" i="1"/>
  <c r="DH300" i="1"/>
  <c r="DH302" i="1"/>
  <c r="DH304" i="1"/>
  <c r="DH308" i="1"/>
  <c r="DH310" i="1"/>
  <c r="CU275" i="1"/>
  <c r="BZ275" i="1"/>
  <c r="CU269" i="1"/>
  <c r="BZ269" i="1"/>
  <c r="CU260" i="1"/>
  <c r="BZ260" i="1"/>
  <c r="CU239" i="1"/>
  <c r="BZ239" i="1"/>
  <c r="CU257" i="1"/>
  <c r="BZ257" i="1"/>
  <c r="CU242" i="1"/>
  <c r="BZ242" i="1"/>
  <c r="CU226" i="1"/>
  <c r="BZ226" i="1"/>
  <c r="CU195" i="1"/>
  <c r="BZ195" i="1"/>
  <c r="CU175" i="1"/>
  <c r="BZ175" i="1"/>
  <c r="CU116" i="1"/>
  <c r="BZ116" i="1"/>
  <c r="CU68" i="1"/>
  <c r="BZ68" i="1"/>
  <c r="CU55" i="1"/>
  <c r="BZ55" i="1"/>
  <c r="CU49" i="1"/>
  <c r="BZ49" i="1"/>
  <c r="CU180" i="1"/>
  <c r="BZ180" i="1"/>
  <c r="CU148" i="1"/>
  <c r="BZ148" i="1"/>
  <c r="CU115" i="1"/>
  <c r="BZ115" i="1"/>
  <c r="CU103" i="1"/>
  <c r="BZ103" i="1"/>
  <c r="CU28" i="1"/>
  <c r="BZ28" i="1"/>
  <c r="CU293" i="1"/>
  <c r="BZ293" i="1"/>
  <c r="CU285" i="1"/>
  <c r="BZ285" i="1"/>
  <c r="CU252" i="1"/>
  <c r="BZ252" i="1"/>
  <c r="CU233" i="1"/>
  <c r="BZ233" i="1"/>
  <c r="CU217" i="1"/>
  <c r="BZ217" i="1"/>
  <c r="CU210" i="1"/>
  <c r="BZ210" i="1"/>
  <c r="CU289" i="1"/>
  <c r="DU289" i="1" s="1"/>
  <c r="BZ289" i="1"/>
  <c r="CU282" i="1"/>
  <c r="BZ282" i="1"/>
  <c r="CU276" i="1"/>
  <c r="BZ276" i="1"/>
  <c r="CU236" i="1"/>
  <c r="BZ236" i="1"/>
  <c r="CU213" i="1"/>
  <c r="BZ213" i="1"/>
  <c r="CU15" i="1"/>
  <c r="BZ15" i="1"/>
  <c r="CU159" i="1"/>
  <c r="BZ159" i="1"/>
  <c r="CU153" i="1"/>
  <c r="BZ153" i="1"/>
  <c r="CU147" i="1"/>
  <c r="BZ147" i="1"/>
  <c r="CU122" i="1"/>
  <c r="BZ122" i="1"/>
  <c r="CU108" i="1"/>
  <c r="BZ108" i="1"/>
  <c r="CU37" i="1"/>
  <c r="BZ37" i="1"/>
  <c r="CU31" i="1"/>
  <c r="BZ31" i="1"/>
  <c r="CU9" i="1"/>
  <c r="BZ9" i="1"/>
  <c r="CU127" i="1"/>
  <c r="BZ127" i="1"/>
  <c r="CU121" i="1"/>
  <c r="BZ121" i="1"/>
  <c r="CU64" i="1"/>
  <c r="BZ64" i="1"/>
  <c r="CU10" i="1"/>
  <c r="BZ10" i="1"/>
  <c r="CU279" i="1"/>
  <c r="BZ279" i="1"/>
  <c r="CU273" i="1"/>
  <c r="BZ273" i="1"/>
  <c r="CU267" i="1"/>
  <c r="BZ267" i="1"/>
  <c r="CU258" i="1"/>
  <c r="BZ258" i="1"/>
  <c r="CU243" i="1"/>
  <c r="BZ243" i="1"/>
  <c r="CU227" i="1"/>
  <c r="BZ227" i="1"/>
  <c r="CU270" i="1"/>
  <c r="BZ270" i="1"/>
  <c r="CU263" i="1"/>
  <c r="BZ263" i="1"/>
  <c r="CU230" i="1"/>
  <c r="BZ230" i="1"/>
  <c r="CU224" i="1"/>
  <c r="BZ224" i="1"/>
  <c r="CU11" i="1"/>
  <c r="BZ11" i="1"/>
  <c r="CU193" i="1"/>
  <c r="BZ193" i="1"/>
  <c r="CU187" i="1"/>
  <c r="BZ187" i="1"/>
  <c r="CU139" i="1"/>
  <c r="BZ139" i="1"/>
  <c r="CU25" i="1"/>
  <c r="DU25" i="1" s="1"/>
  <c r="BZ25" i="1"/>
  <c r="CU178" i="1"/>
  <c r="BZ178" i="1"/>
  <c r="CU158" i="1"/>
  <c r="BZ158" i="1"/>
  <c r="CU152" i="1"/>
  <c r="BZ152" i="1"/>
  <c r="CU95" i="1"/>
  <c r="BZ95" i="1"/>
  <c r="CU44" i="1"/>
  <c r="BZ44" i="1"/>
  <c r="CU38" i="1"/>
  <c r="BZ38" i="1"/>
  <c r="CU32" i="1"/>
  <c r="BZ32" i="1"/>
  <c r="CU297" i="1"/>
  <c r="BZ297" i="1"/>
  <c r="CU249" i="1"/>
  <c r="BZ249" i="1"/>
  <c r="CU237" i="1"/>
  <c r="BZ237" i="1"/>
  <c r="CU280" i="1"/>
  <c r="BZ280" i="1"/>
  <c r="CU240" i="1"/>
  <c r="BZ240" i="1"/>
  <c r="CU199" i="1"/>
  <c r="BZ199" i="1"/>
  <c r="CU179" i="1"/>
  <c r="BZ179" i="1"/>
  <c r="CU157" i="1"/>
  <c r="BZ157" i="1"/>
  <c r="CU100" i="1"/>
  <c r="BZ100" i="1"/>
  <c r="CU53" i="1"/>
  <c r="BZ53" i="1"/>
  <c r="CU47" i="1"/>
  <c r="BZ47" i="1"/>
  <c r="CU41" i="1"/>
  <c r="BZ41" i="1"/>
  <c r="CU35" i="1"/>
  <c r="BZ35" i="1"/>
  <c r="CU198" i="1"/>
  <c r="BZ198" i="1"/>
  <c r="CU146" i="1"/>
  <c r="BZ146" i="1"/>
  <c r="CU75" i="1"/>
  <c r="BZ75" i="1"/>
  <c r="DH305" i="1"/>
  <c r="CU283" i="1"/>
  <c r="BZ283" i="1"/>
  <c r="CU265" i="1"/>
  <c r="BZ265" i="1"/>
  <c r="CU231" i="1"/>
  <c r="BZ231" i="1"/>
  <c r="CU286" i="1"/>
  <c r="BZ286" i="1"/>
  <c r="CU274" i="1"/>
  <c r="BZ274" i="1"/>
  <c r="CU261" i="1"/>
  <c r="DU261" i="1" s="1"/>
  <c r="BZ261" i="1"/>
  <c r="CU253" i="1"/>
  <c r="BZ253" i="1"/>
  <c r="CU234" i="1"/>
  <c r="BZ234" i="1"/>
  <c r="CU222" i="1"/>
  <c r="BZ222" i="1"/>
  <c r="CU191" i="1"/>
  <c r="BZ191" i="1"/>
  <c r="CU137" i="1"/>
  <c r="BZ137" i="1"/>
  <c r="CU112" i="1"/>
  <c r="BZ112" i="1"/>
  <c r="CU86" i="1"/>
  <c r="BZ86" i="1"/>
  <c r="CU72" i="1"/>
  <c r="BZ72" i="1"/>
  <c r="CU23" i="1"/>
  <c r="BZ23" i="1"/>
  <c r="CU190" i="1"/>
  <c r="BZ190" i="1"/>
  <c r="CU132" i="1"/>
  <c r="BZ132" i="1"/>
  <c r="CU111" i="1"/>
  <c r="BZ111" i="1"/>
  <c r="CU54" i="1"/>
  <c r="BZ54" i="1"/>
  <c r="CU277" i="1"/>
  <c r="BZ277" i="1"/>
  <c r="CU271" i="1"/>
  <c r="BZ271" i="1"/>
  <c r="CU241" i="1"/>
  <c r="BZ241" i="1"/>
  <c r="CU225" i="1"/>
  <c r="BZ225" i="1"/>
  <c r="CU294" i="1"/>
  <c r="BZ294" i="1"/>
  <c r="CU244" i="1"/>
  <c r="BZ244" i="1"/>
  <c r="CU228" i="1"/>
  <c r="BZ228" i="1"/>
  <c r="CU163" i="1"/>
  <c r="BZ163" i="1"/>
  <c r="CU78" i="1"/>
  <c r="BZ78" i="1"/>
  <c r="CU13" i="1"/>
  <c r="BZ13" i="1"/>
  <c r="CU162" i="1"/>
  <c r="BZ162" i="1"/>
  <c r="CU156" i="1"/>
  <c r="BZ156" i="1"/>
  <c r="CU117" i="1"/>
  <c r="DU117" i="1" s="1"/>
  <c r="BZ117" i="1"/>
  <c r="CU99" i="1"/>
  <c r="BZ99" i="1"/>
  <c r="CU85" i="1"/>
  <c r="BZ85" i="1"/>
  <c r="CU60" i="1"/>
  <c r="BZ60" i="1"/>
  <c r="CU48" i="1"/>
  <c r="BZ48" i="1"/>
  <c r="CU30" i="1"/>
  <c r="BZ30" i="1"/>
  <c r="CU295" i="1"/>
  <c r="BZ295" i="1"/>
  <c r="CU287" i="1"/>
  <c r="BZ287" i="1"/>
  <c r="CU235" i="1"/>
  <c r="BZ235" i="1"/>
  <c r="CU278" i="1"/>
  <c r="BZ278" i="1"/>
  <c r="CU259" i="1"/>
  <c r="BZ259" i="1"/>
  <c r="CU238" i="1"/>
  <c r="BZ238" i="1"/>
  <c r="CU209" i="1"/>
  <c r="BZ209" i="1"/>
  <c r="CU197" i="1"/>
  <c r="BZ197" i="1"/>
  <c r="CU155" i="1"/>
  <c r="BZ155" i="1"/>
  <c r="CU149" i="1"/>
  <c r="BZ149" i="1"/>
  <c r="CU57" i="1"/>
  <c r="BZ57" i="1"/>
  <c r="CU39" i="1"/>
  <c r="DU39" i="1" s="1"/>
  <c r="BZ39" i="1"/>
  <c r="CU130" i="1"/>
  <c r="BZ130" i="1"/>
  <c r="CU123" i="1"/>
  <c r="BZ123" i="1"/>
  <c r="CU12" i="1"/>
  <c r="BZ12" i="1"/>
  <c r="CT253" i="1"/>
  <c r="CT7" i="1"/>
  <c r="CT201" i="1"/>
  <c r="CT179" i="1"/>
  <c r="CT151" i="1"/>
  <c r="CT116" i="1"/>
  <c r="CT37" i="1"/>
  <c r="CT17" i="1"/>
  <c r="DG156" i="1"/>
  <c r="EH156" i="1" s="1"/>
  <c r="CT274" i="1"/>
  <c r="DG226" i="1"/>
  <c r="EH226" i="1" s="1"/>
  <c r="CT283" i="1"/>
  <c r="DG241" i="1"/>
  <c r="EH241" i="1" s="1"/>
  <c r="CT225" i="1"/>
  <c r="CT6" i="1"/>
  <c r="CT193" i="1"/>
  <c r="CT171" i="1"/>
  <c r="CT108" i="1"/>
  <c r="CT80" i="1"/>
  <c r="CT51" i="1"/>
  <c r="CT29" i="1"/>
  <c r="CT162" i="1"/>
  <c r="CT130" i="1"/>
  <c r="DG28" i="1"/>
  <c r="EH28" i="1" s="1"/>
  <c r="CT168" i="1"/>
  <c r="DG154" i="1"/>
  <c r="EH154" i="1" s="1"/>
  <c r="CT136" i="1"/>
  <c r="CT115" i="1"/>
  <c r="DG103" i="1"/>
  <c r="EH103" i="1" s="1"/>
  <c r="CT64" i="1"/>
  <c r="CT289" i="1"/>
  <c r="DG213" i="1"/>
  <c r="EH213" i="1" s="1"/>
  <c r="DG235" i="1"/>
  <c r="EH235" i="1" s="1"/>
  <c r="DG230" i="1"/>
  <c r="EH230" i="1" s="1"/>
  <c r="CT224" i="1"/>
  <c r="DT224" i="1" s="1"/>
  <c r="CT287" i="1"/>
  <c r="CT254" i="1"/>
  <c r="CT223" i="1"/>
  <c r="CT191" i="1"/>
  <c r="CT86" i="1"/>
  <c r="CT78" i="1"/>
  <c r="DT78" i="1" s="1"/>
  <c r="DG49" i="1"/>
  <c r="EH49" i="1" s="1"/>
  <c r="DG148" i="1"/>
  <c r="EH148" i="1" s="1"/>
  <c r="CT121" i="1"/>
  <c r="DG38" i="1"/>
  <c r="EH38" i="1" s="1"/>
  <c r="CT32" i="1"/>
  <c r="DT32" i="1" s="1"/>
  <c r="CT26" i="1"/>
  <c r="CT14" i="1"/>
  <c r="CT8" i="1"/>
  <c r="CT259" i="1"/>
  <c r="CT155" i="1"/>
  <c r="DT155" i="1" s="1"/>
  <c r="DG149" i="1"/>
  <c r="EH149" i="1" s="1"/>
  <c r="CT122" i="1"/>
  <c r="CT72" i="1"/>
  <c r="CT35" i="1"/>
  <c r="DG15" i="1"/>
  <c r="EH15" i="1" s="1"/>
  <c r="DG294" i="1"/>
  <c r="EH294" i="1" s="1"/>
  <c r="CT278" i="1"/>
  <c r="CT269" i="1"/>
  <c r="DT269" i="1" s="1"/>
  <c r="CT260" i="1"/>
  <c r="DG239" i="1"/>
  <c r="EH239" i="1" s="1"/>
  <c r="CT210" i="1"/>
  <c r="DG147" i="1"/>
  <c r="EH147" i="1" s="1"/>
  <c r="CT112" i="1"/>
  <c r="CT106" i="1"/>
  <c r="CT92" i="1"/>
  <c r="CT70" i="1"/>
  <c r="CT55" i="1"/>
  <c r="DG41" i="1"/>
  <c r="EH41" i="1" s="1"/>
  <c r="CT33" i="1"/>
  <c r="CT188" i="1"/>
  <c r="DT188" i="1" s="1"/>
  <c r="CT134" i="1"/>
  <c r="CT107" i="1"/>
  <c r="CT75" i="1"/>
  <c r="CT62" i="1"/>
  <c r="CT180" i="1"/>
  <c r="CT158" i="1"/>
  <c r="DG152" i="1"/>
  <c r="EH152" i="1" s="1"/>
  <c r="CT87" i="1"/>
  <c r="CT54" i="1"/>
  <c r="DT54" i="1" s="1"/>
  <c r="CT261" i="1"/>
  <c r="CT222" i="1"/>
  <c r="CT252" i="1"/>
  <c r="DG233" i="1"/>
  <c r="EH233" i="1" s="1"/>
  <c r="CT175" i="1"/>
  <c r="CT139" i="1"/>
  <c r="CT292" i="1"/>
  <c r="CT263" i="1"/>
  <c r="DG234" i="1"/>
  <c r="EH234" i="1" s="1"/>
  <c r="DG228" i="1"/>
  <c r="EH228" i="1" s="1"/>
  <c r="DG209" i="1"/>
  <c r="EH209" i="1" s="1"/>
  <c r="CT267" i="1"/>
  <c r="CT258" i="1"/>
  <c r="DT258" i="1" s="1"/>
  <c r="DG243" i="1"/>
  <c r="EH243" i="1" s="1"/>
  <c r="DG227" i="1"/>
  <c r="EH227" i="1" s="1"/>
  <c r="DG11" i="1"/>
  <c r="EH11" i="1" s="1"/>
  <c r="CT189" i="1"/>
  <c r="CT159" i="1"/>
  <c r="CT104" i="1"/>
  <c r="DG53" i="1"/>
  <c r="EH53" i="1" s="1"/>
  <c r="CT39" i="1"/>
  <c r="DG146" i="1"/>
  <c r="EH146" i="1" s="1"/>
  <c r="DG111" i="1"/>
  <c r="EH111" i="1" s="1"/>
  <c r="CT73" i="1"/>
  <c r="CT60" i="1"/>
  <c r="CT48" i="1"/>
  <c r="CT30" i="1"/>
  <c r="CT216" i="1"/>
  <c r="CT217" i="1"/>
  <c r="DT217" i="1" s="1"/>
  <c r="CT197" i="1"/>
  <c r="DG153" i="1"/>
  <c r="EH153" i="1" s="1"/>
  <c r="CT133" i="1"/>
  <c r="CT98" i="1"/>
  <c r="DG84" i="1"/>
  <c r="EH84" i="1" s="1"/>
  <c r="DG76" i="1"/>
  <c r="EH76" i="1" s="1"/>
  <c r="CT47" i="1"/>
  <c r="CT208" i="1"/>
  <c r="DG282" i="1"/>
  <c r="EH282" i="1" s="1"/>
  <c r="CT276" i="1"/>
  <c r="CT270" i="1"/>
  <c r="CT293" i="1"/>
  <c r="DG249" i="1"/>
  <c r="EH249" i="1" s="1"/>
  <c r="CT195" i="1"/>
  <c r="CT145" i="1"/>
  <c r="CT137" i="1"/>
  <c r="CT124" i="1"/>
  <c r="CT45" i="1"/>
  <c r="CT25" i="1"/>
  <c r="CT178" i="1"/>
  <c r="CT117" i="1"/>
  <c r="CT99" i="1"/>
  <c r="DT99" i="1" s="1"/>
  <c r="DG85" i="1"/>
  <c r="EH85" i="1" s="1"/>
  <c r="CT46" i="1"/>
  <c r="CT40" i="1"/>
  <c r="DT40" i="1" s="1"/>
  <c r="CT34" i="1"/>
  <c r="CT22" i="1"/>
  <c r="DD215" i="8"/>
  <c r="DL215" i="8"/>
  <c r="DM215" i="1"/>
  <c r="DF215" i="8"/>
  <c r="DI215" i="8"/>
  <c r="DE215" i="8"/>
  <c r="DJ215" i="8"/>
  <c r="DG215" i="8"/>
  <c r="DH215" i="8"/>
  <c r="DK215" i="8"/>
  <c r="CS292" i="1"/>
  <c r="DF213" i="1"/>
  <c r="EG213" i="1" s="1"/>
  <c r="CS287" i="1"/>
  <c r="DF235" i="1"/>
  <c r="EG235" i="1" s="1"/>
  <c r="CS178" i="1"/>
  <c r="CS73" i="1"/>
  <c r="CS32" i="1"/>
  <c r="CS136" i="1"/>
  <c r="CS193" i="1"/>
  <c r="CS171" i="1"/>
  <c r="CS151" i="1"/>
  <c r="CS145" i="1"/>
  <c r="CS106" i="1"/>
  <c r="CS92" i="1"/>
  <c r="CS78" i="1"/>
  <c r="CS37" i="1"/>
  <c r="CS46" i="1"/>
  <c r="DF152" i="1"/>
  <c r="EG152" i="1" s="1"/>
  <c r="CS34" i="1"/>
  <c r="CS276" i="1"/>
  <c r="CS224" i="1"/>
  <c r="CS269" i="1"/>
  <c r="CS254" i="1"/>
  <c r="CS223" i="1"/>
  <c r="DF199" i="1"/>
  <c r="EG199" i="1" s="1"/>
  <c r="CS98" i="1"/>
  <c r="CS70" i="1"/>
  <c r="CS29" i="1"/>
  <c r="DF9" i="1"/>
  <c r="EG9" i="1" s="1"/>
  <c r="DF198" i="1"/>
  <c r="EG198" i="1" s="1"/>
  <c r="CS30" i="1"/>
  <c r="CS40" i="1"/>
  <c r="DS40" i="1" s="1"/>
  <c r="CS26" i="1"/>
  <c r="CS289" i="1"/>
  <c r="CS210" i="1"/>
  <c r="CS48" i="1"/>
  <c r="DF10" i="1"/>
  <c r="EG10" i="1" s="1"/>
  <c r="CS155" i="1"/>
  <c r="CS104" i="1"/>
  <c r="CS55" i="1"/>
  <c r="DF38" i="1"/>
  <c r="EG38" i="1" s="1"/>
  <c r="CS261" i="1"/>
  <c r="CS253" i="1"/>
  <c r="CS222" i="1"/>
  <c r="CS267" i="1"/>
  <c r="CS252" i="1"/>
  <c r="DS252" i="1" s="1"/>
  <c r="DF233" i="1"/>
  <c r="EG233" i="1" s="1"/>
  <c r="CS217" i="1"/>
  <c r="DS217" i="1" s="1"/>
  <c r="CS162" i="1"/>
  <c r="CS54" i="1"/>
  <c r="DF110" i="1"/>
  <c r="EG110" i="1" s="1"/>
  <c r="DF68" i="1"/>
  <c r="EG68" i="1" s="1"/>
  <c r="DF41" i="1"/>
  <c r="EG41" i="1" s="1"/>
  <c r="DF132" i="1"/>
  <c r="EG132" i="1" s="1"/>
  <c r="CS22" i="1"/>
  <c r="CS270" i="1"/>
  <c r="CS260" i="1"/>
  <c r="DF239" i="1"/>
  <c r="EG239" i="1" s="1"/>
  <c r="CS134" i="1"/>
  <c r="CS191" i="1"/>
  <c r="CS124" i="1"/>
  <c r="DF76" i="1"/>
  <c r="EG76" i="1" s="1"/>
  <c r="CS35" i="1"/>
  <c r="DF286" i="1"/>
  <c r="EG286" i="1" s="1"/>
  <c r="CS274" i="1"/>
  <c r="DF244" i="1"/>
  <c r="EG244" i="1" s="1"/>
  <c r="DF209" i="1"/>
  <c r="EG209" i="1" s="1"/>
  <c r="CS293" i="1"/>
  <c r="DS293" i="1" s="1"/>
  <c r="CS258" i="1"/>
  <c r="DF243" i="1"/>
  <c r="EG243" i="1" s="1"/>
  <c r="DF227" i="1"/>
  <c r="EG227" i="1" s="1"/>
  <c r="DF154" i="1"/>
  <c r="EG154" i="1" s="1"/>
  <c r="CS14" i="1"/>
  <c r="CS7" i="1"/>
  <c r="CS75" i="1"/>
  <c r="CS168" i="1"/>
  <c r="CS197" i="1"/>
  <c r="CS175" i="1"/>
  <c r="CS116" i="1"/>
  <c r="DF53" i="1"/>
  <c r="EG53" i="1" s="1"/>
  <c r="CS33" i="1"/>
  <c r="CS62" i="1"/>
  <c r="CS259" i="1"/>
  <c r="DF249" i="1"/>
  <c r="EG249" i="1" s="1"/>
  <c r="DF237" i="1"/>
  <c r="EG237" i="1" s="1"/>
  <c r="CS158" i="1"/>
  <c r="CS159" i="1"/>
  <c r="CS122" i="1"/>
  <c r="CS108" i="1"/>
  <c r="CS39" i="1"/>
  <c r="CS99" i="1"/>
  <c r="CS60" i="1"/>
  <c r="DF294" i="1"/>
  <c r="EG294" i="1" s="1"/>
  <c r="CS278" i="1"/>
  <c r="CS216" i="1"/>
  <c r="CS283" i="1"/>
  <c r="CS188" i="1"/>
  <c r="CS195" i="1"/>
  <c r="CS139" i="1"/>
  <c r="CS133" i="1"/>
  <c r="CS80" i="1"/>
  <c r="CS45" i="1"/>
  <c r="CS115" i="1"/>
  <c r="CS180" i="1"/>
  <c r="CS87" i="1"/>
  <c r="CS208" i="1"/>
  <c r="CS107" i="1"/>
  <c r="CS64" i="1"/>
  <c r="CS189" i="1"/>
  <c r="DF272" i="1"/>
  <c r="EG272" i="1" s="1"/>
  <c r="DF277" i="1"/>
  <c r="EG277" i="1" s="1"/>
  <c r="DF241" i="1"/>
  <c r="EG241" i="1" s="1"/>
  <c r="CS225" i="1"/>
  <c r="CS117" i="1"/>
  <c r="CS6" i="1"/>
  <c r="DF148" i="1"/>
  <c r="EG148" i="1" s="1"/>
  <c r="CS201" i="1"/>
  <c r="DF187" i="1"/>
  <c r="EG187" i="1" s="1"/>
  <c r="CS179" i="1"/>
  <c r="CS72" i="1"/>
  <c r="CS51" i="1"/>
  <c r="DF31" i="1"/>
  <c r="EG31" i="1" s="1"/>
  <c r="CS25" i="1"/>
  <c r="CS17" i="1"/>
  <c r="DF11" i="1"/>
  <c r="EG11" i="1" s="1"/>
  <c r="BQ267" i="1"/>
  <c r="CQ267" i="1" s="1"/>
  <c r="BQ203" i="1"/>
  <c r="CQ203" i="1" s="1"/>
  <c r="BQ161" i="1"/>
  <c r="CQ161" i="1" s="1"/>
  <c r="BQ150" i="1"/>
  <c r="CQ150" i="1" s="1"/>
  <c r="BQ137" i="1"/>
  <c r="CQ137" i="1" s="1"/>
  <c r="BR130" i="1"/>
  <c r="CR130" i="1" s="1"/>
  <c r="BQ128" i="1"/>
  <c r="CQ128" i="1" s="1"/>
  <c r="BQ121" i="1"/>
  <c r="CQ121" i="1" s="1"/>
  <c r="BQ113" i="1"/>
  <c r="CQ113" i="1" s="1"/>
  <c r="BQ18" i="1"/>
  <c r="CQ18" i="1" s="1"/>
  <c r="DE307" i="1"/>
  <c r="DE308" i="1"/>
  <c r="DQ5" i="1"/>
  <c r="DQ294" i="1"/>
  <c r="DQ286" i="1"/>
  <c r="DQ282" i="1"/>
  <c r="DQ280" i="1"/>
  <c r="DP272" i="1"/>
  <c r="DR249" i="1"/>
  <c r="DQ243" i="1"/>
  <c r="DP241" i="1"/>
  <c r="DP239" i="1"/>
  <c r="DP237" i="1"/>
  <c r="DP235" i="1"/>
  <c r="DR213" i="1"/>
  <c r="DR209" i="1"/>
  <c r="DQ199" i="1"/>
  <c r="DP156" i="1"/>
  <c r="DP123" i="1"/>
  <c r="DP57" i="1"/>
  <c r="DR44" i="1"/>
  <c r="DR38" i="1"/>
  <c r="DP28" i="1"/>
  <c r="DR11" i="1"/>
  <c r="DR9" i="1"/>
  <c r="DR5" i="1"/>
  <c r="DR286" i="1"/>
  <c r="DR282" i="1"/>
  <c r="DR280" i="1"/>
  <c r="DR243" i="1"/>
  <c r="DQ239" i="1"/>
  <c r="DQ237" i="1"/>
  <c r="DP231" i="1"/>
  <c r="DP217" i="1"/>
  <c r="DP187" i="1"/>
  <c r="DQ156" i="1"/>
  <c r="DP154" i="1"/>
  <c r="DP152" i="1"/>
  <c r="DP148" i="1"/>
  <c r="DQ123" i="1"/>
  <c r="DR100" i="1"/>
  <c r="DQ57" i="1"/>
  <c r="DP53" i="1"/>
  <c r="DQ28" i="1"/>
  <c r="DP286" i="1"/>
  <c r="DP280" i="1"/>
  <c r="DQ249" i="1"/>
  <c r="DP243" i="1"/>
  <c r="DR234" i="1"/>
  <c r="DR232" i="1"/>
  <c r="DR230" i="1"/>
  <c r="DR226" i="1"/>
  <c r="DQ213" i="1"/>
  <c r="DQ209" i="1"/>
  <c r="DP199" i="1"/>
  <c r="DR153" i="1"/>
  <c r="DR147" i="1"/>
  <c r="DR85" i="1"/>
  <c r="DR52" i="1"/>
  <c r="DQ44" i="1"/>
  <c r="DQ38" i="1"/>
  <c r="DR15" i="1"/>
  <c r="DR13" i="1"/>
  <c r="DQ11" i="1"/>
  <c r="DQ9" i="1"/>
  <c r="DR275" i="1"/>
  <c r="DR273" i="1"/>
  <c r="DR271" i="1"/>
  <c r="DR265" i="1"/>
  <c r="DR242" i="1"/>
  <c r="DR240" i="1"/>
  <c r="DR238" i="1"/>
  <c r="DR236" i="1"/>
  <c r="DQ232" i="1"/>
  <c r="DQ230" i="1"/>
  <c r="DQ228" i="1"/>
  <c r="DR190" i="1"/>
  <c r="DR157" i="1"/>
  <c r="DQ149" i="1"/>
  <c r="DQ85" i="1"/>
  <c r="DC73" i="1"/>
  <c r="DQ52" i="1"/>
  <c r="DR23" i="1"/>
  <c r="DR21" i="1"/>
  <c r="DQ15" i="1"/>
  <c r="DQ13" i="1"/>
  <c r="DP11" i="1"/>
  <c r="DR297" i="1"/>
  <c r="DR295" i="1"/>
  <c r="DR285" i="1"/>
  <c r="DR279" i="1"/>
  <c r="DR277" i="1"/>
  <c r="DQ275" i="1"/>
  <c r="DQ273" i="1"/>
  <c r="DQ271" i="1"/>
  <c r="DQ265" i="1"/>
  <c r="DR244" i="1"/>
  <c r="DQ242" i="1"/>
  <c r="DP228" i="1"/>
  <c r="DR198" i="1"/>
  <c r="DP149" i="1"/>
  <c r="DP147" i="1"/>
  <c r="DR132" i="1"/>
  <c r="DR68" i="1"/>
  <c r="DR31" i="1"/>
  <c r="DQ23" i="1"/>
  <c r="DP15" i="1"/>
  <c r="DQ297" i="1"/>
  <c r="DQ295" i="1"/>
  <c r="DQ279" i="1"/>
  <c r="DP273" i="1"/>
  <c r="DP271" i="1"/>
  <c r="DP242" i="1"/>
  <c r="DP190" i="1"/>
  <c r="DP157" i="1"/>
  <c r="DQ132" i="1"/>
  <c r="DQ95" i="1"/>
  <c r="DR76" i="1"/>
  <c r="DQ68" i="1"/>
  <c r="DR41" i="1"/>
  <c r="DP21" i="1"/>
  <c r="DR10" i="1"/>
  <c r="DR257" i="1"/>
  <c r="DR233" i="1"/>
  <c r="DR231" i="1"/>
  <c r="DR229" i="1"/>
  <c r="DR227" i="1"/>
  <c r="DR187" i="1"/>
  <c r="DR154" i="1"/>
  <c r="DR152" i="1"/>
  <c r="DR148" i="1"/>
  <c r="DR146" i="1"/>
  <c r="DC132" i="1"/>
  <c r="DQ103" i="1"/>
  <c r="DR84" i="1"/>
  <c r="DQ76" i="1"/>
  <c r="DR53" i="1"/>
  <c r="DR49" i="1"/>
  <c r="DR12" i="1"/>
  <c r="DR272" i="1"/>
  <c r="DQ257" i="1"/>
  <c r="DR241" i="1"/>
  <c r="DR239" i="1"/>
  <c r="DR237" i="1"/>
  <c r="DR235" i="1"/>
  <c r="DR156" i="1"/>
  <c r="DQ148" i="1"/>
  <c r="DQ146" i="1"/>
  <c r="DR127" i="1"/>
  <c r="DR123" i="1"/>
  <c r="AC76" i="8"/>
  <c r="AC72" i="8"/>
  <c r="DR57" i="1"/>
  <c r="DP39" i="1"/>
  <c r="DR28" i="1"/>
  <c r="DQ12" i="1"/>
  <c r="DP6" i="1"/>
  <c r="AB173" i="8"/>
  <c r="AB169" i="8"/>
  <c r="AA157" i="8"/>
  <c r="DQ111" i="1"/>
  <c r="AB68" i="8"/>
  <c r="AB64" i="8"/>
  <c r="DQ152" i="1"/>
  <c r="AB136" i="8"/>
  <c r="AC105" i="8"/>
  <c r="AA62" i="8"/>
  <c r="AB70" i="8"/>
  <c r="AB101" i="8"/>
  <c r="AA122" i="8"/>
  <c r="DP103" i="1"/>
  <c r="DC103" i="1"/>
  <c r="AC103" i="8"/>
  <c r="AB99" i="8"/>
  <c r="DQ84" i="1"/>
  <c r="DO31" i="1"/>
  <c r="AA27" i="8"/>
  <c r="DP10" i="1"/>
  <c r="AC109" i="8"/>
  <c r="AB128" i="8"/>
  <c r="DO95" i="1"/>
  <c r="AE90" i="8"/>
  <c r="AA87" i="8"/>
  <c r="AC78" i="8"/>
  <c r="AA60" i="8"/>
  <c r="AA89" i="8"/>
  <c r="AA93" i="8"/>
  <c r="AB66" i="8"/>
  <c r="AA58" i="8"/>
  <c r="AB134" i="8"/>
  <c r="AB37" i="8"/>
  <c r="AA29" i="8"/>
  <c r="AC74" i="8"/>
  <c r="AB200" i="8"/>
  <c r="AB95" i="8"/>
  <c r="AB33" i="8"/>
  <c r="AA25" i="8"/>
  <c r="AB295" i="8"/>
  <c r="AA120" i="8"/>
  <c r="AB31" i="8"/>
  <c r="DI23" i="1"/>
  <c r="EJ23" i="1" s="1"/>
  <c r="AC96" i="8"/>
  <c r="AB279" i="8"/>
  <c r="AB277" i="8"/>
  <c r="AB198" i="8"/>
  <c r="AB171" i="8"/>
  <c r="AB292" i="8"/>
  <c r="AJ292" i="8"/>
  <c r="AC292" i="8"/>
  <c r="AK292" i="8"/>
  <c r="AD292" i="8"/>
  <c r="AL292" i="8"/>
  <c r="AA292" i="8"/>
  <c r="AE292" i="8"/>
  <c r="AF292" i="8"/>
  <c r="AI292" i="8"/>
  <c r="AG292" i="8"/>
  <c r="AH292" i="8"/>
  <c r="AB289" i="8"/>
  <c r="AJ289" i="8"/>
  <c r="AC289" i="8"/>
  <c r="AK289" i="8"/>
  <c r="AD289" i="8"/>
  <c r="AL289" i="8"/>
  <c r="AA289" i="8"/>
  <c r="AE289" i="8"/>
  <c r="AF289" i="8"/>
  <c r="AG289" i="8"/>
  <c r="AI289" i="8"/>
  <c r="AH289" i="8"/>
  <c r="AG293" i="8"/>
  <c r="AF293" i="8"/>
  <c r="AH293" i="8"/>
  <c r="AA293" i="8"/>
  <c r="AI293" i="8"/>
  <c r="AB293" i="8"/>
  <c r="AJ293" i="8"/>
  <c r="AC293" i="8"/>
  <c r="AK293" i="8"/>
  <c r="AD293" i="8"/>
  <c r="AL293" i="8"/>
  <c r="AE293" i="8"/>
  <c r="AF291" i="8"/>
  <c r="AG291" i="8"/>
  <c r="AH291" i="8"/>
  <c r="AA291" i="8"/>
  <c r="AI291" i="8"/>
  <c r="AB291" i="8"/>
  <c r="AJ291" i="8"/>
  <c r="AC291" i="8"/>
  <c r="AK291" i="8"/>
  <c r="AD291" i="8"/>
  <c r="AL291" i="8"/>
  <c r="AE291" i="8"/>
  <c r="AA240" i="8"/>
  <c r="AB287" i="8"/>
  <c r="AB202" i="8"/>
  <c r="DO297" i="1"/>
  <c r="DO285" i="1"/>
  <c r="AB281" i="8"/>
  <c r="AA267" i="8"/>
  <c r="AA265" i="8"/>
  <c r="DO244" i="1"/>
  <c r="AB244" i="8"/>
  <c r="AA238" i="8"/>
  <c r="AA236" i="8"/>
  <c r="DQ233" i="1"/>
  <c r="DQ231" i="1"/>
  <c r="DQ229" i="1"/>
  <c r="DQ227" i="1"/>
  <c r="AB204" i="8"/>
  <c r="AA196" i="8"/>
  <c r="AA194" i="8"/>
  <c r="DQ187" i="1"/>
  <c r="AB167" i="8"/>
  <c r="AA161" i="8"/>
  <c r="H6" i="1"/>
  <c r="AA271" i="8"/>
  <c r="AB273" i="8"/>
  <c r="AB297" i="8"/>
  <c r="DD300" i="1"/>
  <c r="DD308" i="1"/>
  <c r="AB102" i="8"/>
  <c r="AA123" i="8"/>
  <c r="DQ154" i="1"/>
  <c r="CQ294" i="1"/>
  <c r="CQ276" i="1"/>
  <c r="CQ242" i="1"/>
  <c r="CQ226" i="1"/>
  <c r="CQ265" i="1"/>
  <c r="CQ231" i="1"/>
  <c r="CQ210" i="1"/>
  <c r="CQ180" i="1"/>
  <c r="CQ148" i="1"/>
  <c r="CQ132" i="1"/>
  <c r="CQ117" i="1"/>
  <c r="CQ85" i="1"/>
  <c r="CQ26" i="1"/>
  <c r="DQ26" i="1" s="1"/>
  <c r="CQ145" i="1"/>
  <c r="CQ98" i="1"/>
  <c r="CQ45" i="1"/>
  <c r="CQ29" i="1"/>
  <c r="CQ13" i="1"/>
  <c r="AA90" i="8"/>
  <c r="AB98" i="8"/>
  <c r="AB69" i="8"/>
  <c r="AA127" i="8"/>
  <c r="DQ272" i="1"/>
  <c r="DQ241" i="1"/>
  <c r="DQ235" i="1"/>
  <c r="DQ21" i="1"/>
  <c r="CQ286" i="1"/>
  <c r="CQ270" i="1"/>
  <c r="CQ236" i="1"/>
  <c r="CQ216" i="1"/>
  <c r="CQ275" i="1"/>
  <c r="CQ241" i="1"/>
  <c r="CQ190" i="1"/>
  <c r="CQ127" i="1"/>
  <c r="CQ111" i="1"/>
  <c r="CQ95" i="1"/>
  <c r="CQ52" i="1"/>
  <c r="CQ187" i="1"/>
  <c r="CQ171" i="1"/>
  <c r="CQ139" i="1"/>
  <c r="CQ124" i="1"/>
  <c r="DQ124" i="1" s="1"/>
  <c r="CQ108" i="1"/>
  <c r="CQ92" i="1"/>
  <c r="CQ76" i="1"/>
  <c r="CQ39" i="1"/>
  <c r="CQ23" i="1"/>
  <c r="DQ31" i="1"/>
  <c r="CQ280" i="1"/>
  <c r="CQ230" i="1"/>
  <c r="CQ209" i="1"/>
  <c r="CQ285" i="1"/>
  <c r="CQ269" i="1"/>
  <c r="CQ235" i="1"/>
  <c r="CQ168" i="1"/>
  <c r="DQ168" i="1" s="1"/>
  <c r="CQ152" i="1"/>
  <c r="CQ136" i="1"/>
  <c r="CQ73" i="1"/>
  <c r="CQ62" i="1"/>
  <c r="CQ46" i="1"/>
  <c r="CQ30" i="1"/>
  <c r="CQ12" i="1"/>
  <c r="CQ197" i="1"/>
  <c r="CQ149" i="1"/>
  <c r="CQ133" i="1"/>
  <c r="CQ70" i="1"/>
  <c r="CQ49" i="1"/>
  <c r="CQ33" i="1"/>
  <c r="CQ17" i="1"/>
  <c r="AB54" i="8"/>
  <c r="DQ41" i="1"/>
  <c r="DQ10" i="1"/>
  <c r="CQ257" i="1"/>
  <c r="CQ240" i="1"/>
  <c r="CQ297" i="1"/>
  <c r="CQ279" i="1"/>
  <c r="CQ229" i="1"/>
  <c r="CQ208" i="1"/>
  <c r="CQ178" i="1"/>
  <c r="CQ146" i="1"/>
  <c r="CQ130" i="1"/>
  <c r="CQ99" i="1"/>
  <c r="CQ40" i="1"/>
  <c r="CQ175" i="1"/>
  <c r="CQ159" i="1"/>
  <c r="CQ80" i="1"/>
  <c r="CQ11" i="1"/>
  <c r="DQ234" i="1"/>
  <c r="DQ226" i="1"/>
  <c r="DQ153" i="1"/>
  <c r="DQ147" i="1"/>
  <c r="DQ53" i="1"/>
  <c r="DQ49" i="1"/>
  <c r="CQ234" i="1"/>
  <c r="CQ213" i="1"/>
  <c r="CQ273" i="1"/>
  <c r="CQ239" i="1"/>
  <c r="CQ188" i="1"/>
  <c r="CQ156" i="1"/>
  <c r="CQ34" i="1"/>
  <c r="CQ201" i="1"/>
  <c r="CQ153" i="1"/>
  <c r="CQ122" i="1"/>
  <c r="CQ106" i="1"/>
  <c r="CQ53" i="1"/>
  <c r="CQ37" i="1"/>
  <c r="CQ21" i="1"/>
  <c r="DQ240" i="1"/>
  <c r="DQ238" i="1"/>
  <c r="DQ236" i="1"/>
  <c r="DQ190" i="1"/>
  <c r="DQ163" i="1"/>
  <c r="DQ157" i="1"/>
  <c r="DQ127" i="1"/>
  <c r="CQ278" i="1"/>
  <c r="CQ244" i="1"/>
  <c r="CQ228" i="1"/>
  <c r="CQ249" i="1"/>
  <c r="CQ233" i="1"/>
  <c r="CQ198" i="1"/>
  <c r="CQ134" i="1"/>
  <c r="CQ103" i="1"/>
  <c r="CQ87" i="1"/>
  <c r="CQ60" i="1"/>
  <c r="CQ44" i="1"/>
  <c r="CQ28" i="1"/>
  <c r="CQ163" i="1"/>
  <c r="CQ147" i="1"/>
  <c r="CQ116" i="1"/>
  <c r="CQ100" i="1"/>
  <c r="CQ84" i="1"/>
  <c r="CQ68" i="1"/>
  <c r="CQ31" i="1"/>
  <c r="CQ15" i="1"/>
  <c r="DD305" i="1"/>
  <c r="DQ285" i="1"/>
  <c r="DQ277" i="1"/>
  <c r="DQ244" i="1"/>
  <c r="DQ198" i="1"/>
  <c r="DQ100" i="1"/>
  <c r="CQ289" i="1"/>
  <c r="CQ272" i="1"/>
  <c r="CQ238" i="1"/>
  <c r="CQ295" i="1"/>
  <c r="CQ277" i="1"/>
  <c r="CQ243" i="1"/>
  <c r="CQ227" i="1"/>
  <c r="CQ54" i="1"/>
  <c r="CQ38" i="1"/>
  <c r="CQ22" i="1"/>
  <c r="CQ7" i="1"/>
  <c r="CQ189" i="1"/>
  <c r="CQ157" i="1"/>
  <c r="CQ110" i="1"/>
  <c r="CQ78" i="1"/>
  <c r="CQ57" i="1"/>
  <c r="CQ41" i="1"/>
  <c r="CQ25" i="1"/>
  <c r="CQ9" i="1"/>
  <c r="AB269" i="8"/>
  <c r="CQ282" i="1"/>
  <c r="CQ232" i="1"/>
  <c r="CQ287" i="1"/>
  <c r="DQ287" i="1" s="1"/>
  <c r="CQ271" i="1"/>
  <c r="CQ237" i="1"/>
  <c r="CQ217" i="1"/>
  <c r="DQ217" i="1" s="1"/>
  <c r="CQ10" i="1"/>
  <c r="CQ154" i="1"/>
  <c r="CQ123" i="1"/>
  <c r="CQ107" i="1"/>
  <c r="CQ64" i="1"/>
  <c r="DQ64" i="1" s="1"/>
  <c r="CQ48" i="1"/>
  <c r="CQ32" i="1"/>
  <c r="CQ14" i="1"/>
  <c r="CQ199" i="1"/>
  <c r="CQ151" i="1"/>
  <c r="CQ104" i="1"/>
  <c r="CQ72" i="1"/>
  <c r="CQ51" i="1"/>
  <c r="DO280" i="1"/>
  <c r="AF287" i="8"/>
  <c r="AD267" i="8"/>
  <c r="AD258" i="8"/>
  <c r="AD242" i="8"/>
  <c r="AC234" i="8"/>
  <c r="AD123" i="8"/>
  <c r="AE100" i="8"/>
  <c r="AF64" i="8"/>
  <c r="DP297" i="1"/>
  <c r="AE297" i="8"/>
  <c r="DC297" i="1"/>
  <c r="DP295" i="1"/>
  <c r="DC295" i="1"/>
  <c r="AD295" i="8"/>
  <c r="AF295" i="8"/>
  <c r="AB262" i="8"/>
  <c r="AD262" i="8"/>
  <c r="AB260" i="8"/>
  <c r="AC260" i="8"/>
  <c r="AA260" i="8"/>
  <c r="AD230" i="8"/>
  <c r="AC230" i="8"/>
  <c r="AB230" i="8"/>
  <c r="AC226" i="8"/>
  <c r="AB226" i="8"/>
  <c r="AA226" i="8"/>
  <c r="AB224" i="8"/>
  <c r="AD224" i="8"/>
  <c r="AC224" i="8"/>
  <c r="AA222" i="8"/>
  <c r="AC222" i="8"/>
  <c r="AB222" i="8"/>
  <c r="AE202" i="8"/>
  <c r="AD202" i="8"/>
  <c r="AF202" i="8"/>
  <c r="DP198" i="1"/>
  <c r="DC198" i="1"/>
  <c r="AF198" i="8"/>
  <c r="AE198" i="8"/>
  <c r="AD198" i="8"/>
  <c r="AB194" i="8"/>
  <c r="AC194" i="8"/>
  <c r="AE194" i="8"/>
  <c r="AD194" i="8"/>
  <c r="AB184" i="8"/>
  <c r="AA184" i="8"/>
  <c r="AC184" i="8"/>
  <c r="AD184" i="8"/>
  <c r="AE161" i="8"/>
  <c r="AB161" i="8"/>
  <c r="AC161" i="8"/>
  <c r="AD161" i="8"/>
  <c r="AD159" i="8"/>
  <c r="AC159" i="8"/>
  <c r="AE159" i="8"/>
  <c r="DO157" i="1"/>
  <c r="AC157" i="8"/>
  <c r="AB157" i="8"/>
  <c r="AD157" i="8"/>
  <c r="AE157" i="8"/>
  <c r="AB155" i="8"/>
  <c r="AD155" i="8"/>
  <c r="AC155" i="8"/>
  <c r="AB151" i="8"/>
  <c r="AC151" i="8"/>
  <c r="AD151" i="8"/>
  <c r="AA151" i="8"/>
  <c r="AA149" i="8"/>
  <c r="AB149" i="8"/>
  <c r="AC149" i="8"/>
  <c r="AE149" i="8"/>
  <c r="AD149" i="8"/>
  <c r="AA147" i="8"/>
  <c r="AD147" i="8"/>
  <c r="AB147" i="8"/>
  <c r="AA145" i="8"/>
  <c r="AD145" i="8"/>
  <c r="AC145" i="8"/>
  <c r="AD130" i="8"/>
  <c r="AE130" i="8"/>
  <c r="AF130" i="8"/>
  <c r="AC130" i="8"/>
  <c r="AC129" i="8"/>
  <c r="AF129" i="8"/>
  <c r="AD129" i="8"/>
  <c r="AE129" i="8"/>
  <c r="AB117" i="8"/>
  <c r="AA117" i="8"/>
  <c r="AC117" i="8"/>
  <c r="AD117" i="8"/>
  <c r="AB115" i="8"/>
  <c r="AA115" i="8"/>
  <c r="AC115" i="8"/>
  <c r="AD115" i="8"/>
  <c r="AC111" i="8"/>
  <c r="AB111" i="8"/>
  <c r="AD111" i="8"/>
  <c r="AB94" i="8"/>
  <c r="AC94" i="8"/>
  <c r="AD94" i="8"/>
  <c r="AE92" i="8"/>
  <c r="AC92" i="8"/>
  <c r="AD92" i="8"/>
  <c r="AC88" i="8"/>
  <c r="AB88" i="8"/>
  <c r="AE88" i="8"/>
  <c r="AB82" i="8"/>
  <c r="AD82" i="8"/>
  <c r="AA82" i="8"/>
  <c r="AD62" i="8"/>
  <c r="AE62" i="8"/>
  <c r="AB62" i="8"/>
  <c r="AD56" i="8"/>
  <c r="AE56" i="8"/>
  <c r="AB56" i="8"/>
  <c r="AC48" i="8"/>
  <c r="AB48" i="8"/>
  <c r="AD48" i="8"/>
  <c r="AD27" i="8"/>
  <c r="AE27" i="8"/>
  <c r="AC27" i="8"/>
  <c r="AB27" i="8"/>
  <c r="AB19" i="8"/>
  <c r="AC19" i="8"/>
  <c r="AA19" i="8"/>
  <c r="AD19" i="8"/>
  <c r="AB15" i="8"/>
  <c r="AA15" i="8"/>
  <c r="AC15" i="8"/>
  <c r="AD15" i="8"/>
  <c r="AC13" i="8"/>
  <c r="AD13" i="8"/>
  <c r="AB13" i="8"/>
  <c r="CS5" i="1"/>
  <c r="CQ5" i="1"/>
  <c r="DC229" i="1"/>
  <c r="ED229" i="1" s="1"/>
  <c r="DP285" i="1"/>
  <c r="DC285" i="1"/>
  <c r="AC285" i="8"/>
  <c r="AD285" i="8"/>
  <c r="AF285" i="8"/>
  <c r="AF283" i="8"/>
  <c r="AE283" i="8"/>
  <c r="AD283" i="8"/>
  <c r="DP279" i="1"/>
  <c r="AD279" i="8"/>
  <c r="DC279" i="1"/>
  <c r="AF279" i="8"/>
  <c r="AC279" i="8"/>
  <c r="DO275" i="1"/>
  <c r="AB275" i="8"/>
  <c r="AD275" i="8"/>
  <c r="AC275" i="8"/>
  <c r="DO273" i="1"/>
  <c r="AD273" i="8"/>
  <c r="AC273" i="8"/>
  <c r="AC271" i="8"/>
  <c r="AE271" i="8"/>
  <c r="AB258" i="8"/>
  <c r="AC258" i="8"/>
  <c r="AA258" i="8"/>
  <c r="AA256" i="8"/>
  <c r="AC256" i="8"/>
  <c r="DO242" i="1"/>
  <c r="AC242" i="8"/>
  <c r="AE242" i="8"/>
  <c r="AB242" i="8"/>
  <c r="AB240" i="8"/>
  <c r="AE240" i="8"/>
  <c r="DO238" i="1"/>
  <c r="AE238" i="8"/>
  <c r="AD238" i="8"/>
  <c r="DO236" i="1"/>
  <c r="AB236" i="8"/>
  <c r="AC236" i="8"/>
  <c r="AE236" i="8"/>
  <c r="AD234" i="8"/>
  <c r="AA234" i="8"/>
  <c r="AB234" i="8"/>
  <c r="AC232" i="8"/>
  <c r="AA232" i="8"/>
  <c r="AE192" i="8"/>
  <c r="AB192" i="8"/>
  <c r="AC192" i="8"/>
  <c r="AD192" i="8"/>
  <c r="AD190" i="8"/>
  <c r="AE190" i="8"/>
  <c r="AC190" i="8"/>
  <c r="AC188" i="8"/>
  <c r="AB188" i="8"/>
  <c r="AD188" i="8"/>
  <c r="AA182" i="8"/>
  <c r="AC182" i="8"/>
  <c r="AD182" i="8"/>
  <c r="AE173" i="8"/>
  <c r="AG173" i="8"/>
  <c r="AC173" i="8"/>
  <c r="AD173" i="8"/>
  <c r="AF173" i="8"/>
  <c r="AD167" i="8"/>
  <c r="AC167" i="8"/>
  <c r="AF167" i="8"/>
  <c r="AB165" i="8"/>
  <c r="AE165" i="8"/>
  <c r="AC165" i="8"/>
  <c r="AD165" i="8"/>
  <c r="DO163" i="1"/>
  <c r="AB163" i="8"/>
  <c r="AD163" i="8"/>
  <c r="AC163" i="8"/>
  <c r="DC136" i="1"/>
  <c r="AE136" i="8"/>
  <c r="AF136" i="8"/>
  <c r="AC136" i="8"/>
  <c r="AD136" i="8"/>
  <c r="AF134" i="8"/>
  <c r="AD134" i="8"/>
  <c r="AE134" i="8"/>
  <c r="AC134" i="8"/>
  <c r="DP132" i="1"/>
  <c r="AE132" i="8"/>
  <c r="AC132" i="8"/>
  <c r="AD132" i="8"/>
  <c r="AD121" i="8"/>
  <c r="AB121" i="8"/>
  <c r="AC121" i="8"/>
  <c r="AE102" i="8"/>
  <c r="AC102" i="8"/>
  <c r="AD102" i="8"/>
  <c r="AF102" i="8"/>
  <c r="AF98" i="8"/>
  <c r="DP98" i="1"/>
  <c r="AD98" i="8"/>
  <c r="AC98" i="8"/>
  <c r="AE98" i="8"/>
  <c r="AE96" i="8"/>
  <c r="AD96" i="8"/>
  <c r="AF96" i="8"/>
  <c r="AB90" i="8"/>
  <c r="AC90" i="8"/>
  <c r="AD90" i="8"/>
  <c r="AB86" i="8"/>
  <c r="AC86" i="8"/>
  <c r="AD86" i="8"/>
  <c r="AA86" i="8"/>
  <c r="AB84" i="8"/>
  <c r="AC84" i="8"/>
  <c r="AA84" i="8"/>
  <c r="AF69" i="8"/>
  <c r="AC69" i="8"/>
  <c r="AD69" i="8"/>
  <c r="AE69" i="8"/>
  <c r="AD67" i="8"/>
  <c r="AF67" i="8"/>
  <c r="AC67" i="8"/>
  <c r="AE67" i="8"/>
  <c r="AC52" i="8"/>
  <c r="AA52" i="8"/>
  <c r="AB52" i="8"/>
  <c r="AD52" i="8"/>
  <c r="AB46" i="8"/>
  <c r="AC46" i="8"/>
  <c r="AD46" i="8"/>
  <c r="AE35" i="8"/>
  <c r="AF35" i="8"/>
  <c r="AC35" i="8"/>
  <c r="AD35" i="8"/>
  <c r="AE29" i="8"/>
  <c r="AD29" i="8"/>
  <c r="AB29" i="8"/>
  <c r="AC29" i="8"/>
  <c r="AC25" i="8"/>
  <c r="AD25" i="8"/>
  <c r="AB25" i="8"/>
  <c r="AE25" i="8"/>
  <c r="AC23" i="8"/>
  <c r="AB23" i="8"/>
  <c r="AD23" i="8"/>
  <c r="AE23" i="8"/>
  <c r="AB159" i="8"/>
  <c r="AC198" i="8"/>
  <c r="AD236" i="8"/>
  <c r="AC82" i="8"/>
  <c r="AD260" i="8"/>
  <c r="AE287" i="8"/>
  <c r="AE281" i="8"/>
  <c r="DP277" i="1"/>
  <c r="DC277" i="1"/>
  <c r="AF277" i="8"/>
  <c r="AD277" i="8"/>
  <c r="AC269" i="8"/>
  <c r="AD269" i="8"/>
  <c r="AB267" i="8"/>
  <c r="AE267" i="8"/>
  <c r="DO265" i="1"/>
  <c r="AC265" i="8"/>
  <c r="AB265" i="8"/>
  <c r="AE265" i="8"/>
  <c r="DP244" i="1"/>
  <c r="DC244" i="1"/>
  <c r="AD244" i="8"/>
  <c r="AC244" i="8"/>
  <c r="AE244" i="8"/>
  <c r="AC228" i="8"/>
  <c r="AD228" i="8"/>
  <c r="AB228" i="8"/>
  <c r="AA216" i="8"/>
  <c r="AB216" i="8"/>
  <c r="AC216" i="8"/>
  <c r="AC204" i="8"/>
  <c r="AE204" i="8"/>
  <c r="AD204" i="8"/>
  <c r="AD200" i="8"/>
  <c r="AC200" i="8"/>
  <c r="AE200" i="8"/>
  <c r="AF200" i="8"/>
  <c r="AE196" i="8"/>
  <c r="AB196" i="8"/>
  <c r="AC196" i="8"/>
  <c r="AD196" i="8"/>
  <c r="AC186" i="8"/>
  <c r="AA186" i="8"/>
  <c r="AB186" i="8"/>
  <c r="AD186" i="8"/>
  <c r="DC171" i="1"/>
  <c r="AD171" i="8"/>
  <c r="AC171" i="8"/>
  <c r="AF171" i="8"/>
  <c r="AF169" i="8"/>
  <c r="AC169" i="8"/>
  <c r="AD169" i="8"/>
  <c r="AE169" i="8"/>
  <c r="AB153" i="8"/>
  <c r="AC153" i="8"/>
  <c r="AD153" i="8"/>
  <c r="DO127" i="1"/>
  <c r="AB127" i="8"/>
  <c r="AC127" i="8"/>
  <c r="AE127" i="8"/>
  <c r="AD127" i="8"/>
  <c r="AD125" i="8"/>
  <c r="AB125" i="8"/>
  <c r="AE125" i="8"/>
  <c r="DO123" i="1"/>
  <c r="AC123" i="8"/>
  <c r="AE123" i="8"/>
  <c r="AB123" i="8"/>
  <c r="AB119" i="8"/>
  <c r="AD119" i="8"/>
  <c r="AC119" i="8"/>
  <c r="AE119" i="8"/>
  <c r="AB113" i="8"/>
  <c r="AC113" i="8"/>
  <c r="AD113" i="8"/>
  <c r="DP100" i="1"/>
  <c r="DC100" i="1"/>
  <c r="AD100" i="8"/>
  <c r="AC100" i="8"/>
  <c r="AF100" i="8"/>
  <c r="AB80" i="8"/>
  <c r="AD80" i="8"/>
  <c r="AC80" i="8"/>
  <c r="AA80" i="8"/>
  <c r="AE64" i="8"/>
  <c r="AC64" i="8"/>
  <c r="AD64" i="8"/>
  <c r="AC60" i="8"/>
  <c r="AD60" i="8"/>
  <c r="AB60" i="8"/>
  <c r="AE60" i="8"/>
  <c r="AE58" i="8"/>
  <c r="AC58" i="8"/>
  <c r="AB58" i="8"/>
  <c r="AD58" i="8"/>
  <c r="AC54" i="8"/>
  <c r="AA54" i="8"/>
  <c r="AD54" i="8"/>
  <c r="AC50" i="8"/>
  <c r="AD50" i="8"/>
  <c r="AA50" i="8"/>
  <c r="AB50" i="8"/>
  <c r="DP37" i="1"/>
  <c r="AE37" i="8"/>
  <c r="AD37" i="8"/>
  <c r="AF37" i="8"/>
  <c r="AC37" i="8"/>
  <c r="DP33" i="1"/>
  <c r="AC33" i="8"/>
  <c r="AE33" i="8"/>
  <c r="AF33" i="8"/>
  <c r="DP31" i="1"/>
  <c r="AC31" i="8"/>
  <c r="DC31" i="1"/>
  <c r="AF31" i="8"/>
  <c r="AD31" i="8"/>
  <c r="AE31" i="8"/>
  <c r="AC21" i="8"/>
  <c r="AB21" i="8"/>
  <c r="AD21" i="8"/>
  <c r="AE21" i="8"/>
  <c r="AB17" i="8"/>
  <c r="AD17" i="8"/>
  <c r="AA17" i="8"/>
  <c r="AB92" i="8"/>
  <c r="AC56" i="8"/>
  <c r="AC17" i="8"/>
  <c r="AA224" i="8"/>
  <c r="AF244" i="8"/>
  <c r="AD281" i="8"/>
  <c r="AD84" i="8"/>
  <c r="AE94" i="8"/>
  <c r="AF297" i="8"/>
  <c r="AB145" i="8"/>
  <c r="AE171" i="8"/>
  <c r="AD33" i="8"/>
  <c r="AA111" i="8"/>
  <c r="AC125" i="8"/>
  <c r="AD297" i="8"/>
  <c r="AA13" i="8"/>
  <c r="AC147" i="8"/>
  <c r="AE163" i="8"/>
  <c r="AC62" i="8"/>
  <c r="AA113" i="8"/>
  <c r="AF132" i="8"/>
  <c r="AA230" i="8"/>
  <c r="AA262" i="8"/>
  <c r="AB271" i="8"/>
  <c r="AD216" i="8"/>
  <c r="AB232" i="8"/>
  <c r="AC240" i="8"/>
  <c r="AD265" i="8"/>
  <c r="AE273" i="8"/>
  <c r="AE277" i="8"/>
  <c r="AA46" i="8"/>
  <c r="AA155" i="8"/>
  <c r="AE167" i="8"/>
  <c r="AB190" i="8"/>
  <c r="AC202" i="8"/>
  <c r="AE121" i="8"/>
  <c r="DL265" i="1"/>
  <c r="EM265" i="1" s="1"/>
  <c r="DC234" i="1"/>
  <c r="DP234" i="1"/>
  <c r="DP232" i="1"/>
  <c r="DC232" i="1"/>
  <c r="DC230" i="1"/>
  <c r="DP230" i="1"/>
  <c r="DC228" i="1"/>
  <c r="DC226" i="1"/>
  <c r="DP226" i="1"/>
  <c r="DO213" i="1"/>
  <c r="DO209" i="1"/>
  <c r="DC151" i="1"/>
  <c r="DP145" i="1"/>
  <c r="DP5" i="1"/>
  <c r="DC111" i="1"/>
  <c r="DP111" i="1"/>
  <c r="DC84" i="1"/>
  <c r="DP84" i="1"/>
  <c r="DC52" i="1"/>
  <c r="DP52" i="1"/>
  <c r="DC17" i="1"/>
  <c r="DC13" i="1"/>
  <c r="DP13" i="1"/>
  <c r="DO9" i="1"/>
  <c r="CW5" i="1"/>
  <c r="DC190" i="1"/>
  <c r="DC157" i="1"/>
  <c r="DC152" i="1"/>
  <c r="DP168" i="1"/>
  <c r="DP208" i="1"/>
  <c r="DP110" i="1"/>
  <c r="DP106" i="1"/>
  <c r="DC41" i="1"/>
  <c r="DP41" i="1"/>
  <c r="CU5" i="1"/>
  <c r="CT5" i="1"/>
  <c r="DC110" i="1"/>
  <c r="DC53" i="1"/>
  <c r="DC257" i="1"/>
  <c r="DP257" i="1"/>
  <c r="DC233" i="1"/>
  <c r="DP233" i="1"/>
  <c r="DC227" i="1"/>
  <c r="DP227" i="1"/>
  <c r="DP189" i="1"/>
  <c r="DP116" i="1"/>
  <c r="DC85" i="1"/>
  <c r="DP85" i="1"/>
  <c r="DC49" i="1"/>
  <c r="DP49" i="1"/>
  <c r="DP14" i="1"/>
  <c r="DC12" i="1"/>
  <c r="DP12" i="1"/>
  <c r="DC148" i="1"/>
  <c r="CP5" i="1"/>
  <c r="DC189" i="1"/>
  <c r="DC116" i="1"/>
  <c r="CX5" i="1"/>
  <c r="DC123" i="1"/>
  <c r="DC153" i="1"/>
  <c r="ED153" i="1" s="1"/>
  <c r="AZ311" i="1"/>
  <c r="DC133" i="1"/>
  <c r="DC147" i="1"/>
  <c r="DC15" i="1"/>
  <c r="DC9" i="1"/>
  <c r="ED9" i="1" s="1"/>
  <c r="DC249" i="1"/>
  <c r="DP249" i="1"/>
  <c r="DC213" i="1"/>
  <c r="DP213" i="1"/>
  <c r="DC209" i="1"/>
  <c r="DP209" i="1"/>
  <c r="DP178" i="1"/>
  <c r="DP139" i="1"/>
  <c r="DC76" i="1"/>
  <c r="DP76" i="1"/>
  <c r="DC72" i="1"/>
  <c r="DC38" i="1"/>
  <c r="DP38" i="1"/>
  <c r="DP7" i="1"/>
  <c r="DC231" i="1"/>
  <c r="DC154" i="1"/>
  <c r="DC44" i="1"/>
  <c r="ED44" i="1" s="1"/>
  <c r="DC275" i="1"/>
  <c r="DP275" i="1"/>
  <c r="DC265" i="1"/>
  <c r="DP265" i="1"/>
  <c r="DC238" i="1"/>
  <c r="DP238" i="1"/>
  <c r="DC163" i="1"/>
  <c r="DP163" i="1"/>
  <c r="DP92" i="1"/>
  <c r="DC62" i="1"/>
  <c r="DP29" i="1"/>
  <c r="DP25" i="1"/>
  <c r="CY5" i="1"/>
  <c r="CV5" i="1"/>
  <c r="DC25" i="1"/>
  <c r="DC7" i="1"/>
  <c r="DK53" i="1"/>
  <c r="EL53" i="1" s="1"/>
  <c r="BO267" i="1"/>
  <c r="CO267" i="1" s="1"/>
  <c r="DI95" i="1"/>
  <c r="EJ95" i="1" s="1"/>
  <c r="BO137" i="1"/>
  <c r="CO137" i="1" s="1"/>
  <c r="BO118" i="1"/>
  <c r="CO118" i="1" s="1"/>
  <c r="DJ110" i="1"/>
  <c r="EK110" i="1" s="1"/>
  <c r="BO102" i="1"/>
  <c r="CO102" i="1" s="1"/>
  <c r="BO126" i="1"/>
  <c r="CO126" i="1" s="1"/>
  <c r="BP267" i="1"/>
  <c r="CP267" i="1" s="1"/>
  <c r="BP113" i="1"/>
  <c r="CP113" i="1" s="1"/>
  <c r="BP137" i="1"/>
  <c r="CP137" i="1" s="1"/>
  <c r="BP150" i="1"/>
  <c r="CP150" i="1" s="1"/>
  <c r="BO121" i="1"/>
  <c r="CO121" i="1" s="1"/>
  <c r="BO128" i="1"/>
  <c r="CO128" i="1" s="1"/>
  <c r="BP161" i="1"/>
  <c r="CP161" i="1" s="1"/>
  <c r="BP121" i="1"/>
  <c r="CP121" i="1" s="1"/>
  <c r="BP203" i="1"/>
  <c r="CP203" i="1" s="1"/>
  <c r="BO289" i="1"/>
  <c r="CO289" i="1" s="1"/>
  <c r="BP18" i="1"/>
  <c r="CP18" i="1" s="1"/>
  <c r="BO150" i="1"/>
  <c r="CO150" i="1" s="1"/>
  <c r="BO18" i="1"/>
  <c r="CO18" i="1" s="1"/>
  <c r="BP289" i="1"/>
  <c r="CP289" i="1" s="1"/>
  <c r="BO113" i="1"/>
  <c r="CO113" i="1" s="1"/>
  <c r="BP128" i="1"/>
  <c r="CP128" i="1" s="1"/>
  <c r="BO161" i="1"/>
  <c r="CO161" i="1" s="1"/>
  <c r="DB298" i="1"/>
  <c r="DB302" i="1"/>
  <c r="DB301" i="1"/>
  <c r="DB303" i="1"/>
  <c r="DB309" i="1"/>
  <c r="DO279" i="1"/>
  <c r="DO277" i="1"/>
  <c r="DN275" i="1"/>
  <c r="DN273" i="1"/>
  <c r="DN271" i="1"/>
  <c r="DN271" i="8" s="1"/>
  <c r="DN240" i="1"/>
  <c r="DN240" i="8" s="1"/>
  <c r="DN236" i="1"/>
  <c r="DO198" i="1"/>
  <c r="DO132" i="1"/>
  <c r="DN249" i="1"/>
  <c r="DN213" i="1"/>
  <c r="DN209" i="1"/>
  <c r="DN76" i="1"/>
  <c r="DN76" i="8" s="1"/>
  <c r="DO5" i="1"/>
  <c r="DO249" i="1"/>
  <c r="DO228" i="1"/>
  <c r="DO243" i="1"/>
  <c r="DN230" i="1"/>
  <c r="DN149" i="1"/>
  <c r="DN52" i="1"/>
  <c r="DN15" i="1"/>
  <c r="DO21" i="1"/>
  <c r="DN297" i="1"/>
  <c r="DN295" i="1"/>
  <c r="DN277" i="1"/>
  <c r="DN31" i="1"/>
  <c r="DO153" i="1"/>
  <c r="DO103" i="1"/>
  <c r="DO199" i="1"/>
  <c r="DO68" i="1"/>
  <c r="DO190" i="1"/>
  <c r="DO10" i="1"/>
  <c r="DN257" i="1"/>
  <c r="DN233" i="1"/>
  <c r="DN231" i="1"/>
  <c r="DN229" i="1"/>
  <c r="DN227" i="1"/>
  <c r="DN227" i="8" s="1"/>
  <c r="DN187" i="1"/>
  <c r="DO187" i="8" s="1"/>
  <c r="DN154" i="1"/>
  <c r="DN152" i="1"/>
  <c r="DN148" i="1"/>
  <c r="DN85" i="1"/>
  <c r="DN49" i="1"/>
  <c r="DO282" i="1"/>
  <c r="AB284" i="8"/>
  <c r="AB278" i="8"/>
  <c r="DN272" i="1"/>
  <c r="DN239" i="1"/>
  <c r="DO111" i="1"/>
  <c r="DO240" i="1"/>
  <c r="DN294" i="1"/>
  <c r="DN294" i="8" s="1"/>
  <c r="DN286" i="1"/>
  <c r="DN286" i="8" s="1"/>
  <c r="DN282" i="1"/>
  <c r="DN243" i="1"/>
  <c r="DN243" i="8" s="1"/>
  <c r="DO271" i="1"/>
  <c r="DO76" i="1"/>
  <c r="DO232" i="1"/>
  <c r="DO286" i="1"/>
  <c r="DO15" i="1"/>
  <c r="H300" i="7"/>
  <c r="CO5" i="1"/>
  <c r="CO249" i="1"/>
  <c r="CO233" i="1"/>
  <c r="CO280" i="1"/>
  <c r="CO230" i="1"/>
  <c r="CO209" i="1"/>
  <c r="CO106" i="1"/>
  <c r="DO106" i="1" s="1"/>
  <c r="CO41" i="1"/>
  <c r="CO6" i="1"/>
  <c r="CO13" i="1"/>
  <c r="CO68" i="1"/>
  <c r="CO33" i="1"/>
  <c r="CO190" i="1"/>
  <c r="CO127" i="1"/>
  <c r="CO111" i="1"/>
  <c r="CO95" i="1"/>
  <c r="CO32" i="1"/>
  <c r="CO295" i="1"/>
  <c r="CO277" i="1"/>
  <c r="CO243" i="1"/>
  <c r="CO227" i="1"/>
  <c r="CO257" i="1"/>
  <c r="CO240" i="1"/>
  <c r="CO37" i="1"/>
  <c r="CO116" i="1"/>
  <c r="CO29" i="1"/>
  <c r="CO168" i="1"/>
  <c r="CO152" i="1"/>
  <c r="CO136" i="1"/>
  <c r="CO73" i="1"/>
  <c r="CO26" i="1"/>
  <c r="CO199" i="1"/>
  <c r="CO108" i="1"/>
  <c r="CO217" i="1"/>
  <c r="DO217" i="1" s="1"/>
  <c r="CO234" i="1"/>
  <c r="CO213" i="1"/>
  <c r="CO7" i="1"/>
  <c r="CO100" i="1"/>
  <c r="CO178" i="1"/>
  <c r="CO146" i="1"/>
  <c r="CO130" i="1"/>
  <c r="CO52" i="1"/>
  <c r="CO14" i="1"/>
  <c r="CO124" i="1"/>
  <c r="CO49" i="1"/>
  <c r="CO15" i="1"/>
  <c r="CO22" i="1"/>
  <c r="CO265" i="1"/>
  <c r="CO231" i="1"/>
  <c r="CO278" i="1"/>
  <c r="CO244" i="1"/>
  <c r="CO228" i="1"/>
  <c r="CO70" i="1"/>
  <c r="CO156" i="1"/>
  <c r="CO62" i="1"/>
  <c r="CO46" i="1"/>
  <c r="CO201" i="1"/>
  <c r="DO201" i="1" s="1"/>
  <c r="CO153" i="1"/>
  <c r="CO133" i="1"/>
  <c r="CO98" i="1"/>
  <c r="CO57" i="1"/>
  <c r="H299" i="7"/>
  <c r="CO10" i="1"/>
  <c r="CO45" i="1"/>
  <c r="CO275" i="1"/>
  <c r="CO241" i="1"/>
  <c r="CO272" i="1"/>
  <c r="CO238" i="1"/>
  <c r="CO149" i="1"/>
  <c r="CO25" i="1"/>
  <c r="CO139" i="1"/>
  <c r="CO31" i="1"/>
  <c r="CO198" i="1"/>
  <c r="CO134" i="1"/>
  <c r="CO103" i="1"/>
  <c r="CO87" i="1"/>
  <c r="CO157" i="1"/>
  <c r="CO9" i="1"/>
  <c r="CO76" i="1"/>
  <c r="CO187" i="1"/>
  <c r="CO51" i="1"/>
  <c r="CO271" i="1"/>
  <c r="CO21" i="1"/>
  <c r="CO285" i="1"/>
  <c r="CO235" i="1"/>
  <c r="CO282" i="1"/>
  <c r="CO266" i="1"/>
  <c r="CO232" i="1"/>
  <c r="CO163" i="1"/>
  <c r="CO208" i="1"/>
  <c r="CO12" i="1"/>
  <c r="CO72" i="1"/>
  <c r="DO72" i="1" s="1"/>
  <c r="CO237" i="1"/>
  <c r="CO297" i="1"/>
  <c r="CO279" i="1"/>
  <c r="CO229" i="1"/>
  <c r="CO294" i="1"/>
  <c r="CO276" i="1"/>
  <c r="CO242" i="1"/>
  <c r="CO226" i="1"/>
  <c r="CO154" i="1"/>
  <c r="CO123" i="1"/>
  <c r="CO107" i="1"/>
  <c r="CO60" i="1"/>
  <c r="CO44" i="1"/>
  <c r="CO28" i="1"/>
  <c r="CO147" i="1"/>
  <c r="CO145" i="1"/>
  <c r="DO145" i="1" s="1"/>
  <c r="CO84" i="1"/>
  <c r="CO11" i="1"/>
  <c r="CO273" i="1"/>
  <c r="CO239" i="1"/>
  <c r="CO286" i="1"/>
  <c r="CO236" i="1"/>
  <c r="CO110" i="1"/>
  <c r="CO80" i="1"/>
  <c r="CO53" i="1"/>
  <c r="CO151" i="1"/>
  <c r="CO148" i="1"/>
  <c r="CO132" i="1"/>
  <c r="CO117" i="1"/>
  <c r="CO85" i="1"/>
  <c r="CO38" i="1"/>
  <c r="CO171" i="1"/>
  <c r="CO92" i="1"/>
  <c r="CO189" i="1"/>
  <c r="CO39" i="1"/>
  <c r="DO39" i="1" s="1"/>
  <c r="M205" i="5"/>
  <c r="M197" i="5"/>
  <c r="M174" i="6"/>
  <c r="M177" i="6"/>
  <c r="M182" i="6"/>
  <c r="M185" i="6"/>
  <c r="M2" i="6" s="1"/>
  <c r="M238" i="6"/>
  <c r="M241" i="6"/>
  <c r="M249" i="6"/>
  <c r="M10" i="5"/>
  <c r="BA268" i="1"/>
  <c r="CA268" i="1" s="1"/>
  <c r="E11" i="8"/>
  <c r="BA183" i="1"/>
  <c r="CA183" i="1" s="1"/>
  <c r="BA166" i="1"/>
  <c r="CA166" i="1" s="1"/>
  <c r="BN289" i="1"/>
  <c r="CN289" i="1" s="1"/>
  <c r="BN267" i="1"/>
  <c r="CN267" i="1" s="1"/>
  <c r="BN161" i="1"/>
  <c r="CN161" i="1" s="1"/>
  <c r="BN150" i="1"/>
  <c r="BN137" i="1"/>
  <c r="CN137" i="1" s="1"/>
  <c r="BN121" i="1"/>
  <c r="CN121" i="1" s="1"/>
  <c r="BN118" i="1"/>
  <c r="CN118" i="1" s="1"/>
  <c r="BN102" i="1"/>
  <c r="BN72" i="1"/>
  <c r="CN72" i="1" s="1"/>
  <c r="DI191" i="1"/>
  <c r="EJ191" i="1" s="1"/>
  <c r="BA66" i="1"/>
  <c r="CA66" i="1" s="1"/>
  <c r="AT311" i="8"/>
  <c r="AX311" i="8"/>
  <c r="AQ311" i="8"/>
  <c r="AU311" i="8"/>
  <c r="AY311" i="8"/>
  <c r="AN311" i="8"/>
  <c r="AR311" i="8"/>
  <c r="AV311" i="8"/>
  <c r="AO311" i="8"/>
  <c r="AS311" i="8"/>
  <c r="AW311" i="8"/>
  <c r="AP311" i="8"/>
  <c r="DL226" i="1"/>
  <c r="EM226" i="1" s="1"/>
  <c r="DL300" i="1"/>
  <c r="DL306" i="1"/>
  <c r="DL308" i="1"/>
  <c r="DN266" i="1"/>
  <c r="DN241" i="1"/>
  <c r="DN237" i="1"/>
  <c r="DN235" i="1"/>
  <c r="DL230" i="1"/>
  <c r="EM230" i="1" s="1"/>
  <c r="DL213" i="1"/>
  <c r="EM213" i="1" s="1"/>
  <c r="DN156" i="1"/>
  <c r="DN57" i="1"/>
  <c r="DN28" i="1"/>
  <c r="CN282" i="1"/>
  <c r="CN295" i="1"/>
  <c r="CN52" i="1"/>
  <c r="CN271" i="1"/>
  <c r="CN237" i="1"/>
  <c r="CN136" i="1"/>
  <c r="CN236" i="1"/>
  <c r="CN92" i="1"/>
  <c r="CN80" i="1"/>
  <c r="CN37" i="1"/>
  <c r="CN25" i="1"/>
  <c r="CN5" i="1"/>
  <c r="CN44" i="1"/>
  <c r="DN44" i="1" s="1"/>
  <c r="DL302" i="1"/>
  <c r="DL233" i="1"/>
  <c r="EM233" i="1" s="1"/>
  <c r="DL229" i="1"/>
  <c r="EM229" i="1" s="1"/>
  <c r="DL100" i="1"/>
  <c r="EM100" i="1" s="1"/>
  <c r="DN280" i="1"/>
  <c r="DN199" i="1"/>
  <c r="DN95" i="1"/>
  <c r="DN68" i="1"/>
  <c r="CN87" i="1"/>
  <c r="CN73" i="1"/>
  <c r="CN235" i="1"/>
  <c r="CN198" i="1"/>
  <c r="CN134" i="1"/>
  <c r="CN234" i="1"/>
  <c r="CN153" i="1"/>
  <c r="CN116" i="1"/>
  <c r="CN51" i="1"/>
  <c r="CN233" i="1"/>
  <c r="CN156" i="1"/>
  <c r="CN107" i="1"/>
  <c r="CN22" i="1"/>
  <c r="CZ309" i="1"/>
  <c r="CZ301" i="1"/>
  <c r="DL237" i="1"/>
  <c r="EM237" i="1" s="1"/>
  <c r="DL85" i="1"/>
  <c r="EM85" i="1" s="1"/>
  <c r="DL10" i="1"/>
  <c r="EM10" i="1" s="1"/>
  <c r="DL242" i="1"/>
  <c r="EM242" i="1" s="1"/>
  <c r="DN103" i="1"/>
  <c r="DN38" i="1"/>
  <c r="DN11" i="1"/>
  <c r="DN9" i="1"/>
  <c r="CN294" i="1"/>
  <c r="CN280" i="1"/>
  <c r="CN285" i="1"/>
  <c r="CN229" i="1"/>
  <c r="CN232" i="1"/>
  <c r="CN189" i="1"/>
  <c r="CN163" i="1"/>
  <c r="CN151" i="1"/>
  <c r="CN76" i="1"/>
  <c r="CN49" i="1"/>
  <c r="CN273" i="1"/>
  <c r="CN239" i="1"/>
  <c r="CN130" i="1"/>
  <c r="CN62" i="1"/>
  <c r="DL241" i="1"/>
  <c r="EM241" i="1" s="1"/>
  <c r="DN234" i="1"/>
  <c r="DN232" i="1"/>
  <c r="DN228" i="1"/>
  <c r="DN226" i="1"/>
  <c r="DN153" i="1"/>
  <c r="DN147" i="1"/>
  <c r="DN111" i="1"/>
  <c r="DN84" i="1"/>
  <c r="DN13" i="1"/>
  <c r="CN278" i="1"/>
  <c r="CN279" i="1"/>
  <c r="CN227" i="1"/>
  <c r="CN190" i="1"/>
  <c r="CN272" i="1"/>
  <c r="CN257" i="1"/>
  <c r="CN244" i="1"/>
  <c r="CN213" i="1"/>
  <c r="CN187" i="1"/>
  <c r="CN149" i="1"/>
  <c r="CN100" i="1"/>
  <c r="CN33" i="1"/>
  <c r="CN15" i="1"/>
  <c r="CN21" i="1"/>
  <c r="CN10" i="1"/>
  <c r="CN148" i="1"/>
  <c r="CZ307" i="1"/>
  <c r="DA307" i="1"/>
  <c r="CZ299" i="1"/>
  <c r="CZ310" i="1"/>
  <c r="DA310" i="1"/>
  <c r="DL240" i="1"/>
  <c r="EM240" i="1" s="1"/>
  <c r="DL301" i="1"/>
  <c r="DL303" i="1"/>
  <c r="DL305" i="1"/>
  <c r="DL307" i="1"/>
  <c r="DL309" i="1"/>
  <c r="DN265" i="1"/>
  <c r="DL257" i="1"/>
  <c r="EM257" i="1" s="1"/>
  <c r="DN242" i="1"/>
  <c r="DN238" i="1"/>
  <c r="AF204" i="8"/>
  <c r="DN190" i="1"/>
  <c r="DN163" i="1"/>
  <c r="DN157" i="1"/>
  <c r="DN123" i="1"/>
  <c r="DN21" i="1"/>
  <c r="CN276" i="1"/>
  <c r="CN277" i="1"/>
  <c r="CN217" i="1"/>
  <c r="DN217" i="1" s="1"/>
  <c r="CN152" i="1"/>
  <c r="CN242" i="1"/>
  <c r="CN230" i="1"/>
  <c r="CN199" i="1"/>
  <c r="CN147" i="1"/>
  <c r="CN124" i="1"/>
  <c r="CN31" i="1"/>
  <c r="CN9" i="1"/>
  <c r="CN265" i="1"/>
  <c r="CN231" i="1"/>
  <c r="CN13" i="1"/>
  <c r="CN154" i="1"/>
  <c r="CN123" i="1"/>
  <c r="CN117" i="1"/>
  <c r="CN85" i="1"/>
  <c r="DL231" i="1"/>
  <c r="EM231" i="1" s="1"/>
  <c r="DL156" i="1"/>
  <c r="EM156" i="1" s="1"/>
  <c r="DL146" i="1"/>
  <c r="EM146" i="1" s="1"/>
  <c r="DL41" i="1"/>
  <c r="EM41" i="1" s="1"/>
  <c r="DN285" i="1"/>
  <c r="DN279" i="1"/>
  <c r="DN244" i="1"/>
  <c r="DL235" i="1"/>
  <c r="EM235" i="1" s="1"/>
  <c r="DN198" i="1"/>
  <c r="DN132" i="1"/>
  <c r="DN100" i="1"/>
  <c r="CN6" i="1"/>
  <c r="DN6" i="1" s="1"/>
  <c r="CN26" i="1"/>
  <c r="CN28" i="1"/>
  <c r="CN240" i="1"/>
  <c r="CN228" i="1"/>
  <c r="CN171" i="1"/>
  <c r="CN110" i="1"/>
  <c r="CN98" i="1"/>
  <c r="CN84" i="1"/>
  <c r="CN7" i="1"/>
  <c r="CN249" i="1"/>
  <c r="CN60" i="1"/>
  <c r="CN46" i="1"/>
  <c r="CZ305" i="1"/>
  <c r="DA305" i="1"/>
  <c r="CZ302" i="1"/>
  <c r="CZ308" i="1"/>
  <c r="DA308" i="1"/>
  <c r="CZ304" i="1"/>
  <c r="DA304" i="1"/>
  <c r="DL295" i="1"/>
  <c r="EM295" i="1" s="1"/>
  <c r="DL272" i="1"/>
  <c r="EM272" i="1" s="1"/>
  <c r="DL266" i="1"/>
  <c r="EM266" i="1" s="1"/>
  <c r="DL234" i="1"/>
  <c r="EM234" i="1" s="1"/>
  <c r="DL227" i="1"/>
  <c r="EM227" i="1" s="1"/>
  <c r="DL49" i="1"/>
  <c r="EM49" i="1" s="1"/>
  <c r="DN5" i="1"/>
  <c r="DN41" i="1"/>
  <c r="DN10" i="1"/>
  <c r="CN286" i="1"/>
  <c r="CN103" i="1"/>
  <c r="CN111" i="1"/>
  <c r="CN32" i="1"/>
  <c r="CN208" i="1"/>
  <c r="CN266" i="1"/>
  <c r="CN226" i="1"/>
  <c r="CN209" i="1"/>
  <c r="CN157" i="1"/>
  <c r="CN145" i="1"/>
  <c r="CN108" i="1"/>
  <c r="CN70" i="1"/>
  <c r="CN57" i="1"/>
  <c r="CN41" i="1"/>
  <c r="CN29" i="1"/>
  <c r="CN178" i="1"/>
  <c r="CN146" i="1"/>
  <c r="DL277" i="1"/>
  <c r="EM277" i="1" s="1"/>
  <c r="DL198" i="1"/>
  <c r="EM198" i="1" s="1"/>
  <c r="DL111" i="1"/>
  <c r="EM111" i="1" s="1"/>
  <c r="AG281" i="8"/>
  <c r="AF269" i="8"/>
  <c r="AF242" i="8"/>
  <c r="AF238" i="8"/>
  <c r="DN146" i="1"/>
  <c r="AB120" i="8"/>
  <c r="AA118" i="8"/>
  <c r="AA116" i="8"/>
  <c r="AA112" i="8"/>
  <c r="AC101" i="8"/>
  <c r="AB91" i="8"/>
  <c r="AA83" i="8"/>
  <c r="AA81" i="8"/>
  <c r="AA53" i="8"/>
  <c r="AA51" i="8"/>
  <c r="AA47" i="8"/>
  <c r="AA12" i="8"/>
  <c r="CN297" i="1"/>
  <c r="CN95" i="1"/>
  <c r="CN243" i="1"/>
  <c r="CN14" i="1"/>
  <c r="CN238" i="1"/>
  <c r="CN68" i="1"/>
  <c r="CN275" i="1"/>
  <c r="CN241" i="1"/>
  <c r="CN11" i="1"/>
  <c r="CN132" i="1"/>
  <c r="CN38" i="1"/>
  <c r="CZ303" i="1"/>
  <c r="CZ300" i="1"/>
  <c r="CZ306" i="1"/>
  <c r="CZ298" i="1"/>
  <c r="DA298" i="1"/>
  <c r="CR278" i="1"/>
  <c r="CR10" i="1"/>
  <c r="CR85" i="1"/>
  <c r="CR151" i="1"/>
  <c r="AE275" i="8"/>
  <c r="AA273" i="8"/>
  <c r="AD271" i="8"/>
  <c r="AC267" i="8"/>
  <c r="AD240" i="8"/>
  <c r="AC295" i="8"/>
  <c r="AD287" i="8"/>
  <c r="AC283" i="8"/>
  <c r="AF281" i="8"/>
  <c r="AC277" i="8"/>
  <c r="DJ297" i="1"/>
  <c r="EK297" i="1" s="1"/>
  <c r="DF297" i="1"/>
  <c r="EG297" i="1" s="1"/>
  <c r="DI295" i="1"/>
  <c r="EJ295" i="1" s="1"/>
  <c r="AD207" i="8"/>
  <c r="AG204" i="8"/>
  <c r="AC203" i="8"/>
  <c r="AC201" i="8"/>
  <c r="AG200" i="8"/>
  <c r="AC199" i="8"/>
  <c r="AB197" i="8"/>
  <c r="AF196" i="8"/>
  <c r="AB195" i="8"/>
  <c r="AF194" i="8"/>
  <c r="AB193" i="8"/>
  <c r="AB191" i="8"/>
  <c r="AE186" i="8"/>
  <c r="AE182" i="8"/>
  <c r="AD178" i="8"/>
  <c r="AD174" i="8"/>
  <c r="AC168" i="8"/>
  <c r="AF159" i="8"/>
  <c r="AB238" i="8"/>
  <c r="AB256" i="8"/>
  <c r="AE269" i="8"/>
  <c r="AG134" i="8"/>
  <c r="AG129" i="8"/>
  <c r="AF121" i="8"/>
  <c r="AG102" i="8"/>
  <c r="AG33" i="8"/>
  <c r="AE17" i="8"/>
  <c r="CR217" i="1"/>
  <c r="CR188" i="1"/>
  <c r="DP32" i="1"/>
  <c r="AC32" i="8"/>
  <c r="DG31" i="1"/>
  <c r="EH31" i="1" s="1"/>
  <c r="AG31" i="8"/>
  <c r="AC30" i="8"/>
  <c r="AL30" i="8"/>
  <c r="AF29" i="8"/>
  <c r="DJ28" i="1"/>
  <c r="EK28" i="1" s="1"/>
  <c r="AB28" i="8"/>
  <c r="AF27" i="8"/>
  <c r="AB26" i="8"/>
  <c r="AL25" i="8"/>
  <c r="AF24" i="8"/>
  <c r="AB24" i="8"/>
  <c r="AF23" i="8"/>
  <c r="AE22" i="8"/>
  <c r="AF21" i="8"/>
  <c r="AA20" i="8"/>
  <c r="AE20" i="8"/>
  <c r="AE19" i="8"/>
  <c r="AA18" i="8"/>
  <c r="AD18" i="8"/>
  <c r="AA16" i="8"/>
  <c r="AK16" i="8"/>
  <c r="AE15" i="8"/>
  <c r="AA14" i="8"/>
  <c r="AJ14" i="8"/>
  <c r="AE13" i="8"/>
  <c r="AD9" i="8"/>
  <c r="AD7" i="8"/>
  <c r="DJ11" i="1"/>
  <c r="EK11" i="1" s="1"/>
  <c r="DJ213" i="1"/>
  <c r="EK213" i="1" s="1"/>
  <c r="DI233" i="1"/>
  <c r="EJ233" i="1" s="1"/>
  <c r="AA229" i="8"/>
  <c r="DI187" i="1"/>
  <c r="EJ187" i="1" s="1"/>
  <c r="DF163" i="1"/>
  <c r="EG163" i="1" s="1"/>
  <c r="AF163" i="8"/>
  <c r="AD141" i="8"/>
  <c r="AD137" i="8"/>
  <c r="AF123" i="8"/>
  <c r="AF119" i="8"/>
  <c r="AF94" i="8"/>
  <c r="AB87" i="8"/>
  <c r="DK68" i="1"/>
  <c r="EL68" i="1" s="1"/>
  <c r="AC66" i="8"/>
  <c r="AG64" i="8"/>
  <c r="AB59" i="8"/>
  <c r="AH59" i="8"/>
  <c r="AE52" i="8"/>
  <c r="AG50" i="8"/>
  <c r="AE50" i="8"/>
  <c r="AA49" i="8"/>
  <c r="AD44" i="8"/>
  <c r="AD42" i="8"/>
  <c r="AD38" i="8"/>
  <c r="AF38" i="8"/>
  <c r="AC36" i="8"/>
  <c r="AC34" i="8"/>
  <c r="DF44" i="1"/>
  <c r="EG44" i="1" s="1"/>
  <c r="AE230" i="8"/>
  <c r="AF192" i="8"/>
  <c r="AA187" i="8"/>
  <c r="AA183" i="8"/>
  <c r="AB164" i="8"/>
  <c r="AE153" i="8"/>
  <c r="AE147" i="8"/>
  <c r="AD139" i="8"/>
  <c r="AF127" i="8"/>
  <c r="AB124" i="8"/>
  <c r="AD107" i="8"/>
  <c r="AG98" i="8"/>
  <c r="AC95" i="8"/>
  <c r="DC95" i="1"/>
  <c r="ED95" i="1" s="1"/>
  <c r="DI85" i="1"/>
  <c r="EJ85" i="1" s="1"/>
  <c r="DC70" i="1"/>
  <c r="AC70" i="8"/>
  <c r="DC68" i="1"/>
  <c r="ED68" i="1" s="1"/>
  <c r="AC68" i="8"/>
  <c r="AG68" i="8"/>
  <c r="AB61" i="8"/>
  <c r="DJ57" i="1"/>
  <c r="EK57" i="1" s="1"/>
  <c r="AE48" i="8"/>
  <c r="AE46" i="8"/>
  <c r="AD40" i="8"/>
  <c r="AG37" i="8"/>
  <c r="AG35" i="8"/>
  <c r="DI231" i="1"/>
  <c r="EJ231" i="1" s="1"/>
  <c r="DI227" i="1"/>
  <c r="EJ227" i="1" s="1"/>
  <c r="AC166" i="8"/>
  <c r="AF161" i="8"/>
  <c r="AA154" i="8"/>
  <c r="DI148" i="1"/>
  <c r="EJ148" i="1" s="1"/>
  <c r="AE145" i="8"/>
  <c r="AG130" i="8"/>
  <c r="AB122" i="8"/>
  <c r="AA114" i="8"/>
  <c r="AD109" i="8"/>
  <c r="AD105" i="8"/>
  <c r="AD74" i="8"/>
  <c r="AG67" i="8"/>
  <c r="AF62" i="8"/>
  <c r="AB57" i="8"/>
  <c r="AB22" i="8"/>
  <c r="AF25" i="8"/>
  <c r="M26" i="7" s="1"/>
  <c r="O26" i="7" s="1"/>
  <c r="AG198" i="8"/>
  <c r="AD176" i="8"/>
  <c r="AG171" i="8"/>
  <c r="AE151" i="8"/>
  <c r="AD143" i="8"/>
  <c r="AG136" i="8"/>
  <c r="AF125" i="8"/>
  <c r="AE113" i="8"/>
  <c r="AG96" i="8"/>
  <c r="AF92" i="8"/>
  <c r="AF88" i="8"/>
  <c r="AE84" i="8"/>
  <c r="AA79" i="8"/>
  <c r="AD76" i="8"/>
  <c r="AD72" i="8"/>
  <c r="AE117" i="8"/>
  <c r="AE234" i="8"/>
  <c r="DI229" i="1"/>
  <c r="EJ229" i="1" s="1"/>
  <c r="AG167" i="8"/>
  <c r="AA146" i="8"/>
  <c r="AB126" i="8"/>
  <c r="AE111" i="8"/>
  <c r="DG100" i="1"/>
  <c r="EH100" i="1" s="1"/>
  <c r="AG100" i="8"/>
  <c r="AC97" i="8"/>
  <c r="AB93" i="8"/>
  <c r="AB89" i="8"/>
  <c r="AA85" i="8"/>
  <c r="AE82" i="8"/>
  <c r="AD78" i="8"/>
  <c r="AC65" i="8"/>
  <c r="AC63" i="8"/>
  <c r="AH63" i="8"/>
  <c r="AF60" i="8"/>
  <c r="AF58" i="8"/>
  <c r="AF56" i="8"/>
  <c r="AE54" i="8"/>
  <c r="DI257" i="1"/>
  <c r="EJ257" i="1" s="1"/>
  <c r="AG202" i="8"/>
  <c r="AE188" i="8"/>
  <c r="AE184" i="8"/>
  <c r="AD180" i="8"/>
  <c r="DI152" i="1"/>
  <c r="EJ152" i="1" s="1"/>
  <c r="AC135" i="8"/>
  <c r="AC131" i="8"/>
  <c r="AC128" i="8"/>
  <c r="AE115" i="8"/>
  <c r="AD103" i="8"/>
  <c r="AC99" i="8"/>
  <c r="AF90" i="8"/>
  <c r="AE86" i="8"/>
  <c r="AE80" i="8"/>
  <c r="AG69" i="8"/>
  <c r="AD11" i="8"/>
  <c r="AB55" i="8"/>
  <c r="DI28" i="1"/>
  <c r="EJ28" i="1" s="1"/>
  <c r="AB266" i="8"/>
  <c r="AA227" i="8"/>
  <c r="AC170" i="8"/>
  <c r="AF165" i="8"/>
  <c r="DF157" i="1"/>
  <c r="EG157" i="1" s="1"/>
  <c r="AF157" i="8"/>
  <c r="AE155" i="8"/>
  <c r="DG132" i="1"/>
  <c r="EH132" i="1" s="1"/>
  <c r="AG132" i="8"/>
  <c r="AA189" i="8"/>
  <c r="AC133" i="8"/>
  <c r="AC297" i="8"/>
  <c r="AE295" i="8"/>
  <c r="AH248" i="8"/>
  <c r="AE279" i="8"/>
  <c r="AC281" i="8"/>
  <c r="AB283" i="8"/>
  <c r="AE285" i="8"/>
  <c r="AC287" i="8"/>
  <c r="AA268" i="8"/>
  <c r="AD256" i="8"/>
  <c r="CR279" i="1"/>
  <c r="CR48" i="1"/>
  <c r="CR155" i="1"/>
  <c r="CR41" i="1"/>
  <c r="CR285" i="1"/>
  <c r="CR32" i="1"/>
  <c r="DI190" i="1"/>
  <c r="EJ190" i="1" s="1"/>
  <c r="AA263" i="8"/>
  <c r="AA231" i="8"/>
  <c r="CR258" i="1"/>
  <c r="CR282" i="1"/>
  <c r="CR287" i="1"/>
  <c r="CR156" i="1"/>
  <c r="CR159" i="1"/>
  <c r="CR49" i="1"/>
  <c r="CR274" i="1"/>
  <c r="CR111" i="1"/>
  <c r="CR95" i="1"/>
  <c r="CR198" i="1"/>
  <c r="CR240" i="1"/>
  <c r="CR276" i="1"/>
  <c r="CR244" i="1"/>
  <c r="CR209" i="1"/>
  <c r="CR297" i="1"/>
  <c r="CR269" i="1"/>
  <c r="CR229" i="1"/>
  <c r="CR33" i="1"/>
  <c r="CR87" i="1"/>
  <c r="CR34" i="1"/>
  <c r="CR22" i="1"/>
  <c r="CR157" i="1"/>
  <c r="CR199" i="1"/>
  <c r="CR187" i="1"/>
  <c r="CR106" i="1"/>
  <c r="CR51" i="1"/>
  <c r="CR12" i="1"/>
  <c r="CR163" i="1"/>
  <c r="CR124" i="1"/>
  <c r="CR92" i="1"/>
  <c r="CR39" i="1"/>
  <c r="CR275" i="1"/>
  <c r="CR257" i="1"/>
  <c r="CR230" i="1"/>
  <c r="AE262" i="8"/>
  <c r="CR289" i="1"/>
  <c r="CR280" i="1"/>
  <c r="CR235" i="1"/>
  <c r="CR208" i="1"/>
  <c r="CR242" i="1"/>
  <c r="CR277" i="1"/>
  <c r="CR265" i="1"/>
  <c r="CR30" i="1"/>
  <c r="CR234" i="1"/>
  <c r="CR213" i="1"/>
  <c r="CR73" i="1"/>
  <c r="CR68" i="1"/>
  <c r="CR53" i="1"/>
  <c r="CR40" i="1"/>
  <c r="CR100" i="1"/>
  <c r="CR21" i="1"/>
  <c r="CR149" i="1"/>
  <c r="CR55" i="1"/>
  <c r="CR132" i="1"/>
  <c r="CR38" i="1"/>
  <c r="CR28" i="1"/>
  <c r="CR98" i="1"/>
  <c r="F11" i="1"/>
  <c r="CR44" i="1"/>
  <c r="CR26" i="1"/>
  <c r="CR23" i="1"/>
  <c r="CR270" i="1"/>
  <c r="CR236" i="1"/>
  <c r="CR271" i="1"/>
  <c r="CR249" i="1"/>
  <c r="CR239" i="1"/>
  <c r="CR168" i="1"/>
  <c r="CR158" i="1"/>
  <c r="CR148" i="1"/>
  <c r="CR134" i="1"/>
  <c r="CR115" i="1"/>
  <c r="CR64" i="1"/>
  <c r="CR54" i="1"/>
  <c r="CR6" i="1"/>
  <c r="CR9" i="1"/>
  <c r="CR210" i="1"/>
  <c r="DR210" i="1" s="1"/>
  <c r="CR178" i="1"/>
  <c r="CR72" i="1"/>
  <c r="CR35" i="1"/>
  <c r="CR154" i="1"/>
  <c r="CR60" i="1"/>
  <c r="CR46" i="1"/>
  <c r="CR11" i="1"/>
  <c r="CR294" i="1"/>
  <c r="CR272" i="1"/>
  <c r="CR238" i="1"/>
  <c r="CR232" i="1"/>
  <c r="CR226" i="1"/>
  <c r="CR241" i="1"/>
  <c r="CR231" i="1"/>
  <c r="CR136" i="1"/>
  <c r="CR127" i="1"/>
  <c r="CR117" i="1"/>
  <c r="CR107" i="1"/>
  <c r="CR7" i="1"/>
  <c r="CR57" i="1"/>
  <c r="CR286" i="1"/>
  <c r="CR216" i="1"/>
  <c r="CR295" i="1"/>
  <c r="CR283" i="1"/>
  <c r="CR273" i="1"/>
  <c r="CR237" i="1"/>
  <c r="CR227" i="1"/>
  <c r="CR190" i="1"/>
  <c r="CR180" i="1"/>
  <c r="CR103" i="1"/>
  <c r="CR52" i="1"/>
  <c r="CR13" i="1"/>
  <c r="CR5" i="1"/>
  <c r="CR104" i="1"/>
  <c r="CR146" i="1"/>
  <c r="CR123" i="1"/>
  <c r="CR62" i="1"/>
  <c r="CR14" i="1"/>
  <c r="CR228" i="1"/>
  <c r="CR243" i="1"/>
  <c r="CR233" i="1"/>
  <c r="CR152" i="1"/>
  <c r="CR99" i="1"/>
  <c r="CR197" i="1"/>
  <c r="CR175" i="1"/>
  <c r="CR80" i="1"/>
  <c r="CR17" i="1"/>
  <c r="CR201" i="1"/>
  <c r="CR189" i="1"/>
  <c r="CR15" i="1"/>
  <c r="CR171" i="1"/>
  <c r="CR145" i="1"/>
  <c r="CR139" i="1"/>
  <c r="CR133" i="1"/>
  <c r="CR108" i="1"/>
  <c r="CR76" i="1"/>
  <c r="CR70" i="1"/>
  <c r="CR29" i="1"/>
  <c r="CR45" i="1"/>
  <c r="CR153" i="1"/>
  <c r="CR147" i="1"/>
  <c r="CR122" i="1"/>
  <c r="CR116" i="1"/>
  <c r="CR110" i="1"/>
  <c r="CR84" i="1"/>
  <c r="CR78" i="1"/>
  <c r="CR37" i="1"/>
  <c r="CR31" i="1"/>
  <c r="CR25" i="1"/>
  <c r="E11" i="1"/>
  <c r="G5" i="1"/>
  <c r="H5" i="1" s="1"/>
  <c r="DF28" i="1"/>
  <c r="EG28" i="1" s="1"/>
  <c r="DK12" i="1"/>
  <c r="EL12" i="1" s="1"/>
  <c r="BA160" i="1"/>
  <c r="CA160" i="1" s="1"/>
  <c r="BA164" i="1"/>
  <c r="CA164" i="1" s="1"/>
  <c r="BA120" i="1"/>
  <c r="CA120" i="1" s="1"/>
  <c r="DJ153" i="1"/>
  <c r="EK153" i="1" s="1"/>
  <c r="DK95" i="1"/>
  <c r="EL95" i="1" s="1"/>
  <c r="DJ95" i="1"/>
  <c r="EK95" i="1" s="1"/>
  <c r="M2" i="5"/>
  <c r="DI199" i="1"/>
  <c r="EJ199" i="1" s="1"/>
  <c r="DK191" i="1"/>
  <c r="EL191" i="1" s="1"/>
  <c r="AG277" i="8"/>
  <c r="DJ271" i="1"/>
  <c r="EK271" i="1" s="1"/>
  <c r="DI147" i="1"/>
  <c r="EJ147" i="1" s="1"/>
  <c r="AD222" i="8"/>
  <c r="DG231" i="1"/>
  <c r="EH231" i="1" s="1"/>
  <c r="DJ10" i="1"/>
  <c r="EK10" i="1" s="1"/>
  <c r="DL239" i="1"/>
  <c r="EM239" i="1" s="1"/>
  <c r="DF231" i="1"/>
  <c r="EG231" i="1" s="1"/>
  <c r="AF278" i="8"/>
  <c r="AK252" i="8"/>
  <c r="AI250" i="8"/>
  <c r="AI228" i="8"/>
  <c r="AD197" i="8"/>
  <c r="AI170" i="8"/>
  <c r="AK297" i="8"/>
  <c r="AK273" i="8"/>
  <c r="AK268" i="8"/>
  <c r="AL268" i="8"/>
  <c r="AL256" i="8"/>
  <c r="AC246" i="8"/>
  <c r="AE246" i="8"/>
  <c r="AF246" i="8"/>
  <c r="AG246" i="8"/>
  <c r="AD246" i="8"/>
  <c r="AA246" i="8"/>
  <c r="DG240" i="1"/>
  <c r="EH240" i="1" s="1"/>
  <c r="AI240" i="8"/>
  <c r="AI236" i="8"/>
  <c r="AK236" i="8"/>
  <c r="DJ231" i="1"/>
  <c r="EK231" i="1" s="1"/>
  <c r="AG210" i="8"/>
  <c r="AA210" i="8"/>
  <c r="AB210" i="8"/>
  <c r="AC210" i="8"/>
  <c r="AE210" i="8"/>
  <c r="AF210" i="8"/>
  <c r="AD210" i="8"/>
  <c r="AH204" i="8"/>
  <c r="AJ204" i="8"/>
  <c r="AJ199" i="8"/>
  <c r="AK199" i="8"/>
  <c r="AD199" i="8"/>
  <c r="AL199" i="8"/>
  <c r="AE199" i="8"/>
  <c r="AG199" i="8"/>
  <c r="AH199" i="8"/>
  <c r="AL185" i="8"/>
  <c r="AF174" i="8"/>
  <c r="AK174" i="8"/>
  <c r="AG174" i="8"/>
  <c r="AH174" i="8"/>
  <c r="AL174" i="8"/>
  <c r="AI174" i="8"/>
  <c r="AJ174" i="8"/>
  <c r="AG166" i="8"/>
  <c r="AD166" i="8"/>
  <c r="AH166" i="8"/>
  <c r="AL166" i="8"/>
  <c r="AI166" i="8"/>
  <c r="AJ166" i="8"/>
  <c r="AK166" i="8"/>
  <c r="AE166" i="8"/>
  <c r="AF166" i="8"/>
  <c r="AL161" i="8"/>
  <c r="AH161" i="8"/>
  <c r="AJ161" i="8"/>
  <c r="AI161" i="8"/>
  <c r="AK161" i="8"/>
  <c r="AG161" i="8"/>
  <c r="AH160" i="8"/>
  <c r="AI160" i="8"/>
  <c r="AL160" i="8"/>
  <c r="AF160" i="8"/>
  <c r="AC160" i="8"/>
  <c r="AK160" i="8"/>
  <c r="AJ160" i="8"/>
  <c r="AJ159" i="8"/>
  <c r="AH159" i="8"/>
  <c r="AK159" i="8"/>
  <c r="AI159" i="8"/>
  <c r="AG159" i="8"/>
  <c r="AL159" i="8"/>
  <c r="AH158" i="8"/>
  <c r="AI158" i="8"/>
  <c r="AF158" i="8"/>
  <c r="AJ158" i="8"/>
  <c r="AL158" i="8"/>
  <c r="AE158" i="8"/>
  <c r="AK158" i="8"/>
  <c r="AL157" i="8"/>
  <c r="AG157" i="8"/>
  <c r="AH157" i="8"/>
  <c r="AJ157" i="8"/>
  <c r="AK157" i="8"/>
  <c r="AI157" i="8"/>
  <c r="DK156" i="1"/>
  <c r="EL156" i="1" s="1"/>
  <c r="AH156" i="8"/>
  <c r="AI156" i="8"/>
  <c r="AJ156" i="8"/>
  <c r="AC156" i="8"/>
  <c r="AL156" i="8"/>
  <c r="AF156" i="8"/>
  <c r="AK156" i="8"/>
  <c r="AJ155" i="8"/>
  <c r="AK155" i="8"/>
  <c r="AI155" i="8"/>
  <c r="AL155" i="8"/>
  <c r="AF155" i="8"/>
  <c r="AG155" i="8"/>
  <c r="AH155" i="8"/>
  <c r="AH154" i="8"/>
  <c r="AI154" i="8"/>
  <c r="AL154" i="8"/>
  <c r="AK154" i="8"/>
  <c r="AE154" i="8"/>
  <c r="AF154" i="8"/>
  <c r="AJ154" i="8"/>
  <c r="DF153" i="1"/>
  <c r="EG153" i="1" s="1"/>
  <c r="AF153" i="8"/>
  <c r="AJ153" i="8"/>
  <c r="AI153" i="8"/>
  <c r="AL153" i="8"/>
  <c r="AG153" i="8"/>
  <c r="AK153" i="8"/>
  <c r="AH153" i="8"/>
  <c r="AH152" i="8"/>
  <c r="AJ152" i="8"/>
  <c r="AF152" i="8"/>
  <c r="AC152" i="8"/>
  <c r="AI152" i="8"/>
  <c r="AL152" i="8"/>
  <c r="AK152" i="8"/>
  <c r="AK151" i="8"/>
  <c r="AI151" i="8"/>
  <c r="AF151" i="8"/>
  <c r="AG151" i="8"/>
  <c r="AL151" i="8"/>
  <c r="AJ151" i="8"/>
  <c r="AH151" i="8"/>
  <c r="AJ150" i="8"/>
  <c r="AH150" i="8"/>
  <c r="AK150" i="8"/>
  <c r="AE150" i="8"/>
  <c r="AL150" i="8"/>
  <c r="AF150" i="8"/>
  <c r="AI150" i="8"/>
  <c r="DF149" i="1"/>
  <c r="EG149" i="1" s="1"/>
  <c r="AF149" i="8"/>
  <c r="AL149" i="8"/>
  <c r="AK149" i="8"/>
  <c r="AH149" i="8"/>
  <c r="AG149" i="8"/>
  <c r="AI149" i="8"/>
  <c r="AJ149" i="8"/>
  <c r="AI148" i="8"/>
  <c r="AC148" i="8"/>
  <c r="AJ148" i="8"/>
  <c r="AF148" i="8"/>
  <c r="AH148" i="8"/>
  <c r="AL148" i="8"/>
  <c r="AK148" i="8"/>
  <c r="AK147" i="8"/>
  <c r="AI147" i="8"/>
  <c r="AJ147" i="8"/>
  <c r="AL147" i="8"/>
  <c r="AF147" i="8"/>
  <c r="AG147" i="8"/>
  <c r="AH147" i="8"/>
  <c r="AI146" i="8"/>
  <c r="AK146" i="8"/>
  <c r="AE146" i="8"/>
  <c r="AH146" i="8"/>
  <c r="AJ146" i="8"/>
  <c r="AF146" i="8"/>
  <c r="AL146" i="8"/>
  <c r="AF145" i="8"/>
  <c r="AG145" i="8"/>
  <c r="AH145" i="8"/>
  <c r="AI145" i="8"/>
  <c r="AJ145" i="8"/>
  <c r="AL145" i="8"/>
  <c r="AK145" i="8"/>
  <c r="AA144" i="8"/>
  <c r="AE144" i="8"/>
  <c r="AB144" i="8"/>
  <c r="AD144" i="8"/>
  <c r="AJ144" i="8"/>
  <c r="AK144" i="8"/>
  <c r="AF144" i="8"/>
  <c r="AG144" i="8"/>
  <c r="AH144" i="8"/>
  <c r="AC144" i="8"/>
  <c r="AL144" i="8"/>
  <c r="AI144" i="8"/>
  <c r="AK143" i="8"/>
  <c r="AI143" i="8"/>
  <c r="AL143" i="8"/>
  <c r="AE143" i="8"/>
  <c r="AJ143" i="8"/>
  <c r="AF143" i="8"/>
  <c r="AG143" i="8"/>
  <c r="AH143" i="8"/>
  <c r="AC142" i="8"/>
  <c r="AG142" i="8"/>
  <c r="AD142" i="8"/>
  <c r="AK142" i="8"/>
  <c r="AB142" i="8"/>
  <c r="AL142" i="8"/>
  <c r="AA142" i="8"/>
  <c r="AI142" i="8"/>
  <c r="AJ142" i="8"/>
  <c r="AF142" i="8"/>
  <c r="AH142" i="8"/>
  <c r="AE142" i="8"/>
  <c r="AF141" i="8"/>
  <c r="AI141" i="8"/>
  <c r="AK141" i="8"/>
  <c r="AH141" i="8"/>
  <c r="AJ141" i="8"/>
  <c r="AL141" i="8"/>
  <c r="AE141" i="8"/>
  <c r="AG141" i="8"/>
  <c r="AA140" i="8"/>
  <c r="AE140" i="8"/>
  <c r="AB140" i="8"/>
  <c r="AC140" i="8"/>
  <c r="AJ140" i="8"/>
  <c r="AD140" i="8"/>
  <c r="AK140" i="8"/>
  <c r="AL140" i="8"/>
  <c r="AF140" i="8"/>
  <c r="AG140" i="8"/>
  <c r="AH140" i="8"/>
  <c r="AI140" i="8"/>
  <c r="AK139" i="8"/>
  <c r="AI139" i="8"/>
  <c r="AG139" i="8"/>
  <c r="AH139" i="8"/>
  <c r="AF139" i="8"/>
  <c r="AL139" i="8"/>
  <c r="AE139" i="8"/>
  <c r="AJ139" i="8"/>
  <c r="AC138" i="8"/>
  <c r="AG138" i="8"/>
  <c r="AD138" i="8"/>
  <c r="AB138" i="8"/>
  <c r="AJ138" i="8"/>
  <c r="AL138" i="8"/>
  <c r="AF138" i="8"/>
  <c r="AA138" i="8"/>
  <c r="AI138" i="8"/>
  <c r="AH138" i="8"/>
  <c r="AK138" i="8"/>
  <c r="AE138" i="8"/>
  <c r="AF137" i="8"/>
  <c r="AL137" i="8"/>
  <c r="AE137" i="8"/>
  <c r="AH137" i="8"/>
  <c r="AI137" i="8"/>
  <c r="AK137" i="8"/>
  <c r="AG137" i="8"/>
  <c r="AI136" i="8"/>
  <c r="AJ136" i="8"/>
  <c r="AL136" i="8"/>
  <c r="AH136" i="8"/>
  <c r="AK136" i="8"/>
  <c r="AK135" i="8"/>
  <c r="AI135" i="8"/>
  <c r="AD135" i="8"/>
  <c r="AF135" i="8"/>
  <c r="AG135" i="8"/>
  <c r="AH135" i="8"/>
  <c r="AJ135" i="8"/>
  <c r="AL135" i="8"/>
  <c r="AE135" i="8"/>
  <c r="AI132" i="8"/>
  <c r="AJ132" i="8"/>
  <c r="AK132" i="8"/>
  <c r="AH132" i="8"/>
  <c r="AL132" i="8"/>
  <c r="AI129" i="8"/>
  <c r="AJ129" i="8"/>
  <c r="AH129" i="8"/>
  <c r="AK129" i="8"/>
  <c r="AL129" i="8"/>
  <c r="AK128" i="8"/>
  <c r="AI128" i="8"/>
  <c r="AH128" i="8"/>
  <c r="AJ128" i="8"/>
  <c r="AD128" i="8"/>
  <c r="AL128" i="8"/>
  <c r="AE128" i="8"/>
  <c r="AG128" i="8"/>
  <c r="AF128" i="8"/>
  <c r="AG127" i="8"/>
  <c r="AK127" i="8"/>
  <c r="AL127" i="8"/>
  <c r="AH127" i="8"/>
  <c r="AJ127" i="8"/>
  <c r="AI127" i="8"/>
  <c r="AF126" i="8"/>
  <c r="AE126" i="8"/>
  <c r="AG126" i="8"/>
  <c r="AC126" i="8"/>
  <c r="AK126" i="8"/>
  <c r="AD126" i="8"/>
  <c r="AH126" i="8"/>
  <c r="AJ126" i="8"/>
  <c r="AL126" i="8"/>
  <c r="AI126" i="8"/>
  <c r="AI125" i="8"/>
  <c r="AK125" i="8"/>
  <c r="AG125" i="8"/>
  <c r="AL125" i="8"/>
  <c r="AH125" i="8"/>
  <c r="AJ125" i="8"/>
  <c r="DP124" i="1"/>
  <c r="AD124" i="8"/>
  <c r="AH124" i="8"/>
  <c r="AJ124" i="8"/>
  <c r="AC124" i="8"/>
  <c r="AI124" i="8"/>
  <c r="AG124" i="8"/>
  <c r="AK124" i="8"/>
  <c r="AL124" i="8"/>
  <c r="AE124" i="8"/>
  <c r="AF124" i="8"/>
  <c r="AI123" i="8"/>
  <c r="AJ123" i="8"/>
  <c r="AH123" i="8"/>
  <c r="AL123" i="8"/>
  <c r="AK123" i="8"/>
  <c r="AG123" i="8"/>
  <c r="AG122" i="8"/>
  <c r="AL122" i="8"/>
  <c r="AE122" i="8"/>
  <c r="AF122" i="8"/>
  <c r="AI122" i="8"/>
  <c r="AJ122" i="8"/>
  <c r="AC122" i="8"/>
  <c r="AK122" i="8"/>
  <c r="AD122" i="8"/>
  <c r="AH122" i="8"/>
  <c r="AK121" i="8"/>
  <c r="AH121" i="8"/>
  <c r="AL121" i="8"/>
  <c r="AJ121" i="8"/>
  <c r="AI121" i="8"/>
  <c r="AG121" i="8"/>
  <c r="AD120" i="8"/>
  <c r="AC120" i="8"/>
  <c r="AI120" i="8"/>
  <c r="AK120" i="8"/>
  <c r="AL120" i="8"/>
  <c r="AJ120" i="8"/>
  <c r="AE120" i="8"/>
  <c r="AF120" i="8"/>
  <c r="AG120" i="8"/>
  <c r="AH120" i="8"/>
  <c r="AI119" i="8"/>
  <c r="AJ119" i="8"/>
  <c r="AL119" i="8"/>
  <c r="AH119" i="8"/>
  <c r="AK119" i="8"/>
  <c r="AG119" i="8"/>
  <c r="AB118" i="8"/>
  <c r="AG118" i="8"/>
  <c r="AH118" i="8"/>
  <c r="AJ118" i="8"/>
  <c r="AC118" i="8"/>
  <c r="AI118" i="8"/>
  <c r="AK118" i="8"/>
  <c r="AD118" i="8"/>
  <c r="AL118" i="8"/>
  <c r="AE118" i="8"/>
  <c r="AF118" i="8"/>
  <c r="AF117" i="8"/>
  <c r="AK117" i="8"/>
  <c r="AH117" i="8"/>
  <c r="AL117" i="8"/>
  <c r="AI117" i="8"/>
  <c r="AG117" i="8"/>
  <c r="AJ117" i="8"/>
  <c r="AD116" i="8"/>
  <c r="AE116" i="8"/>
  <c r="AF116" i="8"/>
  <c r="AG116" i="8"/>
  <c r="AJ116" i="8"/>
  <c r="AC116" i="8"/>
  <c r="AK116" i="8"/>
  <c r="AL116" i="8"/>
  <c r="AH116" i="8"/>
  <c r="AB116" i="8"/>
  <c r="AI116" i="8"/>
  <c r="AI115" i="8"/>
  <c r="AJ115" i="8"/>
  <c r="AH115" i="8"/>
  <c r="AL115" i="8"/>
  <c r="AG115" i="8"/>
  <c r="AF115" i="8"/>
  <c r="AK115" i="8"/>
  <c r="AB114" i="8"/>
  <c r="AG114" i="8"/>
  <c r="AK114" i="8"/>
  <c r="AD114" i="8"/>
  <c r="AL114" i="8"/>
  <c r="AC114" i="8"/>
  <c r="AE114" i="8"/>
  <c r="AF114" i="8"/>
  <c r="AH114" i="8"/>
  <c r="AI114" i="8"/>
  <c r="AF113" i="8"/>
  <c r="AK113" i="8"/>
  <c r="AH113" i="8"/>
  <c r="AL113" i="8"/>
  <c r="AG113" i="8"/>
  <c r="AI113" i="8"/>
  <c r="AJ113" i="8"/>
  <c r="AD112" i="8"/>
  <c r="AB112" i="8"/>
  <c r="AH112" i="8"/>
  <c r="AJ112" i="8"/>
  <c r="AC112" i="8"/>
  <c r="AI112" i="8"/>
  <c r="AE112" i="8"/>
  <c r="AF112" i="8"/>
  <c r="AG112" i="8"/>
  <c r="AK112" i="8"/>
  <c r="AL112" i="8"/>
  <c r="AI111" i="8"/>
  <c r="AJ111" i="8"/>
  <c r="AF111" i="8"/>
  <c r="AL111" i="8"/>
  <c r="AH111" i="8"/>
  <c r="AK111" i="8"/>
  <c r="AG111" i="8"/>
  <c r="AB110" i="8"/>
  <c r="AG110" i="8"/>
  <c r="AE110" i="8"/>
  <c r="AF110" i="8"/>
  <c r="AH110" i="8"/>
  <c r="AL110" i="8"/>
  <c r="AA110" i="8"/>
  <c r="AI110" i="8"/>
  <c r="AJ110" i="8"/>
  <c r="AC110" i="8"/>
  <c r="AK110" i="8"/>
  <c r="AD110" i="8"/>
  <c r="AF109" i="8"/>
  <c r="AK109" i="8"/>
  <c r="AH109" i="8"/>
  <c r="AL109" i="8"/>
  <c r="AE109" i="8"/>
  <c r="AI109" i="8"/>
  <c r="AJ109" i="8"/>
  <c r="AG109" i="8"/>
  <c r="AD108" i="8"/>
  <c r="AK108" i="8"/>
  <c r="AL108" i="8"/>
  <c r="AE108" i="8"/>
  <c r="AH108" i="8"/>
  <c r="AA108" i="8"/>
  <c r="AI108" i="8"/>
  <c r="AB108" i="8"/>
  <c r="AJ108" i="8"/>
  <c r="AC108" i="8"/>
  <c r="AF108" i="8"/>
  <c r="AI107" i="8"/>
  <c r="AJ107" i="8"/>
  <c r="AK107" i="8"/>
  <c r="AL107" i="8"/>
  <c r="AG107" i="8"/>
  <c r="AE107" i="8"/>
  <c r="AH107" i="8"/>
  <c r="AF107" i="8"/>
  <c r="M108" i="7" s="1"/>
  <c r="O108" i="7" s="1"/>
  <c r="AB106" i="8"/>
  <c r="AG106" i="8"/>
  <c r="AJ106" i="8"/>
  <c r="AA106" i="8"/>
  <c r="AC106" i="8"/>
  <c r="AI106" i="8"/>
  <c r="AK106" i="8"/>
  <c r="AD106" i="8"/>
  <c r="AL106" i="8"/>
  <c r="AE106" i="8"/>
  <c r="AF106" i="8"/>
  <c r="AH106" i="8"/>
  <c r="AF105" i="8"/>
  <c r="AK105" i="8"/>
  <c r="AH105" i="8"/>
  <c r="AL105" i="8"/>
  <c r="AJ105" i="8"/>
  <c r="AE105" i="8"/>
  <c r="AG105" i="8"/>
  <c r="AI105" i="8"/>
  <c r="AD104" i="8"/>
  <c r="AF104" i="8"/>
  <c r="AG104" i="8"/>
  <c r="AB104" i="8"/>
  <c r="AH104" i="8"/>
  <c r="AJ104" i="8"/>
  <c r="AC104" i="8"/>
  <c r="AK104" i="8"/>
  <c r="AL104" i="8"/>
  <c r="AE104" i="8"/>
  <c r="AA104" i="8"/>
  <c r="AI104" i="8"/>
  <c r="AI103" i="8"/>
  <c r="AJ103" i="8"/>
  <c r="AG103" i="8"/>
  <c r="AE103" i="8"/>
  <c r="AL103" i="8"/>
  <c r="AF103" i="8"/>
  <c r="AH103" i="8"/>
  <c r="AK103" i="8"/>
  <c r="AK102" i="8"/>
  <c r="AI102" i="8"/>
  <c r="AL102" i="8"/>
  <c r="AJ102" i="8"/>
  <c r="AH102" i="8"/>
  <c r="AF101" i="8"/>
  <c r="AK101" i="8"/>
  <c r="AH101" i="8"/>
  <c r="AL101" i="8"/>
  <c r="AI101" i="8"/>
  <c r="AD101" i="8"/>
  <c r="AG101" i="8"/>
  <c r="AE101" i="8"/>
  <c r="AJ101" i="8"/>
  <c r="AJ100" i="8"/>
  <c r="AH100" i="8"/>
  <c r="AI100" i="8"/>
  <c r="AK100" i="8"/>
  <c r="AL100" i="8"/>
  <c r="AI99" i="8"/>
  <c r="AJ99" i="8"/>
  <c r="AH99" i="8"/>
  <c r="AD99" i="8"/>
  <c r="AF99" i="8"/>
  <c r="AE99" i="8"/>
  <c r="AG99" i="8"/>
  <c r="AK99" i="8"/>
  <c r="AL99" i="8"/>
  <c r="AK98" i="8"/>
  <c r="AI98" i="8"/>
  <c r="AL98" i="8"/>
  <c r="AH98" i="8"/>
  <c r="AJ98" i="8"/>
  <c r="AF97" i="8"/>
  <c r="AK97" i="8"/>
  <c r="AH97" i="8"/>
  <c r="AL97" i="8"/>
  <c r="AG97" i="8"/>
  <c r="AD97" i="8"/>
  <c r="AJ97" i="8"/>
  <c r="AE97" i="8"/>
  <c r="AI97" i="8"/>
  <c r="AJ96" i="8"/>
  <c r="AH96" i="8"/>
  <c r="AI96" i="8"/>
  <c r="AK96" i="8"/>
  <c r="AL96" i="8"/>
  <c r="AI95" i="8"/>
  <c r="AJ95" i="8"/>
  <c r="AF95" i="8"/>
  <c r="AL95" i="8"/>
  <c r="AD95" i="8"/>
  <c r="AG95" i="8"/>
  <c r="AE95" i="8"/>
  <c r="AH95" i="8"/>
  <c r="AK95" i="8"/>
  <c r="AG94" i="8"/>
  <c r="AK94" i="8"/>
  <c r="AL94" i="8"/>
  <c r="AH94" i="8"/>
  <c r="AI94" i="8"/>
  <c r="AJ94" i="8"/>
  <c r="AF93" i="8"/>
  <c r="AK93" i="8"/>
  <c r="AH93" i="8"/>
  <c r="AL93" i="8"/>
  <c r="AD93" i="8"/>
  <c r="AE93" i="8"/>
  <c r="AG93" i="8"/>
  <c r="AI93" i="8"/>
  <c r="AJ93" i="8"/>
  <c r="AC93" i="8"/>
  <c r="AG92" i="8"/>
  <c r="AJ92" i="8"/>
  <c r="AH92" i="8"/>
  <c r="AK92" i="8"/>
  <c r="AL92" i="8"/>
  <c r="AI92" i="8"/>
  <c r="AI91" i="8"/>
  <c r="AJ91" i="8"/>
  <c r="AK91" i="8"/>
  <c r="AL91" i="8"/>
  <c r="AG91" i="8"/>
  <c r="AC91" i="8"/>
  <c r="AD91" i="8"/>
  <c r="AE91" i="8"/>
  <c r="AF91" i="8"/>
  <c r="AH91" i="8"/>
  <c r="AG90" i="8"/>
  <c r="AL90" i="8"/>
  <c r="AJ90" i="8"/>
  <c r="AI90" i="8"/>
  <c r="AK90" i="8"/>
  <c r="AH90" i="8"/>
  <c r="AF89" i="8"/>
  <c r="AK89" i="8"/>
  <c r="AH89" i="8"/>
  <c r="AL89" i="8"/>
  <c r="AJ89" i="8"/>
  <c r="AE89" i="8"/>
  <c r="AG89" i="8"/>
  <c r="AC89" i="8"/>
  <c r="AD89" i="8"/>
  <c r="AI89" i="8"/>
  <c r="AJ88" i="8"/>
  <c r="AH88" i="8"/>
  <c r="AK88" i="8"/>
  <c r="AI88" i="8"/>
  <c r="AL88" i="8"/>
  <c r="AG88" i="8"/>
  <c r="DP87" i="1"/>
  <c r="AI87" i="8"/>
  <c r="AJ87" i="8"/>
  <c r="AD87" i="8"/>
  <c r="AG87" i="8"/>
  <c r="AE87" i="8"/>
  <c r="AL87" i="8"/>
  <c r="AF87" i="8"/>
  <c r="AC87" i="8"/>
  <c r="AK87" i="8"/>
  <c r="AH87" i="8"/>
  <c r="AG86" i="8"/>
  <c r="AL86" i="8"/>
  <c r="AF86" i="8"/>
  <c r="AI86" i="8"/>
  <c r="AJ86" i="8"/>
  <c r="AK86" i="8"/>
  <c r="AH86" i="8"/>
  <c r="AF85" i="8"/>
  <c r="AK85" i="8"/>
  <c r="AH85" i="8"/>
  <c r="AL85" i="8"/>
  <c r="AI85" i="8"/>
  <c r="AD85" i="8"/>
  <c r="AG85" i="8"/>
  <c r="AJ85" i="8"/>
  <c r="AC85" i="8"/>
  <c r="AB85" i="8"/>
  <c r="AE85" i="8"/>
  <c r="AK84" i="8"/>
  <c r="AI84" i="8"/>
  <c r="AF84" i="8"/>
  <c r="AG84" i="8"/>
  <c r="AH84" i="8"/>
  <c r="AJ84" i="8"/>
  <c r="AL84" i="8"/>
  <c r="AI83" i="8"/>
  <c r="AJ83" i="8"/>
  <c r="AH83" i="8"/>
  <c r="AD83" i="8"/>
  <c r="AF83" i="8"/>
  <c r="AE83" i="8"/>
  <c r="AB83" i="8"/>
  <c r="AC83" i="8"/>
  <c r="AK83" i="8"/>
  <c r="AL83" i="8"/>
  <c r="AG83" i="8"/>
  <c r="AF82" i="8"/>
  <c r="AG82" i="8"/>
  <c r="AL82" i="8"/>
  <c r="AH82" i="8"/>
  <c r="AJ82" i="8"/>
  <c r="AI82" i="8"/>
  <c r="AK82" i="8"/>
  <c r="AF81" i="8"/>
  <c r="AK81" i="8"/>
  <c r="AH81" i="8"/>
  <c r="AL81" i="8"/>
  <c r="AG81" i="8"/>
  <c r="AD81" i="8"/>
  <c r="AJ81" i="8"/>
  <c r="AC81" i="8"/>
  <c r="AE81" i="8"/>
  <c r="AI81" i="8"/>
  <c r="AB81" i="8"/>
  <c r="AK80" i="8"/>
  <c r="AI80" i="8"/>
  <c r="AL80" i="8"/>
  <c r="AF80" i="8"/>
  <c r="AG80" i="8"/>
  <c r="AJ80" i="8"/>
  <c r="AH80" i="8"/>
  <c r="AI79" i="8"/>
  <c r="AJ79" i="8"/>
  <c r="AF79" i="8"/>
  <c r="AL79" i="8"/>
  <c r="AD79" i="8"/>
  <c r="AG79" i="8"/>
  <c r="AE79" i="8"/>
  <c r="AB79" i="8"/>
  <c r="AC79" i="8"/>
  <c r="AK79" i="8"/>
  <c r="AH79" i="8"/>
  <c r="AE78" i="8"/>
  <c r="AF78" i="8"/>
  <c r="AG78" i="8"/>
  <c r="AI78" i="8"/>
  <c r="AJ78" i="8"/>
  <c r="AK78" i="8"/>
  <c r="AL78" i="8"/>
  <c r="AH78" i="8"/>
  <c r="AF77" i="8"/>
  <c r="AK77" i="8"/>
  <c r="AH77" i="8"/>
  <c r="AL77" i="8"/>
  <c r="AD77" i="8"/>
  <c r="AE77" i="8"/>
  <c r="AG77" i="8"/>
  <c r="AA77" i="8"/>
  <c r="AI77" i="8"/>
  <c r="AJ77" i="8"/>
  <c r="AC77" i="8"/>
  <c r="AB77" i="8"/>
  <c r="AK76" i="8"/>
  <c r="AI76" i="8"/>
  <c r="AG76" i="8"/>
  <c r="AH76" i="8"/>
  <c r="AJ76" i="8"/>
  <c r="AL76" i="8"/>
  <c r="AE76" i="8"/>
  <c r="AI75" i="8"/>
  <c r="AJ75" i="8"/>
  <c r="AK75" i="8"/>
  <c r="AL75" i="8"/>
  <c r="AG75" i="8"/>
  <c r="AA75" i="8"/>
  <c r="AB75" i="8"/>
  <c r="AC75" i="8"/>
  <c r="AD75" i="8"/>
  <c r="AE75" i="8"/>
  <c r="AF75" i="8"/>
  <c r="AH75" i="8"/>
  <c r="AE74" i="8"/>
  <c r="AF74" i="8"/>
  <c r="AG74" i="8"/>
  <c r="AL74" i="8"/>
  <c r="AH74" i="8"/>
  <c r="AI74" i="8"/>
  <c r="AJ74" i="8"/>
  <c r="AK74" i="8"/>
  <c r="AF73" i="8"/>
  <c r="AK73" i="8"/>
  <c r="AH73" i="8"/>
  <c r="AJ73" i="8"/>
  <c r="AL73" i="8"/>
  <c r="AG73" i="8"/>
  <c r="AC73" i="8"/>
  <c r="AD73" i="8"/>
  <c r="AE73" i="8"/>
  <c r="AA73" i="8"/>
  <c r="AB73" i="8"/>
  <c r="AI73" i="8"/>
  <c r="AK72" i="8"/>
  <c r="AI72" i="8"/>
  <c r="AL72" i="8"/>
  <c r="AE72" i="8"/>
  <c r="AF72" i="8"/>
  <c r="AG72" i="8"/>
  <c r="AH72" i="8"/>
  <c r="AJ72" i="8"/>
  <c r="AA71" i="8"/>
  <c r="AE71" i="8"/>
  <c r="AC71" i="8"/>
  <c r="AF71" i="8"/>
  <c r="AD71" i="8"/>
  <c r="AK71" i="8"/>
  <c r="AL71" i="8"/>
  <c r="AB71" i="8"/>
  <c r="AJ71" i="8"/>
  <c r="AG71" i="8"/>
  <c r="AH71" i="8"/>
  <c r="AI71" i="8"/>
  <c r="AE70" i="8"/>
  <c r="AF70" i="8"/>
  <c r="AG70" i="8"/>
  <c r="AK70" i="8"/>
  <c r="AD70" i="8"/>
  <c r="AL70" i="8"/>
  <c r="AH70" i="8"/>
  <c r="AJ70" i="8"/>
  <c r="AI70" i="8"/>
  <c r="AI69" i="8"/>
  <c r="AJ69" i="8"/>
  <c r="AK69" i="8"/>
  <c r="AL69" i="8"/>
  <c r="AH69" i="8"/>
  <c r="AJ68" i="8"/>
  <c r="AH68" i="8"/>
  <c r="AK68" i="8"/>
  <c r="AI68" i="8"/>
  <c r="AD68" i="8"/>
  <c r="AL68" i="8"/>
  <c r="AE68" i="8"/>
  <c r="AF68" i="8"/>
  <c r="AJ67" i="8"/>
  <c r="AL67" i="8"/>
  <c r="AH67" i="8"/>
  <c r="AI67" i="8"/>
  <c r="AK67" i="8"/>
  <c r="AL66" i="8"/>
  <c r="AE66" i="8"/>
  <c r="AF66" i="8"/>
  <c r="AG66" i="8"/>
  <c r="AJ66" i="8"/>
  <c r="AH66" i="8"/>
  <c r="AK66" i="8"/>
  <c r="AD66" i="8"/>
  <c r="AI66" i="8"/>
  <c r="AF65" i="8"/>
  <c r="AJ65" i="8"/>
  <c r="AH65" i="8"/>
  <c r="AI65" i="8"/>
  <c r="AK65" i="8"/>
  <c r="AD65" i="8"/>
  <c r="AL65" i="8"/>
  <c r="AE65" i="8"/>
  <c r="AG65" i="8"/>
  <c r="AJ64" i="8"/>
  <c r="AH64" i="8"/>
  <c r="AI64" i="8"/>
  <c r="AK64" i="8"/>
  <c r="AL64" i="8"/>
  <c r="AK63" i="8"/>
  <c r="AI63" i="8"/>
  <c r="AL63" i="8"/>
  <c r="AE63" i="8"/>
  <c r="AJ63" i="8"/>
  <c r="AD63" i="8"/>
  <c r="AF63" i="8"/>
  <c r="AG63" i="8"/>
  <c r="AG62" i="8"/>
  <c r="AH62" i="8"/>
  <c r="AL62" i="8"/>
  <c r="AJ62" i="8"/>
  <c r="AK62" i="8"/>
  <c r="AI62" i="8"/>
  <c r="AF61" i="8"/>
  <c r="AJ61" i="8"/>
  <c r="AH61" i="8"/>
  <c r="AC61" i="8"/>
  <c r="AI61" i="8"/>
  <c r="AK61" i="8"/>
  <c r="AD61" i="8"/>
  <c r="AL61" i="8"/>
  <c r="AE61" i="8"/>
  <c r="AG61" i="8"/>
  <c r="AJ60" i="8"/>
  <c r="AK60" i="8"/>
  <c r="AH60" i="8"/>
  <c r="AL60" i="8"/>
  <c r="AG60" i="8"/>
  <c r="AI60" i="8"/>
  <c r="AK59" i="8"/>
  <c r="AI59" i="8"/>
  <c r="AL59" i="8"/>
  <c r="AE59" i="8"/>
  <c r="AJ59" i="8"/>
  <c r="AC59" i="8"/>
  <c r="AD59" i="8"/>
  <c r="AF59" i="8"/>
  <c r="AG59" i="8"/>
  <c r="AI58" i="8"/>
  <c r="AG58" i="8"/>
  <c r="AL58" i="8"/>
  <c r="AH58" i="8"/>
  <c r="AJ58" i="8"/>
  <c r="AK58" i="8"/>
  <c r="DK57" i="1"/>
  <c r="EL57" i="1" s="1"/>
  <c r="DC57" i="1"/>
  <c r="AF57" i="8"/>
  <c r="AJ57" i="8"/>
  <c r="AH57" i="8"/>
  <c r="AI57" i="8"/>
  <c r="AD57" i="8"/>
  <c r="AE57" i="8"/>
  <c r="AG57" i="8"/>
  <c r="AC57" i="8"/>
  <c r="AK57" i="8"/>
  <c r="AL57" i="8"/>
  <c r="AK56" i="8"/>
  <c r="AJ56" i="8"/>
  <c r="AH56" i="8"/>
  <c r="AG56" i="8"/>
  <c r="AI56" i="8"/>
  <c r="AL56" i="8"/>
  <c r="AK55" i="8"/>
  <c r="AI55" i="8"/>
  <c r="AL55" i="8"/>
  <c r="AH55" i="8"/>
  <c r="AD55" i="8"/>
  <c r="AF55" i="8"/>
  <c r="AC55" i="8"/>
  <c r="AE55" i="8"/>
  <c r="AJ55" i="8"/>
  <c r="AG55" i="8"/>
  <c r="AI54" i="8"/>
  <c r="AJ54" i="8"/>
  <c r="AK54" i="8"/>
  <c r="AF54" i="8"/>
  <c r="AG54" i="8"/>
  <c r="AH54" i="8"/>
  <c r="AL54" i="8"/>
  <c r="AF53" i="8"/>
  <c r="AJ53" i="8"/>
  <c r="AH53" i="8"/>
  <c r="AG53" i="8"/>
  <c r="AD53" i="8"/>
  <c r="AE53" i="8"/>
  <c r="AB53" i="8"/>
  <c r="AC53" i="8"/>
  <c r="AK53" i="8"/>
  <c r="AI53" i="8"/>
  <c r="AL53" i="8"/>
  <c r="DF52" i="1"/>
  <c r="EG52" i="1" s="1"/>
  <c r="AF52" i="8"/>
  <c r="AK52" i="8"/>
  <c r="AG52" i="8"/>
  <c r="AL52" i="8"/>
  <c r="AH52" i="8"/>
  <c r="AJ52" i="8"/>
  <c r="AI52" i="8"/>
  <c r="AK51" i="8"/>
  <c r="AI51" i="8"/>
  <c r="AL51" i="8"/>
  <c r="AF51" i="8"/>
  <c r="AD51" i="8"/>
  <c r="AG51" i="8"/>
  <c r="AC51" i="8"/>
  <c r="AE51" i="8"/>
  <c r="AH51" i="8"/>
  <c r="AB51" i="8"/>
  <c r="AJ51" i="8"/>
  <c r="AI50" i="8"/>
  <c r="AK50" i="8"/>
  <c r="AF50" i="8"/>
  <c r="AH50" i="8"/>
  <c r="AJ50" i="8"/>
  <c r="AL50" i="8"/>
  <c r="DJ49" i="1"/>
  <c r="EK49" i="1" s="1"/>
  <c r="AF49" i="8"/>
  <c r="AJ49" i="8"/>
  <c r="AH49" i="8"/>
  <c r="AL49" i="8"/>
  <c r="AD49" i="8"/>
  <c r="AG49" i="8"/>
  <c r="AI49" i="8"/>
  <c r="AB49" i="8"/>
  <c r="AC49" i="8"/>
  <c r="AK49" i="8"/>
  <c r="AE49" i="8"/>
  <c r="AF48" i="8"/>
  <c r="AK48" i="8"/>
  <c r="AI48" i="8"/>
  <c r="AJ48" i="8"/>
  <c r="AG48" i="8"/>
  <c r="AL48" i="8"/>
  <c r="AH48" i="8"/>
  <c r="AK47" i="8"/>
  <c r="AI47" i="8"/>
  <c r="AL47" i="8"/>
  <c r="AD47" i="8"/>
  <c r="AE47" i="8"/>
  <c r="AG47" i="8"/>
  <c r="AB47" i="8"/>
  <c r="AC47" i="8"/>
  <c r="AF47" i="8"/>
  <c r="AJ47" i="8"/>
  <c r="AH47" i="8"/>
  <c r="AI46" i="8"/>
  <c r="AG46" i="8"/>
  <c r="AL46" i="8"/>
  <c r="AH46" i="8"/>
  <c r="AJ46" i="8"/>
  <c r="AK46" i="8"/>
  <c r="AF46" i="8"/>
  <c r="AF45" i="8"/>
  <c r="AJ45" i="8"/>
  <c r="AH45" i="8"/>
  <c r="AK45" i="8"/>
  <c r="AL45" i="8"/>
  <c r="AG45" i="8"/>
  <c r="AB45" i="8"/>
  <c r="AC45" i="8"/>
  <c r="AD45" i="8"/>
  <c r="AA45" i="8"/>
  <c r="AI45" i="8"/>
  <c r="AE45" i="8"/>
  <c r="AF44" i="8"/>
  <c r="AK44" i="8"/>
  <c r="AG44" i="8"/>
  <c r="AL44" i="8"/>
  <c r="AI44" i="8"/>
  <c r="AE44" i="8"/>
  <c r="AH44" i="8"/>
  <c r="AJ44" i="8"/>
  <c r="AK43" i="8"/>
  <c r="AI43" i="8"/>
  <c r="AL43" i="8"/>
  <c r="AJ43" i="8"/>
  <c r="AE43" i="8"/>
  <c r="AG43" i="8"/>
  <c r="AD43" i="8"/>
  <c r="AF43" i="8"/>
  <c r="AH43" i="8"/>
  <c r="AC43" i="8"/>
  <c r="AA43" i="8"/>
  <c r="AB43" i="8"/>
  <c r="AE42" i="8"/>
  <c r="AI42" i="8"/>
  <c r="AJ42" i="8"/>
  <c r="AF42" i="8"/>
  <c r="AG42" i="8"/>
  <c r="AL42" i="8"/>
  <c r="AH42" i="8"/>
  <c r="AK42" i="8"/>
  <c r="DI41" i="1"/>
  <c r="EJ41" i="1" s="1"/>
  <c r="AF41" i="8"/>
  <c r="AJ41" i="8"/>
  <c r="AH41" i="8"/>
  <c r="AB41" i="8"/>
  <c r="AI41" i="8"/>
  <c r="AL41" i="8"/>
  <c r="AG41" i="8"/>
  <c r="AA41" i="8"/>
  <c r="AC41" i="8"/>
  <c r="AK41" i="8"/>
  <c r="AD41" i="8"/>
  <c r="AE41" i="8"/>
  <c r="AF40" i="8"/>
  <c r="AK40" i="8"/>
  <c r="AG40" i="8"/>
  <c r="AI40" i="8"/>
  <c r="AJ40" i="8"/>
  <c r="AL40" i="8"/>
  <c r="AH40" i="8"/>
  <c r="AE40" i="8"/>
  <c r="AK39" i="8"/>
  <c r="AI39" i="8"/>
  <c r="AL39" i="8"/>
  <c r="AH39" i="8"/>
  <c r="AE39" i="8"/>
  <c r="AG39" i="8"/>
  <c r="AB39" i="8"/>
  <c r="AJ39" i="8"/>
  <c r="AD39" i="8"/>
  <c r="AF39" i="8"/>
  <c r="AC39" i="8"/>
  <c r="AA39" i="8"/>
  <c r="AH38" i="8"/>
  <c r="AL38" i="8"/>
  <c r="AE38" i="8"/>
  <c r="AI38" i="8"/>
  <c r="AG38" i="8"/>
  <c r="AJ38" i="8"/>
  <c r="AK38" i="8"/>
  <c r="AK37" i="8"/>
  <c r="AI37" i="8"/>
  <c r="AH37" i="8"/>
  <c r="AL37" i="8"/>
  <c r="AJ37" i="8"/>
  <c r="AJ36" i="8"/>
  <c r="AF36" i="8"/>
  <c r="AK36" i="8"/>
  <c r="AH36" i="8"/>
  <c r="AI36" i="8"/>
  <c r="AD36" i="8"/>
  <c r="AL36" i="8"/>
  <c r="AE36" i="8"/>
  <c r="AG36" i="8"/>
  <c r="AK35" i="8"/>
  <c r="AI35" i="8"/>
  <c r="AL35" i="8"/>
  <c r="AH35" i="8"/>
  <c r="AJ35" i="8"/>
  <c r="AH34" i="8"/>
  <c r="AL34" i="8"/>
  <c r="AI34" i="8"/>
  <c r="AF34" i="8"/>
  <c r="AE34" i="8"/>
  <c r="AG34" i="8"/>
  <c r="AJ34" i="8"/>
  <c r="AK34" i="8"/>
  <c r="AD34" i="8"/>
  <c r="AK33" i="8"/>
  <c r="AI33" i="8"/>
  <c r="AL33" i="8"/>
  <c r="AH33" i="8"/>
  <c r="AJ33" i="8"/>
  <c r="AF32" i="8"/>
  <c r="AK32" i="8"/>
  <c r="AG32" i="8"/>
  <c r="AD32" i="8"/>
  <c r="AH32" i="8"/>
  <c r="AL32" i="8"/>
  <c r="AE32" i="8"/>
  <c r="AI32" i="8"/>
  <c r="AJ32" i="8"/>
  <c r="AK31" i="8"/>
  <c r="AI31" i="8"/>
  <c r="AL31" i="8"/>
  <c r="AH31" i="8"/>
  <c r="AJ31" i="8"/>
  <c r="AI30" i="8"/>
  <c r="AJ30" i="8"/>
  <c r="AF30" i="8"/>
  <c r="AK30" i="8"/>
  <c r="AG30" i="8"/>
  <c r="AD30" i="8"/>
  <c r="AE30" i="8"/>
  <c r="AH30" i="8"/>
  <c r="AK29" i="8"/>
  <c r="AI29" i="8"/>
  <c r="AL29" i="8"/>
  <c r="AG29" i="8"/>
  <c r="AH29" i="8"/>
  <c r="AJ29" i="8"/>
  <c r="DK28" i="1"/>
  <c r="EL28" i="1" s="1"/>
  <c r="AF28" i="8"/>
  <c r="AK28" i="8"/>
  <c r="AG28" i="8"/>
  <c r="AD28" i="8"/>
  <c r="AH28" i="8"/>
  <c r="AL28" i="8"/>
  <c r="AE28" i="8"/>
  <c r="AI28" i="8"/>
  <c r="AJ28" i="8"/>
  <c r="AC28" i="8"/>
  <c r="AJ27" i="8"/>
  <c r="AH27" i="8"/>
  <c r="AK27" i="8"/>
  <c r="AI27" i="8"/>
  <c r="AL27" i="8"/>
  <c r="AG27" i="8"/>
  <c r="DC26" i="1"/>
  <c r="AI26" i="8"/>
  <c r="AJ26" i="8"/>
  <c r="AC26" i="8"/>
  <c r="AF26" i="8"/>
  <c r="AK26" i="8"/>
  <c r="AG26" i="8"/>
  <c r="AD26" i="8"/>
  <c r="AL26" i="8"/>
  <c r="AE26" i="8"/>
  <c r="AH26" i="8"/>
  <c r="AK25" i="8"/>
  <c r="AI25" i="8"/>
  <c r="AH25" i="8"/>
  <c r="AG25" i="8"/>
  <c r="AJ25" i="8"/>
  <c r="AG24" i="8"/>
  <c r="AD24" i="8"/>
  <c r="AH24" i="8"/>
  <c r="AL24" i="8"/>
  <c r="AE24" i="8"/>
  <c r="AI24" i="8"/>
  <c r="AJ24" i="8"/>
  <c r="AC24" i="8"/>
  <c r="AK24" i="8"/>
  <c r="AJ23" i="8"/>
  <c r="AH23" i="8"/>
  <c r="AG23" i="8"/>
  <c r="AK23" i="8"/>
  <c r="AI23" i="8"/>
  <c r="AL23" i="8"/>
  <c r="DP22" i="1"/>
  <c r="AJ22" i="8"/>
  <c r="AC22" i="8"/>
  <c r="AF22" i="8"/>
  <c r="AK22" i="8"/>
  <c r="AG22" i="8"/>
  <c r="AD22" i="8"/>
  <c r="AH22" i="8"/>
  <c r="AL22" i="8"/>
  <c r="AI22" i="8"/>
  <c r="DG21" i="1"/>
  <c r="EH21" i="1" s="1"/>
  <c r="AJ21" i="8"/>
  <c r="AH21" i="8"/>
  <c r="AK21" i="8"/>
  <c r="AI21" i="8"/>
  <c r="AL21" i="8"/>
  <c r="AG21" i="8"/>
  <c r="AC20" i="8"/>
  <c r="AG20" i="8"/>
  <c r="AD20" i="8"/>
  <c r="AH20" i="8"/>
  <c r="AL20" i="8"/>
  <c r="AF20" i="8"/>
  <c r="AI20" i="8"/>
  <c r="AB20" i="8"/>
  <c r="AJ20" i="8"/>
  <c r="AK20" i="8"/>
  <c r="AL19" i="8"/>
  <c r="AF19" i="8"/>
  <c r="M20" i="7" s="1"/>
  <c r="O20" i="7" s="1"/>
  <c r="AK19" i="8"/>
  <c r="AG19" i="8"/>
  <c r="AH19" i="8"/>
  <c r="AI19" i="8"/>
  <c r="AJ19" i="8"/>
  <c r="AE18" i="8"/>
  <c r="AB18" i="8"/>
  <c r="AJ18" i="8"/>
  <c r="AF18" i="8"/>
  <c r="AL18" i="8"/>
  <c r="AG18" i="8"/>
  <c r="AH18" i="8"/>
  <c r="AI18" i="8"/>
  <c r="AC18" i="8"/>
  <c r="AK18" i="8"/>
  <c r="AJ17" i="8"/>
  <c r="AH17" i="8"/>
  <c r="AK17" i="8"/>
  <c r="AI17" i="8"/>
  <c r="AL17" i="8"/>
  <c r="AF17" i="8"/>
  <c r="M18" i="7" s="1"/>
  <c r="O18" i="7" s="1"/>
  <c r="AG17" i="8"/>
  <c r="AC16" i="8"/>
  <c r="AG16" i="8"/>
  <c r="AD16" i="8"/>
  <c r="AL16" i="8"/>
  <c r="AF16" i="8"/>
  <c r="AE16" i="8"/>
  <c r="AH16" i="8"/>
  <c r="AI16" i="8"/>
  <c r="AB16" i="8"/>
  <c r="AJ16" i="8"/>
  <c r="AL15" i="8"/>
  <c r="AF15" i="8"/>
  <c r="AJ15" i="8"/>
  <c r="AI15" i="8"/>
  <c r="AG15" i="8"/>
  <c r="AK15" i="8"/>
  <c r="AH15" i="8"/>
  <c r="AE14" i="8"/>
  <c r="AB14" i="8"/>
  <c r="AC14" i="8"/>
  <c r="AK14" i="8"/>
  <c r="AF14" i="8"/>
  <c r="AD14" i="8"/>
  <c r="AG14" i="8"/>
  <c r="AL14" i="8"/>
  <c r="AH14" i="8"/>
  <c r="AI14" i="8"/>
  <c r="DF13" i="1"/>
  <c r="EG13" i="1" s="1"/>
  <c r="AK13" i="8"/>
  <c r="AI13" i="8"/>
  <c r="AL13" i="8"/>
  <c r="AJ13" i="8"/>
  <c r="AF13" i="8"/>
  <c r="AG13" i="8"/>
  <c r="AH13" i="8"/>
  <c r="DJ12" i="1"/>
  <c r="EK12" i="1" s="1"/>
  <c r="AC12" i="8"/>
  <c r="AG12" i="8"/>
  <c r="AD12" i="8"/>
  <c r="AK12" i="8"/>
  <c r="AB12" i="8"/>
  <c r="AL12" i="8"/>
  <c r="AH12" i="8"/>
  <c r="AI12" i="8"/>
  <c r="AE12" i="8"/>
  <c r="AJ12" i="8"/>
  <c r="AF12" i="8"/>
  <c r="AF11" i="8"/>
  <c r="AI11" i="8"/>
  <c r="AH11" i="8"/>
  <c r="AJ11" i="8"/>
  <c r="AL11" i="8"/>
  <c r="AE11" i="8"/>
  <c r="AG11" i="8"/>
  <c r="AK11" i="8"/>
  <c r="AK285" i="8"/>
  <c r="AE270" i="8"/>
  <c r="AD270" i="8"/>
  <c r="AF234" i="8"/>
  <c r="AF230" i="8"/>
  <c r="AD225" i="8"/>
  <c r="AL225" i="8"/>
  <c r="AG225" i="8"/>
  <c r="AA208" i="8"/>
  <c r="AB208" i="8"/>
  <c r="AJ208" i="8"/>
  <c r="AC208" i="8"/>
  <c r="AD208" i="8"/>
  <c r="AE208" i="8"/>
  <c r="AG208" i="8"/>
  <c r="AD203" i="8"/>
  <c r="AG203" i="8"/>
  <c r="AL203" i="8"/>
  <c r="AH203" i="8"/>
  <c r="AE203" i="8"/>
  <c r="AJ203" i="8"/>
  <c r="AK203" i="8"/>
  <c r="AH191" i="8"/>
  <c r="AC191" i="8"/>
  <c r="AD191" i="8"/>
  <c r="AK191" i="8"/>
  <c r="AL191" i="8"/>
  <c r="AE191" i="8"/>
  <c r="AF191" i="8"/>
  <c r="AG191" i="8"/>
  <c r="AD187" i="8"/>
  <c r="AK187" i="8"/>
  <c r="AE187" i="8"/>
  <c r="AF187" i="8"/>
  <c r="AL187" i="8"/>
  <c r="AG187" i="8"/>
  <c r="AH187" i="8"/>
  <c r="AC187" i="8"/>
  <c r="AC177" i="8"/>
  <c r="AL177" i="8"/>
  <c r="AI177" i="8"/>
  <c r="AD177" i="8"/>
  <c r="AK171" i="8"/>
  <c r="AI171" i="8"/>
  <c r="AL171" i="8"/>
  <c r="AH171" i="8"/>
  <c r="AJ171" i="8"/>
  <c r="AL164" i="8"/>
  <c r="AB187" i="8"/>
  <c r="AL277" i="8"/>
  <c r="AJ114" i="8"/>
  <c r="AJ137" i="8"/>
  <c r="AG5" i="8"/>
  <c r="AB5" i="8"/>
  <c r="AA5" i="8"/>
  <c r="AH281" i="8"/>
  <c r="AL281" i="8"/>
  <c r="AH276" i="8"/>
  <c r="AF276" i="8"/>
  <c r="DG271" i="1"/>
  <c r="EH271" i="1" s="1"/>
  <c r="AI271" i="8"/>
  <c r="DG265" i="1"/>
  <c r="EH265" i="1" s="1"/>
  <c r="AJ265" i="8"/>
  <c r="AK255" i="8"/>
  <c r="AI255" i="8"/>
  <c r="AB255" i="8"/>
  <c r="AH243" i="8"/>
  <c r="DF232" i="1"/>
  <c r="EG232" i="1" s="1"/>
  <c r="AK232" i="8"/>
  <c r="AI232" i="8"/>
  <c r="AI227" i="8"/>
  <c r="AF227" i="8"/>
  <c r="AI198" i="8"/>
  <c r="AJ198" i="8"/>
  <c r="AK198" i="8"/>
  <c r="AL198" i="8"/>
  <c r="AE189" i="8"/>
  <c r="AH189" i="8"/>
  <c r="AD189" i="8"/>
  <c r="AL189" i="8"/>
  <c r="AG189" i="8"/>
  <c r="AI189" i="8"/>
  <c r="AC189" i="8"/>
  <c r="AB189" i="8"/>
  <c r="AK189" i="8"/>
  <c r="AH184" i="8"/>
  <c r="AL184" i="8"/>
  <c r="AI184" i="8"/>
  <c r="AJ184" i="8"/>
  <c r="AG184" i="8"/>
  <c r="AF184" i="8"/>
  <c r="AK184" i="8"/>
  <c r="AD179" i="8"/>
  <c r="AB179" i="8"/>
  <c r="AA179" i="8"/>
  <c r="AK179" i="8"/>
  <c r="AE179" i="8"/>
  <c r="AI179" i="8"/>
  <c r="AH173" i="8"/>
  <c r="AK173" i="8"/>
  <c r="AI173" i="8"/>
  <c r="AJ173" i="8"/>
  <c r="AI168" i="8"/>
  <c r="AE168" i="8"/>
  <c r="AJ168" i="8"/>
  <c r="AK168" i="8"/>
  <c r="AD168" i="8"/>
  <c r="AF168" i="8"/>
  <c r="AL168" i="8"/>
  <c r="AG168" i="8"/>
  <c r="AK134" i="8"/>
  <c r="AH134" i="8"/>
  <c r="AL134" i="8"/>
  <c r="AI134" i="8"/>
  <c r="AJ134" i="8"/>
  <c r="AG272" i="8"/>
  <c r="AC266" i="8"/>
  <c r="AI266" i="8"/>
  <c r="AK250" i="8"/>
  <c r="AD250" i="8"/>
  <c r="AE250" i="8"/>
  <c r="AF250" i="8"/>
  <c r="AG250" i="8"/>
  <c r="AA250" i="8"/>
  <c r="AB233" i="8"/>
  <c r="AJ233" i="8"/>
  <c r="DF228" i="1"/>
  <c r="EG228" i="1" s="1"/>
  <c r="AK228" i="8"/>
  <c r="AC223" i="8"/>
  <c r="AG212" i="8"/>
  <c r="AA212" i="8"/>
  <c r="AI212" i="8"/>
  <c r="AB212" i="8"/>
  <c r="AD212" i="8"/>
  <c r="AE212" i="8"/>
  <c r="AF212" i="8"/>
  <c r="AI207" i="8"/>
  <c r="AJ207" i="8"/>
  <c r="AK207" i="8"/>
  <c r="AH207" i="8"/>
  <c r="AJ201" i="8"/>
  <c r="AD201" i="8"/>
  <c r="AG201" i="8"/>
  <c r="AL201" i="8"/>
  <c r="AH201" i="8"/>
  <c r="AE201" i="8"/>
  <c r="AF201" i="8"/>
  <c r="AI201" i="8"/>
  <c r="AG196" i="8"/>
  <c r="AJ196" i="8"/>
  <c r="AL196" i="8"/>
  <c r="AH181" i="8"/>
  <c r="AK181" i="8"/>
  <c r="AF181" i="8"/>
  <c r="AB181" i="8"/>
  <c r="AD181" i="8"/>
  <c r="AC181" i="8"/>
  <c r="AE176" i="8"/>
  <c r="AI176" i="8"/>
  <c r="AJ176" i="8"/>
  <c r="AF176" i="8"/>
  <c r="AK176" i="8"/>
  <c r="AL176" i="8"/>
  <c r="AG176" i="8"/>
  <c r="AH176" i="8"/>
  <c r="AF133" i="8"/>
  <c r="AH133" i="8"/>
  <c r="AJ133" i="8"/>
  <c r="AL133" i="8"/>
  <c r="AE133" i="8"/>
  <c r="AG133" i="8"/>
  <c r="AI133" i="8"/>
  <c r="AK133" i="8"/>
  <c r="AD133" i="8"/>
  <c r="AH168" i="8"/>
  <c r="AJ189" i="8"/>
  <c r="AJ279" i="8"/>
  <c r="AH274" i="8"/>
  <c r="AF262" i="8"/>
  <c r="AH262" i="8"/>
  <c r="AD257" i="8"/>
  <c r="AJ257" i="8"/>
  <c r="AB253" i="8"/>
  <c r="AA253" i="8"/>
  <c r="AF253" i="8"/>
  <c r="AH253" i="8"/>
  <c r="AC253" i="8"/>
  <c r="AK237" i="8"/>
  <c r="AD237" i="8"/>
  <c r="AI231" i="8"/>
  <c r="AA206" i="8"/>
  <c r="AF206" i="8"/>
  <c r="AI206" i="8"/>
  <c r="AB206" i="8"/>
  <c r="AJ206" i="8"/>
  <c r="AC206" i="8"/>
  <c r="AD206" i="8"/>
  <c r="AG206" i="8"/>
  <c r="AH206" i="8"/>
  <c r="AL206" i="8"/>
  <c r="AE206" i="8"/>
  <c r="AL200" i="8"/>
  <c r="AH200" i="8"/>
  <c r="AC195" i="8"/>
  <c r="AI195" i="8"/>
  <c r="AJ195" i="8"/>
  <c r="AD195" i="8"/>
  <c r="AK195" i="8"/>
  <c r="AE195" i="8"/>
  <c r="AG195" i="8"/>
  <c r="AH195" i="8"/>
  <c r="AI172" i="8"/>
  <c r="AJ172" i="8"/>
  <c r="AK172" i="8"/>
  <c r="AF172" i="8"/>
  <c r="AD172" i="8"/>
  <c r="AG172" i="8"/>
  <c r="AL172" i="8"/>
  <c r="AH172" i="8"/>
  <c r="AE172" i="8"/>
  <c r="AJ167" i="8"/>
  <c r="AH167" i="8"/>
  <c r="AK167" i="8"/>
  <c r="AI167" i="8"/>
  <c r="AL167" i="8"/>
  <c r="AH162" i="8"/>
  <c r="AI162" i="8"/>
  <c r="AL162" i="8"/>
  <c r="AJ162" i="8"/>
  <c r="AE162" i="8"/>
  <c r="AK162" i="8"/>
  <c r="AF162" i="8"/>
  <c r="AG164" i="8"/>
  <c r="AD253" i="8"/>
  <c r="AJ283" i="8"/>
  <c r="AK267" i="8"/>
  <c r="AH261" i="8"/>
  <c r="AI244" i="8"/>
  <c r="AK244" i="8"/>
  <c r="AE239" i="8"/>
  <c r="AG239" i="8"/>
  <c r="AL239" i="8"/>
  <c r="AG211" i="8"/>
  <c r="AI194" i="8"/>
  <c r="AL194" i="8"/>
  <c r="AK194" i="8"/>
  <c r="AH194" i="8"/>
  <c r="AK190" i="8"/>
  <c r="AL190" i="8"/>
  <c r="AG190" i="8"/>
  <c r="AH190" i="8"/>
  <c r="AJ190" i="8"/>
  <c r="AI190" i="8"/>
  <c r="AK186" i="8"/>
  <c r="AL186" i="8"/>
  <c r="AG186" i="8"/>
  <c r="AI186" i="8"/>
  <c r="AH186" i="8"/>
  <c r="AJ186" i="8"/>
  <c r="AE180" i="8"/>
  <c r="AJ180" i="8"/>
  <c r="AK180" i="8"/>
  <c r="AL180" i="8"/>
  <c r="AF180" i="8"/>
  <c r="AG180" i="8"/>
  <c r="AH180" i="8"/>
  <c r="AI180" i="8"/>
  <c r="AG175" i="8"/>
  <c r="AC175" i="8"/>
  <c r="AL175" i="8"/>
  <c r="AF175" i="8"/>
  <c r="AI175" i="8"/>
  <c r="AK175" i="8"/>
  <c r="AD175" i="8"/>
  <c r="AB175" i="8"/>
  <c r="AA175" i="8"/>
  <c r="AH169" i="8"/>
  <c r="AJ169" i="8"/>
  <c r="AI169" i="8"/>
  <c r="AK169" i="8"/>
  <c r="AL169" i="8"/>
  <c r="AL165" i="8"/>
  <c r="AG165" i="8"/>
  <c r="AH165" i="8"/>
  <c r="AJ165" i="8"/>
  <c r="AK165" i="8"/>
  <c r="AI165" i="8"/>
  <c r="AE175" i="8"/>
  <c r="AJ275" i="8"/>
  <c r="AD248" i="8"/>
  <c r="AE248" i="8"/>
  <c r="AF248" i="8"/>
  <c r="AB248" i="8"/>
  <c r="AC248" i="8"/>
  <c r="AG248" i="8"/>
  <c r="AH241" i="8"/>
  <c r="AE241" i="8"/>
  <c r="AC235" i="8"/>
  <c r="AJ235" i="8"/>
  <c r="AG229" i="8"/>
  <c r="AH202" i="8"/>
  <c r="AL202" i="8"/>
  <c r="AI202" i="8"/>
  <c r="AJ202" i="8"/>
  <c r="AK202" i="8"/>
  <c r="AJ193" i="8"/>
  <c r="AC193" i="8"/>
  <c r="AL193" i="8"/>
  <c r="AE193" i="8"/>
  <c r="AD193" i="8"/>
  <c r="AG193" i="8"/>
  <c r="AH193" i="8"/>
  <c r="AI193" i="8"/>
  <c r="DJ187" i="1"/>
  <c r="EK187" i="1" s="1"/>
  <c r="AL183" i="8"/>
  <c r="AG183" i="8"/>
  <c r="AI178" i="8"/>
  <c r="AL178" i="8"/>
  <c r="AG178" i="8"/>
  <c r="AE178" i="8"/>
  <c r="AH178" i="8"/>
  <c r="AJ178" i="8"/>
  <c r="DG163" i="1"/>
  <c r="EH163" i="1" s="1"/>
  <c r="AJ163" i="8"/>
  <c r="AH163" i="8"/>
  <c r="AK163" i="8"/>
  <c r="AI163" i="8"/>
  <c r="AL163" i="8"/>
  <c r="AG163" i="8"/>
  <c r="AK131" i="8"/>
  <c r="AI131" i="8"/>
  <c r="AE131" i="8"/>
  <c r="AF131" i="8"/>
  <c r="AD131" i="8"/>
  <c r="AL131" i="8"/>
  <c r="AG131" i="8"/>
  <c r="AH131" i="8"/>
  <c r="AJ131" i="8"/>
  <c r="AK193" i="8"/>
  <c r="AF76" i="8"/>
  <c r="AG108" i="8"/>
  <c r="AL287" i="8"/>
  <c r="AH277" i="8"/>
  <c r="AI263" i="8"/>
  <c r="AG259" i="8"/>
  <c r="AJ247" i="8"/>
  <c r="AG197" i="8"/>
  <c r="AL197" i="8"/>
  <c r="AH197" i="8"/>
  <c r="AE197" i="8"/>
  <c r="AF197" i="8"/>
  <c r="AI197" i="8"/>
  <c r="AJ197" i="8"/>
  <c r="AC197" i="8"/>
  <c r="AI192" i="8"/>
  <c r="AG192" i="8"/>
  <c r="AJ192" i="8"/>
  <c r="AH192" i="8"/>
  <c r="AK192" i="8"/>
  <c r="AL192" i="8"/>
  <c r="AI188" i="8"/>
  <c r="AG188" i="8"/>
  <c r="AF188" i="8"/>
  <c r="AL188" i="8"/>
  <c r="AH188" i="8"/>
  <c r="AK188" i="8"/>
  <c r="AJ188" i="8"/>
  <c r="AH182" i="8"/>
  <c r="AL182" i="8"/>
  <c r="AI182" i="8"/>
  <c r="AG182" i="8"/>
  <c r="AJ182" i="8"/>
  <c r="AK182" i="8"/>
  <c r="AG170" i="8"/>
  <c r="AD170" i="8"/>
  <c r="AH170" i="8"/>
  <c r="AL170" i="8"/>
  <c r="AJ170" i="8"/>
  <c r="AK170" i="8"/>
  <c r="AE170" i="8"/>
  <c r="AF170" i="8"/>
  <c r="AE164" i="8"/>
  <c r="AJ164" i="8"/>
  <c r="AH164" i="8"/>
  <c r="AI164" i="8"/>
  <c r="AC164" i="8"/>
  <c r="AK164" i="8"/>
  <c r="AF164" i="8"/>
  <c r="AD164" i="8"/>
  <c r="AK130" i="8"/>
  <c r="AH130" i="8"/>
  <c r="AL130" i="8"/>
  <c r="AI130" i="8"/>
  <c r="AJ130" i="8"/>
  <c r="AA10" i="8"/>
  <c r="AE10" i="8"/>
  <c r="AB10" i="8"/>
  <c r="AC10" i="8"/>
  <c r="AJ10" i="8"/>
  <c r="AD10" i="8"/>
  <c r="AI10" i="8"/>
  <c r="AK10" i="8"/>
  <c r="AL10" i="8"/>
  <c r="AF10" i="8"/>
  <c r="M11" i="7" s="1"/>
  <c r="O11" i="7" s="1"/>
  <c r="AG10" i="8"/>
  <c r="AH10" i="8"/>
  <c r="AK9" i="8"/>
  <c r="AI9" i="8"/>
  <c r="AG9" i="8"/>
  <c r="AF9" i="8"/>
  <c r="AH9" i="8"/>
  <c r="AE9" i="8"/>
  <c r="AJ9" i="8"/>
  <c r="AC8" i="8"/>
  <c r="AI8" i="8"/>
  <c r="AJ8" i="8"/>
  <c r="AB8" i="8"/>
  <c r="AK8" i="8"/>
  <c r="AD8" i="8"/>
  <c r="AG8" i="8"/>
  <c r="AH8" i="8"/>
  <c r="AA8" i="8"/>
  <c r="AE8" i="8"/>
  <c r="AF8" i="8"/>
  <c r="AL8" i="8"/>
  <c r="AG7" i="8"/>
  <c r="AJ7" i="8"/>
  <c r="AH7" i="8"/>
  <c r="AK7" i="8"/>
  <c r="AI7" i="8"/>
  <c r="AL7" i="8"/>
  <c r="AB6" i="8"/>
  <c r="AA6" i="8"/>
  <c r="AJ6" i="8"/>
  <c r="AG6" i="8"/>
  <c r="AH6" i="8"/>
  <c r="AL6" i="8"/>
  <c r="AE6" i="8"/>
  <c r="AI6" i="8"/>
  <c r="AC6" i="8"/>
  <c r="AD6" i="8"/>
  <c r="AF7" i="8"/>
  <c r="AK6" i="8"/>
  <c r="AE7" i="8"/>
  <c r="AF6" i="8"/>
  <c r="AL9" i="8"/>
  <c r="AJ282" i="8"/>
  <c r="AK280" i="8"/>
  <c r="AH258" i="8"/>
  <c r="AK240" i="8"/>
  <c r="AE211" i="8"/>
  <c r="AI209" i="8"/>
  <c r="AG207" i="8"/>
  <c r="AE183" i="8"/>
  <c r="AG253" i="8"/>
  <c r="AC250" i="8"/>
  <c r="AB250" i="8"/>
  <c r="AA248" i="8"/>
  <c r="AB246" i="8"/>
  <c r="AC212" i="8"/>
  <c r="AK210" i="8"/>
  <c r="AF208" i="8"/>
  <c r="AK206" i="8"/>
  <c r="AG177" i="8"/>
  <c r="AE177" i="8"/>
  <c r="AL278" i="8"/>
  <c r="AG269" i="8"/>
  <c r="AK266" i="8"/>
  <c r="AF259" i="8"/>
  <c r="AL257" i="8"/>
  <c r="AF243" i="8"/>
  <c r="AJ223" i="8"/>
  <c r="AI203" i="8"/>
  <c r="AF203" i="8"/>
  <c r="DP201" i="1"/>
  <c r="AK201" i="8"/>
  <c r="AJ200" i="8"/>
  <c r="DC199" i="1"/>
  <c r="AI199" i="8"/>
  <c r="AF199" i="8"/>
  <c r="M199" i="7" s="1"/>
  <c r="O199" i="7" s="1"/>
  <c r="AH198" i="8"/>
  <c r="AK197" i="8"/>
  <c r="AF195" i="8"/>
  <c r="AL195" i="8"/>
  <c r="AG194" i="8"/>
  <c r="AF193" i="8"/>
  <c r="AJ191" i="8"/>
  <c r="AI191" i="8"/>
  <c r="DF190" i="1"/>
  <c r="EG190" i="1" s="1"/>
  <c r="AF190" i="8"/>
  <c r="AF189" i="8"/>
  <c r="AJ187" i="8"/>
  <c r="AI187" i="8"/>
  <c r="AF186" i="8"/>
  <c r="AA185" i="8"/>
  <c r="AG185" i="8"/>
  <c r="AK183" i="8"/>
  <c r="AF182" i="8"/>
  <c r="AF178" i="8"/>
  <c r="AK178" i="8"/>
  <c r="AE174" i="8"/>
  <c r="AC172" i="8"/>
  <c r="AG169" i="8"/>
  <c r="DI285" i="1"/>
  <c r="EJ285" i="1" s="1"/>
  <c r="DG237" i="1"/>
  <c r="EH237" i="1" s="1"/>
  <c r="DG232" i="1"/>
  <c r="EH232" i="1" s="1"/>
  <c r="DI243" i="1"/>
  <c r="EJ243" i="1" s="1"/>
  <c r="DL28" i="1"/>
  <c r="EM28" i="1" s="1"/>
  <c r="DI230" i="1"/>
  <c r="EJ230" i="1" s="1"/>
  <c r="DL123" i="1"/>
  <c r="EM123" i="1" s="1"/>
  <c r="DK103" i="1"/>
  <c r="EL103" i="1" s="1"/>
  <c r="DK49" i="1"/>
  <c r="EL49" i="1" s="1"/>
  <c r="DK240" i="1"/>
  <c r="EL240" i="1" s="1"/>
  <c r="DK226" i="1"/>
  <c r="EL226" i="1" s="1"/>
  <c r="DJ132" i="1"/>
  <c r="EK132" i="1" s="1"/>
  <c r="DJ123" i="1"/>
  <c r="EK123" i="1" s="1"/>
  <c r="DL153" i="1"/>
  <c r="EM153" i="1" s="1"/>
  <c r="AL181" i="8"/>
  <c r="AH179" i="8"/>
  <c r="AJ175" i="8"/>
  <c r="AH175" i="8"/>
  <c r="DK286" i="1"/>
  <c r="EL286" i="1" s="1"/>
  <c r="AF272" i="8"/>
  <c r="AG261" i="8"/>
  <c r="AL204" i="8"/>
  <c r="DK199" i="1"/>
  <c r="EL199" i="1" s="1"/>
  <c r="AH196" i="8"/>
  <c r="AJ183" i="8"/>
  <c r="AL173" i="8"/>
  <c r="AB280" i="8"/>
  <c r="AB276" i="8"/>
  <c r="AD249" i="8"/>
  <c r="AA294" i="8"/>
  <c r="AH5" i="8"/>
  <c r="AA296" i="8"/>
  <c r="AD226" i="8"/>
  <c r="G5" i="8"/>
  <c r="H5" i="8" s="1"/>
  <c r="AF286" i="8"/>
  <c r="AH185" i="8"/>
  <c r="DI110" i="1"/>
  <c r="EJ110" i="1" s="1"/>
  <c r="DI53" i="1"/>
  <c r="EJ53" i="1" s="1"/>
  <c r="DL279" i="1"/>
  <c r="EM279" i="1" s="1"/>
  <c r="DK257" i="1"/>
  <c r="EL257" i="1" s="1"/>
  <c r="DK232" i="1"/>
  <c r="EL232" i="1" s="1"/>
  <c r="DC236" i="1"/>
  <c r="ED236" i="1" s="1"/>
  <c r="DI163" i="1"/>
  <c r="EJ163" i="1" s="1"/>
  <c r="DG9" i="1"/>
  <c r="EH9" i="1" s="1"/>
  <c r="DL15" i="1"/>
  <c r="EM15" i="1" s="1"/>
  <c r="DF257" i="1"/>
  <c r="EG257" i="1" s="1"/>
  <c r="DJ282" i="1"/>
  <c r="EK282" i="1" s="1"/>
  <c r="DJ157" i="1"/>
  <c r="EK157" i="1" s="1"/>
  <c r="DK10" i="1"/>
  <c r="EL10" i="1" s="1"/>
  <c r="DG286" i="1"/>
  <c r="EH286" i="1" s="1"/>
  <c r="DG280" i="1"/>
  <c r="EH280" i="1" s="1"/>
  <c r="DF279" i="1"/>
  <c r="EG279" i="1" s="1"/>
  <c r="DF229" i="1"/>
  <c r="EG229" i="1" s="1"/>
  <c r="DK285" i="1"/>
  <c r="EL285" i="1" s="1"/>
  <c r="DL244" i="1"/>
  <c r="EM244" i="1" s="1"/>
  <c r="DK85" i="1"/>
  <c r="EL85" i="1" s="1"/>
  <c r="DI241" i="1"/>
  <c r="EJ241" i="1" s="1"/>
  <c r="DI238" i="1"/>
  <c r="EJ238" i="1" s="1"/>
  <c r="DI209" i="1"/>
  <c r="EJ209" i="1" s="1"/>
  <c r="DJ265" i="1"/>
  <c r="EK265" i="1" s="1"/>
  <c r="DK146" i="1"/>
  <c r="EL146" i="1" s="1"/>
  <c r="DL275" i="1"/>
  <c r="EM275" i="1" s="1"/>
  <c r="DL13" i="1"/>
  <c r="EM13" i="1" s="1"/>
  <c r="DC146" i="1"/>
  <c r="ED146" i="1" s="1"/>
  <c r="DI38" i="1"/>
  <c r="EJ38" i="1" s="1"/>
  <c r="DK297" i="1"/>
  <c r="EL297" i="1" s="1"/>
  <c r="DK271" i="1"/>
  <c r="EL271" i="1" s="1"/>
  <c r="DK249" i="1"/>
  <c r="EL249" i="1" s="1"/>
  <c r="DL228" i="1"/>
  <c r="EM228" i="1" s="1"/>
  <c r="DL187" i="1"/>
  <c r="EM187" i="1" s="1"/>
  <c r="DL116" i="1"/>
  <c r="EM116" i="1" s="1"/>
  <c r="DK76" i="1"/>
  <c r="EL76" i="1" s="1"/>
  <c r="DL52" i="1"/>
  <c r="EM52" i="1" s="1"/>
  <c r="DJ38" i="1"/>
  <c r="EK38" i="1" s="1"/>
  <c r="DK123" i="1"/>
  <c r="EL123" i="1" s="1"/>
  <c r="DF295" i="1"/>
  <c r="EG295" i="1" s="1"/>
  <c r="DG272" i="1"/>
  <c r="EH272" i="1" s="1"/>
  <c r="DK273" i="1"/>
  <c r="EL273" i="1" s="1"/>
  <c r="DL236" i="1"/>
  <c r="EM236" i="1" s="1"/>
  <c r="DK198" i="1"/>
  <c r="EL198" i="1" s="1"/>
  <c r="DI240" i="1"/>
  <c r="EJ240" i="1" s="1"/>
  <c r="DJ149" i="1"/>
  <c r="EK149" i="1" s="1"/>
  <c r="DJ100" i="1"/>
  <c r="EK100" i="1" s="1"/>
  <c r="DF103" i="1"/>
  <c r="EG103" i="1" s="1"/>
  <c r="DL297" i="1"/>
  <c r="EM297" i="1" s="1"/>
  <c r="DL271" i="1"/>
  <c r="EM271" i="1" s="1"/>
  <c r="DL190" i="1"/>
  <c r="EM190" i="1" s="1"/>
  <c r="DI156" i="1"/>
  <c r="EJ156" i="1" s="1"/>
  <c r="DK275" i="1"/>
  <c r="EL275" i="1" s="1"/>
  <c r="DK153" i="1"/>
  <c r="EL153" i="1" s="1"/>
  <c r="DF285" i="1"/>
  <c r="EG285" i="1" s="1"/>
  <c r="DK277" i="1"/>
  <c r="EL277" i="1" s="1"/>
  <c r="DJ163" i="1"/>
  <c r="EK163" i="1" s="1"/>
  <c r="DL232" i="1"/>
  <c r="EM232" i="1" s="1"/>
  <c r="DJ41" i="1"/>
  <c r="EK41" i="1" s="1"/>
  <c r="DL157" i="1"/>
  <c r="EM157" i="1" s="1"/>
  <c r="DG229" i="1"/>
  <c r="EH229" i="1" s="1"/>
  <c r="DK234" i="1"/>
  <c r="EL234" i="1" s="1"/>
  <c r="DL147" i="1"/>
  <c r="EM147" i="1" s="1"/>
  <c r="DL31" i="1"/>
  <c r="EM31" i="1" s="1"/>
  <c r="DL11" i="1"/>
  <c r="EM11" i="1" s="1"/>
  <c r="DC208" i="1"/>
  <c r="DG52" i="1"/>
  <c r="EH52" i="1" s="1"/>
  <c r="DK52" i="1"/>
  <c r="EL52" i="1" s="1"/>
  <c r="DJ9" i="1"/>
  <c r="EK9" i="1" s="1"/>
  <c r="DC149" i="1"/>
  <c r="DJ52" i="1"/>
  <c r="EK52" i="1" s="1"/>
  <c r="DC273" i="1"/>
  <c r="DJ240" i="1"/>
  <c r="EK240" i="1" s="1"/>
  <c r="DL21" i="1"/>
  <c r="EM21" i="1" s="1"/>
  <c r="DF280" i="1"/>
  <c r="EG280" i="1" s="1"/>
  <c r="DI153" i="1"/>
  <c r="EJ153" i="1" s="1"/>
  <c r="DK31" i="1"/>
  <c r="EL31" i="1" s="1"/>
  <c r="DL132" i="1"/>
  <c r="EM132" i="1" s="1"/>
  <c r="DG187" i="1"/>
  <c r="EH187" i="1" s="1"/>
  <c r="DF282" i="1"/>
  <c r="EG282" i="1" s="1"/>
  <c r="DG257" i="1"/>
  <c r="EH257" i="1" s="1"/>
  <c r="DK132" i="1"/>
  <c r="EL132" i="1" s="1"/>
  <c r="DK154" i="1"/>
  <c r="EL154" i="1" s="1"/>
  <c r="DL84" i="1"/>
  <c r="EM84" i="1" s="1"/>
  <c r="DL148" i="1"/>
  <c r="EM148" i="1" s="1"/>
  <c r="DK9" i="1"/>
  <c r="EL9" i="1" s="1"/>
  <c r="DL57" i="1"/>
  <c r="EM57" i="1" s="1"/>
  <c r="DJ286" i="1"/>
  <c r="EK286" i="1" s="1"/>
  <c r="DJ238" i="1"/>
  <c r="EK238" i="1" s="1"/>
  <c r="DL44" i="1"/>
  <c r="EM44" i="1" s="1"/>
  <c r="DJ15" i="1"/>
  <c r="EK15" i="1" s="1"/>
  <c r="DK230" i="1"/>
  <c r="EL230" i="1" s="1"/>
  <c r="DL163" i="1"/>
  <c r="EM163" i="1" s="1"/>
  <c r="DF49" i="1"/>
  <c r="EG49" i="1" s="1"/>
  <c r="DL152" i="1"/>
  <c r="EM152" i="1" s="1"/>
  <c r="DC11" i="1"/>
  <c r="DJ294" i="1"/>
  <c r="EK294" i="1" s="1"/>
  <c r="DJ236" i="1"/>
  <c r="EK236" i="1" s="1"/>
  <c r="DK157" i="1"/>
  <c r="EL157" i="1" s="1"/>
  <c r="DL154" i="1"/>
  <c r="EM154" i="1" s="1"/>
  <c r="DL149" i="1"/>
  <c r="EM149" i="1" s="1"/>
  <c r="DJ103" i="1"/>
  <c r="EK103" i="1" s="1"/>
  <c r="DC271" i="1"/>
  <c r="DF100" i="1"/>
  <c r="EG100" i="1" s="1"/>
  <c r="DC10" i="1"/>
  <c r="DI103" i="1"/>
  <c r="EJ103" i="1" s="1"/>
  <c r="DC187" i="1"/>
  <c r="DG10" i="1"/>
  <c r="EH10" i="1" s="1"/>
  <c r="DJ301" i="1"/>
  <c r="DF302" i="1"/>
  <c r="DJ307" i="1"/>
  <c r="DK309" i="1"/>
  <c r="DF298" i="1"/>
  <c r="DB299" i="1"/>
  <c r="DF304" i="1"/>
  <c r="DJ309" i="1"/>
  <c r="DC298" i="1"/>
  <c r="DB306" i="1"/>
  <c r="DB300" i="1"/>
  <c r="DI300" i="1"/>
  <c r="DI304" i="1"/>
  <c r="DE309" i="1"/>
  <c r="DH301" i="1"/>
  <c r="DK308" i="1"/>
  <c r="DD302" i="1"/>
  <c r="DK298" i="1"/>
  <c r="DD309" i="1"/>
  <c r="DD306" i="1"/>
  <c r="DJ308" i="1"/>
  <c r="DI249" i="1"/>
  <c r="EJ249" i="1" s="1"/>
  <c r="DL310" i="1"/>
  <c r="DD304" i="1"/>
  <c r="DF301" i="1"/>
  <c r="DE299" i="1"/>
  <c r="DE306" i="1"/>
  <c r="DJ310" i="1"/>
  <c r="DH307" i="1"/>
  <c r="DD298" i="1"/>
  <c r="DE302" i="1"/>
  <c r="DI306" i="1"/>
  <c r="DL298" i="1"/>
  <c r="DH303" i="1"/>
  <c r="DJ298" i="1"/>
  <c r="DE300" i="1"/>
  <c r="DC307" i="1"/>
  <c r="DJ304" i="1"/>
  <c r="DK302" i="1"/>
  <c r="DD301" i="1"/>
  <c r="DD303" i="1"/>
  <c r="DH298" i="1"/>
  <c r="DC310" i="1"/>
  <c r="DC302" i="1"/>
  <c r="DC300" i="1"/>
  <c r="DE304" i="1"/>
  <c r="DG306" i="1"/>
  <c r="DG304" i="1"/>
  <c r="DG302" i="1"/>
  <c r="DG307" i="1"/>
  <c r="DG299" i="1"/>
  <c r="DD310" i="1"/>
  <c r="DF306" i="1"/>
  <c r="DI298" i="1"/>
  <c r="DL299" i="1"/>
  <c r="DK305" i="1"/>
  <c r="DE310" i="1"/>
  <c r="DH309" i="1"/>
  <c r="DE303" i="1"/>
  <c r="DD299" i="1"/>
  <c r="DH306" i="1"/>
  <c r="DD307" i="1"/>
  <c r="DE305" i="1"/>
  <c r="DG308" i="1"/>
  <c r="DG298" i="1"/>
  <c r="DE298" i="1"/>
  <c r="DH299" i="1"/>
  <c r="DG303" i="1"/>
  <c r="DK304" i="1"/>
  <c r="DC299" i="1"/>
  <c r="DL304" i="1"/>
  <c r="DE301" i="1"/>
  <c r="DI234" i="1"/>
  <c r="EJ234" i="1" s="1"/>
  <c r="AD5" i="8"/>
  <c r="AJ5" i="8"/>
  <c r="AL5" i="8"/>
  <c r="AK5" i="8"/>
  <c r="AF5" i="8"/>
  <c r="AI5" i="8"/>
  <c r="AJ297" i="8"/>
  <c r="AH297" i="8"/>
  <c r="AI297" i="8"/>
  <c r="AG297" i="8"/>
  <c r="AL297" i="8"/>
  <c r="AH296" i="8"/>
  <c r="AI296" i="8"/>
  <c r="AC296" i="8"/>
  <c r="AG296" i="8"/>
  <c r="AK296" i="8"/>
  <c r="AF296" i="8"/>
  <c r="AH295" i="8"/>
  <c r="AL295" i="8"/>
  <c r="AK295" i="8"/>
  <c r="AG295" i="8"/>
  <c r="AI295" i="8"/>
  <c r="AF294" i="8"/>
  <c r="AI294" i="8"/>
  <c r="AC294" i="8"/>
  <c r="AJ294" i="8"/>
  <c r="AK294" i="8"/>
  <c r="AD294" i="8"/>
  <c r="AL294" i="8"/>
  <c r="AJ287" i="8"/>
  <c r="AK287" i="8"/>
  <c r="AG287" i="8"/>
  <c r="AI287" i="8"/>
  <c r="AH286" i="8"/>
  <c r="AI286" i="8"/>
  <c r="AC286" i="8"/>
  <c r="AK286" i="8"/>
  <c r="AG286" i="8"/>
  <c r="AG285" i="8"/>
  <c r="AH285" i="8"/>
  <c r="AL285" i="8"/>
  <c r="AI285" i="8"/>
  <c r="AJ285" i="8"/>
  <c r="AF284" i="8"/>
  <c r="AI284" i="8"/>
  <c r="AC284" i="8"/>
  <c r="AJ284" i="8"/>
  <c r="AD284" i="8"/>
  <c r="AL284" i="8"/>
  <c r="AK284" i="8"/>
  <c r="AK283" i="8"/>
  <c r="AG283" i="8"/>
  <c r="AH283" i="8"/>
  <c r="AL283" i="8"/>
  <c r="AI283" i="8"/>
  <c r="DK282" i="1"/>
  <c r="EL282" i="1" s="1"/>
  <c r="AL282" i="8"/>
  <c r="AH282" i="8"/>
  <c r="AE282" i="8"/>
  <c r="AF282" i="8"/>
  <c r="AI282" i="8"/>
  <c r="AK282" i="8"/>
  <c r="AI281" i="8"/>
  <c r="AJ281" i="8"/>
  <c r="AK281" i="8"/>
  <c r="DK280" i="1"/>
  <c r="EL280" i="1" s="1"/>
  <c r="AC280" i="8"/>
  <c r="AJ280" i="8"/>
  <c r="AH280" i="8"/>
  <c r="AI280" i="8"/>
  <c r="AF280" i="8"/>
  <c r="AL280" i="8"/>
  <c r="AK279" i="8"/>
  <c r="AG279" i="8"/>
  <c r="AH279" i="8"/>
  <c r="AL279" i="8"/>
  <c r="AI279" i="8"/>
  <c r="DP278" i="1"/>
  <c r="AI278" i="8"/>
  <c r="AE278" i="8"/>
  <c r="AJ278" i="8"/>
  <c r="AC278" i="8"/>
  <c r="AK278" i="8"/>
  <c r="AH278" i="8"/>
  <c r="AI277" i="8"/>
  <c r="AJ277" i="8"/>
  <c r="AK277" i="8"/>
  <c r="DC276" i="1"/>
  <c r="AK276" i="8"/>
  <c r="AI276" i="8"/>
  <c r="AJ276" i="8"/>
  <c r="AC276" i="8"/>
  <c r="AL276" i="8"/>
  <c r="AK275" i="8"/>
  <c r="AG275" i="8"/>
  <c r="AH275" i="8"/>
  <c r="AL275" i="8"/>
  <c r="AI275" i="8"/>
  <c r="AF275" i="8"/>
  <c r="AK274" i="8"/>
  <c r="AB274" i="8"/>
  <c r="AC274" i="8"/>
  <c r="AD274" i="8"/>
  <c r="AE274" i="8"/>
  <c r="AF274" i="8"/>
  <c r="AG274" i="8"/>
  <c r="AI274" i="8"/>
  <c r="AH273" i="8"/>
  <c r="AL273" i="8"/>
  <c r="AG273" i="8"/>
  <c r="AF273" i="8"/>
  <c r="M273" i="7" s="1"/>
  <c r="O273" i="7" s="1"/>
  <c r="AI273" i="8"/>
  <c r="AJ273" i="8"/>
  <c r="AC272" i="8"/>
  <c r="AI272" i="8"/>
  <c r="AK272" i="8"/>
  <c r="AB272" i="8"/>
  <c r="AD272" i="8"/>
  <c r="AJ272" i="8"/>
  <c r="AL272" i="8"/>
  <c r="AE272" i="8"/>
  <c r="AJ271" i="8"/>
  <c r="AK271" i="8"/>
  <c r="AG271" i="8"/>
  <c r="AL271" i="8"/>
  <c r="AH271" i="8"/>
  <c r="AF271" i="8"/>
  <c r="AF270" i="8"/>
  <c r="AH270" i="8"/>
  <c r="AI270" i="8"/>
  <c r="AC270" i="8"/>
  <c r="AB270" i="8"/>
  <c r="AK270" i="8"/>
  <c r="AG270" i="8"/>
  <c r="AH269" i="8"/>
  <c r="AL269" i="8"/>
  <c r="AJ269" i="8"/>
  <c r="AK269" i="8"/>
  <c r="AI269" i="8"/>
  <c r="AD268" i="8"/>
  <c r="AJ268" i="8"/>
  <c r="AF268" i="8"/>
  <c r="AG268" i="8"/>
  <c r="AI268" i="8"/>
  <c r="AC268" i="8"/>
  <c r="AB268" i="8"/>
  <c r="AE268" i="8"/>
  <c r="AJ267" i="8"/>
  <c r="AH267" i="8"/>
  <c r="AF267" i="8"/>
  <c r="AI267" i="8"/>
  <c r="AG267" i="8"/>
  <c r="AL267" i="8"/>
  <c r="AE266" i="8"/>
  <c r="AF266" i="8"/>
  <c r="AG266" i="8"/>
  <c r="AH266" i="8"/>
  <c r="AD266" i="8"/>
  <c r="AH265" i="8"/>
  <c r="AL265" i="8"/>
  <c r="AK265" i="8"/>
  <c r="AG265" i="8"/>
  <c r="AF265" i="8"/>
  <c r="M265" i="7" s="1"/>
  <c r="O265" i="7" s="1"/>
  <c r="AI265" i="8"/>
  <c r="AF263" i="8"/>
  <c r="AK263" i="8"/>
  <c r="AJ263" i="8"/>
  <c r="AD263" i="8"/>
  <c r="AL263" i="8"/>
  <c r="AE263" i="8"/>
  <c r="AG263" i="8"/>
  <c r="AC263" i="8"/>
  <c r="AB263" i="8"/>
  <c r="AJ262" i="8"/>
  <c r="AK262" i="8"/>
  <c r="AG262" i="8"/>
  <c r="AL262" i="8"/>
  <c r="AI262" i="8"/>
  <c r="AD261" i="8"/>
  <c r="AI261" i="8"/>
  <c r="AC261" i="8"/>
  <c r="AB261" i="8"/>
  <c r="AK261" i="8"/>
  <c r="AE261" i="8"/>
  <c r="AF261" i="8"/>
  <c r="AA261" i="8"/>
  <c r="AG260" i="8"/>
  <c r="AE260" i="8"/>
  <c r="AK260" i="8"/>
  <c r="AL259" i="8"/>
  <c r="AJ259" i="8"/>
  <c r="AA259" i="8"/>
  <c r="AC259" i="8"/>
  <c r="AI259" i="8"/>
  <c r="AK259" i="8"/>
  <c r="AB259" i="8"/>
  <c r="AD259" i="8"/>
  <c r="AE259" i="8"/>
  <c r="AH259" i="8"/>
  <c r="AJ258" i="8"/>
  <c r="AK258" i="8"/>
  <c r="AL258" i="8"/>
  <c r="AE258" i="8"/>
  <c r="AE257" i="8"/>
  <c r="AG257" i="8"/>
  <c r="AH257" i="8"/>
  <c r="AA257" i="8"/>
  <c r="AC257" i="8"/>
  <c r="AI257" i="8"/>
  <c r="AK257" i="8"/>
  <c r="AB257" i="8"/>
  <c r="AF257" i="8"/>
  <c r="AI256" i="8"/>
  <c r="AJ256" i="8"/>
  <c r="AE256" i="8"/>
  <c r="AF256" i="8"/>
  <c r="AH256" i="8"/>
  <c r="AC255" i="8"/>
  <c r="AA255" i="8"/>
  <c r="AL255" i="8"/>
  <c r="AE255" i="8"/>
  <c r="AF255" i="8"/>
  <c r="AG255" i="8"/>
  <c r="AH255" i="8"/>
  <c r="AD255" i="8"/>
  <c r="AJ255" i="8"/>
  <c r="AH254" i="8"/>
  <c r="AL254" i="8"/>
  <c r="AK254" i="8"/>
  <c r="AJ254" i="8"/>
  <c r="AD254" i="8"/>
  <c r="AI253" i="8"/>
  <c r="AK253" i="8"/>
  <c r="AJ253" i="8"/>
  <c r="AL253" i="8"/>
  <c r="AJ252" i="8"/>
  <c r="AH252" i="8"/>
  <c r="AL252" i="8"/>
  <c r="AD252" i="8"/>
  <c r="AF252" i="8"/>
  <c r="AI252" i="8"/>
  <c r="AL250" i="8"/>
  <c r="AJ250" i="8"/>
  <c r="AH250" i="8"/>
  <c r="AF249" i="8"/>
  <c r="AK249" i="8"/>
  <c r="AH249" i="8"/>
  <c r="AI249" i="8"/>
  <c r="AJ249" i="8"/>
  <c r="AG249" i="8"/>
  <c r="AL249" i="8"/>
  <c r="AK248" i="8"/>
  <c r="AI248" i="8"/>
  <c r="AJ248" i="8"/>
  <c r="AL248" i="8"/>
  <c r="AG247" i="8"/>
  <c r="AL247" i="8"/>
  <c r="AD247" i="8"/>
  <c r="AE247" i="8"/>
  <c r="AH247" i="8"/>
  <c r="AF247" i="8"/>
  <c r="M247" i="7" s="1"/>
  <c r="O247" i="7" s="1"/>
  <c r="AI247" i="8"/>
  <c r="AH246" i="8"/>
  <c r="AK246" i="8"/>
  <c r="AI246" i="8"/>
  <c r="AL246" i="8"/>
  <c r="AJ246" i="8"/>
  <c r="AC245" i="8"/>
  <c r="AK245" i="8"/>
  <c r="AD245" i="8"/>
  <c r="AL245" i="8"/>
  <c r="AG245" i="8"/>
  <c r="AE245" i="8"/>
  <c r="AH245" i="8"/>
  <c r="AJ245" i="8"/>
  <c r="AL244" i="8"/>
  <c r="AJ244" i="8"/>
  <c r="AG244" i="8"/>
  <c r="AH244" i="8"/>
  <c r="DK243" i="1"/>
  <c r="EL243" i="1" s="1"/>
  <c r="AI243" i="8"/>
  <c r="AJ243" i="8"/>
  <c r="AC243" i="8"/>
  <c r="AD243" i="8"/>
  <c r="AL243" i="8"/>
  <c r="AG243" i="8"/>
  <c r="AE243" i="8"/>
  <c r="AH242" i="8"/>
  <c r="AK242" i="8"/>
  <c r="AI242" i="8"/>
  <c r="AL242" i="8"/>
  <c r="AJ242" i="8"/>
  <c r="AG242" i="8"/>
  <c r="AG241" i="8"/>
  <c r="AL241" i="8"/>
  <c r="AB241" i="8"/>
  <c r="AJ241" i="8"/>
  <c r="AC241" i="8"/>
  <c r="AK241" i="8"/>
  <c r="AD241" i="8"/>
  <c r="DF240" i="1"/>
  <c r="EG240" i="1" s="1"/>
  <c r="AL240" i="8"/>
  <c r="AJ240" i="8"/>
  <c r="AF240" i="8"/>
  <c r="AG240" i="8"/>
  <c r="AH240" i="8"/>
  <c r="DJ239" i="1"/>
  <c r="EK239" i="1" s="1"/>
  <c r="AC239" i="8"/>
  <c r="AI239" i="8"/>
  <c r="AB239" i="8"/>
  <c r="AJ239" i="8"/>
  <c r="AD239" i="8"/>
  <c r="AH239" i="8"/>
  <c r="AF239" i="8"/>
  <c r="AH238" i="8"/>
  <c r="AK238" i="8"/>
  <c r="AI238" i="8"/>
  <c r="AL238" i="8"/>
  <c r="AJ238" i="8"/>
  <c r="AG238" i="8"/>
  <c r="DJ237" i="1"/>
  <c r="EK237" i="1" s="1"/>
  <c r="AB237" i="8"/>
  <c r="AG237" i="8"/>
  <c r="AE237" i="8"/>
  <c r="AH237" i="8"/>
  <c r="AJ237" i="8"/>
  <c r="AC237" i="8"/>
  <c r="AL237" i="8"/>
  <c r="AL236" i="8"/>
  <c r="AJ236" i="8"/>
  <c r="AF236" i="8"/>
  <c r="AG236" i="8"/>
  <c r="AH236" i="8"/>
  <c r="AH235" i="8"/>
  <c r="AE235" i="8"/>
  <c r="AL235" i="8"/>
  <c r="AG235" i="8"/>
  <c r="AF235" i="8"/>
  <c r="AI235" i="8"/>
  <c r="AB235" i="8"/>
  <c r="AD235" i="8"/>
  <c r="AH234" i="8"/>
  <c r="AK234" i="8"/>
  <c r="AI234" i="8"/>
  <c r="AL234" i="8"/>
  <c r="AJ234" i="8"/>
  <c r="AG234" i="8"/>
  <c r="AK233" i="8"/>
  <c r="AD233" i="8"/>
  <c r="AL233" i="8"/>
  <c r="AG233" i="8"/>
  <c r="AE233" i="8"/>
  <c r="AH233" i="8"/>
  <c r="AA233" i="8"/>
  <c r="AC233" i="8"/>
  <c r="AL232" i="8"/>
  <c r="AJ232" i="8"/>
  <c r="AE232" i="8"/>
  <c r="AF232" i="8"/>
  <c r="AG232" i="8"/>
  <c r="AH232" i="8"/>
  <c r="AB231" i="8"/>
  <c r="AC231" i="8"/>
  <c r="AD231" i="8"/>
  <c r="AL231" i="8"/>
  <c r="AG231" i="8"/>
  <c r="AE231" i="8"/>
  <c r="AH231" i="8"/>
  <c r="AF231" i="8"/>
  <c r="AJ231" i="8"/>
  <c r="AH230" i="8"/>
  <c r="AK230" i="8"/>
  <c r="AI230" i="8"/>
  <c r="AL230" i="8"/>
  <c r="AJ230" i="8"/>
  <c r="AG230" i="8"/>
  <c r="AH229" i="8"/>
  <c r="AE229" i="8"/>
  <c r="AJ229" i="8"/>
  <c r="AC229" i="8"/>
  <c r="AK229" i="8"/>
  <c r="AD229" i="8"/>
  <c r="AL229" i="8"/>
  <c r="AB229" i="8"/>
  <c r="AL228" i="8"/>
  <c r="AJ228" i="8"/>
  <c r="AE228" i="8"/>
  <c r="AF228" i="8"/>
  <c r="AG228" i="8"/>
  <c r="AH228" i="8"/>
  <c r="AK227" i="8"/>
  <c r="AJ227" i="8"/>
  <c r="AC227" i="8"/>
  <c r="AD227" i="8"/>
  <c r="AG227" i="8"/>
  <c r="AL227" i="8"/>
  <c r="AH227" i="8"/>
  <c r="AE227" i="8"/>
  <c r="AB227" i="8"/>
  <c r="AL226" i="8"/>
  <c r="AG226" i="8"/>
  <c r="AE226" i="8"/>
  <c r="AI225" i="8"/>
  <c r="AF225" i="8"/>
  <c r="AA225" i="8"/>
  <c r="AB225" i="8"/>
  <c r="AJ225" i="8"/>
  <c r="AC225" i="8"/>
  <c r="AK225" i="8"/>
  <c r="AH225" i="8"/>
  <c r="AE225" i="8"/>
  <c r="AG224" i="8"/>
  <c r="AE224" i="8"/>
  <c r="AH224" i="8"/>
  <c r="AK223" i="8"/>
  <c r="AG223" i="8"/>
  <c r="AL223" i="8"/>
  <c r="AH223" i="8"/>
  <c r="AE223" i="8"/>
  <c r="AA223" i="8"/>
  <c r="AF223" i="8"/>
  <c r="M223" i="7" s="1"/>
  <c r="O223" i="7" s="1"/>
  <c r="AI223" i="8"/>
  <c r="AB223" i="8"/>
  <c r="AD223" i="8"/>
  <c r="AG222" i="8"/>
  <c r="AJ222" i="8"/>
  <c r="AL222" i="8"/>
  <c r="AE222" i="8"/>
  <c r="AB217" i="8"/>
  <c r="AF217" i="8"/>
  <c r="AG217" i="8"/>
  <c r="AA217" i="8"/>
  <c r="AD217" i="8"/>
  <c r="AI216" i="8"/>
  <c r="AF216" i="8"/>
  <c r="AK216" i="8"/>
  <c r="AG216" i="8"/>
  <c r="AL216" i="8"/>
  <c r="AH216" i="8"/>
  <c r="AE216" i="8"/>
  <c r="AJ216" i="8"/>
  <c r="AE213" i="8"/>
  <c r="AG213" i="8"/>
  <c r="AI213" i="8"/>
  <c r="AK213" i="8"/>
  <c r="AJ213" i="8"/>
  <c r="AD213" i="8"/>
  <c r="AH213" i="8"/>
  <c r="AL213" i="8"/>
  <c r="AF213" i="8"/>
  <c r="AJ212" i="8"/>
  <c r="AK212" i="8"/>
  <c r="AH212" i="8"/>
  <c r="AL212" i="8"/>
  <c r="AL211" i="8"/>
  <c r="AF211" i="8"/>
  <c r="AJ211" i="8"/>
  <c r="AD211" i="8"/>
  <c r="AH211" i="8"/>
  <c r="AH210" i="8"/>
  <c r="AL210" i="8"/>
  <c r="AI210" i="8"/>
  <c r="AJ210" i="8"/>
  <c r="AH209" i="8"/>
  <c r="AL209" i="8"/>
  <c r="AJ209" i="8"/>
  <c r="AF209" i="8"/>
  <c r="AG209" i="8"/>
  <c r="AK209" i="8"/>
  <c r="AD209" i="8"/>
  <c r="AE209" i="8"/>
  <c r="AK208" i="8"/>
  <c r="AH208" i="8"/>
  <c r="AL208" i="8"/>
  <c r="AI208" i="8"/>
  <c r="AJ295" i="8"/>
  <c r="AC282" i="8"/>
  <c r="AH287" i="8"/>
  <c r="AE5" i="8"/>
  <c r="AC5" i="8"/>
  <c r="AD296" i="8"/>
  <c r="AE284" i="8"/>
  <c r="AD280" i="8"/>
  <c r="AG278" i="8"/>
  <c r="AH260" i="8"/>
  <c r="AG254" i="8"/>
  <c r="AG252" i="8"/>
  <c r="AE249" i="8"/>
  <c r="AI241" i="8"/>
  <c r="AI237" i="8"/>
  <c r="AF226" i="8"/>
  <c r="AK224" i="8"/>
  <c r="AF222" i="8"/>
  <c r="AE217" i="8"/>
  <c r="AJ181" i="8"/>
  <c r="AE181" i="8"/>
  <c r="AG181" i="8"/>
  <c r="AA181" i="8"/>
  <c r="AF179" i="8"/>
  <c r="AJ179" i="8"/>
  <c r="AC179" i="8"/>
  <c r="AL179" i="8"/>
  <c r="AG179" i="8"/>
  <c r="AF177" i="8"/>
  <c r="AB177" i="8"/>
  <c r="AA177" i="8"/>
  <c r="AK177" i="8"/>
  <c r="AL207" i="8"/>
  <c r="AB185" i="8"/>
  <c r="AI185" i="8"/>
  <c r="AD185" i="8"/>
  <c r="AK185" i="8"/>
  <c r="AF185" i="8"/>
  <c r="AH183" i="8"/>
  <c r="AB183" i="8"/>
  <c r="AI183" i="8"/>
  <c r="AD183" i="8"/>
  <c r="AC183" i="8"/>
  <c r="AB162" i="8"/>
  <c r="AC162" i="8"/>
  <c r="AG162" i="8"/>
  <c r="AD162" i="8"/>
  <c r="AG160" i="8"/>
  <c r="AD160" i="8"/>
  <c r="AE160" i="8"/>
  <c r="AB160" i="8"/>
  <c r="AB158" i="8"/>
  <c r="AC158" i="8"/>
  <c r="AG158" i="8"/>
  <c r="AD158" i="8"/>
  <c r="AG156" i="8"/>
  <c r="AD156" i="8"/>
  <c r="AE156" i="8"/>
  <c r="AB156" i="8"/>
  <c r="AB154" i="8"/>
  <c r="AC154" i="8"/>
  <c r="AG154" i="8"/>
  <c r="AD154" i="8"/>
  <c r="AG152" i="8"/>
  <c r="AD152" i="8"/>
  <c r="AA152" i="8"/>
  <c r="AE152" i="8"/>
  <c r="AB152" i="8"/>
  <c r="AB150" i="8"/>
  <c r="AC150" i="8"/>
  <c r="AG150" i="8"/>
  <c r="AD150" i="8"/>
  <c r="AG148" i="8"/>
  <c r="AD148" i="8"/>
  <c r="AA148" i="8"/>
  <c r="AE148" i="8"/>
  <c r="AB148" i="8"/>
  <c r="AB146" i="8"/>
  <c r="AC146" i="8"/>
  <c r="AG146" i="8"/>
  <c r="AD146" i="8"/>
  <c r="AJ185" i="8"/>
  <c r="AJ194" i="8"/>
  <c r="AI196" i="8"/>
  <c r="AK196" i="8"/>
  <c r="AI200" i="8"/>
  <c r="AK200" i="8"/>
  <c r="AI204" i="8"/>
  <c r="AK204" i="8"/>
  <c r="AF207" i="8"/>
  <c r="AE253" i="8"/>
  <c r="AE207" i="8"/>
  <c r="AC185" i="8"/>
  <c r="AH177" i="8"/>
  <c r="AJ177" i="8"/>
  <c r="AI181" i="8"/>
  <c r="AF183" i="8"/>
  <c r="AI211" i="8"/>
  <c r="AK211" i="8"/>
  <c r="AE185" i="8"/>
  <c r="AJ226" i="8"/>
  <c r="AK217" i="8"/>
  <c r="DC217" i="1"/>
  <c r="AF229" i="8"/>
  <c r="AI229" i="8"/>
  <c r="AK231" i="8"/>
  <c r="AF233" i="8"/>
  <c r="AI233" i="8"/>
  <c r="AK235" i="8"/>
  <c r="AF237" i="8"/>
  <c r="AK239" i="8"/>
  <c r="AF241" i="8"/>
  <c r="M241" i="7" s="1"/>
  <c r="O241" i="7" s="1"/>
  <c r="AK243" i="8"/>
  <c r="AF245" i="8"/>
  <c r="AI245" i="8"/>
  <c r="AK247" i="8"/>
  <c r="AJ261" i="8"/>
  <c r="AL261" i="8"/>
  <c r="AH263" i="8"/>
  <c r="AJ266" i="8"/>
  <c r="AL266" i="8"/>
  <c r="AH268" i="8"/>
  <c r="AJ270" i="8"/>
  <c r="AL270" i="8"/>
  <c r="AH272" i="8"/>
  <c r="AJ274" i="8"/>
  <c r="AL274" i="8"/>
  <c r="AE252" i="8"/>
  <c r="AG276" i="8"/>
  <c r="AD278" i="8"/>
  <c r="AG280" i="8"/>
  <c r="AD282" i="8"/>
  <c r="AG256" i="8"/>
  <c r="AE286" i="8"/>
  <c r="AE296" i="8"/>
  <c r="AI222" i="8"/>
  <c r="AK222" i="8"/>
  <c r="AF224" i="8"/>
  <c r="AI226" i="8"/>
  <c r="AK226" i="8"/>
  <c r="AJ260" i="8"/>
  <c r="AF254" i="8"/>
  <c r="AI254" i="8"/>
  <c r="AK256" i="8"/>
  <c r="AF258" i="8"/>
  <c r="AI258" i="8"/>
  <c r="AH284" i="8"/>
  <c r="AJ286" i="8"/>
  <c r="AL286" i="8"/>
  <c r="AH294" i="8"/>
  <c r="AJ296" i="8"/>
  <c r="AL296" i="8"/>
  <c r="AE276" i="8"/>
  <c r="AE280" i="8"/>
  <c r="AE254" i="8"/>
  <c r="AG284" i="8"/>
  <c r="AD286" i="8"/>
  <c r="AG294" i="8"/>
  <c r="AH222" i="8"/>
  <c r="AJ224" i="8"/>
  <c r="AL224" i="8"/>
  <c r="AH226" i="8"/>
  <c r="AF260" i="8"/>
  <c r="AI260" i="8"/>
  <c r="AL217" i="8"/>
  <c r="AD276" i="8"/>
  <c r="AG282" i="8"/>
  <c r="AG258" i="8"/>
  <c r="AE294" i="8"/>
  <c r="AI224" i="8"/>
  <c r="AL260" i="8"/>
  <c r="AJ217" i="8"/>
  <c r="AI217" i="8"/>
  <c r="AC217" i="8"/>
  <c r="AH217" i="8"/>
  <c r="DC21" i="1"/>
  <c r="DG68" i="1"/>
  <c r="EH68" i="1" s="1"/>
  <c r="DG44" i="1"/>
  <c r="EH44" i="1" s="1"/>
  <c r="AI205" i="8"/>
  <c r="AF214" i="8"/>
  <c r="DI239" i="1"/>
  <c r="EJ239" i="1" s="1"/>
  <c r="DC240" i="1"/>
  <c r="ED240" i="1" s="1"/>
  <c r="DG199" i="1"/>
  <c r="EH199" i="1" s="1"/>
  <c r="DF146" i="1"/>
  <c r="EG146" i="1" s="1"/>
  <c r="DC106" i="1"/>
  <c r="DF156" i="1"/>
  <c r="EG156" i="1" s="1"/>
  <c r="DG110" i="1"/>
  <c r="EH110" i="1" s="1"/>
  <c r="DF95" i="1"/>
  <c r="EG95" i="1" s="1"/>
  <c r="DF85" i="1"/>
  <c r="EG85" i="1" s="1"/>
  <c r="DG95" i="1"/>
  <c r="EH95" i="1" s="1"/>
  <c r="DC92" i="1"/>
  <c r="DF57" i="1"/>
  <c r="EG57" i="1" s="1"/>
  <c r="DG57" i="1"/>
  <c r="EH57" i="1" s="1"/>
  <c r="DC39" i="1"/>
  <c r="DG12" i="1"/>
  <c r="EH12" i="1" s="1"/>
  <c r="DC14" i="1"/>
  <c r="DF12" i="1"/>
  <c r="EG12" i="1" s="1"/>
  <c r="DG13" i="1"/>
  <c r="EH13" i="1" s="1"/>
  <c r="AB205" i="8"/>
  <c r="AJ205" i="8"/>
  <c r="AG214" i="8"/>
  <c r="AC205" i="8"/>
  <c r="AK205" i="8"/>
  <c r="AH214" i="8"/>
  <c r="AD205" i="8"/>
  <c r="AL205" i="8"/>
  <c r="AA214" i="8"/>
  <c r="AI214" i="8"/>
  <c r="AE205" i="8"/>
  <c r="AB214" i="8"/>
  <c r="AJ214" i="8"/>
  <c r="AF205" i="8"/>
  <c r="AC214" i="8"/>
  <c r="AK214" i="8"/>
  <c r="AG205" i="8"/>
  <c r="AD214" i="8"/>
  <c r="AL214" i="8"/>
  <c r="AH205" i="8"/>
  <c r="AE214" i="8"/>
  <c r="AA205" i="8"/>
  <c r="H6" i="8"/>
  <c r="F11" i="8"/>
  <c r="DN130" i="1" l="1"/>
  <c r="M123" i="7"/>
  <c r="O123" i="7" s="1"/>
  <c r="M88" i="7"/>
  <c r="O88" i="7" s="1"/>
  <c r="M104" i="7"/>
  <c r="O104" i="7" s="1"/>
  <c r="M138" i="7"/>
  <c r="O138" i="7" s="1"/>
  <c r="M125" i="7"/>
  <c r="O125" i="7" s="1"/>
  <c r="M150" i="7"/>
  <c r="O150" i="7" s="1"/>
  <c r="BM244" i="3"/>
  <c r="BN244" i="3" s="1"/>
  <c r="BO244" i="3" s="1"/>
  <c r="BP244" i="3" s="1"/>
  <c r="BQ244" i="3" s="1"/>
  <c r="BR244" i="3" s="1"/>
  <c r="BS244" i="3" s="1"/>
  <c r="M226" i="7"/>
  <c r="O226" i="7" s="1"/>
  <c r="M197" i="7"/>
  <c r="O197" i="7" s="1"/>
  <c r="M180" i="7"/>
  <c r="O180" i="7" s="1"/>
  <c r="M69" i="7"/>
  <c r="O69" i="7" s="1"/>
  <c r="M115" i="7"/>
  <c r="O115" i="7" s="1"/>
  <c r="M56" i="7"/>
  <c r="O56" i="7" s="1"/>
  <c r="M76" i="7"/>
  <c r="O76" i="7" s="1"/>
  <c r="M107" i="7"/>
  <c r="O107" i="7" s="1"/>
  <c r="M178" i="7"/>
  <c r="O178" i="7" s="1"/>
  <c r="K149" i="7"/>
  <c r="K10" i="7"/>
  <c r="K294" i="7"/>
  <c r="K39" i="7"/>
  <c r="BB130" i="1"/>
  <c r="CB130" i="1" s="1"/>
  <c r="M207" i="7"/>
  <c r="O207" i="7" s="1"/>
  <c r="M6" i="7"/>
  <c r="O6" i="7" s="1"/>
  <c r="M177" i="7"/>
  <c r="O177" i="7" s="1"/>
  <c r="M40" i="7"/>
  <c r="O40" i="7" s="1"/>
  <c r="M48" i="7"/>
  <c r="O48" i="7" s="1"/>
  <c r="M87" i="7"/>
  <c r="O87" i="7" s="1"/>
  <c r="M249" i="7"/>
  <c r="O249" i="7" s="1"/>
  <c r="M261" i="7"/>
  <c r="O261" i="7" s="1"/>
  <c r="M280" i="7"/>
  <c r="O280" i="7" s="1"/>
  <c r="M294" i="7"/>
  <c r="O294" i="7" s="1"/>
  <c r="M286" i="7"/>
  <c r="O286" i="7" s="1"/>
  <c r="M272" i="7"/>
  <c r="O272" i="7" s="1"/>
  <c r="M195" i="7"/>
  <c r="O195" i="7" s="1"/>
  <c r="M208" i="7"/>
  <c r="O208" i="7" s="1"/>
  <c r="M9" i="7"/>
  <c r="O9" i="7" s="1"/>
  <c r="M10" i="7"/>
  <c r="O10" i="7" s="1"/>
  <c r="M188" i="7"/>
  <c r="O188" i="7" s="1"/>
  <c r="M206" i="7"/>
  <c r="O206" i="7" s="1"/>
  <c r="M181" i="7"/>
  <c r="O181" i="7" s="1"/>
  <c r="M212" i="7"/>
  <c r="O212" i="7" s="1"/>
  <c r="M234" i="7"/>
  <c r="O234" i="7" s="1"/>
  <c r="M12" i="7"/>
  <c r="O12" i="7" s="1"/>
  <c r="M49" i="7"/>
  <c r="O49" i="7" s="1"/>
  <c r="M51" i="7"/>
  <c r="O51" i="7" s="1"/>
  <c r="M71" i="7"/>
  <c r="O71" i="7" s="1"/>
  <c r="M72" i="7"/>
  <c r="O72" i="7" s="1"/>
  <c r="M75" i="7"/>
  <c r="O75" i="7" s="1"/>
  <c r="M78" i="7"/>
  <c r="O78" i="7" s="1"/>
  <c r="M80" i="7"/>
  <c r="O80" i="7" s="1"/>
  <c r="M83" i="7"/>
  <c r="O83" i="7" s="1"/>
  <c r="M84" i="7"/>
  <c r="O84" i="7" s="1"/>
  <c r="M86" i="7"/>
  <c r="O86" i="7" s="1"/>
  <c r="M94" i="7"/>
  <c r="O94" i="7" s="1"/>
  <c r="M98" i="7"/>
  <c r="O98" i="7" s="1"/>
  <c r="M106" i="7"/>
  <c r="O106" i="7" s="1"/>
  <c r="M127" i="7"/>
  <c r="O127" i="7" s="1"/>
  <c r="M139" i="7"/>
  <c r="O139" i="7" s="1"/>
  <c r="M144" i="7"/>
  <c r="O144" i="7" s="1"/>
  <c r="M149" i="7"/>
  <c r="O149" i="7" s="1"/>
  <c r="M153" i="7"/>
  <c r="O153" i="7" s="1"/>
  <c r="M174" i="7"/>
  <c r="O174" i="7" s="1"/>
  <c r="M210" i="7"/>
  <c r="O210" i="7" s="1"/>
  <c r="M246" i="7"/>
  <c r="O246" i="7" s="1"/>
  <c r="M278" i="7"/>
  <c r="O278" i="7" s="1"/>
  <c r="M89" i="7"/>
  <c r="O89" i="7" s="1"/>
  <c r="M196" i="7"/>
  <c r="O196" i="7" s="1"/>
  <c r="M97" i="7"/>
  <c r="O97" i="7" s="1"/>
  <c r="M293" i="7"/>
  <c r="O293" i="7" s="1"/>
  <c r="DY193" i="1"/>
  <c r="M110" i="7"/>
  <c r="O110" i="7" s="1"/>
  <c r="M167" i="7"/>
  <c r="O167" i="7" s="1"/>
  <c r="M283" i="7"/>
  <c r="O283" i="7" s="1"/>
  <c r="M152" i="7"/>
  <c r="O152" i="7" s="1"/>
  <c r="M238" i="7"/>
  <c r="O238" i="7" s="1"/>
  <c r="M285" i="7"/>
  <c r="O285" i="7" s="1"/>
  <c r="M131" i="7"/>
  <c r="O131" i="7" s="1"/>
  <c r="M8" i="7"/>
  <c r="O8" i="7" s="1"/>
  <c r="M109" i="7"/>
  <c r="O109" i="7" s="1"/>
  <c r="M213" i="7"/>
  <c r="O213" i="7" s="1"/>
  <c r="M170" i="7"/>
  <c r="O170" i="7" s="1"/>
  <c r="M95" i="7"/>
  <c r="O95" i="7" s="1"/>
  <c r="M269" i="7"/>
  <c r="O269" i="7" s="1"/>
  <c r="M101" i="7"/>
  <c r="O101" i="7" s="1"/>
  <c r="M173" i="7"/>
  <c r="O173" i="7" s="1"/>
  <c r="M58" i="7"/>
  <c r="O58" i="7" s="1"/>
  <c r="M257" i="7"/>
  <c r="O257" i="7" s="1"/>
  <c r="M270" i="7"/>
  <c r="O270" i="7" s="1"/>
  <c r="M262" i="7"/>
  <c r="O262" i="7" s="1"/>
  <c r="M66" i="7"/>
  <c r="O66" i="7" s="1"/>
  <c r="M124" i="7"/>
  <c r="O124" i="7" s="1"/>
  <c r="M194" i="7"/>
  <c r="O194" i="7" s="1"/>
  <c r="M77" i="7"/>
  <c r="O77" i="7" s="1"/>
  <c r="M182" i="7"/>
  <c r="O182" i="7" s="1"/>
  <c r="M134" i="7"/>
  <c r="O134" i="7" s="1"/>
  <c r="M16" i="7"/>
  <c r="O16" i="7" s="1"/>
  <c r="M21" i="7"/>
  <c r="O21" i="7" s="1"/>
  <c r="M92" i="7"/>
  <c r="O92" i="7" s="1"/>
  <c r="M61" i="7"/>
  <c r="O61" i="7" s="1"/>
  <c r="M163" i="7"/>
  <c r="O163" i="7" s="1"/>
  <c r="M68" i="7"/>
  <c r="O68" i="7" s="1"/>
  <c r="M225" i="7"/>
  <c r="O225" i="7" s="1"/>
  <c r="M82" i="7"/>
  <c r="O82" i="7" s="1"/>
  <c r="M111" i="7"/>
  <c r="O111" i="7" s="1"/>
  <c r="M116" i="7"/>
  <c r="O116" i="7" s="1"/>
  <c r="M22" i="7"/>
  <c r="O22" i="7" s="1"/>
  <c r="M204" i="7"/>
  <c r="O204" i="7" s="1"/>
  <c r="M136" i="7"/>
  <c r="O136" i="7" s="1"/>
  <c r="M295" i="7"/>
  <c r="O295" i="7" s="1"/>
  <c r="M44" i="7"/>
  <c r="O44" i="7" s="1"/>
  <c r="M91" i="7"/>
  <c r="O91" i="7" s="1"/>
  <c r="M24" i="7"/>
  <c r="O24" i="7" s="1"/>
  <c r="M99" i="7"/>
  <c r="O99" i="7" s="1"/>
  <c r="M227" i="7"/>
  <c r="O227" i="7" s="1"/>
  <c r="M37" i="7"/>
  <c r="O37" i="7" s="1"/>
  <c r="M232" i="7"/>
  <c r="O232" i="7" s="1"/>
  <c r="M275" i="7"/>
  <c r="O275" i="7" s="1"/>
  <c r="M259" i="7"/>
  <c r="O259" i="7" s="1"/>
  <c r="M17" i="7"/>
  <c r="O17" i="7" s="1"/>
  <c r="M151" i="7"/>
  <c r="O151" i="7" s="1"/>
  <c r="M126" i="7"/>
  <c r="O126" i="7" s="1"/>
  <c r="M244" i="7"/>
  <c r="O244" i="7" s="1"/>
  <c r="M171" i="7"/>
  <c r="O171" i="7" s="1"/>
  <c r="M279" i="7"/>
  <c r="O279" i="7" s="1"/>
  <c r="M60" i="7"/>
  <c r="O60" i="7" s="1"/>
  <c r="M235" i="7"/>
  <c r="O235" i="7" s="1"/>
  <c r="M129" i="7"/>
  <c r="O129" i="7" s="1"/>
  <c r="M296" i="7"/>
  <c r="O296" i="7" s="1"/>
  <c r="M79" i="7"/>
  <c r="O79" i="7" s="1"/>
  <c r="M135" i="7"/>
  <c r="O135" i="7" s="1"/>
  <c r="M236" i="7"/>
  <c r="O236" i="7" s="1"/>
  <c r="M217" i="7"/>
  <c r="O217" i="7" s="1"/>
  <c r="M176" i="7"/>
  <c r="O176" i="7" s="1"/>
  <c r="M117" i="7"/>
  <c r="O117" i="7" s="1"/>
  <c r="M192" i="7"/>
  <c r="O192" i="7" s="1"/>
  <c r="M276" i="7"/>
  <c r="O276" i="7" s="1"/>
  <c r="M33" i="7"/>
  <c r="O33" i="7" s="1"/>
  <c r="M41" i="7"/>
  <c r="O41" i="7" s="1"/>
  <c r="M64" i="7"/>
  <c r="O64" i="7" s="1"/>
  <c r="M57" i="7"/>
  <c r="O57" i="7" s="1"/>
  <c r="M291" i="7"/>
  <c r="O291" i="7" s="1"/>
  <c r="M242" i="7"/>
  <c r="O242" i="7" s="1"/>
  <c r="M267" i="7"/>
  <c r="O267" i="7" s="1"/>
  <c r="M43" i="7"/>
  <c r="O43" i="7" s="1"/>
  <c r="M113" i="7"/>
  <c r="O113" i="7" s="1"/>
  <c r="M147" i="7"/>
  <c r="O147" i="7" s="1"/>
  <c r="M287" i="7"/>
  <c r="O287" i="7" s="1"/>
  <c r="M205" i="7"/>
  <c r="O205" i="7" s="1"/>
  <c r="M231" i="7"/>
  <c r="O231" i="7" s="1"/>
  <c r="M96" i="7"/>
  <c r="O96" i="7" s="1"/>
  <c r="M158" i="7"/>
  <c r="O158" i="7" s="1"/>
  <c r="M63" i="7"/>
  <c r="O63" i="7" s="1"/>
  <c r="M120" i="7"/>
  <c r="O120" i="7" s="1"/>
  <c r="M228" i="7"/>
  <c r="O228" i="7" s="1"/>
  <c r="M237" i="7"/>
  <c r="O237" i="7" s="1"/>
  <c r="M209" i="7"/>
  <c r="O209" i="7" s="1"/>
  <c r="M271" i="7"/>
  <c r="O271" i="7" s="1"/>
  <c r="M14" i="7"/>
  <c r="O14" i="7" s="1"/>
  <c r="M23" i="7"/>
  <c r="O23" i="7" s="1"/>
  <c r="M45" i="7"/>
  <c r="O45" i="7" s="1"/>
  <c r="M166" i="7"/>
  <c r="O166" i="7" s="1"/>
  <c r="M59" i="7"/>
  <c r="O59" i="7" s="1"/>
  <c r="M200" i="7"/>
  <c r="O200" i="7" s="1"/>
  <c r="M198" i="7"/>
  <c r="O198" i="7" s="1"/>
  <c r="M233" i="7"/>
  <c r="O233" i="7" s="1"/>
  <c r="M186" i="7"/>
  <c r="O186" i="7" s="1"/>
  <c r="M52" i="7"/>
  <c r="O52" i="7" s="1"/>
  <c r="M187" i="7"/>
  <c r="O187" i="7" s="1"/>
  <c r="M297" i="7"/>
  <c r="O297" i="7" s="1"/>
  <c r="M255" i="7"/>
  <c r="O255" i="7" s="1"/>
  <c r="M93" i="7"/>
  <c r="O93" i="7" s="1"/>
  <c r="M229" i="7"/>
  <c r="O229" i="7" s="1"/>
  <c r="M243" i="7"/>
  <c r="O243" i="7" s="1"/>
  <c r="M162" i="7"/>
  <c r="O162" i="7" s="1"/>
  <c r="M13" i="7"/>
  <c r="O13" i="7" s="1"/>
  <c r="M105" i="7"/>
  <c r="O105" i="7" s="1"/>
  <c r="M118" i="7"/>
  <c r="O118" i="7" s="1"/>
  <c r="M34" i="7"/>
  <c r="O34" i="7" s="1"/>
  <c r="M103" i="7"/>
  <c r="O103" i="7" s="1"/>
  <c r="M245" i="7"/>
  <c r="O245" i="7" s="1"/>
  <c r="M274" i="7"/>
  <c r="O274" i="7" s="1"/>
  <c r="M284" i="7"/>
  <c r="O284" i="7" s="1"/>
  <c r="M258" i="7"/>
  <c r="O258" i="7" s="1"/>
  <c r="M268" i="7"/>
  <c r="O268" i="7" s="1"/>
  <c r="M189" i="7"/>
  <c r="O189" i="7" s="1"/>
  <c r="M248" i="7"/>
  <c r="O248" i="7" s="1"/>
  <c r="M19" i="7"/>
  <c r="O19" i="7" s="1"/>
  <c r="M67" i="7"/>
  <c r="O67" i="7" s="1"/>
  <c r="M85" i="7"/>
  <c r="O85" i="7" s="1"/>
  <c r="M121" i="7"/>
  <c r="O121" i="7" s="1"/>
  <c r="M260" i="7"/>
  <c r="O260" i="7" s="1"/>
  <c r="M179" i="7"/>
  <c r="O179" i="7" s="1"/>
  <c r="M252" i="7"/>
  <c r="O252" i="7" s="1"/>
  <c r="M282" i="7"/>
  <c r="O282" i="7" s="1"/>
  <c r="M190" i="7"/>
  <c r="O190" i="7" s="1"/>
  <c r="M175" i="7"/>
  <c r="O175" i="7" s="1"/>
  <c r="M184" i="7"/>
  <c r="O184" i="7" s="1"/>
  <c r="M74" i="7"/>
  <c r="O74" i="7" s="1"/>
  <c r="M119" i="7"/>
  <c r="O119" i="7" s="1"/>
  <c r="M145" i="7"/>
  <c r="O145" i="7" s="1"/>
  <c r="M154" i="7"/>
  <c r="O154" i="7" s="1"/>
  <c r="M25" i="7"/>
  <c r="O25" i="7" s="1"/>
  <c r="M169" i="7"/>
  <c r="O169" i="7" s="1"/>
  <c r="M277" i="7"/>
  <c r="O277" i="7" s="1"/>
  <c r="M70" i="7"/>
  <c r="O70" i="7" s="1"/>
  <c r="M292" i="7"/>
  <c r="O292" i="7" s="1"/>
  <c r="M165" i="7"/>
  <c r="O165" i="7" s="1"/>
  <c r="M172" i="7"/>
  <c r="O172" i="7" s="1"/>
  <c r="M191" i="7"/>
  <c r="O191" i="7" s="1"/>
  <c r="M55" i="7"/>
  <c r="O55" i="7" s="1"/>
  <c r="M81" i="7"/>
  <c r="O81" i="7" s="1"/>
  <c r="M146" i="7"/>
  <c r="O146" i="7" s="1"/>
  <c r="M161" i="7"/>
  <c r="O161" i="7" s="1"/>
  <c r="M156" i="7"/>
  <c r="O156" i="7" s="1"/>
  <c r="M137" i="7"/>
  <c r="O137" i="7" s="1"/>
  <c r="M168" i="7"/>
  <c r="O168" i="7" s="1"/>
  <c r="M29" i="7"/>
  <c r="O29" i="7" s="1"/>
  <c r="M35" i="7"/>
  <c r="O35" i="7" s="1"/>
  <c r="M160" i="7"/>
  <c r="O160" i="7" s="1"/>
  <c r="M28" i="7"/>
  <c r="O28" i="7" s="1"/>
  <c r="M65" i="7"/>
  <c r="O65" i="7" s="1"/>
  <c r="M289" i="7"/>
  <c r="O289" i="7" s="1"/>
  <c r="M263" i="7"/>
  <c r="O263" i="7" s="1"/>
  <c r="M102" i="7"/>
  <c r="O102" i="7" s="1"/>
  <c r="M203" i="7"/>
  <c r="O203" i="7" s="1"/>
  <c r="M143" i="7"/>
  <c r="O143" i="7" s="1"/>
  <c r="M100" i="7"/>
  <c r="O100" i="7" s="1"/>
  <c r="M164" i="7"/>
  <c r="O164" i="7" s="1"/>
  <c r="M256" i="7"/>
  <c r="O256" i="7" s="1"/>
  <c r="M193" i="7"/>
  <c r="O193" i="7" s="1"/>
  <c r="M201" i="7"/>
  <c r="O201" i="7" s="1"/>
  <c r="M15" i="7"/>
  <c r="O15" i="7" s="1"/>
  <c r="M42" i="7"/>
  <c r="O42" i="7" s="1"/>
  <c r="M62" i="7"/>
  <c r="O62" i="7" s="1"/>
  <c r="M73" i="7"/>
  <c r="O73" i="7" s="1"/>
  <c r="M112" i="7"/>
  <c r="O112" i="7" s="1"/>
  <c r="M114" i="7"/>
  <c r="O114" i="7" s="1"/>
  <c r="M142" i="7"/>
  <c r="O142" i="7" s="1"/>
  <c r="M128" i="7"/>
  <c r="O128" i="7" s="1"/>
  <c r="M159" i="7"/>
  <c r="O159" i="7" s="1"/>
  <c r="M38" i="7"/>
  <c r="O38" i="7" s="1"/>
  <c r="M36" i="7"/>
  <c r="O36" i="7" s="1"/>
  <c r="M155" i="7"/>
  <c r="O155" i="7" s="1"/>
  <c r="M39" i="7"/>
  <c r="O39" i="7" s="1"/>
  <c r="M202" i="7"/>
  <c r="O202" i="7" s="1"/>
  <c r="M132" i="7"/>
  <c r="O132" i="7" s="1"/>
  <c r="M122" i="7"/>
  <c r="O122" i="7" s="1"/>
  <c r="M254" i="7"/>
  <c r="O254" i="7" s="1"/>
  <c r="M50" i="7"/>
  <c r="O50" i="7" s="1"/>
  <c r="M214" i="7"/>
  <c r="O214" i="7" s="1"/>
  <c r="M27" i="7"/>
  <c r="O27" i="7" s="1"/>
  <c r="M211" i="7"/>
  <c r="O211" i="7" s="1"/>
  <c r="M224" i="7"/>
  <c r="O224" i="7" s="1"/>
  <c r="M216" i="7"/>
  <c r="O216" i="7" s="1"/>
  <c r="M266" i="7"/>
  <c r="O266" i="7" s="1"/>
  <c r="M133" i="7"/>
  <c r="O133" i="7" s="1"/>
  <c r="M46" i="7"/>
  <c r="O46" i="7" s="1"/>
  <c r="M140" i="7"/>
  <c r="O140" i="7" s="1"/>
  <c r="M130" i="7"/>
  <c r="O130" i="7" s="1"/>
  <c r="M250" i="7"/>
  <c r="O250" i="7" s="1"/>
  <c r="M32" i="7"/>
  <c r="O32" i="7" s="1"/>
  <c r="M240" i="7"/>
  <c r="O240" i="7" s="1"/>
  <c r="M31" i="7"/>
  <c r="O31" i="7" s="1"/>
  <c r="M54" i="7"/>
  <c r="O54" i="7" s="1"/>
  <c r="M148" i="7"/>
  <c r="O148" i="7" s="1"/>
  <c r="M141" i="7"/>
  <c r="O141" i="7" s="1"/>
  <c r="M183" i="7"/>
  <c r="O183" i="7" s="1"/>
  <c r="M185" i="7"/>
  <c r="O185" i="7" s="1"/>
  <c r="M222" i="7"/>
  <c r="O222" i="7" s="1"/>
  <c r="M239" i="7"/>
  <c r="O239" i="7" s="1"/>
  <c r="M7" i="7"/>
  <c r="O7" i="7" s="1"/>
  <c r="M253" i="7"/>
  <c r="O253" i="7" s="1"/>
  <c r="M230" i="7"/>
  <c r="O230" i="7" s="1"/>
  <c r="M47" i="7"/>
  <c r="O47" i="7" s="1"/>
  <c r="M53" i="7"/>
  <c r="O53" i="7" s="1"/>
  <c r="M90" i="7"/>
  <c r="O90" i="7" s="1"/>
  <c r="M157" i="7"/>
  <c r="O157" i="7" s="1"/>
  <c r="M30" i="7"/>
  <c r="O30" i="7" s="1"/>
  <c r="M281" i="7"/>
  <c r="O281" i="7" s="1"/>
  <c r="ED208" i="1"/>
  <c r="BC102" i="1"/>
  <c r="CC102" i="1" s="1"/>
  <c r="Q215" i="7"/>
  <c r="K45" i="7"/>
  <c r="K257" i="7"/>
  <c r="K229" i="7"/>
  <c r="DR104" i="1"/>
  <c r="K230" i="7"/>
  <c r="K53" i="7"/>
  <c r="K146" i="7"/>
  <c r="K50" i="7"/>
  <c r="K233" i="7"/>
  <c r="K14" i="7"/>
  <c r="ED92" i="1"/>
  <c r="K69" i="7"/>
  <c r="K12" i="7"/>
  <c r="DP117" i="1"/>
  <c r="K86" i="7"/>
  <c r="K96" i="7"/>
  <c r="ED152" i="1"/>
  <c r="K240" i="7"/>
  <c r="K101" i="7"/>
  <c r="K153" i="7"/>
  <c r="K236" i="7"/>
  <c r="K85" i="7"/>
  <c r="K282" i="7"/>
  <c r="K295" i="7"/>
  <c r="EJ215" i="8"/>
  <c r="K42" i="7"/>
  <c r="K199" i="7"/>
  <c r="K226" i="7"/>
  <c r="K234" i="7"/>
  <c r="K227" i="7"/>
  <c r="K147" i="7"/>
  <c r="K148" i="7"/>
  <c r="K152" i="7"/>
  <c r="K154" i="7"/>
  <c r="K187" i="7"/>
  <c r="K231" i="7"/>
  <c r="K29" i="7"/>
  <c r="K58" i="7"/>
  <c r="K156" i="7"/>
  <c r="K235" i="7"/>
  <c r="K237" i="7"/>
  <c r="K239" i="7"/>
  <c r="K241" i="7"/>
  <c r="K272" i="7"/>
  <c r="EE215" i="8"/>
  <c r="P215" i="7"/>
  <c r="ED39" i="1"/>
  <c r="K249" i="7"/>
  <c r="ED106" i="1"/>
  <c r="K198" i="7"/>
  <c r="K277" i="7"/>
  <c r="K77" i="7"/>
  <c r="ED154" i="1"/>
  <c r="K286" i="7"/>
  <c r="DP60" i="1"/>
  <c r="ED60" i="1" s="1"/>
  <c r="K271" i="7"/>
  <c r="K11" i="7"/>
  <c r="K228" i="7"/>
  <c r="ED147" i="1"/>
  <c r="K190" i="7"/>
  <c r="K273" i="7"/>
  <c r="ED199" i="1"/>
  <c r="ED273" i="1"/>
  <c r="K279" i="7"/>
  <c r="K112" i="7"/>
  <c r="K243" i="7"/>
  <c r="K280" i="7"/>
  <c r="K6" i="7"/>
  <c r="K242" i="7"/>
  <c r="CM117" i="1"/>
  <c r="K22" i="7"/>
  <c r="K232" i="7"/>
  <c r="ED187" i="1"/>
  <c r="ED53" i="1"/>
  <c r="K124" i="7"/>
  <c r="K16" i="7"/>
  <c r="K157" i="7"/>
  <c r="ED15" i="1"/>
  <c r="ED157" i="1"/>
  <c r="CM32" i="1"/>
  <c r="CM60" i="1"/>
  <c r="K104" i="7"/>
  <c r="ED297" i="1"/>
  <c r="K297" i="7"/>
  <c r="K209" i="7"/>
  <c r="K213" i="7"/>
  <c r="K238" i="7"/>
  <c r="K32" i="7"/>
  <c r="K244" i="7"/>
  <c r="ED277" i="1"/>
  <c r="K265" i="7"/>
  <c r="K163" i="7"/>
  <c r="K275" i="7"/>
  <c r="K285" i="7"/>
  <c r="ED231" i="1"/>
  <c r="ED271" i="1"/>
  <c r="EF215" i="8"/>
  <c r="ED11" i="1"/>
  <c r="ED14" i="1"/>
  <c r="ED228" i="1"/>
  <c r="ED57" i="1"/>
  <c r="ED123" i="1"/>
  <c r="ED10" i="1"/>
  <c r="EI215" i="8"/>
  <c r="ED110" i="1"/>
  <c r="EH215" i="8"/>
  <c r="EG215" i="8"/>
  <c r="ED149" i="1"/>
  <c r="ED148" i="1"/>
  <c r="BA53" i="1"/>
  <c r="CA53" i="1" s="1"/>
  <c r="CM53" i="1" s="1"/>
  <c r="BB195" i="1"/>
  <c r="CB195" i="1" s="1"/>
  <c r="BA195" i="1"/>
  <c r="CA195" i="1" s="1"/>
  <c r="BB223" i="1"/>
  <c r="CB223" i="1" s="1"/>
  <c r="BA223" i="1"/>
  <c r="CA223" i="1" s="1"/>
  <c r="BB259" i="1"/>
  <c r="CB259" i="1" s="1"/>
  <c r="BA259" i="1"/>
  <c r="CA259" i="1" s="1"/>
  <c r="BB270" i="1"/>
  <c r="CB270" i="1" s="1"/>
  <c r="BA270" i="1"/>
  <c r="CA270" i="1" s="1"/>
  <c r="BB263" i="1"/>
  <c r="CB263" i="1" s="1"/>
  <c r="BA263" i="1"/>
  <c r="CA263" i="1" s="1"/>
  <c r="BB109" i="1"/>
  <c r="CB109" i="1" s="1"/>
  <c r="BA109" i="1"/>
  <c r="CA109" i="1" s="1"/>
  <c r="BA140" i="1"/>
  <c r="CA140" i="1" s="1"/>
  <c r="BB200" i="1"/>
  <c r="CB200" i="1" s="1"/>
  <c r="BA200" i="1"/>
  <c r="CA200" i="1" s="1"/>
  <c r="BS130" i="1"/>
  <c r="CS130" i="1" s="1"/>
  <c r="CZ130" i="1" s="1"/>
  <c r="BC278" i="1"/>
  <c r="CC278" i="1" s="1"/>
  <c r="DC278" i="1" s="1"/>
  <c r="ED278" i="1" s="1"/>
  <c r="BC134" i="1"/>
  <c r="CC134" i="1" s="1"/>
  <c r="DC134" i="1" s="1"/>
  <c r="BC107" i="1"/>
  <c r="BC51" i="1"/>
  <c r="BD46" i="1"/>
  <c r="CD46" i="1" s="1"/>
  <c r="DD46" i="1" s="1"/>
  <c r="BC45" i="1"/>
  <c r="CC45" i="1" s="1"/>
  <c r="BF284" i="1"/>
  <c r="CF284" i="1" s="1"/>
  <c r="BU208" i="1"/>
  <c r="BF208" i="1"/>
  <c r="CF208" i="1" s="1"/>
  <c r="DF208" i="1" s="1"/>
  <c r="BU201" i="1"/>
  <c r="BF201" i="1"/>
  <c r="CF201" i="1" s="1"/>
  <c r="DF201" i="1" s="1"/>
  <c r="BU189" i="1"/>
  <c r="BF189" i="1"/>
  <c r="CF189" i="1" s="1"/>
  <c r="DF189" i="1" s="1"/>
  <c r="BF171" i="1"/>
  <c r="CF171" i="1" s="1"/>
  <c r="DF171" i="1" s="1"/>
  <c r="BU168" i="1"/>
  <c r="BF168" i="1"/>
  <c r="CF168" i="1" s="1"/>
  <c r="DF168" i="1" s="1"/>
  <c r="BF151" i="1"/>
  <c r="CF151" i="1" s="1"/>
  <c r="DF151" i="1" s="1"/>
  <c r="BU145" i="1"/>
  <c r="BF145" i="1"/>
  <c r="CF145" i="1" s="1"/>
  <c r="DF145" i="1" s="1"/>
  <c r="BF136" i="1"/>
  <c r="CF136" i="1" s="1"/>
  <c r="DF136" i="1" s="1"/>
  <c r="BU133" i="1"/>
  <c r="BF133" i="1"/>
  <c r="CF133" i="1" s="1"/>
  <c r="DF133" i="1" s="1"/>
  <c r="BU124" i="1"/>
  <c r="BF124" i="1"/>
  <c r="CF124" i="1" s="1"/>
  <c r="DF124" i="1" s="1"/>
  <c r="BF116" i="1"/>
  <c r="CF116" i="1" s="1"/>
  <c r="DF116" i="1" s="1"/>
  <c r="BU106" i="1"/>
  <c r="BF106" i="1"/>
  <c r="CF106" i="1" s="1"/>
  <c r="DF106" i="1" s="1"/>
  <c r="BU104" i="1"/>
  <c r="BF104" i="1"/>
  <c r="CF104" i="1" s="1"/>
  <c r="DF104" i="1" s="1"/>
  <c r="BU98" i="1"/>
  <c r="BF98" i="1"/>
  <c r="CF98" i="1" s="1"/>
  <c r="DF98" i="1" s="1"/>
  <c r="BF92" i="1"/>
  <c r="CF92" i="1" s="1"/>
  <c r="BU87" i="1"/>
  <c r="BF87" i="1"/>
  <c r="CF87" i="1" s="1"/>
  <c r="DF87" i="1" s="1"/>
  <c r="BU80" i="1"/>
  <c r="BF80" i="1"/>
  <c r="CF80" i="1" s="1"/>
  <c r="DF80" i="1" s="1"/>
  <c r="BU73" i="1"/>
  <c r="BF73" i="1"/>
  <c r="CF73" i="1" s="1"/>
  <c r="DF73" i="1" s="1"/>
  <c r="BU70" i="1"/>
  <c r="BF70" i="1"/>
  <c r="CF70" i="1" s="1"/>
  <c r="DF70" i="1" s="1"/>
  <c r="BF62" i="1"/>
  <c r="CF62" i="1" s="1"/>
  <c r="DF62" i="1" s="1"/>
  <c r="BF33" i="1"/>
  <c r="CF33" i="1" s="1"/>
  <c r="DF33" i="1" s="1"/>
  <c r="BU29" i="1"/>
  <c r="BF29" i="1"/>
  <c r="CF29" i="1" s="1"/>
  <c r="DF29" i="1" s="1"/>
  <c r="BF26" i="1"/>
  <c r="CF26" i="1" s="1"/>
  <c r="BU22" i="1"/>
  <c r="BF22" i="1"/>
  <c r="CF22" i="1" s="1"/>
  <c r="DF22" i="1" s="1"/>
  <c r="BU17" i="1"/>
  <c r="BF17" i="1"/>
  <c r="CF17" i="1" s="1"/>
  <c r="DF17" i="1" s="1"/>
  <c r="BU14" i="1"/>
  <c r="BF14" i="1"/>
  <c r="CF14" i="1" s="1"/>
  <c r="DF14" i="1" s="1"/>
  <c r="BU8" i="1"/>
  <c r="BF8" i="1"/>
  <c r="CF8" i="1" s="1"/>
  <c r="BU7" i="1"/>
  <c r="BF7" i="1"/>
  <c r="CF7" i="1" s="1"/>
  <c r="DF7" i="1" s="1"/>
  <c r="CE6" i="1"/>
  <c r="DE6" i="1" s="1"/>
  <c r="BU6" i="1"/>
  <c r="BF6" i="1"/>
  <c r="DS6" i="1" s="1"/>
  <c r="BB18" i="1"/>
  <c r="CB18" i="1" s="1"/>
  <c r="BC67" i="1"/>
  <c r="CC67" i="1" s="1"/>
  <c r="BB113" i="1"/>
  <c r="BB121" i="1"/>
  <c r="CB121" i="1" s="1"/>
  <c r="DB121" i="1" s="1"/>
  <c r="BC128" i="1"/>
  <c r="CC128" i="1" s="1"/>
  <c r="DC128" i="1" s="1"/>
  <c r="BB137" i="1"/>
  <c r="CB137" i="1" s="1"/>
  <c r="DB137" i="1" s="1"/>
  <c r="BB150" i="1"/>
  <c r="CB150" i="1" s="1"/>
  <c r="DB150" i="1" s="1"/>
  <c r="BB161" i="1"/>
  <c r="CB161" i="1" s="1"/>
  <c r="DB161" i="1" s="1"/>
  <c r="BB165" i="1"/>
  <c r="CB165" i="1" s="1"/>
  <c r="BB170" i="1"/>
  <c r="CB170" i="1" s="1"/>
  <c r="BB203" i="1"/>
  <c r="CB203" i="1" s="1"/>
  <c r="BB214" i="1"/>
  <c r="CB214" i="1" s="1"/>
  <c r="BB247" i="1"/>
  <c r="CB247" i="1" s="1"/>
  <c r="BB255" i="1"/>
  <c r="CB255" i="1" s="1"/>
  <c r="BB262" i="1"/>
  <c r="CB262" i="1" s="1"/>
  <c r="BB267" i="1"/>
  <c r="CB267" i="1" s="1"/>
  <c r="DB267" i="1" s="1"/>
  <c r="BC289" i="1"/>
  <c r="CC289" i="1" s="1"/>
  <c r="BB289" i="1"/>
  <c r="ED213" i="1"/>
  <c r="ED249" i="1"/>
  <c r="ED12" i="1"/>
  <c r="ED85" i="1"/>
  <c r="ED257" i="1"/>
  <c r="ED234" i="1"/>
  <c r="ED38" i="1"/>
  <c r="ED209" i="1"/>
  <c r="ED233" i="1"/>
  <c r="ED230" i="1"/>
  <c r="ED238" i="1"/>
  <c r="ED13" i="1"/>
  <c r="ED111" i="1"/>
  <c r="ED226" i="1"/>
  <c r="ED217" i="1"/>
  <c r="ED189" i="1"/>
  <c r="EM215" i="8"/>
  <c r="ED190" i="1"/>
  <c r="ED21" i="1"/>
  <c r="ED198" i="1"/>
  <c r="ED295" i="1"/>
  <c r="ED103" i="1"/>
  <c r="ED227" i="1"/>
  <c r="ED265" i="1"/>
  <c r="ED116" i="1"/>
  <c r="ED49" i="1"/>
  <c r="ED132" i="1"/>
  <c r="EL215" i="8"/>
  <c r="ED7" i="1"/>
  <c r="ED275" i="1"/>
  <c r="ED41" i="1"/>
  <c r="ED52" i="1"/>
  <c r="ED232" i="1"/>
  <c r="ED100" i="1"/>
  <c r="ED244" i="1"/>
  <c r="ED25" i="1"/>
  <c r="ED163" i="1"/>
  <c r="ED76" i="1"/>
  <c r="ED84" i="1"/>
  <c r="ED279" i="1"/>
  <c r="EK215" i="8"/>
  <c r="ED31" i="1"/>
  <c r="ED285" i="1"/>
  <c r="DY107" i="1"/>
  <c r="DY289" i="1"/>
  <c r="DY87" i="1"/>
  <c r="DY130" i="1"/>
  <c r="DY117" i="1"/>
  <c r="DO168" i="1"/>
  <c r="DO134" i="1"/>
  <c r="DW261" i="1"/>
  <c r="DY195" i="1"/>
  <c r="DY183" i="1"/>
  <c r="DW122" i="1"/>
  <c r="DY26" i="1"/>
  <c r="DW259" i="1"/>
  <c r="DY120" i="1"/>
  <c r="DY134" i="1"/>
  <c r="DC6" i="1"/>
  <c r="ED6" i="1" s="1"/>
  <c r="DY32" i="1"/>
  <c r="DY72" i="1"/>
  <c r="DY118" i="1"/>
  <c r="DY66" i="1"/>
  <c r="DY267" i="1"/>
  <c r="DQ272" i="8"/>
  <c r="DL46" i="1"/>
  <c r="DY46" i="1"/>
  <c r="DY259" i="1"/>
  <c r="DL5" i="1"/>
  <c r="EM5" i="1" s="1"/>
  <c r="DW83" i="1"/>
  <c r="DV108" i="1"/>
  <c r="DS269" i="1"/>
  <c r="DL150" i="1"/>
  <c r="DC108" i="1"/>
  <c r="DP108" i="1"/>
  <c r="DC80" i="1"/>
  <c r="DP80" i="1"/>
  <c r="DY121" i="1"/>
  <c r="DY151" i="1"/>
  <c r="DY51" i="1"/>
  <c r="DL117" i="1"/>
  <c r="DL134" i="1"/>
  <c r="DL267" i="1"/>
  <c r="DY60" i="1"/>
  <c r="DL259" i="1"/>
  <c r="DL118" i="1"/>
  <c r="DL121" i="1"/>
  <c r="DL151" i="1"/>
  <c r="DL130" i="1"/>
  <c r="DL178" i="1"/>
  <c r="EM178" i="1" s="1"/>
  <c r="DL51" i="1"/>
  <c r="DL87" i="1"/>
  <c r="DY150" i="1"/>
  <c r="DL60" i="1"/>
  <c r="DL26" i="1"/>
  <c r="DL217" i="1"/>
  <c r="EM217" i="1" s="1"/>
  <c r="DV60" i="1"/>
  <c r="DW150" i="1"/>
  <c r="DW223" i="1"/>
  <c r="DS54" i="1"/>
  <c r="DS25" i="1"/>
  <c r="DW108" i="1"/>
  <c r="DW274" i="1"/>
  <c r="DJ108" i="1"/>
  <c r="DC145" i="1"/>
  <c r="ED145" i="1" s="1"/>
  <c r="DX51" i="1"/>
  <c r="DX117" i="1"/>
  <c r="DX137" i="1"/>
  <c r="DW107" i="1"/>
  <c r="DX107" i="1"/>
  <c r="DW134" i="1"/>
  <c r="DX134" i="1"/>
  <c r="DW51" i="1"/>
  <c r="DW117" i="1"/>
  <c r="DK51" i="1"/>
  <c r="DX108" i="1"/>
  <c r="DK195" i="1"/>
  <c r="DX223" i="1"/>
  <c r="DJ188" i="1"/>
  <c r="DW276" i="1"/>
  <c r="DW33" i="1"/>
  <c r="DW24" i="1"/>
  <c r="DW138" i="1"/>
  <c r="DK87" i="1"/>
  <c r="DJ222" i="1"/>
  <c r="DW121" i="1"/>
  <c r="DK224" i="1"/>
  <c r="DW155" i="1"/>
  <c r="DJ210" i="1"/>
  <c r="DX24" i="1"/>
  <c r="DW30" i="1"/>
  <c r="DX59" i="1"/>
  <c r="DJ86" i="1"/>
  <c r="DW47" i="1"/>
  <c r="DW42" i="1"/>
  <c r="DW36" i="1"/>
  <c r="DW72" i="1"/>
  <c r="DK72" i="1"/>
  <c r="DX79" i="1"/>
  <c r="DJ267" i="1"/>
  <c r="DW32" i="1"/>
  <c r="DW62" i="1"/>
  <c r="DW254" i="1"/>
  <c r="DX259" i="1"/>
  <c r="DW54" i="1"/>
  <c r="DX267" i="1"/>
  <c r="DW289" i="1"/>
  <c r="DJ5" i="1"/>
  <c r="EK5" i="1" s="1"/>
  <c r="DJ171" i="1"/>
  <c r="DJ26" i="1"/>
  <c r="DJ142" i="1"/>
  <c r="DK83" i="1"/>
  <c r="DX261" i="1"/>
  <c r="DK61" i="1"/>
  <c r="DJ78" i="1"/>
  <c r="DK210" i="1"/>
  <c r="DW253" i="1"/>
  <c r="DJ75" i="1"/>
  <c r="DW179" i="1"/>
  <c r="DK136" i="1"/>
  <c r="DJ39" i="1"/>
  <c r="DK47" i="1"/>
  <c r="DX120" i="1"/>
  <c r="DK88" i="1"/>
  <c r="DK112" i="1"/>
  <c r="DJ60" i="1"/>
  <c r="DJ138" i="1"/>
  <c r="DX193" i="1"/>
  <c r="DK150" i="1"/>
  <c r="DK276" i="1"/>
  <c r="DK121" i="1"/>
  <c r="DJ51" i="1"/>
  <c r="DW263" i="1"/>
  <c r="DK60" i="1"/>
  <c r="EL60" i="1" s="1"/>
  <c r="DW151" i="1"/>
  <c r="DW224" i="1"/>
  <c r="DJ136" i="1"/>
  <c r="DX66" i="1"/>
  <c r="DK108" i="1"/>
  <c r="DW55" i="1"/>
  <c r="DW59" i="1"/>
  <c r="DW88" i="1"/>
  <c r="DX26" i="1"/>
  <c r="DK223" i="1"/>
  <c r="DJ276" i="1"/>
  <c r="DX63" i="1"/>
  <c r="DJ33" i="1"/>
  <c r="DJ24" i="1"/>
  <c r="DW130" i="1"/>
  <c r="DJ121" i="1"/>
  <c r="DW137" i="1"/>
  <c r="DJ155" i="1"/>
  <c r="DK24" i="1"/>
  <c r="DJ30" i="1"/>
  <c r="DX130" i="1"/>
  <c r="DK59" i="1"/>
  <c r="DW25" i="1"/>
  <c r="DK217" i="1"/>
  <c r="EL217" i="1" s="1"/>
  <c r="DJ47" i="1"/>
  <c r="DJ42" i="1"/>
  <c r="DJ36" i="1"/>
  <c r="DJ72" i="1"/>
  <c r="DW112" i="1"/>
  <c r="DW175" i="1"/>
  <c r="DK79" i="1"/>
  <c r="DJ32" i="1"/>
  <c r="DJ62" i="1"/>
  <c r="DJ107" i="1"/>
  <c r="DW162" i="1"/>
  <c r="DJ254" i="1"/>
  <c r="DK137" i="1"/>
  <c r="DJ263" i="1"/>
  <c r="DK259" i="1"/>
  <c r="DJ54" i="1"/>
  <c r="DX289" i="1"/>
  <c r="DK267" i="1"/>
  <c r="DJ289" i="1"/>
  <c r="DX225" i="1"/>
  <c r="DX195" i="1"/>
  <c r="DK261" i="1"/>
  <c r="DJ134" i="1"/>
  <c r="DJ253" i="1"/>
  <c r="DK117" i="1"/>
  <c r="DJ179" i="1"/>
  <c r="DX263" i="1"/>
  <c r="DW283" i="1"/>
  <c r="DW188" i="1"/>
  <c r="DK120" i="1"/>
  <c r="DX87" i="1"/>
  <c r="DK193" i="1"/>
  <c r="DX224" i="1"/>
  <c r="DJ151" i="1"/>
  <c r="DW287" i="1"/>
  <c r="DJ224" i="1"/>
  <c r="DK66" i="1"/>
  <c r="DJ55" i="1"/>
  <c r="DJ59" i="1"/>
  <c r="DK134" i="1"/>
  <c r="DJ25" i="1"/>
  <c r="DW86" i="1"/>
  <c r="DJ88" i="1"/>
  <c r="DW217" i="1"/>
  <c r="DJ117" i="1"/>
  <c r="DK26" i="1"/>
  <c r="DK63" i="1"/>
  <c r="DX72" i="1"/>
  <c r="DJ130" i="1"/>
  <c r="DW222" i="1"/>
  <c r="DJ162" i="1"/>
  <c r="DJ137" i="1"/>
  <c r="DW210" i="1"/>
  <c r="DK130" i="1"/>
  <c r="DW171" i="1"/>
  <c r="DW26" i="1"/>
  <c r="DW142" i="1"/>
  <c r="DX83" i="1"/>
  <c r="DX61" i="1"/>
  <c r="DW78" i="1"/>
  <c r="DX210" i="1"/>
  <c r="DJ217" i="1"/>
  <c r="DW75" i="1"/>
  <c r="DK263" i="1"/>
  <c r="DJ283" i="1"/>
  <c r="DX136" i="1"/>
  <c r="DW39" i="1"/>
  <c r="DJ112" i="1"/>
  <c r="DX47" i="1"/>
  <c r="DX88" i="1"/>
  <c r="DX112" i="1"/>
  <c r="DJ175" i="1"/>
  <c r="DW60" i="1"/>
  <c r="DW267" i="1"/>
  <c r="DX150" i="1"/>
  <c r="DX276" i="1"/>
  <c r="DX121" i="1"/>
  <c r="DK183" i="1"/>
  <c r="EL183" i="1" s="1"/>
  <c r="DJ287" i="1"/>
  <c r="DK107" i="1"/>
  <c r="DK289" i="1"/>
  <c r="DW136" i="1"/>
  <c r="DK225" i="1"/>
  <c r="DC33" i="1"/>
  <c r="ED33" i="1" s="1"/>
  <c r="DQ139" i="1"/>
  <c r="DR14" i="1"/>
  <c r="DR175" i="1"/>
  <c r="DR274" i="1"/>
  <c r="DS155" i="1"/>
  <c r="DC98" i="1"/>
  <c r="ED98" i="1" s="1"/>
  <c r="DI60" i="1"/>
  <c r="DR158" i="1"/>
  <c r="DP73" i="1"/>
  <c r="ED73" i="1" s="1"/>
  <c r="DC29" i="1"/>
  <c r="ED29" i="1" s="1"/>
  <c r="DV109" i="1"/>
  <c r="DV180" i="1"/>
  <c r="DV274" i="1"/>
  <c r="DV26" i="1"/>
  <c r="DV267" i="1"/>
  <c r="DV283" i="1"/>
  <c r="DI269" i="1"/>
  <c r="DI162" i="1"/>
  <c r="DI55" i="1"/>
  <c r="DI115" i="1"/>
  <c r="DV270" i="1"/>
  <c r="DV178" i="1"/>
  <c r="DV197" i="1"/>
  <c r="DI137" i="1"/>
  <c r="DI293" i="1"/>
  <c r="DI47" i="1"/>
  <c r="DI136" i="1"/>
  <c r="DI75" i="1"/>
  <c r="DV188" i="1"/>
  <c r="DV260" i="1"/>
  <c r="DV40" i="1"/>
  <c r="DI72" i="1"/>
  <c r="DI289" i="1"/>
  <c r="DI86" i="1"/>
  <c r="DI259" i="1"/>
  <c r="DI78" i="1"/>
  <c r="DI139" i="1"/>
  <c r="DI263" i="1"/>
  <c r="DI252" i="1"/>
  <c r="DI121" i="1"/>
  <c r="DV174" i="1"/>
  <c r="DV37" i="1"/>
  <c r="DV92" i="1"/>
  <c r="DI50" i="1"/>
  <c r="DV159" i="1"/>
  <c r="DV25" i="1"/>
  <c r="DI225" i="1"/>
  <c r="DI258" i="1"/>
  <c r="DI48" i="1"/>
  <c r="DI34" i="1"/>
  <c r="DI79" i="1"/>
  <c r="DV175" i="1"/>
  <c r="DV254" i="1"/>
  <c r="DV32" i="1"/>
  <c r="DV64" i="1"/>
  <c r="DI222" i="1"/>
  <c r="DV278" i="1"/>
  <c r="DV122" i="1"/>
  <c r="DV35" i="1"/>
  <c r="DI217" i="1"/>
  <c r="EJ217" i="1" s="1"/>
  <c r="DV117" i="1"/>
  <c r="DI276" i="1"/>
  <c r="DI223" i="1"/>
  <c r="DV33" i="1"/>
  <c r="DI195" i="1"/>
  <c r="DV287" i="1"/>
  <c r="DI99" i="1"/>
  <c r="DV193" i="1"/>
  <c r="DV158" i="1"/>
  <c r="DU72" i="1"/>
  <c r="DI109" i="1"/>
  <c r="DI270" i="1"/>
  <c r="DI178" i="1"/>
  <c r="DI197" i="1"/>
  <c r="DV130" i="1"/>
  <c r="DV224" i="1"/>
  <c r="DV292" i="1"/>
  <c r="DI188" i="1"/>
  <c r="DI260" i="1"/>
  <c r="DI40" i="1"/>
  <c r="DI274" i="1"/>
  <c r="DV151" i="1"/>
  <c r="DI174" i="1"/>
  <c r="DI37" i="1"/>
  <c r="DI92" i="1"/>
  <c r="DI159" i="1"/>
  <c r="DI25" i="1"/>
  <c r="DV54" i="1"/>
  <c r="DV171" i="1"/>
  <c r="DI175" i="1"/>
  <c r="DI254" i="1"/>
  <c r="DI32" i="1"/>
  <c r="DI64" i="1"/>
  <c r="DV24" i="1"/>
  <c r="DI122" i="1"/>
  <c r="DU64" i="1"/>
  <c r="DU116" i="1"/>
  <c r="DI35" i="1"/>
  <c r="DV269" i="1"/>
  <c r="DI117" i="1"/>
  <c r="DV162" i="1"/>
  <c r="DV55" i="1"/>
  <c r="DV115" i="1"/>
  <c r="DI26" i="1"/>
  <c r="DI180" i="1"/>
  <c r="DI33" i="1"/>
  <c r="DV137" i="1"/>
  <c r="DV293" i="1"/>
  <c r="DV47" i="1"/>
  <c r="DI287" i="1"/>
  <c r="DV136" i="1"/>
  <c r="DV75" i="1"/>
  <c r="DI193" i="1"/>
  <c r="DV72" i="1"/>
  <c r="DV289" i="1"/>
  <c r="DV86" i="1"/>
  <c r="DI158" i="1"/>
  <c r="DV259" i="1"/>
  <c r="DV78" i="1"/>
  <c r="DV116" i="1"/>
  <c r="DV139" i="1"/>
  <c r="DV252" i="1"/>
  <c r="DV121" i="1"/>
  <c r="DV50" i="1"/>
  <c r="DI130" i="1"/>
  <c r="DV225" i="1"/>
  <c r="DV258" i="1"/>
  <c r="DV48" i="1"/>
  <c r="DI224" i="1"/>
  <c r="DV34" i="1"/>
  <c r="DI292" i="1"/>
  <c r="DV79" i="1"/>
  <c r="DV222" i="1"/>
  <c r="DU210" i="1"/>
  <c r="DU174" i="1"/>
  <c r="DV263" i="1"/>
  <c r="DI283" i="1"/>
  <c r="DI151" i="1"/>
  <c r="DV276" i="1"/>
  <c r="DV223" i="1"/>
  <c r="DI54" i="1"/>
  <c r="DV195" i="1"/>
  <c r="DI171" i="1"/>
  <c r="DV99" i="1"/>
  <c r="DI24" i="1"/>
  <c r="DI267" i="1"/>
  <c r="DU115" i="1"/>
  <c r="DU180" i="1"/>
  <c r="DU188" i="1"/>
  <c r="DU278" i="1"/>
  <c r="DU35" i="1"/>
  <c r="DU175" i="1"/>
  <c r="DU270" i="1"/>
  <c r="DU32" i="1"/>
  <c r="DU252" i="1"/>
  <c r="DH39" i="1"/>
  <c r="EI39" i="1" s="1"/>
  <c r="DH60" i="1"/>
  <c r="DH99" i="1"/>
  <c r="DH13" i="1"/>
  <c r="EI13" i="1" s="1"/>
  <c r="DH190" i="1"/>
  <c r="EI190" i="1" s="1"/>
  <c r="DH286" i="1"/>
  <c r="EI286" i="1" s="1"/>
  <c r="DH265" i="1"/>
  <c r="EI265" i="1" s="1"/>
  <c r="DH146" i="1"/>
  <c r="EI146" i="1" s="1"/>
  <c r="DH280" i="1"/>
  <c r="EI280" i="1" s="1"/>
  <c r="DH95" i="1"/>
  <c r="EI95" i="1" s="1"/>
  <c r="DH25" i="1"/>
  <c r="EI25" i="1" s="1"/>
  <c r="DH263" i="1"/>
  <c r="DH243" i="1"/>
  <c r="EI243" i="1" s="1"/>
  <c r="DH127" i="1"/>
  <c r="EI127" i="1" s="1"/>
  <c r="DH122" i="1"/>
  <c r="DH159" i="1"/>
  <c r="DH282" i="1"/>
  <c r="EI282" i="1" s="1"/>
  <c r="DH233" i="1"/>
  <c r="EI233" i="1" s="1"/>
  <c r="DH28" i="1"/>
  <c r="EI28" i="1" s="1"/>
  <c r="DH148" i="1"/>
  <c r="EI148" i="1" s="1"/>
  <c r="DH257" i="1"/>
  <c r="EI257" i="1" s="1"/>
  <c r="DH275" i="1"/>
  <c r="EI275" i="1" s="1"/>
  <c r="DH154" i="1"/>
  <c r="EI154" i="1" s="1"/>
  <c r="DH21" i="1"/>
  <c r="EI21" i="1" s="1"/>
  <c r="DU78" i="1"/>
  <c r="DU254" i="1"/>
  <c r="DU99" i="1"/>
  <c r="DU193" i="1"/>
  <c r="DU34" i="1"/>
  <c r="DU225" i="1"/>
  <c r="DU224" i="1"/>
  <c r="DU158" i="1"/>
  <c r="DU121" i="1"/>
  <c r="DU112" i="1"/>
  <c r="DU48" i="1"/>
  <c r="DU260" i="1"/>
  <c r="DH5" i="1"/>
  <c r="EI5" i="1" s="1"/>
  <c r="DH123" i="1"/>
  <c r="EI123" i="1" s="1"/>
  <c r="DH209" i="1"/>
  <c r="EI209" i="1" s="1"/>
  <c r="DH30" i="1"/>
  <c r="DH156" i="1"/>
  <c r="EI156" i="1" s="1"/>
  <c r="DH163" i="1"/>
  <c r="EI163" i="1" s="1"/>
  <c r="DH23" i="1"/>
  <c r="EI23" i="1" s="1"/>
  <c r="DH86" i="1"/>
  <c r="DH47" i="1"/>
  <c r="DH237" i="1"/>
  <c r="EI237" i="1" s="1"/>
  <c r="DH152" i="1"/>
  <c r="EI152" i="1" s="1"/>
  <c r="DH236" i="1"/>
  <c r="EI236" i="1" s="1"/>
  <c r="DH289" i="1"/>
  <c r="EI289" i="1" s="1"/>
  <c r="DH49" i="1"/>
  <c r="EI49" i="1" s="1"/>
  <c r="DH195" i="1"/>
  <c r="DH223" i="1"/>
  <c r="DU223" i="1"/>
  <c r="DU179" i="1"/>
  <c r="DU108" i="1"/>
  <c r="DU55" i="1"/>
  <c r="DU293" i="1"/>
  <c r="DU155" i="1"/>
  <c r="DU222" i="1"/>
  <c r="DU40" i="1"/>
  <c r="DU47" i="1"/>
  <c r="DU54" i="1"/>
  <c r="DU159" i="1"/>
  <c r="DU258" i="1"/>
  <c r="DH238" i="1"/>
  <c r="EI238" i="1" s="1"/>
  <c r="DH235" i="1"/>
  <c r="EI235" i="1" s="1"/>
  <c r="DH117" i="1"/>
  <c r="EI117" i="1" s="1"/>
  <c r="DH294" i="1"/>
  <c r="EI294" i="1" s="1"/>
  <c r="DH191" i="1"/>
  <c r="EI191" i="1" s="1"/>
  <c r="DH261" i="1"/>
  <c r="EI261" i="1" s="1"/>
  <c r="DH53" i="1"/>
  <c r="EI53" i="1" s="1"/>
  <c r="DH240" i="1"/>
  <c r="EI240" i="1" s="1"/>
  <c r="DH32" i="1"/>
  <c r="DH158" i="1"/>
  <c r="DH187" i="1"/>
  <c r="EI187" i="1" s="1"/>
  <c r="DH267" i="1"/>
  <c r="DH147" i="1"/>
  <c r="EI147" i="1" s="1"/>
  <c r="DH180" i="1"/>
  <c r="DH55" i="1"/>
  <c r="DH229" i="1"/>
  <c r="EI229" i="1" s="1"/>
  <c r="DU86" i="1"/>
  <c r="DU259" i="1"/>
  <c r="DU287" i="1"/>
  <c r="DU60" i="1"/>
  <c r="DU130" i="1"/>
  <c r="DU195" i="1"/>
  <c r="DU269" i="1"/>
  <c r="DU283" i="1"/>
  <c r="DU37" i="1"/>
  <c r="DU122" i="1"/>
  <c r="DU263" i="1"/>
  <c r="DU267" i="1"/>
  <c r="DH12" i="1"/>
  <c r="EI12" i="1" s="1"/>
  <c r="DH57" i="1"/>
  <c r="EI57" i="1" s="1"/>
  <c r="DH197" i="1"/>
  <c r="DH271" i="1"/>
  <c r="EI271" i="1" s="1"/>
  <c r="DH111" i="1"/>
  <c r="EI111" i="1" s="1"/>
  <c r="DH222" i="1"/>
  <c r="DH274" i="1"/>
  <c r="DH231" i="1"/>
  <c r="EI231" i="1" s="1"/>
  <c r="DH199" i="1"/>
  <c r="EI199" i="1" s="1"/>
  <c r="DH193" i="1"/>
  <c r="DH227" i="1"/>
  <c r="EI227" i="1" s="1"/>
  <c r="DH273" i="1"/>
  <c r="EI273" i="1" s="1"/>
  <c r="DH121" i="1"/>
  <c r="DH276" i="1"/>
  <c r="DH217" i="1"/>
  <c r="DH68" i="1"/>
  <c r="EI68" i="1" s="1"/>
  <c r="DH34" i="1"/>
  <c r="DH84" i="1"/>
  <c r="EI84" i="1" s="1"/>
  <c r="DH292" i="1"/>
  <c r="EI292" i="1" s="1"/>
  <c r="DU162" i="1"/>
  <c r="DU253" i="1"/>
  <c r="DU137" i="1"/>
  <c r="DU30" i="1"/>
  <c r="DU139" i="1"/>
  <c r="DU274" i="1"/>
  <c r="DU75" i="1"/>
  <c r="DU178" i="1"/>
  <c r="DU276" i="1"/>
  <c r="DU217" i="1"/>
  <c r="DU197" i="1"/>
  <c r="DT178" i="1"/>
  <c r="DB305" i="1"/>
  <c r="DH254" i="1"/>
  <c r="DH157" i="1"/>
  <c r="EI157" i="1" s="1"/>
  <c r="DH9" i="1"/>
  <c r="EI9" i="1" s="1"/>
  <c r="DC37" i="1"/>
  <c r="ED37" i="1" s="1"/>
  <c r="DH293" i="1"/>
  <c r="DH259" i="1"/>
  <c r="DH188" i="1"/>
  <c r="DB304" i="1"/>
  <c r="DH41" i="1"/>
  <c r="EI41" i="1" s="1"/>
  <c r="DH76" i="1"/>
  <c r="EI76" i="1" s="1"/>
  <c r="DH287" i="1"/>
  <c r="DH260" i="1"/>
  <c r="DH31" i="1"/>
  <c r="EI31" i="1" s="1"/>
  <c r="DH269" i="1"/>
  <c r="DH100" i="1"/>
  <c r="EI100" i="1" s="1"/>
  <c r="DH232" i="1"/>
  <c r="EI232" i="1" s="1"/>
  <c r="DH37" i="1"/>
  <c r="DH234" i="1"/>
  <c r="EI234" i="1" s="1"/>
  <c r="DH132" i="1"/>
  <c r="EI132" i="1" s="1"/>
  <c r="DH10" i="1"/>
  <c r="EI10" i="1" s="1"/>
  <c r="DH108" i="1"/>
  <c r="DH225" i="1"/>
  <c r="DH52" i="1"/>
  <c r="EI52" i="1" s="1"/>
  <c r="DH230" i="1"/>
  <c r="EI230" i="1" s="1"/>
  <c r="DH54" i="1"/>
  <c r="DH72" i="1"/>
  <c r="DH139" i="1"/>
  <c r="DH48" i="1"/>
  <c r="DT283" i="1"/>
  <c r="DH174" i="1"/>
  <c r="DH252" i="1"/>
  <c r="DH224" i="1"/>
  <c r="DH38" i="1"/>
  <c r="EI38" i="1" s="1"/>
  <c r="DH11" i="1"/>
  <c r="EI11" i="1" s="1"/>
  <c r="DT293" i="1"/>
  <c r="DH78" i="1"/>
  <c r="DH178" i="1"/>
  <c r="DH44" i="1"/>
  <c r="EI44" i="1" s="1"/>
  <c r="DH103" i="1"/>
  <c r="EI103" i="1" s="1"/>
  <c r="DH258" i="1"/>
  <c r="DT159" i="1"/>
  <c r="DH40" i="1"/>
  <c r="DH137" i="1"/>
  <c r="DH115" i="1"/>
  <c r="DH228" i="1"/>
  <c r="EI228" i="1" s="1"/>
  <c r="DH15" i="1"/>
  <c r="EI15" i="1" s="1"/>
  <c r="DH112" i="1"/>
  <c r="DT60" i="1"/>
  <c r="DH249" i="1"/>
  <c r="EI249" i="1" s="1"/>
  <c r="DH155" i="1"/>
  <c r="DH85" i="1"/>
  <c r="EI85" i="1" s="1"/>
  <c r="DH153" i="1"/>
  <c r="EI153" i="1" s="1"/>
  <c r="DH226" i="1"/>
  <c r="EI226" i="1" s="1"/>
  <c r="DS60" i="1"/>
  <c r="DT117" i="1"/>
  <c r="DT270" i="1"/>
  <c r="DT39" i="1"/>
  <c r="DT267" i="1"/>
  <c r="DT263" i="1"/>
  <c r="DT47" i="1"/>
  <c r="DT260" i="1"/>
  <c r="DT252" i="1"/>
  <c r="DT116" i="1"/>
  <c r="DT179" i="1"/>
  <c r="DT34" i="1"/>
  <c r="DT25" i="1"/>
  <c r="DT48" i="1"/>
  <c r="DT261" i="1"/>
  <c r="DT274" i="1"/>
  <c r="DT195" i="1"/>
  <c r="DT292" i="1"/>
  <c r="DT175" i="1"/>
  <c r="DT37" i="1"/>
  <c r="DT30" i="1"/>
  <c r="DT210" i="1"/>
  <c r="DT35" i="1"/>
  <c r="DT72" i="1"/>
  <c r="DT289" i="1"/>
  <c r="DT108" i="1"/>
  <c r="DT75" i="1"/>
  <c r="DT259" i="1"/>
  <c r="DT121" i="1"/>
  <c r="DT86" i="1"/>
  <c r="DT191" i="1"/>
  <c r="DT193" i="1"/>
  <c r="DT158" i="1"/>
  <c r="DG34" i="1"/>
  <c r="DT137" i="1"/>
  <c r="DG270" i="1"/>
  <c r="DG39" i="1"/>
  <c r="DG175" i="1"/>
  <c r="DG75" i="1"/>
  <c r="DT112" i="1"/>
  <c r="DG210" i="1"/>
  <c r="DG191" i="1"/>
  <c r="DT287" i="1"/>
  <c r="DG108" i="1"/>
  <c r="DG37" i="1"/>
  <c r="DG178" i="1"/>
  <c r="DT276" i="1"/>
  <c r="DT197" i="1"/>
  <c r="DG292" i="1"/>
  <c r="DT139" i="1"/>
  <c r="DT222" i="1"/>
  <c r="DG54" i="1"/>
  <c r="EH54" i="1" s="1"/>
  <c r="DT55" i="1"/>
  <c r="DT278" i="1"/>
  <c r="DG32" i="1"/>
  <c r="EH32" i="1" s="1"/>
  <c r="DG86" i="1"/>
  <c r="DT225" i="1"/>
  <c r="DG99" i="1"/>
  <c r="EH99" i="1" s="1"/>
  <c r="DG117" i="1"/>
  <c r="DG30" i="1"/>
  <c r="DG48" i="1"/>
  <c r="DG258" i="1"/>
  <c r="EH258" i="1" s="1"/>
  <c r="DG261" i="1"/>
  <c r="DT180" i="1"/>
  <c r="DG188" i="1"/>
  <c r="EH188" i="1" s="1"/>
  <c r="DG259" i="1"/>
  <c r="DT223" i="1"/>
  <c r="DG289" i="1"/>
  <c r="DT115" i="1"/>
  <c r="DT130" i="1"/>
  <c r="DT162" i="1"/>
  <c r="DG137" i="1"/>
  <c r="DG222" i="1"/>
  <c r="DG55" i="1"/>
  <c r="DG112" i="1"/>
  <c r="DG269" i="1"/>
  <c r="EH269" i="1" s="1"/>
  <c r="DT122" i="1"/>
  <c r="DT64" i="1"/>
  <c r="DG283" i="1"/>
  <c r="DG40" i="1"/>
  <c r="EH40" i="1" s="1"/>
  <c r="DG276" i="1"/>
  <c r="DG197" i="1"/>
  <c r="DG139" i="1"/>
  <c r="DG158" i="1"/>
  <c r="DG180" i="1"/>
  <c r="DG223" i="1"/>
  <c r="DT254" i="1"/>
  <c r="DG193" i="1"/>
  <c r="DG225" i="1"/>
  <c r="DT253" i="1"/>
  <c r="DG263" i="1"/>
  <c r="DG155" i="1"/>
  <c r="EH155" i="1" s="1"/>
  <c r="DG78" i="1"/>
  <c r="EH78" i="1" s="1"/>
  <c r="DG115" i="1"/>
  <c r="DG130" i="1"/>
  <c r="DG162" i="1"/>
  <c r="DG217" i="1"/>
  <c r="EH217" i="1" s="1"/>
  <c r="DG35" i="1"/>
  <c r="DG72" i="1"/>
  <c r="DG122" i="1"/>
  <c r="DG64" i="1"/>
  <c r="DG274" i="1"/>
  <c r="DG5" i="1"/>
  <c r="EH5" i="1" s="1"/>
  <c r="DG195" i="1"/>
  <c r="DG47" i="1"/>
  <c r="DG252" i="1"/>
  <c r="DG260" i="1"/>
  <c r="DG121" i="1"/>
  <c r="DG254" i="1"/>
  <c r="DG224" i="1"/>
  <c r="EH224" i="1" s="1"/>
  <c r="DG179" i="1"/>
  <c r="DG253" i="1"/>
  <c r="DR7" i="1"/>
  <c r="DQ180" i="1"/>
  <c r="DD189" i="1"/>
  <c r="DS48" i="1"/>
  <c r="DD188" i="1"/>
  <c r="DS222" i="1"/>
  <c r="DN151" i="1"/>
  <c r="DN151" i="8" s="1"/>
  <c r="DR139" i="1"/>
  <c r="DS30" i="1"/>
  <c r="DR78" i="1"/>
  <c r="DS154" i="8"/>
  <c r="DS224" i="1"/>
  <c r="DT239" i="8"/>
  <c r="DD146" i="1"/>
  <c r="EE146" i="1" s="1"/>
  <c r="DV229" i="8"/>
  <c r="DS275" i="8"/>
  <c r="DR258" i="1"/>
  <c r="DQ117" i="1"/>
  <c r="DS191" i="1"/>
  <c r="DS259" i="1"/>
  <c r="DS258" i="1"/>
  <c r="DS253" i="1"/>
  <c r="DR151" i="1"/>
  <c r="DS180" i="1"/>
  <c r="DS64" i="1"/>
  <c r="DS55" i="1"/>
  <c r="DS278" i="1"/>
  <c r="DS276" i="1"/>
  <c r="DS292" i="1"/>
  <c r="DR72" i="1"/>
  <c r="DS32" i="1"/>
  <c r="DS116" i="1"/>
  <c r="DS34" i="1"/>
  <c r="DR180" i="1"/>
  <c r="DS261" i="1"/>
  <c r="DS193" i="1"/>
  <c r="DS72" i="1"/>
  <c r="DS179" i="1"/>
  <c r="DS225" i="1"/>
  <c r="DS283" i="1"/>
  <c r="DS122" i="1"/>
  <c r="DS75" i="1"/>
  <c r="DS78" i="1"/>
  <c r="DS178" i="1"/>
  <c r="DQ14" i="1"/>
  <c r="DS175" i="1"/>
  <c r="DS270" i="1"/>
  <c r="DS287" i="1"/>
  <c r="DS139" i="1"/>
  <c r="DS195" i="1"/>
  <c r="DS35" i="1"/>
  <c r="DS223" i="1"/>
  <c r="DF108" i="1"/>
  <c r="DF274" i="1"/>
  <c r="DF162" i="1"/>
  <c r="DF37" i="1"/>
  <c r="DF72" i="1"/>
  <c r="DS99" i="1"/>
  <c r="DS39" i="1"/>
  <c r="DF175" i="1"/>
  <c r="DF252" i="1"/>
  <c r="EG252" i="1" s="1"/>
  <c r="DF55" i="1"/>
  <c r="DS289" i="1"/>
  <c r="DF287" i="1"/>
  <c r="DS117" i="1"/>
  <c r="DF188" i="1"/>
  <c r="DF159" i="1"/>
  <c r="DS158" i="1"/>
  <c r="DS197" i="1"/>
  <c r="DF191" i="1"/>
  <c r="DS260" i="1"/>
  <c r="DF217" i="1"/>
  <c r="EG217" i="1" s="1"/>
  <c r="DS267" i="1"/>
  <c r="DF34" i="1"/>
  <c r="DF180" i="1"/>
  <c r="DF35" i="1"/>
  <c r="DF253" i="1"/>
  <c r="DS210" i="1"/>
  <c r="DF40" i="1"/>
  <c r="EG40" i="1" s="1"/>
  <c r="DF223" i="1"/>
  <c r="DS254" i="1"/>
  <c r="DF276" i="1"/>
  <c r="DF78" i="1"/>
  <c r="DF178" i="1"/>
  <c r="DF283" i="1"/>
  <c r="DF99" i="1"/>
  <c r="DF39" i="1"/>
  <c r="DF122" i="1"/>
  <c r="DF259" i="1"/>
  <c r="DF75" i="1"/>
  <c r="DF289" i="1"/>
  <c r="DF117" i="1"/>
  <c r="DF225" i="1"/>
  <c r="DF64" i="1"/>
  <c r="DS115" i="1"/>
  <c r="DS108" i="1"/>
  <c r="DF158" i="1"/>
  <c r="DF197" i="1"/>
  <c r="DF258" i="1"/>
  <c r="DS274" i="1"/>
  <c r="DF260" i="1"/>
  <c r="DF270" i="1"/>
  <c r="DS162" i="1"/>
  <c r="DF267" i="1"/>
  <c r="DS37" i="1"/>
  <c r="DF139" i="1"/>
  <c r="DF195" i="1"/>
  <c r="DF210" i="1"/>
  <c r="DF254" i="1"/>
  <c r="DF179" i="1"/>
  <c r="DF115" i="1"/>
  <c r="DS188" i="1"/>
  <c r="DS159" i="1"/>
  <c r="DF293" i="1"/>
  <c r="EG293" i="1" s="1"/>
  <c r="DF261" i="1"/>
  <c r="DF30" i="1"/>
  <c r="DF193" i="1"/>
  <c r="DF32" i="1"/>
  <c r="DF292" i="1"/>
  <c r="BR18" i="1"/>
  <c r="CR18" i="1" s="1"/>
  <c r="BR113" i="1"/>
  <c r="CR113" i="1" s="1"/>
  <c r="BR121" i="1"/>
  <c r="CR121" i="1" s="1"/>
  <c r="BR128" i="1"/>
  <c r="CR128" i="1" s="1"/>
  <c r="BR137" i="1"/>
  <c r="BR150" i="1"/>
  <c r="CR150" i="1" s="1"/>
  <c r="BR161" i="1"/>
  <c r="CR161" i="1" s="1"/>
  <c r="BR165" i="1"/>
  <c r="CR165" i="1" s="1"/>
  <c r="BR203" i="1"/>
  <c r="CR203" i="1" s="1"/>
  <c r="BR267" i="1"/>
  <c r="CR267" i="1" s="1"/>
  <c r="DR270" i="1"/>
  <c r="DR48" i="1"/>
  <c r="DE30" i="1"/>
  <c r="DE92" i="1"/>
  <c r="DR92" i="1"/>
  <c r="DE157" i="1"/>
  <c r="EF157" i="1" s="1"/>
  <c r="DE87" i="1"/>
  <c r="DR87" i="1"/>
  <c r="DE276" i="1"/>
  <c r="DE111" i="1"/>
  <c r="EF111" i="1" s="1"/>
  <c r="DE287" i="1"/>
  <c r="DR287" i="1"/>
  <c r="DE32" i="1"/>
  <c r="DR32" i="1"/>
  <c r="DE10" i="1"/>
  <c r="EF10" i="1" s="1"/>
  <c r="DR276" i="1"/>
  <c r="DE271" i="1"/>
  <c r="EF271" i="1" s="1"/>
  <c r="DE25" i="1"/>
  <c r="DR25" i="1"/>
  <c r="DE116" i="1"/>
  <c r="DR116" i="1"/>
  <c r="DE133" i="1"/>
  <c r="DR133" i="1"/>
  <c r="DE189" i="1"/>
  <c r="DE197" i="1"/>
  <c r="DE123" i="1"/>
  <c r="EF123" i="1" s="1"/>
  <c r="DE286" i="1"/>
  <c r="EF286" i="1" s="1"/>
  <c r="DE136" i="1"/>
  <c r="DE294" i="1"/>
  <c r="EF294" i="1" s="1"/>
  <c r="DE148" i="1"/>
  <c r="EF148" i="1" s="1"/>
  <c r="DE236" i="1"/>
  <c r="EF236" i="1" s="1"/>
  <c r="DE73" i="1"/>
  <c r="DR73" i="1"/>
  <c r="DE280" i="1"/>
  <c r="EF280" i="1" s="1"/>
  <c r="DE124" i="1"/>
  <c r="DE33" i="1"/>
  <c r="DR33" i="1"/>
  <c r="DE282" i="1"/>
  <c r="EF282" i="1" s="1"/>
  <c r="DE285" i="1"/>
  <c r="EF285" i="1" s="1"/>
  <c r="DE115" i="1"/>
  <c r="DR115" i="1"/>
  <c r="DE217" i="1"/>
  <c r="DR26" i="1"/>
  <c r="DE152" i="1"/>
  <c r="EF152" i="1" s="1"/>
  <c r="DE127" i="1"/>
  <c r="EF127" i="1" s="1"/>
  <c r="DE272" i="1"/>
  <c r="EF272" i="1" s="1"/>
  <c r="DE31" i="1"/>
  <c r="EF31" i="1" s="1"/>
  <c r="DE122" i="1"/>
  <c r="DR122" i="1"/>
  <c r="DE29" i="1"/>
  <c r="DR29" i="1"/>
  <c r="DE146" i="1"/>
  <c r="EF146" i="1" s="1"/>
  <c r="DE227" i="1"/>
  <c r="EF227" i="1" s="1"/>
  <c r="DE11" i="1"/>
  <c r="EF11" i="1" s="1"/>
  <c r="DE154" i="1"/>
  <c r="EF154" i="1" s="1"/>
  <c r="DE158" i="1"/>
  <c r="DE270" i="1"/>
  <c r="DE98" i="1"/>
  <c r="DR98" i="1"/>
  <c r="DE132" i="1"/>
  <c r="EF132" i="1" s="1"/>
  <c r="DE265" i="1"/>
  <c r="EF265" i="1" s="1"/>
  <c r="DE289" i="1"/>
  <c r="DR289" i="1"/>
  <c r="DE163" i="1"/>
  <c r="EF163" i="1" s="1"/>
  <c r="DE106" i="1"/>
  <c r="DR106" i="1"/>
  <c r="DE240" i="1"/>
  <c r="EF240" i="1" s="1"/>
  <c r="DE41" i="1"/>
  <c r="EF41" i="1" s="1"/>
  <c r="DE155" i="1"/>
  <c r="DR155" i="1"/>
  <c r="DR54" i="1"/>
  <c r="DR197" i="1"/>
  <c r="DE21" i="1"/>
  <c r="EF21" i="1" s="1"/>
  <c r="DE178" i="1"/>
  <c r="DR178" i="1"/>
  <c r="DR40" i="1"/>
  <c r="DE37" i="1"/>
  <c r="DE70" i="1"/>
  <c r="DE99" i="1"/>
  <c r="DR99" i="1"/>
  <c r="DE103" i="1"/>
  <c r="EF103" i="1" s="1"/>
  <c r="DE237" i="1"/>
  <c r="EF237" i="1" s="1"/>
  <c r="DE210" i="1"/>
  <c r="EF210" i="1" s="1"/>
  <c r="DE64" i="1"/>
  <c r="DE168" i="1"/>
  <c r="DR168" i="1"/>
  <c r="DE23" i="1"/>
  <c r="EF23" i="1" s="1"/>
  <c r="DE277" i="1"/>
  <c r="EF277" i="1" s="1"/>
  <c r="DE229" i="1"/>
  <c r="EF229" i="1" s="1"/>
  <c r="DE274" i="1"/>
  <c r="DR17" i="1"/>
  <c r="DE175" i="1"/>
  <c r="DE57" i="1"/>
  <c r="EF57" i="1" s="1"/>
  <c r="DE241" i="1"/>
  <c r="EF241" i="1" s="1"/>
  <c r="DR6" i="1"/>
  <c r="DE147" i="1"/>
  <c r="EF147" i="1" s="1"/>
  <c r="DE76" i="1"/>
  <c r="EF76" i="1" s="1"/>
  <c r="DE17" i="1"/>
  <c r="DE104" i="1"/>
  <c r="DE273" i="1"/>
  <c r="EF273" i="1" s="1"/>
  <c r="DE53" i="1"/>
  <c r="EF53" i="1" s="1"/>
  <c r="DE12" i="1"/>
  <c r="EF12" i="1" s="1"/>
  <c r="DE22" i="1"/>
  <c r="DE269" i="1"/>
  <c r="DR269" i="1"/>
  <c r="DE198" i="1"/>
  <c r="EF198" i="1" s="1"/>
  <c r="DR22" i="1"/>
  <c r="DR30" i="1"/>
  <c r="DE110" i="1"/>
  <c r="DR110" i="1"/>
  <c r="DE62" i="1"/>
  <c r="DE60" i="1"/>
  <c r="DR60" i="1"/>
  <c r="DE153" i="1"/>
  <c r="EF153" i="1" s="1"/>
  <c r="DE171" i="1"/>
  <c r="DR171" i="1"/>
  <c r="DE233" i="1"/>
  <c r="EF233" i="1" s="1"/>
  <c r="DE283" i="1"/>
  <c r="DE238" i="1"/>
  <c r="EF238" i="1" s="1"/>
  <c r="DE239" i="1"/>
  <c r="EF239" i="1" s="1"/>
  <c r="DE55" i="1"/>
  <c r="DE100" i="1"/>
  <c r="EF100" i="1" s="1"/>
  <c r="DE208" i="1"/>
  <c r="DE297" i="1"/>
  <c r="EF297" i="1" s="1"/>
  <c r="DE49" i="1"/>
  <c r="EF49" i="1" s="1"/>
  <c r="DE279" i="1"/>
  <c r="EF279" i="1" s="1"/>
  <c r="DE80" i="1"/>
  <c r="DR80" i="1"/>
  <c r="DR117" i="1"/>
  <c r="DE145" i="1"/>
  <c r="DR145" i="1"/>
  <c r="DR70" i="1"/>
  <c r="DR62" i="1"/>
  <c r="DE201" i="1"/>
  <c r="DR201" i="1"/>
  <c r="DE243" i="1"/>
  <c r="EF243" i="1" s="1"/>
  <c r="DE5" i="1"/>
  <c r="EF5" i="1" s="1"/>
  <c r="DE295" i="1"/>
  <c r="EF295" i="1" s="1"/>
  <c r="DE35" i="1"/>
  <c r="DE26" i="1"/>
  <c r="DE68" i="1"/>
  <c r="EF68" i="1" s="1"/>
  <c r="DE235" i="1"/>
  <c r="EF235" i="1" s="1"/>
  <c r="DE257" i="1"/>
  <c r="EF257" i="1" s="1"/>
  <c r="DE187" i="1"/>
  <c r="EF187" i="1" s="1"/>
  <c r="DE209" i="1"/>
  <c r="EF209" i="1" s="1"/>
  <c r="DE159" i="1"/>
  <c r="DR159" i="1"/>
  <c r="DR55" i="1"/>
  <c r="DR189" i="1"/>
  <c r="DR35" i="1"/>
  <c r="DE108" i="1"/>
  <c r="DR108" i="1"/>
  <c r="DE14" i="1"/>
  <c r="DE13" i="1"/>
  <c r="EF13" i="1" s="1"/>
  <c r="DE190" i="1"/>
  <c r="EF190" i="1" s="1"/>
  <c r="DE231" i="1"/>
  <c r="EF231" i="1" s="1"/>
  <c r="DE28" i="1"/>
  <c r="EF28" i="1" s="1"/>
  <c r="DE149" i="1"/>
  <c r="EF149" i="1" s="1"/>
  <c r="DE275" i="1"/>
  <c r="EF275" i="1" s="1"/>
  <c r="DE39" i="1"/>
  <c r="DE199" i="1"/>
  <c r="EF199" i="1" s="1"/>
  <c r="DE34" i="1"/>
  <c r="DR34" i="1"/>
  <c r="DE244" i="1"/>
  <c r="EF244" i="1" s="1"/>
  <c r="DE95" i="1"/>
  <c r="EF95" i="1" s="1"/>
  <c r="DE156" i="1"/>
  <c r="EF156" i="1" s="1"/>
  <c r="DE188" i="1"/>
  <c r="DR188" i="1"/>
  <c r="DE85" i="1"/>
  <c r="EF85" i="1" s="1"/>
  <c r="DR39" i="1"/>
  <c r="DR37" i="1"/>
  <c r="DR64" i="1"/>
  <c r="DR136" i="1"/>
  <c r="DR217" i="1"/>
  <c r="DR208" i="1"/>
  <c r="DR283" i="1"/>
  <c r="DR124" i="1"/>
  <c r="DR278" i="1"/>
  <c r="DQ108" i="1"/>
  <c r="DD277" i="1"/>
  <c r="EE277" i="1" s="1"/>
  <c r="DC139" i="1"/>
  <c r="ED139" i="1" s="1"/>
  <c r="DQ78" i="1"/>
  <c r="DQ159" i="1"/>
  <c r="DQ80" i="1"/>
  <c r="DQ188" i="1"/>
  <c r="DD272" i="1"/>
  <c r="EE272" i="1" s="1"/>
  <c r="DN62" i="1"/>
  <c r="DN62" i="8" s="1"/>
  <c r="DQ29" i="1"/>
  <c r="DD153" i="1"/>
  <c r="EE153" i="1" s="1"/>
  <c r="DQ145" i="1"/>
  <c r="DQ6" i="1"/>
  <c r="DQ60" i="1"/>
  <c r="DS231" i="8"/>
  <c r="DD187" i="1"/>
  <c r="EE187" i="1" s="1"/>
  <c r="DQ210" i="1"/>
  <c r="DQ270" i="1"/>
  <c r="DQ110" i="1"/>
  <c r="DQ39" i="1"/>
  <c r="DQ62" i="1"/>
  <c r="DQ197" i="1"/>
  <c r="DQ54" i="1"/>
  <c r="DQ87" i="1"/>
  <c r="DC117" i="1"/>
  <c r="DQ208" i="1"/>
  <c r="DB307" i="1"/>
  <c r="DQ32" i="1"/>
  <c r="DQ34" i="1"/>
  <c r="DQ289" i="1"/>
  <c r="DQ133" i="1"/>
  <c r="DQ30" i="1"/>
  <c r="DQ278" i="1"/>
  <c r="DD294" i="1"/>
  <c r="EE294" i="1" s="1"/>
  <c r="DB310" i="1"/>
  <c r="DD243" i="1"/>
  <c r="EE243" i="1" s="1"/>
  <c r="DQ70" i="1"/>
  <c r="DU149" i="8"/>
  <c r="DX149" i="8"/>
  <c r="DD178" i="1"/>
  <c r="DQ178" i="1"/>
  <c r="DD280" i="1"/>
  <c r="EE280" i="1" s="1"/>
  <c r="DD286" i="1"/>
  <c r="EE286" i="1" s="1"/>
  <c r="DD201" i="1"/>
  <c r="DQ201" i="1"/>
  <c r="DD282" i="1"/>
  <c r="EE282" i="1" s="1"/>
  <c r="DQ276" i="1"/>
  <c r="DD104" i="1"/>
  <c r="DD271" i="1"/>
  <c r="EE271" i="1" s="1"/>
  <c r="DD106" i="1"/>
  <c r="DD175" i="1"/>
  <c r="DD285" i="1"/>
  <c r="EE285" i="1" s="1"/>
  <c r="DD122" i="1"/>
  <c r="DD234" i="1"/>
  <c r="EE234" i="1" s="1"/>
  <c r="DD33" i="1"/>
  <c r="DD149" i="1"/>
  <c r="EE149" i="1" s="1"/>
  <c r="DD12" i="1"/>
  <c r="EE12" i="1" s="1"/>
  <c r="DD73" i="1"/>
  <c r="DD136" i="1"/>
  <c r="DD269" i="1"/>
  <c r="DD98" i="1"/>
  <c r="DD231" i="1"/>
  <c r="EE231" i="1" s="1"/>
  <c r="DD154" i="1"/>
  <c r="EE154" i="1" s="1"/>
  <c r="DD40" i="1"/>
  <c r="DD163" i="1"/>
  <c r="EE163" i="1" s="1"/>
  <c r="DD28" i="1"/>
  <c r="EE28" i="1" s="1"/>
  <c r="DD279" i="1"/>
  <c r="EE279" i="1" s="1"/>
  <c r="DD31" i="1"/>
  <c r="EE31" i="1" s="1"/>
  <c r="DQ17" i="1"/>
  <c r="DD180" i="1"/>
  <c r="DD78" i="1"/>
  <c r="DD72" i="1"/>
  <c r="DD48" i="1"/>
  <c r="DD217" i="1"/>
  <c r="EE217" i="1" s="1"/>
  <c r="DD287" i="1"/>
  <c r="EE287" i="1" s="1"/>
  <c r="DD108" i="1"/>
  <c r="DD25" i="1"/>
  <c r="DD227" i="1"/>
  <c r="EE227" i="1" s="1"/>
  <c r="DD295" i="1"/>
  <c r="EE295" i="1" s="1"/>
  <c r="DQ98" i="1"/>
  <c r="DD156" i="1"/>
  <c r="EE156" i="1" s="1"/>
  <c r="DD273" i="1"/>
  <c r="EE273" i="1" s="1"/>
  <c r="DD152" i="1"/>
  <c r="EE152" i="1" s="1"/>
  <c r="DQ33" i="1"/>
  <c r="DQ99" i="1"/>
  <c r="DD117" i="1"/>
  <c r="DQ40" i="1"/>
  <c r="DQ73" i="1"/>
  <c r="DD116" i="1"/>
  <c r="DD233" i="1"/>
  <c r="EE233" i="1" s="1"/>
  <c r="DQ269" i="1"/>
  <c r="DD229" i="1"/>
  <c r="EE229" i="1" s="1"/>
  <c r="DD297" i="1"/>
  <c r="EE297" i="1" s="1"/>
  <c r="DD23" i="1"/>
  <c r="EE23" i="1" s="1"/>
  <c r="DD92" i="1"/>
  <c r="DD275" i="1"/>
  <c r="EE275" i="1" s="1"/>
  <c r="DQ25" i="1"/>
  <c r="DD87" i="1"/>
  <c r="DD54" i="1"/>
  <c r="DD76" i="1"/>
  <c r="EE76" i="1" s="1"/>
  <c r="DD64" i="1"/>
  <c r="EE64" i="1" s="1"/>
  <c r="DD123" i="1"/>
  <c r="EE123" i="1" s="1"/>
  <c r="DD237" i="1"/>
  <c r="EE237" i="1" s="1"/>
  <c r="DD110" i="1"/>
  <c r="DD22" i="1"/>
  <c r="DD159" i="1"/>
  <c r="DD236" i="1"/>
  <c r="EE236" i="1" s="1"/>
  <c r="DD21" i="1"/>
  <c r="EE21" i="1" s="1"/>
  <c r="DD49" i="1"/>
  <c r="EE49" i="1" s="1"/>
  <c r="DD168" i="1"/>
  <c r="EE168" i="1" s="1"/>
  <c r="DD235" i="1"/>
  <c r="EE235" i="1" s="1"/>
  <c r="DQ122" i="1"/>
  <c r="DD13" i="1"/>
  <c r="EE13" i="1" s="1"/>
  <c r="DD132" i="1"/>
  <c r="EE132" i="1" s="1"/>
  <c r="DD265" i="1"/>
  <c r="EE265" i="1" s="1"/>
  <c r="DQ116" i="1"/>
  <c r="DQ7" i="1"/>
  <c r="DQ104" i="1"/>
  <c r="DD198" i="1"/>
  <c r="EE198" i="1" s="1"/>
  <c r="DD244" i="1"/>
  <c r="EE244" i="1" s="1"/>
  <c r="DD15" i="1"/>
  <c r="EE15" i="1" s="1"/>
  <c r="DD228" i="1"/>
  <c r="EE228" i="1" s="1"/>
  <c r="DQ37" i="1"/>
  <c r="DD39" i="1"/>
  <c r="DD171" i="1"/>
  <c r="DD111" i="1"/>
  <c r="EE111" i="1" s="1"/>
  <c r="DD270" i="1"/>
  <c r="DD257" i="1"/>
  <c r="EE257" i="1" s="1"/>
  <c r="CZ5" i="1"/>
  <c r="DD151" i="1"/>
  <c r="DD14" i="1"/>
  <c r="DD232" i="1"/>
  <c r="EE232" i="1" s="1"/>
  <c r="DD57" i="1"/>
  <c r="EE57" i="1" s="1"/>
  <c r="DQ136" i="1"/>
  <c r="DQ171" i="1"/>
  <c r="DQ22" i="1"/>
  <c r="DD238" i="1"/>
  <c r="EE238" i="1" s="1"/>
  <c r="DD37" i="1"/>
  <c r="DD239" i="1"/>
  <c r="EE239" i="1" s="1"/>
  <c r="DQ151" i="1"/>
  <c r="DQ72" i="1"/>
  <c r="DD17" i="1"/>
  <c r="DD230" i="1"/>
  <c r="EE230" i="1" s="1"/>
  <c r="DD197" i="1"/>
  <c r="DD26" i="1"/>
  <c r="EE26" i="1" s="1"/>
  <c r="DD85" i="1"/>
  <c r="EE85" i="1" s="1"/>
  <c r="DD148" i="1"/>
  <c r="EE148" i="1" s="1"/>
  <c r="DD210" i="1"/>
  <c r="DD95" i="1"/>
  <c r="EE95" i="1" s="1"/>
  <c r="DQ106" i="1"/>
  <c r="DQ175" i="1"/>
  <c r="DD84" i="1"/>
  <c r="EE84" i="1" s="1"/>
  <c r="DQ92" i="1"/>
  <c r="DD53" i="1"/>
  <c r="EE53" i="1" s="1"/>
  <c r="DD80" i="1"/>
  <c r="DD6" i="1"/>
  <c r="DD124" i="1"/>
  <c r="EE124" i="1" s="1"/>
  <c r="DD190" i="1"/>
  <c r="EE190" i="1" s="1"/>
  <c r="DD241" i="1"/>
  <c r="EE241" i="1" s="1"/>
  <c r="DQ48" i="1"/>
  <c r="DQ189" i="1"/>
  <c r="DU187" i="8"/>
  <c r="DB209" i="1"/>
  <c r="DR230" i="8"/>
  <c r="DY230" i="8"/>
  <c r="DU273" i="8"/>
  <c r="DC178" i="1"/>
  <c r="ED178" i="1" s="1"/>
  <c r="DU52" i="8"/>
  <c r="DP295" i="8"/>
  <c r="DT282" i="8"/>
  <c r="DV148" i="8"/>
  <c r="DQ148" i="8"/>
  <c r="DU236" i="8"/>
  <c r="DO236" i="8"/>
  <c r="DR209" i="8"/>
  <c r="DP136" i="1"/>
  <c r="ED136" i="1" s="1"/>
  <c r="DS282" i="8"/>
  <c r="DQ213" i="8"/>
  <c r="BN109" i="1"/>
  <c r="CN109" i="1" s="1"/>
  <c r="BA63" i="1"/>
  <c r="CA63" i="1" s="1"/>
  <c r="DP133" i="1"/>
  <c r="ED133" i="1" s="1"/>
  <c r="DT275" i="8"/>
  <c r="DP72" i="1"/>
  <c r="ED72" i="1" s="1"/>
  <c r="DY294" i="8"/>
  <c r="DW49" i="8"/>
  <c r="DP171" i="1"/>
  <c r="ED171" i="1" s="1"/>
  <c r="DN80" i="1"/>
  <c r="DN80" i="8" s="1"/>
  <c r="DY213" i="8"/>
  <c r="DP46" i="1"/>
  <c r="ED46" i="1" s="1"/>
  <c r="DI5" i="1"/>
  <c r="EJ5" i="1" s="1"/>
  <c r="DQ231" i="8"/>
  <c r="DZ233" i="1"/>
  <c r="DU275" i="8"/>
  <c r="DZ231" i="1"/>
  <c r="DP26" i="1"/>
  <c r="ED26" i="1" s="1"/>
  <c r="DD5" i="1"/>
  <c r="EE5" i="1" s="1"/>
  <c r="DF5" i="1"/>
  <c r="EG5" i="1" s="1"/>
  <c r="DK5" i="1"/>
  <c r="EL5" i="1" s="1"/>
  <c r="DY85" i="8"/>
  <c r="DQ282" i="8"/>
  <c r="DA5" i="1"/>
  <c r="DP17" i="1"/>
  <c r="ED17" i="1" s="1"/>
  <c r="DP276" i="1"/>
  <c r="ED276" i="1" s="1"/>
  <c r="DP151" i="1"/>
  <c r="ED151" i="1" s="1"/>
  <c r="DR148" i="8"/>
  <c r="DT149" i="8"/>
  <c r="DU282" i="8"/>
  <c r="DP62" i="1"/>
  <c r="ED62" i="1" s="1"/>
  <c r="DP70" i="1"/>
  <c r="ED70" i="1" s="1"/>
  <c r="DR297" i="8"/>
  <c r="DV15" i="8"/>
  <c r="DU294" i="8"/>
  <c r="DT52" i="8"/>
  <c r="DS31" i="8"/>
  <c r="DU148" i="8"/>
  <c r="DX148" i="8"/>
  <c r="DU31" i="8"/>
  <c r="DP282" i="8"/>
  <c r="DR282" i="8"/>
  <c r="DT148" i="8"/>
  <c r="DP148" i="8"/>
  <c r="DN282" i="8"/>
  <c r="DW282" i="8"/>
  <c r="DO148" i="8"/>
  <c r="DZ148" i="1"/>
  <c r="DY282" i="8"/>
  <c r="DO282" i="8"/>
  <c r="DY49" i="8"/>
  <c r="DN148" i="8"/>
  <c r="DU152" i="8"/>
  <c r="DX282" i="8"/>
  <c r="DZ282" i="1"/>
  <c r="DO49" i="8"/>
  <c r="DS148" i="8"/>
  <c r="DX152" i="8"/>
  <c r="DV282" i="8"/>
  <c r="DX15" i="8"/>
  <c r="DW148" i="8"/>
  <c r="DY148" i="8"/>
  <c r="DO15" i="8"/>
  <c r="DP297" i="8"/>
  <c r="DY297" i="8"/>
  <c r="DO297" i="8"/>
  <c r="DQ297" i="8"/>
  <c r="DS271" i="8"/>
  <c r="DX297" i="8"/>
  <c r="DV297" i="8"/>
  <c r="DB279" i="1"/>
  <c r="DW297" i="8"/>
  <c r="DN297" i="8"/>
  <c r="DU297" i="8"/>
  <c r="DS297" i="8"/>
  <c r="DT297" i="8"/>
  <c r="DZ297" i="1"/>
  <c r="DX85" i="8"/>
  <c r="DW243" i="8"/>
  <c r="DX294" i="8"/>
  <c r="DR294" i="8"/>
  <c r="DV294" i="8"/>
  <c r="DW294" i="8"/>
  <c r="DT294" i="8"/>
  <c r="DO294" i="8"/>
  <c r="DS294" i="8"/>
  <c r="DZ294" i="1"/>
  <c r="DQ294" i="8"/>
  <c r="DP294" i="8"/>
  <c r="DP85" i="8"/>
  <c r="DS85" i="8"/>
  <c r="DV187" i="8"/>
  <c r="DZ187" i="1"/>
  <c r="DZ271" i="1"/>
  <c r="DN85" i="8"/>
  <c r="DR85" i="8"/>
  <c r="DN187" i="8"/>
  <c r="DV85" i="8"/>
  <c r="DQ85" i="8"/>
  <c r="DR187" i="8"/>
  <c r="DW85" i="8"/>
  <c r="DZ85" i="1"/>
  <c r="DY187" i="8"/>
  <c r="DX187" i="8"/>
  <c r="DO85" i="8"/>
  <c r="DT187" i="8"/>
  <c r="DP187" i="8"/>
  <c r="DU85" i="8"/>
  <c r="DS187" i="8"/>
  <c r="DW187" i="8"/>
  <c r="DX271" i="8"/>
  <c r="DT85" i="8"/>
  <c r="DQ187" i="8"/>
  <c r="DX49" i="8"/>
  <c r="DV49" i="8"/>
  <c r="DT152" i="8"/>
  <c r="DP152" i="8"/>
  <c r="DT15" i="8"/>
  <c r="DN15" i="8"/>
  <c r="DS149" i="8"/>
  <c r="DZ149" i="1"/>
  <c r="DQ230" i="8"/>
  <c r="DR286" i="8"/>
  <c r="DU49" i="8"/>
  <c r="DN49" i="8"/>
  <c r="DO152" i="8"/>
  <c r="DZ152" i="1"/>
  <c r="DS15" i="8"/>
  <c r="DU15" i="8"/>
  <c r="DR149" i="8"/>
  <c r="DT230" i="8"/>
  <c r="DX230" i="8"/>
  <c r="DB308" i="1"/>
  <c r="DT49" i="8"/>
  <c r="DZ49" i="1"/>
  <c r="DN152" i="8"/>
  <c r="DQ15" i="8"/>
  <c r="DZ15" i="1"/>
  <c r="DW149" i="8"/>
  <c r="DV230" i="8"/>
  <c r="DP230" i="8"/>
  <c r="DS49" i="8"/>
  <c r="DS152" i="8"/>
  <c r="DP15" i="8"/>
  <c r="DO149" i="8"/>
  <c r="DN230" i="8"/>
  <c r="DW230" i="8"/>
  <c r="DQ49" i="8"/>
  <c r="DR152" i="8"/>
  <c r="DR15" i="8"/>
  <c r="DQ149" i="8"/>
  <c r="DV149" i="8"/>
  <c r="DU230" i="8"/>
  <c r="DO230" i="8"/>
  <c r="DR49" i="8"/>
  <c r="DW152" i="8"/>
  <c r="DY152" i="8"/>
  <c r="DW15" i="8"/>
  <c r="DP149" i="8"/>
  <c r="DN149" i="8"/>
  <c r="DS230" i="8"/>
  <c r="DZ230" i="1"/>
  <c r="DP49" i="8"/>
  <c r="DV152" i="8"/>
  <c r="DQ152" i="8"/>
  <c r="DY15" i="8"/>
  <c r="DY149" i="8"/>
  <c r="DW233" i="8"/>
  <c r="DX227" i="8"/>
  <c r="DU227" i="8"/>
  <c r="DY257" i="8"/>
  <c r="DP249" i="8"/>
  <c r="DR229" i="8"/>
  <c r="DW229" i="8"/>
  <c r="DP76" i="8"/>
  <c r="DQ240" i="8"/>
  <c r="DT229" i="8"/>
  <c r="DS286" i="8"/>
  <c r="DW239" i="8"/>
  <c r="DR227" i="8"/>
  <c r="DT227" i="8"/>
  <c r="DQ257" i="8"/>
  <c r="DY227" i="8"/>
  <c r="DS227" i="8"/>
  <c r="DT257" i="8"/>
  <c r="DX257" i="8"/>
  <c r="DQ227" i="8"/>
  <c r="DZ227" i="1"/>
  <c r="DV257" i="8"/>
  <c r="DP257" i="8"/>
  <c r="DW227" i="8"/>
  <c r="DN257" i="8"/>
  <c r="DW257" i="8"/>
  <c r="DO273" i="8"/>
  <c r="DY209" i="8"/>
  <c r="DO227" i="8"/>
  <c r="DU257" i="8"/>
  <c r="DO257" i="8"/>
  <c r="DT273" i="8"/>
  <c r="DV227" i="8"/>
  <c r="DS257" i="8"/>
  <c r="DZ257" i="1"/>
  <c r="DP227" i="8"/>
  <c r="DR257" i="8"/>
  <c r="DW277" i="8"/>
  <c r="DV272" i="8"/>
  <c r="DR154" i="8"/>
  <c r="DX277" i="8"/>
  <c r="DX272" i="8"/>
  <c r="DV277" i="8"/>
  <c r="DZ249" i="1"/>
  <c r="DO295" i="8"/>
  <c r="DU277" i="8"/>
  <c r="DW231" i="8"/>
  <c r="DY271" i="8"/>
  <c r="DQ31" i="8"/>
  <c r="DZ31" i="1"/>
  <c r="DX273" i="8"/>
  <c r="DS273" i="8"/>
  <c r="DQ209" i="8"/>
  <c r="DQ249" i="8"/>
  <c r="DO231" i="8"/>
  <c r="DQ271" i="8"/>
  <c r="DP31" i="8"/>
  <c r="DW273" i="8"/>
  <c r="DZ273" i="1"/>
  <c r="DT209" i="8"/>
  <c r="DX209" i="8"/>
  <c r="DN249" i="8"/>
  <c r="DV231" i="8"/>
  <c r="DV271" i="8"/>
  <c r="DR31" i="8"/>
  <c r="DY273" i="8"/>
  <c r="DV209" i="8"/>
  <c r="DP209" i="8"/>
  <c r="DU249" i="8"/>
  <c r="DX231" i="8"/>
  <c r="DN231" i="8"/>
  <c r="DW271" i="8"/>
  <c r="DW31" i="8"/>
  <c r="DQ273" i="8"/>
  <c r="DN209" i="8"/>
  <c r="DW209" i="8"/>
  <c r="DP231" i="8"/>
  <c r="DU231" i="8"/>
  <c r="DR271" i="8"/>
  <c r="DU271" i="8"/>
  <c r="DY31" i="8"/>
  <c r="DO31" i="8"/>
  <c r="DV273" i="8"/>
  <c r="DU209" i="8"/>
  <c r="DO209" i="8"/>
  <c r="DX286" i="8"/>
  <c r="DR231" i="8"/>
  <c r="DT231" i="8"/>
  <c r="DP271" i="8"/>
  <c r="DT271" i="8"/>
  <c r="DX31" i="8"/>
  <c r="DV31" i="8"/>
  <c r="DP273" i="8"/>
  <c r="DN273" i="8"/>
  <c r="DS209" i="8"/>
  <c r="DZ209" i="1"/>
  <c r="DY231" i="8"/>
  <c r="DO271" i="8"/>
  <c r="DT31" i="8"/>
  <c r="DN31" i="8"/>
  <c r="DR273" i="8"/>
  <c r="DY240" i="8"/>
  <c r="BC164" i="1"/>
  <c r="CC164" i="1" s="1"/>
  <c r="BO164" i="1"/>
  <c r="BC223" i="1"/>
  <c r="CC223" i="1" s="1"/>
  <c r="BO223" i="1"/>
  <c r="BC166" i="1"/>
  <c r="CC166" i="1" s="1"/>
  <c r="BO166" i="1"/>
  <c r="BN183" i="1"/>
  <c r="CN183" i="1" s="1"/>
  <c r="BD118" i="1"/>
  <c r="CD118" i="1" s="1"/>
  <c r="BP118" i="1"/>
  <c r="BC195" i="1"/>
  <c r="CC195" i="1" s="1"/>
  <c r="BO195" i="1"/>
  <c r="BO270" i="1"/>
  <c r="BO263" i="1"/>
  <c r="BC140" i="1"/>
  <c r="CC140" i="1" s="1"/>
  <c r="BD126" i="1"/>
  <c r="CD126" i="1" s="1"/>
  <c r="BP126" i="1"/>
  <c r="BC63" i="1"/>
  <c r="CC63" i="1" s="1"/>
  <c r="BO63" i="1"/>
  <c r="BC259" i="1"/>
  <c r="CC259" i="1" s="1"/>
  <c r="BO259" i="1"/>
  <c r="BC268" i="1"/>
  <c r="CC268" i="1" s="1"/>
  <c r="BO109" i="1"/>
  <c r="BC200" i="1"/>
  <c r="CC200" i="1" s="1"/>
  <c r="BD102" i="1"/>
  <c r="CD102" i="1" s="1"/>
  <c r="BP102" i="1"/>
  <c r="BC120" i="1"/>
  <c r="CC120" i="1" s="1"/>
  <c r="BO120" i="1"/>
  <c r="BC160" i="1"/>
  <c r="CC160" i="1" s="1"/>
  <c r="BC66" i="1"/>
  <c r="CC66" i="1" s="1"/>
  <c r="BO66" i="1"/>
  <c r="BC183" i="1"/>
  <c r="CC183" i="1" s="1"/>
  <c r="BO183" i="1"/>
  <c r="DX76" i="8"/>
  <c r="DZ243" i="1"/>
  <c r="DL110" i="1"/>
  <c r="EM110" i="1" s="1"/>
  <c r="DK110" i="1"/>
  <c r="EL110" i="1" s="1"/>
  <c r="DO154" i="8"/>
  <c r="DY154" i="8"/>
  <c r="DT240" i="8"/>
  <c r="DX240" i="8"/>
  <c r="DY295" i="8"/>
  <c r="DQ52" i="8"/>
  <c r="DV52" i="8"/>
  <c r="DW76" i="8"/>
  <c r="DO243" i="8"/>
  <c r="DT272" i="8"/>
  <c r="DP272" i="8"/>
  <c r="DN154" i="8"/>
  <c r="DQ154" i="8"/>
  <c r="DV240" i="8"/>
  <c r="DP240" i="8"/>
  <c r="DX295" i="8"/>
  <c r="DQ295" i="8"/>
  <c r="DP52" i="8"/>
  <c r="DN52" i="8"/>
  <c r="DT76" i="8"/>
  <c r="DO76" i="8"/>
  <c r="DV243" i="8"/>
  <c r="DS272" i="8"/>
  <c r="DW272" i="8"/>
  <c r="DU154" i="8"/>
  <c r="DX154" i="8"/>
  <c r="DW240" i="8"/>
  <c r="DW295" i="8"/>
  <c r="DV295" i="8"/>
  <c r="DO52" i="8"/>
  <c r="DS52" i="8"/>
  <c r="DR76" i="8"/>
  <c r="DV76" i="8"/>
  <c r="DP243" i="8"/>
  <c r="DN272" i="8"/>
  <c r="DO272" i="8"/>
  <c r="DT154" i="8"/>
  <c r="DP154" i="8"/>
  <c r="DU240" i="8"/>
  <c r="DO240" i="8"/>
  <c r="DU295" i="8"/>
  <c r="DN295" i="8"/>
  <c r="DY52" i="8"/>
  <c r="DR52" i="8"/>
  <c r="DS76" i="8"/>
  <c r="DX243" i="8"/>
  <c r="DU243" i="8"/>
  <c r="DU272" i="8"/>
  <c r="DZ272" i="1"/>
  <c r="DW154" i="8"/>
  <c r="DZ154" i="1"/>
  <c r="DS240" i="8"/>
  <c r="DZ240" i="1"/>
  <c r="DT295" i="8"/>
  <c r="DS295" i="8"/>
  <c r="DX52" i="8"/>
  <c r="DZ52" i="1"/>
  <c r="DY76" i="8"/>
  <c r="DU76" i="8"/>
  <c r="DR243" i="8"/>
  <c r="DT243" i="8"/>
  <c r="DR272" i="8"/>
  <c r="DV154" i="8"/>
  <c r="DR240" i="8"/>
  <c r="DR295" i="8"/>
  <c r="DZ295" i="1"/>
  <c r="DW52" i="8"/>
  <c r="DQ76" i="8"/>
  <c r="DZ76" i="1"/>
  <c r="DY243" i="8"/>
  <c r="DS243" i="8"/>
  <c r="DY272" i="8"/>
  <c r="DQ243" i="8"/>
  <c r="DO233" i="8"/>
  <c r="DS236" i="8"/>
  <c r="DZ236" i="1"/>
  <c r="DR275" i="8"/>
  <c r="DZ275" i="1"/>
  <c r="DT213" i="8"/>
  <c r="DX213" i="8"/>
  <c r="DV233" i="8"/>
  <c r="DR236" i="8"/>
  <c r="DP275" i="8"/>
  <c r="DV213" i="8"/>
  <c r="DP213" i="8"/>
  <c r="DX233" i="8"/>
  <c r="DN233" i="8"/>
  <c r="DY236" i="8"/>
  <c r="DY275" i="8"/>
  <c r="DN213" i="8"/>
  <c r="DW213" i="8"/>
  <c r="DP233" i="8"/>
  <c r="DU233" i="8"/>
  <c r="DQ236" i="8"/>
  <c r="DQ275" i="8"/>
  <c r="DU213" i="8"/>
  <c r="DO213" i="8"/>
  <c r="DR233" i="8"/>
  <c r="DT233" i="8"/>
  <c r="DT236" i="8"/>
  <c r="DX236" i="8"/>
  <c r="DO275" i="8"/>
  <c r="DV275" i="8"/>
  <c r="DS213" i="8"/>
  <c r="DZ213" i="1"/>
  <c r="DY233" i="8"/>
  <c r="DS233" i="8"/>
  <c r="DV236" i="8"/>
  <c r="DP236" i="8"/>
  <c r="DX275" i="8"/>
  <c r="DN275" i="8"/>
  <c r="DR213" i="8"/>
  <c r="DQ233" i="8"/>
  <c r="DN236" i="8"/>
  <c r="DW236" i="8"/>
  <c r="DW275" i="8"/>
  <c r="DO249" i="8"/>
  <c r="DB124" i="1"/>
  <c r="DX229" i="8"/>
  <c r="DN229" i="8"/>
  <c r="DP277" i="8"/>
  <c r="DS277" i="8"/>
  <c r="DV249" i="8"/>
  <c r="DV286" i="8"/>
  <c r="DY239" i="8"/>
  <c r="DS239" i="8"/>
  <c r="DP229" i="8"/>
  <c r="DU229" i="8"/>
  <c r="DO277" i="8"/>
  <c r="DZ277" i="1"/>
  <c r="DX249" i="8"/>
  <c r="DT286" i="8"/>
  <c r="DU286" i="8"/>
  <c r="DQ239" i="8"/>
  <c r="DZ239" i="1"/>
  <c r="DO118" i="1"/>
  <c r="DB189" i="1"/>
  <c r="DY229" i="8"/>
  <c r="DS229" i="8"/>
  <c r="DY277" i="8"/>
  <c r="DR249" i="8"/>
  <c r="DT249" i="8"/>
  <c r="DQ286" i="8"/>
  <c r="DW286" i="8"/>
  <c r="DO239" i="8"/>
  <c r="DB156" i="1"/>
  <c r="DB118" i="1"/>
  <c r="DB146" i="1"/>
  <c r="DB152" i="1"/>
  <c r="DQ229" i="8"/>
  <c r="DZ229" i="1"/>
  <c r="DQ277" i="8"/>
  <c r="DY249" i="8"/>
  <c r="DS249" i="8"/>
  <c r="DP286" i="8"/>
  <c r="DO286" i="8"/>
  <c r="DV239" i="8"/>
  <c r="DZ286" i="1"/>
  <c r="DX239" i="8"/>
  <c r="DN239" i="8"/>
  <c r="DB85" i="1"/>
  <c r="DB257" i="1"/>
  <c r="DO229" i="8"/>
  <c r="DT277" i="8"/>
  <c r="DN277" i="8"/>
  <c r="DW249" i="8"/>
  <c r="DY286" i="8"/>
  <c r="DP239" i="8"/>
  <c r="DU239" i="8"/>
  <c r="DB229" i="1"/>
  <c r="DR277" i="8"/>
  <c r="DR239" i="8"/>
  <c r="DO102" i="1"/>
  <c r="DO26" i="1"/>
  <c r="DO276" i="1"/>
  <c r="DO73" i="1"/>
  <c r="DO208" i="1"/>
  <c r="DO80" i="1"/>
  <c r="DO87" i="1"/>
  <c r="DO128" i="1"/>
  <c r="DO171" i="1"/>
  <c r="DO33" i="1"/>
  <c r="DO110" i="1"/>
  <c r="DO133" i="1"/>
  <c r="DO117" i="1"/>
  <c r="DO29" i="1"/>
  <c r="DO45" i="1"/>
  <c r="DO25" i="1"/>
  <c r="DO6" i="1"/>
  <c r="DO60" i="1"/>
  <c r="DO51" i="1"/>
  <c r="DO189" i="1"/>
  <c r="DO126" i="1"/>
  <c r="DB84" i="1"/>
  <c r="DB271" i="1"/>
  <c r="DB157" i="1"/>
  <c r="DB98" i="1"/>
  <c r="DB62" i="1"/>
  <c r="DO70" i="1"/>
  <c r="DB178" i="1"/>
  <c r="DB213" i="1"/>
  <c r="DB108" i="1"/>
  <c r="DB80" i="1"/>
  <c r="DB72" i="1"/>
  <c r="DB139" i="1"/>
  <c r="DB201" i="1"/>
  <c r="DB244" i="1"/>
  <c r="DB7" i="1"/>
  <c r="DB240" i="1"/>
  <c r="DB243" i="1"/>
  <c r="DB33" i="1"/>
  <c r="DB151" i="1"/>
  <c r="DO151" i="1"/>
  <c r="DB11" i="1"/>
  <c r="DB107" i="1"/>
  <c r="DB226" i="1"/>
  <c r="DB103" i="1"/>
  <c r="DB234" i="1"/>
  <c r="DB136" i="1"/>
  <c r="DB37" i="1"/>
  <c r="DB295" i="1"/>
  <c r="DB32" i="1"/>
  <c r="DB13" i="1"/>
  <c r="DB106" i="1"/>
  <c r="DB5" i="1"/>
  <c r="DB236" i="1"/>
  <c r="DB60" i="1"/>
  <c r="DB208" i="1"/>
  <c r="DB238" i="1"/>
  <c r="DB46" i="1"/>
  <c r="DB70" i="1"/>
  <c r="DB278" i="1"/>
  <c r="DB265" i="1"/>
  <c r="DB95" i="1"/>
  <c r="DB68" i="1"/>
  <c r="DB6" i="1"/>
  <c r="DB230" i="1"/>
  <c r="DB39" i="1"/>
  <c r="DB117" i="1"/>
  <c r="DB123" i="1"/>
  <c r="DB232" i="1"/>
  <c r="DB76" i="1"/>
  <c r="DB134" i="1"/>
  <c r="DB31" i="1"/>
  <c r="DB45" i="1"/>
  <c r="DO98" i="1"/>
  <c r="DB153" i="1"/>
  <c r="DB15" i="1"/>
  <c r="DB128" i="1"/>
  <c r="DO178" i="1"/>
  <c r="DO108" i="1"/>
  <c r="DB199" i="1"/>
  <c r="DB273" i="1"/>
  <c r="DB147" i="1"/>
  <c r="DB276" i="1"/>
  <c r="DB163" i="1"/>
  <c r="DB282" i="1"/>
  <c r="DB285" i="1"/>
  <c r="DB149" i="1"/>
  <c r="DB133" i="1"/>
  <c r="DB29" i="1"/>
  <c r="DO116" i="1"/>
  <c r="DB111" i="1"/>
  <c r="DB41" i="1"/>
  <c r="DO92" i="1"/>
  <c r="DB171" i="1"/>
  <c r="DB38" i="1"/>
  <c r="DB110" i="1"/>
  <c r="DB44" i="1"/>
  <c r="DO107" i="1"/>
  <c r="DB297" i="1"/>
  <c r="DB9" i="1"/>
  <c r="DO139" i="1"/>
  <c r="DB10" i="1"/>
  <c r="DO62" i="1"/>
  <c r="DO22" i="1"/>
  <c r="DO124" i="1"/>
  <c r="DO14" i="1"/>
  <c r="DB73" i="1"/>
  <c r="DO37" i="1"/>
  <c r="DB102" i="1"/>
  <c r="DB280" i="1"/>
  <c r="DB286" i="1"/>
  <c r="DB145" i="1"/>
  <c r="DB294" i="1"/>
  <c r="DO46" i="1"/>
  <c r="DB228" i="1"/>
  <c r="DO278" i="1"/>
  <c r="DB52" i="1"/>
  <c r="DB100" i="1"/>
  <c r="DO7" i="1"/>
  <c r="DO136" i="1"/>
  <c r="DB168" i="1"/>
  <c r="DO32" i="1"/>
  <c r="DB127" i="1"/>
  <c r="DB190" i="1"/>
  <c r="DB249" i="1"/>
  <c r="DY122" i="1"/>
  <c r="DY88" i="1"/>
  <c r="DY83" i="1"/>
  <c r="DY47" i="1"/>
  <c r="DY206" i="1"/>
  <c r="DN110" i="1"/>
  <c r="DN208" i="1"/>
  <c r="DN108" i="1"/>
  <c r="DL183" i="1"/>
  <c r="DL223" i="1"/>
  <c r="EM223" i="1" s="1"/>
  <c r="DN37" i="1"/>
  <c r="CN150" i="1"/>
  <c r="CN102" i="1"/>
  <c r="DN102" i="1" s="1"/>
  <c r="DL249" i="1"/>
  <c r="EM249" i="1" s="1"/>
  <c r="DL76" i="1"/>
  <c r="EM76" i="1" s="1"/>
  <c r="DL72" i="1"/>
  <c r="DL38" i="1"/>
  <c r="EM38" i="1" s="1"/>
  <c r="DL103" i="1"/>
  <c r="EM103" i="1" s="1"/>
  <c r="DN70" i="1"/>
  <c r="DN289" i="1"/>
  <c r="DN107" i="1"/>
  <c r="DN14" i="1"/>
  <c r="DN124" i="1"/>
  <c r="DN161" i="1"/>
  <c r="DN72" i="1"/>
  <c r="DN134" i="1"/>
  <c r="DN189" i="1"/>
  <c r="DY166" i="1"/>
  <c r="BA185" i="1"/>
  <c r="CA185" i="1" s="1"/>
  <c r="DY274" i="1"/>
  <c r="DY210" i="1"/>
  <c r="DN73" i="1"/>
  <c r="DN51" i="1"/>
  <c r="DN118" i="1"/>
  <c r="DL120" i="1"/>
  <c r="DN32" i="1"/>
  <c r="BN166" i="1"/>
  <c r="BN53" i="1"/>
  <c r="BN120" i="1"/>
  <c r="BN164" i="1"/>
  <c r="BN195" i="1"/>
  <c r="CN195" i="1" s="1"/>
  <c r="BN270" i="1"/>
  <c r="CN270" i="1" s="1"/>
  <c r="BN63" i="1"/>
  <c r="BN66" i="1"/>
  <c r="BN223" i="1"/>
  <c r="BN259" i="1"/>
  <c r="BN263" i="1"/>
  <c r="DY24" i="1"/>
  <c r="DY55" i="1"/>
  <c r="DY59" i="1"/>
  <c r="BA61" i="1"/>
  <c r="CA61" i="1" s="1"/>
  <c r="DY61" i="1"/>
  <c r="DY261" i="1"/>
  <c r="DM298" i="1"/>
  <c r="DN33" i="1"/>
  <c r="DN171" i="1"/>
  <c r="DZ285" i="1"/>
  <c r="DS285" i="8"/>
  <c r="DN285" i="8"/>
  <c r="DV285" i="8"/>
  <c r="DQ285" i="8"/>
  <c r="DY285" i="8"/>
  <c r="DU285" i="8"/>
  <c r="DW285" i="8"/>
  <c r="DX285" i="8"/>
  <c r="DO285" i="8"/>
  <c r="DP285" i="8"/>
  <c r="DR285" i="8"/>
  <c r="DT285" i="8"/>
  <c r="DZ13" i="1"/>
  <c r="DU13" i="8"/>
  <c r="DN13" i="8"/>
  <c r="DV13" i="8"/>
  <c r="DO13" i="8"/>
  <c r="DW13" i="8"/>
  <c r="DP13" i="8"/>
  <c r="DR13" i="8"/>
  <c r="DT13" i="8"/>
  <c r="DX13" i="8"/>
  <c r="DY13" i="8"/>
  <c r="DQ13" i="8"/>
  <c r="DS13" i="8"/>
  <c r="DZ153" i="1"/>
  <c r="DT153" i="8"/>
  <c r="DU153" i="8"/>
  <c r="DN153" i="8"/>
  <c r="DV153" i="8"/>
  <c r="DO153" i="8"/>
  <c r="DW153" i="8"/>
  <c r="DR153" i="8"/>
  <c r="DS153" i="8"/>
  <c r="DX153" i="8"/>
  <c r="DY153" i="8"/>
  <c r="DP153" i="8"/>
  <c r="DQ153" i="8"/>
  <c r="DZ232" i="1"/>
  <c r="DO232" i="8"/>
  <c r="DW232" i="8"/>
  <c r="DP232" i="8"/>
  <c r="DX232" i="8"/>
  <c r="DQ232" i="8"/>
  <c r="DY232" i="8"/>
  <c r="DR232" i="8"/>
  <c r="DS232" i="8"/>
  <c r="DU232" i="8"/>
  <c r="DN232" i="8"/>
  <c r="DV232" i="8"/>
  <c r="DT232" i="8"/>
  <c r="DZ103" i="1"/>
  <c r="DS103" i="8"/>
  <c r="DT103" i="8"/>
  <c r="DO103" i="8"/>
  <c r="DW103" i="8"/>
  <c r="DP103" i="8"/>
  <c r="DX103" i="8"/>
  <c r="DQ103" i="8"/>
  <c r="DY103" i="8"/>
  <c r="DR103" i="8"/>
  <c r="DU103" i="8"/>
  <c r="DV103" i="8"/>
  <c r="DN103" i="8"/>
  <c r="DZ199" i="1"/>
  <c r="DO199" i="8"/>
  <c r="DW199" i="8"/>
  <c r="DP199" i="8"/>
  <c r="DX199" i="8"/>
  <c r="DR199" i="8"/>
  <c r="DU199" i="8"/>
  <c r="DN199" i="8"/>
  <c r="DV199" i="8"/>
  <c r="DT199" i="8"/>
  <c r="DY199" i="8"/>
  <c r="DQ199" i="8"/>
  <c r="DS199" i="8"/>
  <c r="DZ280" i="1"/>
  <c r="DO280" i="8"/>
  <c r="DW280" i="8"/>
  <c r="DR280" i="8"/>
  <c r="DU280" i="8"/>
  <c r="DQ280" i="8"/>
  <c r="DS280" i="8"/>
  <c r="DT280" i="8"/>
  <c r="DV280" i="8"/>
  <c r="DX280" i="8"/>
  <c r="DY280" i="8"/>
  <c r="DN280" i="8"/>
  <c r="DP280" i="8"/>
  <c r="DZ57" i="1"/>
  <c r="DN57" i="8"/>
  <c r="DV57" i="8"/>
  <c r="DO57" i="8"/>
  <c r="DW57" i="8"/>
  <c r="DR57" i="8"/>
  <c r="DX57" i="8"/>
  <c r="DY57" i="8"/>
  <c r="DP57" i="8"/>
  <c r="DQ57" i="8"/>
  <c r="DT57" i="8"/>
  <c r="DS57" i="8"/>
  <c r="DU57" i="8"/>
  <c r="DZ235" i="1"/>
  <c r="DS235" i="8"/>
  <c r="DT235" i="8"/>
  <c r="DU235" i="8"/>
  <c r="DN235" i="8"/>
  <c r="DV235" i="8"/>
  <c r="DO235" i="8"/>
  <c r="DW235" i="8"/>
  <c r="DQ235" i="8"/>
  <c r="DY235" i="8"/>
  <c r="DR235" i="8"/>
  <c r="DP235" i="8"/>
  <c r="DX235" i="8"/>
  <c r="DN29" i="1"/>
  <c r="DZ132" i="1"/>
  <c r="DO132" i="8"/>
  <c r="DW132" i="8"/>
  <c r="DP132" i="8"/>
  <c r="DX132" i="8"/>
  <c r="DQ132" i="8"/>
  <c r="DY132" i="8"/>
  <c r="DV132" i="8"/>
  <c r="DN132" i="8"/>
  <c r="DT132" i="8"/>
  <c r="DU132" i="8"/>
  <c r="DR132" i="8"/>
  <c r="DS132" i="8"/>
  <c r="DZ238" i="1"/>
  <c r="DO238" i="8"/>
  <c r="DW238" i="8"/>
  <c r="DP238" i="8"/>
  <c r="DX238" i="8"/>
  <c r="DQ238" i="8"/>
  <c r="DY238" i="8"/>
  <c r="DR238" i="8"/>
  <c r="DS238" i="8"/>
  <c r="DU238" i="8"/>
  <c r="DN238" i="8"/>
  <c r="DV238" i="8"/>
  <c r="DT238" i="8"/>
  <c r="DZ265" i="1"/>
  <c r="DS265" i="8"/>
  <c r="DT265" i="8"/>
  <c r="DU265" i="8"/>
  <c r="DN265" i="8"/>
  <c r="DV265" i="8"/>
  <c r="DO265" i="8"/>
  <c r="DW265" i="8"/>
  <c r="DQ265" i="8"/>
  <c r="DY265" i="8"/>
  <c r="DP265" i="8"/>
  <c r="DR265" i="8"/>
  <c r="DX265" i="8"/>
  <c r="DZ38" i="1"/>
  <c r="DQ38" i="8"/>
  <c r="DY38" i="8"/>
  <c r="DR38" i="8"/>
  <c r="DS38" i="8"/>
  <c r="DN38" i="8"/>
  <c r="DV38" i="8"/>
  <c r="DX38" i="8"/>
  <c r="DO38" i="8"/>
  <c r="DP38" i="8"/>
  <c r="DT38" i="8"/>
  <c r="DU38" i="8"/>
  <c r="DW38" i="8"/>
  <c r="DZ95" i="1"/>
  <c r="DS95" i="8"/>
  <c r="DT95" i="8"/>
  <c r="DO95" i="8"/>
  <c r="DW95" i="8"/>
  <c r="DP95" i="8"/>
  <c r="DX95" i="8"/>
  <c r="DQ95" i="8"/>
  <c r="DY95" i="8"/>
  <c r="DR95" i="8"/>
  <c r="DU95" i="8"/>
  <c r="DV95" i="8"/>
  <c r="DN95" i="8"/>
  <c r="DZ5" i="1"/>
  <c r="DX5" i="8"/>
  <c r="DP5" i="8"/>
  <c r="DU5" i="8"/>
  <c r="DR5" i="8"/>
  <c r="DV5" i="8"/>
  <c r="DT5" i="8"/>
  <c r="DS5" i="8"/>
  <c r="DQ5" i="8"/>
  <c r="DN5" i="8"/>
  <c r="DW5" i="8"/>
  <c r="DO5" i="8"/>
  <c r="DY5" i="8"/>
  <c r="DN121" i="1"/>
  <c r="DN117" i="1"/>
  <c r="DZ190" i="1"/>
  <c r="DS190" i="8"/>
  <c r="DT190" i="8"/>
  <c r="DN190" i="8"/>
  <c r="DV190" i="8"/>
  <c r="DQ190" i="8"/>
  <c r="DY190" i="8"/>
  <c r="DR190" i="8"/>
  <c r="DW190" i="8"/>
  <c r="DX190" i="8"/>
  <c r="DO190" i="8"/>
  <c r="DP190" i="8"/>
  <c r="DU190" i="8"/>
  <c r="DZ234" i="1"/>
  <c r="DO234" i="8"/>
  <c r="DW234" i="8"/>
  <c r="DP234" i="8"/>
  <c r="DX234" i="8"/>
  <c r="DQ234" i="8"/>
  <c r="DY234" i="8"/>
  <c r="DR234" i="8"/>
  <c r="DS234" i="8"/>
  <c r="DU234" i="8"/>
  <c r="DN234" i="8"/>
  <c r="DV234" i="8"/>
  <c r="DT234" i="8"/>
  <c r="DZ156" i="1"/>
  <c r="DP156" i="8"/>
  <c r="DX156" i="8"/>
  <c r="DQ156" i="8"/>
  <c r="DY156" i="8"/>
  <c r="DR156" i="8"/>
  <c r="DS156" i="8"/>
  <c r="DN156" i="8"/>
  <c r="DO156" i="8"/>
  <c r="DT156" i="8"/>
  <c r="DU156" i="8"/>
  <c r="DV156" i="8"/>
  <c r="DW156" i="8"/>
  <c r="DZ237" i="1"/>
  <c r="DS237" i="8"/>
  <c r="DT237" i="8"/>
  <c r="DU237" i="8"/>
  <c r="DN237" i="8"/>
  <c r="DV237" i="8"/>
  <c r="DO237" i="8"/>
  <c r="DW237" i="8"/>
  <c r="DQ237" i="8"/>
  <c r="DY237" i="8"/>
  <c r="DR237" i="8"/>
  <c r="DP237" i="8"/>
  <c r="DX237" i="8"/>
  <c r="DZ146" i="1"/>
  <c r="DP146" i="8"/>
  <c r="DX146" i="8"/>
  <c r="DQ146" i="8"/>
  <c r="DY146" i="8"/>
  <c r="DR146" i="8"/>
  <c r="DS146" i="8"/>
  <c r="DV146" i="8"/>
  <c r="DW146" i="8"/>
  <c r="DT146" i="8"/>
  <c r="DU146" i="8"/>
  <c r="DN146" i="8"/>
  <c r="DO146" i="8"/>
  <c r="DZ100" i="1"/>
  <c r="DO100" i="8"/>
  <c r="DW100" i="8"/>
  <c r="DP100" i="8"/>
  <c r="DX100" i="8"/>
  <c r="DS100" i="8"/>
  <c r="DT100" i="8"/>
  <c r="DU100" i="8"/>
  <c r="DN100" i="8"/>
  <c r="DV100" i="8"/>
  <c r="DY100" i="8"/>
  <c r="DR100" i="8"/>
  <c r="DQ100" i="8"/>
  <c r="DZ198" i="1"/>
  <c r="DS198" i="8"/>
  <c r="DT198" i="8"/>
  <c r="DN198" i="8"/>
  <c r="DV198" i="8"/>
  <c r="DQ198" i="8"/>
  <c r="DY198" i="8"/>
  <c r="DR198" i="8"/>
  <c r="DO198" i="8"/>
  <c r="DP198" i="8"/>
  <c r="DU198" i="8"/>
  <c r="DW198" i="8"/>
  <c r="DX198" i="8"/>
  <c r="DZ244" i="1"/>
  <c r="DO244" i="8"/>
  <c r="DW244" i="8"/>
  <c r="DP244" i="8"/>
  <c r="DX244" i="8"/>
  <c r="DQ244" i="8"/>
  <c r="DY244" i="8"/>
  <c r="DR244" i="8"/>
  <c r="DS244" i="8"/>
  <c r="DU244" i="8"/>
  <c r="DN244" i="8"/>
  <c r="DV244" i="8"/>
  <c r="DT244" i="8"/>
  <c r="DZ157" i="1"/>
  <c r="DT157" i="8"/>
  <c r="DU157" i="8"/>
  <c r="DN157" i="8"/>
  <c r="DV157" i="8"/>
  <c r="DO157" i="8"/>
  <c r="DW157" i="8"/>
  <c r="DR157" i="8"/>
  <c r="DS157" i="8"/>
  <c r="DX157" i="8"/>
  <c r="DY157" i="8"/>
  <c r="DP157" i="8"/>
  <c r="DQ157" i="8"/>
  <c r="DZ242" i="1"/>
  <c r="DO242" i="8"/>
  <c r="DW242" i="8"/>
  <c r="DP242" i="8"/>
  <c r="DX242" i="8"/>
  <c r="DQ242" i="8"/>
  <c r="DY242" i="8"/>
  <c r="DR242" i="8"/>
  <c r="DS242" i="8"/>
  <c r="DU242" i="8"/>
  <c r="DN242" i="8"/>
  <c r="DV242" i="8"/>
  <c r="DT242" i="8"/>
  <c r="DZ84" i="1"/>
  <c r="DU84" i="8"/>
  <c r="DN84" i="8"/>
  <c r="DV84" i="8"/>
  <c r="DO84" i="8"/>
  <c r="DW84" i="8"/>
  <c r="DP84" i="8"/>
  <c r="DX84" i="8"/>
  <c r="DQ84" i="8"/>
  <c r="DY84" i="8"/>
  <c r="DS84" i="8"/>
  <c r="DR84" i="8"/>
  <c r="DT84" i="8"/>
  <c r="DN26" i="1"/>
  <c r="DZ10" i="1"/>
  <c r="DQ10" i="8"/>
  <c r="DY10" i="8"/>
  <c r="DR10" i="8"/>
  <c r="DS10" i="8"/>
  <c r="DT10" i="8"/>
  <c r="DN10" i="8"/>
  <c r="DV10" i="8"/>
  <c r="DO10" i="8"/>
  <c r="DP10" i="8"/>
  <c r="DU10" i="8"/>
  <c r="DW10" i="8"/>
  <c r="DX10" i="8"/>
  <c r="DZ147" i="1"/>
  <c r="DT147" i="8"/>
  <c r="DU147" i="8"/>
  <c r="DN147" i="8"/>
  <c r="DV147" i="8"/>
  <c r="DO147" i="8"/>
  <c r="DW147" i="8"/>
  <c r="DP147" i="8"/>
  <c r="DQ147" i="8"/>
  <c r="DX147" i="8"/>
  <c r="DY147" i="8"/>
  <c r="DR147" i="8"/>
  <c r="DS147" i="8"/>
  <c r="DZ226" i="1"/>
  <c r="DO226" i="8"/>
  <c r="DW226" i="8"/>
  <c r="DP226" i="8"/>
  <c r="DX226" i="8"/>
  <c r="DQ226" i="8"/>
  <c r="DY226" i="8"/>
  <c r="DR226" i="8"/>
  <c r="DS226" i="8"/>
  <c r="DU226" i="8"/>
  <c r="DN226" i="8"/>
  <c r="DV226" i="8"/>
  <c r="DT226" i="8"/>
  <c r="DZ241" i="1"/>
  <c r="DS241" i="8"/>
  <c r="DT241" i="8"/>
  <c r="DU241" i="8"/>
  <c r="DN241" i="8"/>
  <c r="DV241" i="8"/>
  <c r="DO241" i="8"/>
  <c r="DW241" i="8"/>
  <c r="DQ241" i="8"/>
  <c r="DY241" i="8"/>
  <c r="DR241" i="8"/>
  <c r="DP241" i="8"/>
  <c r="DX241" i="8"/>
  <c r="DN217" i="8"/>
  <c r="DO217" i="8"/>
  <c r="DQ217" i="8"/>
  <c r="DP217" i="8"/>
  <c r="DZ279" i="1"/>
  <c r="DS279" i="8"/>
  <c r="DN279" i="8"/>
  <c r="DV279" i="8"/>
  <c r="DQ279" i="8"/>
  <c r="DY279" i="8"/>
  <c r="DP279" i="8"/>
  <c r="DR279" i="8"/>
  <c r="DT279" i="8"/>
  <c r="DU279" i="8"/>
  <c r="DW279" i="8"/>
  <c r="DX279" i="8"/>
  <c r="DO279" i="8"/>
  <c r="DZ21" i="1"/>
  <c r="DU21" i="8"/>
  <c r="DN21" i="8"/>
  <c r="DV21" i="8"/>
  <c r="DO21" i="8"/>
  <c r="DW21" i="8"/>
  <c r="DR21" i="8"/>
  <c r="DT21" i="8"/>
  <c r="DX21" i="8"/>
  <c r="DY21" i="8"/>
  <c r="DP21" i="8"/>
  <c r="DQ21" i="8"/>
  <c r="DS21" i="8"/>
  <c r="DZ9" i="1"/>
  <c r="DU9" i="8"/>
  <c r="DN9" i="8"/>
  <c r="DV9" i="8"/>
  <c r="DO9" i="8"/>
  <c r="DW9" i="8"/>
  <c r="DP9" i="8"/>
  <c r="DX9" i="8"/>
  <c r="DR9" i="8"/>
  <c r="DS9" i="8"/>
  <c r="DY9" i="8"/>
  <c r="DQ9" i="8"/>
  <c r="DT9" i="8"/>
  <c r="DZ44" i="1"/>
  <c r="DQ44" i="8"/>
  <c r="DY44" i="8"/>
  <c r="DR44" i="8"/>
  <c r="DS44" i="8"/>
  <c r="DN44" i="8"/>
  <c r="DV44" i="8"/>
  <c r="DP44" i="8"/>
  <c r="DT44" i="8"/>
  <c r="DU44" i="8"/>
  <c r="DW44" i="8"/>
  <c r="DX44" i="8"/>
  <c r="DO44" i="8"/>
  <c r="DN137" i="1"/>
  <c r="DZ28" i="1"/>
  <c r="DQ28" i="8"/>
  <c r="DY28" i="8"/>
  <c r="DR28" i="8"/>
  <c r="DS28" i="8"/>
  <c r="DN28" i="8"/>
  <c r="DV28" i="8"/>
  <c r="DP28" i="8"/>
  <c r="DT28" i="8"/>
  <c r="DU28" i="8"/>
  <c r="DW28" i="8"/>
  <c r="DX28" i="8"/>
  <c r="DO28" i="8"/>
  <c r="DZ163" i="1"/>
  <c r="DT163" i="8"/>
  <c r="DU163" i="8"/>
  <c r="DN163" i="8"/>
  <c r="DV163" i="8"/>
  <c r="DO163" i="8"/>
  <c r="DW163" i="8"/>
  <c r="DP163" i="8"/>
  <c r="DQ163" i="8"/>
  <c r="DX163" i="8"/>
  <c r="DY163" i="8"/>
  <c r="DR163" i="8"/>
  <c r="DS163" i="8"/>
  <c r="DZ111" i="1"/>
  <c r="DS111" i="8"/>
  <c r="DT111" i="8"/>
  <c r="DO111" i="8"/>
  <c r="DW111" i="8"/>
  <c r="DP111" i="8"/>
  <c r="DX111" i="8"/>
  <c r="DQ111" i="8"/>
  <c r="DY111" i="8"/>
  <c r="DR111" i="8"/>
  <c r="DU111" i="8"/>
  <c r="DV111" i="8"/>
  <c r="DN111" i="8"/>
  <c r="DZ228" i="1"/>
  <c r="DO228" i="8"/>
  <c r="DW228" i="8"/>
  <c r="DP228" i="8"/>
  <c r="DX228" i="8"/>
  <c r="DQ228" i="8"/>
  <c r="DY228" i="8"/>
  <c r="DR228" i="8"/>
  <c r="DS228" i="8"/>
  <c r="DU228" i="8"/>
  <c r="DN228" i="8"/>
  <c r="DV228" i="8"/>
  <c r="DT228" i="8"/>
  <c r="DO266" i="8"/>
  <c r="DN266" i="8"/>
  <c r="DZ41" i="1"/>
  <c r="DU41" i="8"/>
  <c r="DN41" i="8"/>
  <c r="DV41" i="8"/>
  <c r="DO41" i="8"/>
  <c r="DW41" i="8"/>
  <c r="DR41" i="8"/>
  <c r="DT41" i="8"/>
  <c r="DX41" i="8"/>
  <c r="DY41" i="8"/>
  <c r="DP41" i="8"/>
  <c r="DQ41" i="8"/>
  <c r="DS41" i="8"/>
  <c r="DN130" i="8"/>
  <c r="DZ123" i="1"/>
  <c r="DS123" i="8"/>
  <c r="DO123" i="8"/>
  <c r="DW123" i="8"/>
  <c r="DP123" i="8"/>
  <c r="DX123" i="8"/>
  <c r="DQ123" i="8"/>
  <c r="DY123" i="8"/>
  <c r="DR123" i="8"/>
  <c r="DU123" i="8"/>
  <c r="DV123" i="8"/>
  <c r="DN123" i="8"/>
  <c r="DT123" i="8"/>
  <c r="DZ11" i="1"/>
  <c r="DU11" i="8"/>
  <c r="DN11" i="8"/>
  <c r="DV11" i="8"/>
  <c r="DO11" i="8"/>
  <c r="DW11" i="8"/>
  <c r="DP11" i="8"/>
  <c r="DX11" i="8"/>
  <c r="DR11" i="8"/>
  <c r="DY11" i="8"/>
  <c r="DQ11" i="8"/>
  <c r="DS11" i="8"/>
  <c r="DT11" i="8"/>
  <c r="DN22" i="1"/>
  <c r="DZ68" i="1"/>
  <c r="DU68" i="8"/>
  <c r="DN68" i="8"/>
  <c r="DV68" i="8"/>
  <c r="DO68" i="8"/>
  <c r="DW68" i="8"/>
  <c r="DP68" i="8"/>
  <c r="DX68" i="8"/>
  <c r="DQ68" i="8"/>
  <c r="DY68" i="8"/>
  <c r="DS68" i="8"/>
  <c r="DR68" i="8"/>
  <c r="DT68" i="8"/>
  <c r="DN278" i="1"/>
  <c r="DA301" i="1"/>
  <c r="DL137" i="1"/>
  <c r="EM137" i="1" s="1"/>
  <c r="DA303" i="1"/>
  <c r="DA306" i="1"/>
  <c r="DL282" i="1"/>
  <c r="EM282" i="1" s="1"/>
  <c r="DL107" i="1"/>
  <c r="CZ11" i="1"/>
  <c r="DA11" i="1"/>
  <c r="EB11" i="1" s="1"/>
  <c r="CZ57" i="1"/>
  <c r="DA57" i="1"/>
  <c r="EB57" i="1" s="1"/>
  <c r="CZ249" i="1"/>
  <c r="DA249" i="1"/>
  <c r="EB249" i="1" s="1"/>
  <c r="CZ110" i="1"/>
  <c r="CZ289" i="1"/>
  <c r="DA289" i="1"/>
  <c r="CZ10" i="1"/>
  <c r="DA10" i="1"/>
  <c r="EB10" i="1" s="1"/>
  <c r="CZ187" i="1"/>
  <c r="DA187" i="1"/>
  <c r="EB187" i="1" s="1"/>
  <c r="CZ257" i="1"/>
  <c r="CZ190" i="1"/>
  <c r="DA190" i="1"/>
  <c r="EB190" i="1" s="1"/>
  <c r="DA62" i="1"/>
  <c r="CZ76" i="1"/>
  <c r="DA76" i="1"/>
  <c r="EB76" i="1" s="1"/>
  <c r="CZ229" i="1"/>
  <c r="CZ156" i="1"/>
  <c r="DA156" i="1"/>
  <c r="EB156" i="1" s="1"/>
  <c r="CZ25" i="1"/>
  <c r="DA25" i="1"/>
  <c r="DA92" i="1"/>
  <c r="CZ236" i="1"/>
  <c r="DA236" i="1"/>
  <c r="EB236" i="1" s="1"/>
  <c r="DA136" i="1"/>
  <c r="CZ271" i="1"/>
  <c r="DA271" i="1"/>
  <c r="EB271" i="1" s="1"/>
  <c r="CZ52" i="1"/>
  <c r="DA52" i="1"/>
  <c r="EB52" i="1" s="1"/>
  <c r="DL53" i="1"/>
  <c r="EM53" i="1" s="1"/>
  <c r="DL285" i="1"/>
  <c r="EM285" i="1" s="1"/>
  <c r="CZ123" i="1"/>
  <c r="DA123" i="1"/>
  <c r="EB123" i="1" s="1"/>
  <c r="CZ147" i="1"/>
  <c r="DA147" i="1"/>
  <c r="EB147" i="1" s="1"/>
  <c r="CZ276" i="1"/>
  <c r="DA276" i="1"/>
  <c r="DA299" i="1"/>
  <c r="CZ234" i="1"/>
  <c r="DA234" i="1"/>
  <c r="EB234" i="1" s="1"/>
  <c r="DL9" i="1"/>
  <c r="EM9" i="1" s="1"/>
  <c r="CZ132" i="1"/>
  <c r="DA132" i="1"/>
  <c r="EB132" i="1" s="1"/>
  <c r="CZ241" i="1"/>
  <c r="DA241" i="1"/>
  <c r="EB241" i="1" s="1"/>
  <c r="CZ238" i="1"/>
  <c r="DA238" i="1"/>
  <c r="EB238" i="1" s="1"/>
  <c r="CZ297" i="1"/>
  <c r="DA297" i="1"/>
  <c r="EB297" i="1" s="1"/>
  <c r="CZ146" i="1"/>
  <c r="DA266" i="1"/>
  <c r="EB266" i="1" s="1"/>
  <c r="CZ103" i="1"/>
  <c r="DA103" i="1"/>
  <c r="EB103" i="1" s="1"/>
  <c r="DA46" i="1"/>
  <c r="CZ72" i="1"/>
  <c r="DA72" i="1"/>
  <c r="DA26" i="1"/>
  <c r="CZ21" i="1"/>
  <c r="DA21" i="1"/>
  <c r="EB21" i="1" s="1"/>
  <c r="CZ272" i="1"/>
  <c r="DA272" i="1"/>
  <c r="EB272" i="1" s="1"/>
  <c r="CZ227" i="1"/>
  <c r="DA227" i="1"/>
  <c r="EB227" i="1" s="1"/>
  <c r="CZ279" i="1"/>
  <c r="DA279" i="1"/>
  <c r="EB279" i="1" s="1"/>
  <c r="CZ239" i="1"/>
  <c r="DA239" i="1"/>
  <c r="EB239" i="1" s="1"/>
  <c r="DA151" i="1"/>
  <c r="CZ285" i="1"/>
  <c r="DA285" i="1"/>
  <c r="EB285" i="1" s="1"/>
  <c r="DA309" i="1"/>
  <c r="CZ44" i="1"/>
  <c r="DA44" i="1"/>
  <c r="EB44" i="1" s="1"/>
  <c r="CZ37" i="1"/>
  <c r="DA37" i="1"/>
  <c r="CZ295" i="1"/>
  <c r="DA295" i="1"/>
  <c r="EB295" i="1" s="1"/>
  <c r="DL95" i="1"/>
  <c r="EM95" i="1" s="1"/>
  <c r="DA302" i="1"/>
  <c r="DN136" i="1"/>
  <c r="CZ154" i="1"/>
  <c r="DA154" i="1"/>
  <c r="EB154" i="1" s="1"/>
  <c r="CZ9" i="1"/>
  <c r="DA9" i="1"/>
  <c r="EB9" i="1" s="1"/>
  <c r="CZ230" i="1"/>
  <c r="DA230" i="1"/>
  <c r="EB230" i="1" s="1"/>
  <c r="CZ152" i="1"/>
  <c r="CZ116" i="1"/>
  <c r="DA116" i="1"/>
  <c r="CZ198" i="1"/>
  <c r="DA198" i="1"/>
  <c r="EB198" i="1" s="1"/>
  <c r="DA87" i="1"/>
  <c r="DN87" i="1"/>
  <c r="DL289" i="1"/>
  <c r="DL195" i="1"/>
  <c r="CZ38" i="1"/>
  <c r="DA38" i="1"/>
  <c r="EB38" i="1" s="1"/>
  <c r="CZ275" i="1"/>
  <c r="DA275" i="1"/>
  <c r="EB275" i="1" s="1"/>
  <c r="CZ68" i="1"/>
  <c r="DA68" i="1"/>
  <c r="EB68" i="1" s="1"/>
  <c r="CZ178" i="1"/>
  <c r="DA178" i="1"/>
  <c r="DA29" i="1"/>
  <c r="DA145" i="1"/>
  <c r="CZ209" i="1"/>
  <c r="DA209" i="1"/>
  <c r="EB209" i="1" s="1"/>
  <c r="CZ32" i="1"/>
  <c r="CZ286" i="1"/>
  <c r="DA286" i="1"/>
  <c r="EB286" i="1" s="1"/>
  <c r="CZ60" i="1"/>
  <c r="DA60" i="1"/>
  <c r="DA7" i="1"/>
  <c r="CZ84" i="1"/>
  <c r="DA84" i="1"/>
  <c r="EB84" i="1" s="1"/>
  <c r="CZ228" i="1"/>
  <c r="DA228" i="1"/>
  <c r="EB228" i="1" s="1"/>
  <c r="CZ28" i="1"/>
  <c r="DA28" i="1"/>
  <c r="EB28" i="1" s="1"/>
  <c r="DA121" i="1"/>
  <c r="CZ148" i="1"/>
  <c r="DA148" i="1"/>
  <c r="EB148" i="1" s="1"/>
  <c r="CZ15" i="1"/>
  <c r="DA15" i="1"/>
  <c r="EB15" i="1" s="1"/>
  <c r="CZ149" i="1"/>
  <c r="DA149" i="1"/>
  <c r="EB149" i="1" s="1"/>
  <c r="CZ213" i="1"/>
  <c r="DA213" i="1"/>
  <c r="EB213" i="1" s="1"/>
  <c r="CZ278" i="1"/>
  <c r="DN46" i="1"/>
  <c r="DN145" i="1"/>
  <c r="DA130" i="1"/>
  <c r="EB130" i="1" s="1"/>
  <c r="CZ273" i="1"/>
  <c r="DA273" i="1"/>
  <c r="EB273" i="1" s="1"/>
  <c r="CZ49" i="1"/>
  <c r="CZ163" i="1"/>
  <c r="DA163" i="1"/>
  <c r="EB163" i="1" s="1"/>
  <c r="CZ232" i="1"/>
  <c r="DA232" i="1"/>
  <c r="EB232" i="1" s="1"/>
  <c r="CZ280" i="1"/>
  <c r="DA280" i="1"/>
  <c r="EB280" i="1" s="1"/>
  <c r="DN178" i="1"/>
  <c r="DA107" i="1"/>
  <c r="CZ233" i="1"/>
  <c r="DA233" i="1"/>
  <c r="EB233" i="1" s="1"/>
  <c r="CZ282" i="1"/>
  <c r="DA282" i="1"/>
  <c r="EB282" i="1" s="1"/>
  <c r="DL66" i="1"/>
  <c r="DL164" i="1"/>
  <c r="EM164" i="1" s="1"/>
  <c r="DL193" i="1"/>
  <c r="DA300" i="1"/>
  <c r="CZ85" i="1"/>
  <c r="CZ231" i="1"/>
  <c r="CZ31" i="1"/>
  <c r="DA31" i="1"/>
  <c r="EB31" i="1" s="1"/>
  <c r="CZ242" i="1"/>
  <c r="DA242" i="1"/>
  <c r="EB242" i="1" s="1"/>
  <c r="DN25" i="1"/>
  <c r="CZ235" i="1"/>
  <c r="DA235" i="1"/>
  <c r="EB235" i="1" s="1"/>
  <c r="DL199" i="1"/>
  <c r="EM199" i="1" s="1"/>
  <c r="DA14" i="1"/>
  <c r="CZ243" i="1"/>
  <c r="DA243" i="1"/>
  <c r="EB243" i="1" s="1"/>
  <c r="CZ95" i="1"/>
  <c r="DA95" i="1"/>
  <c r="EB95" i="1" s="1"/>
  <c r="DN116" i="1"/>
  <c r="CZ41" i="1"/>
  <c r="DA41" i="1"/>
  <c r="EB41" i="1" s="1"/>
  <c r="CZ108" i="1"/>
  <c r="CZ157" i="1"/>
  <c r="DA157" i="1"/>
  <c r="EB157" i="1" s="1"/>
  <c r="CZ226" i="1"/>
  <c r="DA226" i="1"/>
  <c r="EB226" i="1" s="1"/>
  <c r="CZ111" i="1"/>
  <c r="DA111" i="1"/>
  <c r="EB111" i="1" s="1"/>
  <c r="DA98" i="1"/>
  <c r="DA171" i="1"/>
  <c r="CZ240" i="1"/>
  <c r="DA240" i="1"/>
  <c r="EB240" i="1" s="1"/>
  <c r="DN98" i="1"/>
  <c r="DN60" i="1"/>
  <c r="DN92" i="1"/>
  <c r="DN267" i="1"/>
  <c r="DA33" i="1"/>
  <c r="CZ100" i="1"/>
  <c r="DA100" i="1"/>
  <c r="EB100" i="1" s="1"/>
  <c r="CZ244" i="1"/>
  <c r="DA244" i="1"/>
  <c r="EB244" i="1" s="1"/>
  <c r="CZ294" i="1"/>
  <c r="DA294" i="1"/>
  <c r="EB294" i="1" s="1"/>
  <c r="DA22" i="1"/>
  <c r="DA267" i="1"/>
  <c r="DN276" i="1"/>
  <c r="DA80" i="1"/>
  <c r="CZ237" i="1"/>
  <c r="DA237" i="1"/>
  <c r="EB237" i="1" s="1"/>
  <c r="CZ117" i="1"/>
  <c r="DA117" i="1"/>
  <c r="CZ13" i="1"/>
  <c r="DA13" i="1"/>
  <c r="EB13" i="1" s="1"/>
  <c r="CZ265" i="1"/>
  <c r="DA265" i="1"/>
  <c r="EB265" i="1" s="1"/>
  <c r="DA137" i="1"/>
  <c r="CZ199" i="1"/>
  <c r="DA199" i="1"/>
  <c r="EB199" i="1" s="1"/>
  <c r="CZ217" i="1"/>
  <c r="CZ277" i="1"/>
  <c r="DA277" i="1"/>
  <c r="EB277" i="1" s="1"/>
  <c r="DN7" i="1"/>
  <c r="CZ153" i="1"/>
  <c r="DA153" i="1"/>
  <c r="EB153" i="1" s="1"/>
  <c r="DA134" i="1"/>
  <c r="DE52" i="1"/>
  <c r="EF52" i="1" s="1"/>
  <c r="DB126" i="1"/>
  <c r="DI49" i="1"/>
  <c r="EJ49" i="1" s="1"/>
  <c r="DF25" i="1"/>
  <c r="DE84" i="1"/>
  <c r="EF84" i="1" s="1"/>
  <c r="DH110" i="1"/>
  <c r="EI110" i="1" s="1"/>
  <c r="DE151" i="1"/>
  <c r="DD44" i="1"/>
  <c r="EE44" i="1" s="1"/>
  <c r="DE15" i="1"/>
  <c r="EF15" i="1" s="1"/>
  <c r="DF60" i="1"/>
  <c r="DF23" i="1"/>
  <c r="EG23" i="1" s="1"/>
  <c r="DE54" i="1"/>
  <c r="DH75" i="1"/>
  <c r="DI154" i="1"/>
  <c r="EJ154" i="1" s="1"/>
  <c r="DE117" i="1"/>
  <c r="DF123" i="1"/>
  <c r="EG123" i="1" s="1"/>
  <c r="DD38" i="1"/>
  <c r="EE38" i="1" s="1"/>
  <c r="DI146" i="1"/>
  <c r="EJ146" i="1" s="1"/>
  <c r="DF127" i="1"/>
  <c r="EG127" i="1" s="1"/>
  <c r="DE48" i="1"/>
  <c r="DF21" i="1"/>
  <c r="EG21" i="1" s="1"/>
  <c r="DC32" i="1"/>
  <c r="ED32" i="1" s="1"/>
  <c r="DE213" i="1"/>
  <c r="EF213" i="1" s="1"/>
  <c r="DL243" i="1"/>
  <c r="EM243" i="1" s="1"/>
  <c r="DK272" i="1"/>
  <c r="EL272" i="1" s="1"/>
  <c r="DG190" i="1"/>
  <c r="EH190" i="1" s="1"/>
  <c r="DL280" i="1"/>
  <c r="EM280" i="1" s="1"/>
  <c r="DL286" i="1"/>
  <c r="EM286" i="1" s="1"/>
  <c r="DL68" i="1"/>
  <c r="EM68" i="1" s="1"/>
  <c r="DE7" i="1"/>
  <c r="DY186" i="1"/>
  <c r="BA186" i="1"/>
  <c r="CA186" i="1" s="1"/>
  <c r="DI62" i="1"/>
  <c r="EJ62" i="1" s="1"/>
  <c r="DY136" i="1"/>
  <c r="DY112" i="1"/>
  <c r="DX141" i="1"/>
  <c r="DY224" i="1"/>
  <c r="DX97" i="1"/>
  <c r="DX39" i="1"/>
  <c r="DY108" i="1"/>
  <c r="DY225" i="1"/>
  <c r="DX287" i="1"/>
  <c r="DY162" i="1"/>
  <c r="DX54" i="1"/>
  <c r="DX42" i="1"/>
  <c r="DY70" i="1"/>
  <c r="BA79" i="1"/>
  <c r="CA79" i="1" s="1"/>
  <c r="DY79" i="1"/>
  <c r="DX30" i="1"/>
  <c r="DX211" i="1"/>
  <c r="DX36" i="1"/>
  <c r="DX179" i="1"/>
  <c r="DI155" i="1"/>
  <c r="EJ155" i="1" s="1"/>
  <c r="DX25" i="1"/>
  <c r="DX222" i="1"/>
  <c r="DX192" i="1"/>
  <c r="DX291" i="1"/>
  <c r="DK122" i="1"/>
  <c r="EL122" i="1" s="1"/>
  <c r="DI30" i="1"/>
  <c r="EJ30" i="1" s="1"/>
  <c r="DK55" i="1"/>
  <c r="EL55" i="1" s="1"/>
  <c r="DG123" i="1"/>
  <c r="EH123" i="1" s="1"/>
  <c r="DF230" i="1"/>
  <c r="EG230" i="1" s="1"/>
  <c r="DI10" i="1"/>
  <c r="EJ10" i="1" s="1"/>
  <c r="DF147" i="1"/>
  <c r="EG147" i="1" s="1"/>
  <c r="DK294" i="1"/>
  <c r="EL294" i="1" s="1"/>
  <c r="DH272" i="1"/>
  <c r="EI272" i="1" s="1"/>
  <c r="AH311" i="8"/>
  <c r="DE38" i="1"/>
  <c r="EF38" i="1" s="1"/>
  <c r="DF48" i="1"/>
  <c r="DL32" i="1"/>
  <c r="DD34" i="1"/>
  <c r="DE258" i="1"/>
  <c r="DJ227" i="1"/>
  <c r="EK227" i="1" s="1"/>
  <c r="DC239" i="1"/>
  <c r="ED239" i="1" s="1"/>
  <c r="DC235" i="1"/>
  <c r="ED235" i="1" s="1"/>
  <c r="DH198" i="1"/>
  <c r="EI198" i="1" s="1"/>
  <c r="DK237" i="1"/>
  <c r="EL237" i="1" s="1"/>
  <c r="DG127" i="1"/>
  <c r="EH127" i="1" s="1"/>
  <c r="DF15" i="1"/>
  <c r="EG15" i="1" s="1"/>
  <c r="DD32" i="1"/>
  <c r="DE40" i="1"/>
  <c r="DD30" i="1"/>
  <c r="DE44" i="1"/>
  <c r="EF44" i="1" s="1"/>
  <c r="DF54" i="1"/>
  <c r="DH64" i="1"/>
  <c r="DF84" i="1"/>
  <c r="EG84" i="1" s="1"/>
  <c r="DE139" i="1"/>
  <c r="DG273" i="1"/>
  <c r="EH273" i="1" s="1"/>
  <c r="DF111" i="1"/>
  <c r="EG111" i="1" s="1"/>
  <c r="DG157" i="1"/>
  <c r="EH157" i="1" s="1"/>
  <c r="DH130" i="1"/>
  <c r="DF234" i="1"/>
  <c r="EG234" i="1" s="1"/>
  <c r="DG60" i="1"/>
  <c r="DE78" i="1"/>
  <c r="DC87" i="1"/>
  <c r="ED87" i="1" s="1"/>
  <c r="DF155" i="1"/>
  <c r="DK241" i="1"/>
  <c r="EL241" i="1" s="1"/>
  <c r="DL294" i="1"/>
  <c r="EM294" i="1" s="1"/>
  <c r="DE180" i="1"/>
  <c r="DG267" i="1"/>
  <c r="DB231" i="1"/>
  <c r="DB51" i="1"/>
  <c r="DC124" i="1"/>
  <c r="ED124" i="1" s="1"/>
  <c r="DL278" i="1"/>
  <c r="EM278" i="1" s="1"/>
  <c r="DC272" i="1"/>
  <c r="ED272" i="1" s="1"/>
  <c r="DG23" i="1"/>
  <c r="EH23" i="1" s="1"/>
  <c r="DG25" i="1"/>
  <c r="DD70" i="1"/>
  <c r="DE72" i="1"/>
  <c r="DC156" i="1"/>
  <c r="ED156" i="1" s="1"/>
  <c r="DG159" i="1"/>
  <c r="DD133" i="1"/>
  <c r="DK239" i="1"/>
  <c r="EL239" i="1" s="1"/>
  <c r="DC28" i="1"/>
  <c r="ED28" i="1" s="1"/>
  <c r="DB49" i="1"/>
  <c r="DG236" i="1"/>
  <c r="EH236" i="1" s="1"/>
  <c r="AL311" i="8"/>
  <c r="DL276" i="1"/>
  <c r="EM276" i="1" s="1"/>
  <c r="DC201" i="1"/>
  <c r="ED201" i="1" s="1"/>
  <c r="DG238" i="1"/>
  <c r="EH238" i="1" s="1"/>
  <c r="AI311" i="8"/>
  <c r="DG198" i="1"/>
  <c r="EH198" i="1" s="1"/>
  <c r="DG275" i="1"/>
  <c r="EH275" i="1" s="1"/>
  <c r="DK235" i="1"/>
  <c r="EL235" i="1" s="1"/>
  <c r="DH270" i="1"/>
  <c r="DH162" i="1"/>
  <c r="AF311" i="8"/>
  <c r="AE311" i="8"/>
  <c r="DH239" i="1"/>
  <c r="EI239" i="1" s="1"/>
  <c r="AD311" i="8"/>
  <c r="DH241" i="1"/>
  <c r="EI241" i="1" s="1"/>
  <c r="AG311" i="8"/>
  <c r="AK311" i="8"/>
  <c r="DI12" i="1"/>
  <c r="EJ12" i="1" s="1"/>
  <c r="DI39" i="1"/>
  <c r="EJ39" i="1" s="1"/>
  <c r="DI51" i="1"/>
  <c r="EJ51" i="1" s="1"/>
  <c r="DI108" i="1"/>
  <c r="DI112" i="1"/>
  <c r="EJ112" i="1" s="1"/>
  <c r="DI142" i="1"/>
  <c r="EJ142" i="1" s="1"/>
  <c r="DI179" i="1"/>
  <c r="EJ179" i="1" s="1"/>
  <c r="DI210" i="1"/>
  <c r="EJ210" i="1" s="1"/>
  <c r="DI253" i="1"/>
  <c r="EJ253" i="1" s="1"/>
  <c r="DI261" i="1"/>
  <c r="EJ261" i="1" s="1"/>
  <c r="DK274" i="1"/>
  <c r="EL274" i="1" s="1"/>
  <c r="DB217" i="1"/>
  <c r="AB311" i="8"/>
  <c r="DF238" i="1"/>
  <c r="EG238" i="1" s="1"/>
  <c r="DF271" i="1"/>
  <c r="EG271" i="1" s="1"/>
  <c r="DF236" i="1"/>
  <c r="EG236" i="1" s="1"/>
  <c r="DL209" i="1"/>
  <c r="EM209" i="1" s="1"/>
  <c r="DF226" i="1"/>
  <c r="EG226" i="1" s="1"/>
  <c r="DJ148" i="1"/>
  <c r="EK148" i="1" s="1"/>
  <c r="DG287" i="1"/>
  <c r="DC294" i="1"/>
  <c r="ED294" i="1" s="1"/>
  <c r="DG297" i="1"/>
  <c r="EH297" i="1" s="1"/>
  <c r="DJ53" i="1"/>
  <c r="EK53" i="1" s="1"/>
  <c r="DJ152" i="1"/>
  <c r="EK152" i="1" s="1"/>
  <c r="DJ156" i="1"/>
  <c r="EK156" i="1" s="1"/>
  <c r="DC168" i="1"/>
  <c r="ED168" i="1" s="1"/>
  <c r="DE228" i="1"/>
  <c r="EF228" i="1" s="1"/>
  <c r="DE230" i="1"/>
  <c r="EF230" i="1" s="1"/>
  <c r="DJ272" i="1"/>
  <c r="EK272" i="1" s="1"/>
  <c r="DF273" i="1"/>
  <c r="EG273" i="1" s="1"/>
  <c r="DJ154" i="1"/>
  <c r="EK154" i="1" s="1"/>
  <c r="DJ85" i="1"/>
  <c r="EK85" i="1" s="1"/>
  <c r="DJ223" i="1"/>
  <c r="DC241" i="1"/>
  <c r="ED241" i="1" s="1"/>
  <c r="DH277" i="1"/>
  <c r="EI277" i="1" s="1"/>
  <c r="DD209" i="1"/>
  <c r="EE209" i="1" s="1"/>
  <c r="DE234" i="1"/>
  <c r="EF234" i="1" s="1"/>
  <c r="DJ241" i="1"/>
  <c r="EK241" i="1" s="1"/>
  <c r="DC243" i="1"/>
  <c r="ED243" i="1" s="1"/>
  <c r="DC286" i="1"/>
  <c r="ED286" i="1" s="1"/>
  <c r="DH175" i="1"/>
  <c r="DJ191" i="1"/>
  <c r="EK191" i="1" s="1"/>
  <c r="DE232" i="1"/>
  <c r="EF232" i="1" s="1"/>
  <c r="DJ274" i="1"/>
  <c r="DF275" i="1"/>
  <c r="EG275" i="1" s="1"/>
  <c r="DJ79" i="1"/>
  <c r="EK79" i="1" s="1"/>
  <c r="DJ235" i="1"/>
  <c r="EK235" i="1" s="1"/>
  <c r="DG244" i="1"/>
  <c r="EH244" i="1" s="1"/>
  <c r="DH253" i="1"/>
  <c r="DK278" i="1"/>
  <c r="EL278" i="1" s="1"/>
  <c r="DC280" i="1"/>
  <c r="ED280" i="1" s="1"/>
  <c r="DG285" i="1"/>
  <c r="EH285" i="1" s="1"/>
  <c r="DJ257" i="1"/>
  <c r="EK257" i="1" s="1"/>
  <c r="DJ225" i="1"/>
  <c r="EK225" i="1" s="1"/>
  <c r="DH210" i="1"/>
  <c r="DG279" i="1"/>
  <c r="EH279" i="1" s="1"/>
  <c r="DC282" i="1"/>
  <c r="ED282" i="1" s="1"/>
  <c r="DG295" i="1"/>
  <c r="EH295" i="1" s="1"/>
  <c r="DJ146" i="1"/>
  <c r="EK146" i="1" s="1"/>
  <c r="DJ116" i="1"/>
  <c r="EK116" i="1" s="1"/>
  <c r="DJ195" i="1"/>
  <c r="EK195" i="1" s="1"/>
  <c r="DH179" i="1"/>
  <c r="DH279" i="1"/>
  <c r="EI279" i="1" s="1"/>
  <c r="DE226" i="1"/>
  <c r="EF226" i="1" s="1"/>
  <c r="DB266" i="1"/>
  <c r="DF269" i="1"/>
  <c r="DG277" i="1"/>
  <c r="EH277" i="1" s="1"/>
  <c r="DJ150" i="1"/>
  <c r="DJ122" i="1"/>
  <c r="DJ83" i="1"/>
  <c r="DF265" i="1"/>
  <c r="EG265" i="1" s="1"/>
  <c r="DB272" i="1"/>
  <c r="DH295" i="1"/>
  <c r="EI295" i="1" s="1"/>
  <c r="DC237" i="1"/>
  <c r="ED237" i="1" s="1"/>
  <c r="DF224" i="1"/>
  <c r="DJ233" i="1"/>
  <c r="EK233" i="1" s="1"/>
  <c r="DH285" i="1"/>
  <c r="EI285" i="1" s="1"/>
  <c r="DE249" i="1"/>
  <c r="EF249" i="1" s="1"/>
  <c r="DJ261" i="1"/>
  <c r="DH297" i="1"/>
  <c r="EI297" i="1" s="1"/>
  <c r="DD289" i="1"/>
  <c r="DJ229" i="1"/>
  <c r="EK229" i="1" s="1"/>
  <c r="DF222" i="1"/>
  <c r="DE9" i="1"/>
  <c r="EF9" i="1" s="1"/>
  <c r="DH283" i="1"/>
  <c r="DJ259" i="1"/>
  <c r="DH244" i="1"/>
  <c r="EI244" i="1" s="1"/>
  <c r="DH213" i="1"/>
  <c r="EI213" i="1" s="1"/>
  <c r="DD208" i="1"/>
  <c r="AJ311" i="8"/>
  <c r="AC311" i="8"/>
  <c r="AA311" i="8"/>
  <c r="O305" i="7" l="1"/>
  <c r="DO130" i="1"/>
  <c r="EM193" i="1"/>
  <c r="BC130" i="1"/>
  <c r="K217" i="7"/>
  <c r="CU7" i="1"/>
  <c r="CZ7" i="1" s="1"/>
  <c r="BZ7" i="1"/>
  <c r="BZ73" i="1"/>
  <c r="CU73" i="1"/>
  <c r="CZ73" i="1" s="1"/>
  <c r="BG136" i="1"/>
  <c r="CG136" i="1" s="1"/>
  <c r="DG136" i="1" s="1"/>
  <c r="BU136" i="1"/>
  <c r="CU22" i="1"/>
  <c r="CZ22" i="1" s="1"/>
  <c r="BZ22" i="1"/>
  <c r="CU98" i="1"/>
  <c r="CZ98" i="1" s="1"/>
  <c r="BZ98" i="1"/>
  <c r="BG171" i="1"/>
  <c r="CG171" i="1" s="1"/>
  <c r="DG171" i="1" s="1"/>
  <c r="DG171" i="8" s="1"/>
  <c r="BU171" i="1"/>
  <c r="CU124" i="1"/>
  <c r="CZ124" i="1" s="1"/>
  <c r="BZ124" i="1"/>
  <c r="CU6" i="1"/>
  <c r="CZ6" i="1" s="1"/>
  <c r="BZ6" i="1"/>
  <c r="CU80" i="1"/>
  <c r="CZ80" i="1" s="1"/>
  <c r="BZ80" i="1"/>
  <c r="BZ70" i="1"/>
  <c r="CU70" i="1"/>
  <c r="CZ70" i="1" s="1"/>
  <c r="BG151" i="1"/>
  <c r="CG151" i="1" s="1"/>
  <c r="DG151" i="1" s="1"/>
  <c r="DG151" i="8" s="1"/>
  <c r="BU151" i="1"/>
  <c r="BG26" i="1"/>
  <c r="CG26" i="1" s="1"/>
  <c r="DG26" i="1" s="1"/>
  <c r="BU26" i="1"/>
  <c r="CU104" i="1"/>
  <c r="BZ104" i="1"/>
  <c r="CU189" i="1"/>
  <c r="CZ189" i="1" s="1"/>
  <c r="BZ189" i="1"/>
  <c r="BG33" i="1"/>
  <c r="CG33" i="1" s="1"/>
  <c r="DG33" i="1" s="1"/>
  <c r="DG33" i="8" s="1"/>
  <c r="BU33" i="1"/>
  <c r="CU133" i="1"/>
  <c r="BZ133" i="1"/>
  <c r="CU145" i="1"/>
  <c r="CZ145" i="1" s="1"/>
  <c r="BZ145" i="1"/>
  <c r="BG92" i="1"/>
  <c r="CG92" i="1" s="1"/>
  <c r="DG92" i="1" s="1"/>
  <c r="BU92" i="1"/>
  <c r="BG62" i="1"/>
  <c r="CG62" i="1" s="1"/>
  <c r="DG62" i="1" s="1"/>
  <c r="BU62" i="1"/>
  <c r="CU8" i="1"/>
  <c r="BZ8" i="1"/>
  <c r="CU87" i="1"/>
  <c r="CZ87" i="1" s="1"/>
  <c r="BZ87" i="1"/>
  <c r="BZ168" i="1"/>
  <c r="CU168" i="1"/>
  <c r="BC270" i="1"/>
  <c r="CC270" i="1" s="1"/>
  <c r="CM270" i="1" s="1"/>
  <c r="CU29" i="1"/>
  <c r="CZ29" i="1" s="1"/>
  <c r="BZ29" i="1"/>
  <c r="CU106" i="1"/>
  <c r="BZ106" i="1"/>
  <c r="CU201" i="1"/>
  <c r="BZ201" i="1"/>
  <c r="CU208" i="1"/>
  <c r="CZ208" i="1" s="1"/>
  <c r="BZ208" i="1"/>
  <c r="CU14" i="1"/>
  <c r="CZ14" i="1" s="1"/>
  <c r="BZ14" i="1"/>
  <c r="CU17" i="1"/>
  <c r="BZ17" i="1"/>
  <c r="M299" i="7"/>
  <c r="M305" i="7"/>
  <c r="EF104" i="1"/>
  <c r="BC109" i="1"/>
  <c r="CC109" i="1" s="1"/>
  <c r="DS124" i="1"/>
  <c r="EG124" i="1" s="1"/>
  <c r="DS104" i="1"/>
  <c r="EG104" i="1" s="1"/>
  <c r="BC263" i="1"/>
  <c r="CC263" i="1" s="1"/>
  <c r="DS70" i="1"/>
  <c r="DS133" i="1"/>
  <c r="T215" i="7"/>
  <c r="DS22" i="1"/>
  <c r="O300" i="7"/>
  <c r="O299" i="7"/>
  <c r="DS26" i="1"/>
  <c r="DS106" i="1"/>
  <c r="EG106" i="1" s="1"/>
  <c r="DS33" i="1"/>
  <c r="EG33" i="1" s="1"/>
  <c r="DS73" i="1"/>
  <c r="DS136" i="1"/>
  <c r="DS7" i="1"/>
  <c r="DS189" i="1"/>
  <c r="EG189" i="1" s="1"/>
  <c r="DS14" i="1"/>
  <c r="EG14" i="1" s="1"/>
  <c r="DS87" i="1"/>
  <c r="DS87" i="8" s="1"/>
  <c r="DS145" i="1"/>
  <c r="DS171" i="1"/>
  <c r="DS80" i="1"/>
  <c r="DS17" i="1"/>
  <c r="EG17" i="1" s="1"/>
  <c r="DS62" i="1"/>
  <c r="DS62" i="8" s="1"/>
  <c r="DS98" i="1"/>
  <c r="EG98" i="1" s="1"/>
  <c r="DS168" i="1"/>
  <c r="EG168" i="1" s="1"/>
  <c r="DS151" i="1"/>
  <c r="EG151" i="1" s="1"/>
  <c r="DS29" i="1"/>
  <c r="DS92" i="1"/>
  <c r="DS92" i="8" s="1"/>
  <c r="DS201" i="1"/>
  <c r="EG201" i="1" s="1"/>
  <c r="DS208" i="1"/>
  <c r="K117" i="7"/>
  <c r="ED117" i="1"/>
  <c r="EI224" i="1"/>
  <c r="EK130" i="1"/>
  <c r="K111" i="7"/>
  <c r="K118" i="7"/>
  <c r="EH34" i="1"/>
  <c r="Q257" i="7"/>
  <c r="EI40" i="1"/>
  <c r="K278" i="7"/>
  <c r="Q277" i="7"/>
  <c r="Q187" i="7"/>
  <c r="EG269" i="1"/>
  <c r="K61" i="7"/>
  <c r="EK122" i="1"/>
  <c r="EG54" i="1"/>
  <c r="EF78" i="1"/>
  <c r="EB62" i="1"/>
  <c r="EF17" i="1"/>
  <c r="DO150" i="1"/>
  <c r="EC150" i="1" s="1"/>
  <c r="DO137" i="1"/>
  <c r="EC137" i="1" s="1"/>
  <c r="EM107" i="1"/>
  <c r="DQ46" i="1"/>
  <c r="EB33" i="1"/>
  <c r="EH267" i="1"/>
  <c r="DP289" i="1"/>
  <c r="EG197" i="1"/>
  <c r="Q112" i="7"/>
  <c r="Q147" i="7"/>
  <c r="K109" i="7"/>
  <c r="Q265" i="7"/>
  <c r="DO18" i="1"/>
  <c r="DP128" i="1"/>
  <c r="ED128" i="1" s="1"/>
  <c r="EG117" i="1"/>
  <c r="Q29" i="7"/>
  <c r="Q280" i="7"/>
  <c r="EB134" i="1"/>
  <c r="Q285" i="7"/>
  <c r="Q286" i="7"/>
  <c r="Q275" i="7"/>
  <c r="Q101" i="7"/>
  <c r="Q124" i="7"/>
  <c r="Q10" i="7"/>
  <c r="Q85" i="7"/>
  <c r="Q232" i="7"/>
  <c r="DO267" i="1"/>
  <c r="DO267" i="8" s="1"/>
  <c r="EF54" i="1"/>
  <c r="Q242" i="7"/>
  <c r="Q234" i="7"/>
  <c r="Q238" i="7"/>
  <c r="Q295" i="7"/>
  <c r="Q77" i="7"/>
  <c r="Q294" i="7"/>
  <c r="Q229" i="7"/>
  <c r="EG35" i="1"/>
  <c r="EB107" i="1"/>
  <c r="Q240" i="7"/>
  <c r="DO121" i="1"/>
  <c r="DO121" i="8" s="1"/>
  <c r="Q226" i="7"/>
  <c r="Q14" i="7"/>
  <c r="Q233" i="7"/>
  <c r="DO161" i="1"/>
  <c r="EC161" i="1" s="1"/>
  <c r="Q146" i="7"/>
  <c r="Q235" i="7"/>
  <c r="EG158" i="1"/>
  <c r="Q249" i="7"/>
  <c r="EF14" i="1"/>
  <c r="Q104" i="7"/>
  <c r="EB80" i="1"/>
  <c r="DP134" i="1"/>
  <c r="Q198" i="7"/>
  <c r="Q12" i="7"/>
  <c r="Q228" i="7"/>
  <c r="EL134" i="1"/>
  <c r="DP45" i="1"/>
  <c r="DF26" i="1"/>
  <c r="CC51" i="1"/>
  <c r="DC51" i="1" s="1"/>
  <c r="DP51" i="1"/>
  <c r="Q156" i="7"/>
  <c r="Q190" i="7"/>
  <c r="EM120" i="1"/>
  <c r="Q22" i="7"/>
  <c r="Q153" i="7"/>
  <c r="DF92" i="1"/>
  <c r="CC107" i="1"/>
  <c r="DC107" i="1" s="1"/>
  <c r="DP107" i="1"/>
  <c r="EI283" i="1"/>
  <c r="K276" i="7"/>
  <c r="Q148" i="7"/>
  <c r="Q50" i="7"/>
  <c r="EI225" i="1"/>
  <c r="EG178" i="1"/>
  <c r="EG34" i="1"/>
  <c r="EG55" i="1"/>
  <c r="EH137" i="1"/>
  <c r="Q154" i="7"/>
  <c r="EK42" i="1"/>
  <c r="EM267" i="1"/>
  <c r="EF139" i="1"/>
  <c r="Q272" i="7"/>
  <c r="EI137" i="1"/>
  <c r="EJ32" i="1"/>
  <c r="EM259" i="1"/>
  <c r="Q271" i="7"/>
  <c r="Q149" i="7"/>
  <c r="Q11" i="7"/>
  <c r="Q58" i="7"/>
  <c r="Q16" i="7"/>
  <c r="EL130" i="1"/>
  <c r="Q42" i="7"/>
  <c r="Q163" i="7"/>
  <c r="Q96" i="7"/>
  <c r="Q39" i="7"/>
  <c r="Q53" i="7"/>
  <c r="Q227" i="7"/>
  <c r="Q152" i="7"/>
  <c r="EH162" i="1"/>
  <c r="EG292" i="1"/>
  <c r="EH130" i="1"/>
  <c r="K73" i="7"/>
  <c r="Q241" i="7"/>
  <c r="Q157" i="7"/>
  <c r="Q237" i="7"/>
  <c r="Q209" i="7"/>
  <c r="Q273" i="7"/>
  <c r="Q279" i="7"/>
  <c r="Q244" i="7"/>
  <c r="Q6" i="7"/>
  <c r="Q199" i="7"/>
  <c r="Q231" i="7"/>
  <c r="Q69" i="7"/>
  <c r="Q45" i="7"/>
  <c r="Q230" i="7"/>
  <c r="Q297" i="7"/>
  <c r="Q282" i="7"/>
  <c r="EH283" i="1"/>
  <c r="EK72" i="1"/>
  <c r="Q239" i="7"/>
  <c r="Q213" i="7"/>
  <c r="Q243" i="7"/>
  <c r="Q32" i="7"/>
  <c r="Q86" i="7"/>
  <c r="Q236" i="7"/>
  <c r="EE78" i="1"/>
  <c r="EK36" i="1"/>
  <c r="EK47" i="1"/>
  <c r="EG193" i="1"/>
  <c r="EJ180" i="1"/>
  <c r="EJ25" i="1"/>
  <c r="EJ33" i="1"/>
  <c r="EJ109" i="1"/>
  <c r="EI175" i="1"/>
  <c r="EF117" i="1"/>
  <c r="EI178" i="1"/>
  <c r="EH55" i="1"/>
  <c r="EM72" i="1"/>
  <c r="EK261" i="1"/>
  <c r="EF7" i="1"/>
  <c r="EI210" i="1"/>
  <c r="EM289" i="1"/>
  <c r="EE117" i="1"/>
  <c r="EH274" i="1"/>
  <c r="EK117" i="1"/>
  <c r="EE208" i="1"/>
  <c r="EI162" i="1"/>
  <c r="EM32" i="1"/>
  <c r="EI48" i="1"/>
  <c r="EL79" i="1"/>
  <c r="EM118" i="1"/>
  <c r="EE197" i="1"/>
  <c r="EI270" i="1"/>
  <c r="EF26" i="1"/>
  <c r="EJ122" i="1"/>
  <c r="EJ188" i="1"/>
  <c r="EK33" i="1"/>
  <c r="EK150" i="1"/>
  <c r="EI253" i="1"/>
  <c r="EF48" i="1"/>
  <c r="EJ267" i="1"/>
  <c r="EH287" i="1"/>
  <c r="EB14" i="1"/>
  <c r="EE80" i="1"/>
  <c r="EG254" i="1"/>
  <c r="EH178" i="1"/>
  <c r="EK276" i="1"/>
  <c r="EH197" i="1"/>
  <c r="EK274" i="1"/>
  <c r="EG78" i="1"/>
  <c r="EF40" i="1"/>
  <c r="EI108" i="1"/>
  <c r="EJ270" i="1"/>
  <c r="EL66" i="1"/>
  <c r="EI179" i="1"/>
  <c r="EJ108" i="1"/>
  <c r="EE32" i="1"/>
  <c r="EH30" i="1"/>
  <c r="EH35" i="1"/>
  <c r="EH263" i="1"/>
  <c r="EH75" i="1"/>
  <c r="EG60" i="1"/>
  <c r="EG261" i="1"/>
  <c r="EG75" i="1"/>
  <c r="EJ174" i="1"/>
  <c r="EL24" i="1"/>
  <c r="EM87" i="1"/>
  <c r="EE30" i="1"/>
  <c r="EE180" i="1"/>
  <c r="EG259" i="1"/>
  <c r="EJ117" i="1"/>
  <c r="EK287" i="1"/>
  <c r="EI64" i="1"/>
  <c r="EG222" i="1"/>
  <c r="EG155" i="1"/>
  <c r="EE108" i="1"/>
  <c r="EH210" i="1"/>
  <c r="EI75" i="1"/>
  <c r="EG30" i="1"/>
  <c r="EG224" i="1"/>
  <c r="EF72" i="1"/>
  <c r="EB289" i="1"/>
  <c r="EF274" i="1"/>
  <c r="EG267" i="1"/>
  <c r="EH47" i="1"/>
  <c r="EI158" i="1"/>
  <c r="EJ274" i="1"/>
  <c r="EL63" i="1"/>
  <c r="EH72" i="1"/>
  <c r="EL108" i="1"/>
  <c r="EL289" i="1"/>
  <c r="EB26" i="1"/>
  <c r="EG39" i="1"/>
  <c r="EG175" i="1"/>
  <c r="EI155" i="1"/>
  <c r="EI174" i="1"/>
  <c r="EL120" i="1"/>
  <c r="EK107" i="1"/>
  <c r="EM130" i="1"/>
  <c r="EK259" i="1"/>
  <c r="EI115" i="1"/>
  <c r="EB151" i="1"/>
  <c r="EM183" i="1"/>
  <c r="EL267" i="1"/>
  <c r="EH60" i="1"/>
  <c r="EK223" i="1"/>
  <c r="EE34" i="1"/>
  <c r="EM66" i="1"/>
  <c r="EB37" i="1"/>
  <c r="EG99" i="1"/>
  <c r="EI287" i="1"/>
  <c r="BA12" i="1"/>
  <c r="BB162" i="1"/>
  <c r="CB162" i="1" s="1"/>
  <c r="BA162" i="1"/>
  <c r="CA162" i="1" s="1"/>
  <c r="BB16" i="1"/>
  <c r="BA16" i="1"/>
  <c r="CA16" i="1" s="1"/>
  <c r="BB225" i="1"/>
  <c r="CB225" i="1" s="1"/>
  <c r="BA225" i="1"/>
  <c r="CA225" i="1" s="1"/>
  <c r="BB256" i="1"/>
  <c r="CB256" i="1" s="1"/>
  <c r="BA256" i="1"/>
  <c r="CA256" i="1" s="1"/>
  <c r="BB20" i="1"/>
  <c r="CB20" i="1" s="1"/>
  <c r="BA20" i="1"/>
  <c r="CA20" i="1" s="1"/>
  <c r="BB224" i="1"/>
  <c r="CB224" i="1" s="1"/>
  <c r="BA224" i="1"/>
  <c r="CA224" i="1" s="1"/>
  <c r="BB81" i="1"/>
  <c r="CB81" i="1" s="1"/>
  <c r="BA81" i="1"/>
  <c r="CA81" i="1" s="1"/>
  <c r="BB112" i="1"/>
  <c r="CB112" i="1" s="1"/>
  <c r="BA112" i="1"/>
  <c r="CA112" i="1" s="1"/>
  <c r="BB82" i="1"/>
  <c r="CB82" i="1" s="1"/>
  <c r="BA82" i="1"/>
  <c r="CA82" i="1" s="1"/>
  <c r="BB261" i="1"/>
  <c r="CB261" i="1" s="1"/>
  <c r="BA261" i="1"/>
  <c r="CA261" i="1" s="1"/>
  <c r="BB191" i="1"/>
  <c r="CB191" i="1" s="1"/>
  <c r="BA191" i="1"/>
  <c r="CA191" i="1" s="1"/>
  <c r="BB93" i="1"/>
  <c r="CB93" i="1" s="1"/>
  <c r="BA93" i="1"/>
  <c r="CA93" i="1" s="1"/>
  <c r="BB59" i="1"/>
  <c r="CB59" i="1" s="1"/>
  <c r="BA59" i="1"/>
  <c r="CA59" i="1" s="1"/>
  <c r="BB55" i="1"/>
  <c r="CB55" i="1" s="1"/>
  <c r="BA55" i="1"/>
  <c r="CA55" i="1" s="1"/>
  <c r="BB24" i="1"/>
  <c r="CB24" i="1" s="1"/>
  <c r="BA24" i="1"/>
  <c r="CA24" i="1" s="1"/>
  <c r="BB210" i="1"/>
  <c r="CB210" i="1" s="1"/>
  <c r="BA210" i="1"/>
  <c r="CA210" i="1" s="1"/>
  <c r="BB274" i="1"/>
  <c r="CB274" i="1" s="1"/>
  <c r="BA274" i="1"/>
  <c r="CA274" i="1" s="1"/>
  <c r="BB96" i="1"/>
  <c r="CB96" i="1" s="1"/>
  <c r="BA96" i="1"/>
  <c r="CA96" i="1" s="1"/>
  <c r="BB206" i="1"/>
  <c r="CB206" i="1" s="1"/>
  <c r="BA206" i="1"/>
  <c r="CA206" i="1" s="1"/>
  <c r="BB58" i="1"/>
  <c r="CB58" i="1" s="1"/>
  <c r="BA58" i="1"/>
  <c r="CA58" i="1" s="1"/>
  <c r="BB47" i="1"/>
  <c r="CB47" i="1" s="1"/>
  <c r="BA47" i="1"/>
  <c r="CA47" i="1" s="1"/>
  <c r="BB83" i="1"/>
  <c r="CB83" i="1" s="1"/>
  <c r="BA83" i="1"/>
  <c r="CA83" i="1" s="1"/>
  <c r="BB88" i="1"/>
  <c r="CB88" i="1" s="1"/>
  <c r="BA88" i="1"/>
  <c r="CA88" i="1" s="1"/>
  <c r="BB122" i="1"/>
  <c r="CB122" i="1" s="1"/>
  <c r="BA122" i="1"/>
  <c r="CA122" i="1" s="1"/>
  <c r="BA193" i="1"/>
  <c r="CA193" i="1" s="1"/>
  <c r="BA205" i="1"/>
  <c r="CA205" i="1" s="1"/>
  <c r="BB135" i="1"/>
  <c r="CB135" i="1" s="1"/>
  <c r="BA135" i="1"/>
  <c r="CA135" i="1" s="1"/>
  <c r="CB289" i="1"/>
  <c r="DO289" i="1"/>
  <c r="BC267" i="1"/>
  <c r="BC262" i="1"/>
  <c r="BC255" i="1"/>
  <c r="BC247" i="1"/>
  <c r="BC214" i="1"/>
  <c r="BC203" i="1"/>
  <c r="BD170" i="1"/>
  <c r="BC165" i="1"/>
  <c r="BC161" i="1"/>
  <c r="BC150" i="1"/>
  <c r="BC137" i="1"/>
  <c r="BD128" i="1"/>
  <c r="BC121" i="1"/>
  <c r="CB113" i="1"/>
  <c r="DO113" i="1"/>
  <c r="BC113" i="1"/>
  <c r="BD67" i="1"/>
  <c r="BC18" i="1"/>
  <c r="CF6" i="1"/>
  <c r="BG6" i="1"/>
  <c r="DT6" i="1" s="1"/>
  <c r="DT6" i="8" s="1"/>
  <c r="BG7" i="1"/>
  <c r="BG8" i="1"/>
  <c r="BG14" i="1"/>
  <c r="BG17" i="1"/>
  <c r="BG22" i="1"/>
  <c r="BG29" i="1"/>
  <c r="BG70" i="1"/>
  <c r="BG73" i="1"/>
  <c r="BG80" i="1"/>
  <c r="BG87" i="1"/>
  <c r="BG98" i="1"/>
  <c r="BG104" i="1"/>
  <c r="BG106" i="1"/>
  <c r="BG116" i="1"/>
  <c r="CG116" i="1" s="1"/>
  <c r="DG116" i="1" s="1"/>
  <c r="EH116" i="1" s="1"/>
  <c r="BG124" i="1"/>
  <c r="BG133" i="1"/>
  <c r="BG145" i="1"/>
  <c r="BG168" i="1"/>
  <c r="BG189" i="1"/>
  <c r="BG201" i="1"/>
  <c r="BG208" i="1"/>
  <c r="BG284" i="1"/>
  <c r="DC45" i="1"/>
  <c r="BD45" i="1"/>
  <c r="BE46" i="1"/>
  <c r="BD51" i="1"/>
  <c r="BD107" i="1"/>
  <c r="BD134" i="1"/>
  <c r="BD278" i="1"/>
  <c r="CD278" i="1" s="1"/>
  <c r="DD278" i="1" s="1"/>
  <c r="EE278" i="1" s="1"/>
  <c r="EE72" i="1"/>
  <c r="EE136" i="1"/>
  <c r="EF188" i="1"/>
  <c r="EF145" i="1"/>
  <c r="EF168" i="1"/>
  <c r="EF122" i="1"/>
  <c r="EF116" i="1"/>
  <c r="EF287" i="1"/>
  <c r="EM46" i="1"/>
  <c r="EE37" i="1"/>
  <c r="EH259" i="1"/>
  <c r="EI112" i="1"/>
  <c r="EI32" i="1"/>
  <c r="EJ64" i="1"/>
  <c r="EK179" i="1"/>
  <c r="EE178" i="1"/>
  <c r="EF99" i="1"/>
  <c r="EG258" i="1"/>
  <c r="EI54" i="1"/>
  <c r="EI180" i="1"/>
  <c r="EJ260" i="1"/>
  <c r="EK32" i="1"/>
  <c r="EB72" i="1"/>
  <c r="EE14" i="1"/>
  <c r="EE289" i="1"/>
  <c r="EG48" i="1"/>
  <c r="EG115" i="1"/>
  <c r="EH25" i="1"/>
  <c r="EF180" i="1"/>
  <c r="EE54" i="1"/>
  <c r="EE73" i="1"/>
  <c r="EG188" i="1"/>
  <c r="EG274" i="1"/>
  <c r="EI78" i="1"/>
  <c r="EJ193" i="1"/>
  <c r="EK217" i="1"/>
  <c r="EL261" i="1"/>
  <c r="EE210" i="1"/>
  <c r="EE159" i="1"/>
  <c r="EI130" i="1"/>
  <c r="EM195" i="1"/>
  <c r="EB22" i="1"/>
  <c r="EE17" i="1"/>
  <c r="EE175" i="1"/>
  <c r="EE201" i="1"/>
  <c r="EF30" i="1"/>
  <c r="EH223" i="1"/>
  <c r="EJ86" i="1"/>
  <c r="EK263" i="1"/>
  <c r="EK83" i="1"/>
  <c r="EF258" i="1"/>
  <c r="EF151" i="1"/>
  <c r="EE133" i="1"/>
  <c r="EB171" i="1"/>
  <c r="EF178" i="1"/>
  <c r="EG270" i="1"/>
  <c r="EG108" i="1"/>
  <c r="EK283" i="1"/>
  <c r="EK121" i="1"/>
  <c r="ED80" i="1"/>
  <c r="EH159" i="1"/>
  <c r="EG25" i="1"/>
  <c r="EB25" i="1"/>
  <c r="EI72" i="1"/>
  <c r="EE151" i="1"/>
  <c r="EE70" i="1"/>
  <c r="EF108" i="1"/>
  <c r="EF208" i="1"/>
  <c r="EF171" i="1"/>
  <c r="EF175" i="1"/>
  <c r="EF70" i="1"/>
  <c r="EF158" i="1"/>
  <c r="EF92" i="1"/>
  <c r="EG225" i="1"/>
  <c r="EG159" i="1"/>
  <c r="EI121" i="1"/>
  <c r="EJ121" i="1"/>
  <c r="EK134" i="1"/>
  <c r="EL150" i="1"/>
  <c r="EL47" i="1"/>
  <c r="EM150" i="1"/>
  <c r="EH86" i="1"/>
  <c r="EH292" i="1"/>
  <c r="EJ26" i="1"/>
  <c r="EF270" i="1"/>
  <c r="EH193" i="1"/>
  <c r="EL225" i="1"/>
  <c r="EB60" i="1"/>
  <c r="EG162" i="1"/>
  <c r="EI293" i="1"/>
  <c r="EJ75" i="1"/>
  <c r="EK137" i="1"/>
  <c r="EF37" i="1"/>
  <c r="EE270" i="1"/>
  <c r="EE87" i="1"/>
  <c r="EE25" i="1"/>
  <c r="EF55" i="1"/>
  <c r="EF64" i="1"/>
  <c r="EF197" i="1"/>
  <c r="EG179" i="1"/>
  <c r="EH253" i="1"/>
  <c r="EH64" i="1"/>
  <c r="EH222" i="1"/>
  <c r="EH289" i="1"/>
  <c r="EH117" i="1"/>
  <c r="EJ24" i="1"/>
  <c r="EJ195" i="1"/>
  <c r="EL107" i="1"/>
  <c r="EK162" i="1"/>
  <c r="EK59" i="1"/>
  <c r="EK155" i="1"/>
  <c r="EM26" i="1"/>
  <c r="EM51" i="1"/>
  <c r="EL136" i="1"/>
  <c r="EE110" i="1"/>
  <c r="EE116" i="1"/>
  <c r="EF22" i="1"/>
  <c r="EG32" i="1"/>
  <c r="EG37" i="1"/>
  <c r="EH37" i="1"/>
  <c r="EI197" i="1"/>
  <c r="EI30" i="1"/>
  <c r="EJ283" i="1"/>
  <c r="EJ130" i="1"/>
  <c r="EJ159" i="1"/>
  <c r="EJ60" i="1"/>
  <c r="EK289" i="1"/>
  <c r="EB98" i="1"/>
  <c r="EI55" i="1"/>
  <c r="EI223" i="1"/>
  <c r="EJ40" i="1"/>
  <c r="EK62" i="1"/>
  <c r="EM117" i="1"/>
  <c r="ED108" i="1"/>
  <c r="EF106" i="1"/>
  <c r="EF32" i="1"/>
  <c r="EG223" i="1"/>
  <c r="EH260" i="1"/>
  <c r="EH112" i="1"/>
  <c r="EI37" i="1"/>
  <c r="EJ37" i="1"/>
  <c r="EK30" i="1"/>
  <c r="EB276" i="1"/>
  <c r="EJ252" i="1"/>
  <c r="EK26" i="1"/>
  <c r="EE106" i="1"/>
  <c r="EJ79" i="1"/>
  <c r="EJ263" i="1"/>
  <c r="EL137" i="1"/>
  <c r="EK138" i="1"/>
  <c r="EG72" i="1"/>
  <c r="EH122" i="1"/>
  <c r="EH191" i="1"/>
  <c r="EC73" i="1"/>
  <c r="EC149" i="1"/>
  <c r="J118" i="7"/>
  <c r="EC117" i="1"/>
  <c r="EC70" i="1"/>
  <c r="EC5" i="1"/>
  <c r="EC103" i="1"/>
  <c r="J243" i="7"/>
  <c r="EC243" i="1"/>
  <c r="J73" i="7"/>
  <c r="EC72" i="1"/>
  <c r="EC146" i="1"/>
  <c r="EE39" i="1"/>
  <c r="EE92" i="1"/>
  <c r="EF34" i="1"/>
  <c r="EF159" i="1"/>
  <c r="EF283" i="1"/>
  <c r="EF6" i="1"/>
  <c r="EF133" i="1"/>
  <c r="EF87" i="1"/>
  <c r="EG210" i="1"/>
  <c r="EG260" i="1"/>
  <c r="EG283" i="1"/>
  <c r="EG276" i="1"/>
  <c r="EG191" i="1"/>
  <c r="EG116" i="1"/>
  <c r="EH254" i="1"/>
  <c r="EH195" i="1"/>
  <c r="EH139" i="1"/>
  <c r="EI258" i="1"/>
  <c r="EI139" i="1"/>
  <c r="EI254" i="1"/>
  <c r="EJ171" i="1"/>
  <c r="EJ158" i="1"/>
  <c r="EJ276" i="1"/>
  <c r="EJ258" i="1"/>
  <c r="EJ47" i="1"/>
  <c r="EJ55" i="1"/>
  <c r="EL263" i="1"/>
  <c r="EK224" i="1"/>
  <c r="EL59" i="1"/>
  <c r="EK51" i="1"/>
  <c r="EL112" i="1"/>
  <c r="EM60" i="1"/>
  <c r="EM151" i="1"/>
  <c r="EM134" i="1"/>
  <c r="EE48" i="1"/>
  <c r="EE98" i="1"/>
  <c r="EE122" i="1"/>
  <c r="EF110" i="1"/>
  <c r="EF98" i="1"/>
  <c r="EF29" i="1"/>
  <c r="EF33" i="1"/>
  <c r="EG289" i="1"/>
  <c r="EG287" i="1"/>
  <c r="EE189" i="1"/>
  <c r="EH121" i="1"/>
  <c r="EH225" i="1"/>
  <c r="EI252" i="1"/>
  <c r="EI188" i="1"/>
  <c r="EI217" i="1"/>
  <c r="EI47" i="1"/>
  <c r="EI99" i="1"/>
  <c r="EJ292" i="1"/>
  <c r="EJ92" i="1"/>
  <c r="EJ197" i="1"/>
  <c r="EJ225" i="1"/>
  <c r="EJ78" i="1"/>
  <c r="EJ293" i="1"/>
  <c r="EJ162" i="1"/>
  <c r="EK88" i="1"/>
  <c r="EL117" i="1"/>
  <c r="EL121" i="1"/>
  <c r="EL88" i="1"/>
  <c r="EL83" i="1"/>
  <c r="EK222" i="1"/>
  <c r="EL51" i="1"/>
  <c r="EM121" i="1"/>
  <c r="EC51" i="1"/>
  <c r="EB7" i="1"/>
  <c r="EC41" i="1"/>
  <c r="J285" i="7"/>
  <c r="EC285" i="1"/>
  <c r="EC45" i="1"/>
  <c r="EC39" i="1"/>
  <c r="EC46" i="1"/>
  <c r="EC106" i="1"/>
  <c r="EC240" i="1"/>
  <c r="EC62" i="1"/>
  <c r="EC118" i="1"/>
  <c r="EC231" i="1"/>
  <c r="EC126" i="1"/>
  <c r="EB121" i="1"/>
  <c r="EB145" i="1"/>
  <c r="EB87" i="1"/>
  <c r="J297" i="7"/>
  <c r="EC297" i="1"/>
  <c r="J282" i="7"/>
  <c r="EC282" i="1"/>
  <c r="EC199" i="1"/>
  <c r="J230" i="7"/>
  <c r="EC230" i="1"/>
  <c r="J238" i="7"/>
  <c r="EC238" i="1"/>
  <c r="J14" i="7"/>
  <c r="EC13" i="1"/>
  <c r="EC226" i="1"/>
  <c r="EC80" i="1"/>
  <c r="EC98" i="1"/>
  <c r="EC229" i="1"/>
  <c r="EC257" i="1"/>
  <c r="J156" i="7"/>
  <c r="EC156" i="1"/>
  <c r="EE269" i="1"/>
  <c r="EF39" i="1"/>
  <c r="EF124" i="1"/>
  <c r="EF136" i="1"/>
  <c r="EG64" i="1"/>
  <c r="EG180" i="1"/>
  <c r="EH276" i="1"/>
  <c r="EH48" i="1"/>
  <c r="EH108" i="1"/>
  <c r="EH175" i="1"/>
  <c r="EI260" i="1"/>
  <c r="EI259" i="1"/>
  <c r="EI276" i="1"/>
  <c r="EI274" i="1"/>
  <c r="EI195" i="1"/>
  <c r="EI159" i="1"/>
  <c r="EI60" i="1"/>
  <c r="EJ54" i="1"/>
  <c r="EJ287" i="1"/>
  <c r="EJ35" i="1"/>
  <c r="EJ254" i="1"/>
  <c r="EJ178" i="1"/>
  <c r="EJ137" i="1"/>
  <c r="EJ269" i="1"/>
  <c r="EK112" i="1"/>
  <c r="EK151" i="1"/>
  <c r="EK253" i="1"/>
  <c r="EK54" i="1"/>
  <c r="EL223" i="1"/>
  <c r="EK136" i="1"/>
  <c r="EL276" i="1"/>
  <c r="EK75" i="1"/>
  <c r="EK142" i="1"/>
  <c r="EK267" i="1"/>
  <c r="EK210" i="1"/>
  <c r="EL87" i="1"/>
  <c r="EC168" i="1"/>
  <c r="J294" i="7"/>
  <c r="EC294" i="1"/>
  <c r="EC9" i="1"/>
  <c r="J272" i="7"/>
  <c r="EC272" i="1"/>
  <c r="EC266" i="1"/>
  <c r="EC217" i="1"/>
  <c r="EC49" i="1"/>
  <c r="EB117" i="1"/>
  <c r="EB267" i="1"/>
  <c r="EB46" i="1"/>
  <c r="EB136" i="1"/>
  <c r="EC145" i="1"/>
  <c r="J112" i="7"/>
  <c r="EC111" i="1"/>
  <c r="J32" i="7"/>
  <c r="EC31" i="1"/>
  <c r="EC6" i="1"/>
  <c r="EC208" i="1"/>
  <c r="EC32" i="1"/>
  <c r="EC107" i="1"/>
  <c r="EC7" i="1"/>
  <c r="EC157" i="1"/>
  <c r="EC85" i="1"/>
  <c r="EC189" i="1"/>
  <c r="DM5" i="1"/>
  <c r="EB5" i="1"/>
  <c r="EF217" i="1"/>
  <c r="EH39" i="1"/>
  <c r="EI222" i="1"/>
  <c r="EI86" i="1"/>
  <c r="EI122" i="1"/>
  <c r="EJ224" i="1"/>
  <c r="EJ175" i="1"/>
  <c r="EJ99" i="1"/>
  <c r="EJ259" i="1"/>
  <c r="EK25" i="1"/>
  <c r="EL259" i="1"/>
  <c r="EK24" i="1"/>
  <c r="EK188" i="1"/>
  <c r="EK108" i="1"/>
  <c r="J279" i="7"/>
  <c r="EC279" i="1"/>
  <c r="EL224" i="1"/>
  <c r="EB29" i="1"/>
  <c r="EC100" i="1"/>
  <c r="J286" i="7"/>
  <c r="EC286" i="1"/>
  <c r="J45" i="7"/>
  <c r="EC44" i="1"/>
  <c r="EC134" i="1"/>
  <c r="EC249" i="1"/>
  <c r="EC52" i="1"/>
  <c r="J280" i="7"/>
  <c r="EC280" i="1"/>
  <c r="EC110" i="1"/>
  <c r="EC29" i="1"/>
  <c r="EC276" i="1"/>
  <c r="EC128" i="1"/>
  <c r="J77" i="7"/>
  <c r="EC76" i="1"/>
  <c r="J96" i="7"/>
  <c r="EC95" i="1"/>
  <c r="EC60" i="1"/>
  <c r="EC37" i="1"/>
  <c r="EC201" i="1"/>
  <c r="EC108" i="1"/>
  <c r="J271" i="7"/>
  <c r="EC271" i="1"/>
  <c r="J209" i="7"/>
  <c r="EC209" i="1"/>
  <c r="EF155" i="1"/>
  <c r="EF289" i="1"/>
  <c r="EF115" i="1"/>
  <c r="EF73" i="1"/>
  <c r="EF25" i="1"/>
  <c r="EG122" i="1"/>
  <c r="EH115" i="1"/>
  <c r="EI267" i="1"/>
  <c r="EL210" i="1"/>
  <c r="EK171" i="1"/>
  <c r="EC68" i="1"/>
  <c r="EC11" i="1"/>
  <c r="J244" i="7"/>
  <c r="EC244" i="1"/>
  <c r="EB137" i="1"/>
  <c r="EB178" i="1"/>
  <c r="EB116" i="1"/>
  <c r="J190" i="7"/>
  <c r="EC190" i="1"/>
  <c r="EC102" i="1"/>
  <c r="EC10" i="1"/>
  <c r="J39" i="7"/>
  <c r="EC38" i="1"/>
  <c r="EC147" i="1"/>
  <c r="J16" i="7"/>
  <c r="EC15" i="1"/>
  <c r="J232" i="7"/>
  <c r="EC232" i="1"/>
  <c r="J265" i="7"/>
  <c r="EC265" i="1"/>
  <c r="EC136" i="1"/>
  <c r="EC151" i="1"/>
  <c r="EC139" i="1"/>
  <c r="EC213" i="1"/>
  <c r="J85" i="7"/>
  <c r="EC84" i="1"/>
  <c r="EC124" i="1"/>
  <c r="EE6" i="1"/>
  <c r="EE22" i="1"/>
  <c r="EE40" i="1"/>
  <c r="EF201" i="1"/>
  <c r="EF80" i="1"/>
  <c r="EF60" i="1"/>
  <c r="EF269" i="1"/>
  <c r="EF189" i="1"/>
  <c r="EF276" i="1"/>
  <c r="EG195" i="1"/>
  <c r="EG253" i="1"/>
  <c r="EH179" i="1"/>
  <c r="EH252" i="1"/>
  <c r="EH180" i="1"/>
  <c r="EH261" i="1"/>
  <c r="EH270" i="1"/>
  <c r="EI34" i="1"/>
  <c r="EI193" i="1"/>
  <c r="EI263" i="1"/>
  <c r="EJ151" i="1"/>
  <c r="EJ34" i="1"/>
  <c r="EJ50" i="1"/>
  <c r="EJ289" i="1"/>
  <c r="EJ136" i="1"/>
  <c r="EJ115" i="1"/>
  <c r="EK175" i="1"/>
  <c r="EL26" i="1"/>
  <c r="EK55" i="1"/>
  <c r="EK254" i="1"/>
  <c r="EK60" i="1"/>
  <c r="EK39" i="1"/>
  <c r="EK78" i="1"/>
  <c r="EL72" i="1"/>
  <c r="EK86" i="1"/>
  <c r="J163" i="7"/>
  <c r="EC163" i="1"/>
  <c r="J295" i="7"/>
  <c r="EC295" i="1"/>
  <c r="EB92" i="1"/>
  <c r="EC127" i="1"/>
  <c r="J228" i="7"/>
  <c r="EC228" i="1"/>
  <c r="EC171" i="1"/>
  <c r="EC133" i="1"/>
  <c r="J273" i="7"/>
  <c r="EC273" i="1"/>
  <c r="J153" i="7"/>
  <c r="EC153" i="1"/>
  <c r="J124" i="7"/>
  <c r="EC123" i="1"/>
  <c r="EC278" i="1"/>
  <c r="J236" i="7"/>
  <c r="EC236" i="1"/>
  <c r="J234" i="7"/>
  <c r="EC234" i="1"/>
  <c r="EC33" i="1"/>
  <c r="EC178" i="1"/>
  <c r="EC152" i="1"/>
  <c r="EE171" i="1"/>
  <c r="EE33" i="1"/>
  <c r="EE104" i="1"/>
  <c r="EF35" i="1"/>
  <c r="EF62" i="1"/>
  <c r="EG139" i="1"/>
  <c r="EE188" i="1"/>
  <c r="EH158" i="1"/>
  <c r="EI269" i="1"/>
  <c r="EJ223" i="1"/>
  <c r="EJ222" i="1"/>
  <c r="EJ48" i="1"/>
  <c r="EJ139" i="1"/>
  <c r="EJ72" i="1"/>
  <c r="EL193" i="1"/>
  <c r="EL61" i="1"/>
  <c r="EL195" i="1"/>
  <c r="BN193" i="1"/>
  <c r="CN193" i="1" s="1"/>
  <c r="BO193" i="1"/>
  <c r="CO193" i="1" s="1"/>
  <c r="BB205" i="1"/>
  <c r="CB205" i="1" s="1"/>
  <c r="DL263" i="1"/>
  <c r="DY263" i="1"/>
  <c r="DL270" i="1"/>
  <c r="DY270" i="1"/>
  <c r="DL63" i="1"/>
  <c r="DY63" i="1"/>
  <c r="DL109" i="1"/>
  <c r="DY109" i="1"/>
  <c r="DH149" i="1"/>
  <c r="EI149" i="1" s="1"/>
  <c r="DM304" i="1"/>
  <c r="DJ180" i="1"/>
  <c r="DW180" i="1"/>
  <c r="DK139" i="1"/>
  <c r="DX139" i="1"/>
  <c r="DK178" i="1"/>
  <c r="DX178" i="1"/>
  <c r="DJ34" i="1"/>
  <c r="DW34" i="1"/>
  <c r="DJ115" i="1"/>
  <c r="DW115" i="1"/>
  <c r="DJ158" i="1"/>
  <c r="DW158" i="1"/>
  <c r="DK138" i="1"/>
  <c r="DX138" i="1"/>
  <c r="DK188" i="1"/>
  <c r="DX188" i="1"/>
  <c r="DJ293" i="1"/>
  <c r="DW293" i="1"/>
  <c r="DJ174" i="1"/>
  <c r="DW174" i="1"/>
  <c r="DJ35" i="1"/>
  <c r="DW35" i="1"/>
  <c r="DJ99" i="1"/>
  <c r="DW99" i="1"/>
  <c r="DJ252" i="1"/>
  <c r="DW252" i="1"/>
  <c r="DJ109" i="1"/>
  <c r="DW109" i="1"/>
  <c r="DJ64" i="1"/>
  <c r="DW64" i="1"/>
  <c r="DK270" i="1"/>
  <c r="DX270" i="1"/>
  <c r="DJ270" i="1"/>
  <c r="DW270" i="1"/>
  <c r="DK162" i="1"/>
  <c r="DX162" i="1"/>
  <c r="DK283" i="1"/>
  <c r="DX283" i="1"/>
  <c r="DK119" i="1"/>
  <c r="DX119" i="1"/>
  <c r="DK253" i="1"/>
  <c r="DX253" i="1"/>
  <c r="DK33" i="1"/>
  <c r="DX33" i="1"/>
  <c r="DJ50" i="1"/>
  <c r="DW50" i="1"/>
  <c r="DJ258" i="1"/>
  <c r="DW258" i="1"/>
  <c r="DK155" i="1"/>
  <c r="DX155" i="1"/>
  <c r="DJ269" i="1"/>
  <c r="DW269" i="1"/>
  <c r="DK109" i="1"/>
  <c r="DX109" i="1"/>
  <c r="DJ92" i="1"/>
  <c r="DW92" i="1"/>
  <c r="DJ159" i="1"/>
  <c r="DW159" i="1"/>
  <c r="DJ193" i="1"/>
  <c r="DW193" i="1"/>
  <c r="DK186" i="1"/>
  <c r="DX186" i="1"/>
  <c r="DJ48" i="1"/>
  <c r="DW48" i="1"/>
  <c r="DK64" i="1"/>
  <c r="DX64" i="1"/>
  <c r="DK175" i="1"/>
  <c r="DX175" i="1"/>
  <c r="DK75" i="1"/>
  <c r="DX75" i="1"/>
  <c r="DK32" i="1"/>
  <c r="DX32" i="1"/>
  <c r="DX32" i="8" s="1"/>
  <c r="DK292" i="1"/>
  <c r="DX292" i="1"/>
  <c r="DK151" i="1"/>
  <c r="DX151" i="1"/>
  <c r="DK78" i="1"/>
  <c r="DX78" i="1"/>
  <c r="DK62" i="1"/>
  <c r="DX62" i="1"/>
  <c r="DJ37" i="1"/>
  <c r="DW37" i="1"/>
  <c r="DK86" i="1"/>
  <c r="DX86" i="1"/>
  <c r="DK48" i="1"/>
  <c r="DX48" i="1"/>
  <c r="DK166" i="1"/>
  <c r="DX166" i="1"/>
  <c r="DJ139" i="1"/>
  <c r="DW139" i="1"/>
  <c r="DK71" i="1"/>
  <c r="DX71" i="1"/>
  <c r="DK254" i="1"/>
  <c r="DX254" i="1"/>
  <c r="DK142" i="1"/>
  <c r="DX142" i="1"/>
  <c r="DJ40" i="1"/>
  <c r="DW40" i="1"/>
  <c r="DJ260" i="1"/>
  <c r="DW260" i="1"/>
  <c r="DK158" i="1"/>
  <c r="DX158" i="1"/>
  <c r="DK171" i="1"/>
  <c r="DX171" i="1"/>
  <c r="DJ197" i="1"/>
  <c r="DW197" i="1"/>
  <c r="DJ178" i="1"/>
  <c r="DW178" i="1"/>
  <c r="DJ292" i="1"/>
  <c r="DW292" i="1"/>
  <c r="DH35" i="1"/>
  <c r="EI35" i="1" s="1"/>
  <c r="DO151" i="8"/>
  <c r="DV217" i="8"/>
  <c r="DT217" i="8"/>
  <c r="DR217" i="8"/>
  <c r="DM305" i="1"/>
  <c r="DM308" i="1"/>
  <c r="BS161" i="1"/>
  <c r="BS203" i="1"/>
  <c r="BS150" i="1"/>
  <c r="BS113" i="1"/>
  <c r="DD240" i="1"/>
  <c r="BS165" i="1"/>
  <c r="BS128" i="1"/>
  <c r="BS18" i="1"/>
  <c r="DG293" i="1"/>
  <c r="EH293" i="1" s="1"/>
  <c r="DM310" i="1"/>
  <c r="DB233" i="1"/>
  <c r="CZ267" i="1"/>
  <c r="DD68" i="1"/>
  <c r="DB92" i="1"/>
  <c r="DD127" i="1"/>
  <c r="EE127" i="1" s="1"/>
  <c r="DD145" i="1"/>
  <c r="BE102" i="1"/>
  <c r="CE102" i="1" s="1"/>
  <c r="BQ102" i="1"/>
  <c r="BE126" i="1"/>
  <c r="CE126" i="1" s="1"/>
  <c r="BQ126" i="1"/>
  <c r="BE118" i="1"/>
  <c r="CE118" i="1" s="1"/>
  <c r="BQ118" i="1"/>
  <c r="CR137" i="1"/>
  <c r="DX217" i="8"/>
  <c r="DU217" i="8"/>
  <c r="DY217" i="8"/>
  <c r="DS217" i="8"/>
  <c r="DZ217" i="1"/>
  <c r="DW217" i="8"/>
  <c r="DD276" i="1"/>
  <c r="DD213" i="1"/>
  <c r="DD52" i="1"/>
  <c r="DB275" i="1"/>
  <c r="DD60" i="1"/>
  <c r="DD62" i="1"/>
  <c r="DD9" i="1"/>
  <c r="DD147" i="1"/>
  <c r="DD199" i="1"/>
  <c r="DD226" i="1"/>
  <c r="DB25" i="1"/>
  <c r="DD11" i="1"/>
  <c r="DD41" i="1"/>
  <c r="J42" i="7" s="1"/>
  <c r="DB21" i="1"/>
  <c r="DA289" i="8"/>
  <c r="DN289" i="8"/>
  <c r="DD29" i="1"/>
  <c r="DD100" i="1"/>
  <c r="J101" i="7" s="1"/>
  <c r="DD249" i="1"/>
  <c r="DD157" i="1"/>
  <c r="DD139" i="1"/>
  <c r="DD7" i="1"/>
  <c r="DD10" i="1"/>
  <c r="J11" i="7" s="1"/>
  <c r="DB130" i="1"/>
  <c r="DD99" i="1"/>
  <c r="EE99" i="1" s="1"/>
  <c r="DD103" i="1"/>
  <c r="J104" i="7" s="1"/>
  <c r="DM307" i="1"/>
  <c r="DN109" i="1"/>
  <c r="DN109" i="8" s="1"/>
  <c r="DA109" i="1"/>
  <c r="DB241" i="1"/>
  <c r="CP102" i="1"/>
  <c r="DN183" i="1"/>
  <c r="DN183" i="8" s="1"/>
  <c r="DB277" i="1"/>
  <c r="CP118" i="1"/>
  <c r="DP118" i="1" s="1"/>
  <c r="DC22" i="1"/>
  <c r="ED22" i="1" s="1"/>
  <c r="DC289" i="1"/>
  <c r="CP126" i="1"/>
  <c r="DC5" i="1"/>
  <c r="J6" i="7" s="1"/>
  <c r="DB242" i="1"/>
  <c r="DB227" i="1"/>
  <c r="DB26" i="1"/>
  <c r="DB198" i="1"/>
  <c r="DB57" i="1"/>
  <c r="DB12" i="1"/>
  <c r="BA292" i="1"/>
  <c r="CA292" i="1" s="1"/>
  <c r="BO158" i="1"/>
  <c r="BC186" i="1"/>
  <c r="CC186" i="1" s="1"/>
  <c r="BO186" i="1"/>
  <c r="BO210" i="1"/>
  <c r="BO20" i="1"/>
  <c r="BO47" i="1"/>
  <c r="BO16" i="1"/>
  <c r="BO135" i="1"/>
  <c r="BO191" i="1"/>
  <c r="BC61" i="1"/>
  <c r="CC61" i="1" s="1"/>
  <c r="BO61" i="1"/>
  <c r="BO24" i="1"/>
  <c r="BO274" i="1"/>
  <c r="BC185" i="1"/>
  <c r="CC185" i="1" s="1"/>
  <c r="BO81" i="1"/>
  <c r="BC112" i="1"/>
  <c r="CC112" i="1" s="1"/>
  <c r="BO112" i="1"/>
  <c r="BO261" i="1"/>
  <c r="BC59" i="1"/>
  <c r="CC59" i="1" s="1"/>
  <c r="BO59" i="1"/>
  <c r="BO206" i="1"/>
  <c r="BO88" i="1"/>
  <c r="BC225" i="1"/>
  <c r="CC225" i="1" s="1"/>
  <c r="BO225" i="1"/>
  <c r="BO83" i="1"/>
  <c r="BC79" i="1"/>
  <c r="CC79" i="1" s="1"/>
  <c r="BO79" i="1"/>
  <c r="BO162" i="1"/>
  <c r="BO224" i="1"/>
  <c r="BO93" i="1"/>
  <c r="BO55" i="1"/>
  <c r="BO122" i="1"/>
  <c r="CO183" i="1"/>
  <c r="CO120" i="1"/>
  <c r="DB120" i="1" s="1"/>
  <c r="BD259" i="1"/>
  <c r="CD259" i="1" s="1"/>
  <c r="BP259" i="1"/>
  <c r="BP270" i="1"/>
  <c r="CO166" i="1"/>
  <c r="BD183" i="1"/>
  <c r="CD183" i="1" s="1"/>
  <c r="BP183" i="1"/>
  <c r="BD120" i="1"/>
  <c r="CD120" i="1" s="1"/>
  <c r="BP120" i="1"/>
  <c r="CO63" i="1"/>
  <c r="CO195" i="1"/>
  <c r="DB195" i="1" s="1"/>
  <c r="BD166" i="1"/>
  <c r="CD166" i="1" s="1"/>
  <c r="BP166" i="1"/>
  <c r="CO66" i="1"/>
  <c r="BD63" i="1"/>
  <c r="CD63" i="1" s="1"/>
  <c r="BP63" i="1"/>
  <c r="BD195" i="1"/>
  <c r="CD195" i="1" s="1"/>
  <c r="BP195" i="1"/>
  <c r="CO223" i="1"/>
  <c r="BD66" i="1"/>
  <c r="CD66" i="1" s="1"/>
  <c r="BP66" i="1"/>
  <c r="BD223" i="1"/>
  <c r="CD223" i="1" s="1"/>
  <c r="BP223" i="1"/>
  <c r="BD268" i="1"/>
  <c r="CD268" i="1" s="1"/>
  <c r="BD140" i="1"/>
  <c r="CD140" i="1" s="1"/>
  <c r="BD160" i="1"/>
  <c r="CD160" i="1" s="1"/>
  <c r="BD200" i="1"/>
  <c r="CD200" i="1" s="1"/>
  <c r="BA77" i="1"/>
  <c r="CA77" i="1" s="1"/>
  <c r="CO263" i="1"/>
  <c r="CO164" i="1"/>
  <c r="CO109" i="1"/>
  <c r="BD263" i="1"/>
  <c r="CD263" i="1" s="1"/>
  <c r="BP263" i="1"/>
  <c r="BD164" i="1"/>
  <c r="CD164" i="1" s="1"/>
  <c r="BP164" i="1"/>
  <c r="BP193" i="1"/>
  <c r="BP109" i="1"/>
  <c r="CO259" i="1"/>
  <c r="DB259" i="1" s="1"/>
  <c r="CO270" i="1"/>
  <c r="DB270" i="1" s="1"/>
  <c r="DB132" i="1"/>
  <c r="DB148" i="1"/>
  <c r="DB237" i="1"/>
  <c r="DB116" i="1"/>
  <c r="DB22" i="1"/>
  <c r="DB187" i="1"/>
  <c r="DB14" i="1"/>
  <c r="DA118" i="1"/>
  <c r="EB118" i="1" s="1"/>
  <c r="DB53" i="1"/>
  <c r="DB154" i="1"/>
  <c r="DB28" i="1"/>
  <c r="DB18" i="1"/>
  <c r="DB87" i="1"/>
  <c r="DA208" i="1"/>
  <c r="EB208" i="1" s="1"/>
  <c r="DA32" i="1"/>
  <c r="EB32" i="1" s="1"/>
  <c r="DA146" i="1"/>
  <c r="EB146" i="1" s="1"/>
  <c r="DB239" i="1"/>
  <c r="DB235" i="1"/>
  <c r="DQ80" i="8"/>
  <c r="DR80" i="8"/>
  <c r="DP80" i="8"/>
  <c r="DO80" i="8"/>
  <c r="DS110" i="8"/>
  <c r="DN110" i="8"/>
  <c r="DZ110" i="1"/>
  <c r="DV110" i="8"/>
  <c r="DU110" i="8"/>
  <c r="DO110" i="8"/>
  <c r="DS108" i="8"/>
  <c r="DR151" i="8"/>
  <c r="DQ62" i="8"/>
  <c r="DP62" i="8"/>
  <c r="DQ151" i="8"/>
  <c r="DO62" i="8"/>
  <c r="DP151" i="8"/>
  <c r="DR62" i="8"/>
  <c r="DT110" i="8"/>
  <c r="DY110" i="8"/>
  <c r="DX110" i="8"/>
  <c r="DR110" i="8"/>
  <c r="DP110" i="8"/>
  <c r="DQ110" i="8"/>
  <c r="DW110" i="8"/>
  <c r="DT37" i="8"/>
  <c r="DQ208" i="8"/>
  <c r="DR37" i="8"/>
  <c r="DY75" i="1"/>
  <c r="DL206" i="1"/>
  <c r="EM206" i="1" s="1"/>
  <c r="DY86" i="1"/>
  <c r="DY48" i="1"/>
  <c r="DL88" i="1"/>
  <c r="EM88" i="1" s="1"/>
  <c r="BN206" i="1"/>
  <c r="DL83" i="1"/>
  <c r="EM83" i="1" s="1"/>
  <c r="BN88" i="1"/>
  <c r="BN83" i="1"/>
  <c r="DL122" i="1"/>
  <c r="EM122" i="1" s="1"/>
  <c r="DL47" i="1"/>
  <c r="EM47" i="1" s="1"/>
  <c r="BN122" i="1"/>
  <c r="BN47" i="1"/>
  <c r="DY155" i="1"/>
  <c r="DA6" i="1"/>
  <c r="EB6" i="1" s="1"/>
  <c r="DQ124" i="8"/>
  <c r="DP124" i="8"/>
  <c r="DA102" i="1"/>
  <c r="EB102" i="1" s="1"/>
  <c r="DO102" i="8"/>
  <c r="DN102" i="8"/>
  <c r="DP189" i="8"/>
  <c r="DU108" i="8"/>
  <c r="DP208" i="8"/>
  <c r="DU37" i="8"/>
  <c r="DT108" i="8"/>
  <c r="DR208" i="8"/>
  <c r="DR108" i="8"/>
  <c r="DQ108" i="8"/>
  <c r="DP108" i="8"/>
  <c r="DX108" i="8"/>
  <c r="DY108" i="8"/>
  <c r="DW108" i="8"/>
  <c r="DO208" i="8"/>
  <c r="DS37" i="8"/>
  <c r="DO37" i="8"/>
  <c r="DV108" i="8"/>
  <c r="DO108" i="8"/>
  <c r="DQ37" i="8"/>
  <c r="DV37" i="8"/>
  <c r="DN108" i="8"/>
  <c r="DZ108" i="1"/>
  <c r="DN208" i="8"/>
  <c r="DP37" i="8"/>
  <c r="DN37" i="8"/>
  <c r="DO124" i="8"/>
  <c r="DN124" i="8"/>
  <c r="DR124" i="8"/>
  <c r="DN150" i="1"/>
  <c r="DL166" i="1"/>
  <c r="EM166" i="1" s="1"/>
  <c r="DP70" i="8"/>
  <c r="DO51" i="8"/>
  <c r="DN6" i="8"/>
  <c r="DR70" i="8"/>
  <c r="DN70" i="8"/>
  <c r="DQ70" i="8"/>
  <c r="DN161" i="8"/>
  <c r="DO70" i="8"/>
  <c r="DN33" i="8"/>
  <c r="DA161" i="1"/>
  <c r="EB161" i="1" s="1"/>
  <c r="DX72" i="8"/>
  <c r="DN51" i="8"/>
  <c r="DP72" i="8"/>
  <c r="DS6" i="8"/>
  <c r="DP6" i="8"/>
  <c r="DR6" i="8"/>
  <c r="DO6" i="8"/>
  <c r="DQ6" i="8"/>
  <c r="DN14" i="8"/>
  <c r="DW72" i="8"/>
  <c r="DR14" i="8"/>
  <c r="DT72" i="8"/>
  <c r="DO72" i="8"/>
  <c r="CN166" i="1"/>
  <c r="DR72" i="8"/>
  <c r="DV72" i="8"/>
  <c r="DP14" i="8"/>
  <c r="DQ14" i="8"/>
  <c r="DS72" i="8"/>
  <c r="DN72" i="8"/>
  <c r="DO14" i="8"/>
  <c r="DY72" i="8"/>
  <c r="DU72" i="8"/>
  <c r="DQ72" i="8"/>
  <c r="DZ72" i="1"/>
  <c r="DR73" i="8"/>
  <c r="DO107" i="8"/>
  <c r="DP33" i="8"/>
  <c r="DN107" i="8"/>
  <c r="DQ189" i="8"/>
  <c r="DO189" i="8"/>
  <c r="DN118" i="8"/>
  <c r="DO118" i="8"/>
  <c r="DO134" i="8"/>
  <c r="DN189" i="8"/>
  <c r="DN134" i="8"/>
  <c r="DR32" i="8"/>
  <c r="DR189" i="8"/>
  <c r="DY175" i="1"/>
  <c r="DY33" i="1"/>
  <c r="DL210" i="1"/>
  <c r="EM210" i="1" s="1"/>
  <c r="DY253" i="1"/>
  <c r="BN210" i="1"/>
  <c r="DL274" i="1"/>
  <c r="EM274" i="1" s="1"/>
  <c r="DY64" i="1"/>
  <c r="BN274" i="1"/>
  <c r="DP73" i="8"/>
  <c r="DN73" i="8"/>
  <c r="DQ73" i="8"/>
  <c r="DO73" i="8"/>
  <c r="CN164" i="1"/>
  <c r="DO33" i="8"/>
  <c r="DQ33" i="8"/>
  <c r="DR33" i="8"/>
  <c r="DW32" i="8"/>
  <c r="DQ171" i="8"/>
  <c r="DU32" i="8"/>
  <c r="DQ32" i="8"/>
  <c r="DP171" i="8"/>
  <c r="DT32" i="8"/>
  <c r="DN171" i="8"/>
  <c r="DP32" i="8"/>
  <c r="CN120" i="1"/>
  <c r="DV32" i="8"/>
  <c r="DA150" i="1"/>
  <c r="DN32" i="8"/>
  <c r="CN53" i="1"/>
  <c r="DN53" i="1" s="1"/>
  <c r="K54" i="7" s="1"/>
  <c r="DR171" i="8"/>
  <c r="DO171" i="8"/>
  <c r="DO32" i="8"/>
  <c r="DS32" i="8"/>
  <c r="DN195" i="1"/>
  <c r="DA195" i="1"/>
  <c r="DA270" i="1"/>
  <c r="DN270" i="1"/>
  <c r="BN79" i="1"/>
  <c r="BN12" i="1"/>
  <c r="BN162" i="1"/>
  <c r="BN225" i="1"/>
  <c r="CN225" i="1" s="1"/>
  <c r="BN20" i="1"/>
  <c r="BN224" i="1"/>
  <c r="CN224" i="1" s="1"/>
  <c r="BN158" i="1"/>
  <c r="BN135" i="1"/>
  <c r="BN112" i="1"/>
  <c r="CN112" i="1" s="1"/>
  <c r="BN186" i="1"/>
  <c r="CN186" i="1" s="1"/>
  <c r="BN261" i="1"/>
  <c r="CN261" i="1" s="1"/>
  <c r="BN191" i="1"/>
  <c r="CN191" i="1" s="1"/>
  <c r="BN61" i="1"/>
  <c r="BN59" i="1"/>
  <c r="BN55" i="1"/>
  <c r="CN55" i="1" s="1"/>
  <c r="BN24" i="1"/>
  <c r="CN24" i="1" s="1"/>
  <c r="CN263" i="1"/>
  <c r="DN263" i="1" s="1"/>
  <c r="CN259" i="1"/>
  <c r="DN259" i="1" s="1"/>
  <c r="CN223" i="1"/>
  <c r="CN66" i="1"/>
  <c r="CN63" i="1"/>
  <c r="DL261" i="1"/>
  <c r="EM261" i="1" s="1"/>
  <c r="DL191" i="1"/>
  <c r="EM191" i="1" s="1"/>
  <c r="DL61" i="1"/>
  <c r="EM61" i="1" s="1"/>
  <c r="DL59" i="1"/>
  <c r="EM59" i="1" s="1"/>
  <c r="DL55" i="1"/>
  <c r="EM55" i="1" s="1"/>
  <c r="DL24" i="1"/>
  <c r="EM24" i="1" s="1"/>
  <c r="DM300" i="1"/>
  <c r="DM302" i="1"/>
  <c r="DM309" i="1"/>
  <c r="DM299" i="1"/>
  <c r="DM306" i="1"/>
  <c r="DM303" i="1"/>
  <c r="DM301" i="1"/>
  <c r="DM265" i="1"/>
  <c r="DA265" i="8"/>
  <c r="EB265" i="8" s="1"/>
  <c r="DI265" i="8"/>
  <c r="EJ265" i="8" s="1"/>
  <c r="DB265" i="8"/>
  <c r="DJ265" i="8"/>
  <c r="EK265" i="8" s="1"/>
  <c r="DC265" i="8"/>
  <c r="ED265" i="8" s="1"/>
  <c r="DK265" i="8"/>
  <c r="EL265" i="8" s="1"/>
  <c r="DD265" i="8"/>
  <c r="EE265" i="8" s="1"/>
  <c r="DL265" i="8"/>
  <c r="EM265" i="8" s="1"/>
  <c r="DE265" i="8"/>
  <c r="EF265" i="8" s="1"/>
  <c r="DF265" i="8"/>
  <c r="EG265" i="8" s="1"/>
  <c r="DH265" i="8"/>
  <c r="EI265" i="8" s="1"/>
  <c r="DG265" i="8"/>
  <c r="EH265" i="8" s="1"/>
  <c r="DA237" i="8"/>
  <c r="EB237" i="8" s="1"/>
  <c r="DZ116" i="1"/>
  <c r="DO116" i="8"/>
  <c r="DW116" i="8"/>
  <c r="DP116" i="8"/>
  <c r="DX116" i="8"/>
  <c r="DS116" i="8"/>
  <c r="DT116" i="8"/>
  <c r="DU116" i="8"/>
  <c r="DN116" i="8"/>
  <c r="DV116" i="8"/>
  <c r="DY116" i="8"/>
  <c r="DQ116" i="8"/>
  <c r="DR116" i="8"/>
  <c r="DA242" i="8"/>
  <c r="EB242" i="8" s="1"/>
  <c r="DM31" i="1"/>
  <c r="DH31" i="8"/>
  <c r="EI31" i="8" s="1"/>
  <c r="DA31" i="8"/>
  <c r="EB31" i="8" s="1"/>
  <c r="DI31" i="8"/>
  <c r="EJ31" i="8" s="1"/>
  <c r="DB31" i="8"/>
  <c r="DJ31" i="8"/>
  <c r="EK31" i="8" s="1"/>
  <c r="DC31" i="8"/>
  <c r="ED31" i="8" s="1"/>
  <c r="DK31" i="8"/>
  <c r="EL31" i="8" s="1"/>
  <c r="DE31" i="8"/>
  <c r="EF31" i="8" s="1"/>
  <c r="DD31" i="8"/>
  <c r="EE31" i="8" s="1"/>
  <c r="DF31" i="8"/>
  <c r="EG31" i="8" s="1"/>
  <c r="DG31" i="8"/>
  <c r="EH31" i="8" s="1"/>
  <c r="DL31" i="8"/>
  <c r="EM31" i="8" s="1"/>
  <c r="DA233" i="8"/>
  <c r="EB233" i="8" s="1"/>
  <c r="DM232" i="1"/>
  <c r="DG232" i="8"/>
  <c r="EH232" i="8" s="1"/>
  <c r="DH232" i="8"/>
  <c r="EI232" i="8" s="1"/>
  <c r="DA232" i="8"/>
  <c r="EB232" i="8" s="1"/>
  <c r="DI232" i="8"/>
  <c r="EJ232" i="8" s="1"/>
  <c r="DB232" i="8"/>
  <c r="DJ232" i="8"/>
  <c r="EK232" i="8" s="1"/>
  <c r="DC232" i="8"/>
  <c r="ED232" i="8" s="1"/>
  <c r="DK232" i="8"/>
  <c r="EL232" i="8" s="1"/>
  <c r="DD232" i="8"/>
  <c r="EE232" i="8" s="1"/>
  <c r="DL232" i="8"/>
  <c r="EM232" i="8" s="1"/>
  <c r="DE232" i="8"/>
  <c r="EF232" i="8" s="1"/>
  <c r="DF232" i="8"/>
  <c r="EG232" i="8" s="1"/>
  <c r="DM228" i="1"/>
  <c r="DG228" i="8"/>
  <c r="EH228" i="8" s="1"/>
  <c r="DH228" i="8"/>
  <c r="EI228" i="8" s="1"/>
  <c r="DA228" i="8"/>
  <c r="EB228" i="8" s="1"/>
  <c r="DI228" i="8"/>
  <c r="EJ228" i="8" s="1"/>
  <c r="DB228" i="8"/>
  <c r="DJ228" i="8"/>
  <c r="EK228" i="8" s="1"/>
  <c r="DC228" i="8"/>
  <c r="ED228" i="8" s="1"/>
  <c r="DK228" i="8"/>
  <c r="EL228" i="8" s="1"/>
  <c r="DD228" i="8"/>
  <c r="EE228" i="8" s="1"/>
  <c r="DL228" i="8"/>
  <c r="EM228" i="8" s="1"/>
  <c r="DE228" i="8"/>
  <c r="EF228" i="8" s="1"/>
  <c r="DF228" i="8"/>
  <c r="EG228" i="8" s="1"/>
  <c r="DA60" i="8"/>
  <c r="DB60" i="8"/>
  <c r="DC60" i="8"/>
  <c r="DC178" i="8"/>
  <c r="DD178" i="8"/>
  <c r="DE178" i="8"/>
  <c r="DF178" i="8"/>
  <c r="DG178" i="8"/>
  <c r="DH178" i="8"/>
  <c r="DA178" i="8"/>
  <c r="DI178" i="8"/>
  <c r="DB178" i="8"/>
  <c r="DB9" i="8"/>
  <c r="DC9" i="8"/>
  <c r="ED9" i="8" s="1"/>
  <c r="DA9" i="8"/>
  <c r="EB9" i="8" s="1"/>
  <c r="DA227" i="8"/>
  <c r="EB227" i="8" s="1"/>
  <c r="DA21" i="8"/>
  <c r="EB21" i="8" s="1"/>
  <c r="DA103" i="8"/>
  <c r="EB103" i="8" s="1"/>
  <c r="DB103" i="8"/>
  <c r="DC103" i="8"/>
  <c r="ED103" i="8" s="1"/>
  <c r="DC136" i="8"/>
  <c r="DD136" i="8"/>
  <c r="DE136" i="8"/>
  <c r="DF136" i="8"/>
  <c r="DA136" i="8"/>
  <c r="DB136" i="8"/>
  <c r="DZ278" i="1"/>
  <c r="DO278" i="8"/>
  <c r="DW278" i="8"/>
  <c r="DQ278" i="8"/>
  <c r="DY278" i="8"/>
  <c r="DR278" i="8"/>
  <c r="DU278" i="8"/>
  <c r="DN278" i="8"/>
  <c r="DP278" i="8"/>
  <c r="DS278" i="8"/>
  <c r="DT278" i="8"/>
  <c r="DV278" i="8"/>
  <c r="DX278" i="8"/>
  <c r="DZ117" i="1"/>
  <c r="DS117" i="8"/>
  <c r="DT117" i="8"/>
  <c r="DO117" i="8"/>
  <c r="DW117" i="8"/>
  <c r="DP117" i="8"/>
  <c r="DX117" i="8"/>
  <c r="DQ117" i="8"/>
  <c r="DY117" i="8"/>
  <c r="DR117" i="8"/>
  <c r="DN117" i="8"/>
  <c r="DU117" i="8"/>
  <c r="DV117" i="8"/>
  <c r="DA267" i="8"/>
  <c r="DB267" i="8"/>
  <c r="DA240" i="8"/>
  <c r="EB240" i="8" s="1"/>
  <c r="DB240" i="8"/>
  <c r="DC240" i="8"/>
  <c r="ED240" i="8" s="1"/>
  <c r="DM95" i="1"/>
  <c r="DD95" i="8"/>
  <c r="EE95" i="8" s="1"/>
  <c r="DL95" i="8"/>
  <c r="EM95" i="8" s="1"/>
  <c r="DE95" i="8"/>
  <c r="EF95" i="8" s="1"/>
  <c r="DF95" i="8"/>
  <c r="EG95" i="8" s="1"/>
  <c r="DG95" i="8"/>
  <c r="EH95" i="8" s="1"/>
  <c r="DH95" i="8"/>
  <c r="EI95" i="8" s="1"/>
  <c r="DA95" i="8"/>
  <c r="EB95" i="8" s="1"/>
  <c r="DI95" i="8"/>
  <c r="EJ95" i="8" s="1"/>
  <c r="DB95" i="8"/>
  <c r="DJ95" i="8"/>
  <c r="EK95" i="8" s="1"/>
  <c r="DC95" i="8"/>
  <c r="ED95" i="8" s="1"/>
  <c r="DK95" i="8"/>
  <c r="EL95" i="8" s="1"/>
  <c r="DN145" i="8"/>
  <c r="DO145" i="8"/>
  <c r="DR145" i="8"/>
  <c r="DP145" i="8"/>
  <c r="DQ145" i="8"/>
  <c r="DA148" i="8"/>
  <c r="EB148" i="8" s="1"/>
  <c r="DB7" i="8"/>
  <c r="DA7" i="8"/>
  <c r="DC7" i="8"/>
  <c r="DP136" i="8"/>
  <c r="DQ136" i="8"/>
  <c r="DR136" i="8"/>
  <c r="DN136" i="8"/>
  <c r="DO136" i="8"/>
  <c r="DM285" i="1"/>
  <c r="DA285" i="8"/>
  <c r="EB285" i="8" s="1"/>
  <c r="DI285" i="8"/>
  <c r="EJ285" i="8" s="1"/>
  <c r="DB285" i="8"/>
  <c r="DJ285" i="8"/>
  <c r="EK285" i="8" s="1"/>
  <c r="DC285" i="8"/>
  <c r="ED285" i="8" s="1"/>
  <c r="DK285" i="8"/>
  <c r="EL285" i="8" s="1"/>
  <c r="DD285" i="8"/>
  <c r="EE285" i="8" s="1"/>
  <c r="DL285" i="8"/>
  <c r="EM285" i="8" s="1"/>
  <c r="DE285" i="8"/>
  <c r="EF285" i="8" s="1"/>
  <c r="DF285" i="8"/>
  <c r="EG285" i="8" s="1"/>
  <c r="DG285" i="8"/>
  <c r="EH285" i="8" s="1"/>
  <c r="DH285" i="8"/>
  <c r="EI285" i="8" s="1"/>
  <c r="DM234" i="1"/>
  <c r="DG234" i="8"/>
  <c r="EH234" i="8" s="1"/>
  <c r="DH234" i="8"/>
  <c r="EI234" i="8" s="1"/>
  <c r="DA234" i="8"/>
  <c r="EB234" i="8" s="1"/>
  <c r="DI234" i="8"/>
  <c r="EJ234" i="8" s="1"/>
  <c r="DB234" i="8"/>
  <c r="DJ234" i="8"/>
  <c r="EK234" i="8" s="1"/>
  <c r="DC234" i="8"/>
  <c r="ED234" i="8" s="1"/>
  <c r="DK234" i="8"/>
  <c r="EL234" i="8" s="1"/>
  <c r="DD234" i="8"/>
  <c r="EE234" i="8" s="1"/>
  <c r="DE234" i="8"/>
  <c r="EF234" i="8" s="1"/>
  <c r="DF234" i="8"/>
  <c r="EG234" i="8" s="1"/>
  <c r="DL234" i="8"/>
  <c r="EM234" i="8" s="1"/>
  <c r="DA92" i="8"/>
  <c r="DA57" i="8"/>
  <c r="EB57" i="8" s="1"/>
  <c r="DA137" i="8"/>
  <c r="DB137" i="8"/>
  <c r="DM294" i="1"/>
  <c r="DE294" i="8"/>
  <c r="EF294" i="8" s="1"/>
  <c r="DF294" i="8"/>
  <c r="EG294" i="8" s="1"/>
  <c r="DG294" i="8"/>
  <c r="EH294" i="8" s="1"/>
  <c r="DH294" i="8"/>
  <c r="EI294" i="8" s="1"/>
  <c r="DA294" i="8"/>
  <c r="EB294" i="8" s="1"/>
  <c r="DI294" i="8"/>
  <c r="EJ294" i="8" s="1"/>
  <c r="DB294" i="8"/>
  <c r="DJ294" i="8"/>
  <c r="EK294" i="8" s="1"/>
  <c r="DD294" i="8"/>
  <c r="EE294" i="8" s="1"/>
  <c r="DK294" i="8"/>
  <c r="EL294" i="8" s="1"/>
  <c r="DL294" i="8"/>
  <c r="EM294" i="8" s="1"/>
  <c r="DC294" i="8"/>
  <c r="ED294" i="8" s="1"/>
  <c r="DM244" i="1"/>
  <c r="DH244" i="8"/>
  <c r="EI244" i="8" s="1"/>
  <c r="DA244" i="8"/>
  <c r="EB244" i="8" s="1"/>
  <c r="DI244" i="8"/>
  <c r="EJ244" i="8" s="1"/>
  <c r="DB244" i="8"/>
  <c r="DJ244" i="8"/>
  <c r="EK244" i="8" s="1"/>
  <c r="DE244" i="8"/>
  <c r="EF244" i="8" s="1"/>
  <c r="DF244" i="8"/>
  <c r="EG244" i="8" s="1"/>
  <c r="DC244" i="8"/>
  <c r="ED244" i="8" s="1"/>
  <c r="DD244" i="8"/>
  <c r="EE244" i="8" s="1"/>
  <c r="DG244" i="8"/>
  <c r="EH244" i="8" s="1"/>
  <c r="DK244" i="8"/>
  <c r="EL244" i="8" s="1"/>
  <c r="DL244" i="8"/>
  <c r="EM244" i="8" s="1"/>
  <c r="DA33" i="8"/>
  <c r="DB33" i="8"/>
  <c r="DC33" i="8"/>
  <c r="DE33" i="8"/>
  <c r="DD33" i="8"/>
  <c r="DF33" i="8"/>
  <c r="DM111" i="1"/>
  <c r="DD111" i="8"/>
  <c r="EE111" i="8" s="1"/>
  <c r="DL111" i="8"/>
  <c r="EM111" i="8" s="1"/>
  <c r="DF111" i="8"/>
  <c r="EG111" i="8" s="1"/>
  <c r="DG111" i="8"/>
  <c r="EH111" i="8" s="1"/>
  <c r="DH111" i="8"/>
  <c r="EI111" i="8" s="1"/>
  <c r="DA111" i="8"/>
  <c r="EB111" i="8" s="1"/>
  <c r="DI111" i="8"/>
  <c r="EJ111" i="8" s="1"/>
  <c r="DB111" i="8"/>
  <c r="DJ111" i="8"/>
  <c r="EK111" i="8" s="1"/>
  <c r="DC111" i="8"/>
  <c r="ED111" i="8" s="1"/>
  <c r="DK111" i="8"/>
  <c r="EL111" i="8" s="1"/>
  <c r="DE111" i="8"/>
  <c r="EF111" i="8" s="1"/>
  <c r="DA157" i="8"/>
  <c r="EB157" i="8" s="1"/>
  <c r="DB157" i="8"/>
  <c r="DC157" i="8"/>
  <c r="ED157" i="8" s="1"/>
  <c r="DU25" i="8"/>
  <c r="DN25" i="8"/>
  <c r="DV25" i="8"/>
  <c r="DO25" i="8"/>
  <c r="DW25" i="8"/>
  <c r="DR25" i="8"/>
  <c r="DT25" i="8"/>
  <c r="DX25" i="8"/>
  <c r="DP25" i="8"/>
  <c r="DQ25" i="8"/>
  <c r="DS25" i="8"/>
  <c r="DN46" i="8"/>
  <c r="DO46" i="8"/>
  <c r="DP46" i="8"/>
  <c r="DA198" i="8"/>
  <c r="EB198" i="8" s="1"/>
  <c r="DA147" i="8"/>
  <c r="EB147" i="8" s="1"/>
  <c r="DB147" i="8"/>
  <c r="DC147" i="8"/>
  <c r="ED147" i="8" s="1"/>
  <c r="DA52" i="8"/>
  <c r="EB52" i="8" s="1"/>
  <c r="DB52" i="8"/>
  <c r="DC52" i="8"/>
  <c r="ED52" i="8" s="1"/>
  <c r="DA187" i="8"/>
  <c r="EB187" i="8" s="1"/>
  <c r="DN7" i="8"/>
  <c r="DO7" i="8"/>
  <c r="DP7" i="8"/>
  <c r="DR7" i="8"/>
  <c r="DQ7" i="8"/>
  <c r="DM13" i="1"/>
  <c r="DB13" i="8"/>
  <c r="DJ13" i="8"/>
  <c r="EK13" i="8" s="1"/>
  <c r="DE13" i="8"/>
  <c r="EF13" i="8" s="1"/>
  <c r="DH13" i="8"/>
  <c r="EI13" i="8" s="1"/>
  <c r="DK13" i="8"/>
  <c r="EL13" i="8" s="1"/>
  <c r="DL13" i="8"/>
  <c r="EM13" i="8" s="1"/>
  <c r="DA13" i="8"/>
  <c r="EB13" i="8" s="1"/>
  <c r="DC13" i="8"/>
  <c r="ED13" i="8" s="1"/>
  <c r="DF13" i="8"/>
  <c r="EG13" i="8" s="1"/>
  <c r="DI13" i="8"/>
  <c r="EJ13" i="8" s="1"/>
  <c r="DD13" i="8"/>
  <c r="EE13" i="8" s="1"/>
  <c r="DG13" i="8"/>
  <c r="EH13" i="8" s="1"/>
  <c r="DN267" i="8"/>
  <c r="DA107" i="8"/>
  <c r="DB107" i="8"/>
  <c r="DM163" i="1"/>
  <c r="DG163" i="8"/>
  <c r="EH163" i="8" s="1"/>
  <c r="DH163" i="8"/>
  <c r="EI163" i="8" s="1"/>
  <c r="DA163" i="8"/>
  <c r="EB163" i="8" s="1"/>
  <c r="DI163" i="8"/>
  <c r="EJ163" i="8" s="1"/>
  <c r="DB163" i="8"/>
  <c r="DJ163" i="8"/>
  <c r="EK163" i="8" s="1"/>
  <c r="DC163" i="8"/>
  <c r="ED163" i="8" s="1"/>
  <c r="DK163" i="8"/>
  <c r="EL163" i="8" s="1"/>
  <c r="DD163" i="8"/>
  <c r="EE163" i="8" s="1"/>
  <c r="DL163" i="8"/>
  <c r="EM163" i="8" s="1"/>
  <c r="DE163" i="8"/>
  <c r="EF163" i="8" s="1"/>
  <c r="DF163" i="8"/>
  <c r="EG163" i="8" s="1"/>
  <c r="DM273" i="1"/>
  <c r="DA273" i="8"/>
  <c r="EB273" i="8" s="1"/>
  <c r="DI273" i="8"/>
  <c r="EJ273" i="8" s="1"/>
  <c r="DB273" i="8"/>
  <c r="DJ273" i="8"/>
  <c r="EK273" i="8" s="1"/>
  <c r="DC273" i="8"/>
  <c r="ED273" i="8" s="1"/>
  <c r="DK273" i="8"/>
  <c r="EL273" i="8" s="1"/>
  <c r="DD273" i="8"/>
  <c r="EE273" i="8" s="1"/>
  <c r="DL273" i="8"/>
  <c r="EM273" i="8" s="1"/>
  <c r="DE273" i="8"/>
  <c r="EF273" i="8" s="1"/>
  <c r="DF273" i="8"/>
  <c r="EG273" i="8" s="1"/>
  <c r="DH273" i="8"/>
  <c r="EI273" i="8" s="1"/>
  <c r="DG273" i="8"/>
  <c r="EH273" i="8" s="1"/>
  <c r="DA213" i="8"/>
  <c r="EB213" i="8" s="1"/>
  <c r="DB213" i="8"/>
  <c r="DC213" i="8"/>
  <c r="ED213" i="8" s="1"/>
  <c r="DA116" i="8"/>
  <c r="DM272" i="1"/>
  <c r="DE272" i="8"/>
  <c r="EF272" i="8" s="1"/>
  <c r="DF272" i="8"/>
  <c r="EG272" i="8" s="1"/>
  <c r="DG272" i="8"/>
  <c r="EH272" i="8" s="1"/>
  <c r="DH272" i="8"/>
  <c r="EI272" i="8" s="1"/>
  <c r="DA272" i="8"/>
  <c r="EB272" i="8" s="1"/>
  <c r="DI272" i="8"/>
  <c r="EJ272" i="8" s="1"/>
  <c r="DB272" i="8"/>
  <c r="DJ272" i="8"/>
  <c r="EK272" i="8" s="1"/>
  <c r="DC272" i="8"/>
  <c r="ED272" i="8" s="1"/>
  <c r="DD272" i="8"/>
  <c r="EE272" i="8" s="1"/>
  <c r="DK272" i="8"/>
  <c r="EL272" i="8" s="1"/>
  <c r="DL272" i="8"/>
  <c r="EM272" i="8" s="1"/>
  <c r="DA241" i="8"/>
  <c r="EB241" i="8" s="1"/>
  <c r="DM236" i="1"/>
  <c r="DG236" i="8"/>
  <c r="EH236" i="8" s="1"/>
  <c r="DH236" i="8"/>
  <c r="EI236" i="8" s="1"/>
  <c r="DA236" i="8"/>
  <c r="EB236" i="8" s="1"/>
  <c r="DI236" i="8"/>
  <c r="EJ236" i="8" s="1"/>
  <c r="DB236" i="8"/>
  <c r="DJ236" i="8"/>
  <c r="EK236" i="8" s="1"/>
  <c r="DC236" i="8"/>
  <c r="ED236" i="8" s="1"/>
  <c r="DK236" i="8"/>
  <c r="EL236" i="8" s="1"/>
  <c r="DE236" i="8"/>
  <c r="EF236" i="8" s="1"/>
  <c r="DF236" i="8"/>
  <c r="EG236" i="8" s="1"/>
  <c r="DD236" i="8"/>
  <c r="EE236" i="8" s="1"/>
  <c r="DL236" i="8"/>
  <c r="EM236" i="8" s="1"/>
  <c r="DM153" i="1"/>
  <c r="DG153" i="8"/>
  <c r="EH153" i="8" s="1"/>
  <c r="DH153" i="8"/>
  <c r="EI153" i="8" s="1"/>
  <c r="DA153" i="8"/>
  <c r="EB153" i="8" s="1"/>
  <c r="DI153" i="8"/>
  <c r="EJ153" i="8" s="1"/>
  <c r="DB153" i="8"/>
  <c r="DJ153" i="8"/>
  <c r="EK153" i="8" s="1"/>
  <c r="DC153" i="8"/>
  <c r="ED153" i="8" s="1"/>
  <c r="DK153" i="8"/>
  <c r="EL153" i="8" s="1"/>
  <c r="DD153" i="8"/>
  <c r="EE153" i="8" s="1"/>
  <c r="DL153" i="8"/>
  <c r="EM153" i="8" s="1"/>
  <c r="DE153" i="8"/>
  <c r="EF153" i="8" s="1"/>
  <c r="DF153" i="8"/>
  <c r="EG153" i="8" s="1"/>
  <c r="DA80" i="8"/>
  <c r="EB80" i="8" s="1"/>
  <c r="DB80" i="8"/>
  <c r="DC80" i="8"/>
  <c r="DD80" i="8"/>
  <c r="DE80" i="8"/>
  <c r="DF80" i="8"/>
  <c r="DA171" i="8"/>
  <c r="DB171" i="8"/>
  <c r="DC171" i="8"/>
  <c r="DD171" i="8"/>
  <c r="DE171" i="8"/>
  <c r="DF171" i="8"/>
  <c r="DM243" i="1"/>
  <c r="DC243" i="8"/>
  <c r="ED243" i="8" s="1"/>
  <c r="DK243" i="8"/>
  <c r="EL243" i="8" s="1"/>
  <c r="DD243" i="8"/>
  <c r="EE243" i="8" s="1"/>
  <c r="DL243" i="8"/>
  <c r="EM243" i="8" s="1"/>
  <c r="DE243" i="8"/>
  <c r="EF243" i="8" s="1"/>
  <c r="DF243" i="8"/>
  <c r="EG243" i="8" s="1"/>
  <c r="DA243" i="8"/>
  <c r="EB243" i="8" s="1"/>
  <c r="DI243" i="8"/>
  <c r="EJ243" i="8" s="1"/>
  <c r="DB243" i="8"/>
  <c r="DJ243" i="8"/>
  <c r="EK243" i="8" s="1"/>
  <c r="DG243" i="8"/>
  <c r="EH243" i="8" s="1"/>
  <c r="DH243" i="8"/>
  <c r="EI243" i="8" s="1"/>
  <c r="DM15" i="1"/>
  <c r="DB15" i="8"/>
  <c r="DJ15" i="8"/>
  <c r="EK15" i="8" s="1"/>
  <c r="DE15" i="8"/>
  <c r="EF15" i="8" s="1"/>
  <c r="DH15" i="8"/>
  <c r="EI15" i="8" s="1"/>
  <c r="DL15" i="8"/>
  <c r="EM15" i="8" s="1"/>
  <c r="DA15" i="8"/>
  <c r="EB15" i="8" s="1"/>
  <c r="DC15" i="8"/>
  <c r="ED15" i="8" s="1"/>
  <c r="DD15" i="8"/>
  <c r="EE15" i="8" s="1"/>
  <c r="DG15" i="8"/>
  <c r="EH15" i="8" s="1"/>
  <c r="DF15" i="8"/>
  <c r="EG15" i="8" s="1"/>
  <c r="DI15" i="8"/>
  <c r="EJ15" i="8" s="1"/>
  <c r="DK15" i="8"/>
  <c r="EL15" i="8" s="1"/>
  <c r="DM286" i="1"/>
  <c r="DE286" i="8"/>
  <c r="EF286" i="8" s="1"/>
  <c r="DF286" i="8"/>
  <c r="EG286" i="8" s="1"/>
  <c r="DG286" i="8"/>
  <c r="EH286" i="8" s="1"/>
  <c r="DH286" i="8"/>
  <c r="EI286" i="8" s="1"/>
  <c r="DA286" i="8"/>
  <c r="EB286" i="8" s="1"/>
  <c r="DI286" i="8"/>
  <c r="EJ286" i="8" s="1"/>
  <c r="DB286" i="8"/>
  <c r="DJ286" i="8"/>
  <c r="EK286" i="8" s="1"/>
  <c r="DL286" i="8"/>
  <c r="EM286" i="8" s="1"/>
  <c r="DC286" i="8"/>
  <c r="ED286" i="8" s="1"/>
  <c r="DD286" i="8"/>
  <c r="EE286" i="8" s="1"/>
  <c r="DK286" i="8"/>
  <c r="EL286" i="8" s="1"/>
  <c r="DM209" i="1"/>
  <c r="DG209" i="8"/>
  <c r="EH209" i="8" s="1"/>
  <c r="DH209" i="8"/>
  <c r="EI209" i="8" s="1"/>
  <c r="DA209" i="8"/>
  <c r="EB209" i="8" s="1"/>
  <c r="DI209" i="8"/>
  <c r="EJ209" i="8" s="1"/>
  <c r="DB209" i="8"/>
  <c r="DJ209" i="8"/>
  <c r="EK209" i="8" s="1"/>
  <c r="DC209" i="8"/>
  <c r="ED209" i="8" s="1"/>
  <c r="DK209" i="8"/>
  <c r="EL209" i="8" s="1"/>
  <c r="DD209" i="8"/>
  <c r="EE209" i="8" s="1"/>
  <c r="DL209" i="8"/>
  <c r="EM209" i="8" s="1"/>
  <c r="DE209" i="8"/>
  <c r="EF209" i="8" s="1"/>
  <c r="DF209" i="8"/>
  <c r="EG209" i="8" s="1"/>
  <c r="DA68" i="8"/>
  <c r="EB68" i="8" s="1"/>
  <c r="DB68" i="8"/>
  <c r="DC68" i="8"/>
  <c r="ED68" i="8" s="1"/>
  <c r="DM295" i="1"/>
  <c r="DA295" i="8"/>
  <c r="EB295" i="8" s="1"/>
  <c r="DI295" i="8"/>
  <c r="EJ295" i="8" s="1"/>
  <c r="DB295" i="8"/>
  <c r="DJ295" i="8"/>
  <c r="EK295" i="8" s="1"/>
  <c r="DC295" i="8"/>
  <c r="ED295" i="8" s="1"/>
  <c r="DK295" i="8"/>
  <c r="EL295" i="8" s="1"/>
  <c r="DD295" i="8"/>
  <c r="EE295" i="8" s="1"/>
  <c r="DL295" i="8"/>
  <c r="EM295" i="8" s="1"/>
  <c r="DE295" i="8"/>
  <c r="EF295" i="8" s="1"/>
  <c r="DF295" i="8"/>
  <c r="EG295" i="8" s="1"/>
  <c r="DG295" i="8"/>
  <c r="EH295" i="8" s="1"/>
  <c r="DH295" i="8"/>
  <c r="EI295" i="8" s="1"/>
  <c r="DH37" i="8"/>
  <c r="DA37" i="8"/>
  <c r="DI37" i="8"/>
  <c r="DB37" i="8"/>
  <c r="DC37" i="8"/>
  <c r="DE37" i="8"/>
  <c r="DD37" i="8"/>
  <c r="DF37" i="8"/>
  <c r="DG37" i="8"/>
  <c r="DM72" i="1"/>
  <c r="DH72" i="8"/>
  <c r="DA72" i="8"/>
  <c r="DI72" i="8"/>
  <c r="DB72" i="8"/>
  <c r="DJ72" i="8"/>
  <c r="DC72" i="8"/>
  <c r="DK72" i="8"/>
  <c r="DD72" i="8"/>
  <c r="DL72" i="8"/>
  <c r="DE72" i="8"/>
  <c r="DF72" i="8"/>
  <c r="DG72" i="8"/>
  <c r="DA25" i="8"/>
  <c r="DM156" i="1"/>
  <c r="DC156" i="8"/>
  <c r="ED156" i="8" s="1"/>
  <c r="DK156" i="8"/>
  <c r="EL156" i="8" s="1"/>
  <c r="DD156" i="8"/>
  <c r="EE156" i="8" s="1"/>
  <c r="DL156" i="8"/>
  <c r="EM156" i="8" s="1"/>
  <c r="DE156" i="8"/>
  <c r="EF156" i="8" s="1"/>
  <c r="DF156" i="8"/>
  <c r="EG156" i="8" s="1"/>
  <c r="DG156" i="8"/>
  <c r="EH156" i="8" s="1"/>
  <c r="DH156" i="8"/>
  <c r="EI156" i="8" s="1"/>
  <c r="DA156" i="8"/>
  <c r="EB156" i="8" s="1"/>
  <c r="DI156" i="8"/>
  <c r="EJ156" i="8" s="1"/>
  <c r="DB156" i="8"/>
  <c r="DJ156" i="8"/>
  <c r="EK156" i="8" s="1"/>
  <c r="DO92" i="8"/>
  <c r="DP92" i="8"/>
  <c r="DN92" i="8"/>
  <c r="DQ92" i="8"/>
  <c r="DR92" i="8"/>
  <c r="DM282" i="1"/>
  <c r="DE282" i="8"/>
  <c r="EF282" i="8" s="1"/>
  <c r="DF282" i="8"/>
  <c r="EG282" i="8" s="1"/>
  <c r="DG282" i="8"/>
  <c r="EH282" i="8" s="1"/>
  <c r="DH282" i="8"/>
  <c r="EI282" i="8" s="1"/>
  <c r="DA282" i="8"/>
  <c r="EB282" i="8" s="1"/>
  <c r="DI282" i="8"/>
  <c r="EJ282" i="8" s="1"/>
  <c r="DB282" i="8"/>
  <c r="DJ282" i="8"/>
  <c r="EK282" i="8" s="1"/>
  <c r="DC282" i="8"/>
  <c r="ED282" i="8" s="1"/>
  <c r="DD282" i="8"/>
  <c r="EE282" i="8" s="1"/>
  <c r="DK282" i="8"/>
  <c r="EL282" i="8" s="1"/>
  <c r="DL282" i="8"/>
  <c r="EM282" i="8" s="1"/>
  <c r="DA29" i="8"/>
  <c r="DB29" i="8"/>
  <c r="DC29" i="8"/>
  <c r="DM38" i="1"/>
  <c r="DD38" i="8"/>
  <c r="EE38" i="8" s="1"/>
  <c r="DL38" i="8"/>
  <c r="EM38" i="8" s="1"/>
  <c r="DE38" i="8"/>
  <c r="EF38" i="8" s="1"/>
  <c r="DF38" i="8"/>
  <c r="EG38" i="8" s="1"/>
  <c r="DG38" i="8"/>
  <c r="EH38" i="8" s="1"/>
  <c r="DA38" i="8"/>
  <c r="EB38" i="8" s="1"/>
  <c r="DI38" i="8"/>
  <c r="EJ38" i="8" s="1"/>
  <c r="DB38" i="8"/>
  <c r="DC38" i="8"/>
  <c r="ED38" i="8" s="1"/>
  <c r="DH38" i="8"/>
  <c r="EI38" i="8" s="1"/>
  <c r="DJ38" i="8"/>
  <c r="EK38" i="8" s="1"/>
  <c r="DK38" i="8"/>
  <c r="EL38" i="8" s="1"/>
  <c r="DM44" i="1"/>
  <c r="DD44" i="8"/>
  <c r="EE44" i="8" s="1"/>
  <c r="DL44" i="8"/>
  <c r="EM44" i="8" s="1"/>
  <c r="DE44" i="8"/>
  <c r="EF44" i="8" s="1"/>
  <c r="DF44" i="8"/>
  <c r="EG44" i="8" s="1"/>
  <c r="DG44" i="8"/>
  <c r="EH44" i="8" s="1"/>
  <c r="DH44" i="8"/>
  <c r="EI44" i="8" s="1"/>
  <c r="DA44" i="8"/>
  <c r="EB44" i="8" s="1"/>
  <c r="DI44" i="8"/>
  <c r="EJ44" i="8" s="1"/>
  <c r="DB44" i="8"/>
  <c r="DJ44" i="8"/>
  <c r="EK44" i="8" s="1"/>
  <c r="DC44" i="8"/>
  <c r="ED44" i="8" s="1"/>
  <c r="DK44" i="8"/>
  <c r="EL44" i="8" s="1"/>
  <c r="DA151" i="8"/>
  <c r="EB151" i="8" s="1"/>
  <c r="DB151" i="8"/>
  <c r="DC151" i="8"/>
  <c r="DD151" i="8"/>
  <c r="DE151" i="8"/>
  <c r="DF151" i="8"/>
  <c r="DM279" i="1"/>
  <c r="DA279" i="8"/>
  <c r="EB279" i="8" s="1"/>
  <c r="DI279" i="8"/>
  <c r="EJ279" i="8" s="1"/>
  <c r="DB279" i="8"/>
  <c r="DJ279" i="8"/>
  <c r="EK279" i="8" s="1"/>
  <c r="DC279" i="8"/>
  <c r="ED279" i="8" s="1"/>
  <c r="DK279" i="8"/>
  <c r="EL279" i="8" s="1"/>
  <c r="DD279" i="8"/>
  <c r="EE279" i="8" s="1"/>
  <c r="DL279" i="8"/>
  <c r="EM279" i="8" s="1"/>
  <c r="DE279" i="8"/>
  <c r="EF279" i="8" s="1"/>
  <c r="DF279" i="8"/>
  <c r="EG279" i="8" s="1"/>
  <c r="DG279" i="8"/>
  <c r="EH279" i="8" s="1"/>
  <c r="DH279" i="8"/>
  <c r="EI279" i="8" s="1"/>
  <c r="DD46" i="8"/>
  <c r="DA46" i="8"/>
  <c r="DB46" i="8"/>
  <c r="DC46" i="8"/>
  <c r="DM271" i="1"/>
  <c r="DA271" i="8"/>
  <c r="EB271" i="8" s="1"/>
  <c r="DI271" i="8"/>
  <c r="EJ271" i="8" s="1"/>
  <c r="DB271" i="8"/>
  <c r="DJ271" i="8"/>
  <c r="EK271" i="8" s="1"/>
  <c r="DC271" i="8"/>
  <c r="ED271" i="8" s="1"/>
  <c r="DK271" i="8"/>
  <c r="EL271" i="8" s="1"/>
  <c r="DD271" i="8"/>
  <c r="EE271" i="8" s="1"/>
  <c r="DL271" i="8"/>
  <c r="EM271" i="8" s="1"/>
  <c r="DE271" i="8"/>
  <c r="EF271" i="8" s="1"/>
  <c r="DF271" i="8"/>
  <c r="EG271" i="8" s="1"/>
  <c r="DG271" i="8"/>
  <c r="EH271" i="8" s="1"/>
  <c r="DH271" i="8"/>
  <c r="EI271" i="8" s="1"/>
  <c r="DM76" i="1"/>
  <c r="DH76" i="8"/>
  <c r="EI76" i="8" s="1"/>
  <c r="DA76" i="8"/>
  <c r="EB76" i="8" s="1"/>
  <c r="DI76" i="8"/>
  <c r="EJ76" i="8" s="1"/>
  <c r="DB76" i="8"/>
  <c r="DJ76" i="8"/>
  <c r="EK76" i="8" s="1"/>
  <c r="DC76" i="8"/>
  <c r="ED76" i="8" s="1"/>
  <c r="DK76" i="8"/>
  <c r="EL76" i="8" s="1"/>
  <c r="DD76" i="8"/>
  <c r="EE76" i="8" s="1"/>
  <c r="DL76" i="8"/>
  <c r="EM76" i="8" s="1"/>
  <c r="DE76" i="8"/>
  <c r="EF76" i="8" s="1"/>
  <c r="DF76" i="8"/>
  <c r="EG76" i="8" s="1"/>
  <c r="DG76" i="8"/>
  <c r="EH76" i="8" s="1"/>
  <c r="DM190" i="1"/>
  <c r="DC190" i="8"/>
  <c r="ED190" i="8" s="1"/>
  <c r="DK190" i="8"/>
  <c r="EL190" i="8" s="1"/>
  <c r="DD190" i="8"/>
  <c r="EE190" i="8" s="1"/>
  <c r="DL190" i="8"/>
  <c r="EM190" i="8" s="1"/>
  <c r="DE190" i="8"/>
  <c r="EF190" i="8" s="1"/>
  <c r="DF190" i="8"/>
  <c r="EG190" i="8" s="1"/>
  <c r="DG190" i="8"/>
  <c r="EH190" i="8" s="1"/>
  <c r="DH190" i="8"/>
  <c r="EI190" i="8" s="1"/>
  <c r="DA190" i="8"/>
  <c r="EB190" i="8" s="1"/>
  <c r="DI190" i="8"/>
  <c r="EJ190" i="8" s="1"/>
  <c r="DB190" i="8"/>
  <c r="DJ190" i="8"/>
  <c r="EK190" i="8" s="1"/>
  <c r="DQ26" i="8"/>
  <c r="DR26" i="8"/>
  <c r="DN26" i="8"/>
  <c r="DO26" i="8"/>
  <c r="DP26" i="8"/>
  <c r="DA134" i="8"/>
  <c r="DB134" i="8"/>
  <c r="DC134" i="8"/>
  <c r="DM117" i="1"/>
  <c r="DD117" i="8"/>
  <c r="DL117" i="8"/>
  <c r="DF117" i="8"/>
  <c r="DG117" i="8"/>
  <c r="DH117" i="8"/>
  <c r="DA117" i="8"/>
  <c r="DI117" i="8"/>
  <c r="DB117" i="8"/>
  <c r="DJ117" i="8"/>
  <c r="DC117" i="8"/>
  <c r="DK117" i="8"/>
  <c r="DE117" i="8"/>
  <c r="DA22" i="8"/>
  <c r="DZ60" i="1"/>
  <c r="DR60" i="8"/>
  <c r="DS60" i="8"/>
  <c r="DN60" i="8"/>
  <c r="DV60" i="8"/>
  <c r="DY60" i="8"/>
  <c r="DO60" i="8"/>
  <c r="DP60" i="8"/>
  <c r="DQ60" i="8"/>
  <c r="DT60" i="8"/>
  <c r="DW60" i="8"/>
  <c r="DU60" i="8"/>
  <c r="DX60" i="8"/>
  <c r="DA235" i="8"/>
  <c r="EB235" i="8" s="1"/>
  <c r="DS178" i="8"/>
  <c r="DT178" i="8"/>
  <c r="DU178" i="8"/>
  <c r="DN178" i="8"/>
  <c r="DV178" i="8"/>
  <c r="DQ178" i="8"/>
  <c r="DR178" i="8"/>
  <c r="DO178" i="8"/>
  <c r="DP178" i="8"/>
  <c r="DG149" i="8"/>
  <c r="EH149" i="8" s="1"/>
  <c r="DA149" i="8"/>
  <c r="EB149" i="8" s="1"/>
  <c r="DB149" i="8"/>
  <c r="DC149" i="8"/>
  <c r="ED149" i="8" s="1"/>
  <c r="DD149" i="8"/>
  <c r="EE149" i="8" s="1"/>
  <c r="DE149" i="8"/>
  <c r="EF149" i="8" s="1"/>
  <c r="DF149" i="8"/>
  <c r="EG149" i="8" s="1"/>
  <c r="DA28" i="8"/>
  <c r="EB28" i="8" s="1"/>
  <c r="DM84" i="1"/>
  <c r="DH84" i="8"/>
  <c r="EI84" i="8" s="1"/>
  <c r="DA84" i="8"/>
  <c r="EB84" i="8" s="1"/>
  <c r="DI84" i="8"/>
  <c r="EJ84" i="8" s="1"/>
  <c r="DB84" i="8"/>
  <c r="DJ84" i="8"/>
  <c r="EK84" i="8" s="1"/>
  <c r="DC84" i="8"/>
  <c r="ED84" i="8" s="1"/>
  <c r="DK84" i="8"/>
  <c r="EL84" i="8" s="1"/>
  <c r="DD84" i="8"/>
  <c r="EE84" i="8" s="1"/>
  <c r="DL84" i="8"/>
  <c r="EM84" i="8" s="1"/>
  <c r="DE84" i="8"/>
  <c r="EF84" i="8" s="1"/>
  <c r="DF84" i="8"/>
  <c r="EG84" i="8" s="1"/>
  <c r="DG84" i="8"/>
  <c r="EH84" i="8" s="1"/>
  <c r="DA239" i="8"/>
  <c r="EB239" i="8" s="1"/>
  <c r="DA26" i="8"/>
  <c r="DA266" i="8"/>
  <c r="EB266" i="8" s="1"/>
  <c r="DB266" i="8"/>
  <c r="DM297" i="1"/>
  <c r="DA297" i="8"/>
  <c r="EB297" i="8" s="1"/>
  <c r="DI297" i="8"/>
  <c r="EJ297" i="8" s="1"/>
  <c r="DB297" i="8"/>
  <c r="DJ297" i="8"/>
  <c r="EK297" i="8" s="1"/>
  <c r="DC297" i="8"/>
  <c r="ED297" i="8" s="1"/>
  <c r="DK297" i="8"/>
  <c r="EL297" i="8" s="1"/>
  <c r="DD297" i="8"/>
  <c r="EE297" i="8" s="1"/>
  <c r="DL297" i="8"/>
  <c r="EM297" i="8" s="1"/>
  <c r="DE297" i="8"/>
  <c r="EF297" i="8" s="1"/>
  <c r="DF297" i="8"/>
  <c r="EG297" i="8" s="1"/>
  <c r="DG297" i="8"/>
  <c r="EH297" i="8" s="1"/>
  <c r="DH297" i="8"/>
  <c r="EI297" i="8" s="1"/>
  <c r="DA132" i="8"/>
  <c r="EB132" i="8" s="1"/>
  <c r="DM123" i="1"/>
  <c r="DD123" i="8"/>
  <c r="EE123" i="8" s="1"/>
  <c r="DL123" i="8"/>
  <c r="EM123" i="8" s="1"/>
  <c r="DF123" i="8"/>
  <c r="EG123" i="8" s="1"/>
  <c r="DG123" i="8"/>
  <c r="EH123" i="8" s="1"/>
  <c r="DH123" i="8"/>
  <c r="EI123" i="8" s="1"/>
  <c r="DA123" i="8"/>
  <c r="EB123" i="8" s="1"/>
  <c r="DI123" i="8"/>
  <c r="EJ123" i="8" s="1"/>
  <c r="DB123" i="8"/>
  <c r="DJ123" i="8"/>
  <c r="EK123" i="8" s="1"/>
  <c r="DK123" i="8"/>
  <c r="EL123" i="8" s="1"/>
  <c r="DC123" i="8"/>
  <c r="ED123" i="8" s="1"/>
  <c r="DE123" i="8"/>
  <c r="EF123" i="8" s="1"/>
  <c r="DA62" i="8"/>
  <c r="EB62" i="8" s="1"/>
  <c r="DB62" i="8"/>
  <c r="DC62" i="8"/>
  <c r="DA10" i="8"/>
  <c r="EB10" i="8" s="1"/>
  <c r="DC10" i="8"/>
  <c r="ED10" i="8" s="1"/>
  <c r="DB10" i="8"/>
  <c r="DB11" i="8"/>
  <c r="DA11" i="8"/>
  <c r="EB11" i="8" s="1"/>
  <c r="DC11" i="8"/>
  <c r="ED11" i="8" s="1"/>
  <c r="DN29" i="8"/>
  <c r="DO29" i="8"/>
  <c r="DR29" i="8"/>
  <c r="DP29" i="8"/>
  <c r="DQ29" i="8"/>
  <c r="DA277" i="8"/>
  <c r="EB277" i="8" s="1"/>
  <c r="DA199" i="8"/>
  <c r="EB199" i="8" s="1"/>
  <c r="DB199" i="8"/>
  <c r="DC199" i="8"/>
  <c r="ED199" i="8" s="1"/>
  <c r="DB5" i="8"/>
  <c r="DA5" i="8"/>
  <c r="EB5" i="8" s="1"/>
  <c r="DZ276" i="1"/>
  <c r="DO276" i="8"/>
  <c r="DW276" i="8"/>
  <c r="DQ276" i="8"/>
  <c r="DY276" i="8"/>
  <c r="DR276" i="8"/>
  <c r="DU276" i="8"/>
  <c r="DT276" i="8"/>
  <c r="DV276" i="8"/>
  <c r="DX276" i="8"/>
  <c r="DN276" i="8"/>
  <c r="DP276" i="8"/>
  <c r="DS276" i="8"/>
  <c r="DA100" i="8"/>
  <c r="EB100" i="8" s="1"/>
  <c r="DB100" i="8"/>
  <c r="DC100" i="8"/>
  <c r="ED100" i="8" s="1"/>
  <c r="DO98" i="8"/>
  <c r="DP98" i="8"/>
  <c r="DN98" i="8"/>
  <c r="DQ98" i="8"/>
  <c r="DR98" i="8"/>
  <c r="DA98" i="8"/>
  <c r="DB98" i="8"/>
  <c r="DC98" i="8"/>
  <c r="DD98" i="8"/>
  <c r="DE98" i="8"/>
  <c r="DF98" i="8"/>
  <c r="DA226" i="8"/>
  <c r="EB226" i="8" s="1"/>
  <c r="DB226" i="8"/>
  <c r="DC226" i="8"/>
  <c r="ED226" i="8" s="1"/>
  <c r="DA41" i="8"/>
  <c r="EB41" i="8" s="1"/>
  <c r="DB41" i="8"/>
  <c r="DC41" i="8"/>
  <c r="ED41" i="8" s="1"/>
  <c r="DA14" i="8"/>
  <c r="DM280" i="1"/>
  <c r="DE280" i="8"/>
  <c r="EF280" i="8" s="1"/>
  <c r="DF280" i="8"/>
  <c r="EG280" i="8" s="1"/>
  <c r="DG280" i="8"/>
  <c r="EH280" i="8" s="1"/>
  <c r="DH280" i="8"/>
  <c r="EI280" i="8" s="1"/>
  <c r="DA280" i="8"/>
  <c r="EB280" i="8" s="1"/>
  <c r="DI280" i="8"/>
  <c r="EJ280" i="8" s="1"/>
  <c r="DB280" i="8"/>
  <c r="DJ280" i="8"/>
  <c r="EK280" i="8" s="1"/>
  <c r="DC280" i="8"/>
  <c r="ED280" i="8" s="1"/>
  <c r="DD280" i="8"/>
  <c r="EE280" i="8" s="1"/>
  <c r="DK280" i="8"/>
  <c r="EL280" i="8" s="1"/>
  <c r="DL280" i="8"/>
  <c r="EM280" i="8" s="1"/>
  <c r="DA130" i="8"/>
  <c r="EB130" i="8" s="1"/>
  <c r="DA121" i="8"/>
  <c r="DB121" i="8"/>
  <c r="DA145" i="8"/>
  <c r="DB145" i="8"/>
  <c r="DC145" i="8"/>
  <c r="DA275" i="8"/>
  <c r="EB275" i="8" s="1"/>
  <c r="DQ87" i="8"/>
  <c r="DR87" i="8"/>
  <c r="DO87" i="8"/>
  <c r="DN87" i="8"/>
  <c r="DP87" i="8"/>
  <c r="DA87" i="8"/>
  <c r="DM230" i="1"/>
  <c r="DG230" i="8"/>
  <c r="EH230" i="8" s="1"/>
  <c r="DH230" i="8"/>
  <c r="EI230" i="8" s="1"/>
  <c r="DA230" i="8"/>
  <c r="EB230" i="8" s="1"/>
  <c r="DI230" i="8"/>
  <c r="EJ230" i="8" s="1"/>
  <c r="DB230" i="8"/>
  <c r="DJ230" i="8"/>
  <c r="EK230" i="8" s="1"/>
  <c r="DC230" i="8"/>
  <c r="ED230" i="8" s="1"/>
  <c r="DK230" i="8"/>
  <c r="EL230" i="8" s="1"/>
  <c r="DD230" i="8"/>
  <c r="EE230" i="8" s="1"/>
  <c r="DL230" i="8"/>
  <c r="EM230" i="8" s="1"/>
  <c r="DE230" i="8"/>
  <c r="EF230" i="8" s="1"/>
  <c r="DF230" i="8"/>
  <c r="EG230" i="8" s="1"/>
  <c r="DA154" i="8"/>
  <c r="EB154" i="8" s="1"/>
  <c r="DM238" i="1"/>
  <c r="DG238" i="8"/>
  <c r="EH238" i="8" s="1"/>
  <c r="DH238" i="8"/>
  <c r="EI238" i="8" s="1"/>
  <c r="DA238" i="8"/>
  <c r="EB238" i="8" s="1"/>
  <c r="DI238" i="8"/>
  <c r="EJ238" i="8" s="1"/>
  <c r="DB238" i="8"/>
  <c r="DJ238" i="8"/>
  <c r="EK238" i="8" s="1"/>
  <c r="DC238" i="8"/>
  <c r="ED238" i="8" s="1"/>
  <c r="DK238" i="8"/>
  <c r="EL238" i="8" s="1"/>
  <c r="DE238" i="8"/>
  <c r="EF238" i="8" s="1"/>
  <c r="DF238" i="8"/>
  <c r="EG238" i="8" s="1"/>
  <c r="DD238" i="8"/>
  <c r="EE238" i="8" s="1"/>
  <c r="DL238" i="8"/>
  <c r="EM238" i="8" s="1"/>
  <c r="DA276" i="8"/>
  <c r="DB276" i="8"/>
  <c r="DC276" i="8"/>
  <c r="DA249" i="8"/>
  <c r="EB249" i="8" s="1"/>
  <c r="DB249" i="8"/>
  <c r="DC249" i="8"/>
  <c r="ED249" i="8" s="1"/>
  <c r="DQ22" i="8"/>
  <c r="DR22" i="8"/>
  <c r="DN22" i="8"/>
  <c r="DO22" i="8"/>
  <c r="DP22" i="8"/>
  <c r="DN137" i="8"/>
  <c r="DN121" i="8"/>
  <c r="DL112" i="1"/>
  <c r="EM112" i="1" s="1"/>
  <c r="DL136" i="1"/>
  <c r="EM136" i="1" s="1"/>
  <c r="DA217" i="1"/>
  <c r="EB217" i="1" s="1"/>
  <c r="DA51" i="1"/>
  <c r="EB51" i="1" s="1"/>
  <c r="DA152" i="1"/>
  <c r="EB152" i="1" s="1"/>
  <c r="DA110" i="1"/>
  <c r="EB110" i="1" s="1"/>
  <c r="DL158" i="1"/>
  <c r="EM158" i="1" s="1"/>
  <c r="DA70" i="1"/>
  <c r="EB70" i="1" s="1"/>
  <c r="DL108" i="1"/>
  <c r="EM108" i="1" s="1"/>
  <c r="DA85" i="1"/>
  <c r="EB85" i="1" s="1"/>
  <c r="DA73" i="1"/>
  <c r="EB73" i="1" s="1"/>
  <c r="DA189" i="1"/>
  <c r="EB189" i="1" s="1"/>
  <c r="DL135" i="1"/>
  <c r="EM135" i="1" s="1"/>
  <c r="DA108" i="1"/>
  <c r="EB108" i="1" s="1"/>
  <c r="DA49" i="1"/>
  <c r="EB49" i="1" s="1"/>
  <c r="DA257" i="1"/>
  <c r="EB257" i="1" s="1"/>
  <c r="DA231" i="1"/>
  <c r="EB231" i="1" s="1"/>
  <c r="DA229" i="1"/>
  <c r="EB229" i="1" s="1"/>
  <c r="DL70" i="1"/>
  <c r="EM70" i="1" s="1"/>
  <c r="DA183" i="1"/>
  <c r="DA124" i="1"/>
  <c r="EB124" i="1" s="1"/>
  <c r="DA278" i="1"/>
  <c r="EB278" i="1" s="1"/>
  <c r="DY54" i="1"/>
  <c r="DY138" i="1"/>
  <c r="DY25" i="1"/>
  <c r="K26" i="7" s="1"/>
  <c r="DY283" i="1"/>
  <c r="DY211" i="1"/>
  <c r="BA211" i="1"/>
  <c r="CA211" i="1" s="1"/>
  <c r="DY62" i="1"/>
  <c r="DY142" i="1"/>
  <c r="DX40" i="1"/>
  <c r="DL224" i="1"/>
  <c r="EM224" i="1" s="1"/>
  <c r="DY291" i="1"/>
  <c r="DY222" i="1"/>
  <c r="BA173" i="1"/>
  <c r="CA173" i="1" s="1"/>
  <c r="BA119" i="1"/>
  <c r="CA119" i="1" s="1"/>
  <c r="DY119" i="1"/>
  <c r="DL162" i="1"/>
  <c r="EM162" i="1" s="1"/>
  <c r="DK97" i="1"/>
  <c r="EL97" i="1" s="1"/>
  <c r="DY73" i="1"/>
  <c r="DK54" i="1"/>
  <c r="EL54" i="1" s="1"/>
  <c r="DY192" i="1"/>
  <c r="BA192" i="1"/>
  <c r="CA192" i="1" s="1"/>
  <c r="DY36" i="1"/>
  <c r="DY171" i="1"/>
  <c r="DY254" i="1"/>
  <c r="DL12" i="1"/>
  <c r="EM12" i="1" s="1"/>
  <c r="DL225" i="1"/>
  <c r="EM225" i="1" s="1"/>
  <c r="DY97" i="1"/>
  <c r="DK141" i="1"/>
  <c r="EL141" i="1" s="1"/>
  <c r="DY179" i="1"/>
  <c r="DL79" i="1"/>
  <c r="EM79" i="1" s="1"/>
  <c r="DK287" i="1"/>
  <c r="EL287" i="1" s="1"/>
  <c r="DY202" i="1"/>
  <c r="DY141" i="1"/>
  <c r="DL186" i="1"/>
  <c r="EM186" i="1" s="1"/>
  <c r="DY78" i="1"/>
  <c r="DY71" i="1"/>
  <c r="DY188" i="1"/>
  <c r="DK42" i="1"/>
  <c r="EL42" i="1" s="1"/>
  <c r="DY287" i="1"/>
  <c r="DK39" i="1"/>
  <c r="EL39" i="1" s="1"/>
  <c r="DY139" i="1"/>
  <c r="BA139" i="1"/>
  <c r="CA139" i="1" s="1"/>
  <c r="CM139" i="1" s="1"/>
  <c r="DY30" i="1"/>
  <c r="DY42" i="1"/>
  <c r="BA39" i="1"/>
  <c r="CA39" i="1" s="1"/>
  <c r="CM39" i="1" s="1"/>
  <c r="DY39" i="1"/>
  <c r="DK291" i="1"/>
  <c r="EL291" i="1" s="1"/>
  <c r="DK222" i="1"/>
  <c r="EL222" i="1" s="1"/>
  <c r="DK36" i="1"/>
  <c r="EL36" i="1" s="1"/>
  <c r="DJ127" i="1"/>
  <c r="EK127" i="1" s="1"/>
  <c r="DK179" i="1"/>
  <c r="EL179" i="1" s="1"/>
  <c r="DK192" i="1"/>
  <c r="EL192" i="1" s="1"/>
  <c r="DJ23" i="1"/>
  <c r="EK23" i="1" s="1"/>
  <c r="DK30" i="1"/>
  <c r="EL30" i="1" s="1"/>
  <c r="DK211" i="1"/>
  <c r="EL211" i="1" s="1"/>
  <c r="J178" i="7" l="1"/>
  <c r="K178" i="7"/>
  <c r="CC130" i="1"/>
  <c r="DC130" i="1" s="1"/>
  <c r="DC130" i="8" s="1"/>
  <c r="DP130" i="1"/>
  <c r="DO130" i="8"/>
  <c r="J217" i="7"/>
  <c r="J33" i="7"/>
  <c r="J111" i="7"/>
  <c r="J152" i="7"/>
  <c r="J257" i="7"/>
  <c r="J231" i="7"/>
  <c r="J50" i="7"/>
  <c r="J146" i="7"/>
  <c r="J86" i="7"/>
  <c r="J229" i="7"/>
  <c r="BD130" i="1"/>
  <c r="J109" i="7"/>
  <c r="K33" i="7"/>
  <c r="CM151" i="1"/>
  <c r="CM26" i="1"/>
  <c r="J149" i="7"/>
  <c r="DT92" i="1"/>
  <c r="EH92" i="1" s="1"/>
  <c r="DT26" i="1"/>
  <c r="EH26" i="1" s="1"/>
  <c r="CM33" i="1"/>
  <c r="CM136" i="1"/>
  <c r="CM62" i="1"/>
  <c r="DT151" i="1"/>
  <c r="EH151" i="1" s="1"/>
  <c r="BC256" i="1"/>
  <c r="CC256" i="1" s="1"/>
  <c r="DT33" i="1"/>
  <c r="EH33" i="1" s="1"/>
  <c r="CU136" i="1"/>
  <c r="DU136" i="1" s="1"/>
  <c r="K136" i="7" s="1"/>
  <c r="BZ136" i="1"/>
  <c r="DT62" i="1"/>
  <c r="EH62" i="1" s="1"/>
  <c r="BZ171" i="1"/>
  <c r="CU171" i="1"/>
  <c r="DU171" i="1" s="1"/>
  <c r="BD109" i="1"/>
  <c r="CD109" i="1" s="1"/>
  <c r="BC122" i="1"/>
  <c r="CC122" i="1" s="1"/>
  <c r="CM122" i="1" s="1"/>
  <c r="DT171" i="1"/>
  <c r="EH171" i="1" s="1"/>
  <c r="CU26" i="1"/>
  <c r="DU26" i="1" s="1"/>
  <c r="BZ26" i="1"/>
  <c r="CU62" i="1"/>
  <c r="DU62" i="1" s="1"/>
  <c r="BZ62" i="1"/>
  <c r="BC55" i="1"/>
  <c r="CC55" i="1" s="1"/>
  <c r="BC274" i="1"/>
  <c r="CC274" i="1" s="1"/>
  <c r="DT136" i="1"/>
  <c r="DT136" i="8" s="1"/>
  <c r="BZ151" i="1"/>
  <c r="CU151" i="1"/>
  <c r="DU151" i="1" s="1"/>
  <c r="K151" i="7" s="1"/>
  <c r="CU92" i="1"/>
  <c r="DU92" i="1" s="1"/>
  <c r="BZ92" i="1"/>
  <c r="BZ33" i="1"/>
  <c r="CU33" i="1"/>
  <c r="DU33" i="1" s="1"/>
  <c r="CM171" i="1"/>
  <c r="CM92" i="1"/>
  <c r="O306" i="7"/>
  <c r="DS124" i="8"/>
  <c r="CG201" i="1"/>
  <c r="DG201" i="1" s="1"/>
  <c r="DT201" i="1"/>
  <c r="CG87" i="1"/>
  <c r="DG87" i="1" s="1"/>
  <c r="DT87" i="1"/>
  <c r="CG7" i="1"/>
  <c r="DG7" i="1" s="1"/>
  <c r="DT7" i="1"/>
  <c r="CG189" i="1"/>
  <c r="DG189" i="1" s="1"/>
  <c r="DT189" i="1"/>
  <c r="CG80" i="1"/>
  <c r="DG80" i="1" s="1"/>
  <c r="DT80" i="1"/>
  <c r="CG168" i="1"/>
  <c r="DG168" i="1" s="1"/>
  <c r="DT168" i="1"/>
  <c r="CG73" i="1"/>
  <c r="DG73" i="1" s="1"/>
  <c r="DG73" i="8" s="1"/>
  <c r="DT73" i="1"/>
  <c r="CG145" i="1"/>
  <c r="DG145" i="1" s="1"/>
  <c r="DT145" i="1"/>
  <c r="CG70" i="1"/>
  <c r="DG70" i="1" s="1"/>
  <c r="DT70" i="1"/>
  <c r="CG133" i="1"/>
  <c r="DG133" i="1" s="1"/>
  <c r="DT133" i="1"/>
  <c r="CG29" i="1"/>
  <c r="DG29" i="1" s="1"/>
  <c r="DT29" i="1"/>
  <c r="DT29" i="8" s="1"/>
  <c r="CG124" i="1"/>
  <c r="DG124" i="1" s="1"/>
  <c r="DT124" i="1"/>
  <c r="CG22" i="1"/>
  <c r="DG22" i="1" s="1"/>
  <c r="DT22" i="1"/>
  <c r="CG17" i="1"/>
  <c r="DG17" i="1" s="1"/>
  <c r="DT17" i="1"/>
  <c r="CG208" i="1"/>
  <c r="DG208" i="1" s="1"/>
  <c r="DG208" i="8" s="1"/>
  <c r="DT208" i="1"/>
  <c r="DT208" i="8" s="1"/>
  <c r="CG98" i="1"/>
  <c r="DG98" i="1" s="1"/>
  <c r="DT98" i="1"/>
  <c r="CG106" i="1"/>
  <c r="DG106" i="1" s="1"/>
  <c r="DT106" i="1"/>
  <c r="CG14" i="1"/>
  <c r="DG14" i="1" s="1"/>
  <c r="DT14" i="1"/>
  <c r="CG284" i="1"/>
  <c r="CG104" i="1"/>
  <c r="DG104" i="1" s="1"/>
  <c r="DT104" i="1"/>
  <c r="CG8" i="1"/>
  <c r="DG8" i="1" s="1"/>
  <c r="DT8" i="1"/>
  <c r="DS70" i="8"/>
  <c r="EG133" i="1"/>
  <c r="EG22" i="1"/>
  <c r="BC135" i="1"/>
  <c r="CC135" i="1" s="1"/>
  <c r="BC20" i="1"/>
  <c r="CC20" i="1" s="1"/>
  <c r="EG70" i="1"/>
  <c r="BC162" i="1"/>
  <c r="CC162" i="1" s="1"/>
  <c r="DS22" i="8"/>
  <c r="BC224" i="1"/>
  <c r="CC224" i="1" s="1"/>
  <c r="BC24" i="1"/>
  <c r="CC24" i="1" s="1"/>
  <c r="BC191" i="1"/>
  <c r="CC191" i="1" s="1"/>
  <c r="BC88" i="1"/>
  <c r="CC88" i="1" s="1"/>
  <c r="BC82" i="1"/>
  <c r="CC82" i="1" s="1"/>
  <c r="BC16" i="1"/>
  <c r="CC16" i="1" s="1"/>
  <c r="DS33" i="8"/>
  <c r="EG33" i="8" s="1"/>
  <c r="BC261" i="1"/>
  <c r="CC261" i="1" s="1"/>
  <c r="BC47" i="1"/>
  <c r="CC47" i="1" s="1"/>
  <c r="BC93" i="1"/>
  <c r="CC93" i="1" s="1"/>
  <c r="BC83" i="1"/>
  <c r="CC83" i="1" s="1"/>
  <c r="BC81" i="1"/>
  <c r="CC81" i="1" s="1"/>
  <c r="DS26" i="8"/>
  <c r="BC205" i="1"/>
  <c r="CC205" i="1" s="1"/>
  <c r="BC96" i="1"/>
  <c r="CC96" i="1" s="1"/>
  <c r="BC210" i="1"/>
  <c r="CC210" i="1" s="1"/>
  <c r="CM210" i="1" s="1"/>
  <c r="DS136" i="8"/>
  <c r="EG136" i="8" s="1"/>
  <c r="EG145" i="1"/>
  <c r="Q217" i="7"/>
  <c r="EG26" i="1"/>
  <c r="EG7" i="1"/>
  <c r="EG136" i="1"/>
  <c r="DS7" i="8"/>
  <c r="EG171" i="1"/>
  <c r="DS14" i="8"/>
  <c r="DS73" i="8"/>
  <c r="DS189" i="8"/>
  <c r="EG87" i="1"/>
  <c r="DS145" i="8"/>
  <c r="DS171" i="8"/>
  <c r="EG171" i="8" s="1"/>
  <c r="EG73" i="1"/>
  <c r="DS80" i="8"/>
  <c r="EG80" i="8" s="1"/>
  <c r="DS98" i="8"/>
  <c r="EG98" i="8" s="1"/>
  <c r="DS151" i="8"/>
  <c r="EG151" i="8" s="1"/>
  <c r="EG80" i="1"/>
  <c r="EG62" i="1"/>
  <c r="EG92" i="1"/>
  <c r="EG208" i="1"/>
  <c r="CE46" i="1"/>
  <c r="DE46" i="1" s="1"/>
  <c r="DR46" i="1"/>
  <c r="DS208" i="8"/>
  <c r="EG29" i="1"/>
  <c r="DS29" i="8"/>
  <c r="EC267" i="1"/>
  <c r="EE7" i="1"/>
  <c r="EE139" i="1"/>
  <c r="EE157" i="1"/>
  <c r="J157" i="7"/>
  <c r="EE249" i="1"/>
  <c r="J249" i="7"/>
  <c r="EE29" i="1"/>
  <c r="EE11" i="1"/>
  <c r="J12" i="7"/>
  <c r="EE226" i="1"/>
  <c r="J226" i="7"/>
  <c r="EE199" i="1"/>
  <c r="J199" i="7"/>
  <c r="EE147" i="1"/>
  <c r="J147" i="7"/>
  <c r="EE9" i="1"/>
  <c r="J10" i="7"/>
  <c r="EE62" i="1"/>
  <c r="EE60" i="1"/>
  <c r="J61" i="7"/>
  <c r="EE52" i="1"/>
  <c r="J53" i="7"/>
  <c r="EE213" i="1"/>
  <c r="J213" i="7"/>
  <c r="EE276" i="1"/>
  <c r="J276" i="7"/>
  <c r="EE145" i="1"/>
  <c r="EE68" i="1"/>
  <c r="J69" i="7"/>
  <c r="EE240" i="1"/>
  <c r="J240" i="7"/>
  <c r="DP134" i="8"/>
  <c r="DX289" i="8"/>
  <c r="DU289" i="8"/>
  <c r="DP289" i="8"/>
  <c r="DS289" i="8"/>
  <c r="DW289" i="8"/>
  <c r="K289" i="7"/>
  <c r="DO137" i="8"/>
  <c r="EC137" i="8" s="1"/>
  <c r="ED289" i="1"/>
  <c r="EE46" i="1"/>
  <c r="DQ46" i="8"/>
  <c r="EE46" i="8" s="1"/>
  <c r="EC121" i="1"/>
  <c r="ED151" i="8"/>
  <c r="ED45" i="1"/>
  <c r="DP51" i="8"/>
  <c r="Q109" i="7"/>
  <c r="EH37" i="8"/>
  <c r="EG37" i="8"/>
  <c r="DO161" i="8"/>
  <c r="ED51" i="1"/>
  <c r="EB33" i="8"/>
  <c r="Q61" i="7"/>
  <c r="DP107" i="8"/>
  <c r="EB117" i="8"/>
  <c r="ED134" i="1"/>
  <c r="ED107" i="1"/>
  <c r="CD170" i="1"/>
  <c r="CD107" i="1"/>
  <c r="DD107" i="1" s="1"/>
  <c r="DQ107" i="1"/>
  <c r="CC150" i="1"/>
  <c r="DC150" i="1" s="1"/>
  <c r="DC150" i="8" s="1"/>
  <c r="DP150" i="1"/>
  <c r="CD45" i="1"/>
  <c r="DD45" i="1" s="1"/>
  <c r="DQ45" i="1"/>
  <c r="CC203" i="1"/>
  <c r="DC203" i="1" s="1"/>
  <c r="DP203" i="1"/>
  <c r="CC262" i="1"/>
  <c r="CC18" i="1"/>
  <c r="DC18" i="1" s="1"/>
  <c r="DP18" i="1"/>
  <c r="CC121" i="1"/>
  <c r="DC121" i="1" s="1"/>
  <c r="DP121" i="1"/>
  <c r="CC161" i="1"/>
  <c r="DC161" i="1" s="1"/>
  <c r="DP161" i="1"/>
  <c r="CC214" i="1"/>
  <c r="CC267" i="1"/>
  <c r="DC267" i="1" s="1"/>
  <c r="DP267" i="1"/>
  <c r="CD51" i="1"/>
  <c r="DD51" i="1" s="1"/>
  <c r="DQ51" i="1"/>
  <c r="CC165" i="1"/>
  <c r="CC247" i="1"/>
  <c r="CD67" i="1"/>
  <c r="CD128" i="1"/>
  <c r="DD128" i="1" s="1"/>
  <c r="DQ128" i="1"/>
  <c r="DQ289" i="8"/>
  <c r="CD134" i="1"/>
  <c r="DD134" i="1" s="1"/>
  <c r="DQ134" i="1"/>
  <c r="CC113" i="1"/>
  <c r="DC113" i="1" s="1"/>
  <c r="DP113" i="1"/>
  <c r="CC137" i="1"/>
  <c r="DC137" i="1" s="1"/>
  <c r="DP137" i="1"/>
  <c r="CC255" i="1"/>
  <c r="EG72" i="8"/>
  <c r="Q276" i="7"/>
  <c r="Q111" i="7"/>
  <c r="Q278" i="7"/>
  <c r="Q117" i="7"/>
  <c r="Q73" i="7"/>
  <c r="Q118" i="7"/>
  <c r="DV289" i="8"/>
  <c r="ED80" i="8"/>
  <c r="EF117" i="8"/>
  <c r="EB37" i="8"/>
  <c r="EF72" i="8"/>
  <c r="DO289" i="8"/>
  <c r="EL72" i="8"/>
  <c r="EB72" i="8"/>
  <c r="EB14" i="8"/>
  <c r="EI72" i="8"/>
  <c r="ED171" i="8"/>
  <c r="EJ72" i="8"/>
  <c r="ED37" i="8"/>
  <c r="DC107" i="8"/>
  <c r="EB183" i="1"/>
  <c r="EE80" i="8"/>
  <c r="EH72" i="8"/>
  <c r="DT289" i="8"/>
  <c r="EE72" i="8"/>
  <c r="EB25" i="8"/>
  <c r="EB107" i="8"/>
  <c r="EF33" i="8"/>
  <c r="EF151" i="8"/>
  <c r="EI117" i="8"/>
  <c r="EH117" i="8"/>
  <c r="EF80" i="8"/>
  <c r="EG117" i="8"/>
  <c r="DZ289" i="1"/>
  <c r="DR289" i="8"/>
  <c r="DY289" i="8"/>
  <c r="BB212" i="1"/>
  <c r="CB212" i="1" s="1"/>
  <c r="BA212" i="1"/>
  <c r="CA212" i="1" s="1"/>
  <c r="BB42" i="1"/>
  <c r="CB42" i="1" s="1"/>
  <c r="BA42" i="1"/>
  <c r="CA42" i="1" s="1"/>
  <c r="BB30" i="1"/>
  <c r="CB30" i="1" s="1"/>
  <c r="BA30" i="1"/>
  <c r="CA30" i="1" s="1"/>
  <c r="BB246" i="1"/>
  <c r="CB246" i="1" s="1"/>
  <c r="BA246" i="1"/>
  <c r="CA246" i="1" s="1"/>
  <c r="BB287" i="1"/>
  <c r="CB287" i="1" s="1"/>
  <c r="BA287" i="1"/>
  <c r="CA287" i="1" s="1"/>
  <c r="BB188" i="1"/>
  <c r="CB188" i="1" s="1"/>
  <c r="BA188" i="1"/>
  <c r="CA188" i="1" s="1"/>
  <c r="BB101" i="1"/>
  <c r="CB101" i="1" s="1"/>
  <c r="BA101" i="1"/>
  <c r="CA101" i="1" s="1"/>
  <c r="BB43" i="1"/>
  <c r="CB43" i="1" s="1"/>
  <c r="BA43" i="1"/>
  <c r="CA43" i="1" s="1"/>
  <c r="BB71" i="1"/>
  <c r="CB71" i="1" s="1"/>
  <c r="BA71" i="1"/>
  <c r="CA71" i="1" s="1"/>
  <c r="BB204" i="1"/>
  <c r="CB204" i="1" s="1"/>
  <c r="BA204" i="1"/>
  <c r="CA204" i="1" s="1"/>
  <c r="BB78" i="1"/>
  <c r="CB78" i="1" s="1"/>
  <c r="BA78" i="1"/>
  <c r="CA78" i="1" s="1"/>
  <c r="BB141" i="1"/>
  <c r="CB141" i="1" s="1"/>
  <c r="BA141" i="1"/>
  <c r="CA141" i="1" s="1"/>
  <c r="BB202" i="1"/>
  <c r="CB202" i="1" s="1"/>
  <c r="BA202" i="1"/>
  <c r="CA202" i="1" s="1"/>
  <c r="BB179" i="1"/>
  <c r="CB179" i="1" s="1"/>
  <c r="BA179" i="1"/>
  <c r="CA179" i="1" s="1"/>
  <c r="BB97" i="1"/>
  <c r="CB97" i="1" s="1"/>
  <c r="BA97" i="1"/>
  <c r="CA97" i="1" s="1"/>
  <c r="BB254" i="1"/>
  <c r="CB254" i="1" s="1"/>
  <c r="BA254" i="1"/>
  <c r="CA254" i="1" s="1"/>
  <c r="BB129" i="1"/>
  <c r="CB129" i="1" s="1"/>
  <c r="BA129" i="1"/>
  <c r="CA129" i="1" s="1"/>
  <c r="BB144" i="1"/>
  <c r="CB144" i="1" s="1"/>
  <c r="BA144" i="1"/>
  <c r="CA144" i="1" s="1"/>
  <c r="BB36" i="1"/>
  <c r="CB36" i="1" s="1"/>
  <c r="BA36" i="1"/>
  <c r="CA36" i="1" s="1"/>
  <c r="BB65" i="1"/>
  <c r="CB65" i="1" s="1"/>
  <c r="BA65" i="1"/>
  <c r="CA65" i="1" s="1"/>
  <c r="BB177" i="1"/>
  <c r="CB177" i="1" s="1"/>
  <c r="BA177" i="1"/>
  <c r="CA177" i="1" s="1"/>
  <c r="BB222" i="1"/>
  <c r="CB222" i="1" s="1"/>
  <c r="BA222" i="1"/>
  <c r="CA222" i="1" s="1"/>
  <c r="BB291" i="1"/>
  <c r="CB291" i="1" s="1"/>
  <c r="BA291" i="1"/>
  <c r="CA291" i="1" s="1"/>
  <c r="BB142" i="1"/>
  <c r="CB142" i="1" s="1"/>
  <c r="BA142" i="1"/>
  <c r="CA142" i="1" s="1"/>
  <c r="BB196" i="1"/>
  <c r="CB196" i="1" s="1"/>
  <c r="BA196" i="1"/>
  <c r="CA196" i="1" s="1"/>
  <c r="BB248" i="1"/>
  <c r="CB248" i="1" s="1"/>
  <c r="BA248" i="1"/>
  <c r="CA248" i="1" s="1"/>
  <c r="BB245" i="1"/>
  <c r="CB245" i="1" s="1"/>
  <c r="BA245" i="1"/>
  <c r="CA245" i="1" s="1"/>
  <c r="BB250" i="1"/>
  <c r="CB250" i="1" s="1"/>
  <c r="BA250" i="1"/>
  <c r="CA250" i="1" s="1"/>
  <c r="BB283" i="1"/>
  <c r="CB283" i="1" s="1"/>
  <c r="BA283" i="1"/>
  <c r="CA283" i="1" s="1"/>
  <c r="BB138" i="1"/>
  <c r="CB138" i="1" s="1"/>
  <c r="BA138" i="1"/>
  <c r="CA138" i="1" s="1"/>
  <c r="BB54" i="1"/>
  <c r="CB54" i="1" s="1"/>
  <c r="BA54" i="1"/>
  <c r="CA54" i="1" s="1"/>
  <c r="BB281" i="1"/>
  <c r="CB281" i="1" s="1"/>
  <c r="BA281" i="1"/>
  <c r="CA281" i="1" s="1"/>
  <c r="BB64" i="1"/>
  <c r="CB64" i="1" s="1"/>
  <c r="BA64" i="1"/>
  <c r="CA64" i="1" s="1"/>
  <c r="BB253" i="1"/>
  <c r="CB253" i="1" s="1"/>
  <c r="BA253" i="1"/>
  <c r="CA253" i="1" s="1"/>
  <c r="BB114" i="1"/>
  <c r="CB114" i="1" s="1"/>
  <c r="BA114" i="1"/>
  <c r="CA114" i="1" s="1"/>
  <c r="BB181" i="1"/>
  <c r="CB181" i="1" s="1"/>
  <c r="BA181" i="1"/>
  <c r="CA181" i="1" s="1"/>
  <c r="BB175" i="1"/>
  <c r="CB175" i="1" s="1"/>
  <c r="BA175" i="1"/>
  <c r="CA175" i="1" s="1"/>
  <c r="BB27" i="1"/>
  <c r="CB27" i="1" s="1"/>
  <c r="BA27" i="1"/>
  <c r="CA27" i="1" s="1"/>
  <c r="BB69" i="1"/>
  <c r="CB69" i="1" s="1"/>
  <c r="BA69" i="1"/>
  <c r="CA69" i="1" s="1"/>
  <c r="BB155" i="1"/>
  <c r="CB155" i="1" s="1"/>
  <c r="BA155" i="1"/>
  <c r="CA155" i="1" s="1"/>
  <c r="BB48" i="1"/>
  <c r="CB48" i="1" s="1"/>
  <c r="BA48" i="1"/>
  <c r="CA48" i="1" s="1"/>
  <c r="BB86" i="1"/>
  <c r="CB86" i="1" s="1"/>
  <c r="BA86" i="1"/>
  <c r="CA86" i="1" s="1"/>
  <c r="BB169" i="1"/>
  <c r="CB169" i="1" s="1"/>
  <c r="BA169" i="1"/>
  <c r="CA169" i="1" s="1"/>
  <c r="BB75" i="1"/>
  <c r="CB75" i="1" s="1"/>
  <c r="BA75" i="1"/>
  <c r="CA75" i="1" s="1"/>
  <c r="BA158" i="1"/>
  <c r="CA158" i="1" s="1"/>
  <c r="BE278" i="1"/>
  <c r="CE278" i="1" s="1"/>
  <c r="DE278" i="1" s="1"/>
  <c r="EF278" i="1" s="1"/>
  <c r="BE134" i="1"/>
  <c r="BE107" i="1"/>
  <c r="BE51" i="1"/>
  <c r="BU46" i="1"/>
  <c r="BF46" i="1"/>
  <c r="BE45" i="1"/>
  <c r="BH284" i="1"/>
  <c r="BH208" i="1"/>
  <c r="DU208" i="1" s="1"/>
  <c r="BH201" i="1"/>
  <c r="DU201" i="1" s="1"/>
  <c r="BH189" i="1"/>
  <c r="DU189" i="1" s="1"/>
  <c r="BH168" i="1"/>
  <c r="DU168" i="1" s="1"/>
  <c r="BH145" i="1"/>
  <c r="DU145" i="1" s="1"/>
  <c r="BH133" i="1"/>
  <c r="DU133" i="1" s="1"/>
  <c r="BH124" i="1"/>
  <c r="DU124" i="1" s="1"/>
  <c r="BH116" i="1"/>
  <c r="BH106" i="1"/>
  <c r="DU106" i="1" s="1"/>
  <c r="BH104" i="1"/>
  <c r="DU104" i="1" s="1"/>
  <c r="BH98" i="1"/>
  <c r="DU98" i="1" s="1"/>
  <c r="BH87" i="1"/>
  <c r="DU87" i="1" s="1"/>
  <c r="BH80" i="1"/>
  <c r="DU80" i="1" s="1"/>
  <c r="BH73" i="1"/>
  <c r="DU73" i="1" s="1"/>
  <c r="BH70" i="1"/>
  <c r="DU70" i="1" s="1"/>
  <c r="BH29" i="1"/>
  <c r="DU29" i="1" s="1"/>
  <c r="BH22" i="1"/>
  <c r="DU22" i="1" s="1"/>
  <c r="BH17" i="1"/>
  <c r="DU17" i="1" s="1"/>
  <c r="BH14" i="1"/>
  <c r="DU14" i="1" s="1"/>
  <c r="BH8" i="1"/>
  <c r="DU8" i="1" s="1"/>
  <c r="BH7" i="1"/>
  <c r="DU7" i="1" s="1"/>
  <c r="CG6" i="1"/>
  <c r="BH6" i="1"/>
  <c r="DU6" i="1" s="1"/>
  <c r="DF6" i="1"/>
  <c r="BD18" i="1"/>
  <c r="BE67" i="1"/>
  <c r="BD113" i="1"/>
  <c r="DB113" i="1"/>
  <c r="BD121" i="1"/>
  <c r="BE128" i="1"/>
  <c r="BD137" i="1"/>
  <c r="BD150" i="1"/>
  <c r="BD161" i="1"/>
  <c r="BD165" i="1"/>
  <c r="BE170" i="1"/>
  <c r="BD203" i="1"/>
  <c r="BD214" i="1"/>
  <c r="BD247" i="1"/>
  <c r="BD255" i="1"/>
  <c r="BD262" i="1"/>
  <c r="BD267" i="1"/>
  <c r="BE267" i="1"/>
  <c r="CM289" i="1"/>
  <c r="DB289" i="1"/>
  <c r="DL289" i="8" s="1"/>
  <c r="BB193" i="1"/>
  <c r="CB193" i="1" s="1"/>
  <c r="CB16" i="1"/>
  <c r="CA12" i="1"/>
  <c r="EE151" i="8"/>
  <c r="EK260" i="1"/>
  <c r="EL71" i="1"/>
  <c r="EL48" i="1"/>
  <c r="EL78" i="1"/>
  <c r="EL75" i="1"/>
  <c r="EL186" i="1"/>
  <c r="EK92" i="1"/>
  <c r="EK258" i="1"/>
  <c r="EL119" i="1"/>
  <c r="EL162" i="1"/>
  <c r="EK109" i="1"/>
  <c r="EK174" i="1"/>
  <c r="EK158" i="1"/>
  <c r="EK34" i="1"/>
  <c r="EK180" i="1"/>
  <c r="EM270" i="1"/>
  <c r="EB134" i="8"/>
  <c r="EM72" i="8"/>
  <c r="EE33" i="8"/>
  <c r="EK292" i="1"/>
  <c r="EL158" i="1"/>
  <c r="EL254" i="1"/>
  <c r="EL166" i="1"/>
  <c r="EL32" i="1"/>
  <c r="EK48" i="1"/>
  <c r="EI37" i="8"/>
  <c r="ED117" i="8"/>
  <c r="ED46" i="8"/>
  <c r="EF37" i="8"/>
  <c r="EL62" i="1"/>
  <c r="EL155" i="1"/>
  <c r="EL253" i="1"/>
  <c r="ED33" i="8"/>
  <c r="EK197" i="1"/>
  <c r="EK40" i="1"/>
  <c r="EK139" i="1"/>
  <c r="EL86" i="1"/>
  <c r="EL175" i="1"/>
  <c r="EK193" i="1"/>
  <c r="EL109" i="1"/>
  <c r="EK50" i="1"/>
  <c r="EK270" i="1"/>
  <c r="EK252" i="1"/>
  <c r="EK293" i="1"/>
  <c r="EL178" i="1"/>
  <c r="EM263" i="1"/>
  <c r="EF98" i="8"/>
  <c r="EL117" i="8"/>
  <c r="ED72" i="8"/>
  <c r="EB116" i="8"/>
  <c r="EE117" i="8"/>
  <c r="EK72" i="8"/>
  <c r="EE37" i="8"/>
  <c r="EB171" i="8"/>
  <c r="EJ37" i="8"/>
  <c r="EF171" i="8"/>
  <c r="EL283" i="1"/>
  <c r="EK64" i="1"/>
  <c r="EK35" i="1"/>
  <c r="EL138" i="1"/>
  <c r="EL139" i="1"/>
  <c r="EM63" i="1"/>
  <c r="ED62" i="8"/>
  <c r="EB289" i="8"/>
  <c r="EB22" i="8"/>
  <c r="EB46" i="8"/>
  <c r="EB136" i="8"/>
  <c r="EE171" i="8"/>
  <c r="EB270" i="1"/>
  <c r="EF136" i="8"/>
  <c r="EH178" i="8"/>
  <c r="EB195" i="1"/>
  <c r="EM117" i="8"/>
  <c r="ED98" i="8"/>
  <c r="ED136" i="8"/>
  <c r="EB150" i="1"/>
  <c r="EC149" i="8"/>
  <c r="P271" i="7"/>
  <c r="T271" i="7" s="1"/>
  <c r="EC271" i="8"/>
  <c r="EC29" i="8"/>
  <c r="EB87" i="8"/>
  <c r="EC98" i="8"/>
  <c r="P124" i="7"/>
  <c r="T124" i="7" s="1"/>
  <c r="EC123" i="8"/>
  <c r="P118" i="7"/>
  <c r="EC117" i="8"/>
  <c r="P73" i="7"/>
  <c r="EC72" i="8"/>
  <c r="P286" i="7"/>
  <c r="T286" i="7" s="1"/>
  <c r="EC286" i="8"/>
  <c r="P243" i="7"/>
  <c r="T243" i="7" s="1"/>
  <c r="EC243" i="8"/>
  <c r="EC213" i="8"/>
  <c r="P14" i="7"/>
  <c r="T14" i="7" s="1"/>
  <c r="EC13" i="8"/>
  <c r="P112" i="7"/>
  <c r="T112" i="7" s="1"/>
  <c r="EC111" i="8"/>
  <c r="P244" i="7"/>
  <c r="T244" i="7" s="1"/>
  <c r="EC244" i="8"/>
  <c r="ED7" i="8"/>
  <c r="EC9" i="8"/>
  <c r="EE178" i="8"/>
  <c r="P32" i="7"/>
  <c r="T32" i="7" s="1"/>
  <c r="EC31" i="8"/>
  <c r="J239" i="7"/>
  <c r="EC239" i="1"/>
  <c r="EC22" i="1"/>
  <c r="EC92" i="1"/>
  <c r="EC151" i="8"/>
  <c r="ED276" i="8"/>
  <c r="EB145" i="8"/>
  <c r="EC226" i="8"/>
  <c r="EB98" i="8"/>
  <c r="EC5" i="8"/>
  <c r="EB26" i="8"/>
  <c r="EJ117" i="8"/>
  <c r="EC46" i="8"/>
  <c r="EC80" i="8"/>
  <c r="EB7" i="8"/>
  <c r="EC103" i="8"/>
  <c r="EC178" i="8"/>
  <c r="ED178" i="8"/>
  <c r="P232" i="7"/>
  <c r="T232" i="7" s="1"/>
  <c r="EC232" i="8"/>
  <c r="J154" i="7"/>
  <c r="EC154" i="1"/>
  <c r="EC116" i="1"/>
  <c r="EC242" i="1"/>
  <c r="DG103" i="8"/>
  <c r="EH103" i="8" s="1"/>
  <c r="EE103" i="1"/>
  <c r="EC25" i="1"/>
  <c r="J275" i="7"/>
  <c r="EC275" i="1"/>
  <c r="EC100" i="8"/>
  <c r="EC11" i="8"/>
  <c r="EC145" i="8"/>
  <c r="EC276" i="8"/>
  <c r="P230" i="7"/>
  <c r="T230" i="7" s="1"/>
  <c r="EC230" i="8"/>
  <c r="EC62" i="8"/>
  <c r="EC134" i="8"/>
  <c r="EC37" i="8"/>
  <c r="P236" i="7"/>
  <c r="T236" i="7" s="1"/>
  <c r="EC236" i="8"/>
  <c r="EC157" i="8"/>
  <c r="P294" i="7"/>
  <c r="T294" i="7" s="1"/>
  <c r="EC294" i="8"/>
  <c r="P234" i="7"/>
  <c r="T234" i="7" s="1"/>
  <c r="EC234" i="8"/>
  <c r="P285" i="7"/>
  <c r="T285" i="7" s="1"/>
  <c r="EC285" i="8"/>
  <c r="EC7" i="8"/>
  <c r="EC136" i="8"/>
  <c r="EJ178" i="8"/>
  <c r="ED60" i="8"/>
  <c r="EC53" i="1"/>
  <c r="J237" i="7"/>
  <c r="EC237" i="1"/>
  <c r="DJ5" i="8"/>
  <c r="EK5" i="8" s="1"/>
  <c r="ED5" i="1"/>
  <c r="J241" i="7"/>
  <c r="EC241" i="1"/>
  <c r="DJ178" i="8"/>
  <c r="EK178" i="1"/>
  <c r="EB276" i="8"/>
  <c r="P238" i="7"/>
  <c r="T238" i="7" s="1"/>
  <c r="EC238" i="8"/>
  <c r="EC121" i="8"/>
  <c r="EC199" i="8"/>
  <c r="P297" i="7"/>
  <c r="T297" i="7" s="1"/>
  <c r="EC297" i="8"/>
  <c r="P85" i="7"/>
  <c r="T85" i="7" s="1"/>
  <c r="EC84" i="8"/>
  <c r="P190" i="7"/>
  <c r="T190" i="7" s="1"/>
  <c r="EC190" i="8"/>
  <c r="P39" i="7"/>
  <c r="T39" i="7" s="1"/>
  <c r="EC38" i="8"/>
  <c r="P16" i="7"/>
  <c r="T16" i="7" s="1"/>
  <c r="EC15" i="8"/>
  <c r="P273" i="7"/>
  <c r="T273" i="7" s="1"/>
  <c r="EC273" i="8"/>
  <c r="EC52" i="8"/>
  <c r="EC267" i="8"/>
  <c r="EB178" i="8"/>
  <c r="EC60" i="8"/>
  <c r="EC12" i="1"/>
  <c r="EC130" i="1"/>
  <c r="DG100" i="8"/>
  <c r="EH100" i="8" s="1"/>
  <c r="EE100" i="1"/>
  <c r="EB121" i="8"/>
  <c r="P280" i="7"/>
  <c r="T280" i="7" s="1"/>
  <c r="EC280" i="8"/>
  <c r="P279" i="7"/>
  <c r="T279" i="7" s="1"/>
  <c r="EC279" i="8"/>
  <c r="ED29" i="8"/>
  <c r="P282" i="7"/>
  <c r="T282" i="7" s="1"/>
  <c r="EC282" i="8"/>
  <c r="EC68" i="8"/>
  <c r="EB137" i="8"/>
  <c r="P96" i="7"/>
  <c r="T96" i="7" s="1"/>
  <c r="EC95" i="8"/>
  <c r="EB267" i="8"/>
  <c r="EI178" i="8"/>
  <c r="EB60" i="8"/>
  <c r="P228" i="7"/>
  <c r="T228" i="7" s="1"/>
  <c r="EC228" i="8"/>
  <c r="J148" i="7"/>
  <c r="EC148" i="1"/>
  <c r="J58" i="7"/>
  <c r="EC57" i="1"/>
  <c r="DA109" i="8"/>
  <c r="EB109" i="8" s="1"/>
  <c r="EB109" i="1"/>
  <c r="DH10" i="8"/>
  <c r="EI10" i="8" s="1"/>
  <c r="EE10" i="1"/>
  <c r="J22" i="7"/>
  <c r="EC21" i="1"/>
  <c r="EL151" i="1"/>
  <c r="S6" i="7"/>
  <c r="P209" i="7"/>
  <c r="T209" i="7" s="1"/>
  <c r="EC209" i="8"/>
  <c r="P265" i="7"/>
  <c r="T265" i="7" s="1"/>
  <c r="EC265" i="8"/>
  <c r="EC87" i="1"/>
  <c r="EC132" i="1"/>
  <c r="J198" i="7"/>
  <c r="EC198" i="1"/>
  <c r="DH41" i="8"/>
  <c r="EI41" i="8" s="1"/>
  <c r="EE41" i="1"/>
  <c r="P45" i="7"/>
  <c r="T45" i="7" s="1"/>
  <c r="EC44" i="8"/>
  <c r="EC41" i="8"/>
  <c r="EE98" i="8"/>
  <c r="EC10" i="8"/>
  <c r="EB29" i="8"/>
  <c r="EC171" i="8"/>
  <c r="P272" i="7"/>
  <c r="T272" i="7" s="1"/>
  <c r="EC272" i="8"/>
  <c r="P163" i="7"/>
  <c r="T163" i="7" s="1"/>
  <c r="EC163" i="8"/>
  <c r="EC147" i="8"/>
  <c r="EC33" i="8"/>
  <c r="EB92" i="8"/>
  <c r="EE136" i="8"/>
  <c r="EG178" i="8"/>
  <c r="EC18" i="1"/>
  <c r="DE14" i="8"/>
  <c r="EF14" i="8" s="1"/>
  <c r="EC14" i="1"/>
  <c r="EC26" i="1"/>
  <c r="EL171" i="1"/>
  <c r="EL142" i="1"/>
  <c r="DJ37" i="8"/>
  <c r="EK37" i="1"/>
  <c r="EL292" i="1"/>
  <c r="EL64" i="1"/>
  <c r="EK159" i="1"/>
  <c r="EK269" i="1"/>
  <c r="EL33" i="1"/>
  <c r="EL270" i="1"/>
  <c r="EK99" i="1"/>
  <c r="EL188" i="1"/>
  <c r="EK115" i="1"/>
  <c r="EM109" i="1"/>
  <c r="P153" i="7"/>
  <c r="T153" i="7" s="1"/>
  <c r="EC153" i="8"/>
  <c r="EC249" i="8"/>
  <c r="ED145" i="8"/>
  <c r="EC266" i="8"/>
  <c r="EK117" i="8"/>
  <c r="P77" i="7"/>
  <c r="T77" i="7" s="1"/>
  <c r="EC76" i="8"/>
  <c r="P156" i="7"/>
  <c r="T156" i="7" s="1"/>
  <c r="EC156" i="8"/>
  <c r="P295" i="7"/>
  <c r="T295" i="7" s="1"/>
  <c r="EC295" i="8"/>
  <c r="EC107" i="8"/>
  <c r="EC240" i="8"/>
  <c r="EF178" i="8"/>
  <c r="J235" i="7"/>
  <c r="EC235" i="1"/>
  <c r="J29" i="7"/>
  <c r="EC28" i="1"/>
  <c r="J187" i="7"/>
  <c r="EC187" i="1"/>
  <c r="J227" i="7"/>
  <c r="EC227" i="1"/>
  <c r="J277" i="7"/>
  <c r="EC277" i="1"/>
  <c r="J233" i="7"/>
  <c r="EC233" i="1"/>
  <c r="DE277" i="8"/>
  <c r="EF277" i="8" s="1"/>
  <c r="DI149" i="8"/>
  <c r="EJ149" i="8" s="1"/>
  <c r="DL149" i="8"/>
  <c r="EM149" i="8" s="1"/>
  <c r="DH149" i="8"/>
  <c r="EI149" i="8" s="1"/>
  <c r="DK149" i="8"/>
  <c r="EL149" i="8" s="1"/>
  <c r="DM149" i="1"/>
  <c r="DJ149" i="8"/>
  <c r="EK149" i="8" s="1"/>
  <c r="DL277" i="8"/>
  <c r="EM277" i="8" s="1"/>
  <c r="DM277" i="1"/>
  <c r="DD277" i="8"/>
  <c r="EE277" i="8" s="1"/>
  <c r="DK277" i="8"/>
  <c r="EL277" i="8" s="1"/>
  <c r="DC277" i="8"/>
  <c r="ED277" i="8" s="1"/>
  <c r="DH277" i="8"/>
  <c r="EI277" i="8" s="1"/>
  <c r="DJ277" i="8"/>
  <c r="EK277" i="8" s="1"/>
  <c r="DG277" i="8"/>
  <c r="EH277" i="8" s="1"/>
  <c r="DB277" i="8"/>
  <c r="DF277" i="8"/>
  <c r="EG277" i="8" s="1"/>
  <c r="DI277" i="8"/>
  <c r="EJ277" i="8" s="1"/>
  <c r="DM178" i="1"/>
  <c r="DL178" i="8"/>
  <c r="DA193" i="1"/>
  <c r="DK178" i="8"/>
  <c r="DN193" i="1"/>
  <c r="DN193" i="8" s="1"/>
  <c r="DY25" i="8"/>
  <c r="Q26" i="7" s="1"/>
  <c r="DZ25" i="1"/>
  <c r="BT165" i="1"/>
  <c r="CT165" i="1" s="1"/>
  <c r="BT161" i="1"/>
  <c r="CT161" i="1" s="1"/>
  <c r="BT18" i="1"/>
  <c r="CT18" i="1" s="1"/>
  <c r="BT113" i="1"/>
  <c r="CT113" i="1" s="1"/>
  <c r="DL92" i="1"/>
  <c r="DY92" i="1"/>
  <c r="BT203" i="1"/>
  <c r="CT203" i="1" s="1"/>
  <c r="BT150" i="1"/>
  <c r="CT150" i="1" s="1"/>
  <c r="DL292" i="1"/>
  <c r="DY292" i="1"/>
  <c r="DD25" i="8"/>
  <c r="EE25" i="8" s="1"/>
  <c r="DI25" i="8"/>
  <c r="EJ25" i="8" s="1"/>
  <c r="DD7" i="8"/>
  <c r="DG136" i="8"/>
  <c r="DW178" i="8"/>
  <c r="DW37" i="8"/>
  <c r="DZ32" i="1"/>
  <c r="BT128" i="1"/>
  <c r="CT128" i="1" s="1"/>
  <c r="DY32" i="8"/>
  <c r="Q33" i="7" s="1"/>
  <c r="DX178" i="8"/>
  <c r="DZ178" i="1"/>
  <c r="DY178" i="8"/>
  <c r="DK159" i="1"/>
  <c r="DX159" i="1"/>
  <c r="DK197" i="1"/>
  <c r="DX197" i="1"/>
  <c r="DK260" i="1"/>
  <c r="DX260" i="1"/>
  <c r="DK174" i="1"/>
  <c r="DX174" i="1"/>
  <c r="DK34" i="1"/>
  <c r="DX34" i="1"/>
  <c r="DK180" i="1"/>
  <c r="DX180" i="1"/>
  <c r="DK269" i="1"/>
  <c r="DX269" i="1"/>
  <c r="DK99" i="1"/>
  <c r="DX99" i="1"/>
  <c r="DK50" i="1"/>
  <c r="DX50" i="1"/>
  <c r="DK37" i="1"/>
  <c r="DX37" i="1"/>
  <c r="DK258" i="1"/>
  <c r="DX258" i="1"/>
  <c r="DK25" i="1"/>
  <c r="EL25" i="1" s="1"/>
  <c r="DK105" i="1"/>
  <c r="DX105" i="1"/>
  <c r="DK35" i="1"/>
  <c r="DX35" i="1"/>
  <c r="DK293" i="1"/>
  <c r="DX293" i="1"/>
  <c r="DK19" i="1"/>
  <c r="DX19" i="1"/>
  <c r="DK115" i="1"/>
  <c r="DX115" i="1"/>
  <c r="DK94" i="1"/>
  <c r="DX94" i="1"/>
  <c r="DK92" i="1"/>
  <c r="DX92" i="1"/>
  <c r="DK194" i="1"/>
  <c r="DX194" i="1"/>
  <c r="DK252" i="1"/>
  <c r="DX252" i="1"/>
  <c r="DK240" i="8"/>
  <c r="EL240" i="8" s="1"/>
  <c r="DM240" i="1"/>
  <c r="DE62" i="8"/>
  <c r="EF62" i="8" s="1"/>
  <c r="DD62" i="8"/>
  <c r="DJ240" i="8"/>
  <c r="EK240" i="8" s="1"/>
  <c r="DB130" i="8"/>
  <c r="DL240" i="8"/>
  <c r="EM240" i="8" s="1"/>
  <c r="DI240" i="8"/>
  <c r="EJ240" i="8" s="1"/>
  <c r="DD240" i="8"/>
  <c r="DF240" i="8"/>
  <c r="EG240" i="8" s="1"/>
  <c r="DH240" i="8"/>
  <c r="EI240" i="8" s="1"/>
  <c r="DE240" i="8"/>
  <c r="EF240" i="8" s="1"/>
  <c r="DG240" i="8"/>
  <c r="EH240" i="8" s="1"/>
  <c r="DG25" i="8"/>
  <c r="EH25" i="8" s="1"/>
  <c r="DH25" i="8"/>
  <c r="EI25" i="8" s="1"/>
  <c r="DE25" i="8"/>
  <c r="EF25" i="8" s="1"/>
  <c r="DE7" i="8"/>
  <c r="EF7" i="8" s="1"/>
  <c r="DC25" i="8"/>
  <c r="ED25" i="8" s="1"/>
  <c r="DJ25" i="8"/>
  <c r="EK25" i="8" s="1"/>
  <c r="DF25" i="8"/>
  <c r="EG25" i="8" s="1"/>
  <c r="DB25" i="8"/>
  <c r="DE157" i="8"/>
  <c r="EF157" i="8" s="1"/>
  <c r="DF157" i="8"/>
  <c r="EG157" i="8" s="1"/>
  <c r="DI157" i="8"/>
  <c r="EJ157" i="8" s="1"/>
  <c r="DL157" i="8"/>
  <c r="EM157" i="8" s="1"/>
  <c r="DH157" i="8"/>
  <c r="EI157" i="8" s="1"/>
  <c r="DD157" i="8"/>
  <c r="DG157" i="8"/>
  <c r="EH157" i="8" s="1"/>
  <c r="DM21" i="1"/>
  <c r="DK157" i="8"/>
  <c r="EL157" i="8" s="1"/>
  <c r="DM157" i="1"/>
  <c r="DJ157" i="8"/>
  <c r="EK157" i="8" s="1"/>
  <c r="DG62" i="8"/>
  <c r="DF62" i="8"/>
  <c r="EG62" i="8" s="1"/>
  <c r="DD147" i="8"/>
  <c r="DK147" i="8"/>
  <c r="EL147" i="8" s="1"/>
  <c r="DG147" i="8"/>
  <c r="EH147" i="8" s="1"/>
  <c r="DM147" i="1"/>
  <c r="DM237" i="1"/>
  <c r="DF213" i="8"/>
  <c r="EG213" i="8" s="1"/>
  <c r="DI213" i="8"/>
  <c r="EJ213" i="8" s="1"/>
  <c r="DE213" i="8"/>
  <c r="EF213" i="8" s="1"/>
  <c r="DE187" i="8"/>
  <c r="EF187" i="8" s="1"/>
  <c r="DL213" i="8"/>
  <c r="EM213" i="8" s="1"/>
  <c r="DH213" i="8"/>
  <c r="EI213" i="8" s="1"/>
  <c r="DD213" i="8"/>
  <c r="DG213" i="8"/>
  <c r="EH213" i="8" s="1"/>
  <c r="DK213" i="8"/>
  <c r="EL213" i="8" s="1"/>
  <c r="DM213" i="1"/>
  <c r="DJ213" i="8"/>
  <c r="EK213" i="8" s="1"/>
  <c r="DF275" i="8"/>
  <c r="EG275" i="8" s="1"/>
  <c r="CS165" i="1"/>
  <c r="CS113" i="1"/>
  <c r="CS161" i="1"/>
  <c r="CS18" i="1"/>
  <c r="CS150" i="1"/>
  <c r="CS128" i="1"/>
  <c r="CS203" i="1"/>
  <c r="DB233" i="8"/>
  <c r="DH52" i="8"/>
  <c r="EI52" i="8" s="1"/>
  <c r="DJ147" i="8"/>
  <c r="EK147" i="8" s="1"/>
  <c r="DI11" i="8"/>
  <c r="EJ11" i="8" s="1"/>
  <c r="DD233" i="8"/>
  <c r="EE233" i="8" s="1"/>
  <c r="DJ68" i="8"/>
  <c r="EK68" i="8" s="1"/>
  <c r="DF147" i="8"/>
  <c r="EG147" i="8" s="1"/>
  <c r="DI147" i="8"/>
  <c r="EJ147" i="8" s="1"/>
  <c r="DM11" i="1"/>
  <c r="DE147" i="8"/>
  <c r="EF147" i="8" s="1"/>
  <c r="DL147" i="8"/>
  <c r="EM147" i="8" s="1"/>
  <c r="DH147" i="8"/>
  <c r="EI147" i="8" s="1"/>
  <c r="DI199" i="8"/>
  <c r="EJ199" i="8" s="1"/>
  <c r="DL187" i="8"/>
  <c r="EM187" i="8" s="1"/>
  <c r="DH187" i="8"/>
  <c r="EI187" i="8" s="1"/>
  <c r="DD187" i="8"/>
  <c r="EE187" i="8" s="1"/>
  <c r="DG187" i="8"/>
  <c r="EH187" i="8" s="1"/>
  <c r="DG199" i="8"/>
  <c r="EH199" i="8" s="1"/>
  <c r="DK187" i="8"/>
  <c r="EL187" i="8" s="1"/>
  <c r="DM187" i="1"/>
  <c r="DC187" i="8"/>
  <c r="ED187" i="8" s="1"/>
  <c r="DF199" i="8"/>
  <c r="EG199" i="8" s="1"/>
  <c r="DJ187" i="8"/>
  <c r="EK187" i="8" s="1"/>
  <c r="DD199" i="8"/>
  <c r="DB187" i="8"/>
  <c r="DF187" i="8"/>
  <c r="EG187" i="8" s="1"/>
  <c r="DI187" i="8"/>
  <c r="EJ187" i="8" s="1"/>
  <c r="DD145" i="8"/>
  <c r="DF145" i="8"/>
  <c r="DE145" i="8"/>
  <c r="EF145" i="8" s="1"/>
  <c r="DJ226" i="8"/>
  <c r="EK226" i="8" s="1"/>
  <c r="DG68" i="8"/>
  <c r="EH68" i="8" s="1"/>
  <c r="DI233" i="8"/>
  <c r="EJ233" i="8" s="1"/>
  <c r="DK233" i="8"/>
  <c r="EL233" i="8" s="1"/>
  <c r="DF68" i="8"/>
  <c r="EG68" i="8" s="1"/>
  <c r="DI68" i="8"/>
  <c r="EJ68" i="8" s="1"/>
  <c r="DC233" i="8"/>
  <c r="ED233" i="8" s="1"/>
  <c r="DF226" i="8"/>
  <c r="EG226" i="8" s="1"/>
  <c r="DI226" i="8"/>
  <c r="EJ226" i="8" s="1"/>
  <c r="DE68" i="8"/>
  <c r="EF68" i="8" s="1"/>
  <c r="DH233" i="8"/>
  <c r="EI233" i="8" s="1"/>
  <c r="DM233" i="1"/>
  <c r="DE226" i="8"/>
  <c r="EF226" i="8" s="1"/>
  <c r="DL68" i="8"/>
  <c r="EM68" i="8" s="1"/>
  <c r="DH68" i="8"/>
  <c r="EI68" i="8" s="1"/>
  <c r="DG233" i="8"/>
  <c r="EH233" i="8" s="1"/>
  <c r="DL226" i="8"/>
  <c r="EM226" i="8" s="1"/>
  <c r="DH226" i="8"/>
  <c r="EI226" i="8" s="1"/>
  <c r="DD68" i="8"/>
  <c r="DM68" i="1"/>
  <c r="DF233" i="8"/>
  <c r="EG233" i="8" s="1"/>
  <c r="DD226" i="8"/>
  <c r="DG226" i="8"/>
  <c r="EH226" i="8" s="1"/>
  <c r="DK68" i="8"/>
  <c r="EL68" i="8" s="1"/>
  <c r="DE233" i="8"/>
  <c r="EF233" i="8" s="1"/>
  <c r="DK226" i="8"/>
  <c r="EL226" i="8" s="1"/>
  <c r="DM226" i="1"/>
  <c r="DJ233" i="8"/>
  <c r="EK233" i="8" s="1"/>
  <c r="DL233" i="8"/>
  <c r="EM233" i="8" s="1"/>
  <c r="DE21" i="8"/>
  <c r="EF21" i="8" s="1"/>
  <c r="DG275" i="8"/>
  <c r="EH275" i="8" s="1"/>
  <c r="DE275" i="8"/>
  <c r="EF275" i="8" s="1"/>
  <c r="DD275" i="8"/>
  <c r="EE275" i="8" s="1"/>
  <c r="DK275" i="8"/>
  <c r="EL275" i="8" s="1"/>
  <c r="DB275" i="8"/>
  <c r="DI275" i="8"/>
  <c r="EJ275" i="8" s="1"/>
  <c r="DF21" i="8"/>
  <c r="EG21" i="8" s="1"/>
  <c r="DC92" i="8"/>
  <c r="ED92" i="8" s="1"/>
  <c r="DG92" i="8"/>
  <c r="DB92" i="8"/>
  <c r="DF92" i="8"/>
  <c r="EG92" i="8" s="1"/>
  <c r="DE92" i="8"/>
  <c r="EF92" i="8" s="1"/>
  <c r="DD92" i="8"/>
  <c r="EE92" i="8" s="1"/>
  <c r="DD276" i="8"/>
  <c r="DE199" i="8"/>
  <c r="EF199" i="8" s="1"/>
  <c r="DL11" i="8"/>
  <c r="EM11" i="8" s="1"/>
  <c r="DL199" i="8"/>
  <c r="EM199" i="8" s="1"/>
  <c r="DH199" i="8"/>
  <c r="EI199" i="8" s="1"/>
  <c r="DK11" i="8"/>
  <c r="EL11" i="8" s="1"/>
  <c r="DE276" i="8"/>
  <c r="EF276" i="8" s="1"/>
  <c r="DK199" i="8"/>
  <c r="EL199" i="8" s="1"/>
  <c r="DM199" i="1"/>
  <c r="DG11" i="8"/>
  <c r="EH11" i="8" s="1"/>
  <c r="DH11" i="8"/>
  <c r="EI11" i="8" s="1"/>
  <c r="DF11" i="8"/>
  <c r="EG11" i="8" s="1"/>
  <c r="DE11" i="8"/>
  <c r="EF11" i="8" s="1"/>
  <c r="DJ199" i="8"/>
  <c r="EK199" i="8" s="1"/>
  <c r="DJ11" i="8"/>
  <c r="EK11" i="8" s="1"/>
  <c r="DF7" i="8"/>
  <c r="DD11" i="8"/>
  <c r="DI227" i="8"/>
  <c r="EJ227" i="8" s="1"/>
  <c r="DG60" i="8"/>
  <c r="EH60" i="8" s="1"/>
  <c r="DK60" i="8"/>
  <c r="EL60" i="8" s="1"/>
  <c r="DF60" i="8"/>
  <c r="EG60" i="8" s="1"/>
  <c r="DF227" i="8"/>
  <c r="EG227" i="8" s="1"/>
  <c r="DE60" i="8"/>
  <c r="EF60" i="8" s="1"/>
  <c r="DF148" i="8"/>
  <c r="EG148" i="8" s="1"/>
  <c r="DE227" i="8"/>
  <c r="EF227" i="8" s="1"/>
  <c r="DJ60" i="8"/>
  <c r="EK60" i="8" s="1"/>
  <c r="DL60" i="8"/>
  <c r="EM60" i="8" s="1"/>
  <c r="DL227" i="8"/>
  <c r="EM227" i="8" s="1"/>
  <c r="DD60" i="8"/>
  <c r="DK227" i="8"/>
  <c r="EL227" i="8" s="1"/>
  <c r="DI60" i="8"/>
  <c r="EJ60" i="8" s="1"/>
  <c r="DM60" i="1"/>
  <c r="DB14" i="8"/>
  <c r="DJ227" i="8"/>
  <c r="EK227" i="8" s="1"/>
  <c r="DH60" i="8"/>
  <c r="EI60" i="8" s="1"/>
  <c r="DJ276" i="8"/>
  <c r="EK276" i="8" s="1"/>
  <c r="DM276" i="1"/>
  <c r="DG52" i="8"/>
  <c r="EH52" i="8" s="1"/>
  <c r="DE5" i="8"/>
  <c r="EF5" i="8" s="1"/>
  <c r="DK52" i="8"/>
  <c r="EL52" i="8" s="1"/>
  <c r="DF52" i="8"/>
  <c r="EG52" i="8" s="1"/>
  <c r="DI276" i="8"/>
  <c r="EJ276" i="8" s="1"/>
  <c r="DE52" i="8"/>
  <c r="EF52" i="8" s="1"/>
  <c r="DI5" i="8"/>
  <c r="EJ5" i="8" s="1"/>
  <c r="DJ52" i="8"/>
  <c r="EK52" i="8" s="1"/>
  <c r="DL52" i="8"/>
  <c r="EM52" i="8" s="1"/>
  <c r="DH276" i="8"/>
  <c r="EI276" i="8" s="1"/>
  <c r="DG5" i="8"/>
  <c r="EH5" i="8" s="1"/>
  <c r="DD52" i="8"/>
  <c r="DL276" i="8"/>
  <c r="EM276" i="8" s="1"/>
  <c r="DG276" i="8"/>
  <c r="EH276" i="8" s="1"/>
  <c r="DI52" i="8"/>
  <c r="EJ52" i="8" s="1"/>
  <c r="DM52" i="1"/>
  <c r="DK9" i="8"/>
  <c r="EL9" i="8" s="1"/>
  <c r="DK276" i="8"/>
  <c r="EL276" i="8" s="1"/>
  <c r="DF276" i="8"/>
  <c r="EG276" i="8" s="1"/>
  <c r="DF14" i="8"/>
  <c r="DH148" i="8"/>
  <c r="EI148" i="8" s="1"/>
  <c r="DM148" i="1"/>
  <c r="DL275" i="8"/>
  <c r="EM275" i="8" s="1"/>
  <c r="DM275" i="1"/>
  <c r="DC14" i="8"/>
  <c r="ED14" i="8" s="1"/>
  <c r="DL5" i="8"/>
  <c r="EM5" i="8" s="1"/>
  <c r="DH5" i="8"/>
  <c r="EI5" i="8" s="1"/>
  <c r="DK235" i="8"/>
  <c r="EL235" i="8" s="1"/>
  <c r="DG148" i="8"/>
  <c r="EH148" i="8" s="1"/>
  <c r="DD21" i="8"/>
  <c r="EE21" i="8" s="1"/>
  <c r="DH21" i="8"/>
  <c r="EI21" i="8" s="1"/>
  <c r="DD5" i="8"/>
  <c r="EE5" i="8" s="1"/>
  <c r="DF5" i="8"/>
  <c r="EG5" i="8" s="1"/>
  <c r="DE148" i="8"/>
  <c r="EF148" i="8" s="1"/>
  <c r="DK21" i="8"/>
  <c r="EL21" i="8" s="1"/>
  <c r="DC275" i="8"/>
  <c r="ED275" i="8" s="1"/>
  <c r="DK5" i="8"/>
  <c r="EL5" i="8" s="1"/>
  <c r="DJ148" i="8"/>
  <c r="EK148" i="8" s="1"/>
  <c r="DL148" i="8"/>
  <c r="EM148" i="8" s="1"/>
  <c r="DC21" i="8"/>
  <c r="ED21" i="8" s="1"/>
  <c r="DH275" i="8"/>
  <c r="EI275" i="8" s="1"/>
  <c r="DJ275" i="8"/>
  <c r="EK275" i="8" s="1"/>
  <c r="DD14" i="8"/>
  <c r="EE14" i="8" s="1"/>
  <c r="DC5" i="8"/>
  <c r="ED5" i="8" s="1"/>
  <c r="DB148" i="8"/>
  <c r="DD148" i="8"/>
  <c r="EE148" i="8" s="1"/>
  <c r="DJ21" i="8"/>
  <c r="EK21" i="8" s="1"/>
  <c r="DI148" i="8"/>
  <c r="EJ148" i="8" s="1"/>
  <c r="DK148" i="8"/>
  <c r="EL148" i="8" s="1"/>
  <c r="DL21" i="8"/>
  <c r="EM21" i="8" s="1"/>
  <c r="DB21" i="8"/>
  <c r="DB235" i="8"/>
  <c r="DC148" i="8"/>
  <c r="ED148" i="8" s="1"/>
  <c r="DG21" i="8"/>
  <c r="EH21" i="8" s="1"/>
  <c r="DI21" i="8"/>
  <c r="EJ21" i="8" s="1"/>
  <c r="BE109" i="1"/>
  <c r="CE109" i="1" s="1"/>
  <c r="BQ109" i="1"/>
  <c r="BQ193" i="1"/>
  <c r="BE164" i="1"/>
  <c r="CE164" i="1" s="1"/>
  <c r="BQ164" i="1"/>
  <c r="BE263" i="1"/>
  <c r="CE263" i="1" s="1"/>
  <c r="BQ263" i="1"/>
  <c r="BE200" i="1"/>
  <c r="CE200" i="1" s="1"/>
  <c r="BQ200" i="1"/>
  <c r="BE160" i="1"/>
  <c r="CE160" i="1" s="1"/>
  <c r="BQ160" i="1"/>
  <c r="BE140" i="1"/>
  <c r="CE140" i="1" s="1"/>
  <c r="BQ140" i="1"/>
  <c r="BE268" i="1"/>
  <c r="CE268" i="1" s="1"/>
  <c r="BE223" i="1"/>
  <c r="CE223" i="1" s="1"/>
  <c r="CM223" i="1" s="1"/>
  <c r="BQ223" i="1"/>
  <c r="BE66" i="1"/>
  <c r="CE66" i="1" s="1"/>
  <c r="BQ66" i="1"/>
  <c r="BE195" i="1"/>
  <c r="CE195" i="1" s="1"/>
  <c r="CM195" i="1" s="1"/>
  <c r="BQ195" i="1"/>
  <c r="BE63" i="1"/>
  <c r="CE63" i="1" s="1"/>
  <c r="BQ63" i="1"/>
  <c r="BE166" i="1"/>
  <c r="CE166" i="1" s="1"/>
  <c r="BQ166" i="1"/>
  <c r="BE120" i="1"/>
  <c r="CE120" i="1" s="1"/>
  <c r="BQ120" i="1"/>
  <c r="BE183" i="1"/>
  <c r="CE183" i="1" s="1"/>
  <c r="BQ183" i="1"/>
  <c r="BE259" i="1"/>
  <c r="CE259" i="1" s="1"/>
  <c r="CM259" i="1" s="1"/>
  <c r="BQ259" i="1"/>
  <c r="CQ118" i="1"/>
  <c r="BF118" i="1"/>
  <c r="CF118" i="1" s="1"/>
  <c r="BR118" i="1"/>
  <c r="CQ126" i="1"/>
  <c r="DQ126" i="1" s="1"/>
  <c r="BF126" i="1"/>
  <c r="CF126" i="1" s="1"/>
  <c r="BR126" i="1"/>
  <c r="CQ102" i="1"/>
  <c r="DQ102" i="1" s="1"/>
  <c r="BF102" i="1"/>
  <c r="CF102" i="1" s="1"/>
  <c r="BR102" i="1"/>
  <c r="DI9" i="8"/>
  <c r="EJ9" i="8" s="1"/>
  <c r="DL154" i="8"/>
  <c r="EM154" i="8" s="1"/>
  <c r="DG9" i="8"/>
  <c r="EH9" i="8" s="1"/>
  <c r="DJ100" i="8"/>
  <c r="EK100" i="8" s="1"/>
  <c r="DF9" i="8"/>
  <c r="EG9" i="8" s="1"/>
  <c r="DH9" i="8"/>
  <c r="EI9" i="8" s="1"/>
  <c r="DL41" i="8"/>
  <c r="EM41" i="8" s="1"/>
  <c r="DD9" i="8"/>
  <c r="DE9" i="8"/>
  <c r="EF9" i="8" s="1"/>
  <c r="DJ9" i="8"/>
  <c r="EK9" i="8" s="1"/>
  <c r="DH103" i="8"/>
  <c r="EI103" i="8" s="1"/>
  <c r="DG41" i="8"/>
  <c r="EH41" i="8" s="1"/>
  <c r="DL9" i="8"/>
  <c r="EM9" i="8" s="1"/>
  <c r="DM9" i="1"/>
  <c r="DM41" i="1"/>
  <c r="DK41" i="8"/>
  <c r="EL41" i="8" s="1"/>
  <c r="DJ198" i="8"/>
  <c r="EK198" i="8" s="1"/>
  <c r="DJ41" i="8"/>
  <c r="EK41" i="8" s="1"/>
  <c r="DH32" i="8"/>
  <c r="EI32" i="8" s="1"/>
  <c r="DE41" i="8"/>
  <c r="EF41" i="8" s="1"/>
  <c r="DF41" i="8"/>
  <c r="EG41" i="8" s="1"/>
  <c r="DJ32" i="8"/>
  <c r="EK32" i="8" s="1"/>
  <c r="DL198" i="8"/>
  <c r="EM198" i="8" s="1"/>
  <c r="DJ154" i="8"/>
  <c r="EK154" i="8" s="1"/>
  <c r="DD41" i="8"/>
  <c r="DI41" i="8"/>
  <c r="EJ41" i="8" s="1"/>
  <c r="DF32" i="8"/>
  <c r="EG32" i="8" s="1"/>
  <c r="DC57" i="8"/>
  <c r="ED57" i="8" s="1"/>
  <c r="DM32" i="1"/>
  <c r="DH249" i="8"/>
  <c r="EI249" i="8" s="1"/>
  <c r="DJ249" i="8"/>
  <c r="EK249" i="8" s="1"/>
  <c r="DL10" i="8"/>
  <c r="EM10" i="8" s="1"/>
  <c r="DB198" i="8"/>
  <c r="DD198" i="8"/>
  <c r="EE198" i="8" s="1"/>
  <c r="DG249" i="8"/>
  <c r="EH249" i="8" s="1"/>
  <c r="DG10" i="8"/>
  <c r="EH10" i="8" s="1"/>
  <c r="DD10" i="8"/>
  <c r="DI198" i="8"/>
  <c r="EJ198" i="8" s="1"/>
  <c r="DK198" i="8"/>
  <c r="EL198" i="8" s="1"/>
  <c r="DF249" i="8"/>
  <c r="EG249" i="8" s="1"/>
  <c r="DI249" i="8"/>
  <c r="EJ249" i="8" s="1"/>
  <c r="DE10" i="8"/>
  <c r="EF10" i="8" s="1"/>
  <c r="DI10" i="8"/>
  <c r="EJ10" i="8" s="1"/>
  <c r="DC198" i="8"/>
  <c r="ED198" i="8" s="1"/>
  <c r="DE249" i="8"/>
  <c r="EF249" i="8" s="1"/>
  <c r="DF29" i="8"/>
  <c r="DH198" i="8"/>
  <c r="EI198" i="8" s="1"/>
  <c r="DM198" i="1"/>
  <c r="DL249" i="8"/>
  <c r="EM249" i="8" s="1"/>
  <c r="DM249" i="1"/>
  <c r="DF10" i="8"/>
  <c r="EG10" i="8" s="1"/>
  <c r="DD29" i="8"/>
  <c r="DG198" i="8"/>
  <c r="EH198" i="8" s="1"/>
  <c r="DD249" i="8"/>
  <c r="DK10" i="8"/>
  <c r="EL10" i="8" s="1"/>
  <c r="DM10" i="1"/>
  <c r="DE29" i="8"/>
  <c r="EF29" i="8" s="1"/>
  <c r="DF198" i="8"/>
  <c r="EG198" i="8" s="1"/>
  <c r="DK249" i="8"/>
  <c r="EL249" i="8" s="1"/>
  <c r="DJ10" i="8"/>
  <c r="EK10" i="8" s="1"/>
  <c r="DE198" i="8"/>
  <c r="EF198" i="8" s="1"/>
  <c r="DF100" i="8"/>
  <c r="EG100" i="8" s="1"/>
  <c r="DI100" i="8"/>
  <c r="EJ100" i="8" s="1"/>
  <c r="DJ57" i="8"/>
  <c r="EK57" i="8" s="1"/>
  <c r="DK103" i="8"/>
  <c r="EL103" i="8" s="1"/>
  <c r="DF103" i="8"/>
  <c r="EG103" i="8" s="1"/>
  <c r="DE100" i="8"/>
  <c r="EF100" i="8" s="1"/>
  <c r="DE103" i="8"/>
  <c r="EF103" i="8" s="1"/>
  <c r="DL100" i="8"/>
  <c r="EM100" i="8" s="1"/>
  <c r="DH100" i="8"/>
  <c r="EI100" i="8" s="1"/>
  <c r="DF57" i="8"/>
  <c r="EG57" i="8" s="1"/>
  <c r="DI57" i="8"/>
  <c r="EJ57" i="8" s="1"/>
  <c r="DJ103" i="8"/>
  <c r="EK103" i="8" s="1"/>
  <c r="DL103" i="8"/>
  <c r="EM103" i="8" s="1"/>
  <c r="DD100" i="8"/>
  <c r="DM100" i="1"/>
  <c r="DE57" i="8"/>
  <c r="EF57" i="8" s="1"/>
  <c r="DD103" i="8"/>
  <c r="DK100" i="8"/>
  <c r="EL100" i="8" s="1"/>
  <c r="DL57" i="8"/>
  <c r="EM57" i="8" s="1"/>
  <c r="DH57" i="8"/>
  <c r="EI57" i="8" s="1"/>
  <c r="DI103" i="8"/>
  <c r="EJ103" i="8" s="1"/>
  <c r="DM103" i="1"/>
  <c r="DB242" i="8"/>
  <c r="DB57" i="8"/>
  <c r="DD57" i="8"/>
  <c r="EE57" i="8" s="1"/>
  <c r="DM57" i="1"/>
  <c r="DG57" i="8"/>
  <c r="EH57" i="8" s="1"/>
  <c r="DK57" i="8"/>
  <c r="EL57" i="8" s="1"/>
  <c r="DG26" i="8"/>
  <c r="DQ216" i="1"/>
  <c r="DF26" i="8"/>
  <c r="DB239" i="8"/>
  <c r="DC242" i="1"/>
  <c r="ED242" i="1" s="1"/>
  <c r="DE26" i="8"/>
  <c r="EF26" i="8" s="1"/>
  <c r="DK239" i="8"/>
  <c r="EL239" i="8" s="1"/>
  <c r="DC26" i="8"/>
  <c r="ED26" i="8" s="1"/>
  <c r="DD26" i="8"/>
  <c r="EE26" i="8" s="1"/>
  <c r="DB26" i="8"/>
  <c r="DM146" i="1"/>
  <c r="DI32" i="8"/>
  <c r="EJ32" i="8" s="1"/>
  <c r="DC227" i="8"/>
  <c r="ED227" i="8" s="1"/>
  <c r="DA32" i="8"/>
  <c r="EB32" i="8" s="1"/>
  <c r="DH227" i="8"/>
  <c r="EI227" i="8" s="1"/>
  <c r="DM227" i="1"/>
  <c r="DG32" i="8"/>
  <c r="EH32" i="8" s="1"/>
  <c r="DG227" i="8"/>
  <c r="EH227" i="8" s="1"/>
  <c r="DC32" i="8"/>
  <c r="ED32" i="8" s="1"/>
  <c r="DE32" i="8"/>
  <c r="EF32" i="8" s="1"/>
  <c r="DB32" i="8"/>
  <c r="DL32" i="8"/>
  <c r="DK32" i="8"/>
  <c r="EL32" i="8" s="1"/>
  <c r="DD32" i="8"/>
  <c r="EE32" i="8" s="1"/>
  <c r="DB227" i="8"/>
  <c r="DD227" i="8"/>
  <c r="EE227" i="8" s="1"/>
  <c r="DL132" i="8"/>
  <c r="EM132" i="8" s="1"/>
  <c r="DI239" i="8"/>
  <c r="EJ239" i="8" s="1"/>
  <c r="DC239" i="8"/>
  <c r="ED239" i="8" s="1"/>
  <c r="DF241" i="8"/>
  <c r="EG241" i="8" s="1"/>
  <c r="DM239" i="1"/>
  <c r="DE241" i="8"/>
  <c r="EF241" i="8" s="1"/>
  <c r="DF87" i="8"/>
  <c r="EG87" i="8" s="1"/>
  <c r="DG239" i="8"/>
  <c r="EH239" i="8" s="1"/>
  <c r="DH241" i="8"/>
  <c r="EI241" i="8" s="1"/>
  <c r="DL241" i="8"/>
  <c r="EM241" i="8" s="1"/>
  <c r="DC87" i="8"/>
  <c r="ED87" i="8" s="1"/>
  <c r="DE87" i="8"/>
  <c r="EF87" i="8" s="1"/>
  <c r="DF239" i="8"/>
  <c r="EG239" i="8" s="1"/>
  <c r="DG241" i="8"/>
  <c r="EH241" i="8" s="1"/>
  <c r="DD241" i="8"/>
  <c r="EE241" i="8" s="1"/>
  <c r="DE239" i="8"/>
  <c r="EF239" i="8" s="1"/>
  <c r="DJ241" i="8"/>
  <c r="EK241" i="8" s="1"/>
  <c r="DK241" i="8"/>
  <c r="EL241" i="8" s="1"/>
  <c r="DB87" i="8"/>
  <c r="DD87" i="8"/>
  <c r="EE87" i="8" s="1"/>
  <c r="DH239" i="8"/>
  <c r="EI239" i="8" s="1"/>
  <c r="DL239" i="8"/>
  <c r="EM239" i="8" s="1"/>
  <c r="DB241" i="8"/>
  <c r="DC241" i="8"/>
  <c r="ED241" i="8" s="1"/>
  <c r="DE132" i="8"/>
  <c r="EF132" i="8" s="1"/>
  <c r="DJ239" i="8"/>
  <c r="EK239" i="8" s="1"/>
  <c r="DD239" i="8"/>
  <c r="EE239" i="8" s="1"/>
  <c r="DI241" i="8"/>
  <c r="EJ241" i="8" s="1"/>
  <c r="DM241" i="1"/>
  <c r="DP126" i="1"/>
  <c r="DP102" i="1"/>
  <c r="DP118" i="8"/>
  <c r="CP193" i="1"/>
  <c r="CP223" i="1"/>
  <c r="DP223" i="1" s="1"/>
  <c r="CP166" i="1"/>
  <c r="DP166" i="1" s="1"/>
  <c r="CP183" i="1"/>
  <c r="CN12" i="1"/>
  <c r="DC102" i="1"/>
  <c r="CP164" i="1"/>
  <c r="DP164" i="1" s="1"/>
  <c r="CP195" i="1"/>
  <c r="DP195" i="1" s="1"/>
  <c r="CP63" i="1"/>
  <c r="CP270" i="1"/>
  <c r="DC118" i="1"/>
  <c r="CP109" i="1"/>
  <c r="DP109" i="1" s="1"/>
  <c r="CP263" i="1"/>
  <c r="CP66" i="1"/>
  <c r="DP66" i="1" s="1"/>
  <c r="CP120" i="1"/>
  <c r="CP259" i="1"/>
  <c r="DC126" i="1"/>
  <c r="DC22" i="8"/>
  <c r="ED22" i="8" s="1"/>
  <c r="DD22" i="8"/>
  <c r="EE22" i="8" s="1"/>
  <c r="DB22" i="8"/>
  <c r="DG28" i="8"/>
  <c r="EH28" i="8" s="1"/>
  <c r="DF22" i="8"/>
  <c r="DE22" i="8"/>
  <c r="EF22" i="8" s="1"/>
  <c r="DH146" i="8"/>
  <c r="EI146" i="8" s="1"/>
  <c r="DI235" i="8"/>
  <c r="EJ235" i="8" s="1"/>
  <c r="DC235" i="8"/>
  <c r="ED235" i="8" s="1"/>
  <c r="DM235" i="1"/>
  <c r="DG235" i="8"/>
  <c r="EH235" i="8" s="1"/>
  <c r="DG116" i="8"/>
  <c r="EH116" i="8" s="1"/>
  <c r="DF235" i="8"/>
  <c r="EG235" i="8" s="1"/>
  <c r="DB116" i="8"/>
  <c r="DE235" i="8"/>
  <c r="EF235" i="8" s="1"/>
  <c r="DH235" i="8"/>
  <c r="EI235" i="8" s="1"/>
  <c r="DL235" i="8"/>
  <c r="EM235" i="8" s="1"/>
  <c r="DJ235" i="8"/>
  <c r="EK235" i="8" s="1"/>
  <c r="DD235" i="8"/>
  <c r="EE235" i="8" s="1"/>
  <c r="DC132" i="8"/>
  <c r="ED132" i="8" s="1"/>
  <c r="DD132" i="8"/>
  <c r="EE132" i="8" s="1"/>
  <c r="DB132" i="8"/>
  <c r="DM132" i="1"/>
  <c r="DI132" i="8"/>
  <c r="EJ132" i="8" s="1"/>
  <c r="DH132" i="8"/>
  <c r="EI132" i="8" s="1"/>
  <c r="DK132" i="8"/>
  <c r="EL132" i="8" s="1"/>
  <c r="DG132" i="8"/>
  <c r="EH132" i="8" s="1"/>
  <c r="DJ132" i="8"/>
  <c r="EK132" i="8" s="1"/>
  <c r="DF132" i="8"/>
  <c r="EG132" i="8" s="1"/>
  <c r="DF116" i="8"/>
  <c r="EG116" i="8" s="1"/>
  <c r="DF208" i="8"/>
  <c r="DE116" i="8"/>
  <c r="EF116" i="8" s="1"/>
  <c r="DE208" i="8"/>
  <c r="EF208" i="8" s="1"/>
  <c r="DD116" i="8"/>
  <c r="EE116" i="8" s="1"/>
  <c r="DB208" i="8"/>
  <c r="DD208" i="8"/>
  <c r="EE208" i="8" s="1"/>
  <c r="DC116" i="8"/>
  <c r="ED116" i="8" s="1"/>
  <c r="DA208" i="8"/>
  <c r="EB208" i="8" s="1"/>
  <c r="DC208" i="8"/>
  <c r="ED208" i="8" s="1"/>
  <c r="DK28" i="8"/>
  <c r="EL28" i="8" s="1"/>
  <c r="DF28" i="8"/>
  <c r="EG28" i="8" s="1"/>
  <c r="DG146" i="8"/>
  <c r="EH146" i="8" s="1"/>
  <c r="DJ28" i="8"/>
  <c r="EK28" i="8" s="1"/>
  <c r="DE28" i="8"/>
  <c r="EF28" i="8" s="1"/>
  <c r="DF146" i="8"/>
  <c r="EG146" i="8" s="1"/>
  <c r="DH28" i="8"/>
  <c r="EI28" i="8" s="1"/>
  <c r="DL28" i="8"/>
  <c r="EM28" i="8" s="1"/>
  <c r="DE146" i="8"/>
  <c r="EF146" i="8" s="1"/>
  <c r="DC28" i="8"/>
  <c r="ED28" i="8" s="1"/>
  <c r="DD28" i="8"/>
  <c r="EE28" i="8" s="1"/>
  <c r="DJ146" i="8"/>
  <c r="EK146" i="8" s="1"/>
  <c r="DL146" i="8"/>
  <c r="EM146" i="8" s="1"/>
  <c r="DB28" i="8"/>
  <c r="DM28" i="1"/>
  <c r="DB146" i="8"/>
  <c r="DD146" i="8"/>
  <c r="EE146" i="8" s="1"/>
  <c r="DI28" i="8"/>
  <c r="EJ28" i="8" s="1"/>
  <c r="DI146" i="8"/>
  <c r="EJ146" i="8" s="1"/>
  <c r="DK146" i="8"/>
  <c r="EL146" i="8" s="1"/>
  <c r="DA146" i="8"/>
  <c r="EB146" i="8" s="1"/>
  <c r="DC146" i="8"/>
  <c r="ED146" i="8" s="1"/>
  <c r="BB292" i="1"/>
  <c r="CB292" i="1" s="1"/>
  <c r="BN292" i="1"/>
  <c r="CN292" i="1" s="1"/>
  <c r="DN292" i="1" s="1"/>
  <c r="BO175" i="1"/>
  <c r="BO48" i="1"/>
  <c r="DB223" i="1"/>
  <c r="DO223" i="1"/>
  <c r="CO93" i="1"/>
  <c r="CO261" i="1"/>
  <c r="CO61" i="1"/>
  <c r="DO61" i="1" s="1"/>
  <c r="CO16" i="1"/>
  <c r="CO20" i="1"/>
  <c r="BD186" i="1"/>
  <c r="CD186" i="1" s="1"/>
  <c r="BP186" i="1"/>
  <c r="BO188" i="1"/>
  <c r="BO202" i="1"/>
  <c r="BO97" i="1"/>
  <c r="BO155" i="1"/>
  <c r="BO75" i="1"/>
  <c r="BD205" i="1"/>
  <c r="CD205" i="1" s="1"/>
  <c r="DO195" i="1"/>
  <c r="DO120" i="1"/>
  <c r="BP93" i="1"/>
  <c r="CO83" i="1"/>
  <c r="DO83" i="1" s="1"/>
  <c r="BP261" i="1"/>
  <c r="BD96" i="1"/>
  <c r="CD96" i="1" s="1"/>
  <c r="BD61" i="1"/>
  <c r="CD61" i="1" s="1"/>
  <c r="BP61" i="1"/>
  <c r="BP16" i="1"/>
  <c r="BD20" i="1"/>
  <c r="CD20" i="1" s="1"/>
  <c r="BP20" i="1"/>
  <c r="CO158" i="1"/>
  <c r="DO158" i="1" s="1"/>
  <c r="BO42" i="1"/>
  <c r="BO78" i="1"/>
  <c r="BO144" i="1"/>
  <c r="BC119" i="1"/>
  <c r="CC119" i="1" s="1"/>
  <c r="BO119" i="1"/>
  <c r="BO291" i="1"/>
  <c r="BO250" i="1"/>
  <c r="BO64" i="1"/>
  <c r="BO86" i="1"/>
  <c r="DO166" i="1"/>
  <c r="DB166" i="1"/>
  <c r="CO224" i="1"/>
  <c r="BP83" i="1"/>
  <c r="CO88" i="1"/>
  <c r="CO191" i="1"/>
  <c r="BP158" i="1"/>
  <c r="BC192" i="1"/>
  <c r="CC192" i="1" s="1"/>
  <c r="BO192" i="1"/>
  <c r="DB164" i="1"/>
  <c r="DO164" i="1"/>
  <c r="DO183" i="1"/>
  <c r="BP224" i="1"/>
  <c r="CO225" i="1"/>
  <c r="BD88" i="1"/>
  <c r="CD88" i="1" s="1"/>
  <c r="BP88" i="1"/>
  <c r="CO112" i="1"/>
  <c r="DO112" i="1" s="1"/>
  <c r="BD185" i="1"/>
  <c r="CD185" i="1" s="1"/>
  <c r="BD191" i="1"/>
  <c r="CD191" i="1" s="1"/>
  <c r="BP191" i="1"/>
  <c r="CO47" i="1"/>
  <c r="DO47" i="1" s="1"/>
  <c r="CO210" i="1"/>
  <c r="BC212" i="1"/>
  <c r="CC212" i="1" s="1"/>
  <c r="BO212" i="1"/>
  <c r="BO179" i="1"/>
  <c r="BO36" i="1"/>
  <c r="BC173" i="1"/>
  <c r="CC173" i="1" s="1"/>
  <c r="BO283" i="1"/>
  <c r="BO54" i="1"/>
  <c r="BO114" i="1"/>
  <c r="DB63" i="1"/>
  <c r="DO63" i="1"/>
  <c r="CO122" i="1"/>
  <c r="DO122" i="1" s="1"/>
  <c r="CO162" i="1"/>
  <c r="BD225" i="1"/>
  <c r="CD225" i="1" s="1"/>
  <c r="BP225" i="1"/>
  <c r="CO206" i="1"/>
  <c r="DO206" i="1" s="1"/>
  <c r="BD112" i="1"/>
  <c r="CD112" i="1" s="1"/>
  <c r="BP112" i="1"/>
  <c r="CO274" i="1"/>
  <c r="DO274" i="1" s="1"/>
  <c r="BP47" i="1"/>
  <c r="BP210" i="1"/>
  <c r="DB183" i="1"/>
  <c r="BO129" i="1"/>
  <c r="BO142" i="1"/>
  <c r="BO30" i="1"/>
  <c r="DO270" i="1"/>
  <c r="DB109" i="1"/>
  <c r="DO109" i="1"/>
  <c r="DB263" i="1"/>
  <c r="DO263" i="1"/>
  <c r="BP122" i="1"/>
  <c r="BD162" i="1"/>
  <c r="CD162" i="1" s="1"/>
  <c r="BP162" i="1"/>
  <c r="BD206" i="1"/>
  <c r="CD206" i="1" s="1"/>
  <c r="BP206" i="1"/>
  <c r="CO81" i="1"/>
  <c r="DO81" i="1" s="1"/>
  <c r="BP274" i="1"/>
  <c r="BC211" i="1"/>
  <c r="CC211" i="1" s="1"/>
  <c r="BO211" i="1"/>
  <c r="BO287" i="1"/>
  <c r="BO71" i="1"/>
  <c r="BO141" i="1"/>
  <c r="BO254" i="1"/>
  <c r="BC65" i="1"/>
  <c r="CC65" i="1" s="1"/>
  <c r="BO65" i="1"/>
  <c r="BO253" i="1"/>
  <c r="DO66" i="1"/>
  <c r="DB66" i="1"/>
  <c r="CO55" i="1"/>
  <c r="CO79" i="1"/>
  <c r="DO79" i="1" s="1"/>
  <c r="CO59" i="1"/>
  <c r="BD81" i="1"/>
  <c r="CD81" i="1" s="1"/>
  <c r="BP81" i="1"/>
  <c r="CO24" i="1"/>
  <c r="DO24" i="1" s="1"/>
  <c r="CO135" i="1"/>
  <c r="DO135" i="1" s="1"/>
  <c r="BO222" i="1"/>
  <c r="BC138" i="1"/>
  <c r="CC138" i="1" s="1"/>
  <c r="BO138" i="1"/>
  <c r="BO27" i="1"/>
  <c r="DO259" i="1"/>
  <c r="BP55" i="1"/>
  <c r="BD79" i="1"/>
  <c r="CD79" i="1" s="1"/>
  <c r="BP79" i="1"/>
  <c r="BD59" i="1"/>
  <c r="CD59" i="1" s="1"/>
  <c r="BP59" i="1"/>
  <c r="BP24" i="1"/>
  <c r="BP135" i="1"/>
  <c r="BD58" i="1"/>
  <c r="CD58" i="1" s="1"/>
  <c r="BP58" i="1"/>
  <c r="CO186" i="1"/>
  <c r="BD256" i="1"/>
  <c r="CD256" i="1" s="1"/>
  <c r="DG237" i="8"/>
  <c r="EH237" i="8" s="1"/>
  <c r="DF237" i="8"/>
  <c r="EG237" i="8" s="1"/>
  <c r="DE237" i="8"/>
  <c r="EF237" i="8" s="1"/>
  <c r="DH237" i="8"/>
  <c r="EI237" i="8" s="1"/>
  <c r="DL237" i="8"/>
  <c r="EM237" i="8" s="1"/>
  <c r="DJ237" i="8"/>
  <c r="EK237" i="8" s="1"/>
  <c r="DD237" i="8"/>
  <c r="EE237" i="8" s="1"/>
  <c r="DB237" i="8"/>
  <c r="DK237" i="8"/>
  <c r="EL237" i="8" s="1"/>
  <c r="DI237" i="8"/>
  <c r="EJ237" i="8" s="1"/>
  <c r="DC237" i="8"/>
  <c r="ED237" i="8" s="1"/>
  <c r="DB154" i="8"/>
  <c r="DD154" i="8"/>
  <c r="EE154" i="8" s="1"/>
  <c r="DI154" i="8"/>
  <c r="EJ154" i="8" s="1"/>
  <c r="DK154" i="8"/>
  <c r="EL154" i="8" s="1"/>
  <c r="DC154" i="8"/>
  <c r="ED154" i="8" s="1"/>
  <c r="DH154" i="8"/>
  <c r="EI154" i="8" s="1"/>
  <c r="DM154" i="1"/>
  <c r="DA118" i="8"/>
  <c r="EB118" i="8" s="1"/>
  <c r="DG154" i="8"/>
  <c r="EH154" i="8" s="1"/>
  <c r="DB118" i="8"/>
  <c r="DF154" i="8"/>
  <c r="EG154" i="8" s="1"/>
  <c r="DE154" i="8"/>
  <c r="EF154" i="8" s="1"/>
  <c r="DA102" i="8"/>
  <c r="EB102" i="8" s="1"/>
  <c r="DB102" i="8"/>
  <c r="DN166" i="1"/>
  <c r="DY269" i="1"/>
  <c r="CN47" i="1"/>
  <c r="DN47" i="1" s="1"/>
  <c r="DY115" i="1"/>
  <c r="CN206" i="1"/>
  <c r="BA105" i="1"/>
  <c r="CA105" i="1" s="1"/>
  <c r="DY105" i="1"/>
  <c r="DY37" i="1"/>
  <c r="DL155" i="1"/>
  <c r="EM155" i="1" s="1"/>
  <c r="DY99" i="1"/>
  <c r="BA94" i="1"/>
  <c r="CA94" i="1" s="1"/>
  <c r="DY94" i="1"/>
  <c r="BA143" i="1"/>
  <c r="CA143" i="1" s="1"/>
  <c r="DY143" i="1"/>
  <c r="BN155" i="1"/>
  <c r="DL48" i="1"/>
  <c r="EM48" i="1" s="1"/>
  <c r="CN122" i="1"/>
  <c r="CN88" i="1"/>
  <c r="BN48" i="1"/>
  <c r="DL86" i="1"/>
  <c r="EM86" i="1" s="1"/>
  <c r="DL75" i="1"/>
  <c r="EM75" i="1" s="1"/>
  <c r="DY252" i="1"/>
  <c r="CN83" i="1"/>
  <c r="BN86" i="1"/>
  <c r="BN75" i="1"/>
  <c r="DO150" i="8"/>
  <c r="DE6" i="8"/>
  <c r="EF6" i="8" s="1"/>
  <c r="DN150" i="8"/>
  <c r="DD6" i="8"/>
  <c r="EE6" i="8" s="1"/>
  <c r="DC6" i="8"/>
  <c r="ED6" i="8" s="1"/>
  <c r="DB6" i="8"/>
  <c r="DA6" i="8"/>
  <c r="EB6" i="8" s="1"/>
  <c r="DB270" i="8"/>
  <c r="DA270" i="8"/>
  <c r="DB161" i="8"/>
  <c r="DA161" i="8"/>
  <c r="EB161" i="8" s="1"/>
  <c r="DN195" i="8"/>
  <c r="DA166" i="1"/>
  <c r="CN61" i="1"/>
  <c r="DN270" i="8"/>
  <c r="DA263" i="1"/>
  <c r="EB263" i="1" s="1"/>
  <c r="CN135" i="1"/>
  <c r="CN162" i="1"/>
  <c r="BN27" i="1"/>
  <c r="DY258" i="1"/>
  <c r="DL64" i="1"/>
  <c r="EM64" i="1" s="1"/>
  <c r="DL253" i="1"/>
  <c r="EM253" i="1" s="1"/>
  <c r="BN64" i="1"/>
  <c r="BA19" i="1"/>
  <c r="DY19" i="1"/>
  <c r="BN253" i="1"/>
  <c r="BN114" i="1"/>
  <c r="DY34" i="1"/>
  <c r="BA176" i="1"/>
  <c r="CA176" i="1" s="1"/>
  <c r="DY182" i="1"/>
  <c r="CN210" i="1"/>
  <c r="DN210" i="1" s="1"/>
  <c r="DL33" i="1"/>
  <c r="DL175" i="1"/>
  <c r="EM175" i="1" s="1"/>
  <c r="DY180" i="1"/>
  <c r="CN274" i="1"/>
  <c r="DY50" i="1"/>
  <c r="DY260" i="1"/>
  <c r="BN175" i="1"/>
  <c r="DB195" i="8"/>
  <c r="DA195" i="8"/>
  <c r="CN59" i="1"/>
  <c r="DN59" i="1" s="1"/>
  <c r="DA164" i="1"/>
  <c r="DN164" i="1"/>
  <c r="DZ53" i="1"/>
  <c r="DQ53" i="8"/>
  <c r="DN224" i="1"/>
  <c r="DA150" i="8"/>
  <c r="DN112" i="1"/>
  <c r="DB150" i="8"/>
  <c r="DO53" i="8"/>
  <c r="CN79" i="1"/>
  <c r="DA79" i="1" s="1"/>
  <c r="DP53" i="8"/>
  <c r="DA120" i="1"/>
  <c r="DN120" i="1"/>
  <c r="DU53" i="8"/>
  <c r="DV53" i="8"/>
  <c r="DT53" i="8"/>
  <c r="DY53" i="8"/>
  <c r="DR53" i="8"/>
  <c r="DN53" i="8"/>
  <c r="CN20" i="1"/>
  <c r="DS53" i="8"/>
  <c r="DX53" i="8"/>
  <c r="CN158" i="1"/>
  <c r="DW53" i="8"/>
  <c r="CZ53" i="1"/>
  <c r="DA53" i="1"/>
  <c r="EB53" i="1" s="1"/>
  <c r="DN225" i="1"/>
  <c r="DN225" i="8" s="1"/>
  <c r="DN186" i="1"/>
  <c r="BN39" i="1"/>
  <c r="CN39" i="1" s="1"/>
  <c r="BN42" i="1"/>
  <c r="CN42" i="1" s="1"/>
  <c r="BN30" i="1"/>
  <c r="CN30" i="1" s="1"/>
  <c r="BN139" i="1"/>
  <c r="CN139" i="1" s="1"/>
  <c r="BN287" i="1"/>
  <c r="CN287" i="1" s="1"/>
  <c r="BN188" i="1"/>
  <c r="CN188" i="1" s="1"/>
  <c r="BN71" i="1"/>
  <c r="CN71" i="1" s="1"/>
  <c r="BN78" i="1"/>
  <c r="CN78" i="1" s="1"/>
  <c r="BN141" i="1"/>
  <c r="BN202" i="1"/>
  <c r="CN202" i="1" s="1"/>
  <c r="BN179" i="1"/>
  <c r="CN179" i="1" s="1"/>
  <c r="BN97" i="1"/>
  <c r="BN254" i="1"/>
  <c r="CN254" i="1" s="1"/>
  <c r="BN144" i="1"/>
  <c r="BN36" i="1"/>
  <c r="CN36" i="1" s="1"/>
  <c r="BN65" i="1"/>
  <c r="CN65" i="1" s="1"/>
  <c r="BN192" i="1"/>
  <c r="CN192" i="1" s="1"/>
  <c r="DN192" i="1" s="1"/>
  <c r="BN119" i="1"/>
  <c r="BN222" i="1"/>
  <c r="CN222" i="1" s="1"/>
  <c r="BN291" i="1"/>
  <c r="CN291" i="1" s="1"/>
  <c r="BN142" i="1"/>
  <c r="BN211" i="1"/>
  <c r="CN211" i="1" s="1"/>
  <c r="BN250" i="1"/>
  <c r="CN250" i="1" s="1"/>
  <c r="BN283" i="1"/>
  <c r="CN283" i="1" s="1"/>
  <c r="BN138" i="1"/>
  <c r="CN138" i="1" s="1"/>
  <c r="BN54" i="1"/>
  <c r="DA63" i="1"/>
  <c r="DN63" i="1"/>
  <c r="DN66" i="1"/>
  <c r="DA66" i="1"/>
  <c r="DN223" i="1"/>
  <c r="DA223" i="1"/>
  <c r="DN259" i="8"/>
  <c r="DA259" i="1"/>
  <c r="EB259" i="1" s="1"/>
  <c r="DN263" i="8"/>
  <c r="DA24" i="1"/>
  <c r="DN24" i="1"/>
  <c r="DY35" i="1"/>
  <c r="DA55" i="1"/>
  <c r="DN55" i="1"/>
  <c r="DY159" i="1"/>
  <c r="DY174" i="1"/>
  <c r="DA191" i="1"/>
  <c r="DN191" i="1"/>
  <c r="BA194" i="1"/>
  <c r="CA194" i="1" s="1"/>
  <c r="DY194" i="1"/>
  <c r="DY197" i="1"/>
  <c r="DA261" i="1"/>
  <c r="DN261" i="1"/>
  <c r="DY293" i="1"/>
  <c r="DA186" i="1"/>
  <c r="DA112" i="1"/>
  <c r="DA224" i="1"/>
  <c r="DA225" i="1"/>
  <c r="DM217" i="1"/>
  <c r="DC217" i="8"/>
  <c r="ED217" i="8" s="1"/>
  <c r="DK217" i="8"/>
  <c r="EL217" i="8" s="1"/>
  <c r="DD217" i="8"/>
  <c r="EE217" i="8" s="1"/>
  <c r="DL217" i="8"/>
  <c r="EM217" i="8" s="1"/>
  <c r="DE217" i="8"/>
  <c r="EF217" i="8" s="1"/>
  <c r="DF217" i="8"/>
  <c r="EG217" i="8" s="1"/>
  <c r="DG217" i="8"/>
  <c r="EH217" i="8" s="1"/>
  <c r="DH217" i="8"/>
  <c r="EI217" i="8" s="1"/>
  <c r="DA217" i="8"/>
  <c r="EB217" i="8" s="1"/>
  <c r="DI217" i="8"/>
  <c r="EJ217" i="8" s="1"/>
  <c r="DB217" i="8"/>
  <c r="DJ217" i="8"/>
  <c r="EK217" i="8" s="1"/>
  <c r="DA278" i="8"/>
  <c r="EB278" i="8" s="1"/>
  <c r="DB278" i="8"/>
  <c r="DC278" i="8"/>
  <c r="ED278" i="8" s="1"/>
  <c r="DD278" i="8"/>
  <c r="EE278" i="8" s="1"/>
  <c r="DM231" i="1"/>
  <c r="DC231" i="8"/>
  <c r="ED231" i="8" s="1"/>
  <c r="DK231" i="8"/>
  <c r="EL231" i="8" s="1"/>
  <c r="DD231" i="8"/>
  <c r="EE231" i="8" s="1"/>
  <c r="DL231" i="8"/>
  <c r="EM231" i="8" s="1"/>
  <c r="DE231" i="8"/>
  <c r="EF231" i="8" s="1"/>
  <c r="DF231" i="8"/>
  <c r="EG231" i="8" s="1"/>
  <c r="DG231" i="8"/>
  <c r="EH231" i="8" s="1"/>
  <c r="DH231" i="8"/>
  <c r="EI231" i="8" s="1"/>
  <c r="DA231" i="8"/>
  <c r="EB231" i="8" s="1"/>
  <c r="DI231" i="8"/>
  <c r="EJ231" i="8" s="1"/>
  <c r="DB231" i="8"/>
  <c r="DJ231" i="8"/>
  <c r="EK231" i="8" s="1"/>
  <c r="DA189" i="8"/>
  <c r="EB189" i="8" s="1"/>
  <c r="DB189" i="8"/>
  <c r="DC189" i="8"/>
  <c r="ED189" i="8" s="1"/>
  <c r="DD189" i="8"/>
  <c r="EE189" i="8" s="1"/>
  <c r="DE189" i="8"/>
  <c r="EF189" i="8" s="1"/>
  <c r="DF189" i="8"/>
  <c r="DM257" i="1"/>
  <c r="DE257" i="8"/>
  <c r="EF257" i="8" s="1"/>
  <c r="DF257" i="8"/>
  <c r="EG257" i="8" s="1"/>
  <c r="DG257" i="8"/>
  <c r="EH257" i="8" s="1"/>
  <c r="DH257" i="8"/>
  <c r="EI257" i="8" s="1"/>
  <c r="DA257" i="8"/>
  <c r="EB257" i="8" s="1"/>
  <c r="DI257" i="8"/>
  <c r="EJ257" i="8" s="1"/>
  <c r="DB257" i="8"/>
  <c r="DJ257" i="8"/>
  <c r="EK257" i="8" s="1"/>
  <c r="DC257" i="8"/>
  <c r="ED257" i="8" s="1"/>
  <c r="DK257" i="8"/>
  <c r="EL257" i="8" s="1"/>
  <c r="DD257" i="8"/>
  <c r="EE257" i="8" s="1"/>
  <c r="DL257" i="8"/>
  <c r="EM257" i="8" s="1"/>
  <c r="DD73" i="8"/>
  <c r="EE73" i="8" s="1"/>
  <c r="DE73" i="8"/>
  <c r="EF73" i="8" s="1"/>
  <c r="DF73" i="8"/>
  <c r="DA73" i="8"/>
  <c r="EB73" i="8" s="1"/>
  <c r="DB73" i="8"/>
  <c r="DC73" i="8"/>
  <c r="ED73" i="8" s="1"/>
  <c r="DB124" i="8"/>
  <c r="DC124" i="8"/>
  <c r="ED124" i="8" s="1"/>
  <c r="DD124" i="8"/>
  <c r="EE124" i="8" s="1"/>
  <c r="DE124" i="8"/>
  <c r="EF124" i="8" s="1"/>
  <c r="DF124" i="8"/>
  <c r="DA124" i="8"/>
  <c r="EB124" i="8" s="1"/>
  <c r="DM49" i="1"/>
  <c r="DH49" i="8"/>
  <c r="EI49" i="8" s="1"/>
  <c r="DA49" i="8"/>
  <c r="EB49" i="8" s="1"/>
  <c r="DI49" i="8"/>
  <c r="EJ49" i="8" s="1"/>
  <c r="DB49" i="8"/>
  <c r="DJ49" i="8"/>
  <c r="EK49" i="8" s="1"/>
  <c r="DC49" i="8"/>
  <c r="ED49" i="8" s="1"/>
  <c r="DK49" i="8"/>
  <c r="EL49" i="8" s="1"/>
  <c r="DD49" i="8"/>
  <c r="EE49" i="8" s="1"/>
  <c r="DL49" i="8"/>
  <c r="EM49" i="8" s="1"/>
  <c r="DE49" i="8"/>
  <c r="EF49" i="8" s="1"/>
  <c r="DF49" i="8"/>
  <c r="EG49" i="8" s="1"/>
  <c r="DG49" i="8"/>
  <c r="EH49" i="8" s="1"/>
  <c r="DM152" i="1"/>
  <c r="DC152" i="8"/>
  <c r="ED152" i="8" s="1"/>
  <c r="DK152" i="8"/>
  <c r="EL152" i="8" s="1"/>
  <c r="DD152" i="8"/>
  <c r="EE152" i="8" s="1"/>
  <c r="DL152" i="8"/>
  <c r="EM152" i="8" s="1"/>
  <c r="DE152" i="8"/>
  <c r="EF152" i="8" s="1"/>
  <c r="DF152" i="8"/>
  <c r="EG152" i="8" s="1"/>
  <c r="DG152" i="8"/>
  <c r="EH152" i="8" s="1"/>
  <c r="DH152" i="8"/>
  <c r="EI152" i="8" s="1"/>
  <c r="DA152" i="8"/>
  <c r="EB152" i="8" s="1"/>
  <c r="DI152" i="8"/>
  <c r="EJ152" i="8" s="1"/>
  <c r="DB152" i="8"/>
  <c r="DJ152" i="8"/>
  <c r="EK152" i="8" s="1"/>
  <c r="DM229" i="1"/>
  <c r="DC229" i="8"/>
  <c r="ED229" i="8" s="1"/>
  <c r="DK229" i="8"/>
  <c r="EL229" i="8" s="1"/>
  <c r="DD229" i="8"/>
  <c r="EE229" i="8" s="1"/>
  <c r="DL229" i="8"/>
  <c r="EM229" i="8" s="1"/>
  <c r="DE229" i="8"/>
  <c r="EF229" i="8" s="1"/>
  <c r="DF229" i="8"/>
  <c r="EG229" i="8" s="1"/>
  <c r="DG229" i="8"/>
  <c r="EH229" i="8" s="1"/>
  <c r="DH229" i="8"/>
  <c r="EI229" i="8" s="1"/>
  <c r="DA229" i="8"/>
  <c r="EB229" i="8" s="1"/>
  <c r="DI229" i="8"/>
  <c r="EJ229" i="8" s="1"/>
  <c r="DB229" i="8"/>
  <c r="DJ229" i="8"/>
  <c r="EK229" i="8" s="1"/>
  <c r="DM108" i="1"/>
  <c r="DH108" i="8"/>
  <c r="EI108" i="8" s="1"/>
  <c r="DA108" i="8"/>
  <c r="EB108" i="8" s="1"/>
  <c r="DI108" i="8"/>
  <c r="EJ108" i="8" s="1"/>
  <c r="DB108" i="8"/>
  <c r="DJ108" i="8"/>
  <c r="EK108" i="8" s="1"/>
  <c r="DC108" i="8"/>
  <c r="ED108" i="8" s="1"/>
  <c r="DK108" i="8"/>
  <c r="EL108" i="8" s="1"/>
  <c r="DD108" i="8"/>
  <c r="EE108" i="8" s="1"/>
  <c r="DL108" i="8"/>
  <c r="EM108" i="8" s="1"/>
  <c r="DE108" i="8"/>
  <c r="EF108" i="8" s="1"/>
  <c r="DF108" i="8"/>
  <c r="EG108" i="8" s="1"/>
  <c r="DG108" i="8"/>
  <c r="EH108" i="8" s="1"/>
  <c r="DA51" i="8"/>
  <c r="EB51" i="8" s="1"/>
  <c r="DB51" i="8"/>
  <c r="DC51" i="8"/>
  <c r="DA183" i="8"/>
  <c r="EB183" i="8" s="1"/>
  <c r="DA70" i="8"/>
  <c r="EB70" i="8" s="1"/>
  <c r="DB70" i="8"/>
  <c r="DC70" i="8"/>
  <c r="ED70" i="8" s="1"/>
  <c r="DD70" i="8"/>
  <c r="EE70" i="8" s="1"/>
  <c r="DE70" i="8"/>
  <c r="EF70" i="8" s="1"/>
  <c r="DF70" i="8"/>
  <c r="DM110" i="1"/>
  <c r="DH110" i="8"/>
  <c r="EI110" i="8" s="1"/>
  <c r="DB110" i="8"/>
  <c r="DJ110" i="8"/>
  <c r="EK110" i="8" s="1"/>
  <c r="DC110" i="8"/>
  <c r="ED110" i="8" s="1"/>
  <c r="DK110" i="8"/>
  <c r="EL110" i="8" s="1"/>
  <c r="DD110" i="8"/>
  <c r="EE110" i="8" s="1"/>
  <c r="DL110" i="8"/>
  <c r="EM110" i="8" s="1"/>
  <c r="DE110" i="8"/>
  <c r="EF110" i="8" s="1"/>
  <c r="DF110" i="8"/>
  <c r="EG110" i="8" s="1"/>
  <c r="DG110" i="8"/>
  <c r="EH110" i="8" s="1"/>
  <c r="DA110" i="8"/>
  <c r="EB110" i="8" s="1"/>
  <c r="DI110" i="8"/>
  <c r="EJ110" i="8" s="1"/>
  <c r="DM85" i="1"/>
  <c r="DD85" i="8"/>
  <c r="EE85" i="8" s="1"/>
  <c r="DL85" i="8"/>
  <c r="EM85" i="8" s="1"/>
  <c r="DE85" i="8"/>
  <c r="EF85" i="8" s="1"/>
  <c r="DF85" i="8"/>
  <c r="EG85" i="8" s="1"/>
  <c r="DG85" i="8"/>
  <c r="EH85" i="8" s="1"/>
  <c r="DH85" i="8"/>
  <c r="EI85" i="8" s="1"/>
  <c r="DA85" i="8"/>
  <c r="EB85" i="8" s="1"/>
  <c r="DI85" i="8"/>
  <c r="EJ85" i="8" s="1"/>
  <c r="DB85" i="8"/>
  <c r="DJ85" i="8"/>
  <c r="EK85" i="8" s="1"/>
  <c r="DC85" i="8"/>
  <c r="ED85" i="8" s="1"/>
  <c r="DK85" i="8"/>
  <c r="EL85" i="8" s="1"/>
  <c r="DL222" i="1"/>
  <c r="EM222" i="1" s="1"/>
  <c r="DL138" i="1"/>
  <c r="EM138" i="1" s="1"/>
  <c r="DL211" i="1"/>
  <c r="EM211" i="1" s="1"/>
  <c r="DL78" i="1"/>
  <c r="EM78" i="1" s="1"/>
  <c r="DL179" i="1"/>
  <c r="EM179" i="1" s="1"/>
  <c r="DL36" i="1"/>
  <c r="EM36" i="1" s="1"/>
  <c r="DL291" i="1"/>
  <c r="EM291" i="1" s="1"/>
  <c r="DL283" i="1"/>
  <c r="EM283" i="1" s="1"/>
  <c r="DL25" i="1"/>
  <c r="EM25" i="1" s="1"/>
  <c r="DL287" i="1"/>
  <c r="EM287" i="1" s="1"/>
  <c r="DL73" i="1"/>
  <c r="EM73" i="1" s="1"/>
  <c r="DY40" i="1"/>
  <c r="DL171" i="1"/>
  <c r="EM171" i="1" s="1"/>
  <c r="DL142" i="1"/>
  <c r="EM142" i="1" s="1"/>
  <c r="DL30" i="1"/>
  <c r="EM30" i="1" s="1"/>
  <c r="DL54" i="1"/>
  <c r="EM54" i="1" s="1"/>
  <c r="DL39" i="1"/>
  <c r="DL42" i="1"/>
  <c r="EM42" i="1" s="1"/>
  <c r="DL202" i="1"/>
  <c r="EM202" i="1" s="1"/>
  <c r="DL97" i="1"/>
  <c r="EM97" i="1" s="1"/>
  <c r="DY22" i="1"/>
  <c r="DL139" i="1"/>
  <c r="EM139" i="1" s="1"/>
  <c r="DL188" i="1"/>
  <c r="EM188" i="1" s="1"/>
  <c r="DL71" i="1"/>
  <c r="EM71" i="1" s="1"/>
  <c r="DL192" i="1"/>
  <c r="EM192" i="1" s="1"/>
  <c r="DL62" i="1"/>
  <c r="DL119" i="1"/>
  <c r="EM119" i="1" s="1"/>
  <c r="DL141" i="1"/>
  <c r="EM141" i="1" s="1"/>
  <c r="DL254" i="1"/>
  <c r="EM254" i="1" s="1"/>
  <c r="DK40" i="1"/>
  <c r="EL40" i="1" s="1"/>
  <c r="DK23" i="1"/>
  <c r="EL23" i="1" s="1"/>
  <c r="DK127" i="1"/>
  <c r="EL127" i="1" s="1"/>
  <c r="DR216" i="1"/>
  <c r="DD242" i="1"/>
  <c r="EE242" i="1" s="1"/>
  <c r="DD216" i="1"/>
  <c r="CD130" i="1" l="1"/>
  <c r="DD130" i="1" s="1"/>
  <c r="DD130" i="8" s="1"/>
  <c r="DQ130" i="1"/>
  <c r="DQ130" i="8" s="1"/>
  <c r="DP130" i="8"/>
  <c r="ED130" i="8" s="1"/>
  <c r="ED130" i="1"/>
  <c r="J54" i="7"/>
  <c r="BE130" i="1"/>
  <c r="BF130" i="1"/>
  <c r="P178" i="7"/>
  <c r="K38" i="7"/>
  <c r="EM39" i="1"/>
  <c r="Q178" i="7"/>
  <c r="K93" i="7"/>
  <c r="J26" i="7"/>
  <c r="DT92" i="8"/>
  <c r="EH92" i="8" s="1"/>
  <c r="DT26" i="8"/>
  <c r="EH26" i="8" s="1"/>
  <c r="EH7" i="1"/>
  <c r="EH136" i="1"/>
  <c r="DY136" i="8"/>
  <c r="DT151" i="8"/>
  <c r="EH151" i="8" s="1"/>
  <c r="P149" i="7"/>
  <c r="T149" i="7" s="1"/>
  <c r="DV26" i="8"/>
  <c r="K27" i="7"/>
  <c r="K34" i="7"/>
  <c r="DU151" i="8"/>
  <c r="DV151" i="8"/>
  <c r="DZ151" i="1"/>
  <c r="DX151" i="8"/>
  <c r="DW151" i="8"/>
  <c r="DY151" i="8"/>
  <c r="DU136" i="8"/>
  <c r="DT33" i="8"/>
  <c r="EH33" i="8" s="1"/>
  <c r="DX62" i="8"/>
  <c r="DZ62" i="1"/>
  <c r="DV33" i="8"/>
  <c r="DW33" i="8"/>
  <c r="DZ33" i="1"/>
  <c r="DX26" i="8"/>
  <c r="K63" i="7"/>
  <c r="DU26" i="8"/>
  <c r="DU171" i="8"/>
  <c r="EG124" i="8"/>
  <c r="DT62" i="8"/>
  <c r="DY33" i="8"/>
  <c r="DW26" i="8"/>
  <c r="DZ26" i="1"/>
  <c r="DY26" i="8"/>
  <c r="DW92" i="8"/>
  <c r="DV92" i="8"/>
  <c r="DU92" i="8"/>
  <c r="BC64" i="1"/>
  <c r="CC64" i="1" s="1"/>
  <c r="CM64" i="1" s="1"/>
  <c r="DY171" i="8"/>
  <c r="DW62" i="8"/>
  <c r="DU33" i="8"/>
  <c r="BC202" i="1"/>
  <c r="CC202" i="1" s="1"/>
  <c r="DW171" i="8"/>
  <c r="DZ136" i="1"/>
  <c r="CZ62" i="1"/>
  <c r="DH62" i="1"/>
  <c r="DY62" i="8"/>
  <c r="BD135" i="1"/>
  <c r="CD135" i="1" s="1"/>
  <c r="DU62" i="8"/>
  <c r="DX136" i="8"/>
  <c r="DV136" i="8"/>
  <c r="BD24" i="1"/>
  <c r="CD24" i="1" s="1"/>
  <c r="DG29" i="8"/>
  <c r="EH29" i="8" s="1"/>
  <c r="DX33" i="8"/>
  <c r="DV171" i="8"/>
  <c r="DH26" i="1"/>
  <c r="J27" i="7" s="1"/>
  <c r="CZ26" i="1"/>
  <c r="CZ33" i="1"/>
  <c r="DH33" i="1"/>
  <c r="BC43" i="1"/>
  <c r="CC43" i="1" s="1"/>
  <c r="DW136" i="8"/>
  <c r="CZ171" i="1"/>
  <c r="DH171" i="1"/>
  <c r="DZ171" i="1"/>
  <c r="CU46" i="1"/>
  <c r="CZ46" i="1" s="1"/>
  <c r="BZ46" i="1"/>
  <c r="DX171" i="8"/>
  <c r="DH92" i="1"/>
  <c r="CZ92" i="1"/>
  <c r="BD82" i="1"/>
  <c r="CD82" i="1" s="1"/>
  <c r="DT171" i="8"/>
  <c r="EH171" i="8" s="1"/>
  <c r="DV62" i="8"/>
  <c r="DH151" i="1"/>
  <c r="J151" i="7" s="1"/>
  <c r="CZ151" i="1"/>
  <c r="CZ136" i="1"/>
  <c r="DH136" i="1"/>
  <c r="J136" i="7" s="1"/>
  <c r="K171" i="7"/>
  <c r="DT98" i="8"/>
  <c r="DU22" i="8"/>
  <c r="DT145" i="8"/>
  <c r="DU70" i="8"/>
  <c r="DU6" i="8"/>
  <c r="DU7" i="8"/>
  <c r="EH8" i="1"/>
  <c r="DU87" i="8"/>
  <c r="EG70" i="8"/>
  <c r="EH22" i="1"/>
  <c r="DG124" i="8"/>
  <c r="DT87" i="8"/>
  <c r="DU29" i="8"/>
  <c r="DT70" i="8"/>
  <c r="EH14" i="1"/>
  <c r="DT80" i="8"/>
  <c r="DU98" i="8"/>
  <c r="EH104" i="1"/>
  <c r="DU14" i="8"/>
  <c r="DG87" i="8"/>
  <c r="DU189" i="8"/>
  <c r="DT22" i="8"/>
  <c r="EH29" i="1"/>
  <c r="DT7" i="8"/>
  <c r="EH145" i="1"/>
  <c r="DT189" i="8"/>
  <c r="DT14" i="8"/>
  <c r="EH208" i="1"/>
  <c r="DU145" i="8"/>
  <c r="EH17" i="1"/>
  <c r="EH73" i="1"/>
  <c r="DU208" i="8"/>
  <c r="DU124" i="8"/>
  <c r="DT124" i="8"/>
  <c r="EH124" i="1"/>
  <c r="EH106" i="1"/>
  <c r="EH87" i="1"/>
  <c r="DT73" i="8"/>
  <c r="DU73" i="8"/>
  <c r="DU80" i="8"/>
  <c r="EH201" i="1"/>
  <c r="EH70" i="1"/>
  <c r="EH168" i="1"/>
  <c r="EH189" i="1"/>
  <c r="EH133" i="1"/>
  <c r="EG26" i="8"/>
  <c r="BC291" i="1"/>
  <c r="CC291" i="1" s="1"/>
  <c r="EG22" i="8"/>
  <c r="BC75" i="1"/>
  <c r="CC75" i="1" s="1"/>
  <c r="BD93" i="1"/>
  <c r="CD93" i="1" s="1"/>
  <c r="BC254" i="1"/>
  <c r="CC254" i="1" s="1"/>
  <c r="BD224" i="1"/>
  <c r="CD224" i="1" s="1"/>
  <c r="BC27" i="1"/>
  <c r="CC27" i="1" s="1"/>
  <c r="BC71" i="1"/>
  <c r="CC71" i="1" s="1"/>
  <c r="BC30" i="1"/>
  <c r="CC30" i="1" s="1"/>
  <c r="CM30" i="1" s="1"/>
  <c r="BC144" i="1"/>
  <c r="CC144" i="1" s="1"/>
  <c r="BC245" i="1"/>
  <c r="CC245" i="1" s="1"/>
  <c r="BC196" i="1"/>
  <c r="CC196" i="1" s="1"/>
  <c r="BC287" i="1"/>
  <c r="CC287" i="1" s="1"/>
  <c r="CM287" i="1" s="1"/>
  <c r="BC142" i="1"/>
  <c r="CC142" i="1" s="1"/>
  <c r="BC250" i="1"/>
  <c r="CC250" i="1" s="1"/>
  <c r="BC179" i="1"/>
  <c r="CC179" i="1" s="1"/>
  <c r="BC246" i="1"/>
  <c r="CC246" i="1" s="1"/>
  <c r="BC97" i="1"/>
  <c r="CC97" i="1" s="1"/>
  <c r="EH136" i="8"/>
  <c r="EG73" i="8"/>
  <c r="EG14" i="8"/>
  <c r="BC222" i="1"/>
  <c r="CC222" i="1" s="1"/>
  <c r="BC42" i="1"/>
  <c r="CC42" i="1" s="1"/>
  <c r="BC175" i="1"/>
  <c r="CC175" i="1" s="1"/>
  <c r="CM175" i="1" s="1"/>
  <c r="BC114" i="1"/>
  <c r="CC114" i="1" s="1"/>
  <c r="BC155" i="1"/>
  <c r="CC155" i="1" s="1"/>
  <c r="BD83" i="1"/>
  <c r="CD83" i="1" s="1"/>
  <c r="BC48" i="1"/>
  <c r="CC48" i="1" s="1"/>
  <c r="CM48" i="1" s="1"/>
  <c r="BC78" i="1"/>
  <c r="CC78" i="1" s="1"/>
  <c r="CM78" i="1" s="1"/>
  <c r="BC54" i="1"/>
  <c r="CC54" i="1" s="1"/>
  <c r="CM54" i="1" s="1"/>
  <c r="BC204" i="1"/>
  <c r="CC204" i="1" s="1"/>
  <c r="BC188" i="1"/>
  <c r="CC188" i="1" s="1"/>
  <c r="CM188" i="1" s="1"/>
  <c r="BC177" i="1"/>
  <c r="CC177" i="1" s="1"/>
  <c r="BC86" i="1"/>
  <c r="CC86" i="1" s="1"/>
  <c r="BC181" i="1"/>
  <c r="CC181" i="1" s="1"/>
  <c r="BD16" i="1"/>
  <c r="CD16" i="1" s="1"/>
  <c r="BC129" i="1"/>
  <c r="CC129" i="1" s="1"/>
  <c r="BC248" i="1"/>
  <c r="CC248" i="1" s="1"/>
  <c r="BC283" i="1"/>
  <c r="CC283" i="1" s="1"/>
  <c r="BD47" i="1"/>
  <c r="CD47" i="1" s="1"/>
  <c r="BC36" i="1"/>
  <c r="CC36" i="1" s="1"/>
  <c r="BD261" i="1"/>
  <c r="CD261" i="1" s="1"/>
  <c r="BC253" i="1"/>
  <c r="CC253" i="1" s="1"/>
  <c r="BC281" i="1"/>
  <c r="CC281" i="1" s="1"/>
  <c r="EG6" i="1"/>
  <c r="EG7" i="8"/>
  <c r="EG145" i="8"/>
  <c r="EG189" i="8"/>
  <c r="EH208" i="8"/>
  <c r="CE267" i="1"/>
  <c r="DE267" i="1" s="1"/>
  <c r="DR267" i="1"/>
  <c r="CE107" i="1"/>
  <c r="DE107" i="1" s="1"/>
  <c r="DR107" i="1"/>
  <c r="CF46" i="1"/>
  <c r="DF46" i="1" s="1"/>
  <c r="DS46" i="1"/>
  <c r="CE51" i="1"/>
  <c r="DE51" i="1" s="1"/>
  <c r="DR51" i="1"/>
  <c r="DR51" i="8" s="1"/>
  <c r="CE128" i="1"/>
  <c r="DE128" i="1" s="1"/>
  <c r="DR128" i="1"/>
  <c r="CE134" i="1"/>
  <c r="DE134" i="1" s="1"/>
  <c r="DR134" i="1"/>
  <c r="DR134" i="8" s="1"/>
  <c r="CE170" i="1"/>
  <c r="CE45" i="1"/>
  <c r="DE45" i="1" s="1"/>
  <c r="DR45" i="1"/>
  <c r="EG29" i="8"/>
  <c r="EG208" i="8"/>
  <c r="DR46" i="8"/>
  <c r="CE67" i="1"/>
  <c r="EE103" i="8"/>
  <c r="P104" i="7"/>
  <c r="T104" i="7" s="1"/>
  <c r="EE100" i="8"/>
  <c r="P101" i="7"/>
  <c r="T101" i="7" s="1"/>
  <c r="EE249" i="8"/>
  <c r="P249" i="7"/>
  <c r="T249" i="7" s="1"/>
  <c r="EE29" i="8"/>
  <c r="EE10" i="8"/>
  <c r="P11" i="7"/>
  <c r="T11" i="7" s="1"/>
  <c r="EE41" i="8"/>
  <c r="P42" i="7"/>
  <c r="T42" i="7" s="1"/>
  <c r="EE9" i="8"/>
  <c r="P10" i="7"/>
  <c r="T10" i="7" s="1"/>
  <c r="EE52" i="8"/>
  <c r="P53" i="7"/>
  <c r="T53" i="7" s="1"/>
  <c r="EE60" i="8"/>
  <c r="P61" i="7"/>
  <c r="T61" i="7" s="1"/>
  <c r="EE11" i="8"/>
  <c r="P12" i="7"/>
  <c r="T12" i="7" s="1"/>
  <c r="EE276" i="8"/>
  <c r="P276" i="7"/>
  <c r="T276" i="7" s="1"/>
  <c r="EE226" i="8"/>
  <c r="P226" i="7"/>
  <c r="T226" i="7" s="1"/>
  <c r="EE68" i="8"/>
  <c r="P69" i="7"/>
  <c r="T69" i="7" s="1"/>
  <c r="EE145" i="8"/>
  <c r="EE199" i="8"/>
  <c r="P199" i="7"/>
  <c r="T199" i="7" s="1"/>
  <c r="EE213" i="8"/>
  <c r="P213" i="7"/>
  <c r="T213" i="7" s="1"/>
  <c r="EE147" i="8"/>
  <c r="P147" i="7"/>
  <c r="T147" i="7" s="1"/>
  <c r="EE157" i="8"/>
  <c r="P157" i="7"/>
  <c r="T157" i="7" s="1"/>
  <c r="EE240" i="8"/>
  <c r="P240" i="7"/>
  <c r="T240" i="7" s="1"/>
  <c r="EE62" i="8"/>
  <c r="EE7" i="8"/>
  <c r="DD134" i="8"/>
  <c r="DD51" i="8"/>
  <c r="ED134" i="8"/>
  <c r="DN202" i="1"/>
  <c r="DN202" i="8" s="1"/>
  <c r="DN71" i="1"/>
  <c r="DN71" i="8" s="1"/>
  <c r="Q289" i="7"/>
  <c r="ED51" i="8"/>
  <c r="DO193" i="1"/>
  <c r="DO193" i="8" s="1"/>
  <c r="EE134" i="1"/>
  <c r="DN65" i="1"/>
  <c r="DN65" i="8" s="1"/>
  <c r="ED107" i="8"/>
  <c r="DN254" i="1"/>
  <c r="DN254" i="8" s="1"/>
  <c r="EE51" i="1"/>
  <c r="DC161" i="8"/>
  <c r="ED203" i="1"/>
  <c r="EE128" i="1"/>
  <c r="T118" i="7"/>
  <c r="DJ289" i="8"/>
  <c r="EK289" i="8" s="1"/>
  <c r="DP150" i="8"/>
  <c r="ED18" i="1"/>
  <c r="CD18" i="1"/>
  <c r="DD18" i="1" s="1"/>
  <c r="DQ18" i="1"/>
  <c r="CD262" i="1"/>
  <c r="CD137" i="1"/>
  <c r="DD137" i="1" s="1"/>
  <c r="DQ137" i="1"/>
  <c r="EE45" i="1"/>
  <c r="DP137" i="8"/>
  <c r="CD214" i="1"/>
  <c r="CD165" i="1"/>
  <c r="CD113" i="1"/>
  <c r="DD113" i="1" s="1"/>
  <c r="DQ113" i="1"/>
  <c r="DQ51" i="8"/>
  <c r="DP161" i="8"/>
  <c r="ED150" i="1"/>
  <c r="CD255" i="1"/>
  <c r="ED113" i="1"/>
  <c r="ED161" i="1"/>
  <c r="DQ107" i="8"/>
  <c r="CD203" i="1"/>
  <c r="DD203" i="1" s="1"/>
  <c r="DQ203" i="1"/>
  <c r="CD161" i="1"/>
  <c r="DD161" i="1" s="1"/>
  <c r="DQ161" i="1"/>
  <c r="DQ134" i="8"/>
  <c r="DP121" i="8"/>
  <c r="EB224" i="1"/>
  <c r="CD267" i="1"/>
  <c r="DD267" i="1" s="1"/>
  <c r="DQ267" i="1"/>
  <c r="DQ267" i="8" s="1"/>
  <c r="CD247" i="1"/>
  <c r="CD150" i="1"/>
  <c r="DD150" i="1" s="1"/>
  <c r="DQ150" i="1"/>
  <c r="CD121" i="1"/>
  <c r="DD121" i="1" s="1"/>
  <c r="DQ121" i="1"/>
  <c r="DP267" i="8"/>
  <c r="Q54" i="7"/>
  <c r="T73" i="7"/>
  <c r="ED118" i="1"/>
  <c r="P6" i="7"/>
  <c r="T6" i="7" s="1"/>
  <c r="DE278" i="8"/>
  <c r="EF278" i="8" s="1"/>
  <c r="DG14" i="8"/>
  <c r="DF289" i="8"/>
  <c r="EG289" i="8" s="1"/>
  <c r="DG289" i="8"/>
  <c r="EH289" i="8" s="1"/>
  <c r="DG70" i="8"/>
  <c r="EM289" i="8"/>
  <c r="DF6" i="8"/>
  <c r="EG6" i="8" s="1"/>
  <c r="DG22" i="8"/>
  <c r="DG7" i="8"/>
  <c r="DH289" i="8"/>
  <c r="EI289" i="8" s="1"/>
  <c r="DD289" i="8"/>
  <c r="EE289" i="8" s="1"/>
  <c r="DG145" i="8"/>
  <c r="DI289" i="8"/>
  <c r="EJ289" i="8" s="1"/>
  <c r="DE289" i="8"/>
  <c r="EF289" i="8" s="1"/>
  <c r="DG189" i="8"/>
  <c r="DK289" i="8"/>
  <c r="EL289" i="8" s="1"/>
  <c r="DC289" i="8"/>
  <c r="ED289" i="8" s="1"/>
  <c r="DM289" i="1"/>
  <c r="EM32" i="8"/>
  <c r="EB166" i="1"/>
  <c r="BB167" i="1"/>
  <c r="CB167" i="1" s="1"/>
  <c r="BA167" i="1"/>
  <c r="CA167" i="1" s="1"/>
  <c r="BC127" i="1"/>
  <c r="CC127" i="1" s="1"/>
  <c r="BA127" i="1"/>
  <c r="CA127" i="1" s="1"/>
  <c r="BB23" i="1"/>
  <c r="BA23" i="1"/>
  <c r="CA23" i="1" s="1"/>
  <c r="BB40" i="1"/>
  <c r="CB40" i="1" s="1"/>
  <c r="BA40" i="1"/>
  <c r="CA40" i="1" s="1"/>
  <c r="BB293" i="1"/>
  <c r="CB293" i="1" s="1"/>
  <c r="BA293" i="1"/>
  <c r="CA293" i="1" s="1"/>
  <c r="BB197" i="1"/>
  <c r="CB197" i="1" s="1"/>
  <c r="BA197" i="1"/>
  <c r="CA197" i="1" s="1"/>
  <c r="BB184" i="1"/>
  <c r="CB184" i="1" s="1"/>
  <c r="BA184" i="1"/>
  <c r="CA184" i="1" s="1"/>
  <c r="BB174" i="1"/>
  <c r="CB174" i="1" s="1"/>
  <c r="BA174" i="1"/>
  <c r="CA174" i="1" s="1"/>
  <c r="BB159" i="1"/>
  <c r="CB159" i="1" s="1"/>
  <c r="BA159" i="1"/>
  <c r="CA159" i="1" s="1"/>
  <c r="BB131" i="1"/>
  <c r="CB131" i="1" s="1"/>
  <c r="BA131" i="1"/>
  <c r="CA131" i="1" s="1"/>
  <c r="BB89" i="1"/>
  <c r="CB89" i="1" s="1"/>
  <c r="BA89" i="1"/>
  <c r="CA89" i="1" s="1"/>
  <c r="BB35" i="1"/>
  <c r="CB35" i="1" s="1"/>
  <c r="BA35" i="1"/>
  <c r="CA35" i="1" s="1"/>
  <c r="BB260" i="1"/>
  <c r="CB260" i="1" s="1"/>
  <c r="BA260" i="1"/>
  <c r="CA260" i="1" s="1"/>
  <c r="BB50" i="1"/>
  <c r="CB50" i="1" s="1"/>
  <c r="BA50" i="1"/>
  <c r="CA50" i="1" s="1"/>
  <c r="BB180" i="1"/>
  <c r="CB180" i="1" s="1"/>
  <c r="BA180" i="1"/>
  <c r="CA180" i="1" s="1"/>
  <c r="BB90" i="1"/>
  <c r="CB90" i="1" s="1"/>
  <c r="BA90" i="1"/>
  <c r="CA90" i="1" s="1"/>
  <c r="BB182" i="1"/>
  <c r="CB182" i="1" s="1"/>
  <c r="BA182" i="1"/>
  <c r="CA182" i="1" s="1"/>
  <c r="BB34" i="1"/>
  <c r="CB34" i="1" s="1"/>
  <c r="BA34" i="1"/>
  <c r="CA34" i="1" s="1"/>
  <c r="CA19" i="1"/>
  <c r="BB125" i="1"/>
  <c r="CB125" i="1" s="1"/>
  <c r="BA125" i="1"/>
  <c r="CA125" i="1" s="1"/>
  <c r="BB258" i="1"/>
  <c r="CB258" i="1" s="1"/>
  <c r="BA258" i="1"/>
  <c r="CA258" i="1" s="1"/>
  <c r="BB207" i="1"/>
  <c r="CB207" i="1" s="1"/>
  <c r="BA207" i="1"/>
  <c r="CA207" i="1" s="1"/>
  <c r="BB56" i="1"/>
  <c r="CB56" i="1" s="1"/>
  <c r="BA56" i="1"/>
  <c r="BB252" i="1"/>
  <c r="CB252" i="1" s="1"/>
  <c r="BA252" i="1"/>
  <c r="CA252" i="1" s="1"/>
  <c r="BB172" i="1"/>
  <c r="CB172" i="1" s="1"/>
  <c r="BA172" i="1"/>
  <c r="CA172" i="1" s="1"/>
  <c r="BB99" i="1"/>
  <c r="CB99" i="1" s="1"/>
  <c r="BA99" i="1"/>
  <c r="CA99" i="1" s="1"/>
  <c r="BB74" i="1"/>
  <c r="CB74" i="1" s="1"/>
  <c r="BA74" i="1"/>
  <c r="CA74" i="1" s="1"/>
  <c r="BB115" i="1"/>
  <c r="CB115" i="1" s="1"/>
  <c r="BA115" i="1"/>
  <c r="CA115" i="1" s="1"/>
  <c r="BB269" i="1"/>
  <c r="CB269" i="1" s="1"/>
  <c r="BA269" i="1"/>
  <c r="CA269" i="1" s="1"/>
  <c r="BQ55" i="1"/>
  <c r="CQ55" i="1" s="1"/>
  <c r="BD55" i="1"/>
  <c r="CD55" i="1" s="1"/>
  <c r="CM55" i="1" s="1"/>
  <c r="BQ274" i="1"/>
  <c r="CQ274" i="1" s="1"/>
  <c r="BD274" i="1"/>
  <c r="CD274" i="1" s="1"/>
  <c r="CM274" i="1" s="1"/>
  <c r="CM12" i="1"/>
  <c r="DB193" i="1"/>
  <c r="BC193" i="1"/>
  <c r="CC193" i="1" s="1"/>
  <c r="DC193" i="1" s="1"/>
  <c r="J289" i="7"/>
  <c r="EC289" i="1"/>
  <c r="DB289" i="8"/>
  <c r="ED267" i="1"/>
  <c r="DC267" i="8"/>
  <c r="BE262" i="1"/>
  <c r="BE255" i="1"/>
  <c r="BE247" i="1"/>
  <c r="BE214" i="1"/>
  <c r="BE203" i="1"/>
  <c r="BF170" i="1"/>
  <c r="CF170" i="1" s="1"/>
  <c r="BE165" i="1"/>
  <c r="BE161" i="1"/>
  <c r="BE150" i="1"/>
  <c r="BE137" i="1"/>
  <c r="ED137" i="1"/>
  <c r="DC137" i="8"/>
  <c r="BF128" i="1"/>
  <c r="CF128" i="1" s="1"/>
  <c r="DF128" i="1" s="1"/>
  <c r="BU128" i="1"/>
  <c r="BE121" i="1"/>
  <c r="ED121" i="1"/>
  <c r="DC121" i="8"/>
  <c r="EC113" i="1"/>
  <c r="BE113" i="1"/>
  <c r="BF67" i="1"/>
  <c r="CF67" i="1" s="1"/>
  <c r="BE18" i="1"/>
  <c r="CH6" i="1"/>
  <c r="BM6" i="1"/>
  <c r="BI6" i="1"/>
  <c r="DV6" i="1" s="1"/>
  <c r="DG6" i="1"/>
  <c r="BM7" i="1"/>
  <c r="CH7" i="1"/>
  <c r="BI7" i="1"/>
  <c r="BM8" i="1"/>
  <c r="CH8" i="1"/>
  <c r="BI8" i="1"/>
  <c r="CH14" i="1"/>
  <c r="BM14" i="1"/>
  <c r="BI14" i="1"/>
  <c r="BM17" i="1"/>
  <c r="CH17" i="1"/>
  <c r="BI17" i="1"/>
  <c r="CH22" i="1"/>
  <c r="BM22" i="1"/>
  <c r="BI22" i="1"/>
  <c r="BM29" i="1"/>
  <c r="CH29" i="1"/>
  <c r="BI29" i="1"/>
  <c r="CH70" i="1"/>
  <c r="BM70" i="1"/>
  <c r="BI70" i="1"/>
  <c r="BM73" i="1"/>
  <c r="CH73" i="1"/>
  <c r="BI73" i="1"/>
  <c r="BM80" i="1"/>
  <c r="CH80" i="1"/>
  <c r="BI80" i="1"/>
  <c r="EH80" i="1"/>
  <c r="DG80" i="8"/>
  <c r="BM87" i="1"/>
  <c r="CH87" i="1"/>
  <c r="BJ87" i="1"/>
  <c r="BI87" i="1"/>
  <c r="BM98" i="1"/>
  <c r="CH98" i="1"/>
  <c r="BI98" i="1"/>
  <c r="EH98" i="1"/>
  <c r="DG98" i="8"/>
  <c r="BM104" i="1"/>
  <c r="CH104" i="1"/>
  <c r="BI104" i="1"/>
  <c r="BM106" i="1"/>
  <c r="CH106" i="1"/>
  <c r="BI106" i="1"/>
  <c r="BM116" i="1"/>
  <c r="CH116" i="1"/>
  <c r="BI116" i="1"/>
  <c r="CI116" i="1" s="1"/>
  <c r="DI116" i="1" s="1"/>
  <c r="EJ116" i="1" s="1"/>
  <c r="BM124" i="1"/>
  <c r="CH124" i="1"/>
  <c r="BI124" i="1"/>
  <c r="BM133" i="1"/>
  <c r="CH133" i="1"/>
  <c r="BI133" i="1"/>
  <c r="BM145" i="1"/>
  <c r="CH145" i="1"/>
  <c r="BI145" i="1"/>
  <c r="BM168" i="1"/>
  <c r="CH168" i="1"/>
  <c r="BI168" i="1"/>
  <c r="BM189" i="1"/>
  <c r="CH189" i="1"/>
  <c r="BI189" i="1"/>
  <c r="BM201" i="1"/>
  <c r="CH201" i="1"/>
  <c r="BI201" i="1"/>
  <c r="BM208" i="1"/>
  <c r="CH208" i="1"/>
  <c r="BI208" i="1"/>
  <c r="BM284" i="1"/>
  <c r="CH284" i="1"/>
  <c r="BI284" i="1"/>
  <c r="BU45" i="1"/>
  <c r="BF45" i="1"/>
  <c r="BG46" i="1"/>
  <c r="EF46" i="1"/>
  <c r="DE46" i="8"/>
  <c r="BF51" i="1"/>
  <c r="BU107" i="1"/>
  <c r="BF107" i="1"/>
  <c r="EE107" i="1"/>
  <c r="DD107" i="8"/>
  <c r="BU134" i="1"/>
  <c r="BF134" i="1"/>
  <c r="BF278" i="1"/>
  <c r="CF278" i="1" s="1"/>
  <c r="DF278" i="1" s="1"/>
  <c r="BB158" i="1"/>
  <c r="CB158" i="1" s="1"/>
  <c r="DB158" i="1" s="1"/>
  <c r="EB191" i="1"/>
  <c r="EB63" i="1"/>
  <c r="EB164" i="1"/>
  <c r="EL99" i="1"/>
  <c r="EL174" i="1"/>
  <c r="EE216" i="1"/>
  <c r="EL115" i="1"/>
  <c r="EL35" i="1"/>
  <c r="EB186" i="1"/>
  <c r="EL178" i="8"/>
  <c r="EL252" i="1"/>
  <c r="EM178" i="8"/>
  <c r="P237" i="7"/>
  <c r="T237" i="7" s="1"/>
  <c r="EC237" i="8"/>
  <c r="EB225" i="1"/>
  <c r="EB261" i="1"/>
  <c r="EB120" i="1"/>
  <c r="EC73" i="8"/>
  <c r="P231" i="7"/>
  <c r="T231" i="7" s="1"/>
  <c r="EC231" i="8"/>
  <c r="EB55" i="1"/>
  <c r="EB223" i="1"/>
  <c r="EB150" i="8"/>
  <c r="EC118" i="8"/>
  <c r="P146" i="7"/>
  <c r="T146" i="7" s="1"/>
  <c r="EC146" i="8"/>
  <c r="EC92" i="8"/>
  <c r="EL37" i="1"/>
  <c r="EL180" i="1"/>
  <c r="EL197" i="1"/>
  <c r="EC259" i="1"/>
  <c r="P257" i="7"/>
  <c r="T257" i="7" s="1"/>
  <c r="EC257" i="8"/>
  <c r="P152" i="7"/>
  <c r="T152" i="7" s="1"/>
  <c r="EC152" i="8"/>
  <c r="EC70" i="8"/>
  <c r="EC189" i="8"/>
  <c r="EC278" i="8"/>
  <c r="EB195" i="8"/>
  <c r="P154" i="7"/>
  <c r="T154" i="7" s="1"/>
  <c r="EC154" i="8"/>
  <c r="EC109" i="1"/>
  <c r="DB183" i="8"/>
  <c r="EC183" i="1"/>
  <c r="EC26" i="8"/>
  <c r="P277" i="7"/>
  <c r="T277" i="7" s="1"/>
  <c r="EC277" i="8"/>
  <c r="P111" i="7"/>
  <c r="T111" i="7" s="1"/>
  <c r="EC110" i="8"/>
  <c r="EC51" i="8"/>
  <c r="P86" i="7"/>
  <c r="T86" i="7" s="1"/>
  <c r="EC85" i="8"/>
  <c r="P229" i="7"/>
  <c r="T229" i="7" s="1"/>
  <c r="EC229" i="8"/>
  <c r="EC124" i="8"/>
  <c r="P217" i="7"/>
  <c r="T217" i="7" s="1"/>
  <c r="EC217" i="8"/>
  <c r="EB112" i="1"/>
  <c r="EB66" i="1"/>
  <c r="P29" i="7"/>
  <c r="T29" i="7" s="1"/>
  <c r="EC28" i="8"/>
  <c r="EC87" i="8"/>
  <c r="P239" i="7"/>
  <c r="T239" i="7" s="1"/>
  <c r="EC239" i="8"/>
  <c r="P275" i="7"/>
  <c r="T275" i="7" s="1"/>
  <c r="EC275" i="8"/>
  <c r="P187" i="7"/>
  <c r="T187" i="7" s="1"/>
  <c r="EC187" i="8"/>
  <c r="P233" i="7"/>
  <c r="T233" i="7" s="1"/>
  <c r="EC233" i="8"/>
  <c r="EL50" i="1"/>
  <c r="EL34" i="1"/>
  <c r="EL159" i="1"/>
  <c r="EK37" i="8"/>
  <c r="EC270" i="1"/>
  <c r="EC161" i="8"/>
  <c r="P50" i="7"/>
  <c r="T50" i="7" s="1"/>
  <c r="EC49" i="8"/>
  <c r="EC223" i="1"/>
  <c r="EC132" i="8"/>
  <c r="EC116" i="8"/>
  <c r="EC22" i="8"/>
  <c r="P33" i="7"/>
  <c r="T33" i="7" s="1"/>
  <c r="EC32" i="8"/>
  <c r="P235" i="7"/>
  <c r="T235" i="7" s="1"/>
  <c r="EC235" i="8"/>
  <c r="EC130" i="8"/>
  <c r="EL19" i="1"/>
  <c r="EL105" i="1"/>
  <c r="P109" i="7"/>
  <c r="T109" i="7" s="1"/>
  <c r="EC108" i="8"/>
  <c r="EB24" i="1"/>
  <c r="EC150" i="8"/>
  <c r="EB270" i="8"/>
  <c r="EC6" i="8"/>
  <c r="EC102" i="8"/>
  <c r="EC166" i="1"/>
  <c r="EC208" i="8"/>
  <c r="DC102" i="8"/>
  <c r="ED102" i="1"/>
  <c r="P198" i="7"/>
  <c r="T198" i="7" s="1"/>
  <c r="EC198" i="8"/>
  <c r="P22" i="7"/>
  <c r="T22" i="7" s="1"/>
  <c r="EC21" i="8"/>
  <c r="P148" i="7"/>
  <c r="T148" i="7" s="1"/>
  <c r="EC148" i="8"/>
  <c r="EB193" i="1"/>
  <c r="EK178" i="8"/>
  <c r="EC14" i="8"/>
  <c r="EL92" i="1"/>
  <c r="EM62" i="1"/>
  <c r="EM33" i="1"/>
  <c r="EC66" i="1"/>
  <c r="DO263" i="8"/>
  <c r="ED126" i="1"/>
  <c r="P241" i="7"/>
  <c r="T241" i="7" s="1"/>
  <c r="EC241" i="8"/>
  <c r="P58" i="7"/>
  <c r="T58" i="7" s="1"/>
  <c r="EC57" i="8"/>
  <c r="EL258" i="1"/>
  <c r="EL269" i="1"/>
  <c r="EL260" i="1"/>
  <c r="EM292" i="1"/>
  <c r="EM92" i="1"/>
  <c r="EC120" i="1"/>
  <c r="EC195" i="1"/>
  <c r="EC263" i="1"/>
  <c r="EC63" i="1"/>
  <c r="EC164" i="1"/>
  <c r="P227" i="7"/>
  <c r="T227" i="7" s="1"/>
  <c r="EC227" i="8"/>
  <c r="EC242" i="8"/>
  <c r="EC25" i="8"/>
  <c r="EL194" i="1"/>
  <c r="EL94" i="1"/>
  <c r="EL293" i="1"/>
  <c r="DA193" i="8"/>
  <c r="EB193" i="8" s="1"/>
  <c r="DL25" i="8"/>
  <c r="EM25" i="8" s="1"/>
  <c r="DZ92" i="1"/>
  <c r="DY92" i="8"/>
  <c r="DX92" i="8"/>
  <c r="DK25" i="8"/>
  <c r="EL25" i="8" s="1"/>
  <c r="DX37" i="8"/>
  <c r="DZ37" i="1"/>
  <c r="DY37" i="8"/>
  <c r="DM25" i="1"/>
  <c r="DK37" i="8"/>
  <c r="BS102" i="1"/>
  <c r="BS126" i="1"/>
  <c r="BS118" i="1"/>
  <c r="DA12" i="1"/>
  <c r="J13" i="7" s="1"/>
  <c r="DQ118" i="1"/>
  <c r="BE256" i="1"/>
  <c r="CE256" i="1" s="1"/>
  <c r="BE58" i="1"/>
  <c r="CE58" i="1" s="1"/>
  <c r="BQ58" i="1"/>
  <c r="BE135" i="1"/>
  <c r="CE135" i="1" s="1"/>
  <c r="BQ135" i="1"/>
  <c r="BQ24" i="1"/>
  <c r="BE59" i="1"/>
  <c r="CE59" i="1" s="1"/>
  <c r="BQ59" i="1"/>
  <c r="BE79" i="1"/>
  <c r="CE79" i="1" s="1"/>
  <c r="BQ79" i="1"/>
  <c r="BE81" i="1"/>
  <c r="CE81" i="1" s="1"/>
  <c r="BQ81" i="1"/>
  <c r="BE206" i="1"/>
  <c r="CE206" i="1" s="1"/>
  <c r="BQ206" i="1"/>
  <c r="BE162" i="1"/>
  <c r="CE162" i="1" s="1"/>
  <c r="CM162" i="1" s="1"/>
  <c r="BQ162" i="1"/>
  <c r="BQ47" i="1"/>
  <c r="BE112" i="1"/>
  <c r="CE112" i="1" s="1"/>
  <c r="BQ112" i="1"/>
  <c r="BE225" i="1"/>
  <c r="CE225" i="1" s="1"/>
  <c r="CM225" i="1" s="1"/>
  <c r="BQ225" i="1"/>
  <c r="BE191" i="1"/>
  <c r="CE191" i="1" s="1"/>
  <c r="CM191" i="1" s="1"/>
  <c r="BQ191" i="1"/>
  <c r="BE185" i="1"/>
  <c r="CE185" i="1" s="1"/>
  <c r="BQ185" i="1"/>
  <c r="BE88" i="1"/>
  <c r="CE88" i="1" s="1"/>
  <c r="BQ88" i="1"/>
  <c r="BQ224" i="1"/>
  <c r="BE83" i="1"/>
  <c r="CE83" i="1" s="1"/>
  <c r="BQ83" i="1"/>
  <c r="BE20" i="1"/>
  <c r="CE20" i="1" s="1"/>
  <c r="BQ20" i="1"/>
  <c r="BQ16" i="1"/>
  <c r="BE61" i="1"/>
  <c r="CE61" i="1" s="1"/>
  <c r="BQ61" i="1"/>
  <c r="BE96" i="1"/>
  <c r="CE96" i="1" s="1"/>
  <c r="BQ96" i="1"/>
  <c r="BQ261" i="1"/>
  <c r="BQ93" i="1"/>
  <c r="BE205" i="1"/>
  <c r="CE205" i="1" s="1"/>
  <c r="BE186" i="1"/>
  <c r="CE186" i="1" s="1"/>
  <c r="BQ186" i="1"/>
  <c r="CR102" i="1"/>
  <c r="DD102" i="1"/>
  <c r="CR126" i="1"/>
  <c r="DR126" i="1" s="1"/>
  <c r="DD126" i="1"/>
  <c r="CR118" i="1"/>
  <c r="DR118" i="1" s="1"/>
  <c r="DD118" i="1"/>
  <c r="CQ259" i="1"/>
  <c r="BR259" i="1"/>
  <c r="CQ183" i="1"/>
  <c r="DQ183" i="1" s="1"/>
  <c r="BF183" i="1"/>
  <c r="CF183" i="1" s="1"/>
  <c r="BR183" i="1"/>
  <c r="CQ120" i="1"/>
  <c r="DQ120" i="1" s="1"/>
  <c r="BF120" i="1"/>
  <c r="CF120" i="1" s="1"/>
  <c r="BR120" i="1"/>
  <c r="CQ166" i="1"/>
  <c r="DQ166" i="1" s="1"/>
  <c r="BF166" i="1"/>
  <c r="CF166" i="1" s="1"/>
  <c r="BR166" i="1"/>
  <c r="CQ63" i="1"/>
  <c r="BF63" i="1"/>
  <c r="CF63" i="1" s="1"/>
  <c r="BR63" i="1"/>
  <c r="CQ195" i="1"/>
  <c r="DQ195" i="1" s="1"/>
  <c r="BR195" i="1"/>
  <c r="CQ66" i="1"/>
  <c r="BF66" i="1"/>
  <c r="CF66" i="1" s="1"/>
  <c r="BR66" i="1"/>
  <c r="CQ223" i="1"/>
  <c r="BR223" i="1"/>
  <c r="BF268" i="1"/>
  <c r="CF268" i="1" s="1"/>
  <c r="CQ140" i="1"/>
  <c r="DQ140" i="1" s="1"/>
  <c r="BF140" i="1"/>
  <c r="CF140" i="1" s="1"/>
  <c r="BR140" i="1"/>
  <c r="CQ160" i="1"/>
  <c r="BF160" i="1"/>
  <c r="CF160" i="1" s="1"/>
  <c r="BR160" i="1"/>
  <c r="CQ200" i="1"/>
  <c r="BF200" i="1"/>
  <c r="CF200" i="1" s="1"/>
  <c r="BR200" i="1"/>
  <c r="CQ263" i="1"/>
  <c r="DQ263" i="1" s="1"/>
  <c r="BR263" i="1"/>
  <c r="CQ164" i="1"/>
  <c r="DQ164" i="1" s="1"/>
  <c r="BF164" i="1"/>
  <c r="CF164" i="1" s="1"/>
  <c r="BR164" i="1"/>
  <c r="CQ193" i="1"/>
  <c r="BR193" i="1"/>
  <c r="CQ109" i="1"/>
  <c r="BF109" i="1"/>
  <c r="CF109" i="1" s="1"/>
  <c r="BR109" i="1"/>
  <c r="DC118" i="8"/>
  <c r="ED118" i="8" s="1"/>
  <c r="DC242" i="8"/>
  <c r="ED242" i="8" s="1"/>
  <c r="DO259" i="8"/>
  <c r="DN292" i="8"/>
  <c r="DA292" i="1"/>
  <c r="EB292" i="1" s="1"/>
  <c r="DD242" i="8"/>
  <c r="EE242" i="8" s="1"/>
  <c r="DN12" i="1"/>
  <c r="CZ12" i="1"/>
  <c r="DP263" i="1"/>
  <c r="DP259" i="1"/>
  <c r="DP63" i="1"/>
  <c r="DP102" i="8"/>
  <c r="DQ102" i="8"/>
  <c r="DC120" i="1"/>
  <c r="CP59" i="1"/>
  <c r="CP81" i="1"/>
  <c r="DP81" i="1" s="1"/>
  <c r="CP274" i="1"/>
  <c r="DP274" i="1" s="1"/>
  <c r="CP122" i="1"/>
  <c r="CP88" i="1"/>
  <c r="DP88" i="1" s="1"/>
  <c r="CP16" i="1"/>
  <c r="DC166" i="1"/>
  <c r="ED166" i="1" s="1"/>
  <c r="CP58" i="1"/>
  <c r="CP79" i="1"/>
  <c r="DP79" i="1" s="1"/>
  <c r="CP210" i="1"/>
  <c r="CP112" i="1"/>
  <c r="CP191" i="1"/>
  <c r="DP191" i="1" s="1"/>
  <c r="CP61" i="1"/>
  <c r="DP61" i="1" s="1"/>
  <c r="CP93" i="1"/>
  <c r="CP186" i="1"/>
  <c r="DC263" i="1"/>
  <c r="DC63" i="1"/>
  <c r="DP183" i="1"/>
  <c r="DC259" i="1"/>
  <c r="DC66" i="1"/>
  <c r="ED66" i="1" s="1"/>
  <c r="DP270" i="1"/>
  <c r="DS270" i="8" s="1"/>
  <c r="CP135" i="1"/>
  <c r="CP55" i="1"/>
  <c r="CP206" i="1"/>
  <c r="CP47" i="1"/>
  <c r="CP224" i="1"/>
  <c r="CP158" i="1"/>
  <c r="DP158" i="1" s="1"/>
  <c r="CP83" i="1"/>
  <c r="DP120" i="1"/>
  <c r="DP120" i="8" s="1"/>
  <c r="DC183" i="1"/>
  <c r="DC223" i="1"/>
  <c r="ED223" i="1" s="1"/>
  <c r="CP24" i="1"/>
  <c r="CP162" i="1"/>
  <c r="CP225" i="1"/>
  <c r="CP20" i="1"/>
  <c r="CP261" i="1"/>
  <c r="DP261" i="1" s="1"/>
  <c r="DC109" i="1"/>
  <c r="ED109" i="1" s="1"/>
  <c r="DC270" i="1"/>
  <c r="J270" i="7" s="1"/>
  <c r="CZ270" i="1"/>
  <c r="DC195" i="1"/>
  <c r="DC164" i="1"/>
  <c r="ED164" i="1" s="1"/>
  <c r="DP195" i="8"/>
  <c r="DO270" i="8"/>
  <c r="DN166" i="8"/>
  <c r="DP166" i="8"/>
  <c r="DO166" i="8"/>
  <c r="DO55" i="1"/>
  <c r="DO16" i="1"/>
  <c r="DO20" i="1"/>
  <c r="DO191" i="1"/>
  <c r="DO186" i="1"/>
  <c r="BC292" i="1"/>
  <c r="CC292" i="1" s="1"/>
  <c r="BO292" i="1"/>
  <c r="DO195" i="8"/>
  <c r="DO210" i="1"/>
  <c r="BO293" i="1"/>
  <c r="BO182" i="1"/>
  <c r="BO115" i="1"/>
  <c r="BD71" i="1"/>
  <c r="CD71" i="1" s="1"/>
  <c r="BP71" i="1"/>
  <c r="DB109" i="8"/>
  <c r="CO30" i="1"/>
  <c r="DB206" i="1"/>
  <c r="BP54" i="1"/>
  <c r="BD177" i="1"/>
  <c r="CD177" i="1" s="1"/>
  <c r="BP177" i="1"/>
  <c r="BD212" i="1"/>
  <c r="CD212" i="1" s="1"/>
  <c r="BP212" i="1"/>
  <c r="DB47" i="1"/>
  <c r="DB112" i="1"/>
  <c r="CO78" i="1"/>
  <c r="DO93" i="1"/>
  <c r="BO167" i="1"/>
  <c r="BO159" i="1"/>
  <c r="BO50" i="1"/>
  <c r="BC19" i="1"/>
  <c r="BO19" i="1"/>
  <c r="BO258" i="1"/>
  <c r="BC77" i="1"/>
  <c r="CC77" i="1" s="1"/>
  <c r="BO77" i="1"/>
  <c r="DB79" i="1"/>
  <c r="CO65" i="1"/>
  <c r="CO287" i="1"/>
  <c r="BP30" i="1"/>
  <c r="CO283" i="1"/>
  <c r="DO283" i="1" s="1"/>
  <c r="CO36" i="1"/>
  <c r="DO36" i="1" s="1"/>
  <c r="CO192" i="1"/>
  <c r="DO192" i="1" s="1"/>
  <c r="DB191" i="1"/>
  <c r="DO88" i="1"/>
  <c r="DB88" i="1"/>
  <c r="BD69" i="1"/>
  <c r="CD69" i="1" s="1"/>
  <c r="BP69" i="1"/>
  <c r="BP78" i="1"/>
  <c r="DB16" i="1"/>
  <c r="BO40" i="1"/>
  <c r="BC197" i="1"/>
  <c r="CC197" i="1" s="1"/>
  <c r="BO197" i="1"/>
  <c r="BC143" i="1"/>
  <c r="CC143" i="1" s="1"/>
  <c r="BO143" i="1"/>
  <c r="BC105" i="1"/>
  <c r="CC105" i="1" s="1"/>
  <c r="BO105" i="1"/>
  <c r="CO138" i="1"/>
  <c r="DB135" i="1"/>
  <c r="DO59" i="1"/>
  <c r="BP181" i="1"/>
  <c r="BD65" i="1"/>
  <c r="CD65" i="1" s="1"/>
  <c r="BP65" i="1"/>
  <c r="BP287" i="1"/>
  <c r="CO142" i="1"/>
  <c r="DO142" i="1" s="1"/>
  <c r="DB274" i="1"/>
  <c r="BD169" i="1"/>
  <c r="CD169" i="1" s="1"/>
  <c r="BP169" i="1"/>
  <c r="BP283" i="1"/>
  <c r="BP36" i="1"/>
  <c r="BD192" i="1"/>
  <c r="CD192" i="1" s="1"/>
  <c r="BP192" i="1"/>
  <c r="CO64" i="1"/>
  <c r="DO64" i="1" s="1"/>
  <c r="CO291" i="1"/>
  <c r="CO97" i="1"/>
  <c r="DB93" i="1"/>
  <c r="CO48" i="1"/>
  <c r="DO48" i="1" s="1"/>
  <c r="BP127" i="1"/>
  <c r="BO131" i="1"/>
  <c r="BO89" i="1"/>
  <c r="BC176" i="1"/>
  <c r="CC176" i="1" s="1"/>
  <c r="DB186" i="1"/>
  <c r="BD138" i="1"/>
  <c r="CD138" i="1" s="1"/>
  <c r="BP138" i="1"/>
  <c r="CO253" i="1"/>
  <c r="CO254" i="1"/>
  <c r="DO254" i="1" s="1"/>
  <c r="CO211" i="1"/>
  <c r="BD142" i="1"/>
  <c r="CD142" i="1" s="1"/>
  <c r="BP142" i="1"/>
  <c r="DO162" i="1"/>
  <c r="DB122" i="1"/>
  <c r="CO114" i="1"/>
  <c r="CO179" i="1"/>
  <c r="DO179" i="1" s="1"/>
  <c r="BP64" i="1"/>
  <c r="BD291" i="1"/>
  <c r="CD291" i="1" s="1"/>
  <c r="BP291" i="1"/>
  <c r="BD101" i="1"/>
  <c r="CD101" i="1" s="1"/>
  <c r="BP101" i="1"/>
  <c r="DB83" i="1"/>
  <c r="CO75" i="1"/>
  <c r="BD97" i="1"/>
  <c r="CD97" i="1" s="1"/>
  <c r="BP97" i="1"/>
  <c r="DO261" i="1"/>
  <c r="BP48" i="1"/>
  <c r="BC194" i="1"/>
  <c r="CC194" i="1" s="1"/>
  <c r="BO194" i="1"/>
  <c r="BO35" i="1"/>
  <c r="BC94" i="1"/>
  <c r="CC94" i="1" s="1"/>
  <c r="BO94" i="1"/>
  <c r="BO269" i="1"/>
  <c r="CO222" i="1"/>
  <c r="DB55" i="1"/>
  <c r="BP253" i="1"/>
  <c r="BP254" i="1"/>
  <c r="BD211" i="1"/>
  <c r="CD211" i="1" s="1"/>
  <c r="BP211" i="1"/>
  <c r="DO109" i="8"/>
  <c r="DP109" i="8"/>
  <c r="CO129" i="1"/>
  <c r="BP114" i="1"/>
  <c r="BP179" i="1"/>
  <c r="DB210" i="1"/>
  <c r="DO225" i="1"/>
  <c r="CO119" i="1"/>
  <c r="BD75" i="1"/>
  <c r="CD75" i="1" s="1"/>
  <c r="BP75" i="1"/>
  <c r="CO202" i="1"/>
  <c r="CO175" i="1"/>
  <c r="DO175" i="1" s="1"/>
  <c r="BO23" i="1"/>
  <c r="BO180" i="1"/>
  <c r="BC90" i="1"/>
  <c r="CC90" i="1" s="1"/>
  <c r="BO90" i="1"/>
  <c r="BC34" i="1"/>
  <c r="CC34" i="1" s="1"/>
  <c r="BO34" i="1"/>
  <c r="BO56" i="1"/>
  <c r="BO172" i="1"/>
  <c r="BP222" i="1"/>
  <c r="DB59" i="1"/>
  <c r="CO141" i="1"/>
  <c r="DO141" i="1" s="1"/>
  <c r="BD129" i="1"/>
  <c r="CD129" i="1" s="1"/>
  <c r="BP129" i="1"/>
  <c r="DO224" i="1"/>
  <c r="BD119" i="1"/>
  <c r="CD119" i="1" s="1"/>
  <c r="BP119" i="1"/>
  <c r="CO155" i="1"/>
  <c r="DO155" i="1" s="1"/>
  <c r="BD202" i="1"/>
  <c r="CD202" i="1" s="1"/>
  <c r="BP202" i="1"/>
  <c r="DB20" i="1"/>
  <c r="DB61" i="1"/>
  <c r="BP175" i="1"/>
  <c r="BO252" i="1"/>
  <c r="BO99" i="1"/>
  <c r="BO74" i="1"/>
  <c r="CO27" i="1"/>
  <c r="DB24" i="1"/>
  <c r="BD141" i="1"/>
  <c r="CD141" i="1" s="1"/>
  <c r="BP141" i="1"/>
  <c r="DB81" i="1"/>
  <c r="DB162" i="1"/>
  <c r="BD173" i="1"/>
  <c r="CD173" i="1" s="1"/>
  <c r="DO183" i="8"/>
  <c r="CO86" i="1"/>
  <c r="CO250" i="1"/>
  <c r="DO250" i="1" s="1"/>
  <c r="CO144" i="1"/>
  <c r="CO42" i="1"/>
  <c r="BP155" i="1"/>
  <c r="CO188" i="1"/>
  <c r="DB261" i="1"/>
  <c r="BO174" i="1"/>
  <c r="BO260" i="1"/>
  <c r="BP27" i="1"/>
  <c r="CO71" i="1"/>
  <c r="CO54" i="1"/>
  <c r="DO54" i="1" s="1"/>
  <c r="CO212" i="1"/>
  <c r="DB225" i="1"/>
  <c r="DB224" i="1"/>
  <c r="BD86" i="1"/>
  <c r="CD86" i="1" s="1"/>
  <c r="BP86" i="1"/>
  <c r="BP250" i="1"/>
  <c r="BP144" i="1"/>
  <c r="BP42" i="1"/>
  <c r="BP188" i="1"/>
  <c r="DA79" i="8"/>
  <c r="DN122" i="1"/>
  <c r="DN47" i="8"/>
  <c r="DO47" i="8"/>
  <c r="CN48" i="1"/>
  <c r="DN48" i="1" s="1"/>
  <c r="DL143" i="1"/>
  <c r="EM143" i="1" s="1"/>
  <c r="DL37" i="1"/>
  <c r="EM37" i="1" s="1"/>
  <c r="CN86" i="1"/>
  <c r="BN143" i="1"/>
  <c r="DN83" i="1"/>
  <c r="DA83" i="1"/>
  <c r="DL94" i="1"/>
  <c r="EM94" i="1" s="1"/>
  <c r="DL105" i="1"/>
  <c r="EM105" i="1" s="1"/>
  <c r="DA206" i="1"/>
  <c r="DA122" i="1"/>
  <c r="BN94" i="1"/>
  <c r="BN105" i="1"/>
  <c r="DA47" i="1"/>
  <c r="EB47" i="1" s="1"/>
  <c r="DL252" i="1"/>
  <c r="EM252" i="1" s="1"/>
  <c r="DN88" i="1"/>
  <c r="DA88" i="1"/>
  <c r="DL99" i="1"/>
  <c r="EM99" i="1" s="1"/>
  <c r="BN74" i="1"/>
  <c r="BN252" i="1"/>
  <c r="BN99" i="1"/>
  <c r="DL115" i="1"/>
  <c r="EM115" i="1" s="1"/>
  <c r="BN172" i="1"/>
  <c r="BN115" i="1"/>
  <c r="DL269" i="1"/>
  <c r="EM269" i="1" s="1"/>
  <c r="CN75" i="1"/>
  <c r="CN155" i="1"/>
  <c r="DN206" i="1"/>
  <c r="BN269" i="1"/>
  <c r="DA158" i="1"/>
  <c r="DN61" i="1"/>
  <c r="DA61" i="1"/>
  <c r="DN135" i="1"/>
  <c r="DA59" i="1"/>
  <c r="EB59" i="1" s="1"/>
  <c r="DA162" i="1"/>
  <c r="CN119" i="1"/>
  <c r="DB166" i="8"/>
  <c r="DA166" i="8"/>
  <c r="CN144" i="1"/>
  <c r="DN79" i="1"/>
  <c r="DO79" i="8" s="1"/>
  <c r="DA135" i="1"/>
  <c r="CN54" i="1"/>
  <c r="DN54" i="1" s="1"/>
  <c r="DB263" i="8"/>
  <c r="DA263" i="8"/>
  <c r="EB263" i="8" s="1"/>
  <c r="CN142" i="1"/>
  <c r="CN97" i="1"/>
  <c r="DN162" i="1"/>
  <c r="DN210" i="8"/>
  <c r="BN260" i="1"/>
  <c r="BN34" i="1"/>
  <c r="CN64" i="1"/>
  <c r="DN64" i="1" s="1"/>
  <c r="DL50" i="1"/>
  <c r="EM50" i="1" s="1"/>
  <c r="DL180" i="1"/>
  <c r="EM180" i="1" s="1"/>
  <c r="DL182" i="1"/>
  <c r="EM182" i="1" s="1"/>
  <c r="DL258" i="1"/>
  <c r="EM258" i="1" s="1"/>
  <c r="BN50" i="1"/>
  <c r="BN180" i="1"/>
  <c r="BN182" i="1"/>
  <c r="CN114" i="1"/>
  <c r="DN114" i="1" s="1"/>
  <c r="BN258" i="1"/>
  <c r="DN139" i="1"/>
  <c r="DN274" i="1"/>
  <c r="DA210" i="1"/>
  <c r="EB210" i="1" s="1"/>
  <c r="CN253" i="1"/>
  <c r="DN253" i="1" s="1"/>
  <c r="CN175" i="1"/>
  <c r="DN175" i="1" s="1"/>
  <c r="DL90" i="1"/>
  <c r="EM90" i="1" s="1"/>
  <c r="DL19" i="1"/>
  <c r="EM19" i="1" s="1"/>
  <c r="BN90" i="1"/>
  <c r="BN19" i="1"/>
  <c r="BN56" i="1"/>
  <c r="DL22" i="1"/>
  <c r="EM22" i="1" s="1"/>
  <c r="DL260" i="1"/>
  <c r="EM260" i="1" s="1"/>
  <c r="DA274" i="1"/>
  <c r="DL34" i="1"/>
  <c r="EM34" i="1" s="1"/>
  <c r="CN27" i="1"/>
  <c r="DO112" i="8"/>
  <c r="DA164" i="8"/>
  <c r="DB164" i="8"/>
  <c r="DN112" i="8"/>
  <c r="DN164" i="8"/>
  <c r="DO164" i="8"/>
  <c r="DP164" i="8"/>
  <c r="DN59" i="8"/>
  <c r="DN287" i="1"/>
  <c r="DN287" i="8" s="1"/>
  <c r="DN158" i="1"/>
  <c r="DN224" i="8"/>
  <c r="DN179" i="1"/>
  <c r="DN120" i="8"/>
  <c r="DO120" i="8"/>
  <c r="DB120" i="8"/>
  <c r="DA120" i="8"/>
  <c r="DN188" i="1"/>
  <c r="DN222" i="1"/>
  <c r="DN20" i="1"/>
  <c r="DA20" i="1"/>
  <c r="DN36" i="1"/>
  <c r="DB53" i="8"/>
  <c r="DG53" i="8"/>
  <c r="EH53" i="8" s="1"/>
  <c r="DJ53" i="8"/>
  <c r="EK53" i="8" s="1"/>
  <c r="DC53" i="8"/>
  <c r="ED53" i="8" s="1"/>
  <c r="DK53" i="8"/>
  <c r="EL53" i="8" s="1"/>
  <c r="DM53" i="1"/>
  <c r="DD53" i="8"/>
  <c r="EE53" i="8" s="1"/>
  <c r="DH53" i="8"/>
  <c r="EI53" i="8" s="1"/>
  <c r="DL53" i="8"/>
  <c r="EM53" i="8" s="1"/>
  <c r="DA53" i="8"/>
  <c r="EB53" i="8" s="1"/>
  <c r="DE53" i="8"/>
  <c r="EF53" i="8" s="1"/>
  <c r="DI53" i="8"/>
  <c r="EJ53" i="8" s="1"/>
  <c r="DF53" i="8"/>
  <c r="EG53" i="8" s="1"/>
  <c r="DN186" i="8"/>
  <c r="CN141" i="1"/>
  <c r="DN30" i="1"/>
  <c r="DN39" i="1"/>
  <c r="DN283" i="1"/>
  <c r="BN127" i="1"/>
  <c r="CN127" i="1" s="1"/>
  <c r="BN23" i="1"/>
  <c r="BN40" i="1"/>
  <c r="CN40" i="1" s="1"/>
  <c r="BN293" i="1"/>
  <c r="CN293" i="1" s="1"/>
  <c r="BN197" i="1"/>
  <c r="CN197" i="1" s="1"/>
  <c r="BN194" i="1"/>
  <c r="CN194" i="1" s="1"/>
  <c r="BN174" i="1"/>
  <c r="CN174" i="1" s="1"/>
  <c r="BN159" i="1"/>
  <c r="CN159" i="1" s="1"/>
  <c r="BN131" i="1"/>
  <c r="BN35" i="1"/>
  <c r="CN35" i="1" s="1"/>
  <c r="DA259" i="8"/>
  <c r="EB259" i="8" s="1"/>
  <c r="DB259" i="8"/>
  <c r="DA223" i="8"/>
  <c r="DB223" i="8"/>
  <c r="DN223" i="8"/>
  <c r="DO223" i="8"/>
  <c r="DP223" i="8"/>
  <c r="DA66" i="8"/>
  <c r="DB66" i="8"/>
  <c r="DN66" i="8"/>
  <c r="DO66" i="8"/>
  <c r="DP66" i="8"/>
  <c r="DN63" i="8"/>
  <c r="DO63" i="8"/>
  <c r="DA63" i="8"/>
  <c r="DB63" i="8"/>
  <c r="DL197" i="1"/>
  <c r="EM197" i="1" s="1"/>
  <c r="DA191" i="8"/>
  <c r="DL159" i="1"/>
  <c r="EM159" i="1" s="1"/>
  <c r="DN55" i="8"/>
  <c r="DN24" i="8"/>
  <c r="DO24" i="8"/>
  <c r="DA138" i="1"/>
  <c r="DA211" i="1"/>
  <c r="DA291" i="1"/>
  <c r="DN192" i="8"/>
  <c r="DA42" i="1"/>
  <c r="DA112" i="8"/>
  <c r="DA261" i="8"/>
  <c r="DN191" i="8"/>
  <c r="DL174" i="1"/>
  <c r="EM174" i="1" s="1"/>
  <c r="DA55" i="8"/>
  <c r="DL35" i="1"/>
  <c r="EM35" i="1" s="1"/>
  <c r="DN138" i="1"/>
  <c r="DA250" i="1"/>
  <c r="DN211" i="1"/>
  <c r="DN291" i="1"/>
  <c r="DA192" i="1"/>
  <c r="EB192" i="1" s="1"/>
  <c r="DA36" i="1"/>
  <c r="DA254" i="1"/>
  <c r="DA78" i="1"/>
  <c r="DA30" i="1"/>
  <c r="DN42" i="1"/>
  <c r="DA225" i="8"/>
  <c r="EB225" i="8" s="1"/>
  <c r="DA224" i="8"/>
  <c r="DA186" i="8"/>
  <c r="DL293" i="1"/>
  <c r="EM293" i="1" s="1"/>
  <c r="DN261" i="8"/>
  <c r="DL194" i="1"/>
  <c r="EM194" i="1" s="1"/>
  <c r="DA24" i="8"/>
  <c r="DA283" i="1"/>
  <c r="DN250" i="1"/>
  <c r="DA222" i="1"/>
  <c r="DA65" i="1"/>
  <c r="DA179" i="1"/>
  <c r="DA202" i="1"/>
  <c r="DN78" i="1"/>
  <c r="DA71" i="1"/>
  <c r="DA188" i="1"/>
  <c r="DA287" i="1"/>
  <c r="CZ139" i="1"/>
  <c r="DA139" i="1"/>
  <c r="J139" i="7" s="1"/>
  <c r="CZ39" i="1"/>
  <c r="DA39" i="1"/>
  <c r="J40" i="7" s="1"/>
  <c r="DL127" i="1"/>
  <c r="EM127" i="1" s="1"/>
  <c r="DL23" i="1"/>
  <c r="EM23" i="1" s="1"/>
  <c r="DL40" i="1"/>
  <c r="EM40" i="1" s="1"/>
  <c r="DE242" i="1"/>
  <c r="EF242" i="1" s="1"/>
  <c r="BC266" i="1"/>
  <c r="CC266" i="1" s="1"/>
  <c r="DS216" i="1"/>
  <c r="DE216" i="1"/>
  <c r="EF216" i="1" s="1"/>
  <c r="CF130" i="1" l="1"/>
  <c r="DF130" i="1" s="1"/>
  <c r="DS130" i="1"/>
  <c r="EE130" i="8"/>
  <c r="CE130" i="1"/>
  <c r="DE130" i="1" s="1"/>
  <c r="DR130" i="1"/>
  <c r="EE130" i="1"/>
  <c r="DW39" i="8"/>
  <c r="K40" i="7"/>
  <c r="DS12" i="8"/>
  <c r="K13" i="7"/>
  <c r="DZ139" i="1"/>
  <c r="K139" i="7"/>
  <c r="P26" i="7"/>
  <c r="T26" i="7" s="1"/>
  <c r="T178" i="7"/>
  <c r="Q38" i="7"/>
  <c r="J38" i="7"/>
  <c r="Q93" i="7"/>
  <c r="Q63" i="7"/>
  <c r="CI284" i="1"/>
  <c r="CI145" i="1"/>
  <c r="DI145" i="1" s="1"/>
  <c r="DV145" i="1"/>
  <c r="CI104" i="1"/>
  <c r="DI104" i="1" s="1"/>
  <c r="DV104" i="1"/>
  <c r="CI73" i="1"/>
  <c r="DI73" i="1" s="1"/>
  <c r="DV73" i="1"/>
  <c r="CI14" i="1"/>
  <c r="DI14" i="1" s="1"/>
  <c r="DV14" i="1"/>
  <c r="CI133" i="1"/>
  <c r="DI133" i="1" s="1"/>
  <c r="DV133" i="1"/>
  <c r="CI70" i="1"/>
  <c r="DI70" i="1" s="1"/>
  <c r="DV70" i="1"/>
  <c r="CI98" i="1"/>
  <c r="DI98" i="1" s="1"/>
  <c r="DV98" i="1"/>
  <c r="CI201" i="1"/>
  <c r="DI201" i="1" s="1"/>
  <c r="DV201" i="1"/>
  <c r="CI124" i="1"/>
  <c r="DI124" i="1" s="1"/>
  <c r="DV124" i="1"/>
  <c r="CI29" i="1"/>
  <c r="DI29" i="1" s="1"/>
  <c r="DV29" i="1"/>
  <c r="CI7" i="1"/>
  <c r="DI7" i="1" s="1"/>
  <c r="DV7" i="1"/>
  <c r="CI208" i="1"/>
  <c r="DI208" i="1" s="1"/>
  <c r="DV208" i="1"/>
  <c r="CI8" i="1"/>
  <c r="DI8" i="1" s="1"/>
  <c r="DV8" i="1"/>
  <c r="CI168" i="1"/>
  <c r="DI168" i="1" s="1"/>
  <c r="DV168" i="1"/>
  <c r="CI106" i="1"/>
  <c r="DI106" i="1" s="1"/>
  <c r="DV106" i="1"/>
  <c r="CI80" i="1"/>
  <c r="DI80" i="1" s="1"/>
  <c r="DV80" i="1"/>
  <c r="CI17" i="1"/>
  <c r="DI17" i="1" s="1"/>
  <c r="DV17" i="1"/>
  <c r="Q34" i="7"/>
  <c r="CI189" i="1"/>
  <c r="DI189" i="1" s="1"/>
  <c r="DV189" i="1"/>
  <c r="CI87" i="1"/>
  <c r="DI87" i="1" s="1"/>
  <c r="DV87" i="1"/>
  <c r="DV6" i="8"/>
  <c r="CJ87" i="1"/>
  <c r="DJ87" i="1" s="1"/>
  <c r="DW87" i="1"/>
  <c r="CI22" i="1"/>
  <c r="DI22" i="1" s="1"/>
  <c r="DV22" i="1"/>
  <c r="Q151" i="7"/>
  <c r="Q27" i="7"/>
  <c r="Q136" i="7"/>
  <c r="DM171" i="1"/>
  <c r="J171" i="7"/>
  <c r="DM62" i="1"/>
  <c r="J63" i="7"/>
  <c r="DM33" i="1"/>
  <c r="J34" i="7"/>
  <c r="DK92" i="8"/>
  <c r="EL92" i="8" s="1"/>
  <c r="J93" i="7"/>
  <c r="DL33" i="8"/>
  <c r="EM33" i="8" s="1"/>
  <c r="EH62" i="8"/>
  <c r="Q171" i="7"/>
  <c r="BE224" i="1"/>
  <c r="CE224" i="1" s="1"/>
  <c r="CM224" i="1" s="1"/>
  <c r="EI92" i="1"/>
  <c r="DJ92" i="8"/>
  <c r="EK92" i="8" s="1"/>
  <c r="DH92" i="8"/>
  <c r="DI92" i="8"/>
  <c r="EJ92" i="8" s="1"/>
  <c r="DL171" i="8"/>
  <c r="EM171" i="8" s="1"/>
  <c r="DL62" i="8"/>
  <c r="EM62" i="8" s="1"/>
  <c r="CU45" i="1"/>
  <c r="BZ45" i="1"/>
  <c r="BD27" i="1"/>
  <c r="CD27" i="1" s="1"/>
  <c r="BC258" i="1"/>
  <c r="CC258" i="1" s="1"/>
  <c r="BE24" i="1"/>
  <c r="CE24" i="1" s="1"/>
  <c r="BC180" i="1"/>
  <c r="CC180" i="1" s="1"/>
  <c r="CM180" i="1" s="1"/>
  <c r="EI136" i="1"/>
  <c r="DM136" i="1"/>
  <c r="DH136" i="8"/>
  <c r="DJ136" i="8"/>
  <c r="EK136" i="8" s="1"/>
  <c r="DL136" i="8"/>
  <c r="EM136" i="8" s="1"/>
  <c r="DK136" i="8"/>
  <c r="EL136" i="8" s="1"/>
  <c r="DI136" i="8"/>
  <c r="EJ136" i="8" s="1"/>
  <c r="BG51" i="1"/>
  <c r="CG51" i="1" s="1"/>
  <c r="DG51" i="1" s="1"/>
  <c r="BU51" i="1"/>
  <c r="BG102" i="1"/>
  <c r="CG102" i="1" s="1"/>
  <c r="BC125" i="1"/>
  <c r="CC125" i="1" s="1"/>
  <c r="EI33" i="1"/>
  <c r="DJ33" i="8"/>
  <c r="EK33" i="8" s="1"/>
  <c r="DK33" i="8"/>
  <c r="EL33" i="8" s="1"/>
  <c r="DH33" i="8"/>
  <c r="DI33" i="8"/>
  <c r="EJ33" i="8" s="1"/>
  <c r="CU134" i="1"/>
  <c r="CZ134" i="1" s="1"/>
  <c r="BZ134" i="1"/>
  <c r="BD43" i="1"/>
  <c r="CD43" i="1" s="1"/>
  <c r="BG118" i="1"/>
  <c r="CG118" i="1" s="1"/>
  <c r="DM92" i="1"/>
  <c r="EI151" i="1"/>
  <c r="DH151" i="8"/>
  <c r="DI151" i="8"/>
  <c r="EJ151" i="8" s="1"/>
  <c r="DJ151" i="8"/>
  <c r="EK151" i="8" s="1"/>
  <c r="DM151" i="1"/>
  <c r="DK151" i="8"/>
  <c r="EL151" i="8" s="1"/>
  <c r="DL151" i="8"/>
  <c r="EM151" i="8" s="1"/>
  <c r="EI62" i="1"/>
  <c r="DJ62" i="8"/>
  <c r="EK62" i="8" s="1"/>
  <c r="DI62" i="8"/>
  <c r="EJ62" i="8" s="1"/>
  <c r="DH62" i="8"/>
  <c r="DK62" i="8"/>
  <c r="EL62" i="8" s="1"/>
  <c r="BD250" i="1"/>
  <c r="CD250" i="1" s="1"/>
  <c r="EH145" i="8"/>
  <c r="EI171" i="1"/>
  <c r="DJ171" i="8"/>
  <c r="EK171" i="8" s="1"/>
  <c r="DI171" i="8"/>
  <c r="EJ171" i="8" s="1"/>
  <c r="DK171" i="8"/>
  <c r="EL171" i="8" s="1"/>
  <c r="DH171" i="8"/>
  <c r="BE93" i="1"/>
  <c r="CE93" i="1" s="1"/>
  <c r="BD246" i="1"/>
  <c r="CD246" i="1" s="1"/>
  <c r="BG126" i="1"/>
  <c r="CG126" i="1" s="1"/>
  <c r="CU107" i="1"/>
  <c r="CZ107" i="1" s="1"/>
  <c r="BZ107" i="1"/>
  <c r="EI26" i="1"/>
  <c r="DK26" i="8"/>
  <c r="EL26" i="8" s="1"/>
  <c r="DJ26" i="8"/>
  <c r="EK26" i="8" s="1"/>
  <c r="DH26" i="8"/>
  <c r="DL26" i="8"/>
  <c r="EM26" i="8" s="1"/>
  <c r="DM26" i="1"/>
  <c r="DI26" i="8"/>
  <c r="EJ26" i="8" s="1"/>
  <c r="BE82" i="1"/>
  <c r="CE82" i="1" s="1"/>
  <c r="DL92" i="8"/>
  <c r="EM92" i="8" s="1"/>
  <c r="EH22" i="8"/>
  <c r="EH7" i="8"/>
  <c r="EH87" i="8"/>
  <c r="EH189" i="8"/>
  <c r="EH73" i="8"/>
  <c r="EH70" i="8"/>
  <c r="EH14" i="8"/>
  <c r="CG46" i="1"/>
  <c r="DG46" i="1" s="1"/>
  <c r="DT46" i="1"/>
  <c r="EH124" i="8"/>
  <c r="EH98" i="8"/>
  <c r="EH80" i="8"/>
  <c r="BD179" i="1"/>
  <c r="CD179" i="1" s="1"/>
  <c r="BD114" i="1"/>
  <c r="CD114" i="1" s="1"/>
  <c r="BC50" i="1"/>
  <c r="CC50" i="1" s="1"/>
  <c r="BC260" i="1"/>
  <c r="CC260" i="1" s="1"/>
  <c r="BC89" i="1"/>
  <c r="CC89" i="1" s="1"/>
  <c r="BC167" i="1"/>
  <c r="CC167" i="1" s="1"/>
  <c r="BD254" i="1"/>
  <c r="CD254" i="1" s="1"/>
  <c r="BD181" i="1"/>
  <c r="CD181" i="1" s="1"/>
  <c r="BD245" i="1"/>
  <c r="CD245" i="1" s="1"/>
  <c r="BC207" i="1"/>
  <c r="CC207" i="1" s="1"/>
  <c r="BD196" i="1"/>
  <c r="CD196" i="1" s="1"/>
  <c r="BC131" i="1"/>
  <c r="CC131" i="1" s="1"/>
  <c r="BD42" i="1"/>
  <c r="CD42" i="1" s="1"/>
  <c r="BC23" i="1"/>
  <c r="CC23" i="1" s="1"/>
  <c r="BD144" i="1"/>
  <c r="CD144" i="1" s="1"/>
  <c r="BD36" i="1"/>
  <c r="CD36" i="1" s="1"/>
  <c r="BC40" i="1"/>
  <c r="CC40" i="1" s="1"/>
  <c r="CM40" i="1" s="1"/>
  <c r="BD204" i="1"/>
  <c r="CD204" i="1" s="1"/>
  <c r="BC174" i="1"/>
  <c r="CC174" i="1" s="1"/>
  <c r="BC184" i="1"/>
  <c r="CC184" i="1" s="1"/>
  <c r="BC159" i="1"/>
  <c r="CC159" i="1" s="1"/>
  <c r="CM159" i="1" s="1"/>
  <c r="BC115" i="1"/>
  <c r="CC115" i="1" s="1"/>
  <c r="BE261" i="1"/>
  <c r="CE261" i="1" s="1"/>
  <c r="CM261" i="1" s="1"/>
  <c r="BC182" i="1"/>
  <c r="CC182" i="1" s="1"/>
  <c r="BC74" i="1"/>
  <c r="CC74" i="1" s="1"/>
  <c r="BC269" i="1"/>
  <c r="CC269" i="1" s="1"/>
  <c r="CM269" i="1" s="1"/>
  <c r="BD155" i="1"/>
  <c r="CD155" i="1" s="1"/>
  <c r="CM155" i="1" s="1"/>
  <c r="BD222" i="1"/>
  <c r="CD222" i="1" s="1"/>
  <c r="BD281" i="1"/>
  <c r="CD281" i="1" s="1"/>
  <c r="BC293" i="1"/>
  <c r="CC293" i="1" s="1"/>
  <c r="BD253" i="1"/>
  <c r="CD253" i="1" s="1"/>
  <c r="BE47" i="1"/>
  <c r="CE47" i="1" s="1"/>
  <c r="BC172" i="1"/>
  <c r="CC172" i="1" s="1"/>
  <c r="BC252" i="1"/>
  <c r="CC252" i="1" s="1"/>
  <c r="BE16" i="1"/>
  <c r="CE16" i="1" s="1"/>
  <c r="BC99" i="1"/>
  <c r="CC99" i="1" s="1"/>
  <c r="CM99" i="1" s="1"/>
  <c r="BC56" i="1"/>
  <c r="CC56" i="1" s="1"/>
  <c r="BD248" i="1"/>
  <c r="CD248" i="1" s="1"/>
  <c r="BC35" i="1"/>
  <c r="CC35" i="1" s="1"/>
  <c r="EG46" i="1"/>
  <c r="EF107" i="1"/>
  <c r="DR107" i="8"/>
  <c r="EF45" i="1"/>
  <c r="EF267" i="1"/>
  <c r="EF128" i="1"/>
  <c r="CE262" i="1"/>
  <c r="CE150" i="1"/>
  <c r="DE150" i="1" s="1"/>
  <c r="DE150" i="8" s="1"/>
  <c r="DR150" i="1"/>
  <c r="CF51" i="1"/>
  <c r="DS51" i="1"/>
  <c r="CF45" i="1"/>
  <c r="DF45" i="1" s="1"/>
  <c r="DS45" i="1"/>
  <c r="CE161" i="1"/>
  <c r="DE161" i="1" s="1"/>
  <c r="DR161" i="1"/>
  <c r="DR161" i="8" s="1"/>
  <c r="CE18" i="1"/>
  <c r="DE18" i="1" s="1"/>
  <c r="DR18" i="1"/>
  <c r="CE165" i="1"/>
  <c r="DE165" i="1" s="1"/>
  <c r="DR165" i="1"/>
  <c r="DS46" i="8"/>
  <c r="CF134" i="1"/>
  <c r="DF134" i="1" s="1"/>
  <c r="DS134" i="1"/>
  <c r="CE113" i="1"/>
  <c r="DE113" i="1" s="1"/>
  <c r="DR113" i="1"/>
  <c r="DS128" i="1"/>
  <c r="EG128" i="1" s="1"/>
  <c r="CE203" i="1"/>
  <c r="DE203" i="1" s="1"/>
  <c r="DR203" i="1"/>
  <c r="CE137" i="1"/>
  <c r="DE137" i="1" s="1"/>
  <c r="DR137" i="1"/>
  <c r="DR137" i="8" s="1"/>
  <c r="CE214" i="1"/>
  <c r="CF107" i="1"/>
  <c r="DF107" i="1" s="1"/>
  <c r="DS107" i="1"/>
  <c r="CE255" i="1"/>
  <c r="CE121" i="1"/>
  <c r="DE121" i="1" s="1"/>
  <c r="DR121" i="1"/>
  <c r="DR121" i="8" s="1"/>
  <c r="CE247" i="1"/>
  <c r="EF46" i="8"/>
  <c r="K267" i="7"/>
  <c r="EB202" i="1"/>
  <c r="EB71" i="1"/>
  <c r="DQ164" i="8"/>
  <c r="DQ195" i="8"/>
  <c r="DQ166" i="8"/>
  <c r="EE126" i="1"/>
  <c r="EE102" i="1"/>
  <c r="DQ118" i="8"/>
  <c r="DD121" i="8"/>
  <c r="DD267" i="8"/>
  <c r="J267" i="7"/>
  <c r="EE134" i="8"/>
  <c r="EE51" i="8"/>
  <c r="EE107" i="8"/>
  <c r="DP193" i="1"/>
  <c r="ED193" i="1" s="1"/>
  <c r="EB65" i="1"/>
  <c r="ED150" i="8"/>
  <c r="EB24" i="8"/>
  <c r="EB254" i="1"/>
  <c r="EB283" i="1"/>
  <c r="DQ55" i="1"/>
  <c r="EE18" i="1"/>
  <c r="EE113" i="1"/>
  <c r="DQ161" i="8"/>
  <c r="CM127" i="1"/>
  <c r="EE203" i="1"/>
  <c r="DQ150" i="8"/>
  <c r="CM267" i="1"/>
  <c r="EE161" i="1"/>
  <c r="DD161" i="8"/>
  <c r="ED161" i="8"/>
  <c r="DQ137" i="8"/>
  <c r="DQ121" i="8"/>
  <c r="DU267" i="8"/>
  <c r="DS267" i="8"/>
  <c r="DV267" i="8"/>
  <c r="DR267" i="8"/>
  <c r="DZ267" i="1"/>
  <c r="DX267" i="8"/>
  <c r="DT267" i="8"/>
  <c r="DY267" i="8"/>
  <c r="DW267" i="8"/>
  <c r="ED267" i="8"/>
  <c r="ED195" i="1"/>
  <c r="ED121" i="8"/>
  <c r="ED137" i="8"/>
  <c r="K270" i="7"/>
  <c r="DE107" i="8"/>
  <c r="EB39" i="1"/>
  <c r="DF46" i="8"/>
  <c r="EB112" i="8"/>
  <c r="DB193" i="8"/>
  <c r="EC193" i="8" s="1"/>
  <c r="EC193" i="1"/>
  <c r="BQ155" i="1"/>
  <c r="CQ155" i="1" s="1"/>
  <c r="BQ283" i="1"/>
  <c r="CQ283" i="1" s="1"/>
  <c r="BD283" i="1"/>
  <c r="CD283" i="1" s="1"/>
  <c r="CM283" i="1" s="1"/>
  <c r="CC19" i="1"/>
  <c r="BS263" i="1"/>
  <c r="CS263" i="1" s="1"/>
  <c r="BF263" i="1"/>
  <c r="CF263" i="1" s="1"/>
  <c r="CM263" i="1" s="1"/>
  <c r="BC158" i="1"/>
  <c r="CC158" i="1" s="1"/>
  <c r="DC158" i="1" s="1"/>
  <c r="ED158" i="1" s="1"/>
  <c r="EG278" i="1"/>
  <c r="DF278" i="8"/>
  <c r="EG278" i="8" s="1"/>
  <c r="BG278" i="1"/>
  <c r="CG278" i="1" s="1"/>
  <c r="DG278" i="1" s="1"/>
  <c r="BG134" i="1"/>
  <c r="EF134" i="1"/>
  <c r="DE134" i="8"/>
  <c r="EF134" i="8" s="1"/>
  <c r="BG107" i="1"/>
  <c r="EF51" i="1"/>
  <c r="DE51" i="8"/>
  <c r="EF51" i="8" s="1"/>
  <c r="BH46" i="1"/>
  <c r="DU46" i="1" s="1"/>
  <c r="BG45" i="1"/>
  <c r="BJ284" i="1"/>
  <c r="BJ208" i="1"/>
  <c r="DH208" i="1"/>
  <c r="BJ201" i="1"/>
  <c r="DH201" i="1"/>
  <c r="BJ189" i="1"/>
  <c r="DH189" i="1"/>
  <c r="BJ168" i="1"/>
  <c r="DH168" i="1"/>
  <c r="BJ145" i="1"/>
  <c r="DH145" i="1"/>
  <c r="BJ133" i="1"/>
  <c r="DH133" i="1"/>
  <c r="BJ124" i="1"/>
  <c r="DH124" i="1"/>
  <c r="CM116" i="1"/>
  <c r="DH116" i="1"/>
  <c r="J117" i="7" s="1"/>
  <c r="BJ106" i="1"/>
  <c r="DH106" i="1"/>
  <c r="BJ104" i="1"/>
  <c r="DH104" i="1"/>
  <c r="EI104" i="1" s="1"/>
  <c r="BJ98" i="1"/>
  <c r="DH98" i="1"/>
  <c r="DH87" i="1"/>
  <c r="BJ80" i="1"/>
  <c r="DH80" i="1"/>
  <c r="BK73" i="1"/>
  <c r="BJ73" i="1"/>
  <c r="DH73" i="1"/>
  <c r="BK70" i="1"/>
  <c r="BJ70" i="1"/>
  <c r="DH70" i="1"/>
  <c r="BJ29" i="1"/>
  <c r="DH29" i="1"/>
  <c r="BK22" i="1"/>
  <c r="BJ22" i="1"/>
  <c r="DH22" i="1"/>
  <c r="BJ17" i="1"/>
  <c r="DH17" i="1"/>
  <c r="EI17" i="1" s="1"/>
  <c r="BJ14" i="1"/>
  <c r="DH14" i="1"/>
  <c r="BJ8" i="1"/>
  <c r="DH8" i="1"/>
  <c r="EI8" i="1" s="1"/>
  <c r="BJ7" i="1"/>
  <c r="DH7" i="1"/>
  <c r="EH6" i="1"/>
  <c r="DG6" i="8"/>
  <c r="EH6" i="8" s="1"/>
  <c r="CI6" i="1"/>
  <c r="BJ6" i="1"/>
  <c r="DW6" i="1" s="1"/>
  <c r="DH6" i="1"/>
  <c r="BF18" i="1"/>
  <c r="BU18" i="1"/>
  <c r="BZ18" i="1" s="1"/>
  <c r="BG67" i="1"/>
  <c r="BF113" i="1"/>
  <c r="BU113" i="1"/>
  <c r="CU113" i="1" s="1"/>
  <c r="EE121" i="1"/>
  <c r="BS121" i="1"/>
  <c r="BF121" i="1"/>
  <c r="CF121" i="1" s="1"/>
  <c r="BG128" i="1"/>
  <c r="EE137" i="1"/>
  <c r="DD137" i="8"/>
  <c r="BS137" i="1"/>
  <c r="CS137" i="1" s="1"/>
  <c r="BF137" i="1"/>
  <c r="CF137" i="1" s="1"/>
  <c r="EE150" i="1"/>
  <c r="DD150" i="8"/>
  <c r="BF150" i="1"/>
  <c r="BU150" i="1"/>
  <c r="CU150" i="1" s="1"/>
  <c r="BF161" i="1"/>
  <c r="BU161" i="1"/>
  <c r="CU161" i="1" s="1"/>
  <c r="BF165" i="1"/>
  <c r="BU165" i="1"/>
  <c r="CU165" i="1" s="1"/>
  <c r="BG170" i="1"/>
  <c r="BF203" i="1"/>
  <c r="BU203" i="1"/>
  <c r="BZ203" i="1" s="1"/>
  <c r="BF214" i="1"/>
  <c r="BF247" i="1"/>
  <c r="BF255" i="1"/>
  <c r="BF262" i="1"/>
  <c r="EE267" i="1"/>
  <c r="DG267" i="8"/>
  <c r="DL267" i="8"/>
  <c r="DM267" i="1"/>
  <c r="DF267" i="8"/>
  <c r="DI267" i="8"/>
  <c r="DE267" i="8"/>
  <c r="DK267" i="8"/>
  <c r="DH267" i="8"/>
  <c r="DJ267" i="8"/>
  <c r="P289" i="7"/>
  <c r="T289" i="7" s="1"/>
  <c r="EC289" i="8"/>
  <c r="BD193" i="1"/>
  <c r="CD193" i="1" s="1"/>
  <c r="BE193" i="1"/>
  <c r="CE193" i="1" s="1"/>
  <c r="CA56" i="1"/>
  <c r="CM34" i="1"/>
  <c r="CM197" i="1"/>
  <c r="CB23" i="1"/>
  <c r="EB222" i="1"/>
  <c r="EB166" i="8"/>
  <c r="EB139" i="1"/>
  <c r="EB224" i="8"/>
  <c r="EB122" i="1"/>
  <c r="EB287" i="1"/>
  <c r="EB83" i="1"/>
  <c r="EB250" i="1"/>
  <c r="EB211" i="1"/>
  <c r="EB66" i="8"/>
  <c r="EB63" i="8"/>
  <c r="EB36" i="1"/>
  <c r="EB188" i="1"/>
  <c r="EB223" i="8"/>
  <c r="EB30" i="1"/>
  <c r="EB20" i="1"/>
  <c r="EB88" i="1"/>
  <c r="ED63" i="1"/>
  <c r="EB55" i="8"/>
  <c r="DO224" i="8"/>
  <c r="EC59" i="1"/>
  <c r="EC79" i="1"/>
  <c r="DD118" i="8"/>
  <c r="EE118" i="1"/>
  <c r="EB78" i="1"/>
  <c r="EC66" i="8"/>
  <c r="EC164" i="8"/>
  <c r="EB162" i="1"/>
  <c r="EC162" i="1"/>
  <c r="EC20" i="1"/>
  <c r="EB120" i="8"/>
  <c r="EB164" i="8"/>
  <c r="EC81" i="1"/>
  <c r="EC122" i="1"/>
  <c r="ED120" i="1"/>
  <c r="EC183" i="8"/>
  <c r="EB79" i="1"/>
  <c r="EC223" i="8"/>
  <c r="EC120" i="8"/>
  <c r="EC263" i="8"/>
  <c r="DB261" i="8"/>
  <c r="EC261" i="1"/>
  <c r="DB186" i="8"/>
  <c r="EC186" i="1"/>
  <c r="DO59" i="8"/>
  <c r="ED183" i="1"/>
  <c r="ED259" i="1"/>
  <c r="EC274" i="1"/>
  <c r="EC135" i="1"/>
  <c r="DO55" i="8"/>
  <c r="EC195" i="8"/>
  <c r="P54" i="7"/>
  <c r="T54" i="7" s="1"/>
  <c r="EC53" i="8"/>
  <c r="EB261" i="8"/>
  <c r="EB291" i="1"/>
  <c r="EB191" i="8"/>
  <c r="EC259" i="8"/>
  <c r="EB135" i="1"/>
  <c r="EC166" i="8"/>
  <c r="EB61" i="1"/>
  <c r="EB206" i="1"/>
  <c r="EC224" i="1"/>
  <c r="EC210" i="1"/>
  <c r="EC55" i="1"/>
  <c r="EC88" i="1"/>
  <c r="EC206" i="1"/>
  <c r="EC112" i="1"/>
  <c r="EB42" i="1"/>
  <c r="EB274" i="1"/>
  <c r="EB158" i="1"/>
  <c r="EC225" i="1"/>
  <c r="EC24" i="1"/>
  <c r="EC158" i="1"/>
  <c r="EC83" i="1"/>
  <c r="EC93" i="1"/>
  <c r="EC16" i="1"/>
  <c r="EC191" i="1"/>
  <c r="EC47" i="1"/>
  <c r="EC109" i="8"/>
  <c r="DO186" i="8"/>
  <c r="ED270" i="1"/>
  <c r="ED263" i="1"/>
  <c r="ED102" i="8"/>
  <c r="EC270" i="8"/>
  <c r="EC63" i="8"/>
  <c r="EB179" i="1"/>
  <c r="EB186" i="8"/>
  <c r="EB138" i="1"/>
  <c r="EC61" i="1"/>
  <c r="DF12" i="8"/>
  <c r="EB12" i="1"/>
  <c r="EL37" i="8"/>
  <c r="DO65" i="1"/>
  <c r="BT118" i="1"/>
  <c r="CT118" i="1" s="1"/>
  <c r="BH118" i="1"/>
  <c r="BT102" i="1"/>
  <c r="CT102" i="1" s="1"/>
  <c r="BH102" i="1"/>
  <c r="BV214" i="1"/>
  <c r="BV170" i="1"/>
  <c r="BV165" i="1"/>
  <c r="BV161" i="1"/>
  <c r="DL37" i="8"/>
  <c r="EM37" i="8" s="1"/>
  <c r="BV262" i="1"/>
  <c r="BV18" i="1"/>
  <c r="DM37" i="1"/>
  <c r="BV247" i="1"/>
  <c r="BV113" i="1"/>
  <c r="BT126" i="1"/>
  <c r="CT126" i="1" s="1"/>
  <c r="BH126" i="1"/>
  <c r="BV255" i="1"/>
  <c r="BV203" i="1"/>
  <c r="BV67" i="1"/>
  <c r="CU128" i="1"/>
  <c r="BZ128" i="1"/>
  <c r="BV128" i="1"/>
  <c r="DC166" i="8"/>
  <c r="ED166" i="8" s="1"/>
  <c r="DB12" i="8"/>
  <c r="DM12" i="1"/>
  <c r="CZ122" i="1"/>
  <c r="DK12" i="8"/>
  <c r="DJ12" i="8"/>
  <c r="DL12" i="8"/>
  <c r="DH12" i="8"/>
  <c r="DD12" i="8"/>
  <c r="DG12" i="8"/>
  <c r="DI12" i="8"/>
  <c r="DA12" i="8"/>
  <c r="DC12" i="8"/>
  <c r="DE12" i="8"/>
  <c r="CS118" i="1"/>
  <c r="DS118" i="1" s="1"/>
  <c r="DS118" i="8" s="1"/>
  <c r="CS126" i="1"/>
  <c r="BS109" i="1"/>
  <c r="BS140" i="1"/>
  <c r="BS66" i="1"/>
  <c r="BS166" i="1"/>
  <c r="BS183" i="1"/>
  <c r="CS102" i="1"/>
  <c r="BG200" i="1"/>
  <c r="CG200" i="1" s="1"/>
  <c r="BS200" i="1"/>
  <c r="BG268" i="1"/>
  <c r="CG268" i="1" s="1"/>
  <c r="BS120" i="1"/>
  <c r="BS164" i="1"/>
  <c r="BS160" i="1"/>
  <c r="BS63" i="1"/>
  <c r="CZ274" i="1"/>
  <c r="DQ200" i="1"/>
  <c r="DQ183" i="8"/>
  <c r="DQ63" i="1"/>
  <c r="DQ160" i="1"/>
  <c r="DQ223" i="1"/>
  <c r="DQ120" i="8"/>
  <c r="DQ259" i="1"/>
  <c r="DY12" i="8"/>
  <c r="DZ12" i="1"/>
  <c r="DQ109" i="1"/>
  <c r="DV12" i="8"/>
  <c r="DU12" i="8"/>
  <c r="DR12" i="8"/>
  <c r="DX12" i="8"/>
  <c r="DN12" i="8"/>
  <c r="DQ12" i="8"/>
  <c r="DO12" i="8"/>
  <c r="DQ66" i="1"/>
  <c r="DP12" i="8"/>
  <c r="DT12" i="8"/>
  <c r="DW12" i="8"/>
  <c r="DR102" i="1"/>
  <c r="DC66" i="8"/>
  <c r="ED66" i="8" s="1"/>
  <c r="BQ42" i="1"/>
  <c r="BQ144" i="1"/>
  <c r="BE250" i="1"/>
  <c r="CE250" i="1" s="1"/>
  <c r="BQ250" i="1"/>
  <c r="BE86" i="1"/>
  <c r="CE86" i="1" s="1"/>
  <c r="BQ86" i="1"/>
  <c r="BE27" i="1"/>
  <c r="CE27" i="1" s="1"/>
  <c r="BQ27" i="1"/>
  <c r="BE43" i="1"/>
  <c r="CE43" i="1" s="1"/>
  <c r="BE173" i="1"/>
  <c r="CE173" i="1" s="1"/>
  <c r="BQ173" i="1"/>
  <c r="BQ204" i="1"/>
  <c r="BE141" i="1"/>
  <c r="CE141" i="1" s="1"/>
  <c r="BQ141" i="1"/>
  <c r="BE202" i="1"/>
  <c r="CE202" i="1" s="1"/>
  <c r="BQ202" i="1"/>
  <c r="BE119" i="1"/>
  <c r="CE119" i="1" s="1"/>
  <c r="BQ119" i="1"/>
  <c r="BE129" i="1"/>
  <c r="CE129" i="1" s="1"/>
  <c r="BQ129" i="1"/>
  <c r="BQ222" i="1"/>
  <c r="BE75" i="1"/>
  <c r="CE75" i="1" s="1"/>
  <c r="CM75" i="1" s="1"/>
  <c r="BQ75" i="1"/>
  <c r="BE179" i="1"/>
  <c r="CE179" i="1" s="1"/>
  <c r="BQ179" i="1"/>
  <c r="BE114" i="1"/>
  <c r="CE114" i="1" s="1"/>
  <c r="BQ114" i="1"/>
  <c r="BE211" i="1"/>
  <c r="CE211" i="1" s="1"/>
  <c r="BQ211" i="1"/>
  <c r="BQ254" i="1"/>
  <c r="BQ253" i="1"/>
  <c r="BE97" i="1"/>
  <c r="CE97" i="1" s="1"/>
  <c r="BQ97" i="1"/>
  <c r="BE101" i="1"/>
  <c r="CE101" i="1" s="1"/>
  <c r="BQ101" i="1"/>
  <c r="BE291" i="1"/>
  <c r="CE291" i="1" s="1"/>
  <c r="BQ291" i="1"/>
  <c r="BE142" i="1"/>
  <c r="CE142" i="1" s="1"/>
  <c r="BQ142" i="1"/>
  <c r="BE138" i="1"/>
  <c r="CE138" i="1" s="1"/>
  <c r="BQ138" i="1"/>
  <c r="BE192" i="1"/>
  <c r="CE192" i="1" s="1"/>
  <c r="BQ192" i="1"/>
  <c r="BQ36" i="1"/>
  <c r="BE169" i="1"/>
  <c r="CE169" i="1" s="1"/>
  <c r="BQ169" i="1"/>
  <c r="BE65" i="1"/>
  <c r="CE65" i="1" s="1"/>
  <c r="BQ65" i="1"/>
  <c r="BQ181" i="1"/>
  <c r="BQ196" i="1"/>
  <c r="BE69" i="1"/>
  <c r="CE69" i="1" s="1"/>
  <c r="BQ69" i="1"/>
  <c r="BE281" i="1"/>
  <c r="CE281" i="1" s="1"/>
  <c r="BE212" i="1"/>
  <c r="CE212" i="1" s="1"/>
  <c r="BQ212" i="1"/>
  <c r="BE177" i="1"/>
  <c r="CE177" i="1" s="1"/>
  <c r="BQ177" i="1"/>
  <c r="BE71" i="1"/>
  <c r="CE71" i="1" s="1"/>
  <c r="BQ71" i="1"/>
  <c r="CR109" i="1"/>
  <c r="DD109" i="1"/>
  <c r="CR193" i="1"/>
  <c r="CR164" i="1"/>
  <c r="DD164" i="1"/>
  <c r="CR263" i="1"/>
  <c r="DD263" i="1"/>
  <c r="CR200" i="1"/>
  <c r="DR200" i="1" s="1"/>
  <c r="DD200" i="1"/>
  <c r="CR160" i="1"/>
  <c r="DR160" i="1" s="1"/>
  <c r="DD160" i="1"/>
  <c r="CR140" i="1"/>
  <c r="DR140" i="1" s="1"/>
  <c r="DD140" i="1"/>
  <c r="CR223" i="1"/>
  <c r="DD223" i="1"/>
  <c r="CR66" i="1"/>
  <c r="DR66" i="1" s="1"/>
  <c r="DD66" i="1"/>
  <c r="CR195" i="1"/>
  <c r="DD195" i="1"/>
  <c r="CR63" i="1"/>
  <c r="DD63" i="1"/>
  <c r="CR166" i="1"/>
  <c r="DD166" i="1"/>
  <c r="CR120" i="1"/>
  <c r="DR120" i="1" s="1"/>
  <c r="DD120" i="1"/>
  <c r="CR183" i="1"/>
  <c r="DD183" i="1"/>
  <c r="CR259" i="1"/>
  <c r="DD259" i="1"/>
  <c r="DR118" i="8"/>
  <c r="DE118" i="1"/>
  <c r="EF118" i="1" s="1"/>
  <c r="DE126" i="1"/>
  <c r="EF126" i="1" s="1"/>
  <c r="DD102" i="8"/>
  <c r="DE102" i="1"/>
  <c r="CQ186" i="1"/>
  <c r="BF186" i="1"/>
  <c r="CF186" i="1" s="1"/>
  <c r="BR186" i="1"/>
  <c r="BF205" i="1"/>
  <c r="CF205" i="1" s="1"/>
  <c r="CQ93" i="1"/>
  <c r="BF93" i="1"/>
  <c r="CF93" i="1" s="1"/>
  <c r="BR93" i="1"/>
  <c r="CQ261" i="1"/>
  <c r="DQ261" i="1" s="1"/>
  <c r="BR261" i="1"/>
  <c r="CQ96" i="1"/>
  <c r="BF96" i="1"/>
  <c r="CF96" i="1" s="1"/>
  <c r="BR96" i="1"/>
  <c r="CQ61" i="1"/>
  <c r="BF61" i="1"/>
  <c r="CF61" i="1" s="1"/>
  <c r="BR61" i="1"/>
  <c r="CQ16" i="1"/>
  <c r="BR16" i="1"/>
  <c r="CQ20" i="1"/>
  <c r="BF20" i="1"/>
  <c r="CF20" i="1" s="1"/>
  <c r="BR20" i="1"/>
  <c r="CQ83" i="1"/>
  <c r="BF83" i="1"/>
  <c r="CF83" i="1" s="1"/>
  <c r="BR83" i="1"/>
  <c r="CQ224" i="1"/>
  <c r="BR224" i="1"/>
  <c r="CQ88" i="1"/>
  <c r="BF88" i="1"/>
  <c r="CF88" i="1" s="1"/>
  <c r="BR88" i="1"/>
  <c r="CQ185" i="1"/>
  <c r="DQ185" i="1" s="1"/>
  <c r="BF185" i="1"/>
  <c r="CF185" i="1" s="1"/>
  <c r="BR185" i="1"/>
  <c r="CQ191" i="1"/>
  <c r="BR191" i="1"/>
  <c r="CQ225" i="1"/>
  <c r="DQ225" i="1" s="1"/>
  <c r="BR225" i="1"/>
  <c r="CQ112" i="1"/>
  <c r="BR112" i="1"/>
  <c r="CQ47" i="1"/>
  <c r="BR47" i="1"/>
  <c r="CQ162" i="1"/>
  <c r="BR162" i="1"/>
  <c r="CQ206" i="1"/>
  <c r="DQ206" i="1" s="1"/>
  <c r="BF206" i="1"/>
  <c r="CF206" i="1" s="1"/>
  <c r="BR206" i="1"/>
  <c r="DQ274" i="1"/>
  <c r="DD274" i="1"/>
  <c r="BF82" i="1"/>
  <c r="CF82" i="1" s="1"/>
  <c r="BR82" i="1"/>
  <c r="CQ81" i="1"/>
  <c r="BF81" i="1"/>
  <c r="CF81" i="1" s="1"/>
  <c r="BR81" i="1"/>
  <c r="DD55" i="1"/>
  <c r="CQ79" i="1"/>
  <c r="BF79" i="1"/>
  <c r="CF79" i="1" s="1"/>
  <c r="BR79" i="1"/>
  <c r="CQ59" i="1"/>
  <c r="DQ59" i="1" s="1"/>
  <c r="BF59" i="1"/>
  <c r="CF59" i="1" s="1"/>
  <c r="BR59" i="1"/>
  <c r="CQ24" i="1"/>
  <c r="DQ24" i="1" s="1"/>
  <c r="BR24" i="1"/>
  <c r="CQ135" i="1"/>
  <c r="DQ135" i="1" s="1"/>
  <c r="BF135" i="1"/>
  <c r="CF135" i="1" s="1"/>
  <c r="BR135" i="1"/>
  <c r="CQ58" i="1"/>
  <c r="BF58" i="1"/>
  <c r="CF58" i="1" s="1"/>
  <c r="BR58" i="1"/>
  <c r="BF256" i="1"/>
  <c r="CF256" i="1" s="1"/>
  <c r="DE242" i="8"/>
  <c r="EF242" i="8" s="1"/>
  <c r="DB112" i="8"/>
  <c r="DA291" i="8"/>
  <c r="DA292" i="8"/>
  <c r="EB292" i="8" s="1"/>
  <c r="DN291" i="8"/>
  <c r="DC63" i="8"/>
  <c r="DC223" i="8"/>
  <c r="ED223" i="8" s="1"/>
  <c r="DP183" i="8"/>
  <c r="DC120" i="8"/>
  <c r="ED120" i="8" s="1"/>
  <c r="CZ210" i="1"/>
  <c r="DC164" i="8"/>
  <c r="ED164" i="8" s="1"/>
  <c r="DP270" i="8"/>
  <c r="DP63" i="8"/>
  <c r="DV270" i="8"/>
  <c r="DT270" i="8"/>
  <c r="DC259" i="8"/>
  <c r="DC263" i="8"/>
  <c r="DR270" i="8"/>
  <c r="DQ270" i="8"/>
  <c r="DZ270" i="1"/>
  <c r="DX270" i="8"/>
  <c r="DW270" i="8"/>
  <c r="DU270" i="8"/>
  <c r="DY270" i="8"/>
  <c r="DP162" i="1"/>
  <c r="DP162" i="8" s="1"/>
  <c r="CZ55" i="1"/>
  <c r="DP58" i="1"/>
  <c r="DP122" i="1"/>
  <c r="DP55" i="1"/>
  <c r="DP135" i="1"/>
  <c r="DP263" i="8"/>
  <c r="DQ263" i="8"/>
  <c r="DP259" i="8"/>
  <c r="DP210" i="1"/>
  <c r="DW210" i="8" s="1"/>
  <c r="DP83" i="1"/>
  <c r="DP24" i="1"/>
  <c r="DP261" i="8"/>
  <c r="DP191" i="8"/>
  <c r="CP254" i="1"/>
  <c r="CP138" i="1"/>
  <c r="DP138" i="1" s="1"/>
  <c r="CP54" i="1"/>
  <c r="DP54" i="1" s="1"/>
  <c r="K55" i="7" s="1"/>
  <c r="DC20" i="1"/>
  <c r="DC59" i="1"/>
  <c r="CP42" i="1"/>
  <c r="DP42" i="1" s="1"/>
  <c r="CP222" i="1"/>
  <c r="CP179" i="1"/>
  <c r="CP192" i="1"/>
  <c r="CP283" i="1"/>
  <c r="DP283" i="1" s="1"/>
  <c r="CP65" i="1"/>
  <c r="CP69" i="1"/>
  <c r="DJ270" i="8"/>
  <c r="DD270" i="8"/>
  <c r="DI270" i="8"/>
  <c r="DG270" i="8"/>
  <c r="DC270" i="8"/>
  <c r="DM270" i="1"/>
  <c r="DH270" i="8"/>
  <c r="DF270" i="8"/>
  <c r="EG270" i="8" s="1"/>
  <c r="DK270" i="8"/>
  <c r="DL270" i="8"/>
  <c r="DE270" i="8"/>
  <c r="DC193" i="8"/>
  <c r="DP16" i="1"/>
  <c r="CP27" i="1"/>
  <c r="CP253" i="1"/>
  <c r="DC195" i="8"/>
  <c r="DC24" i="1"/>
  <c r="DC224" i="1"/>
  <c r="DC47" i="1"/>
  <c r="DP186" i="1"/>
  <c r="DC93" i="1"/>
  <c r="DC191" i="1"/>
  <c r="ED191" i="1" s="1"/>
  <c r="DC210" i="1"/>
  <c r="J210" i="7" s="1"/>
  <c r="DC58" i="1"/>
  <c r="CP144" i="1"/>
  <c r="CP101" i="1"/>
  <c r="CP169" i="1"/>
  <c r="CP181" i="1"/>
  <c r="DC109" i="8"/>
  <c r="ED109" i="8" s="1"/>
  <c r="DC162" i="1"/>
  <c r="DC55" i="1"/>
  <c r="DP112" i="1"/>
  <c r="DC16" i="1"/>
  <c r="DC122" i="1"/>
  <c r="J123" i="7" s="1"/>
  <c r="DC81" i="1"/>
  <c r="ED81" i="1" s="1"/>
  <c r="CP175" i="1"/>
  <c r="CP119" i="1"/>
  <c r="DP119" i="1" s="1"/>
  <c r="CP97" i="1"/>
  <c r="CP212" i="1"/>
  <c r="DP212" i="1" s="1"/>
  <c r="DC261" i="1"/>
  <c r="ED261" i="1" s="1"/>
  <c r="DP225" i="1"/>
  <c r="DP206" i="1"/>
  <c r="CP250" i="1"/>
  <c r="DP250" i="1" s="1"/>
  <c r="CP75" i="1"/>
  <c r="CP114" i="1"/>
  <c r="DP114" i="1" s="1"/>
  <c r="CP48" i="1"/>
  <c r="CP291" i="1"/>
  <c r="CP142" i="1"/>
  <c r="CP78" i="1"/>
  <c r="DP78" i="1" s="1"/>
  <c r="DP20" i="1"/>
  <c r="DC186" i="1"/>
  <c r="CP155" i="1"/>
  <c r="CP141" i="1"/>
  <c r="CP202" i="1"/>
  <c r="CP129" i="1"/>
  <c r="CP211" i="1"/>
  <c r="CP30" i="1"/>
  <c r="CP177" i="1"/>
  <c r="DC225" i="1"/>
  <c r="DC206" i="1"/>
  <c r="DC61" i="1"/>
  <c r="ED61" i="1" s="1"/>
  <c r="DC112" i="1"/>
  <c r="DC79" i="1"/>
  <c r="ED79" i="1" s="1"/>
  <c r="CP188" i="1"/>
  <c r="DP188" i="1" s="1"/>
  <c r="CP86" i="1"/>
  <c r="CP64" i="1"/>
  <c r="CP127" i="1"/>
  <c r="DP127" i="1" s="1"/>
  <c r="CP36" i="1"/>
  <c r="CP287" i="1"/>
  <c r="CP71" i="1"/>
  <c r="DC183" i="8"/>
  <c r="DC83" i="1"/>
  <c r="DP224" i="1"/>
  <c r="DP47" i="1"/>
  <c r="DC135" i="1"/>
  <c r="DP93" i="1"/>
  <c r="DC88" i="1"/>
  <c r="ED88" i="1" s="1"/>
  <c r="DC274" i="1"/>
  <c r="ED274" i="1" s="1"/>
  <c r="DP59" i="1"/>
  <c r="DB79" i="8"/>
  <c r="DB225" i="8"/>
  <c r="DB55" i="8"/>
  <c r="DO225" i="8"/>
  <c r="DO114" i="1"/>
  <c r="DO191" i="8"/>
  <c r="DB24" i="8"/>
  <c r="DB191" i="8"/>
  <c r="DO138" i="1"/>
  <c r="DO210" i="8"/>
  <c r="DB224" i="8"/>
  <c r="DO261" i="8"/>
  <c r="DO211" i="1"/>
  <c r="DO30" i="1"/>
  <c r="DO222" i="1"/>
  <c r="DO71" i="1"/>
  <c r="CO292" i="1"/>
  <c r="DO292" i="1" s="1"/>
  <c r="BD292" i="1"/>
  <c r="CD292" i="1" s="1"/>
  <c r="BP292" i="1"/>
  <c r="DO254" i="8"/>
  <c r="DO192" i="8"/>
  <c r="DO202" i="1"/>
  <c r="DO129" i="1"/>
  <c r="DO291" i="1"/>
  <c r="DO287" i="1"/>
  <c r="DO78" i="1"/>
  <c r="DO97" i="1"/>
  <c r="BP74" i="1"/>
  <c r="DB155" i="1"/>
  <c r="CO172" i="1"/>
  <c r="CO180" i="1"/>
  <c r="DO180" i="1" s="1"/>
  <c r="DB202" i="1"/>
  <c r="CO269" i="1"/>
  <c r="DB254" i="1"/>
  <c r="BD176" i="1"/>
  <c r="CD176" i="1" s="1"/>
  <c r="CO143" i="1"/>
  <c r="BP40" i="1"/>
  <c r="DB192" i="1"/>
  <c r="DB65" i="1"/>
  <c r="BP167" i="1"/>
  <c r="CO115" i="1"/>
  <c r="CO293" i="1"/>
  <c r="CO99" i="1"/>
  <c r="BP172" i="1"/>
  <c r="BP180" i="1"/>
  <c r="BP269" i="1"/>
  <c r="CO35" i="1"/>
  <c r="DO35" i="1" s="1"/>
  <c r="CO89" i="1"/>
  <c r="BD143" i="1"/>
  <c r="CD143" i="1" s="1"/>
  <c r="BP143" i="1"/>
  <c r="CO258" i="1"/>
  <c r="BP115" i="1"/>
  <c r="BP293" i="1"/>
  <c r="DB54" i="1"/>
  <c r="DO42" i="1"/>
  <c r="DB42" i="1"/>
  <c r="DB250" i="1"/>
  <c r="BP99" i="1"/>
  <c r="CO56" i="1"/>
  <c r="BP35" i="1"/>
  <c r="DB75" i="1"/>
  <c r="BP89" i="1"/>
  <c r="DB36" i="1"/>
  <c r="BP258" i="1"/>
  <c r="CO182" i="1"/>
  <c r="DO212" i="1"/>
  <c r="DB212" i="1"/>
  <c r="CO174" i="1"/>
  <c r="DO174" i="1" s="1"/>
  <c r="CO252" i="1"/>
  <c r="BP56" i="1"/>
  <c r="DB175" i="1"/>
  <c r="DB129" i="1"/>
  <c r="CO94" i="1"/>
  <c r="DO94" i="1" s="1"/>
  <c r="CO194" i="1"/>
  <c r="DO194" i="1" s="1"/>
  <c r="DB211" i="1"/>
  <c r="DO253" i="1"/>
  <c r="DB253" i="1"/>
  <c r="CO131" i="1"/>
  <c r="DO131" i="1" s="1"/>
  <c r="DB64" i="1"/>
  <c r="CO19" i="1"/>
  <c r="CO159" i="1"/>
  <c r="BD182" i="1"/>
  <c r="CD182" i="1" s="1"/>
  <c r="BP182" i="1"/>
  <c r="BP174" i="1"/>
  <c r="DO188" i="1"/>
  <c r="DB188" i="1"/>
  <c r="BP252" i="1"/>
  <c r="CO34" i="1"/>
  <c r="BD184" i="1"/>
  <c r="CD184" i="1" s="1"/>
  <c r="BP184" i="1"/>
  <c r="BD94" i="1"/>
  <c r="CD94" i="1" s="1"/>
  <c r="BP94" i="1"/>
  <c r="BD194" i="1"/>
  <c r="CD194" i="1" s="1"/>
  <c r="BP194" i="1"/>
  <c r="DB179" i="1"/>
  <c r="DB114" i="1"/>
  <c r="BP131" i="1"/>
  <c r="BD19" i="1"/>
  <c r="BP19" i="1"/>
  <c r="BP159" i="1"/>
  <c r="BD266" i="1"/>
  <c r="CD266" i="1" s="1"/>
  <c r="BP266" i="1"/>
  <c r="DO144" i="1"/>
  <c r="DB144" i="1"/>
  <c r="DO86" i="1"/>
  <c r="DB86" i="1"/>
  <c r="DO27" i="1"/>
  <c r="DB27" i="1"/>
  <c r="BP34" i="1"/>
  <c r="DB142" i="1"/>
  <c r="DB138" i="1"/>
  <c r="CO197" i="1"/>
  <c r="DB287" i="1"/>
  <c r="CO260" i="1"/>
  <c r="CO90" i="1"/>
  <c r="CO23" i="1"/>
  <c r="DO119" i="1"/>
  <c r="DB119" i="1"/>
  <c r="BD125" i="1"/>
  <c r="CD125" i="1" s="1"/>
  <c r="BP125" i="1"/>
  <c r="BP207" i="1"/>
  <c r="CO105" i="1"/>
  <c r="BP197" i="1"/>
  <c r="DB283" i="1"/>
  <c r="CO77" i="1"/>
  <c r="DO77" i="1" s="1"/>
  <c r="CO50" i="1"/>
  <c r="DB71" i="1"/>
  <c r="BD260" i="1"/>
  <c r="CD260" i="1" s="1"/>
  <c r="BP260" i="1"/>
  <c r="CO74" i="1"/>
  <c r="DB141" i="1"/>
  <c r="BD90" i="1"/>
  <c r="CD90" i="1" s="1"/>
  <c r="BP90" i="1"/>
  <c r="BP23" i="1"/>
  <c r="DB222" i="1"/>
  <c r="DO75" i="1"/>
  <c r="DB48" i="1"/>
  <c r="DB97" i="1"/>
  <c r="DB291" i="1"/>
  <c r="BD105" i="1"/>
  <c r="CD105" i="1" s="1"/>
  <c r="BP105" i="1"/>
  <c r="CO40" i="1"/>
  <c r="DO40" i="1" s="1"/>
  <c r="BD77" i="1"/>
  <c r="CD77" i="1" s="1"/>
  <c r="BP77" i="1"/>
  <c r="BD50" i="1"/>
  <c r="CD50" i="1" s="1"/>
  <c r="BP50" i="1"/>
  <c r="CO167" i="1"/>
  <c r="DB78" i="1"/>
  <c r="DB30" i="1"/>
  <c r="DB158" i="8"/>
  <c r="DA158" i="8"/>
  <c r="DA97" i="1"/>
  <c r="DN119" i="1"/>
  <c r="DA119" i="1"/>
  <c r="DO122" i="8"/>
  <c r="DN86" i="1"/>
  <c r="DN75" i="1"/>
  <c r="DN122" i="8"/>
  <c r="DN155" i="1"/>
  <c r="DN48" i="8"/>
  <c r="DO48" i="8"/>
  <c r="DA155" i="1"/>
  <c r="DA88" i="8"/>
  <c r="DB88" i="8"/>
  <c r="CN94" i="1"/>
  <c r="CN269" i="1"/>
  <c r="DB122" i="8"/>
  <c r="DA122" i="8"/>
  <c r="CN115" i="1"/>
  <c r="CN172" i="1"/>
  <c r="DO206" i="8"/>
  <c r="DN206" i="8"/>
  <c r="CN252" i="1"/>
  <c r="DN252" i="1" s="1"/>
  <c r="DO83" i="8"/>
  <c r="DN83" i="8"/>
  <c r="CN143" i="1"/>
  <c r="DP88" i="8"/>
  <c r="DN88" i="8"/>
  <c r="DO88" i="8"/>
  <c r="DA206" i="8"/>
  <c r="DB206" i="8"/>
  <c r="DA86" i="1"/>
  <c r="CN74" i="1"/>
  <c r="DA48" i="1"/>
  <c r="EB48" i="1" s="1"/>
  <c r="DA75" i="1"/>
  <c r="CN105" i="1"/>
  <c r="DN105" i="1" s="1"/>
  <c r="CN99" i="1"/>
  <c r="DA47" i="8"/>
  <c r="EB47" i="8" s="1"/>
  <c r="DB47" i="8"/>
  <c r="DB83" i="8"/>
  <c r="DA83" i="8"/>
  <c r="DO54" i="8"/>
  <c r="DB61" i="8"/>
  <c r="DA61" i="8"/>
  <c r="DA54" i="1"/>
  <c r="EB54" i="1" s="1"/>
  <c r="DP61" i="8"/>
  <c r="DA142" i="1"/>
  <c r="DA59" i="8"/>
  <c r="EB59" i="8" s="1"/>
  <c r="DB59" i="8"/>
  <c r="DN135" i="8"/>
  <c r="DO61" i="8"/>
  <c r="DN61" i="8"/>
  <c r="DO135" i="8"/>
  <c r="DY39" i="8"/>
  <c r="DS39" i="8"/>
  <c r="DO39" i="8"/>
  <c r="DU39" i="8"/>
  <c r="DX39" i="8"/>
  <c r="DV39" i="8"/>
  <c r="DT39" i="8"/>
  <c r="DN39" i="8"/>
  <c r="DQ39" i="8"/>
  <c r="DZ39" i="1"/>
  <c r="DP39" i="8"/>
  <c r="DR39" i="8"/>
  <c r="DB162" i="8"/>
  <c r="DN222" i="8"/>
  <c r="DO158" i="8"/>
  <c r="DP158" i="8"/>
  <c r="DN79" i="8"/>
  <c r="EB79" i="8" s="1"/>
  <c r="DA162" i="8"/>
  <c r="DN158" i="8"/>
  <c r="DO283" i="8"/>
  <c r="DN283" i="8"/>
  <c r="DP79" i="8"/>
  <c r="DN142" i="1"/>
  <c r="DO142" i="8" s="1"/>
  <c r="DN36" i="8"/>
  <c r="DN54" i="8"/>
  <c r="DO36" i="8"/>
  <c r="DA144" i="1"/>
  <c r="DN97" i="1"/>
  <c r="DN144" i="1"/>
  <c r="DP139" i="8"/>
  <c r="DN162" i="8"/>
  <c r="DO162" i="8"/>
  <c r="DA135" i="8"/>
  <c r="DB135" i="8"/>
  <c r="CN23" i="1"/>
  <c r="DN23" i="1" s="1"/>
  <c r="DW139" i="8"/>
  <c r="DO139" i="8"/>
  <c r="DA141" i="1"/>
  <c r="DS139" i="8"/>
  <c r="DV139" i="8"/>
  <c r="DR139" i="8"/>
  <c r="DY139" i="8"/>
  <c r="DU139" i="8"/>
  <c r="DX139" i="8"/>
  <c r="DT139" i="8"/>
  <c r="DN188" i="8"/>
  <c r="DN139" i="8"/>
  <c r="DQ139" i="8"/>
  <c r="DN253" i="8"/>
  <c r="DN114" i="8"/>
  <c r="CN180" i="1"/>
  <c r="DN64" i="8"/>
  <c r="DO64" i="8"/>
  <c r="CN50" i="1"/>
  <c r="DN50" i="1" s="1"/>
  <c r="CN90" i="1"/>
  <c r="DA210" i="8"/>
  <c r="EB210" i="8" s="1"/>
  <c r="DB210" i="8"/>
  <c r="DA64" i="1"/>
  <c r="EB64" i="1" s="1"/>
  <c r="DN175" i="8"/>
  <c r="DO175" i="8"/>
  <c r="CN258" i="1"/>
  <c r="DN258" i="1" s="1"/>
  <c r="DA114" i="1"/>
  <c r="EB114" i="1" s="1"/>
  <c r="DN27" i="1"/>
  <c r="CN56" i="1"/>
  <c r="DN56" i="1" s="1"/>
  <c r="DA175" i="1"/>
  <c r="EB175" i="1" s="1"/>
  <c r="DN274" i="8"/>
  <c r="DO274" i="8"/>
  <c r="DP274" i="8"/>
  <c r="CN182" i="1"/>
  <c r="CN34" i="1"/>
  <c r="CN260" i="1"/>
  <c r="DB274" i="8"/>
  <c r="DA274" i="8"/>
  <c r="CN19" i="1"/>
  <c r="DA253" i="1"/>
  <c r="EB253" i="1" s="1"/>
  <c r="DA27" i="1"/>
  <c r="DN30" i="8"/>
  <c r="CN131" i="1"/>
  <c r="DN40" i="1"/>
  <c r="DO179" i="8"/>
  <c r="DN141" i="1"/>
  <c r="DN174" i="1"/>
  <c r="DN179" i="8"/>
  <c r="DB20" i="8"/>
  <c r="DA20" i="8"/>
  <c r="DO20" i="8"/>
  <c r="DN20" i="8"/>
  <c r="DN293" i="1"/>
  <c r="DN159" i="1"/>
  <c r="DN127" i="1"/>
  <c r="DN197" i="1"/>
  <c r="DA283" i="8"/>
  <c r="DN42" i="8"/>
  <c r="DA78" i="8"/>
  <c r="DA254" i="8"/>
  <c r="EB254" i="8" s="1"/>
  <c r="DA192" i="8"/>
  <c r="EB192" i="8" s="1"/>
  <c r="DA250" i="8"/>
  <c r="DN138" i="8"/>
  <c r="DA42" i="8"/>
  <c r="DA194" i="1"/>
  <c r="DA179" i="8"/>
  <c r="DA65" i="8"/>
  <c r="EB65" i="8" s="1"/>
  <c r="DA222" i="8"/>
  <c r="DA35" i="1"/>
  <c r="DA174" i="1"/>
  <c r="DA40" i="1"/>
  <c r="DA30" i="8"/>
  <c r="DA36" i="8"/>
  <c r="DA211" i="8"/>
  <c r="DN78" i="8"/>
  <c r="DM39" i="1"/>
  <c r="DH39" i="8"/>
  <c r="DA39" i="8"/>
  <c r="DI39" i="8"/>
  <c r="DB39" i="8"/>
  <c r="DJ39" i="8"/>
  <c r="DC39" i="8"/>
  <c r="DK39" i="8"/>
  <c r="DE39" i="8"/>
  <c r="DL39" i="8"/>
  <c r="DD39" i="8"/>
  <c r="DF39" i="8"/>
  <c r="DG39" i="8"/>
  <c r="DA71" i="8"/>
  <c r="EB71" i="8" s="1"/>
  <c r="DA202" i="8"/>
  <c r="EB202" i="8" s="1"/>
  <c r="DM139" i="1"/>
  <c r="DG139" i="8"/>
  <c r="DH139" i="8"/>
  <c r="DA139" i="8"/>
  <c r="DI139" i="8"/>
  <c r="DB139" i="8"/>
  <c r="DJ139" i="8"/>
  <c r="DC139" i="8"/>
  <c r="DK139" i="8"/>
  <c r="DD139" i="8"/>
  <c r="DL139" i="8"/>
  <c r="DE139" i="8"/>
  <c r="DF139" i="8"/>
  <c r="DA287" i="8"/>
  <c r="EB287" i="8" s="1"/>
  <c r="DA188" i="8"/>
  <c r="DO250" i="8"/>
  <c r="DN250" i="8"/>
  <c r="DN35" i="1"/>
  <c r="DN211" i="8"/>
  <c r="DA159" i="1"/>
  <c r="DA197" i="1"/>
  <c r="DA127" i="1"/>
  <c r="DA138" i="8"/>
  <c r="DN194" i="1"/>
  <c r="DA293" i="1"/>
  <c r="DF216" i="1"/>
  <c r="EG216" i="1" s="1"/>
  <c r="DF242" i="1"/>
  <c r="EG242" i="1" s="1"/>
  <c r="DT216" i="1"/>
  <c r="J131" i="7" l="1"/>
  <c r="CM130" i="1"/>
  <c r="DW130" i="8"/>
  <c r="DV130" i="8"/>
  <c r="DY130" i="8"/>
  <c r="DU130" i="8"/>
  <c r="DZ130" i="1"/>
  <c r="DS130" i="8"/>
  <c r="DX130" i="8"/>
  <c r="DT130" i="8"/>
  <c r="EG130" i="1"/>
  <c r="EF130" i="1"/>
  <c r="EG12" i="8"/>
  <c r="DE130" i="8"/>
  <c r="EK39" i="8"/>
  <c r="DR130" i="8"/>
  <c r="K131" i="7"/>
  <c r="DM130" i="1"/>
  <c r="K128" i="7"/>
  <c r="DJ130" i="8"/>
  <c r="DF130" i="8"/>
  <c r="DL130" i="8"/>
  <c r="DI130" i="8"/>
  <c r="DH130" i="8"/>
  <c r="DK130" i="8"/>
  <c r="DG130" i="8"/>
  <c r="CM87" i="1"/>
  <c r="P38" i="7"/>
  <c r="T38" i="7" s="1"/>
  <c r="CK73" i="1"/>
  <c r="DK73" i="1" s="1"/>
  <c r="DX73" i="1"/>
  <c r="CK22" i="1"/>
  <c r="DK22" i="1" s="1"/>
  <c r="DX22" i="1"/>
  <c r="CK70" i="1"/>
  <c r="DK70" i="1" s="1"/>
  <c r="DX70" i="1"/>
  <c r="EJ14" i="1"/>
  <c r="EJ189" i="1"/>
  <c r="EJ87" i="1"/>
  <c r="CJ70" i="1"/>
  <c r="DJ70" i="1" s="1"/>
  <c r="DW70" i="1"/>
  <c r="EJ201" i="1"/>
  <c r="DV98" i="8"/>
  <c r="CJ7" i="1"/>
  <c r="DJ7" i="1" s="1"/>
  <c r="DW7" i="1"/>
  <c r="CJ124" i="1"/>
  <c r="DJ124" i="1" s="1"/>
  <c r="DJ124" i="8" s="1"/>
  <c r="DW124" i="1"/>
  <c r="CJ284" i="1"/>
  <c r="DJ284" i="1" s="1"/>
  <c r="DW284" i="1"/>
  <c r="EJ17" i="1"/>
  <c r="EJ98" i="1"/>
  <c r="EJ8" i="1"/>
  <c r="CJ98" i="1"/>
  <c r="DJ98" i="1" s="1"/>
  <c r="DW98" i="1"/>
  <c r="CJ73" i="1"/>
  <c r="DJ73" i="1" s="1"/>
  <c r="DJ73" i="8" s="1"/>
  <c r="DW73" i="1"/>
  <c r="DW73" i="8" s="1"/>
  <c r="EJ70" i="1"/>
  <c r="CJ80" i="1"/>
  <c r="DJ80" i="1" s="1"/>
  <c r="DW80" i="1"/>
  <c r="DW80" i="8" s="1"/>
  <c r="EJ106" i="1"/>
  <c r="EJ133" i="1"/>
  <c r="DV208" i="8"/>
  <c r="CJ208" i="1"/>
  <c r="DJ208" i="1" s="1"/>
  <c r="DW208" i="1"/>
  <c r="DW208" i="8" s="1"/>
  <c r="DV70" i="8"/>
  <c r="EJ22" i="1"/>
  <c r="CJ168" i="1"/>
  <c r="DJ168" i="1" s="1"/>
  <c r="DW168" i="1"/>
  <c r="EJ73" i="1"/>
  <c r="DV80" i="8"/>
  <c r="EJ80" i="1"/>
  <c r="CJ8" i="1"/>
  <c r="DJ8" i="1" s="1"/>
  <c r="DW8" i="1"/>
  <c r="CJ133" i="1"/>
  <c r="DJ133" i="1" s="1"/>
  <c r="DW133" i="1"/>
  <c r="CJ14" i="1"/>
  <c r="DJ14" i="1" s="1"/>
  <c r="DJ14" i="8" s="1"/>
  <c r="DW14" i="1"/>
  <c r="J88" i="7"/>
  <c r="CJ145" i="1"/>
  <c r="DJ145" i="1" s="1"/>
  <c r="DW145" i="1"/>
  <c r="DW145" i="8" s="1"/>
  <c r="DW6" i="8"/>
  <c r="EJ168" i="1"/>
  <c r="DV14" i="8"/>
  <c r="EK87" i="1"/>
  <c r="DY87" i="8"/>
  <c r="DX87" i="8"/>
  <c r="K88" i="7"/>
  <c r="DV87" i="8"/>
  <c r="DW87" i="8"/>
  <c r="DZ87" i="1"/>
  <c r="EJ29" i="1"/>
  <c r="EJ208" i="1"/>
  <c r="DV7" i="8"/>
  <c r="CJ22" i="1"/>
  <c r="DJ22" i="1" s="1"/>
  <c r="DW22" i="1"/>
  <c r="DW22" i="8" s="1"/>
  <c r="CJ189" i="1"/>
  <c r="DJ189" i="1" s="1"/>
  <c r="DW189" i="1"/>
  <c r="DV145" i="8"/>
  <c r="DV29" i="8"/>
  <c r="CJ29" i="1"/>
  <c r="DJ29" i="1" s="1"/>
  <c r="DJ29" i="8" s="1"/>
  <c r="DW29" i="1"/>
  <c r="CJ201" i="1"/>
  <c r="DJ201" i="1" s="1"/>
  <c r="DW201" i="1"/>
  <c r="DV124" i="8"/>
  <c r="DV22" i="8"/>
  <c r="DV73" i="8"/>
  <c r="CJ17" i="1"/>
  <c r="DJ17" i="1" s="1"/>
  <c r="DW17" i="1"/>
  <c r="EJ104" i="1"/>
  <c r="CJ104" i="1"/>
  <c r="DJ104" i="1" s="1"/>
  <c r="DW104" i="1"/>
  <c r="EJ7" i="1"/>
  <c r="EJ145" i="1"/>
  <c r="CJ106" i="1"/>
  <c r="DJ106" i="1" s="1"/>
  <c r="DW106" i="1"/>
  <c r="DV189" i="8"/>
  <c r="EJ124" i="1"/>
  <c r="EI26" i="8"/>
  <c r="P27" i="7"/>
  <c r="T27" i="7" s="1"/>
  <c r="EI62" i="8"/>
  <c r="P63" i="7"/>
  <c r="T63" i="7" s="1"/>
  <c r="EI33" i="8"/>
  <c r="P34" i="7"/>
  <c r="T34" i="7" s="1"/>
  <c r="EI92" i="8"/>
  <c r="P93" i="7"/>
  <c r="T93" i="7" s="1"/>
  <c r="EI106" i="1"/>
  <c r="EI201" i="1"/>
  <c r="EI151" i="8"/>
  <c r="P151" i="7"/>
  <c r="T151" i="7" s="1"/>
  <c r="EI136" i="8"/>
  <c r="P136" i="7"/>
  <c r="T136" i="7" s="1"/>
  <c r="EI133" i="1"/>
  <c r="EI171" i="8"/>
  <c r="P171" i="7"/>
  <c r="T171" i="7" s="1"/>
  <c r="EI168" i="1"/>
  <c r="DT51" i="1"/>
  <c r="EH51" i="1" s="1"/>
  <c r="CU203" i="1"/>
  <c r="DT102" i="1"/>
  <c r="BZ150" i="1"/>
  <c r="BZ161" i="1"/>
  <c r="CU18" i="1"/>
  <c r="BE144" i="1"/>
  <c r="CE144" i="1" s="1"/>
  <c r="BG183" i="1"/>
  <c r="CG183" i="1" s="1"/>
  <c r="BZ165" i="1"/>
  <c r="BE42" i="1"/>
  <c r="CE42" i="1" s="1"/>
  <c r="BG166" i="1"/>
  <c r="CG166" i="1" s="1"/>
  <c r="BG66" i="1"/>
  <c r="CG66" i="1" s="1"/>
  <c r="BG120" i="1"/>
  <c r="CG120" i="1" s="1"/>
  <c r="BF24" i="1"/>
  <c r="CF24" i="1" s="1"/>
  <c r="BD167" i="1"/>
  <c r="CD167" i="1" s="1"/>
  <c r="BZ113" i="1"/>
  <c r="BG160" i="1"/>
  <c r="CG160" i="1" s="1"/>
  <c r="BF47" i="1"/>
  <c r="CF47" i="1" s="1"/>
  <c r="CM47" i="1" s="1"/>
  <c r="BE246" i="1"/>
  <c r="CE246" i="1" s="1"/>
  <c r="BG140" i="1"/>
  <c r="CG140" i="1" s="1"/>
  <c r="DT118" i="1"/>
  <c r="BG164" i="1"/>
  <c r="CG164" i="1" s="1"/>
  <c r="BE196" i="1"/>
  <c r="CE196" i="1" s="1"/>
  <c r="BG63" i="1"/>
  <c r="CG63" i="1" s="1"/>
  <c r="BG109" i="1"/>
  <c r="CG109" i="1" s="1"/>
  <c r="CU51" i="1"/>
  <c r="DU51" i="1" s="1"/>
  <c r="BZ51" i="1"/>
  <c r="BE222" i="1"/>
  <c r="CE222" i="1" s="1"/>
  <c r="CM222" i="1" s="1"/>
  <c r="BE181" i="1"/>
  <c r="CE181" i="1" s="1"/>
  <c r="BE254" i="1"/>
  <c r="CE254" i="1" s="1"/>
  <c r="CM254" i="1" s="1"/>
  <c r="CM179" i="1"/>
  <c r="CM51" i="1"/>
  <c r="CG67" i="1"/>
  <c r="DU46" i="8"/>
  <c r="DT46" i="8"/>
  <c r="CG134" i="1"/>
  <c r="DG134" i="1" s="1"/>
  <c r="DT134" i="1"/>
  <c r="CG128" i="1"/>
  <c r="DG128" i="1" s="1"/>
  <c r="DT128" i="1"/>
  <c r="CG45" i="1"/>
  <c r="DG45" i="1" s="1"/>
  <c r="DT45" i="1"/>
  <c r="CG107" i="1"/>
  <c r="DG107" i="1" s="1"/>
  <c r="DT107" i="1"/>
  <c r="CG170" i="1"/>
  <c r="BF16" i="1"/>
  <c r="CF16" i="1" s="1"/>
  <c r="BE204" i="1"/>
  <c r="CE204" i="1" s="1"/>
  <c r="BD207" i="1"/>
  <c r="CD207" i="1" s="1"/>
  <c r="BD89" i="1"/>
  <c r="CD89" i="1" s="1"/>
  <c r="BE245" i="1"/>
  <c r="CE245" i="1" s="1"/>
  <c r="BD74" i="1"/>
  <c r="CD74" i="1" s="1"/>
  <c r="BE36" i="1"/>
  <c r="CE36" i="1" s="1"/>
  <c r="BD131" i="1"/>
  <c r="CD131" i="1" s="1"/>
  <c r="BD252" i="1"/>
  <c r="CD252" i="1" s="1"/>
  <c r="BD172" i="1"/>
  <c r="CD172" i="1" s="1"/>
  <c r="CM121" i="1"/>
  <c r="BD35" i="1"/>
  <c r="BE248" i="1"/>
  <c r="CE248" i="1" s="1"/>
  <c r="BE253" i="1"/>
  <c r="CE253" i="1" s="1"/>
  <c r="CM253" i="1" s="1"/>
  <c r="BD56" i="1"/>
  <c r="CD56" i="1" s="1"/>
  <c r="BD293" i="1"/>
  <c r="CD293" i="1" s="1"/>
  <c r="EF107" i="8"/>
  <c r="Q267" i="7"/>
  <c r="DE121" i="8"/>
  <c r="EF121" i="8" s="1"/>
  <c r="DF51" i="1"/>
  <c r="DR193" i="1"/>
  <c r="EF161" i="1"/>
  <c r="EG134" i="1"/>
  <c r="EF150" i="1"/>
  <c r="DR150" i="8"/>
  <c r="EF150" i="8" s="1"/>
  <c r="DE161" i="8"/>
  <c r="EF137" i="1"/>
  <c r="EF18" i="1"/>
  <c r="CF214" i="1"/>
  <c r="EG46" i="8"/>
  <c r="DE137" i="8"/>
  <c r="EF137" i="8" s="1"/>
  <c r="EF203" i="1"/>
  <c r="CF262" i="1"/>
  <c r="CF255" i="1"/>
  <c r="EF121" i="1"/>
  <c r="CF203" i="1"/>
  <c r="DF203" i="1" s="1"/>
  <c r="DS203" i="1"/>
  <c r="DS51" i="8"/>
  <c r="EG45" i="1"/>
  <c r="CF165" i="1"/>
  <c r="DF165" i="1" s="1"/>
  <c r="DS165" i="1"/>
  <c r="EF113" i="1"/>
  <c r="DS134" i="8"/>
  <c r="CF247" i="1"/>
  <c r="CF113" i="1"/>
  <c r="DF113" i="1" s="1"/>
  <c r="DS113" i="1"/>
  <c r="DS107" i="8"/>
  <c r="CF161" i="1"/>
  <c r="DF161" i="1" s="1"/>
  <c r="DS161" i="1"/>
  <c r="CM137" i="1"/>
  <c r="EF165" i="1"/>
  <c r="CF150" i="1"/>
  <c r="DF150" i="1" s="1"/>
  <c r="DS150" i="1"/>
  <c r="CF18" i="1"/>
  <c r="DF18" i="1" s="1"/>
  <c r="DS18" i="1"/>
  <c r="CS121" i="1"/>
  <c r="CZ121" i="1" s="1"/>
  <c r="P270" i="7"/>
  <c r="P267" i="7"/>
  <c r="J56" i="7"/>
  <c r="K56" i="7"/>
  <c r="EE267" i="8"/>
  <c r="DP193" i="8"/>
  <c r="ED193" i="8" s="1"/>
  <c r="EF139" i="8"/>
  <c r="Q270" i="7"/>
  <c r="DU274" i="8"/>
  <c r="K274" i="7"/>
  <c r="DQ261" i="8"/>
  <c r="EE102" i="8"/>
  <c r="EE183" i="1"/>
  <c r="EE166" i="1"/>
  <c r="EE195" i="1"/>
  <c r="DQ66" i="8"/>
  <c r="DQ109" i="8"/>
  <c r="DQ259" i="8"/>
  <c r="DQ223" i="8"/>
  <c r="DQ63" i="8"/>
  <c r="EE118" i="8"/>
  <c r="EE121" i="8"/>
  <c r="EE55" i="1"/>
  <c r="EE150" i="8"/>
  <c r="EI267" i="8"/>
  <c r="EJ267" i="8"/>
  <c r="EM267" i="8"/>
  <c r="EB206" i="8"/>
  <c r="EK267" i="8"/>
  <c r="EG267" i="8"/>
  <c r="EF267" i="8"/>
  <c r="CM193" i="1"/>
  <c r="EH267" i="8"/>
  <c r="EE161" i="8"/>
  <c r="DD193" i="1"/>
  <c r="EE137" i="8"/>
  <c r="EL267" i="8"/>
  <c r="DQ193" i="1"/>
  <c r="EM139" i="8"/>
  <c r="Q40" i="7"/>
  <c r="EE66" i="1"/>
  <c r="EI270" i="8"/>
  <c r="EL139" i="8"/>
  <c r="ED195" i="8"/>
  <c r="DQ122" i="8"/>
  <c r="K123" i="7"/>
  <c r="J274" i="7"/>
  <c r="EE160" i="1"/>
  <c r="Q13" i="7"/>
  <c r="K210" i="7"/>
  <c r="ED39" i="8"/>
  <c r="Q139" i="7"/>
  <c r="ED139" i="8"/>
  <c r="EI39" i="8"/>
  <c r="EK270" i="8"/>
  <c r="EB138" i="8"/>
  <c r="EB179" i="8"/>
  <c r="EH39" i="8"/>
  <c r="EB222" i="8"/>
  <c r="EB135" i="8"/>
  <c r="EE39" i="8"/>
  <c r="EK139" i="8"/>
  <c r="DF134" i="8"/>
  <c r="EF39" i="8"/>
  <c r="ED135" i="1"/>
  <c r="EB197" i="1"/>
  <c r="EB75" i="1"/>
  <c r="EB188" i="8"/>
  <c r="EL39" i="8"/>
  <c r="CD19" i="1"/>
  <c r="BQ258" i="1"/>
  <c r="CQ258" i="1" s="1"/>
  <c r="BD258" i="1"/>
  <c r="CD258" i="1" s="1"/>
  <c r="CM258" i="1" s="1"/>
  <c r="BQ35" i="1"/>
  <c r="CQ35" i="1" s="1"/>
  <c r="BQ115" i="1"/>
  <c r="CQ115" i="1" s="1"/>
  <c r="BD115" i="1"/>
  <c r="CD115" i="1" s="1"/>
  <c r="CM115" i="1" s="1"/>
  <c r="BS47" i="1"/>
  <c r="CS47" i="1" s="1"/>
  <c r="BS112" i="1"/>
  <c r="CS112" i="1" s="1"/>
  <c r="BF112" i="1"/>
  <c r="CF112" i="1" s="1"/>
  <c r="CM112" i="1" s="1"/>
  <c r="CH126" i="1"/>
  <c r="BM126" i="1"/>
  <c r="CH102" i="1"/>
  <c r="BM102" i="1"/>
  <c r="CH118" i="1"/>
  <c r="BM118" i="1"/>
  <c r="CM23" i="1"/>
  <c r="BG262" i="1"/>
  <c r="BG255" i="1"/>
  <c r="BG247" i="1"/>
  <c r="BG214" i="1"/>
  <c r="BG203" i="1"/>
  <c r="BH170" i="1"/>
  <c r="BG165" i="1"/>
  <c r="BG161" i="1"/>
  <c r="BG150" i="1"/>
  <c r="DS137" i="1"/>
  <c r="K137" i="7" s="1"/>
  <c r="DF137" i="1"/>
  <c r="J137" i="7" s="1"/>
  <c r="CZ137" i="1"/>
  <c r="BH128" i="1"/>
  <c r="DU128" i="1" s="1"/>
  <c r="BG113" i="1"/>
  <c r="BH67" i="1"/>
  <c r="BG18" i="1"/>
  <c r="EI6" i="1"/>
  <c r="DH6" i="8"/>
  <c r="EI6" i="8" s="1"/>
  <c r="CJ6" i="1"/>
  <c r="BL6" i="1"/>
  <c r="DY6" i="1" s="1"/>
  <c r="BK6" i="1"/>
  <c r="DX6" i="1" s="1"/>
  <c r="DX6" i="8" s="1"/>
  <c r="DI6" i="1"/>
  <c r="EI7" i="1"/>
  <c r="DI7" i="8"/>
  <c r="DH7" i="8"/>
  <c r="BL7" i="1"/>
  <c r="BK7" i="1"/>
  <c r="BK8" i="1"/>
  <c r="EI14" i="1"/>
  <c r="DH14" i="8"/>
  <c r="DI14" i="8"/>
  <c r="BL14" i="1"/>
  <c r="BK14" i="1"/>
  <c r="BK17" i="1"/>
  <c r="EI22" i="1"/>
  <c r="DH22" i="8"/>
  <c r="DI22" i="8"/>
  <c r="EI29" i="1"/>
  <c r="DI29" i="8"/>
  <c r="DH29" i="8"/>
  <c r="BL29" i="1"/>
  <c r="BK29" i="1"/>
  <c r="EI70" i="1"/>
  <c r="DH70" i="8"/>
  <c r="DI70" i="8"/>
  <c r="EI73" i="1"/>
  <c r="DH73" i="8"/>
  <c r="DI73" i="8"/>
  <c r="EI80" i="1"/>
  <c r="DH80" i="8"/>
  <c r="DI80" i="8"/>
  <c r="BL80" i="1"/>
  <c r="BK80" i="1"/>
  <c r="EI87" i="1"/>
  <c r="DH87" i="8"/>
  <c r="DK87" i="8"/>
  <c r="DJ87" i="8"/>
  <c r="DL87" i="8"/>
  <c r="DI87" i="8"/>
  <c r="DM87" i="1"/>
  <c r="EI98" i="1"/>
  <c r="DI98" i="8"/>
  <c r="DH98" i="8"/>
  <c r="BL98" i="1"/>
  <c r="BK98" i="1"/>
  <c r="BK104" i="1"/>
  <c r="BK106" i="1"/>
  <c r="EI116" i="1"/>
  <c r="DH116" i="8"/>
  <c r="DM116" i="1"/>
  <c r="DL116" i="8"/>
  <c r="EM116" i="8" s="1"/>
  <c r="DK116" i="8"/>
  <c r="EL116" i="8" s="1"/>
  <c r="DI116" i="8"/>
  <c r="EJ116" i="8" s="1"/>
  <c r="DJ116" i="8"/>
  <c r="EK116" i="8" s="1"/>
  <c r="EI124" i="1"/>
  <c r="DH124" i="8"/>
  <c r="DI124" i="8"/>
  <c r="BL124" i="1"/>
  <c r="BK124" i="1"/>
  <c r="BK133" i="1"/>
  <c r="EI145" i="1"/>
  <c r="DI145" i="8"/>
  <c r="DH145" i="8"/>
  <c r="BL145" i="1"/>
  <c r="BK145" i="1"/>
  <c r="BK168" i="1"/>
  <c r="EI189" i="1"/>
  <c r="DH189" i="8"/>
  <c r="DI189" i="8"/>
  <c r="BL189" i="1"/>
  <c r="BK189" i="1"/>
  <c r="BK201" i="1"/>
  <c r="EI208" i="1"/>
  <c r="DH208" i="8"/>
  <c r="DI208" i="8"/>
  <c r="BL208" i="1"/>
  <c r="BK208" i="1"/>
  <c r="BK284" i="1"/>
  <c r="BH45" i="1"/>
  <c r="DU45" i="1" s="1"/>
  <c r="CH46" i="1"/>
  <c r="BM46" i="1"/>
  <c r="BI46" i="1"/>
  <c r="EH46" i="1"/>
  <c r="DG46" i="8"/>
  <c r="BI107" i="1"/>
  <c r="BH107" i="1"/>
  <c r="DU107" i="1" s="1"/>
  <c r="EG107" i="1"/>
  <c r="DF107" i="8"/>
  <c r="BI134" i="1"/>
  <c r="BH134" i="1"/>
  <c r="DU134" i="1" s="1"/>
  <c r="EH278" i="1"/>
  <c r="DG278" i="8"/>
  <c r="EH278" i="8" s="1"/>
  <c r="BH278" i="1"/>
  <c r="BQ158" i="1"/>
  <c r="CQ158" i="1" s="1"/>
  <c r="BD158" i="1"/>
  <c r="CD158" i="1" s="1"/>
  <c r="CM158" i="1" s="1"/>
  <c r="EB142" i="1"/>
  <c r="EB61" i="8"/>
  <c r="ED112" i="1"/>
  <c r="ED270" i="8"/>
  <c r="EE12" i="8"/>
  <c r="EH270" i="8"/>
  <c r="EM12" i="8"/>
  <c r="EB39" i="8"/>
  <c r="EL270" i="8"/>
  <c r="EE200" i="1"/>
  <c r="EJ270" i="8"/>
  <c r="EB162" i="8"/>
  <c r="EB158" i="8"/>
  <c r="EB40" i="1"/>
  <c r="ED224" i="1"/>
  <c r="EF270" i="8"/>
  <c r="ED122" i="1"/>
  <c r="ED16" i="1"/>
  <c r="EE223" i="1"/>
  <c r="EB194" i="1"/>
  <c r="EB20" i="8"/>
  <c r="EB144" i="1"/>
  <c r="EH12" i="8"/>
  <c r="EB293" i="1"/>
  <c r="EB78" i="8"/>
  <c r="EB122" i="8"/>
  <c r="EB174" i="1"/>
  <c r="EB35" i="1"/>
  <c r="EB141" i="1"/>
  <c r="EF102" i="1"/>
  <c r="ED24" i="1"/>
  <c r="ED83" i="1"/>
  <c r="ED58" i="1"/>
  <c r="ED259" i="8"/>
  <c r="ED12" i="8"/>
  <c r="EK12" i="8"/>
  <c r="EB127" i="1"/>
  <c r="P139" i="7"/>
  <c r="EC139" i="8"/>
  <c r="P40" i="7"/>
  <c r="EC39" i="8"/>
  <c r="EB42" i="8"/>
  <c r="EC142" i="1"/>
  <c r="EB159" i="1"/>
  <c r="EG139" i="8"/>
  <c r="EJ139" i="8"/>
  <c r="EG39" i="8"/>
  <c r="EJ39" i="8"/>
  <c r="EB211" i="8"/>
  <c r="EC274" i="8"/>
  <c r="EC162" i="8"/>
  <c r="EB83" i="8"/>
  <c r="EC144" i="1"/>
  <c r="EC253" i="1"/>
  <c r="EC175" i="1"/>
  <c r="EC212" i="1"/>
  <c r="EC36" i="1"/>
  <c r="EC65" i="1"/>
  <c r="DO222" i="8"/>
  <c r="DO138" i="8"/>
  <c r="EC79" i="8"/>
  <c r="ED162" i="1"/>
  <c r="EM270" i="8"/>
  <c r="EE270" i="8"/>
  <c r="ED63" i="8"/>
  <c r="EF12" i="8"/>
  <c r="EB139" i="8"/>
  <c r="EB250" i="8"/>
  <c r="EB283" i="8"/>
  <c r="DB222" i="8"/>
  <c r="EC222" i="1"/>
  <c r="EC250" i="1"/>
  <c r="EC202" i="1"/>
  <c r="DO78" i="8"/>
  <c r="K79" i="7"/>
  <c r="EC191" i="8"/>
  <c r="DD109" i="8"/>
  <c r="EE109" i="1"/>
  <c r="EC20" i="8"/>
  <c r="EC88" i="8"/>
  <c r="EC30" i="1"/>
  <c r="EC192" i="1"/>
  <c r="EI139" i="8"/>
  <c r="EM39" i="8"/>
  <c r="EB36" i="8"/>
  <c r="EC47" i="8"/>
  <c r="EB88" i="8"/>
  <c r="DB71" i="8"/>
  <c r="EC71" i="1"/>
  <c r="EC114" i="1"/>
  <c r="EC211" i="1"/>
  <c r="DB42" i="8"/>
  <c r="EC42" i="1"/>
  <c r="DO287" i="8"/>
  <c r="EC24" i="8"/>
  <c r="ED183" i="8"/>
  <c r="ED210" i="1"/>
  <c r="ED59" i="1"/>
  <c r="EE274" i="1"/>
  <c r="EB12" i="8"/>
  <c r="EL12" i="8"/>
  <c r="P13" i="7"/>
  <c r="EC12" i="8"/>
  <c r="EC83" i="8"/>
  <c r="DO253" i="8"/>
  <c r="EE139" i="8"/>
  <c r="EH139" i="8"/>
  <c r="EB30" i="8"/>
  <c r="EB27" i="1"/>
  <c r="EC135" i="8"/>
  <c r="EB155" i="1"/>
  <c r="DA119" i="8"/>
  <c r="EB119" i="1"/>
  <c r="EC78" i="1"/>
  <c r="EC179" i="1"/>
  <c r="EC75" i="1"/>
  <c r="DO42" i="8"/>
  <c r="ED225" i="1"/>
  <c r="ED186" i="1"/>
  <c r="ED55" i="1"/>
  <c r="ED20" i="1"/>
  <c r="EB291" i="8"/>
  <c r="DD259" i="8"/>
  <c r="EE259" i="1"/>
  <c r="DD63" i="8"/>
  <c r="EE63" i="1"/>
  <c r="DD263" i="8"/>
  <c r="EE263" i="1"/>
  <c r="EJ12" i="8"/>
  <c r="EB86" i="1"/>
  <c r="DB291" i="8"/>
  <c r="EC291" i="1"/>
  <c r="DB287" i="8"/>
  <c r="EC287" i="1"/>
  <c r="EC27" i="1"/>
  <c r="EC54" i="1"/>
  <c r="EC155" i="1"/>
  <c r="DO114" i="8"/>
  <c r="ED93" i="1"/>
  <c r="DO65" i="8"/>
  <c r="EC261" i="8"/>
  <c r="EC59" i="8"/>
  <c r="EC122" i="8"/>
  <c r="DA97" i="8"/>
  <c r="EB97" i="1"/>
  <c r="EC97" i="1"/>
  <c r="EC119" i="1"/>
  <c r="EC188" i="1"/>
  <c r="EC64" i="1"/>
  <c r="EC224" i="8"/>
  <c r="EE140" i="1"/>
  <c r="DD164" i="8"/>
  <c r="EE164" i="1"/>
  <c r="EC186" i="8"/>
  <c r="EC210" i="8"/>
  <c r="EC61" i="8"/>
  <c r="EC48" i="1"/>
  <c r="EC141" i="1"/>
  <c r="EC283" i="1"/>
  <c r="EC138" i="1"/>
  <c r="EC86" i="1"/>
  <c r="DO188" i="8"/>
  <c r="K188" i="7"/>
  <c r="EC254" i="1"/>
  <c r="EC55" i="8"/>
  <c r="ED206" i="1"/>
  <c r="DC47" i="8"/>
  <c r="ED47" i="1"/>
  <c r="ED263" i="8"/>
  <c r="EI12" i="8"/>
  <c r="EB274" i="8"/>
  <c r="EC206" i="8"/>
  <c r="EC158" i="8"/>
  <c r="EC129" i="1"/>
  <c r="EC225" i="8"/>
  <c r="EC112" i="8"/>
  <c r="DD120" i="8"/>
  <c r="EE120" i="1"/>
  <c r="CP266" i="1"/>
  <c r="DP266" i="1" s="1"/>
  <c r="BI118" i="1"/>
  <c r="CI118" i="1" s="1"/>
  <c r="BU118" i="1"/>
  <c r="CV262" i="1"/>
  <c r="BW214" i="1"/>
  <c r="CV247" i="1"/>
  <c r="BW262" i="1"/>
  <c r="CV165" i="1"/>
  <c r="CV214" i="1"/>
  <c r="BT200" i="1"/>
  <c r="CT200" i="1" s="1"/>
  <c r="BH200" i="1"/>
  <c r="BT109" i="1"/>
  <c r="CT109" i="1" s="1"/>
  <c r="BW247" i="1"/>
  <c r="CV18" i="1"/>
  <c r="BW165" i="1"/>
  <c r="BH268" i="1"/>
  <c r="CV113" i="1"/>
  <c r="BW18" i="1"/>
  <c r="CV161" i="1"/>
  <c r="BW113" i="1"/>
  <c r="BW161" i="1"/>
  <c r="BI102" i="1"/>
  <c r="CI102" i="1" s="1"/>
  <c r="BU102" i="1"/>
  <c r="BW203" i="1"/>
  <c r="BW255" i="1"/>
  <c r="BW170" i="1"/>
  <c r="CV203" i="1"/>
  <c r="CV255" i="1"/>
  <c r="BI126" i="1"/>
  <c r="CI126" i="1" s="1"/>
  <c r="BU126" i="1"/>
  <c r="CV170" i="1"/>
  <c r="BT140" i="1"/>
  <c r="CT140" i="1" s="1"/>
  <c r="BH140" i="1"/>
  <c r="BT160" i="1"/>
  <c r="CT160" i="1" s="1"/>
  <c r="BH160" i="1"/>
  <c r="BT63" i="1"/>
  <c r="CT63" i="1" s="1"/>
  <c r="BH63" i="1"/>
  <c r="BT66" i="1"/>
  <c r="CT66" i="1" s="1"/>
  <c r="BH66" i="1"/>
  <c r="CV67" i="1"/>
  <c r="BW67" i="1"/>
  <c r="BT120" i="1"/>
  <c r="CT120" i="1" s="1"/>
  <c r="BH120" i="1"/>
  <c r="BT166" i="1"/>
  <c r="CT166" i="1" s="1"/>
  <c r="BH166" i="1"/>
  <c r="BT183" i="1"/>
  <c r="CT183" i="1" s="1"/>
  <c r="BH183" i="1"/>
  <c r="CV128" i="1"/>
  <c r="BW128" i="1"/>
  <c r="BT164" i="1"/>
  <c r="CT164" i="1" s="1"/>
  <c r="BH164" i="1"/>
  <c r="DD183" i="8"/>
  <c r="DS263" i="1"/>
  <c r="CS160" i="1"/>
  <c r="DS160" i="1" s="1"/>
  <c r="CS120" i="1"/>
  <c r="BS58" i="1"/>
  <c r="BS83" i="1"/>
  <c r="DG102" i="1"/>
  <c r="CS166" i="1"/>
  <c r="DS166" i="1" s="1"/>
  <c r="BS88" i="1"/>
  <c r="BS59" i="1"/>
  <c r="BS61" i="1"/>
  <c r="BS93" i="1"/>
  <c r="DS126" i="1"/>
  <c r="DF126" i="1"/>
  <c r="CS183" i="1"/>
  <c r="CS66" i="1"/>
  <c r="DT126" i="1"/>
  <c r="DG126" i="1"/>
  <c r="BG135" i="1"/>
  <c r="CG135" i="1" s="1"/>
  <c r="BS135" i="1"/>
  <c r="BS81" i="1"/>
  <c r="BS20" i="1"/>
  <c r="CS164" i="1"/>
  <c r="DS164" i="1" s="1"/>
  <c r="DS102" i="1"/>
  <c r="DF263" i="1"/>
  <c r="BS79" i="1"/>
  <c r="BS185" i="1"/>
  <c r="BS96" i="1"/>
  <c r="BG205" i="1"/>
  <c r="CG205" i="1" s="1"/>
  <c r="CS140" i="1"/>
  <c r="DS140" i="1" s="1"/>
  <c r="CS109" i="1"/>
  <c r="BS186" i="1"/>
  <c r="BG256" i="1"/>
  <c r="CG256" i="1" s="1"/>
  <c r="BS206" i="1"/>
  <c r="CS63" i="1"/>
  <c r="DF102" i="1"/>
  <c r="DG118" i="1"/>
  <c r="BS24" i="1"/>
  <c r="BS82" i="1"/>
  <c r="BS16" i="1"/>
  <c r="CS200" i="1"/>
  <c r="DS200" i="1" s="1"/>
  <c r="DF118" i="1"/>
  <c r="EG118" i="1" s="1"/>
  <c r="DW274" i="8"/>
  <c r="DD223" i="8"/>
  <c r="DQ61" i="1"/>
  <c r="DQ93" i="1"/>
  <c r="DQ274" i="8"/>
  <c r="DR274" i="8"/>
  <c r="DT274" i="8"/>
  <c r="DS274" i="8"/>
  <c r="DY274" i="8"/>
  <c r="DX274" i="8"/>
  <c r="DR164" i="1"/>
  <c r="DZ274" i="1"/>
  <c r="DV274" i="8"/>
  <c r="DQ81" i="1"/>
  <c r="DR263" i="1"/>
  <c r="DQ83" i="1"/>
  <c r="DR109" i="1"/>
  <c r="DR109" i="8" s="1"/>
  <c r="DQ283" i="1"/>
  <c r="DQ191" i="1"/>
  <c r="DQ47" i="1"/>
  <c r="DQ88" i="1"/>
  <c r="CZ223" i="1"/>
  <c r="CZ175" i="1"/>
  <c r="DD195" i="8"/>
  <c r="DQ58" i="1"/>
  <c r="DF242" i="8"/>
  <c r="EG242" i="8" s="1"/>
  <c r="DQ79" i="1"/>
  <c r="DR102" i="8"/>
  <c r="DQ224" i="1"/>
  <c r="DR259" i="1"/>
  <c r="K259" i="7" s="1"/>
  <c r="DR183" i="1"/>
  <c r="DR166" i="1"/>
  <c r="DR63" i="1"/>
  <c r="DR195" i="1"/>
  <c r="DC135" i="8"/>
  <c r="BE50" i="1"/>
  <c r="CE50" i="1" s="1"/>
  <c r="BQ50" i="1"/>
  <c r="BE77" i="1"/>
  <c r="CE77" i="1" s="1"/>
  <c r="BQ77" i="1"/>
  <c r="BE105" i="1"/>
  <c r="CE105" i="1" s="1"/>
  <c r="BQ105" i="1"/>
  <c r="BE90" i="1"/>
  <c r="CE90" i="1" s="1"/>
  <c r="BQ90" i="1"/>
  <c r="BE260" i="1"/>
  <c r="CE260" i="1" s="1"/>
  <c r="CM260" i="1" s="1"/>
  <c r="BQ260" i="1"/>
  <c r="BE207" i="1"/>
  <c r="CE207" i="1" s="1"/>
  <c r="BQ207" i="1"/>
  <c r="BE125" i="1"/>
  <c r="CE125" i="1" s="1"/>
  <c r="BQ125" i="1"/>
  <c r="BE266" i="1"/>
  <c r="CE266" i="1" s="1"/>
  <c r="BQ266" i="1"/>
  <c r="BE19" i="1"/>
  <c r="BQ19" i="1"/>
  <c r="BQ131" i="1"/>
  <c r="BE194" i="1"/>
  <c r="CE194" i="1" s="1"/>
  <c r="BQ194" i="1"/>
  <c r="BE94" i="1"/>
  <c r="CE94" i="1" s="1"/>
  <c r="BQ94" i="1"/>
  <c r="BE184" i="1"/>
  <c r="CE184" i="1" s="1"/>
  <c r="BQ184" i="1"/>
  <c r="BQ252" i="1"/>
  <c r="BE174" i="1"/>
  <c r="CE174" i="1" s="1"/>
  <c r="BQ174" i="1"/>
  <c r="BE182" i="1"/>
  <c r="CE182" i="1" s="1"/>
  <c r="BQ182" i="1"/>
  <c r="BQ56" i="1"/>
  <c r="BE89" i="1"/>
  <c r="CE89" i="1" s="1"/>
  <c r="BQ89" i="1"/>
  <c r="BQ293" i="1"/>
  <c r="BE143" i="1"/>
  <c r="CE143" i="1" s="1"/>
  <c r="BQ143" i="1"/>
  <c r="BQ172" i="1"/>
  <c r="BQ167" i="1"/>
  <c r="BE176" i="1"/>
  <c r="CE176" i="1" s="1"/>
  <c r="BQ176" i="1"/>
  <c r="BQ74" i="1"/>
  <c r="BE292" i="1"/>
  <c r="CE292" i="1" s="1"/>
  <c r="CM292" i="1" s="1"/>
  <c r="BQ292" i="1"/>
  <c r="CR58" i="1"/>
  <c r="DR58" i="1" s="1"/>
  <c r="DD58" i="1"/>
  <c r="CR135" i="1"/>
  <c r="DR135" i="1" s="1"/>
  <c r="DD135" i="1"/>
  <c r="CR24" i="1"/>
  <c r="DR24" i="1" s="1"/>
  <c r="DD24" i="1"/>
  <c r="CR59" i="1"/>
  <c r="DD59" i="1"/>
  <c r="CR79" i="1"/>
  <c r="DR79" i="1" s="1"/>
  <c r="DD79" i="1"/>
  <c r="CR81" i="1"/>
  <c r="DD81" i="1"/>
  <c r="CR82" i="1"/>
  <c r="CR206" i="1"/>
  <c r="DD206" i="1"/>
  <c r="CR162" i="1"/>
  <c r="DQ162" i="1"/>
  <c r="DD162" i="1"/>
  <c r="CR47" i="1"/>
  <c r="DR47" i="1" s="1"/>
  <c r="DD47" i="1"/>
  <c r="CR112" i="1"/>
  <c r="DQ112" i="1"/>
  <c r="DD112" i="1"/>
  <c r="CR225" i="1"/>
  <c r="DD225" i="1"/>
  <c r="CR191" i="1"/>
  <c r="DR191" i="1" s="1"/>
  <c r="DD191" i="1"/>
  <c r="CR185" i="1"/>
  <c r="DD185" i="1"/>
  <c r="EE185" i="1" s="1"/>
  <c r="CR88" i="1"/>
  <c r="DR88" i="1" s="1"/>
  <c r="DD88" i="1"/>
  <c r="CR224" i="1"/>
  <c r="DD224" i="1"/>
  <c r="CR83" i="1"/>
  <c r="DR83" i="1" s="1"/>
  <c r="DD83" i="1"/>
  <c r="CR20" i="1"/>
  <c r="DQ20" i="1"/>
  <c r="DD20" i="1"/>
  <c r="CR16" i="1"/>
  <c r="DR16" i="1" s="1"/>
  <c r="DQ16" i="1"/>
  <c r="DD16" i="1"/>
  <c r="CR61" i="1"/>
  <c r="DD61" i="1"/>
  <c r="CR96" i="1"/>
  <c r="DR96" i="1" s="1"/>
  <c r="DQ96" i="1"/>
  <c r="DD96" i="1"/>
  <c r="CR261" i="1"/>
  <c r="DD261" i="1"/>
  <c r="CR93" i="1"/>
  <c r="DR93" i="1" s="1"/>
  <c r="DD93" i="1"/>
  <c r="CR186" i="1"/>
  <c r="DQ186" i="1"/>
  <c r="DD186" i="1"/>
  <c r="DE102" i="8"/>
  <c r="DE118" i="8"/>
  <c r="EF118" i="8" s="1"/>
  <c r="DE259" i="1"/>
  <c r="J259" i="7" s="1"/>
  <c r="CZ259" i="1"/>
  <c r="DE183" i="1"/>
  <c r="DR120" i="8"/>
  <c r="DE120" i="1"/>
  <c r="EF120" i="1" s="1"/>
  <c r="DD166" i="8"/>
  <c r="DE166" i="1"/>
  <c r="DE63" i="1"/>
  <c r="DE195" i="1"/>
  <c r="J195" i="7" s="1"/>
  <c r="CZ195" i="1"/>
  <c r="DD66" i="8"/>
  <c r="DR66" i="8"/>
  <c r="DE66" i="1"/>
  <c r="EF66" i="1" s="1"/>
  <c r="DR223" i="1"/>
  <c r="K223" i="7" s="1"/>
  <c r="DE223" i="1"/>
  <c r="J223" i="7" s="1"/>
  <c r="DE140" i="1"/>
  <c r="EF140" i="1" s="1"/>
  <c r="DE160" i="1"/>
  <c r="EF160" i="1" s="1"/>
  <c r="DE200" i="1"/>
  <c r="EF200" i="1" s="1"/>
  <c r="DE263" i="1"/>
  <c r="CZ263" i="1"/>
  <c r="DE164" i="1"/>
  <c r="DE193" i="1"/>
  <c r="CZ193" i="1"/>
  <c r="DE109" i="1"/>
  <c r="CQ71" i="1"/>
  <c r="DQ71" i="1" s="1"/>
  <c r="BF71" i="1"/>
  <c r="CF71" i="1" s="1"/>
  <c r="BR71" i="1"/>
  <c r="CQ177" i="1"/>
  <c r="DQ177" i="1" s="1"/>
  <c r="BF177" i="1"/>
  <c r="CF177" i="1" s="1"/>
  <c r="BR177" i="1"/>
  <c r="CQ212" i="1"/>
  <c r="DQ212" i="1" s="1"/>
  <c r="BF212" i="1"/>
  <c r="CF212" i="1" s="1"/>
  <c r="BR212" i="1"/>
  <c r="BF281" i="1"/>
  <c r="CF281" i="1" s="1"/>
  <c r="CQ69" i="1"/>
  <c r="BF69" i="1"/>
  <c r="CF69" i="1" s="1"/>
  <c r="BR69" i="1"/>
  <c r="CQ196" i="1"/>
  <c r="BF196" i="1"/>
  <c r="CF196" i="1" s="1"/>
  <c r="BR196" i="1"/>
  <c r="CQ181" i="1"/>
  <c r="DQ181" i="1" s="1"/>
  <c r="BR181" i="1"/>
  <c r="CQ65" i="1"/>
  <c r="BF65" i="1"/>
  <c r="CF65" i="1" s="1"/>
  <c r="BR65" i="1"/>
  <c r="CQ169" i="1"/>
  <c r="DQ169" i="1" s="1"/>
  <c r="BF169" i="1"/>
  <c r="CF169" i="1" s="1"/>
  <c r="BR169" i="1"/>
  <c r="DD283" i="1"/>
  <c r="CQ36" i="1"/>
  <c r="DQ36" i="1" s="1"/>
  <c r="BF36" i="1"/>
  <c r="CF36" i="1" s="1"/>
  <c r="BR36" i="1"/>
  <c r="CQ192" i="1"/>
  <c r="DQ192" i="1" s="1"/>
  <c r="BF192" i="1"/>
  <c r="CF192" i="1" s="1"/>
  <c r="BR192" i="1"/>
  <c r="CQ138" i="1"/>
  <c r="DQ138" i="1" s="1"/>
  <c r="BF138" i="1"/>
  <c r="CF138" i="1" s="1"/>
  <c r="BR138" i="1"/>
  <c r="CQ142" i="1"/>
  <c r="BF142" i="1"/>
  <c r="CF142" i="1" s="1"/>
  <c r="BR142" i="1"/>
  <c r="CQ291" i="1"/>
  <c r="BF291" i="1"/>
  <c r="CF291" i="1" s="1"/>
  <c r="BR291" i="1"/>
  <c r="CQ101" i="1"/>
  <c r="DQ101" i="1" s="1"/>
  <c r="BF101" i="1"/>
  <c r="CF101" i="1" s="1"/>
  <c r="BR101" i="1"/>
  <c r="CQ97" i="1"/>
  <c r="BF97" i="1"/>
  <c r="CF97" i="1" s="1"/>
  <c r="BR97" i="1"/>
  <c r="CQ253" i="1"/>
  <c r="BR253" i="1"/>
  <c r="CQ254" i="1"/>
  <c r="BR254" i="1"/>
  <c r="CQ211" i="1"/>
  <c r="BF211" i="1"/>
  <c r="CF211" i="1" s="1"/>
  <c r="BR211" i="1"/>
  <c r="CQ114" i="1"/>
  <c r="BF114" i="1"/>
  <c r="CF114" i="1" s="1"/>
  <c r="BR114" i="1"/>
  <c r="CQ179" i="1"/>
  <c r="BR179" i="1"/>
  <c r="CQ75" i="1"/>
  <c r="BR75" i="1"/>
  <c r="CQ222" i="1"/>
  <c r="DQ222" i="1" s="1"/>
  <c r="BR222" i="1"/>
  <c r="CQ129" i="1"/>
  <c r="BF129" i="1"/>
  <c r="CF129" i="1" s="1"/>
  <c r="BR129" i="1"/>
  <c r="CQ119" i="1"/>
  <c r="BF119" i="1"/>
  <c r="CF119" i="1" s="1"/>
  <c r="BR119" i="1"/>
  <c r="BF246" i="1"/>
  <c r="CF246" i="1" s="1"/>
  <c r="CQ202" i="1"/>
  <c r="BF202" i="1"/>
  <c r="CF202" i="1" s="1"/>
  <c r="BR202" i="1"/>
  <c r="CQ141" i="1"/>
  <c r="BF141" i="1"/>
  <c r="CF141" i="1" s="1"/>
  <c r="BR141" i="1"/>
  <c r="CQ204" i="1"/>
  <c r="DQ204" i="1" s="1"/>
  <c r="BF204" i="1"/>
  <c r="CF204" i="1" s="1"/>
  <c r="BR204" i="1"/>
  <c r="CQ173" i="1"/>
  <c r="BF173" i="1"/>
  <c r="CF173" i="1" s="1"/>
  <c r="BR173" i="1"/>
  <c r="BF43" i="1"/>
  <c r="CF43" i="1" s="1"/>
  <c r="DQ155" i="1"/>
  <c r="DD155" i="1"/>
  <c r="CQ27" i="1"/>
  <c r="BF27" i="1"/>
  <c r="CF27" i="1" s="1"/>
  <c r="BR27" i="1"/>
  <c r="CQ86" i="1"/>
  <c r="BR86" i="1"/>
  <c r="CQ250" i="1"/>
  <c r="DQ250" i="1" s="1"/>
  <c r="BF250" i="1"/>
  <c r="CF250" i="1" s="1"/>
  <c r="BR250" i="1"/>
  <c r="CQ144" i="1"/>
  <c r="DQ144" i="1" s="1"/>
  <c r="BF144" i="1"/>
  <c r="CF144" i="1" s="1"/>
  <c r="BR144" i="1"/>
  <c r="CQ42" i="1"/>
  <c r="BF42" i="1"/>
  <c r="CF42" i="1" s="1"/>
  <c r="BR42" i="1"/>
  <c r="DG274" i="8"/>
  <c r="DC225" i="8"/>
  <c r="DD55" i="8"/>
  <c r="DG210" i="8"/>
  <c r="DC59" i="8"/>
  <c r="DC122" i="8"/>
  <c r="DC61" i="8"/>
  <c r="ED61" i="8" s="1"/>
  <c r="DC224" i="8"/>
  <c r="DE122" i="8"/>
  <c r="DL122" i="8"/>
  <c r="CZ54" i="1"/>
  <c r="DG122" i="8"/>
  <c r="DT210" i="8"/>
  <c r="DS210" i="8"/>
  <c r="DT122" i="8"/>
  <c r="DW122" i="8"/>
  <c r="DX122" i="8"/>
  <c r="DC206" i="8"/>
  <c r="DH274" i="8"/>
  <c r="DD274" i="8"/>
  <c r="DF274" i="8"/>
  <c r="DI274" i="8"/>
  <c r="DE274" i="8"/>
  <c r="DJ274" i="8"/>
  <c r="DM274" i="1"/>
  <c r="DD210" i="8"/>
  <c r="DA293" i="8"/>
  <c r="DM122" i="1"/>
  <c r="DJ122" i="8"/>
  <c r="DZ122" i="1"/>
  <c r="DU122" i="8"/>
  <c r="DO292" i="8"/>
  <c r="DO291" i="8"/>
  <c r="DN293" i="8"/>
  <c r="DF122" i="8"/>
  <c r="DV122" i="8"/>
  <c r="DD122" i="8"/>
  <c r="DK122" i="8"/>
  <c r="DH122" i="8"/>
  <c r="DP122" i="8"/>
  <c r="DB250" i="8"/>
  <c r="DI122" i="8"/>
  <c r="DY122" i="8"/>
  <c r="DS122" i="8"/>
  <c r="DR122" i="8"/>
  <c r="CZ127" i="1"/>
  <c r="DC83" i="8"/>
  <c r="DE210" i="8"/>
  <c r="DF210" i="8"/>
  <c r="DJ210" i="8"/>
  <c r="EK210" i="8" s="1"/>
  <c r="DP83" i="8"/>
  <c r="DI210" i="8"/>
  <c r="DC210" i="8"/>
  <c r="DB179" i="8"/>
  <c r="DL210" i="8"/>
  <c r="DH210" i="8"/>
  <c r="DP20" i="8"/>
  <c r="DK210" i="8"/>
  <c r="DM210" i="1"/>
  <c r="DB192" i="8"/>
  <c r="DC158" i="8"/>
  <c r="ED158" i="8" s="1"/>
  <c r="CZ48" i="1"/>
  <c r="CZ155" i="1"/>
  <c r="DC79" i="8"/>
  <c r="ED79" i="8" s="1"/>
  <c r="DB283" i="8"/>
  <c r="CZ64" i="1"/>
  <c r="DQ135" i="8"/>
  <c r="DP135" i="8"/>
  <c r="DC88" i="8"/>
  <c r="ED88" i="8" s="1"/>
  <c r="DC20" i="8"/>
  <c r="DB254" i="8"/>
  <c r="DP206" i="8"/>
  <c r="DQ210" i="8"/>
  <c r="DC162" i="8"/>
  <c r="ED162" i="8" s="1"/>
  <c r="DP210" i="8"/>
  <c r="DX210" i="8"/>
  <c r="DC24" i="8"/>
  <c r="DZ210" i="1"/>
  <c r="DY210" i="8"/>
  <c r="DB36" i="8"/>
  <c r="DQ206" i="8"/>
  <c r="DV210" i="8"/>
  <c r="DU210" i="8"/>
  <c r="DR210" i="8"/>
  <c r="CZ283" i="1"/>
  <c r="DC55" i="8"/>
  <c r="DG55" i="8"/>
  <c r="DP211" i="1"/>
  <c r="DJ55" i="8"/>
  <c r="DP69" i="1"/>
  <c r="DQ225" i="8"/>
  <c r="DP155" i="1"/>
  <c r="DP138" i="8"/>
  <c r="DC274" i="8"/>
  <c r="ED274" i="8" s="1"/>
  <c r="DL274" i="8"/>
  <c r="DP253" i="1"/>
  <c r="DP202" i="1"/>
  <c r="DP202" i="8" s="1"/>
  <c r="DK274" i="8"/>
  <c r="DC191" i="8"/>
  <c r="ED191" i="8" s="1"/>
  <c r="DP250" i="8"/>
  <c r="DP287" i="1"/>
  <c r="DY287" i="8" s="1"/>
  <c r="DP75" i="1"/>
  <c r="DP254" i="1"/>
  <c r="CZ287" i="1"/>
  <c r="DP48" i="1"/>
  <c r="K49" i="7" s="1"/>
  <c r="DP224" i="8"/>
  <c r="DP181" i="1"/>
  <c r="DP142" i="1"/>
  <c r="DP222" i="1"/>
  <c r="DQ55" i="8"/>
  <c r="DW55" i="8"/>
  <c r="DT55" i="8"/>
  <c r="DR55" i="8"/>
  <c r="DU55" i="8"/>
  <c r="DX55" i="8"/>
  <c r="DZ55" i="1"/>
  <c r="DY55" i="8"/>
  <c r="DP55" i="8"/>
  <c r="DV55" i="8"/>
  <c r="DS55" i="8"/>
  <c r="DP283" i="8"/>
  <c r="DY188" i="8"/>
  <c r="DP188" i="8"/>
  <c r="DX188" i="8"/>
  <c r="DR188" i="8"/>
  <c r="DV188" i="8"/>
  <c r="DQ188" i="8"/>
  <c r="DW188" i="8"/>
  <c r="DU188" i="8"/>
  <c r="DT188" i="8"/>
  <c r="DZ188" i="1"/>
  <c r="DP30" i="1"/>
  <c r="K31" i="7" s="1"/>
  <c r="DS188" i="8"/>
  <c r="DE55" i="8"/>
  <c r="DK55" i="8"/>
  <c r="DM55" i="1"/>
  <c r="DP192" i="1"/>
  <c r="DS127" i="8"/>
  <c r="DF55" i="8"/>
  <c r="DI55" i="8"/>
  <c r="DQ24" i="8"/>
  <c r="DP24" i="8"/>
  <c r="DP64" i="1"/>
  <c r="K65" i="7" s="1"/>
  <c r="DP97" i="1"/>
  <c r="DP65" i="1"/>
  <c r="DP179" i="1"/>
  <c r="DP101" i="1"/>
  <c r="DP114" i="8"/>
  <c r="DX78" i="8"/>
  <c r="DW78" i="8"/>
  <c r="DZ78" i="1"/>
  <c r="DQ78" i="8"/>
  <c r="DU78" i="8"/>
  <c r="DY78" i="8"/>
  <c r="DS78" i="8"/>
  <c r="DV78" i="8"/>
  <c r="DR78" i="8"/>
  <c r="DT78" i="8"/>
  <c r="DP78" i="8"/>
  <c r="DP42" i="8"/>
  <c r="DZ54" i="1"/>
  <c r="DW54" i="8"/>
  <c r="DR54" i="8"/>
  <c r="DV54" i="8"/>
  <c r="DP54" i="8"/>
  <c r="DX54" i="8"/>
  <c r="DU54" i="8"/>
  <c r="DT54" i="8"/>
  <c r="DQ54" i="8"/>
  <c r="DS54" i="8"/>
  <c r="DY54" i="8"/>
  <c r="CP19" i="1"/>
  <c r="CP194" i="1"/>
  <c r="CP252" i="1"/>
  <c r="CP258" i="1"/>
  <c r="CP35" i="1"/>
  <c r="CP115" i="1"/>
  <c r="DC177" i="1"/>
  <c r="DC129" i="1"/>
  <c r="DC141" i="1"/>
  <c r="DC169" i="1"/>
  <c r="DC144" i="1"/>
  <c r="DC27" i="1"/>
  <c r="CP77" i="1"/>
  <c r="CP260" i="1"/>
  <c r="CP207" i="1"/>
  <c r="CP34" i="1"/>
  <c r="CP180" i="1"/>
  <c r="CP167" i="1"/>
  <c r="DC36" i="1"/>
  <c r="DC86" i="1"/>
  <c r="DC112" i="8"/>
  <c r="DC250" i="1"/>
  <c r="ED250" i="1" s="1"/>
  <c r="DC212" i="1"/>
  <c r="ED212" i="1" s="1"/>
  <c r="DC138" i="1"/>
  <c r="ED138" i="1" s="1"/>
  <c r="CP94" i="1"/>
  <c r="DP94" i="1" s="1"/>
  <c r="CP182" i="1"/>
  <c r="CP56" i="1"/>
  <c r="CP89" i="1"/>
  <c r="DP59" i="8"/>
  <c r="DQ59" i="8"/>
  <c r="DP47" i="8"/>
  <c r="DC71" i="1"/>
  <c r="DC78" i="1"/>
  <c r="ED78" i="1" s="1"/>
  <c r="CZ78" i="1"/>
  <c r="DC291" i="1"/>
  <c r="DC175" i="1"/>
  <c r="J175" i="7" s="1"/>
  <c r="DP112" i="8"/>
  <c r="DC42" i="1"/>
  <c r="ED42" i="1" s="1"/>
  <c r="CP125" i="1"/>
  <c r="DP125" i="1" s="1"/>
  <c r="CP172" i="1"/>
  <c r="CP40" i="1"/>
  <c r="DP40" i="1" s="1"/>
  <c r="K41" i="7" s="1"/>
  <c r="DC64" i="1"/>
  <c r="J65" i="7" s="1"/>
  <c r="DC114" i="1"/>
  <c r="ED114" i="1" s="1"/>
  <c r="DC261" i="8"/>
  <c r="ED261" i="8" s="1"/>
  <c r="DP186" i="8"/>
  <c r="DC65" i="1"/>
  <c r="DC192" i="1"/>
  <c r="DC54" i="1"/>
  <c r="ED54" i="1" s="1"/>
  <c r="CP23" i="1"/>
  <c r="DP23" i="1" s="1"/>
  <c r="CP184" i="1"/>
  <c r="DP184" i="1" s="1"/>
  <c r="CP143" i="1"/>
  <c r="CP292" i="1"/>
  <c r="DP225" i="8"/>
  <c r="DC211" i="1"/>
  <c r="DC202" i="1"/>
  <c r="DC155" i="1"/>
  <c r="DC181" i="1"/>
  <c r="DC253" i="1"/>
  <c r="DC222" i="1"/>
  <c r="CP197" i="1"/>
  <c r="DP197" i="1" s="1"/>
  <c r="DC287" i="1"/>
  <c r="J287" i="7" s="1"/>
  <c r="DC127" i="1"/>
  <c r="DC188" i="1"/>
  <c r="ED188" i="1" s="1"/>
  <c r="CZ188" i="1"/>
  <c r="DP177" i="1"/>
  <c r="DC30" i="1"/>
  <c r="J31" i="7" s="1"/>
  <c r="CZ30" i="1"/>
  <c r="DH55" i="8"/>
  <c r="DL55" i="8"/>
  <c r="DP144" i="1"/>
  <c r="DC69" i="1"/>
  <c r="DC254" i="1"/>
  <c r="CP90" i="1"/>
  <c r="CP159" i="1"/>
  <c r="CP131" i="1"/>
  <c r="CP174" i="1"/>
  <c r="CP293" i="1"/>
  <c r="DP293" i="1" s="1"/>
  <c r="DP141" i="1"/>
  <c r="DC142" i="1"/>
  <c r="DC48" i="1"/>
  <c r="J49" i="7" s="1"/>
  <c r="DC119" i="1"/>
  <c r="ED119" i="1" s="1"/>
  <c r="DC101" i="1"/>
  <c r="DP27" i="1"/>
  <c r="CP50" i="1"/>
  <c r="CP105" i="1"/>
  <c r="CP99" i="1"/>
  <c r="CP269" i="1"/>
  <c r="CP74" i="1"/>
  <c r="DP71" i="1"/>
  <c r="DP36" i="1"/>
  <c r="DP86" i="1"/>
  <c r="DP129" i="1"/>
  <c r="DC186" i="8"/>
  <c r="DP291" i="1"/>
  <c r="DC75" i="1"/>
  <c r="DC97" i="1"/>
  <c r="DP175" i="1"/>
  <c r="K175" i="7" s="1"/>
  <c r="DP169" i="1"/>
  <c r="DC283" i="1"/>
  <c r="ED283" i="1" s="1"/>
  <c r="DC179" i="1"/>
  <c r="DB202" i="8"/>
  <c r="DO211" i="8"/>
  <c r="DB211" i="8"/>
  <c r="DB188" i="8"/>
  <c r="DO30" i="8"/>
  <c r="DB138" i="8"/>
  <c r="DO99" i="1"/>
  <c r="DO105" i="1"/>
  <c r="DO89" i="1"/>
  <c r="DO260" i="1"/>
  <c r="DO269" i="1"/>
  <c r="DO50" i="1"/>
  <c r="DO71" i="8"/>
  <c r="DB292" i="1"/>
  <c r="DO202" i="8"/>
  <c r="DO258" i="1"/>
  <c r="DO167" i="1"/>
  <c r="DB167" i="1"/>
  <c r="DB34" i="1"/>
  <c r="DB194" i="1"/>
  <c r="DB182" i="1"/>
  <c r="DB119" i="8"/>
  <c r="DB77" i="1"/>
  <c r="DO23" i="1"/>
  <c r="DB23" i="1"/>
  <c r="DB260" i="1"/>
  <c r="DO56" i="1"/>
  <c r="DB56" i="1"/>
  <c r="DO172" i="1"/>
  <c r="DB172" i="1"/>
  <c r="DB40" i="1"/>
  <c r="DB30" i="8"/>
  <c r="DB78" i="8"/>
  <c r="DO197" i="1"/>
  <c r="DO19" i="1"/>
  <c r="DB19" i="1"/>
  <c r="DB99" i="1"/>
  <c r="DO115" i="1"/>
  <c r="DB269" i="1"/>
  <c r="DO90" i="1"/>
  <c r="DB90" i="1"/>
  <c r="DO159" i="1"/>
  <c r="DB258" i="1"/>
  <c r="DB89" i="1"/>
  <c r="DB35" i="1"/>
  <c r="DB180" i="1"/>
  <c r="DO252" i="1"/>
  <c r="DB252" i="1"/>
  <c r="DB293" i="1"/>
  <c r="DB97" i="8"/>
  <c r="DB50" i="1"/>
  <c r="DB105" i="1"/>
  <c r="DO34" i="1"/>
  <c r="DB94" i="1"/>
  <c r="DO182" i="1"/>
  <c r="DB65" i="8"/>
  <c r="DB197" i="1"/>
  <c r="DB174" i="1"/>
  <c r="DB115" i="1"/>
  <c r="DO143" i="1"/>
  <c r="DB143" i="1"/>
  <c r="DO74" i="1"/>
  <c r="DB74" i="1"/>
  <c r="DB159" i="1"/>
  <c r="DB131" i="1"/>
  <c r="DO293" i="1"/>
  <c r="DP119" i="8"/>
  <c r="DN119" i="8"/>
  <c r="DO119" i="8"/>
  <c r="DO155" i="8"/>
  <c r="DN155" i="8"/>
  <c r="DO86" i="8"/>
  <c r="DN86" i="8"/>
  <c r="DN75" i="8"/>
  <c r="DO75" i="8"/>
  <c r="DN115" i="1"/>
  <c r="DB54" i="8"/>
  <c r="DA54" i="8"/>
  <c r="EB54" i="8" s="1"/>
  <c r="DN74" i="1"/>
  <c r="DN143" i="1"/>
  <c r="DN252" i="8"/>
  <c r="DN105" i="8"/>
  <c r="DN269" i="1"/>
  <c r="DA269" i="1"/>
  <c r="DN99" i="1"/>
  <c r="DA99" i="1"/>
  <c r="DA105" i="1"/>
  <c r="EB105" i="1" s="1"/>
  <c r="DA74" i="1"/>
  <c r="DN172" i="1"/>
  <c r="DN94" i="1"/>
  <c r="DA75" i="8"/>
  <c r="DB75" i="8"/>
  <c r="DA143" i="1"/>
  <c r="DA252" i="1"/>
  <c r="EB252" i="1" s="1"/>
  <c r="DA115" i="1"/>
  <c r="DA48" i="8"/>
  <c r="EB48" i="8" s="1"/>
  <c r="DB48" i="8"/>
  <c r="DA94" i="1"/>
  <c r="DA155" i="8"/>
  <c r="DB155" i="8"/>
  <c r="DA86" i="8"/>
  <c r="DB86" i="8"/>
  <c r="DA172" i="1"/>
  <c r="DA142" i="8"/>
  <c r="DB142" i="8"/>
  <c r="DB144" i="8"/>
  <c r="DA144" i="8"/>
  <c r="DO97" i="8"/>
  <c r="DN97" i="8"/>
  <c r="DA23" i="1"/>
  <c r="EB23" i="1" s="1"/>
  <c r="DO144" i="8"/>
  <c r="DN144" i="8"/>
  <c r="DB141" i="8"/>
  <c r="DA141" i="8"/>
  <c r="DO174" i="8"/>
  <c r="DN23" i="8"/>
  <c r="DN142" i="8"/>
  <c r="DN182" i="1"/>
  <c r="DN40" i="8"/>
  <c r="DN127" i="8"/>
  <c r="DO40" i="8"/>
  <c r="DZ127" i="1"/>
  <c r="DN180" i="1"/>
  <c r="DN258" i="8"/>
  <c r="DN56" i="8"/>
  <c r="DN260" i="1"/>
  <c r="DN34" i="1"/>
  <c r="DA34" i="1"/>
  <c r="DN50" i="8"/>
  <c r="DN159" i="8"/>
  <c r="DN19" i="1"/>
  <c r="DO27" i="8"/>
  <c r="DN27" i="8"/>
  <c r="DA50" i="1"/>
  <c r="EB50" i="1" s="1"/>
  <c r="DA64" i="8"/>
  <c r="EB64" i="8" s="1"/>
  <c r="DB64" i="8"/>
  <c r="DN90" i="1"/>
  <c r="DA90" i="1"/>
  <c r="DA260" i="1"/>
  <c r="DA56" i="1"/>
  <c r="EB56" i="1" s="1"/>
  <c r="DA258" i="1"/>
  <c r="EB258" i="1" s="1"/>
  <c r="DA180" i="1"/>
  <c r="DA253" i="8"/>
  <c r="EB253" i="8" s="1"/>
  <c r="DB253" i="8"/>
  <c r="DA19" i="1"/>
  <c r="DA175" i="8"/>
  <c r="EB175" i="8" s="1"/>
  <c r="DB175" i="8"/>
  <c r="DB27" i="8"/>
  <c r="DA27" i="8"/>
  <c r="DA182" i="1"/>
  <c r="DB114" i="8"/>
  <c r="DA114" i="8"/>
  <c r="EB114" i="8" s="1"/>
  <c r="DN131" i="1"/>
  <c r="DN174" i="8"/>
  <c r="DA131" i="1"/>
  <c r="DN141" i="8"/>
  <c r="DO141" i="8"/>
  <c r="DY127" i="8"/>
  <c r="DQ127" i="8"/>
  <c r="DX127" i="8"/>
  <c r="DV127" i="8"/>
  <c r="DP127" i="8"/>
  <c r="DU127" i="8"/>
  <c r="DW127" i="8"/>
  <c r="DT127" i="8"/>
  <c r="DO127" i="8"/>
  <c r="DR127" i="8"/>
  <c r="DN197" i="8"/>
  <c r="DN194" i="8"/>
  <c r="DO194" i="8"/>
  <c r="DA35" i="8"/>
  <c r="DA194" i="8"/>
  <c r="DA127" i="8"/>
  <c r="DB127" i="8"/>
  <c r="DA197" i="8"/>
  <c r="DA159" i="8"/>
  <c r="DN35" i="8"/>
  <c r="DO35" i="8"/>
  <c r="DA40" i="8"/>
  <c r="DA174" i="8"/>
  <c r="DG216" i="1"/>
  <c r="EH216" i="1" s="1"/>
  <c r="DG242" i="1"/>
  <c r="EH242" i="1" s="1"/>
  <c r="J71" i="7" l="1"/>
  <c r="K23" i="7"/>
  <c r="K52" i="7"/>
  <c r="EK130" i="8"/>
  <c r="Q131" i="7"/>
  <c r="P131" i="7"/>
  <c r="EM130" i="8"/>
  <c r="EG130" i="8"/>
  <c r="EJ130" i="8"/>
  <c r="EI130" i="8"/>
  <c r="EH130" i="8"/>
  <c r="EL130" i="8"/>
  <c r="EF130" i="8"/>
  <c r="K24" i="7"/>
  <c r="CM73" i="1"/>
  <c r="DY70" i="8"/>
  <c r="DL22" i="8"/>
  <c r="CL98" i="1"/>
  <c r="DL98" i="1" s="1"/>
  <c r="DY98" i="1"/>
  <c r="CL7" i="1"/>
  <c r="DL7" i="1" s="1"/>
  <c r="DY7" i="1"/>
  <c r="CL208" i="1"/>
  <c r="DL208" i="1" s="1"/>
  <c r="DY208" i="1"/>
  <c r="CL29" i="1"/>
  <c r="DL29" i="1" s="1"/>
  <c r="DY29" i="1"/>
  <c r="CL124" i="1"/>
  <c r="DL124" i="1" s="1"/>
  <c r="DY124" i="1"/>
  <c r="CL189" i="1"/>
  <c r="DL189" i="1" s="1"/>
  <c r="DY189" i="1"/>
  <c r="CL80" i="1"/>
  <c r="DL80" i="1" s="1"/>
  <c r="DY80" i="1"/>
  <c r="CL14" i="1"/>
  <c r="DL14" i="1" s="1"/>
  <c r="DY14" i="1"/>
  <c r="CL145" i="1"/>
  <c r="DL145" i="1" s="1"/>
  <c r="DY145" i="1"/>
  <c r="K7" i="7"/>
  <c r="EL73" i="1"/>
  <c r="CM70" i="1"/>
  <c r="EL22" i="1"/>
  <c r="DY6" i="8"/>
  <c r="Q7" i="7" s="1"/>
  <c r="CK124" i="1"/>
  <c r="DK124" i="1" s="1"/>
  <c r="DX124" i="1"/>
  <c r="CK208" i="1"/>
  <c r="DX208" i="1"/>
  <c r="CK29" i="1"/>
  <c r="DK29" i="1" s="1"/>
  <c r="DX29" i="1"/>
  <c r="CK201" i="1"/>
  <c r="DK201" i="1" s="1"/>
  <c r="DX201" i="1"/>
  <c r="CK14" i="1"/>
  <c r="DK14" i="1" s="1"/>
  <c r="DX14" i="1"/>
  <c r="CK168" i="1"/>
  <c r="DK168" i="1" s="1"/>
  <c r="DX168" i="1"/>
  <c r="CK106" i="1"/>
  <c r="DK106" i="1" s="1"/>
  <c r="DX106" i="1"/>
  <c r="EL70" i="1"/>
  <c r="CK145" i="1"/>
  <c r="DK145" i="1" s="1"/>
  <c r="DX145" i="1"/>
  <c r="DZ6" i="1"/>
  <c r="CK104" i="1"/>
  <c r="DK104" i="1" s="1"/>
  <c r="DX104" i="1"/>
  <c r="CK8" i="1"/>
  <c r="DK8" i="1" s="1"/>
  <c r="DX8" i="1"/>
  <c r="CK133" i="1"/>
  <c r="DK133" i="1" s="1"/>
  <c r="DX133" i="1"/>
  <c r="CK17" i="1"/>
  <c r="DK17" i="1" s="1"/>
  <c r="DX17" i="1"/>
  <c r="CK80" i="1"/>
  <c r="DK80" i="1" s="1"/>
  <c r="DX80" i="1"/>
  <c r="CK189" i="1"/>
  <c r="DK189" i="1" s="1"/>
  <c r="DX189" i="1"/>
  <c r="DX189" i="8" s="1"/>
  <c r="CK98" i="1"/>
  <c r="DX98" i="1"/>
  <c r="CK7" i="1"/>
  <c r="DK7" i="1" s="1"/>
  <c r="DX7" i="1"/>
  <c r="DX7" i="8" s="1"/>
  <c r="CK284" i="1"/>
  <c r="DK284" i="1" s="1"/>
  <c r="DX284" i="1"/>
  <c r="DJ98" i="8"/>
  <c r="EJ7" i="8"/>
  <c r="DK22" i="8"/>
  <c r="J23" i="7"/>
  <c r="DJ7" i="8"/>
  <c r="DL70" i="8"/>
  <c r="EJ145" i="8"/>
  <c r="DK70" i="8"/>
  <c r="DJ70" i="8"/>
  <c r="DW7" i="8"/>
  <c r="EJ29" i="8"/>
  <c r="Q88" i="7"/>
  <c r="EM87" i="8"/>
  <c r="DM22" i="1"/>
  <c r="J74" i="7"/>
  <c r="DJ22" i="8"/>
  <c r="EK22" i="8" s="1"/>
  <c r="K71" i="7"/>
  <c r="DM73" i="1"/>
  <c r="K74" i="7"/>
  <c r="EK284" i="1"/>
  <c r="DL73" i="8"/>
  <c r="EJ80" i="8"/>
  <c r="DK73" i="8"/>
  <c r="DW98" i="8"/>
  <c r="EJ73" i="8"/>
  <c r="DW29" i="8"/>
  <c r="EK29" i="8" s="1"/>
  <c r="EK106" i="1"/>
  <c r="EK168" i="1"/>
  <c r="DY73" i="8"/>
  <c r="EK189" i="1"/>
  <c r="EK70" i="1"/>
  <c r="EK87" i="8"/>
  <c r="DZ70" i="1"/>
  <c r="EJ87" i="8"/>
  <c r="EJ14" i="8"/>
  <c r="DJ189" i="8"/>
  <c r="EL87" i="8"/>
  <c r="DM70" i="1"/>
  <c r="EK8" i="1"/>
  <c r="DX73" i="8"/>
  <c r="EK98" i="1"/>
  <c r="DZ73" i="1"/>
  <c r="DW189" i="8"/>
  <c r="DW70" i="8"/>
  <c r="EK104" i="1"/>
  <c r="DX70" i="8"/>
  <c r="DW124" i="8"/>
  <c r="EK124" i="8" s="1"/>
  <c r="EK208" i="1"/>
  <c r="EK145" i="1"/>
  <c r="DW14" i="8"/>
  <c r="EK80" i="1"/>
  <c r="CI107" i="1"/>
  <c r="DI107" i="1" s="1"/>
  <c r="DV107" i="1"/>
  <c r="DZ107" i="1" s="1"/>
  <c r="EJ70" i="8"/>
  <c r="EJ189" i="8"/>
  <c r="EK17" i="1"/>
  <c r="CM22" i="1"/>
  <c r="EK201" i="1"/>
  <c r="CI46" i="1"/>
  <c r="DI46" i="1" s="1"/>
  <c r="DV46" i="1"/>
  <c r="EK22" i="1"/>
  <c r="EK124" i="1"/>
  <c r="EK7" i="1"/>
  <c r="DJ80" i="8"/>
  <c r="EK80" i="8" s="1"/>
  <c r="EK29" i="1"/>
  <c r="DJ145" i="8"/>
  <c r="EK145" i="8" s="1"/>
  <c r="DJ208" i="8"/>
  <c r="EK208" i="8" s="1"/>
  <c r="EK73" i="8"/>
  <c r="DY22" i="8"/>
  <c r="EK73" i="1"/>
  <c r="EK14" i="1"/>
  <c r="EJ98" i="8"/>
  <c r="DZ22" i="1"/>
  <c r="EK133" i="1"/>
  <c r="DX22" i="8"/>
  <c r="CI134" i="1"/>
  <c r="DI134" i="1" s="1"/>
  <c r="DV134" i="1"/>
  <c r="DY134" i="8" s="1"/>
  <c r="EJ208" i="8"/>
  <c r="EJ22" i="8"/>
  <c r="EJ124" i="8"/>
  <c r="DT51" i="8"/>
  <c r="DT164" i="1"/>
  <c r="DT164" i="8" s="1"/>
  <c r="EH102" i="1"/>
  <c r="EI70" i="8"/>
  <c r="EI189" i="8"/>
  <c r="EI87" i="8"/>
  <c r="P88" i="7"/>
  <c r="DV51" i="8"/>
  <c r="EI116" i="8"/>
  <c r="P117" i="7"/>
  <c r="T117" i="7" s="1"/>
  <c r="EI98" i="8"/>
  <c r="EI73" i="8"/>
  <c r="EI7" i="8"/>
  <c r="EI29" i="8"/>
  <c r="EI145" i="8"/>
  <c r="EI80" i="8"/>
  <c r="EI208" i="8"/>
  <c r="EI22" i="8"/>
  <c r="EI14" i="8"/>
  <c r="EI124" i="8"/>
  <c r="DT118" i="8"/>
  <c r="EH118" i="1"/>
  <c r="DT166" i="1"/>
  <c r="DT166" i="8" s="1"/>
  <c r="DT63" i="1"/>
  <c r="BG93" i="1"/>
  <c r="CG93" i="1" s="1"/>
  <c r="DZ51" i="1"/>
  <c r="BG185" i="1"/>
  <c r="CG185" i="1" s="1"/>
  <c r="DU51" i="8"/>
  <c r="BG96" i="1"/>
  <c r="CG96" i="1" s="1"/>
  <c r="BG61" i="1"/>
  <c r="CG61" i="1" s="1"/>
  <c r="DX51" i="8"/>
  <c r="BG79" i="1"/>
  <c r="CG79" i="1" s="1"/>
  <c r="BG82" i="1"/>
  <c r="CG82" i="1" s="1"/>
  <c r="BG59" i="1"/>
  <c r="CG59" i="1" s="1"/>
  <c r="BG58" i="1"/>
  <c r="CG58" i="1" s="1"/>
  <c r="BE56" i="1"/>
  <c r="CE56" i="1" s="1"/>
  <c r="BE167" i="1"/>
  <c r="CE167" i="1" s="1"/>
  <c r="DY51" i="8"/>
  <c r="BG83" i="1"/>
  <c r="CG83" i="1" s="1"/>
  <c r="BF181" i="1"/>
  <c r="CF181" i="1" s="1"/>
  <c r="BU24" i="1"/>
  <c r="BG88" i="1"/>
  <c r="CG88" i="1" s="1"/>
  <c r="DW51" i="8"/>
  <c r="BG20" i="1"/>
  <c r="CG20" i="1" s="1"/>
  <c r="BG81" i="1"/>
  <c r="CG81" i="1" s="1"/>
  <c r="BG206" i="1"/>
  <c r="CG206" i="1" s="1"/>
  <c r="BG186" i="1"/>
  <c r="CG186" i="1" s="1"/>
  <c r="DH51" i="1"/>
  <c r="EI51" i="1" s="1"/>
  <c r="CZ51" i="1"/>
  <c r="DU134" i="8"/>
  <c r="DT134" i="8"/>
  <c r="EH107" i="1"/>
  <c r="EH45" i="1"/>
  <c r="DU107" i="8"/>
  <c r="EH46" i="8"/>
  <c r="CG150" i="1"/>
  <c r="DG150" i="1" s="1"/>
  <c r="DG150" i="8" s="1"/>
  <c r="DT150" i="1"/>
  <c r="CG161" i="1"/>
  <c r="DG161" i="1" s="1"/>
  <c r="DT161" i="1"/>
  <c r="CG165" i="1"/>
  <c r="DG165" i="1" s="1"/>
  <c r="DT165" i="1"/>
  <c r="DT107" i="8"/>
  <c r="EH128" i="1"/>
  <c r="CG203" i="1"/>
  <c r="DG203" i="1" s="1"/>
  <c r="DT203" i="1"/>
  <c r="CG18" i="1"/>
  <c r="DG18" i="1" s="1"/>
  <c r="DT18" i="1"/>
  <c r="CG214" i="1"/>
  <c r="CG247" i="1"/>
  <c r="CG113" i="1"/>
  <c r="DG113" i="1" s="1"/>
  <c r="DT113" i="1"/>
  <c r="CG255" i="1"/>
  <c r="CG262" i="1"/>
  <c r="BE172" i="1"/>
  <c r="CE172" i="1" s="1"/>
  <c r="BE131" i="1"/>
  <c r="CE131" i="1" s="1"/>
  <c r="BF248" i="1"/>
  <c r="CF248" i="1" s="1"/>
  <c r="BE252" i="1"/>
  <c r="CE252" i="1" s="1"/>
  <c r="CM252" i="1" s="1"/>
  <c r="BF245" i="1"/>
  <c r="CF245" i="1" s="1"/>
  <c r="BE74" i="1"/>
  <c r="CE74" i="1" s="1"/>
  <c r="T267" i="7"/>
  <c r="BE293" i="1"/>
  <c r="CE293" i="1" s="1"/>
  <c r="CM293" i="1" s="1"/>
  <c r="DG51" i="8"/>
  <c r="DX193" i="8"/>
  <c r="K263" i="7"/>
  <c r="EG134" i="8"/>
  <c r="EF193" i="1"/>
  <c r="J263" i="7"/>
  <c r="EG51" i="1"/>
  <c r="J52" i="7"/>
  <c r="DF51" i="8"/>
  <c r="EF161" i="8"/>
  <c r="EG203" i="1"/>
  <c r="EG165" i="1"/>
  <c r="EG161" i="1"/>
  <c r="EG107" i="8"/>
  <c r="DS121" i="1"/>
  <c r="EG113" i="1"/>
  <c r="DF121" i="1"/>
  <c r="DS112" i="1"/>
  <c r="DS47" i="1"/>
  <c r="DT47" i="8" s="1"/>
  <c r="DF161" i="8"/>
  <c r="DS150" i="8"/>
  <c r="EG18" i="1"/>
  <c r="DS161" i="8"/>
  <c r="Q274" i="7"/>
  <c r="DR164" i="8"/>
  <c r="T270" i="7"/>
  <c r="DX195" i="8"/>
  <c r="K195" i="7"/>
  <c r="P56" i="7"/>
  <c r="T40" i="7"/>
  <c r="Q123" i="7"/>
  <c r="Q56" i="7"/>
  <c r="DY193" i="8"/>
  <c r="Q210" i="7"/>
  <c r="EI274" i="8"/>
  <c r="DZ193" i="1"/>
  <c r="P210" i="7"/>
  <c r="K155" i="7"/>
  <c r="Q55" i="7"/>
  <c r="P123" i="7"/>
  <c r="DQ250" i="8"/>
  <c r="DQ138" i="8"/>
  <c r="EE66" i="8"/>
  <c r="EE166" i="8"/>
  <c r="DQ186" i="8"/>
  <c r="EE261" i="1"/>
  <c r="DQ20" i="8"/>
  <c r="EE225" i="1"/>
  <c r="DQ112" i="8"/>
  <c r="DQ162" i="8"/>
  <c r="EE206" i="1"/>
  <c r="EE24" i="1"/>
  <c r="EE135" i="1"/>
  <c r="DQ224" i="8"/>
  <c r="DQ79" i="8"/>
  <c r="EE195" i="8"/>
  <c r="DQ88" i="8"/>
  <c r="DQ47" i="8"/>
  <c r="DQ191" i="8"/>
  <c r="K191" i="7"/>
  <c r="DS283" i="8"/>
  <c r="K283" i="7"/>
  <c r="DQ83" i="8"/>
  <c r="DQ61" i="8"/>
  <c r="EE223" i="8"/>
  <c r="EE183" i="8"/>
  <c r="EE120" i="8"/>
  <c r="EE164" i="8"/>
  <c r="EE263" i="8"/>
  <c r="EE63" i="8"/>
  <c r="EE259" i="8"/>
  <c r="EE109" i="8"/>
  <c r="DQ193" i="8"/>
  <c r="K193" i="7"/>
  <c r="DD193" i="8"/>
  <c r="J193" i="7"/>
  <c r="DU193" i="8"/>
  <c r="DR193" i="8"/>
  <c r="DT193" i="8"/>
  <c r="DV193" i="8"/>
  <c r="DS193" i="8"/>
  <c r="DW193" i="8"/>
  <c r="ED192" i="1"/>
  <c r="T139" i="7"/>
  <c r="EE193" i="1"/>
  <c r="ED211" i="1"/>
  <c r="ED155" i="1"/>
  <c r="EB40" i="8"/>
  <c r="DQ115" i="1"/>
  <c r="J55" i="7"/>
  <c r="EE122" i="8"/>
  <c r="DP142" i="8"/>
  <c r="J188" i="7"/>
  <c r="Q128" i="7"/>
  <c r="ED127" i="1"/>
  <c r="J128" i="7"/>
  <c r="J283" i="7"/>
  <c r="P274" i="7"/>
  <c r="DG107" i="8"/>
  <c r="Q79" i="7"/>
  <c r="Q188" i="7"/>
  <c r="J155" i="7"/>
  <c r="J79" i="7"/>
  <c r="K287" i="7"/>
  <c r="EF102" i="8"/>
  <c r="EE83" i="1"/>
  <c r="EB115" i="1"/>
  <c r="EB27" i="8"/>
  <c r="EE61" i="1"/>
  <c r="EF164" i="1"/>
  <c r="ED48" i="1"/>
  <c r="EJ122" i="8"/>
  <c r="EG274" i="8"/>
  <c r="EH274" i="8"/>
  <c r="EB260" i="1"/>
  <c r="EB159" i="8"/>
  <c r="EE274" i="8"/>
  <c r="EG210" i="8"/>
  <c r="EB172" i="1"/>
  <c r="ED65" i="1"/>
  <c r="EL274" i="8"/>
  <c r="EI122" i="8"/>
  <c r="EE283" i="1"/>
  <c r="EE224" i="1"/>
  <c r="EB197" i="8"/>
  <c r="BS86" i="1"/>
  <c r="CS86" i="1" s="1"/>
  <c r="BF86" i="1"/>
  <c r="CF86" i="1" s="1"/>
  <c r="CM86" i="1" s="1"/>
  <c r="CE19" i="1"/>
  <c r="BH16" i="1"/>
  <c r="BG16" i="1"/>
  <c r="BT24" i="1"/>
  <c r="CT24" i="1" s="1"/>
  <c r="BG24" i="1"/>
  <c r="CG24" i="1" s="1"/>
  <c r="CM24" i="1" s="1"/>
  <c r="BM164" i="1"/>
  <c r="CH164" i="1"/>
  <c r="BM183" i="1"/>
  <c r="CH183" i="1"/>
  <c r="CH166" i="1"/>
  <c r="BM166" i="1"/>
  <c r="BM120" i="1"/>
  <c r="CH120" i="1"/>
  <c r="BM66" i="1"/>
  <c r="CH66" i="1"/>
  <c r="BM63" i="1"/>
  <c r="CH63" i="1"/>
  <c r="BM160" i="1"/>
  <c r="CH160" i="1"/>
  <c r="BM140" i="1"/>
  <c r="CH140" i="1"/>
  <c r="BM268" i="1"/>
  <c r="CH268" i="1"/>
  <c r="BU109" i="1"/>
  <c r="CU109" i="1" s="1"/>
  <c r="BH109" i="1"/>
  <c r="BM200" i="1"/>
  <c r="CH200" i="1"/>
  <c r="DQ158" i="1"/>
  <c r="K158" i="7" s="1"/>
  <c r="DD158" i="1"/>
  <c r="J158" i="7" s="1"/>
  <c r="CZ158" i="1"/>
  <c r="BM278" i="1"/>
  <c r="CH278" i="1"/>
  <c r="BJ255" i="3"/>
  <c r="BK255" i="3" s="1"/>
  <c r="BL255" i="3" s="1"/>
  <c r="BM255" i="3" s="1"/>
  <c r="BN255" i="3" s="1"/>
  <c r="BO255" i="3" s="1"/>
  <c r="BP255" i="3" s="1"/>
  <c r="BQ255" i="3" s="1"/>
  <c r="BR255" i="3" s="1"/>
  <c r="BS255" i="3" s="1"/>
  <c r="BI278" i="1"/>
  <c r="CI278" i="1" s="1"/>
  <c r="DI278" i="1" s="1"/>
  <c r="EJ278" i="1" s="1"/>
  <c r="CH134" i="1"/>
  <c r="BM134" i="1"/>
  <c r="EH134" i="1"/>
  <c r="DG134" i="8"/>
  <c r="CH107" i="1"/>
  <c r="BM107" i="1"/>
  <c r="BK46" i="1"/>
  <c r="BJ46" i="1"/>
  <c r="DH46" i="1"/>
  <c r="BM45" i="1"/>
  <c r="CH45" i="1"/>
  <c r="BI45" i="1"/>
  <c r="BL284" i="1"/>
  <c r="BJ259" i="3"/>
  <c r="BK259" i="3" s="1"/>
  <c r="BL259" i="3" s="1"/>
  <c r="BM259" i="3" s="1"/>
  <c r="BN259" i="3" s="1"/>
  <c r="BO259" i="3" s="1"/>
  <c r="BP259" i="3" s="1"/>
  <c r="BQ259" i="3" s="1"/>
  <c r="BR259" i="3" s="1"/>
  <c r="BL201" i="1"/>
  <c r="BN201" i="1"/>
  <c r="BL168" i="1"/>
  <c r="BN168" i="1"/>
  <c r="CN168" i="1" s="1"/>
  <c r="BL133" i="1"/>
  <c r="BN133" i="1"/>
  <c r="BL106" i="1"/>
  <c r="BN106" i="1"/>
  <c r="BL104" i="1"/>
  <c r="BL17" i="1"/>
  <c r="BL8" i="1"/>
  <c r="EJ6" i="1"/>
  <c r="DI6" i="8"/>
  <c r="EJ6" i="8" s="1"/>
  <c r="CK6" i="1"/>
  <c r="CL6" i="1"/>
  <c r="DJ6" i="1"/>
  <c r="BH18" i="1"/>
  <c r="DU18" i="1" s="1"/>
  <c r="BI67" i="1"/>
  <c r="CI67" i="1" s="1"/>
  <c r="DI67" i="1" s="1"/>
  <c r="CH67" i="1"/>
  <c r="BM67" i="1"/>
  <c r="BH113" i="1"/>
  <c r="DU113" i="1" s="1"/>
  <c r="BI128" i="1"/>
  <c r="CI128" i="1" s="1"/>
  <c r="DI128" i="1" s="1"/>
  <c r="BM128" i="1"/>
  <c r="CH128" i="1"/>
  <c r="EG137" i="1"/>
  <c r="DM137" i="1"/>
  <c r="DG137" i="8"/>
  <c r="DH137" i="8"/>
  <c r="DI137" i="8"/>
  <c r="DJ137" i="8"/>
  <c r="DK137" i="8"/>
  <c r="DL137" i="8"/>
  <c r="DF137" i="8"/>
  <c r="DZ137" i="1"/>
  <c r="DS137" i="8"/>
  <c r="DW137" i="8"/>
  <c r="DT137" i="8"/>
  <c r="DX137" i="8"/>
  <c r="DU137" i="8"/>
  <c r="DY137" i="8"/>
  <c r="DV137" i="8"/>
  <c r="EG150" i="1"/>
  <c r="DF150" i="8"/>
  <c r="BH150" i="1"/>
  <c r="DU150" i="1" s="1"/>
  <c r="BH161" i="1"/>
  <c r="DU161" i="1" s="1"/>
  <c r="BH165" i="1"/>
  <c r="DU165" i="1" s="1"/>
  <c r="BI170" i="1"/>
  <c r="CI170" i="1" s="1"/>
  <c r="DI170" i="1" s="1"/>
  <c r="BM170" i="1"/>
  <c r="CH170" i="1"/>
  <c r="BH203" i="1"/>
  <c r="DU203" i="1" s="1"/>
  <c r="BH214" i="1"/>
  <c r="BH247" i="1"/>
  <c r="BH255" i="1"/>
  <c r="BH262" i="1"/>
  <c r="CD35" i="1"/>
  <c r="CM35" i="1" s="1"/>
  <c r="EB35" i="8"/>
  <c r="EF210" i="8"/>
  <c r="ED122" i="8"/>
  <c r="ED181" i="1"/>
  <c r="ED20" i="8"/>
  <c r="EF259" i="1"/>
  <c r="EE47" i="1"/>
  <c r="EI55" i="8"/>
  <c r="EE58" i="1"/>
  <c r="EB174" i="8"/>
  <c r="EB143" i="1"/>
  <c r="ED97" i="1"/>
  <c r="ED222" i="1"/>
  <c r="ED287" i="1"/>
  <c r="ED71" i="1"/>
  <c r="ED144" i="1"/>
  <c r="ED30" i="1"/>
  <c r="EJ210" i="8"/>
  <c r="EK122" i="8"/>
  <c r="EE155" i="1"/>
  <c r="DC266" i="1"/>
  <c r="DC266" i="8" s="1"/>
  <c r="EB19" i="1"/>
  <c r="EB90" i="1"/>
  <c r="ED175" i="1"/>
  <c r="EJ55" i="8"/>
  <c r="EL210" i="8"/>
  <c r="EG102" i="1"/>
  <c r="EK55" i="8"/>
  <c r="EM122" i="8"/>
  <c r="ED101" i="1"/>
  <c r="EF166" i="1"/>
  <c r="EB86" i="8"/>
  <c r="ED112" i="8"/>
  <c r="EB194" i="8"/>
  <c r="EB94" i="1"/>
  <c r="ED179" i="1"/>
  <c r="ED69" i="1"/>
  <c r="EL122" i="8"/>
  <c r="ED225" i="8"/>
  <c r="EF183" i="1"/>
  <c r="EB75" i="8"/>
  <c r="ED177" i="1"/>
  <c r="ED24" i="8"/>
  <c r="EF274" i="8"/>
  <c r="ED59" i="8"/>
  <c r="ED142" i="1"/>
  <c r="EH55" i="8"/>
  <c r="EE88" i="1"/>
  <c r="EC19" i="1"/>
  <c r="EC253" i="8"/>
  <c r="EC269" i="1"/>
  <c r="EC260" i="1"/>
  <c r="EC34" i="1"/>
  <c r="DO50" i="8"/>
  <c r="ED202" i="1"/>
  <c r="ED64" i="1"/>
  <c r="ED291" i="1"/>
  <c r="ED86" i="1"/>
  <c r="EG55" i="8"/>
  <c r="EJ274" i="8"/>
  <c r="EF109" i="1"/>
  <c r="EF195" i="1"/>
  <c r="T13" i="7"/>
  <c r="EC42" i="8"/>
  <c r="EC222" i="8"/>
  <c r="EC89" i="1"/>
  <c r="EC48" i="8"/>
  <c r="EC142" i="8"/>
  <c r="EC131" i="1"/>
  <c r="EC115" i="1"/>
  <c r="EC105" i="1"/>
  <c r="EC180" i="1"/>
  <c r="EC188" i="8"/>
  <c r="EM55" i="8"/>
  <c r="ED36" i="1"/>
  <c r="ED27" i="1"/>
  <c r="EI210" i="8"/>
  <c r="EG122" i="8"/>
  <c r="EF63" i="1"/>
  <c r="DD191" i="8"/>
  <c r="EE191" i="1"/>
  <c r="EE81" i="1"/>
  <c r="EC287" i="8"/>
  <c r="EC143" i="1"/>
  <c r="EC252" i="1"/>
  <c r="EC194" i="1"/>
  <c r="EB131" i="1"/>
  <c r="EC64" i="8"/>
  <c r="EC30" i="8"/>
  <c r="EC23" i="1"/>
  <c r="EB182" i="1"/>
  <c r="EB180" i="1"/>
  <c r="EB141" i="8"/>
  <c r="EB142" i="8"/>
  <c r="EC86" i="8"/>
  <c r="EB74" i="1"/>
  <c r="EC159" i="1"/>
  <c r="EC174" i="1"/>
  <c r="EC50" i="1"/>
  <c r="EC35" i="1"/>
  <c r="EC99" i="1"/>
  <c r="EC167" i="1"/>
  <c r="EC211" i="8"/>
  <c r="EM274" i="8"/>
  <c r="EM210" i="8"/>
  <c r="ED83" i="8"/>
  <c r="EB293" i="8"/>
  <c r="EH122" i="8"/>
  <c r="EF223" i="1"/>
  <c r="EE93" i="1"/>
  <c r="DD162" i="8"/>
  <c r="EE162" i="1"/>
  <c r="EG126" i="1"/>
  <c r="EC283" i="8"/>
  <c r="EC179" i="8"/>
  <c r="EC250" i="8"/>
  <c r="EE210" i="8"/>
  <c r="EE16" i="1"/>
  <c r="DD79" i="8"/>
  <c r="EE79" i="1"/>
  <c r="EC127" i="8"/>
  <c r="EC141" i="8"/>
  <c r="EC27" i="8"/>
  <c r="EB34" i="1"/>
  <c r="EB144" i="8"/>
  <c r="EC155" i="8"/>
  <c r="EB99" i="1"/>
  <c r="EC74" i="1"/>
  <c r="EC197" i="1"/>
  <c r="EC258" i="1"/>
  <c r="EC172" i="1"/>
  <c r="EC119" i="8"/>
  <c r="EC202" i="8"/>
  <c r="ED75" i="1"/>
  <c r="ED253" i="1"/>
  <c r="ED169" i="1"/>
  <c r="EC36" i="8"/>
  <c r="ED210" i="8"/>
  <c r="ED206" i="8"/>
  <c r="EH210" i="8"/>
  <c r="DD186" i="8"/>
  <c r="EE186" i="1"/>
  <c r="ED135" i="8"/>
  <c r="EG263" i="1"/>
  <c r="EB97" i="8"/>
  <c r="EC291" i="8"/>
  <c r="EC71" i="8"/>
  <c r="EC77" i="1"/>
  <c r="EC175" i="8"/>
  <c r="EC144" i="8"/>
  <c r="EB155" i="8"/>
  <c r="EC54" i="8"/>
  <c r="EC65" i="8"/>
  <c r="EC97" i="8"/>
  <c r="DO159" i="8"/>
  <c r="EC182" i="1"/>
  <c r="ED254" i="1"/>
  <c r="ED141" i="1"/>
  <c r="EL55" i="8"/>
  <c r="EC254" i="8"/>
  <c r="EC192" i="8"/>
  <c r="EF122" i="8"/>
  <c r="EE55" i="8"/>
  <c r="EF263" i="1"/>
  <c r="DD112" i="8"/>
  <c r="EE112" i="1"/>
  <c r="DD59" i="8"/>
  <c r="EE59" i="1"/>
  <c r="EH126" i="1"/>
  <c r="EC40" i="1"/>
  <c r="EB127" i="8"/>
  <c r="EC75" i="8"/>
  <c r="EB269" i="1"/>
  <c r="EC293" i="1"/>
  <c r="EC90" i="1"/>
  <c r="DO197" i="8"/>
  <c r="K197" i="7"/>
  <c r="EC56" i="1"/>
  <c r="EC292" i="1"/>
  <c r="EC138" i="8"/>
  <c r="ED186" i="8"/>
  <c r="ED129" i="1"/>
  <c r="EF55" i="8"/>
  <c r="ED55" i="8"/>
  <c r="EK274" i="8"/>
  <c r="ED224" i="8"/>
  <c r="EE96" i="1"/>
  <c r="DD20" i="8"/>
  <c r="EE20" i="1"/>
  <c r="ED47" i="8"/>
  <c r="EC114" i="8"/>
  <c r="EC94" i="1"/>
  <c r="EC78" i="8"/>
  <c r="EB119" i="8"/>
  <c r="DP266" i="8"/>
  <c r="BJ126" i="1"/>
  <c r="CJ126" i="1" s="1"/>
  <c r="BV126" i="1"/>
  <c r="CU118" i="1"/>
  <c r="DU118" i="1" s="1"/>
  <c r="BZ118" i="1"/>
  <c r="BT58" i="1"/>
  <c r="CT58" i="1" s="1"/>
  <c r="BH58" i="1"/>
  <c r="BJ102" i="1"/>
  <c r="CJ102" i="1" s="1"/>
  <c r="BV102" i="1"/>
  <c r="BI268" i="1"/>
  <c r="CI268" i="1" s="1"/>
  <c r="BX165" i="1"/>
  <c r="BX262" i="1"/>
  <c r="BJ118" i="1"/>
  <c r="CJ118" i="1" s="1"/>
  <c r="BV118" i="1"/>
  <c r="BT206" i="1"/>
  <c r="CT206" i="1" s="1"/>
  <c r="BH206" i="1"/>
  <c r="BH205" i="1"/>
  <c r="BT20" i="1"/>
  <c r="CT20" i="1" s="1"/>
  <c r="BH20" i="1"/>
  <c r="CW170" i="1"/>
  <c r="CW161" i="1"/>
  <c r="BZ102" i="1"/>
  <c r="CU102" i="1"/>
  <c r="BT82" i="1"/>
  <c r="CT82" i="1" s="1"/>
  <c r="BH82" i="1"/>
  <c r="BT59" i="1"/>
  <c r="CT59" i="1" s="1"/>
  <c r="BH59" i="1"/>
  <c r="BX170" i="1"/>
  <c r="BX161" i="1"/>
  <c r="CW247" i="1"/>
  <c r="BI200" i="1"/>
  <c r="CI200" i="1" s="1"/>
  <c r="BU200" i="1"/>
  <c r="CW165" i="1"/>
  <c r="BH256" i="1"/>
  <c r="BT96" i="1"/>
  <c r="CT96" i="1" s="1"/>
  <c r="BH96" i="1"/>
  <c r="BT81" i="1"/>
  <c r="CT81" i="1" s="1"/>
  <c r="BH81" i="1"/>
  <c r="CW255" i="1"/>
  <c r="BX247" i="1"/>
  <c r="CW262" i="1"/>
  <c r="BU16" i="1"/>
  <c r="BT88" i="1"/>
  <c r="CT88" i="1" s="1"/>
  <c r="BH88" i="1"/>
  <c r="BX255" i="1"/>
  <c r="CW113" i="1"/>
  <c r="CW214" i="1"/>
  <c r="BX18" i="1"/>
  <c r="BT135" i="1"/>
  <c r="CT135" i="1" s="1"/>
  <c r="DT135" i="1" s="1"/>
  <c r="BH135" i="1"/>
  <c r="CW203" i="1"/>
  <c r="BX113" i="1"/>
  <c r="BX214" i="1"/>
  <c r="CX214" i="1" s="1"/>
  <c r="BT93" i="1"/>
  <c r="CT93" i="1" s="1"/>
  <c r="BH93" i="1"/>
  <c r="BT83" i="1"/>
  <c r="CT83" i="1" s="1"/>
  <c r="BH83" i="1"/>
  <c r="CU126" i="1"/>
  <c r="BZ126" i="1"/>
  <c r="BX203" i="1"/>
  <c r="CW18" i="1"/>
  <c r="BI140" i="1"/>
  <c r="CI140" i="1" s="1"/>
  <c r="BU140" i="1"/>
  <c r="BI160" i="1"/>
  <c r="CI160" i="1" s="1"/>
  <c r="BU160" i="1"/>
  <c r="BT185" i="1"/>
  <c r="CT185" i="1" s="1"/>
  <c r="BH185" i="1"/>
  <c r="BT61" i="1"/>
  <c r="CT61" i="1" s="1"/>
  <c r="BH61" i="1"/>
  <c r="BI63" i="1"/>
  <c r="CI63" i="1" s="1"/>
  <c r="BU63" i="1"/>
  <c r="BI66" i="1"/>
  <c r="CI66" i="1" s="1"/>
  <c r="BU66" i="1"/>
  <c r="CW67" i="1"/>
  <c r="BX67" i="1"/>
  <c r="BI120" i="1"/>
  <c r="CI120" i="1" s="1"/>
  <c r="BU120" i="1"/>
  <c r="BT186" i="1"/>
  <c r="CT186" i="1" s="1"/>
  <c r="BH186" i="1"/>
  <c r="BI166" i="1"/>
  <c r="CI166" i="1" s="1"/>
  <c r="BU166" i="1"/>
  <c r="BI183" i="1"/>
  <c r="CI183" i="1" s="1"/>
  <c r="BU183" i="1"/>
  <c r="CW128" i="1"/>
  <c r="BX128" i="1"/>
  <c r="BI164" i="1"/>
  <c r="CI164" i="1" s="1"/>
  <c r="BU164" i="1"/>
  <c r="DU283" i="8"/>
  <c r="DZ283" i="1"/>
  <c r="DS102" i="8"/>
  <c r="BT79" i="1"/>
  <c r="CT79" i="1" s="1"/>
  <c r="BH79" i="1"/>
  <c r="DU216" i="1"/>
  <c r="DD225" i="8"/>
  <c r="DW283" i="8"/>
  <c r="DX283" i="8"/>
  <c r="DV283" i="8"/>
  <c r="DR283" i="8"/>
  <c r="DT283" i="8"/>
  <c r="DQ283" i="8"/>
  <c r="DY283" i="8"/>
  <c r="DT102" i="8"/>
  <c r="DS183" i="1"/>
  <c r="DS120" i="1"/>
  <c r="DS109" i="1"/>
  <c r="DS109" i="8" s="1"/>
  <c r="DG102" i="8"/>
  <c r="DS63" i="1"/>
  <c r="DS66" i="1"/>
  <c r="DF102" i="8"/>
  <c r="DS164" i="8"/>
  <c r="BS27" i="1"/>
  <c r="BS141" i="1"/>
  <c r="BS114" i="1"/>
  <c r="BS291" i="1"/>
  <c r="BS119" i="1"/>
  <c r="BS192" i="1"/>
  <c r="BG281" i="1"/>
  <c r="CG281" i="1" s="1"/>
  <c r="DG118" i="8"/>
  <c r="DG63" i="1"/>
  <c r="DG164" i="1"/>
  <c r="CS79" i="1"/>
  <c r="DS79" i="1" s="1"/>
  <c r="DG183" i="1"/>
  <c r="DG200" i="1"/>
  <c r="DG166" i="1"/>
  <c r="DF166" i="1"/>
  <c r="EG166" i="1" s="1"/>
  <c r="CS81" i="1"/>
  <c r="BS250" i="1"/>
  <c r="BS173" i="1"/>
  <c r="BS97" i="1"/>
  <c r="BS169" i="1"/>
  <c r="BS71" i="1"/>
  <c r="DF118" i="8"/>
  <c r="EG118" i="8" s="1"/>
  <c r="CS16" i="1"/>
  <c r="DS16" i="1" s="1"/>
  <c r="DT109" i="1"/>
  <c r="DG109" i="1"/>
  <c r="DF112" i="1"/>
  <c r="CS135" i="1"/>
  <c r="CS59" i="1"/>
  <c r="DS59" i="1" s="1"/>
  <c r="BS202" i="1"/>
  <c r="BS211" i="1"/>
  <c r="BU142" i="1"/>
  <c r="BS142" i="1"/>
  <c r="BS196" i="1"/>
  <c r="BT16" i="1"/>
  <c r="CS206" i="1"/>
  <c r="DS206" i="1" s="1"/>
  <c r="DF109" i="1"/>
  <c r="DT66" i="1"/>
  <c r="DT160" i="1"/>
  <c r="DG160" i="1"/>
  <c r="BS42" i="1"/>
  <c r="BS129" i="1"/>
  <c r="BS36" i="1"/>
  <c r="BS212" i="1"/>
  <c r="CS82" i="1"/>
  <c r="DF66" i="1"/>
  <c r="CS88" i="1"/>
  <c r="DF120" i="1"/>
  <c r="BS181" i="1"/>
  <c r="DT140" i="1"/>
  <c r="DG140" i="1"/>
  <c r="CS61" i="1"/>
  <c r="BS204" i="1"/>
  <c r="BS101" i="1"/>
  <c r="BS65" i="1"/>
  <c r="CS96" i="1"/>
  <c r="DS96" i="1" s="1"/>
  <c r="DG66" i="1"/>
  <c r="DF164" i="1"/>
  <c r="EG164" i="1" s="1"/>
  <c r="CS83" i="1"/>
  <c r="DS83" i="1" s="1"/>
  <c r="DG120" i="1"/>
  <c r="BG246" i="1"/>
  <c r="CG246" i="1" s="1"/>
  <c r="BS138" i="1"/>
  <c r="BS69" i="1"/>
  <c r="DF200" i="1"/>
  <c r="EG200" i="1" s="1"/>
  <c r="CS24" i="1"/>
  <c r="DF140" i="1"/>
  <c r="EG140" i="1" s="1"/>
  <c r="CS20" i="1"/>
  <c r="DF47" i="1"/>
  <c r="CS93" i="1"/>
  <c r="DS93" i="1" s="1"/>
  <c r="BS144" i="1"/>
  <c r="BG43" i="1"/>
  <c r="CG43" i="1" s="1"/>
  <c r="BS177" i="1"/>
  <c r="DF63" i="1"/>
  <c r="CS186" i="1"/>
  <c r="DS186" i="1" s="1"/>
  <c r="CS185" i="1"/>
  <c r="DT183" i="1"/>
  <c r="DF183" i="1"/>
  <c r="DT200" i="1"/>
  <c r="DT120" i="1"/>
  <c r="CS58" i="1"/>
  <c r="DS58" i="1" s="1"/>
  <c r="DF160" i="1"/>
  <c r="EG160" i="1" s="1"/>
  <c r="DG242" i="8"/>
  <c r="EH242" i="8" s="1"/>
  <c r="DD61" i="8"/>
  <c r="DD24" i="8"/>
  <c r="DD83" i="8"/>
  <c r="DY195" i="8"/>
  <c r="DZ195" i="1"/>
  <c r="DD261" i="8"/>
  <c r="DW195" i="8"/>
  <c r="DR195" i="8"/>
  <c r="DU195" i="8"/>
  <c r="DS195" i="8"/>
  <c r="DT195" i="8"/>
  <c r="DV195" i="8"/>
  <c r="DQ42" i="1"/>
  <c r="DQ141" i="1"/>
  <c r="DR185" i="1"/>
  <c r="DR59" i="1"/>
  <c r="DQ114" i="1"/>
  <c r="DR186" i="1"/>
  <c r="CZ162" i="1"/>
  <c r="DW263" i="8"/>
  <c r="DT263" i="8"/>
  <c r="DX263" i="8"/>
  <c r="DV263" i="8"/>
  <c r="DZ263" i="1"/>
  <c r="DS263" i="8"/>
  <c r="DY263" i="8"/>
  <c r="DR263" i="8"/>
  <c r="DU263" i="8"/>
  <c r="DQ291" i="1"/>
  <c r="DQ179" i="1"/>
  <c r="DQ211" i="1"/>
  <c r="DQ65" i="1"/>
  <c r="DQ202" i="1"/>
  <c r="DQ97" i="1"/>
  <c r="DR225" i="1"/>
  <c r="DD224" i="8"/>
  <c r="DQ253" i="1"/>
  <c r="DR206" i="1"/>
  <c r="DQ86" i="1"/>
  <c r="DR82" i="1"/>
  <c r="DR261" i="1"/>
  <c r="DR224" i="1"/>
  <c r="K224" i="7" s="1"/>
  <c r="DD88" i="8"/>
  <c r="DQ119" i="1"/>
  <c r="DQ142" i="1"/>
  <c r="DQ27" i="1"/>
  <c r="DS166" i="8"/>
  <c r="DU155" i="8"/>
  <c r="DY155" i="8"/>
  <c r="DZ155" i="1"/>
  <c r="DR166" i="8"/>
  <c r="DR47" i="8"/>
  <c r="DD206" i="8"/>
  <c r="DQ35" i="1"/>
  <c r="DQ196" i="1"/>
  <c r="DQ254" i="1"/>
  <c r="DR83" i="8"/>
  <c r="DR135" i="8"/>
  <c r="DR24" i="8"/>
  <c r="DR183" i="8"/>
  <c r="DR259" i="8"/>
  <c r="DZ259" i="1"/>
  <c r="DV259" i="8"/>
  <c r="DS259" i="8"/>
  <c r="DY259" i="8"/>
  <c r="DX259" i="8"/>
  <c r="DU259" i="8"/>
  <c r="DT259" i="8"/>
  <c r="DW259" i="8"/>
  <c r="DQ129" i="1"/>
  <c r="DQ69" i="1"/>
  <c r="DQ173" i="1"/>
  <c r="DQ75" i="1"/>
  <c r="DR63" i="8"/>
  <c r="CR42" i="1"/>
  <c r="DR42" i="1" s="1"/>
  <c r="DD42" i="1"/>
  <c r="CR144" i="1"/>
  <c r="DD144" i="1"/>
  <c r="CR250" i="1"/>
  <c r="DR250" i="1" s="1"/>
  <c r="DD250" i="1"/>
  <c r="CR86" i="1"/>
  <c r="DD86" i="1"/>
  <c r="CR27" i="1"/>
  <c r="DR27" i="1" s="1"/>
  <c r="DD27" i="1"/>
  <c r="CR173" i="1"/>
  <c r="DD173" i="1"/>
  <c r="CR204" i="1"/>
  <c r="DR204" i="1" s="1"/>
  <c r="DD204" i="1"/>
  <c r="EE204" i="1" s="1"/>
  <c r="CR141" i="1"/>
  <c r="DR141" i="1" s="1"/>
  <c r="DD141" i="1"/>
  <c r="CR202" i="1"/>
  <c r="DD202" i="1"/>
  <c r="CR119" i="1"/>
  <c r="DR119" i="1" s="1"/>
  <c r="DD119" i="1"/>
  <c r="CR129" i="1"/>
  <c r="DD129" i="1"/>
  <c r="CR222" i="1"/>
  <c r="DR222" i="1" s="1"/>
  <c r="K222" i="7" s="1"/>
  <c r="DD222" i="1"/>
  <c r="CR75" i="1"/>
  <c r="DD75" i="1"/>
  <c r="CR179" i="1"/>
  <c r="DD179" i="1"/>
  <c r="CR114" i="1"/>
  <c r="DD114" i="1"/>
  <c r="CR211" i="1"/>
  <c r="DR211" i="1" s="1"/>
  <c r="DD211" i="1"/>
  <c r="CR254" i="1"/>
  <c r="DR254" i="1" s="1"/>
  <c r="DD254" i="1"/>
  <c r="CR253" i="1"/>
  <c r="DD253" i="1"/>
  <c r="CR97" i="1"/>
  <c r="DD97" i="1"/>
  <c r="CR101" i="1"/>
  <c r="DD101" i="1"/>
  <c r="EE101" i="1" s="1"/>
  <c r="CR291" i="1"/>
  <c r="DR291" i="1" s="1"/>
  <c r="DD291" i="1"/>
  <c r="CR142" i="1"/>
  <c r="DD142" i="1"/>
  <c r="CR138" i="1"/>
  <c r="DD138" i="1"/>
  <c r="CR192" i="1"/>
  <c r="DR192" i="1" s="1"/>
  <c r="DD192" i="1"/>
  <c r="CR36" i="1"/>
  <c r="DD36" i="1"/>
  <c r="CR169" i="1"/>
  <c r="DD169" i="1"/>
  <c r="CR65" i="1"/>
  <c r="DD65" i="1"/>
  <c r="CR181" i="1"/>
  <c r="DD181" i="1"/>
  <c r="CR196" i="1"/>
  <c r="DD196" i="1"/>
  <c r="CR69" i="1"/>
  <c r="DR69" i="1" s="1"/>
  <c r="DD69" i="1"/>
  <c r="CR212" i="1"/>
  <c r="DD212" i="1"/>
  <c r="CR177" i="1"/>
  <c r="DR177" i="1" s="1"/>
  <c r="DD177" i="1"/>
  <c r="EE177" i="1" s="1"/>
  <c r="CR71" i="1"/>
  <c r="DR71" i="1" s="1"/>
  <c r="DD71" i="1"/>
  <c r="DE109" i="8"/>
  <c r="EF109" i="8" s="1"/>
  <c r="DG193" i="8"/>
  <c r="DF193" i="8"/>
  <c r="DI193" i="8"/>
  <c r="DK193" i="8"/>
  <c r="DJ193" i="8"/>
  <c r="DM193" i="1"/>
  <c r="DE193" i="8"/>
  <c r="DL193" i="8"/>
  <c r="DH193" i="8"/>
  <c r="DE164" i="8"/>
  <c r="DJ263" i="8"/>
  <c r="DF263" i="8"/>
  <c r="DI263" i="8"/>
  <c r="DK263" i="8"/>
  <c r="DM263" i="1"/>
  <c r="DG263" i="8"/>
  <c r="DH263" i="8"/>
  <c r="DE263" i="8"/>
  <c r="DL263" i="8"/>
  <c r="DK223" i="8"/>
  <c r="DH223" i="8"/>
  <c r="DM223" i="1"/>
  <c r="DF223" i="8"/>
  <c r="DG223" i="8"/>
  <c r="DE223" i="8"/>
  <c r="DJ223" i="8"/>
  <c r="DL223" i="8"/>
  <c r="DI223" i="8"/>
  <c r="DZ223" i="1"/>
  <c r="DS223" i="8"/>
  <c r="DT223" i="8"/>
  <c r="DU223" i="8"/>
  <c r="DV223" i="8"/>
  <c r="DW223" i="8"/>
  <c r="DY223" i="8"/>
  <c r="DR223" i="8"/>
  <c r="DX223" i="8"/>
  <c r="DE66" i="8"/>
  <c r="EF66" i="8" s="1"/>
  <c r="DF195" i="8"/>
  <c r="DK195" i="8"/>
  <c r="DM195" i="1"/>
  <c r="DI195" i="8"/>
  <c r="DL195" i="8"/>
  <c r="DG195" i="8"/>
  <c r="DJ195" i="8"/>
  <c r="DE195" i="8"/>
  <c r="DH195" i="8"/>
  <c r="DE63" i="8"/>
  <c r="DE166" i="8"/>
  <c r="DE120" i="8"/>
  <c r="EF120" i="8" s="1"/>
  <c r="DE183" i="8"/>
  <c r="DI259" i="8"/>
  <c r="DK259" i="8"/>
  <c r="DF259" i="8"/>
  <c r="DL259" i="8"/>
  <c r="DH259" i="8"/>
  <c r="DG259" i="8"/>
  <c r="DE259" i="8"/>
  <c r="DJ259" i="8"/>
  <c r="DM259" i="1"/>
  <c r="DE186" i="1"/>
  <c r="DE93" i="1"/>
  <c r="EF93" i="1" s="1"/>
  <c r="DE261" i="1"/>
  <c r="J261" i="7" s="1"/>
  <c r="CZ261" i="1"/>
  <c r="DE96" i="1"/>
  <c r="EF96" i="1" s="1"/>
  <c r="DR61" i="1"/>
  <c r="DE61" i="1"/>
  <c r="DE16" i="1"/>
  <c r="EF16" i="1" s="1"/>
  <c r="DR20" i="1"/>
  <c r="DE20" i="1"/>
  <c r="DE83" i="1"/>
  <c r="EF83" i="1" s="1"/>
  <c r="DE224" i="1"/>
  <c r="J224" i="7" s="1"/>
  <c r="CZ224" i="1"/>
  <c r="DR88" i="8"/>
  <c r="DE88" i="1"/>
  <c r="EF88" i="1" s="1"/>
  <c r="DE185" i="1"/>
  <c r="DT191" i="8"/>
  <c r="DX191" i="8"/>
  <c r="DS191" i="8"/>
  <c r="DW191" i="8"/>
  <c r="DV191" i="8"/>
  <c r="DZ191" i="1"/>
  <c r="DU191" i="8"/>
  <c r="DR191" i="8"/>
  <c r="DY191" i="8"/>
  <c r="DE191" i="1"/>
  <c r="EF191" i="1" s="1"/>
  <c r="CZ191" i="1"/>
  <c r="DE225" i="1"/>
  <c r="J225" i="7" s="1"/>
  <c r="CZ225" i="1"/>
  <c r="DR112" i="1"/>
  <c r="DE112" i="1"/>
  <c r="CZ112" i="1"/>
  <c r="DD47" i="8"/>
  <c r="DE47" i="1"/>
  <c r="EF47" i="1" s="1"/>
  <c r="CZ47" i="1"/>
  <c r="DR162" i="1"/>
  <c r="K162" i="7" s="1"/>
  <c r="DE162" i="1"/>
  <c r="J162" i="7" s="1"/>
  <c r="DE206" i="1"/>
  <c r="DE82" i="1"/>
  <c r="DR81" i="1"/>
  <c r="DE81" i="1"/>
  <c r="DR79" i="8"/>
  <c r="DE79" i="1"/>
  <c r="EF79" i="1" s="1"/>
  <c r="DE59" i="1"/>
  <c r="DE24" i="1"/>
  <c r="EF24" i="1" s="1"/>
  <c r="DD135" i="8"/>
  <c r="DE135" i="1"/>
  <c r="EF135" i="1" s="1"/>
  <c r="DE58" i="1"/>
  <c r="EF58" i="1" s="1"/>
  <c r="CQ292" i="1"/>
  <c r="BR292" i="1"/>
  <c r="CQ74" i="1"/>
  <c r="DQ74" i="1" s="1"/>
  <c r="BR74" i="1"/>
  <c r="CQ176" i="1"/>
  <c r="DQ176" i="1" s="1"/>
  <c r="BF176" i="1"/>
  <c r="CF176" i="1" s="1"/>
  <c r="BR176" i="1"/>
  <c r="CQ167" i="1"/>
  <c r="DQ167" i="1" s="1"/>
  <c r="BF167" i="1"/>
  <c r="CF167" i="1" s="1"/>
  <c r="BR167" i="1"/>
  <c r="CQ172" i="1"/>
  <c r="DQ172" i="1" s="1"/>
  <c r="BR172" i="1"/>
  <c r="CQ143" i="1"/>
  <c r="BF143" i="1"/>
  <c r="CF143" i="1" s="1"/>
  <c r="BR143" i="1"/>
  <c r="DD115" i="1"/>
  <c r="CQ293" i="1"/>
  <c r="BR293" i="1"/>
  <c r="CQ89" i="1"/>
  <c r="BF89" i="1"/>
  <c r="CF89" i="1" s="1"/>
  <c r="BR89" i="1"/>
  <c r="DQ258" i="1"/>
  <c r="DD258" i="1"/>
  <c r="CQ56" i="1"/>
  <c r="DQ56" i="1" s="1"/>
  <c r="BF56" i="1"/>
  <c r="CF56" i="1" s="1"/>
  <c r="BR56" i="1"/>
  <c r="CQ182" i="1"/>
  <c r="BF182" i="1"/>
  <c r="CF182" i="1" s="1"/>
  <c r="BR182" i="1"/>
  <c r="CQ174" i="1"/>
  <c r="BF174" i="1"/>
  <c r="CF174" i="1" s="1"/>
  <c r="CM174" i="1" s="1"/>
  <c r="BR174" i="1"/>
  <c r="CQ252" i="1"/>
  <c r="BR252" i="1"/>
  <c r="CQ184" i="1"/>
  <c r="BF184" i="1"/>
  <c r="CF184" i="1" s="1"/>
  <c r="BR184" i="1"/>
  <c r="CQ94" i="1"/>
  <c r="DQ94" i="1" s="1"/>
  <c r="BF94" i="1"/>
  <c r="CF94" i="1" s="1"/>
  <c r="BR94" i="1"/>
  <c r="CQ194" i="1"/>
  <c r="BF194" i="1"/>
  <c r="CF194" i="1" s="1"/>
  <c r="BR194" i="1"/>
  <c r="CQ131" i="1"/>
  <c r="DQ131" i="1" s="1"/>
  <c r="BR131" i="1"/>
  <c r="CQ19" i="1"/>
  <c r="DQ19" i="1" s="1"/>
  <c r="BF19" i="1"/>
  <c r="BR19" i="1"/>
  <c r="CQ266" i="1"/>
  <c r="BF266" i="1"/>
  <c r="CF266" i="1" s="1"/>
  <c r="BR266" i="1"/>
  <c r="CQ125" i="1"/>
  <c r="BF125" i="1"/>
  <c r="CF125" i="1" s="1"/>
  <c r="BR125" i="1"/>
  <c r="CQ207" i="1"/>
  <c r="DQ207" i="1" s="1"/>
  <c r="BF207" i="1"/>
  <c r="CF207" i="1" s="1"/>
  <c r="BR207" i="1"/>
  <c r="CQ260" i="1"/>
  <c r="DQ260" i="1" s="1"/>
  <c r="BR260" i="1"/>
  <c r="CQ90" i="1"/>
  <c r="BF90" i="1"/>
  <c r="CF90" i="1" s="1"/>
  <c r="BR90" i="1"/>
  <c r="CQ105" i="1"/>
  <c r="BF105" i="1"/>
  <c r="CF105" i="1" s="1"/>
  <c r="BR105" i="1"/>
  <c r="CQ77" i="1"/>
  <c r="BF77" i="1"/>
  <c r="CF77" i="1" s="1"/>
  <c r="BR77" i="1"/>
  <c r="CQ50" i="1"/>
  <c r="DQ50" i="1" s="1"/>
  <c r="BF50" i="1"/>
  <c r="CF50" i="1" s="1"/>
  <c r="BR50" i="1"/>
  <c r="DJ64" i="8"/>
  <c r="DC202" i="8"/>
  <c r="ED202" i="8" s="1"/>
  <c r="DD78" i="8"/>
  <c r="EE78" i="8" s="1"/>
  <c r="DD188" i="8"/>
  <c r="EE188" i="8" s="1"/>
  <c r="DF54" i="8"/>
  <c r="EG54" i="8" s="1"/>
  <c r="DJ30" i="8"/>
  <c r="DD127" i="8"/>
  <c r="EE127" i="8" s="1"/>
  <c r="DE48" i="8"/>
  <c r="DH155" i="8"/>
  <c r="DI175" i="8"/>
  <c r="DC138" i="8"/>
  <c r="ED138" i="8" s="1"/>
  <c r="DQ144" i="8"/>
  <c r="DI127" i="8"/>
  <c r="EJ127" i="8" s="1"/>
  <c r="DC127" i="8"/>
  <c r="ED127" i="8" s="1"/>
  <c r="DC54" i="8"/>
  <c r="ED54" i="8" s="1"/>
  <c r="DP86" i="8"/>
  <c r="DP27" i="8"/>
  <c r="DK175" i="8"/>
  <c r="DC144" i="8"/>
  <c r="DC65" i="8"/>
  <c r="DC253" i="8"/>
  <c r="DS155" i="8"/>
  <c r="DC114" i="8"/>
  <c r="ED114" i="8" s="1"/>
  <c r="DX155" i="8"/>
  <c r="DR155" i="8"/>
  <c r="DQ155" i="8"/>
  <c r="DT155" i="8"/>
  <c r="DP155" i="8"/>
  <c r="DV155" i="8"/>
  <c r="DD155" i="8"/>
  <c r="DF155" i="8"/>
  <c r="DJ48" i="8"/>
  <c r="DG155" i="8"/>
  <c r="DI155" i="8"/>
  <c r="DL48" i="8"/>
  <c r="DG48" i="8"/>
  <c r="DC141" i="8"/>
  <c r="DK155" i="8"/>
  <c r="DE155" i="8"/>
  <c r="DK48" i="8"/>
  <c r="DM155" i="1"/>
  <c r="DD48" i="8"/>
  <c r="DF48" i="8"/>
  <c r="DH48" i="8"/>
  <c r="CZ34" i="1"/>
  <c r="DC155" i="8"/>
  <c r="DL155" i="8"/>
  <c r="DI48" i="8"/>
  <c r="DC48" i="8"/>
  <c r="DJ155" i="8"/>
  <c r="DM48" i="1"/>
  <c r="DH54" i="8"/>
  <c r="EI54" i="8" s="1"/>
  <c r="DL54" i="8"/>
  <c r="EM54" i="8" s="1"/>
  <c r="DJ54" i="8"/>
  <c r="EK54" i="8" s="1"/>
  <c r="DX30" i="8"/>
  <c r="DK54" i="8"/>
  <c r="EL54" i="8" s="1"/>
  <c r="DM54" i="1"/>
  <c r="DG54" i="8"/>
  <c r="EH54" i="8" s="1"/>
  <c r="DI54" i="8"/>
  <c r="EJ54" i="8" s="1"/>
  <c r="DD54" i="8"/>
  <c r="EE54" i="8" s="1"/>
  <c r="DZ30" i="1"/>
  <c r="DP293" i="8"/>
  <c r="DD64" i="8"/>
  <c r="DB292" i="8"/>
  <c r="DL127" i="8"/>
  <c r="EM127" i="8" s="1"/>
  <c r="DM127" i="1"/>
  <c r="DP141" i="8"/>
  <c r="DK30" i="8"/>
  <c r="DT287" i="8"/>
  <c r="DO293" i="8"/>
  <c r="DB293" i="8"/>
  <c r="DC291" i="8"/>
  <c r="DE175" i="8"/>
  <c r="DL64" i="8"/>
  <c r="DP291" i="8"/>
  <c r="CZ23" i="1"/>
  <c r="DP144" i="8"/>
  <c r="DP75" i="8"/>
  <c r="CZ40" i="1"/>
  <c r="DE54" i="8"/>
  <c r="EF54" i="8" s="1"/>
  <c r="CZ269" i="1"/>
  <c r="DD30" i="8"/>
  <c r="CZ180" i="1"/>
  <c r="DL78" i="8"/>
  <c r="EM78" i="8" s="1"/>
  <c r="DI78" i="8"/>
  <c r="EJ78" i="8" s="1"/>
  <c r="DG78" i="8"/>
  <c r="EH78" i="8" s="1"/>
  <c r="DJ78" i="8"/>
  <c r="EK78" i="8" s="1"/>
  <c r="DC78" i="8"/>
  <c r="ED78" i="8" s="1"/>
  <c r="DH78" i="8"/>
  <c r="EI78" i="8" s="1"/>
  <c r="DM78" i="1"/>
  <c r="DP211" i="8"/>
  <c r="DE78" i="8"/>
  <c r="EF78" i="8" s="1"/>
  <c r="DB40" i="8"/>
  <c r="CZ258" i="1"/>
  <c r="DC75" i="8"/>
  <c r="DC97" i="8"/>
  <c r="DP65" i="8"/>
  <c r="DQ287" i="8"/>
  <c r="DV287" i="8"/>
  <c r="DK64" i="8"/>
  <c r="DU287" i="8"/>
  <c r="DG64" i="8"/>
  <c r="DM64" i="1"/>
  <c r="DF64" i="8"/>
  <c r="DH64" i="8"/>
  <c r="DC64" i="8"/>
  <c r="DR287" i="8"/>
  <c r="DE64" i="8"/>
  <c r="CZ99" i="1"/>
  <c r="DX287" i="8"/>
  <c r="DC27" i="8"/>
  <c r="DI64" i="8"/>
  <c r="DH127" i="8"/>
  <c r="EI127" i="8" s="1"/>
  <c r="DK127" i="8"/>
  <c r="EL127" i="8" s="1"/>
  <c r="DG127" i="8"/>
  <c r="EH127" i="8" s="1"/>
  <c r="DE127" i="8"/>
  <c r="EF127" i="8" s="1"/>
  <c r="DF127" i="8"/>
  <c r="EG127" i="8" s="1"/>
  <c r="DM30" i="1"/>
  <c r="DJ127" i="8"/>
  <c r="EK127" i="8" s="1"/>
  <c r="DG30" i="8"/>
  <c r="DI30" i="8"/>
  <c r="DE30" i="8"/>
  <c r="DP97" i="8"/>
  <c r="CZ115" i="1"/>
  <c r="DC86" i="8"/>
  <c r="DH30" i="8"/>
  <c r="DP192" i="8"/>
  <c r="DM175" i="1"/>
  <c r="DC142" i="8"/>
  <c r="DQ30" i="8"/>
  <c r="DR30" i="8"/>
  <c r="DC175" i="8"/>
  <c r="DJ175" i="8"/>
  <c r="DY30" i="8"/>
  <c r="DL175" i="8"/>
  <c r="DU30" i="8"/>
  <c r="DH188" i="8"/>
  <c r="EI188" i="8" s="1"/>
  <c r="DH175" i="8"/>
  <c r="DP30" i="8"/>
  <c r="DD175" i="8"/>
  <c r="DF175" i="8"/>
  <c r="DG175" i="8"/>
  <c r="DV30" i="8"/>
  <c r="DF30" i="8"/>
  <c r="DC211" i="8"/>
  <c r="DE188" i="8"/>
  <c r="EF188" i="8" s="1"/>
  <c r="DC188" i="8"/>
  <c r="ED188" i="8" s="1"/>
  <c r="DP269" i="1"/>
  <c r="DY269" i="8" s="1"/>
  <c r="DP71" i="8"/>
  <c r="DF188" i="8"/>
  <c r="EG188" i="8" s="1"/>
  <c r="DQ71" i="8"/>
  <c r="DL188" i="8"/>
  <c r="EM188" i="8" s="1"/>
  <c r="DM188" i="1"/>
  <c r="DK188" i="8"/>
  <c r="EL188" i="8" s="1"/>
  <c r="DP35" i="1"/>
  <c r="DP131" i="1"/>
  <c r="DP258" i="1"/>
  <c r="DW30" i="8"/>
  <c r="CZ197" i="1"/>
  <c r="DW155" i="8"/>
  <c r="DP50" i="1"/>
  <c r="DP99" i="1"/>
  <c r="DP99" i="8" s="1"/>
  <c r="DP253" i="8"/>
  <c r="DP34" i="1"/>
  <c r="DW34" i="8" s="1"/>
  <c r="DP254" i="8"/>
  <c r="DP56" i="1"/>
  <c r="DX23" i="8"/>
  <c r="DP105" i="1"/>
  <c r="DP105" i="8" s="1"/>
  <c r="DP77" i="1"/>
  <c r="DP222" i="8"/>
  <c r="DQ222" i="8"/>
  <c r="DU48" i="8"/>
  <c r="DR48" i="8"/>
  <c r="DP48" i="8"/>
  <c r="DW48" i="8"/>
  <c r="DQ48" i="8"/>
  <c r="DS48" i="8"/>
  <c r="DT48" i="8"/>
  <c r="DX48" i="8"/>
  <c r="DY48" i="8"/>
  <c r="DZ48" i="1"/>
  <c r="DV48" i="8"/>
  <c r="DP287" i="8"/>
  <c r="DS287" i="8"/>
  <c r="DZ287" i="1"/>
  <c r="DP292" i="1"/>
  <c r="DP89" i="1"/>
  <c r="DW287" i="8"/>
  <c r="DP172" i="1"/>
  <c r="DP172" i="8" s="1"/>
  <c r="DR64" i="8"/>
  <c r="DW64" i="8"/>
  <c r="DV64" i="8"/>
  <c r="DS64" i="8"/>
  <c r="DX64" i="8"/>
  <c r="DQ64" i="8"/>
  <c r="DT64" i="8"/>
  <c r="DU64" i="8"/>
  <c r="DY64" i="8"/>
  <c r="DP64" i="8"/>
  <c r="DZ64" i="1"/>
  <c r="DC254" i="8"/>
  <c r="DP90" i="1"/>
  <c r="DT30" i="8"/>
  <c r="DS30" i="8"/>
  <c r="DP179" i="8"/>
  <c r="DJ188" i="8"/>
  <c r="EK188" i="8" s="1"/>
  <c r="DP180" i="1"/>
  <c r="DP252" i="1"/>
  <c r="DQ192" i="8"/>
  <c r="DG188" i="8"/>
  <c r="EH188" i="8" s="1"/>
  <c r="DI188" i="8"/>
  <c r="EJ188" i="8" s="1"/>
  <c r="DV40" i="8"/>
  <c r="DR40" i="8"/>
  <c r="DT40" i="8"/>
  <c r="DZ40" i="1"/>
  <c r="DP40" i="8"/>
  <c r="DW40" i="8"/>
  <c r="DY40" i="8"/>
  <c r="DU40" i="8"/>
  <c r="DS40" i="8"/>
  <c r="DX40" i="8"/>
  <c r="DQ40" i="8"/>
  <c r="DP197" i="8"/>
  <c r="DV197" i="8"/>
  <c r="DU197" i="8"/>
  <c r="DQ197" i="8"/>
  <c r="DZ197" i="1"/>
  <c r="DW197" i="8"/>
  <c r="DX197" i="8"/>
  <c r="DY197" i="8"/>
  <c r="DT197" i="8"/>
  <c r="DC179" i="8"/>
  <c r="DC74" i="1"/>
  <c r="DC192" i="8"/>
  <c r="DC182" i="1"/>
  <c r="DC167" i="1"/>
  <c r="DC194" i="1"/>
  <c r="DP36" i="8"/>
  <c r="DQ36" i="8"/>
  <c r="DC131" i="1"/>
  <c r="DC23" i="1"/>
  <c r="ED23" i="1" s="1"/>
  <c r="DC172" i="1"/>
  <c r="DC36" i="8"/>
  <c r="DC35" i="1"/>
  <c r="CZ35" i="1"/>
  <c r="DC99" i="1"/>
  <c r="J100" i="7" s="1"/>
  <c r="DC105" i="1"/>
  <c r="DP174" i="1"/>
  <c r="DC90" i="1"/>
  <c r="DI287" i="8"/>
  <c r="DF287" i="8"/>
  <c r="DD287" i="8"/>
  <c r="DG287" i="8"/>
  <c r="DJ287" i="8"/>
  <c r="DH287" i="8"/>
  <c r="DC287" i="8"/>
  <c r="DL287" i="8"/>
  <c r="EM287" i="8" s="1"/>
  <c r="DK287" i="8"/>
  <c r="DM287" i="1"/>
  <c r="DE287" i="8"/>
  <c r="DC222" i="8"/>
  <c r="DC56" i="1"/>
  <c r="DC34" i="1"/>
  <c r="J35" i="7" s="1"/>
  <c r="DP115" i="1"/>
  <c r="DP19" i="1"/>
  <c r="DP19" i="8" s="1"/>
  <c r="DO105" i="8"/>
  <c r="DP159" i="1"/>
  <c r="K159" i="7" s="1"/>
  <c r="DC71" i="8"/>
  <c r="DC250" i="8"/>
  <c r="ED250" i="8" s="1"/>
  <c r="DP260" i="1"/>
  <c r="DC77" i="1"/>
  <c r="DK283" i="8"/>
  <c r="DD283" i="8"/>
  <c r="DM283" i="1"/>
  <c r="DL283" i="8"/>
  <c r="DE283" i="8"/>
  <c r="DG283" i="8"/>
  <c r="DI283" i="8"/>
  <c r="DF283" i="8"/>
  <c r="DC283" i="8"/>
  <c r="ED283" i="8" s="1"/>
  <c r="DJ283" i="8"/>
  <c r="DH283" i="8"/>
  <c r="DV175" i="8"/>
  <c r="DZ175" i="1"/>
  <c r="DP175" i="8"/>
  <c r="DS175" i="8"/>
  <c r="DQ175" i="8"/>
  <c r="DT175" i="8"/>
  <c r="DR175" i="8"/>
  <c r="DY175" i="8"/>
  <c r="DW175" i="8"/>
  <c r="DU175" i="8"/>
  <c r="DX175" i="8"/>
  <c r="DC269" i="1"/>
  <c r="J269" i="7" s="1"/>
  <c r="DC292" i="1"/>
  <c r="DP143" i="1"/>
  <c r="DC94" i="1"/>
  <c r="ED94" i="1" s="1"/>
  <c r="DC180" i="1"/>
  <c r="J180" i="7" s="1"/>
  <c r="DP207" i="1"/>
  <c r="DC252" i="1"/>
  <c r="DC119" i="8"/>
  <c r="ED119" i="8" s="1"/>
  <c r="DP74" i="1"/>
  <c r="DC174" i="1"/>
  <c r="DC159" i="1"/>
  <c r="J159" i="7" s="1"/>
  <c r="CZ159" i="1"/>
  <c r="DC40" i="1"/>
  <c r="ED40" i="1" s="1"/>
  <c r="DK78" i="8"/>
  <c r="EL78" i="8" s="1"/>
  <c r="DF78" i="8"/>
  <c r="EG78" i="8" s="1"/>
  <c r="DC260" i="1"/>
  <c r="DC115" i="1"/>
  <c r="DC19" i="1"/>
  <c r="DC50" i="1"/>
  <c r="DC30" i="8"/>
  <c r="DL30" i="8"/>
  <c r="DC197" i="1"/>
  <c r="ED197" i="1" s="1"/>
  <c r="DC184" i="1"/>
  <c r="ED184" i="1" s="1"/>
  <c r="DC89" i="1"/>
  <c r="DC258" i="1"/>
  <c r="J258" i="7" s="1"/>
  <c r="DP194" i="1"/>
  <c r="DO252" i="8"/>
  <c r="DC293" i="1"/>
  <c r="ED293" i="1" s="1"/>
  <c r="DC143" i="1"/>
  <c r="DC125" i="1"/>
  <c r="ED125" i="1" s="1"/>
  <c r="DC42" i="8"/>
  <c r="ED42" i="8" s="1"/>
  <c r="DP182" i="1"/>
  <c r="DP167" i="1"/>
  <c r="DC207" i="1"/>
  <c r="DB159" i="8"/>
  <c r="DR197" i="8"/>
  <c r="DS197" i="8"/>
  <c r="DO56" i="8"/>
  <c r="DS23" i="8"/>
  <c r="DO23" i="8"/>
  <c r="DU23" i="8"/>
  <c r="DY23" i="8"/>
  <c r="DW23" i="8"/>
  <c r="DT23" i="8"/>
  <c r="DR23" i="8"/>
  <c r="DQ23" i="8"/>
  <c r="DP23" i="8"/>
  <c r="DZ23" i="1"/>
  <c r="DV23" i="8"/>
  <c r="DB35" i="8"/>
  <c r="DO258" i="8"/>
  <c r="DB197" i="8"/>
  <c r="DB174" i="8"/>
  <c r="DB194" i="8"/>
  <c r="DN115" i="8"/>
  <c r="DO74" i="8"/>
  <c r="DO115" i="8"/>
  <c r="DO143" i="8"/>
  <c r="DN74" i="8"/>
  <c r="DN143" i="8"/>
  <c r="DA74" i="8"/>
  <c r="DB74" i="8"/>
  <c r="DA99" i="8"/>
  <c r="DB99" i="8"/>
  <c r="DN269" i="8"/>
  <c r="DO269" i="8"/>
  <c r="DN94" i="8"/>
  <c r="DO94" i="8"/>
  <c r="DP94" i="8"/>
  <c r="DA94" i="8"/>
  <c r="DB94" i="8"/>
  <c r="DA105" i="8"/>
  <c r="EB105" i="8" s="1"/>
  <c r="DB105" i="8"/>
  <c r="DA252" i="8"/>
  <c r="EB252" i="8" s="1"/>
  <c r="DB252" i="8"/>
  <c r="DN99" i="8"/>
  <c r="DO99" i="8"/>
  <c r="DA172" i="8"/>
  <c r="DB172" i="8"/>
  <c r="DA269" i="8"/>
  <c r="DB269" i="8"/>
  <c r="DA115" i="8"/>
  <c r="DB115" i="8"/>
  <c r="DA143" i="8"/>
  <c r="DB143" i="8"/>
  <c r="DN172" i="8"/>
  <c r="DO172" i="8"/>
  <c r="DB23" i="8"/>
  <c r="DA23" i="8"/>
  <c r="EB23" i="8" s="1"/>
  <c r="DB131" i="8"/>
  <c r="DA131" i="8"/>
  <c r="DN182" i="8"/>
  <c r="DO182" i="8"/>
  <c r="DO180" i="8"/>
  <c r="DN180" i="8"/>
  <c r="DO131" i="8"/>
  <c r="DN131" i="8"/>
  <c r="DB180" i="8"/>
  <c r="DA180" i="8"/>
  <c r="DA260" i="8"/>
  <c r="DB260" i="8"/>
  <c r="DN34" i="8"/>
  <c r="DO34" i="8"/>
  <c r="DB19" i="8"/>
  <c r="DA19" i="8"/>
  <c r="DO90" i="8"/>
  <c r="DN90" i="8"/>
  <c r="DO260" i="8"/>
  <c r="DN260" i="8"/>
  <c r="DA182" i="8"/>
  <c r="DB182" i="8"/>
  <c r="DA50" i="8"/>
  <c r="EB50" i="8" s="1"/>
  <c r="DB50" i="8"/>
  <c r="DB258" i="8"/>
  <c r="DA258" i="8"/>
  <c r="EB258" i="8" s="1"/>
  <c r="DA56" i="8"/>
  <c r="EB56" i="8" s="1"/>
  <c r="DB56" i="8"/>
  <c r="DA90" i="8"/>
  <c r="DB90" i="8"/>
  <c r="DN19" i="8"/>
  <c r="DO19" i="8"/>
  <c r="DA34" i="8"/>
  <c r="DB34" i="8"/>
  <c r="DV216" i="1"/>
  <c r="K81" i="7" l="1"/>
  <c r="K30" i="7"/>
  <c r="BV284" i="1"/>
  <c r="K134" i="7"/>
  <c r="T131" i="7"/>
  <c r="CM98" i="1"/>
  <c r="DY98" i="8"/>
  <c r="EM70" i="8"/>
  <c r="P74" i="7"/>
  <c r="EM22" i="8"/>
  <c r="J8" i="7"/>
  <c r="CM124" i="1"/>
  <c r="J125" i="7"/>
  <c r="CM208" i="1"/>
  <c r="DY29" i="8"/>
  <c r="P71" i="7"/>
  <c r="J30" i="7"/>
  <c r="J81" i="7"/>
  <c r="DY208" i="8"/>
  <c r="J145" i="7"/>
  <c r="EM208" i="1"/>
  <c r="DY14" i="8"/>
  <c r="J189" i="7"/>
  <c r="Q52" i="7"/>
  <c r="EM145" i="1"/>
  <c r="CL133" i="1"/>
  <c r="DL133" i="1" s="1"/>
  <c r="DY133" i="1"/>
  <c r="EM14" i="1"/>
  <c r="CL8" i="1"/>
  <c r="DL8" i="1" s="1"/>
  <c r="DY8" i="1"/>
  <c r="Q23" i="7"/>
  <c r="EM29" i="1"/>
  <c r="EM80" i="1"/>
  <c r="CL17" i="1"/>
  <c r="CM17" i="1" s="1"/>
  <c r="DY17" i="1"/>
  <c r="DY124" i="8"/>
  <c r="CL201" i="1"/>
  <c r="DL201" i="1" s="1"/>
  <c r="DY201" i="1"/>
  <c r="DZ80" i="1"/>
  <c r="CL284" i="1"/>
  <c r="DL284" i="1" s="1"/>
  <c r="DY284" i="1"/>
  <c r="J15" i="7"/>
  <c r="CL168" i="1"/>
  <c r="CM168" i="1" s="1"/>
  <c r="DY168" i="1"/>
  <c r="EM189" i="1"/>
  <c r="Q74" i="7"/>
  <c r="EM124" i="1"/>
  <c r="CL104" i="1"/>
  <c r="DL104" i="1" s="1"/>
  <c r="DY104" i="1"/>
  <c r="EM7" i="1"/>
  <c r="CM80" i="1"/>
  <c r="CL106" i="1"/>
  <c r="DL106" i="1" s="1"/>
  <c r="DY106" i="1"/>
  <c r="DY145" i="8"/>
  <c r="EM98" i="1"/>
  <c r="K125" i="7"/>
  <c r="K208" i="7"/>
  <c r="DX29" i="8"/>
  <c r="DZ189" i="1"/>
  <c r="DY80" i="8"/>
  <c r="K8" i="7"/>
  <c r="DZ124" i="1"/>
  <c r="K99" i="7"/>
  <c r="K145" i="7"/>
  <c r="DX124" i="8"/>
  <c r="K15" i="7"/>
  <c r="K189" i="7"/>
  <c r="Q71" i="7"/>
  <c r="EL284" i="1"/>
  <c r="EL17" i="1"/>
  <c r="DZ29" i="1"/>
  <c r="CM145" i="1"/>
  <c r="CM189" i="1"/>
  <c r="EL104" i="1"/>
  <c r="EL168" i="1"/>
  <c r="DZ208" i="1"/>
  <c r="DX14" i="8"/>
  <c r="CM29" i="1"/>
  <c r="EL133" i="1"/>
  <c r="DX80" i="8"/>
  <c r="EL106" i="1"/>
  <c r="EL201" i="1"/>
  <c r="DX208" i="8"/>
  <c r="DK208" i="1"/>
  <c r="EL208" i="1" s="1"/>
  <c r="DK98" i="1"/>
  <c r="DM98" i="1" s="1"/>
  <c r="DY189" i="8"/>
  <c r="Q189" i="7" s="1"/>
  <c r="CM7" i="1"/>
  <c r="DZ14" i="1"/>
  <c r="EL8" i="1"/>
  <c r="CM14" i="1"/>
  <c r="DZ145" i="1"/>
  <c r="DZ7" i="1"/>
  <c r="DX98" i="8"/>
  <c r="DY7" i="8"/>
  <c r="Q8" i="7" s="1"/>
  <c r="CK46" i="1"/>
  <c r="DK46" i="1" s="1"/>
  <c r="DX46" i="1"/>
  <c r="DZ98" i="1"/>
  <c r="DX145" i="8"/>
  <c r="EL22" i="8"/>
  <c r="EM73" i="8"/>
  <c r="EK14" i="8"/>
  <c r="EL70" i="8"/>
  <c r="DX134" i="8"/>
  <c r="EK7" i="8"/>
  <c r="T88" i="7"/>
  <c r="EK189" i="8"/>
  <c r="P23" i="7"/>
  <c r="EK70" i="8"/>
  <c r="DV107" i="8"/>
  <c r="EH164" i="1"/>
  <c r="EH51" i="8"/>
  <c r="EK98" i="8"/>
  <c r="EL73" i="8"/>
  <c r="DV67" i="1"/>
  <c r="EJ67" i="1" s="1"/>
  <c r="EJ46" i="1"/>
  <c r="EJ107" i="1"/>
  <c r="DV134" i="8"/>
  <c r="EJ134" i="1"/>
  <c r="DY107" i="8"/>
  <c r="CI45" i="1"/>
  <c r="DI45" i="1" s="1"/>
  <c r="DV45" i="1"/>
  <c r="DX107" i="8"/>
  <c r="DV46" i="8"/>
  <c r="DW107" i="8"/>
  <c r="K108" i="7"/>
  <c r="DW134" i="8"/>
  <c r="DV128" i="1"/>
  <c r="DZ134" i="1"/>
  <c r="DV170" i="1"/>
  <c r="EJ170" i="1" s="1"/>
  <c r="CJ46" i="1"/>
  <c r="DJ46" i="1" s="1"/>
  <c r="DW46" i="1"/>
  <c r="EH166" i="1"/>
  <c r="EH118" i="8"/>
  <c r="DT81" i="1"/>
  <c r="DT185" i="1"/>
  <c r="EH63" i="1"/>
  <c r="DT83" i="1"/>
  <c r="DT83" i="8" s="1"/>
  <c r="DT96" i="1"/>
  <c r="DT79" i="1"/>
  <c r="DT79" i="8" s="1"/>
  <c r="DJ51" i="8"/>
  <c r="EK51" i="8" s="1"/>
  <c r="DT82" i="1"/>
  <c r="DH51" i="8"/>
  <c r="EI51" i="8" s="1"/>
  <c r="DK51" i="8"/>
  <c r="EL51" i="8" s="1"/>
  <c r="DI51" i="8"/>
  <c r="EJ51" i="8" s="1"/>
  <c r="DM51" i="1"/>
  <c r="DL51" i="8"/>
  <c r="EM51" i="8" s="1"/>
  <c r="BG169" i="1"/>
  <c r="CG169" i="1" s="1"/>
  <c r="BG119" i="1"/>
  <c r="CG119" i="1" s="1"/>
  <c r="BG181" i="1"/>
  <c r="CG181" i="1" s="1"/>
  <c r="BG138" i="1"/>
  <c r="CG138" i="1" s="1"/>
  <c r="BG97" i="1"/>
  <c r="CG97" i="1" s="1"/>
  <c r="BG291" i="1"/>
  <c r="CG291" i="1" s="1"/>
  <c r="DT186" i="1"/>
  <c r="BG204" i="1"/>
  <c r="CG204" i="1" s="1"/>
  <c r="BG69" i="1"/>
  <c r="CG69" i="1" s="1"/>
  <c r="BF131" i="1"/>
  <c r="CF131" i="1" s="1"/>
  <c r="BG196" i="1"/>
  <c r="CG196" i="1" s="1"/>
  <c r="BZ142" i="1"/>
  <c r="CU142" i="1"/>
  <c r="DH142" i="1" s="1"/>
  <c r="BG173" i="1"/>
  <c r="CG173" i="1" s="1"/>
  <c r="BG192" i="1"/>
  <c r="CG192" i="1" s="1"/>
  <c r="BG114" i="1"/>
  <c r="CG114" i="1" s="1"/>
  <c r="BG202" i="1"/>
  <c r="CG202" i="1" s="1"/>
  <c r="BG177" i="1"/>
  <c r="CG177" i="1" s="1"/>
  <c r="BG65" i="1"/>
  <c r="CG65" i="1" s="1"/>
  <c r="BG129" i="1"/>
  <c r="CG129" i="1" s="1"/>
  <c r="BG245" i="1"/>
  <c r="CG245" i="1" s="1"/>
  <c r="BG144" i="1"/>
  <c r="CG144" i="1" s="1"/>
  <c r="EH134" i="8"/>
  <c r="DT58" i="1"/>
  <c r="BG211" i="1"/>
  <c r="CG211" i="1" s="1"/>
  <c r="BG141" i="1"/>
  <c r="CG141" i="1" s="1"/>
  <c r="BG101" i="1"/>
  <c r="CG101" i="1" s="1"/>
  <c r="BG42" i="1"/>
  <c r="CG42" i="1" s="1"/>
  <c r="DT61" i="1"/>
  <c r="BG71" i="1"/>
  <c r="CG71" i="1" s="1"/>
  <c r="BF74" i="1"/>
  <c r="CF74" i="1" s="1"/>
  <c r="BG250" i="1"/>
  <c r="CG250" i="1" s="1"/>
  <c r="CU24" i="1"/>
  <c r="DH24" i="1" s="1"/>
  <c r="BZ24" i="1"/>
  <c r="BG36" i="1"/>
  <c r="CG36" i="1" s="1"/>
  <c r="BG248" i="1"/>
  <c r="CG248" i="1" s="1"/>
  <c r="BG212" i="1"/>
  <c r="CG212" i="1" s="1"/>
  <c r="BG27" i="1"/>
  <c r="CG27" i="1" s="1"/>
  <c r="BF172" i="1"/>
  <c r="CF172" i="1" s="1"/>
  <c r="DU150" i="8"/>
  <c r="EH107" i="8"/>
  <c r="EH113" i="1"/>
  <c r="DG161" i="8"/>
  <c r="EH161" i="1"/>
  <c r="DT161" i="8"/>
  <c r="DT150" i="8"/>
  <c r="EH165" i="1"/>
  <c r="DU161" i="8"/>
  <c r="EH150" i="1"/>
  <c r="Q137" i="7"/>
  <c r="EH18" i="1"/>
  <c r="EH203" i="1"/>
  <c r="P137" i="7"/>
  <c r="ED142" i="8"/>
  <c r="K113" i="7"/>
  <c r="DU47" i="8"/>
  <c r="BI16" i="1"/>
  <c r="CI16" i="1" s="1"/>
  <c r="EL193" i="8"/>
  <c r="DV47" i="8"/>
  <c r="DR115" i="8"/>
  <c r="Q223" i="7"/>
  <c r="EG51" i="8"/>
  <c r="P223" i="7"/>
  <c r="EG47" i="1"/>
  <c r="J113" i="7"/>
  <c r="Q195" i="7"/>
  <c r="P195" i="7"/>
  <c r="DZ121" i="1"/>
  <c r="K122" i="7"/>
  <c r="DS120" i="8"/>
  <c r="Q263" i="7"/>
  <c r="K48" i="7"/>
  <c r="Q259" i="7"/>
  <c r="DH121" i="8"/>
  <c r="J122" i="7"/>
  <c r="DY121" i="8"/>
  <c r="P259" i="7"/>
  <c r="P263" i="7"/>
  <c r="DS66" i="8"/>
  <c r="DT121" i="8"/>
  <c r="DU121" i="8"/>
  <c r="DW121" i="8"/>
  <c r="DM121" i="1"/>
  <c r="DL121" i="8"/>
  <c r="DF121" i="8"/>
  <c r="DI121" i="8"/>
  <c r="EG121" i="1"/>
  <c r="DJ121" i="8"/>
  <c r="DG121" i="8"/>
  <c r="DX121" i="8"/>
  <c r="DV121" i="8"/>
  <c r="DK121" i="8"/>
  <c r="EG150" i="8"/>
  <c r="DS121" i="8"/>
  <c r="DY47" i="8"/>
  <c r="DW47" i="8"/>
  <c r="DX47" i="8"/>
  <c r="DZ47" i="1"/>
  <c r="DS47" i="8"/>
  <c r="EG112" i="1"/>
  <c r="P193" i="7"/>
  <c r="EF164" i="8"/>
  <c r="J48" i="7"/>
  <c r="DS86" i="1"/>
  <c r="EL195" i="8"/>
  <c r="T274" i="7"/>
  <c r="EG161" i="8"/>
  <c r="J191" i="7"/>
  <c r="EE115" i="1"/>
  <c r="T56" i="7"/>
  <c r="Q193" i="7"/>
  <c r="DW225" i="8"/>
  <c r="K225" i="7"/>
  <c r="DV261" i="8"/>
  <c r="K261" i="7"/>
  <c r="Q191" i="7"/>
  <c r="Q283" i="7"/>
  <c r="Q31" i="7"/>
  <c r="EF193" i="8"/>
  <c r="Q287" i="7"/>
  <c r="EI195" i="8"/>
  <c r="T123" i="7"/>
  <c r="Q65" i="7"/>
  <c r="EJ193" i="8"/>
  <c r="T210" i="7"/>
  <c r="EH193" i="8"/>
  <c r="EG193" i="8"/>
  <c r="EI193" i="8"/>
  <c r="EM193" i="8"/>
  <c r="P287" i="7"/>
  <c r="K258" i="7"/>
  <c r="EG283" i="8"/>
  <c r="Q155" i="7"/>
  <c r="K36" i="7"/>
  <c r="P31" i="7"/>
  <c r="P49" i="7"/>
  <c r="J116" i="7"/>
  <c r="EE193" i="8"/>
  <c r="P65" i="7"/>
  <c r="P155" i="7"/>
  <c r="Q175" i="7"/>
  <c r="Q41" i="7"/>
  <c r="Q49" i="7"/>
  <c r="P175" i="7"/>
  <c r="DQ94" i="8"/>
  <c r="EE135" i="8"/>
  <c r="EE47" i="8"/>
  <c r="EE71" i="1"/>
  <c r="EE36" i="1"/>
  <c r="EE192" i="1"/>
  <c r="EE138" i="1"/>
  <c r="EE222" i="1"/>
  <c r="EE250" i="1"/>
  <c r="DQ75" i="8"/>
  <c r="DQ254" i="8"/>
  <c r="K254" i="7"/>
  <c r="EE206" i="8"/>
  <c r="DQ27" i="8"/>
  <c r="DQ142" i="8"/>
  <c r="DQ119" i="8"/>
  <c r="EE88" i="8"/>
  <c r="DQ86" i="8"/>
  <c r="DQ253" i="8"/>
  <c r="EE224" i="8"/>
  <c r="DQ97" i="8"/>
  <c r="DQ202" i="8"/>
  <c r="DQ65" i="8"/>
  <c r="DQ211" i="8"/>
  <c r="DQ179" i="8"/>
  <c r="DQ291" i="8"/>
  <c r="DQ114" i="8"/>
  <c r="DQ141" i="8"/>
  <c r="DQ42" i="8"/>
  <c r="EE261" i="8"/>
  <c r="EE83" i="8"/>
  <c r="EE24" i="8"/>
  <c r="EE61" i="8"/>
  <c r="EE225" i="8"/>
  <c r="EE20" i="8"/>
  <c r="EE59" i="8"/>
  <c r="EE112" i="8"/>
  <c r="EE186" i="8"/>
  <c r="EE79" i="8"/>
  <c r="EE162" i="8"/>
  <c r="EE191" i="8"/>
  <c r="EK193" i="8"/>
  <c r="EM155" i="8"/>
  <c r="DD35" i="1"/>
  <c r="DL35" i="8" s="1"/>
  <c r="CM6" i="1"/>
  <c r="EG287" i="8"/>
  <c r="ED192" i="8"/>
  <c r="BZ109" i="1"/>
  <c r="EG155" i="8"/>
  <c r="ED77" i="1"/>
  <c r="EF283" i="8"/>
  <c r="EF185" i="1"/>
  <c r="P79" i="7"/>
  <c r="T79" i="7" s="1"/>
  <c r="Q24" i="7"/>
  <c r="EH259" i="8"/>
  <c r="EI263" i="8"/>
  <c r="DT180" i="8"/>
  <c r="K180" i="7"/>
  <c r="P128" i="7"/>
  <c r="T128" i="7" s="1"/>
  <c r="EB90" i="8"/>
  <c r="P55" i="7"/>
  <c r="T55" i="7" s="1"/>
  <c r="K35" i="7"/>
  <c r="P283" i="7"/>
  <c r="K269" i="7"/>
  <c r="DP131" i="8"/>
  <c r="J197" i="7"/>
  <c r="J24" i="7"/>
  <c r="P188" i="7"/>
  <c r="T188" i="7" s="1"/>
  <c r="K116" i="7"/>
  <c r="Q197" i="7"/>
  <c r="ED266" i="1"/>
  <c r="K100" i="7"/>
  <c r="J41" i="7"/>
  <c r="ED19" i="1"/>
  <c r="ED115" i="1"/>
  <c r="EH155" i="8"/>
  <c r="EB143" i="8"/>
  <c r="EF261" i="1"/>
  <c r="EH195" i="8"/>
  <c r="ED56" i="1"/>
  <c r="EB115" i="8"/>
  <c r="ED292" i="1"/>
  <c r="ED287" i="8"/>
  <c r="ED269" i="1"/>
  <c r="EI287" i="8"/>
  <c r="ED207" i="1"/>
  <c r="EM259" i="8"/>
  <c r="EE179" i="1"/>
  <c r="EM283" i="8"/>
  <c r="EE291" i="1"/>
  <c r="ED34" i="1"/>
  <c r="ED180" i="1"/>
  <c r="EG120" i="1"/>
  <c r="EE287" i="8"/>
  <c r="ED266" i="8"/>
  <c r="EE283" i="8"/>
  <c r="EE173" i="1"/>
  <c r="EF224" i="1"/>
  <c r="EL259" i="8"/>
  <c r="EJ263" i="8"/>
  <c r="ED260" i="1"/>
  <c r="EK263" i="8"/>
  <c r="EG102" i="8"/>
  <c r="EK283" i="8"/>
  <c r="ED252" i="1"/>
  <c r="ED36" i="8"/>
  <c r="EF225" i="1"/>
  <c r="ED86" i="8"/>
  <c r="EJ283" i="8"/>
  <c r="ED254" i="8"/>
  <c r="BB91" i="1"/>
  <c r="BA91" i="1"/>
  <c r="BB296" i="1"/>
  <c r="CB296" i="1" s="1"/>
  <c r="BA296" i="1"/>
  <c r="CA296" i="1" s="1"/>
  <c r="CF19" i="1"/>
  <c r="BT142" i="1"/>
  <c r="CT142" i="1" s="1"/>
  <c r="BG142" i="1"/>
  <c r="CG142" i="1" s="1"/>
  <c r="CM142" i="1" s="1"/>
  <c r="BM79" i="1"/>
  <c r="CH79" i="1"/>
  <c r="CM79" i="1" s="1"/>
  <c r="BM186" i="1"/>
  <c r="CH186" i="1"/>
  <c r="BM61" i="1"/>
  <c r="CH61" i="1"/>
  <c r="BM185" i="1"/>
  <c r="CH185" i="1"/>
  <c r="CH83" i="1"/>
  <c r="BM83" i="1"/>
  <c r="BM93" i="1"/>
  <c r="CH93" i="1"/>
  <c r="BM135" i="1"/>
  <c r="CH135" i="1"/>
  <c r="BM88" i="1"/>
  <c r="CH88" i="1"/>
  <c r="BM81" i="1"/>
  <c r="CH81" i="1"/>
  <c r="BM96" i="1"/>
  <c r="CH96" i="1"/>
  <c r="CH256" i="1"/>
  <c r="BM256" i="1"/>
  <c r="CH59" i="1"/>
  <c r="BM59" i="1"/>
  <c r="BM82" i="1"/>
  <c r="CH82" i="1"/>
  <c r="BM20" i="1"/>
  <c r="CH20" i="1"/>
  <c r="BM205" i="1"/>
  <c r="CH205" i="1"/>
  <c r="CH206" i="1"/>
  <c r="BM206" i="1"/>
  <c r="BM58" i="1"/>
  <c r="CH58" i="1"/>
  <c r="BI262" i="1"/>
  <c r="BM262" i="1"/>
  <c r="CH262" i="1"/>
  <c r="BI255" i="1"/>
  <c r="BM255" i="1"/>
  <c r="CH255" i="1"/>
  <c r="BI247" i="1"/>
  <c r="CH247" i="1"/>
  <c r="BM247" i="1"/>
  <c r="BI214" i="1"/>
  <c r="CH214" i="1"/>
  <c r="BM214" i="1"/>
  <c r="BI203" i="1"/>
  <c r="CH203" i="1"/>
  <c r="BM203" i="1"/>
  <c r="BJ170" i="1"/>
  <c r="CJ170" i="1" s="1"/>
  <c r="DJ170" i="1" s="1"/>
  <c r="BI165" i="1"/>
  <c r="BM165" i="1"/>
  <c r="CH165" i="1"/>
  <c r="BI161" i="1"/>
  <c r="BM161" i="1"/>
  <c r="CH161" i="1"/>
  <c r="BV150" i="1"/>
  <c r="BI150" i="1"/>
  <c r="CI150" i="1" s="1"/>
  <c r="CH150" i="1"/>
  <c r="BM150" i="1"/>
  <c r="EG137" i="8"/>
  <c r="EM137" i="8"/>
  <c r="EL137" i="8"/>
  <c r="EK137" i="8"/>
  <c r="EJ137" i="8"/>
  <c r="EI137" i="8"/>
  <c r="EH137" i="8"/>
  <c r="DH128" i="1"/>
  <c r="BJ128" i="1"/>
  <c r="CJ128" i="1" s="1"/>
  <c r="DJ128" i="1" s="1"/>
  <c r="BI113" i="1"/>
  <c r="BM113" i="1"/>
  <c r="CH113" i="1"/>
  <c r="BJ67" i="1"/>
  <c r="CJ67" i="1" s="1"/>
  <c r="DJ67" i="1" s="1"/>
  <c r="BI18" i="1"/>
  <c r="DV18" i="1" s="1"/>
  <c r="BM18" i="1"/>
  <c r="CH18" i="1"/>
  <c r="EK6" i="1"/>
  <c r="DJ6" i="8"/>
  <c r="EK6" i="8" s="1"/>
  <c r="DL6" i="1"/>
  <c r="EM6" i="1" s="1"/>
  <c r="DK6" i="1"/>
  <c r="EL7" i="1"/>
  <c r="DK7" i="8"/>
  <c r="EL7" i="8" s="1"/>
  <c r="DM7" i="1"/>
  <c r="DL7" i="8"/>
  <c r="BN8" i="1"/>
  <c r="EL14" i="1"/>
  <c r="DM14" i="1"/>
  <c r="DK14" i="8"/>
  <c r="DL14" i="8"/>
  <c r="BO17" i="1"/>
  <c r="BN17" i="1"/>
  <c r="EL29" i="1"/>
  <c r="DL29" i="8"/>
  <c r="DM29" i="1"/>
  <c r="DK29" i="8"/>
  <c r="EL80" i="1"/>
  <c r="DM80" i="1"/>
  <c r="DK80" i="8"/>
  <c r="DL80" i="8"/>
  <c r="BN104" i="1"/>
  <c r="CN106" i="1"/>
  <c r="DN106" i="1" s="1"/>
  <c r="EL124" i="1"/>
  <c r="DM124" i="1"/>
  <c r="DK124" i="8"/>
  <c r="DL124" i="8"/>
  <c r="CN133" i="1"/>
  <c r="DN133" i="1" s="1"/>
  <c r="EL145" i="1"/>
  <c r="DK145" i="8"/>
  <c r="DM145" i="1"/>
  <c r="DL145" i="8"/>
  <c r="DN168" i="1"/>
  <c r="CZ168" i="1"/>
  <c r="DA168" i="1"/>
  <c r="EL189" i="1"/>
  <c r="DM189" i="1"/>
  <c r="DK189" i="8"/>
  <c r="EL189" i="8" s="1"/>
  <c r="DL189" i="8"/>
  <c r="CN201" i="1"/>
  <c r="DN201" i="1" s="1"/>
  <c r="BN284" i="1"/>
  <c r="BJ45" i="1"/>
  <c r="DH45" i="1"/>
  <c r="EI46" i="1"/>
  <c r="DH46" i="8"/>
  <c r="DI46" i="8"/>
  <c r="DH107" i="1"/>
  <c r="J108" i="7" s="1"/>
  <c r="CM107" i="1"/>
  <c r="DH134" i="1"/>
  <c r="J134" i="7" s="1"/>
  <c r="CM134" i="1"/>
  <c r="CM278" i="1"/>
  <c r="DH278" i="1"/>
  <c r="J278" i="7" s="1"/>
  <c r="EE158" i="1"/>
  <c r="DF158" i="8"/>
  <c r="DH158" i="8"/>
  <c r="DD158" i="8"/>
  <c r="DG158" i="8"/>
  <c r="DL158" i="8"/>
  <c r="DJ158" i="8"/>
  <c r="DK158" i="8"/>
  <c r="DI158" i="8"/>
  <c r="DE158" i="8"/>
  <c r="DM158" i="1"/>
  <c r="DX158" i="8"/>
  <c r="DW158" i="8"/>
  <c r="DY158" i="8"/>
  <c r="DV158" i="8"/>
  <c r="DS158" i="8"/>
  <c r="DR158" i="8"/>
  <c r="DT158" i="8"/>
  <c r="DZ158" i="1"/>
  <c r="DQ158" i="8"/>
  <c r="DU158" i="8"/>
  <c r="BM109" i="1"/>
  <c r="CH109" i="1"/>
  <c r="CM109" i="1" s="1"/>
  <c r="CG16" i="1"/>
  <c r="BM16" i="1"/>
  <c r="CH16" i="1"/>
  <c r="EL283" i="8"/>
  <c r="EF20" i="1"/>
  <c r="EM263" i="8"/>
  <c r="EI283" i="8"/>
  <c r="EG64" i="8"/>
  <c r="EK175" i="8"/>
  <c r="EK287" i="8"/>
  <c r="ED141" i="8"/>
  <c r="EG223" i="8"/>
  <c r="EE196" i="1"/>
  <c r="EF263" i="8"/>
  <c r="ED35" i="1"/>
  <c r="EJ64" i="8"/>
  <c r="EJ155" i="8"/>
  <c r="EF162" i="1"/>
  <c r="EJ259" i="8"/>
  <c r="EJ223" i="8"/>
  <c r="EL223" i="8"/>
  <c r="EH263" i="8"/>
  <c r="EB182" i="8"/>
  <c r="ED258" i="1"/>
  <c r="EJ195" i="8"/>
  <c r="ED89" i="1"/>
  <c r="EH283" i="8"/>
  <c r="EG263" i="8"/>
  <c r="EB94" i="8"/>
  <c r="EM30" i="8"/>
  <c r="EJ30" i="8"/>
  <c r="EE75" i="1"/>
  <c r="EG66" i="1"/>
  <c r="EB131" i="8"/>
  <c r="EB74" i="8"/>
  <c r="ED30" i="8"/>
  <c r="EH30" i="8"/>
  <c r="EM64" i="8"/>
  <c r="EK155" i="8"/>
  <c r="EE48" i="8"/>
  <c r="EH200" i="1"/>
  <c r="ED50" i="1"/>
  <c r="EL287" i="8"/>
  <c r="EF59" i="1"/>
  <c r="EH140" i="1"/>
  <c r="EH160" i="1"/>
  <c r="ED172" i="1"/>
  <c r="EF166" i="8"/>
  <c r="EE129" i="1"/>
  <c r="ED105" i="1"/>
  <c r="EF64" i="8"/>
  <c r="EH102" i="8"/>
  <c r="ED143" i="1"/>
  <c r="ED167" i="1"/>
  <c r="EG30" i="8"/>
  <c r="EG195" i="8"/>
  <c r="EB260" i="8"/>
  <c r="EB172" i="8"/>
  <c r="EC74" i="8"/>
  <c r="ED71" i="8"/>
  <c r="EF287" i="8"/>
  <c r="ED131" i="1"/>
  <c r="EH175" i="8"/>
  <c r="EI64" i="8"/>
  <c r="EG48" i="8"/>
  <c r="EM48" i="8"/>
  <c r="EI155" i="8"/>
  <c r="EF206" i="1"/>
  <c r="EF186" i="1"/>
  <c r="EK195" i="8"/>
  <c r="EI223" i="8"/>
  <c r="EE212" i="1"/>
  <c r="EE181" i="1"/>
  <c r="EE211" i="1"/>
  <c r="DF109" i="8"/>
  <c r="EG109" i="8" s="1"/>
  <c r="EG109" i="1"/>
  <c r="EH109" i="1"/>
  <c r="EC194" i="8"/>
  <c r="EG175" i="8"/>
  <c r="ED97" i="8"/>
  <c r="ED253" i="8"/>
  <c r="EF48" i="8"/>
  <c r="EK64" i="8"/>
  <c r="DF63" i="8"/>
  <c r="EG63" i="1"/>
  <c r="EC34" i="8"/>
  <c r="EC182" i="8"/>
  <c r="EB19" i="8"/>
  <c r="EB180" i="8"/>
  <c r="EC143" i="8"/>
  <c r="ED159" i="1"/>
  <c r="EJ287" i="8"/>
  <c r="ED74" i="1"/>
  <c r="EE175" i="8"/>
  <c r="EM175" i="8"/>
  <c r="ED27" i="8"/>
  <c r="ED75" i="8"/>
  <c r="EF175" i="8"/>
  <c r="ED48" i="8"/>
  <c r="ED65" i="8"/>
  <c r="EK259" i="8"/>
  <c r="EF183" i="8"/>
  <c r="EM195" i="8"/>
  <c r="EM223" i="8"/>
  <c r="DD65" i="8"/>
  <c r="EE65" i="1"/>
  <c r="DD97" i="8"/>
  <c r="EE97" i="1"/>
  <c r="DD114" i="8"/>
  <c r="EE114" i="1"/>
  <c r="EE202" i="1"/>
  <c r="DD144" i="8"/>
  <c r="EE144" i="1"/>
  <c r="EH183" i="1"/>
  <c r="EC90" i="8"/>
  <c r="EC105" i="8"/>
  <c r="EB34" i="8"/>
  <c r="EC19" i="8"/>
  <c r="EC180" i="8"/>
  <c r="EC131" i="8"/>
  <c r="EC115" i="8"/>
  <c r="EC252" i="8"/>
  <c r="EC174" i="8"/>
  <c r="ED174" i="1"/>
  <c r="ED90" i="1"/>
  <c r="ED179" i="8"/>
  <c r="EI30" i="8"/>
  <c r="EH64" i="8"/>
  <c r="ED291" i="8"/>
  <c r="EC292" i="8"/>
  <c r="EJ48" i="8"/>
  <c r="EL48" i="8"/>
  <c r="ED144" i="8"/>
  <c r="EK30" i="8"/>
  <c r="EE258" i="1"/>
  <c r="EF259" i="8"/>
  <c r="EK223" i="8"/>
  <c r="EL263" i="8"/>
  <c r="EH66" i="1"/>
  <c r="EC197" i="8"/>
  <c r="ED194" i="1"/>
  <c r="EC40" i="8"/>
  <c r="EC293" i="8"/>
  <c r="EE64" i="8"/>
  <c r="EF155" i="8"/>
  <c r="EL175" i="8"/>
  <c r="EF223" i="8"/>
  <c r="EE69" i="1"/>
  <c r="EE169" i="1"/>
  <c r="DD142" i="8"/>
  <c r="EE142" i="1"/>
  <c r="DD253" i="8"/>
  <c r="EE253" i="1"/>
  <c r="EE141" i="1"/>
  <c r="DD27" i="8"/>
  <c r="EE27" i="1"/>
  <c r="DD42" i="8"/>
  <c r="EE42" i="1"/>
  <c r="ED211" i="8"/>
  <c r="EI175" i="8"/>
  <c r="ED175" i="8"/>
  <c r="EL64" i="8"/>
  <c r="ED155" i="8"/>
  <c r="EL155" i="8"/>
  <c r="EK48" i="8"/>
  <c r="EF81" i="1"/>
  <c r="EI259" i="8"/>
  <c r="EF63" i="8"/>
  <c r="EH223" i="8"/>
  <c r="DF183" i="8"/>
  <c r="EG183" i="1"/>
  <c r="EC23" i="8"/>
  <c r="EC269" i="8"/>
  <c r="EC35" i="8"/>
  <c r="DD99" i="8"/>
  <c r="ED99" i="1"/>
  <c r="DD254" i="8"/>
  <c r="EE254" i="1"/>
  <c r="DD119" i="8"/>
  <c r="EE119" i="1"/>
  <c r="DD86" i="8"/>
  <c r="EE86" i="1"/>
  <c r="EC258" i="8"/>
  <c r="EB269" i="8"/>
  <c r="EC99" i="8"/>
  <c r="EC56" i="8"/>
  <c r="EC50" i="8"/>
  <c r="EC260" i="8"/>
  <c r="EC172" i="8"/>
  <c r="EC94" i="8"/>
  <c r="EB99" i="8"/>
  <c r="EC159" i="8"/>
  <c r="ED222" i="8"/>
  <c r="EH287" i="8"/>
  <c r="DC182" i="8"/>
  <c r="ED182" i="1"/>
  <c r="EF30" i="8"/>
  <c r="ED64" i="8"/>
  <c r="EE30" i="8"/>
  <c r="EL30" i="8"/>
  <c r="EI48" i="8"/>
  <c r="EH48" i="8"/>
  <c r="EE155" i="8"/>
  <c r="EJ175" i="8"/>
  <c r="EF82" i="1"/>
  <c r="EF112" i="1"/>
  <c r="EF61" i="1"/>
  <c r="EG259" i="8"/>
  <c r="EF195" i="8"/>
  <c r="EH120" i="1"/>
  <c r="DQ266" i="1"/>
  <c r="DU109" i="1"/>
  <c r="DY109" i="8" s="1"/>
  <c r="CZ109" i="1"/>
  <c r="BY128" i="1"/>
  <c r="CY128" i="1" s="1"/>
  <c r="DU126" i="1"/>
  <c r="BY203" i="1"/>
  <c r="CY203" i="1" s="1"/>
  <c r="BY67" i="1"/>
  <c r="CY67" i="1" s="1"/>
  <c r="BY262" i="1"/>
  <c r="CY262" i="1" s="1"/>
  <c r="BY161" i="1"/>
  <c r="CY161" i="1" s="1"/>
  <c r="BY165" i="1"/>
  <c r="CY165" i="1" s="1"/>
  <c r="BY113" i="1"/>
  <c r="CY113" i="1" s="1"/>
  <c r="BY170" i="1"/>
  <c r="CY170" i="1" s="1"/>
  <c r="BY214" i="1"/>
  <c r="CY214" i="1" s="1"/>
  <c r="BY255" i="1"/>
  <c r="CY255" i="1" s="1"/>
  <c r="BY247" i="1"/>
  <c r="CY247" i="1" s="1"/>
  <c r="DU102" i="1"/>
  <c r="BY18" i="1"/>
  <c r="CY18" i="1" s="1"/>
  <c r="DU118" i="8"/>
  <c r="BI93" i="1"/>
  <c r="CI93" i="1" s="1"/>
  <c r="BU93" i="1"/>
  <c r="CX18" i="1"/>
  <c r="CU200" i="1"/>
  <c r="BZ200" i="1"/>
  <c r="BW118" i="1"/>
  <c r="BK126" i="1"/>
  <c r="CK126" i="1" s="1"/>
  <c r="BW126" i="1"/>
  <c r="BT177" i="1"/>
  <c r="CT177" i="1" s="1"/>
  <c r="BH177" i="1"/>
  <c r="BH248" i="1"/>
  <c r="BT129" i="1"/>
  <c r="CT129" i="1" s="1"/>
  <c r="BH129" i="1"/>
  <c r="BT196" i="1"/>
  <c r="CT196" i="1" s="1"/>
  <c r="BH196" i="1"/>
  <c r="BT169" i="1"/>
  <c r="CT169" i="1" s="1"/>
  <c r="BH169" i="1"/>
  <c r="BT141" i="1"/>
  <c r="CT141" i="1" s="1"/>
  <c r="BH141" i="1"/>
  <c r="BJ16" i="1"/>
  <c r="BV16" i="1"/>
  <c r="BJ200" i="1"/>
  <c r="CJ200" i="1" s="1"/>
  <c r="BV200" i="1"/>
  <c r="CU16" i="1"/>
  <c r="BZ16" i="1"/>
  <c r="BI20" i="1"/>
  <c r="CI20" i="1" s="1"/>
  <c r="BU20" i="1"/>
  <c r="BT69" i="1"/>
  <c r="CT69" i="1" s="1"/>
  <c r="BH69" i="1"/>
  <c r="CX247" i="1"/>
  <c r="BU59" i="1"/>
  <c r="BI205" i="1"/>
  <c r="CI205" i="1" s="1"/>
  <c r="CX165" i="1"/>
  <c r="BI58" i="1"/>
  <c r="CI58" i="1" s="1"/>
  <c r="BU58" i="1"/>
  <c r="BH43" i="1"/>
  <c r="BH245" i="1"/>
  <c r="BT204" i="1"/>
  <c r="BH204" i="1"/>
  <c r="BT181" i="1"/>
  <c r="CT181" i="1" s="1"/>
  <c r="BH181" i="1"/>
  <c r="BT42" i="1"/>
  <c r="CT42" i="1" s="1"/>
  <c r="BH42" i="1"/>
  <c r="BT97" i="1"/>
  <c r="CT97" i="1" s="1"/>
  <c r="BH97" i="1"/>
  <c r="BT27" i="1"/>
  <c r="CT27" i="1" s="1"/>
  <c r="BH27" i="1"/>
  <c r="BI81" i="1"/>
  <c r="CI81" i="1" s="1"/>
  <c r="BU81" i="1"/>
  <c r="BT138" i="1"/>
  <c r="CT138" i="1" s="1"/>
  <c r="BH138" i="1"/>
  <c r="BI135" i="1"/>
  <c r="CI135" i="1" s="1"/>
  <c r="BU135" i="1"/>
  <c r="CX255" i="1"/>
  <c r="CX161" i="1"/>
  <c r="BI206" i="1"/>
  <c r="CI206" i="1" s="1"/>
  <c r="BU206" i="1"/>
  <c r="CV102" i="1"/>
  <c r="BT144" i="1"/>
  <c r="CT144" i="1" s="1"/>
  <c r="BH144" i="1"/>
  <c r="BT65" i="1"/>
  <c r="CT65" i="1" s="1"/>
  <c r="BH65" i="1"/>
  <c r="BT212" i="1"/>
  <c r="CT212" i="1" s="1"/>
  <c r="BH212" i="1"/>
  <c r="BT291" i="1"/>
  <c r="CT291" i="1" s="1"/>
  <c r="BH291" i="1"/>
  <c r="CX113" i="1"/>
  <c r="BI96" i="1"/>
  <c r="CI96" i="1" s="1"/>
  <c r="BU96" i="1"/>
  <c r="BI82" i="1"/>
  <c r="CI82" i="1" s="1"/>
  <c r="BU82" i="1"/>
  <c r="BJ268" i="1"/>
  <c r="CJ268" i="1" s="1"/>
  <c r="BK102" i="1"/>
  <c r="CK102" i="1" s="1"/>
  <c r="BW102" i="1"/>
  <c r="CX203" i="1"/>
  <c r="BH246" i="1"/>
  <c r="BH281" i="1"/>
  <c r="DH126" i="1"/>
  <c r="BU83" i="1"/>
  <c r="CX170" i="1"/>
  <c r="DH102" i="1"/>
  <c r="CX262" i="1"/>
  <c r="BT101" i="1"/>
  <c r="CT101" i="1" s="1"/>
  <c r="BH101" i="1"/>
  <c r="BT36" i="1"/>
  <c r="CT36" i="1" s="1"/>
  <c r="BH36" i="1"/>
  <c r="BT202" i="1"/>
  <c r="CT202" i="1" s="1"/>
  <c r="BH202" i="1"/>
  <c r="BT71" i="1"/>
  <c r="CT71" i="1" s="1"/>
  <c r="BH71" i="1"/>
  <c r="BT250" i="1"/>
  <c r="CT250" i="1" s="1"/>
  <c r="BH250" i="1"/>
  <c r="BT114" i="1"/>
  <c r="CT114" i="1" s="1"/>
  <c r="BH114" i="1"/>
  <c r="BU88" i="1"/>
  <c r="BI256" i="1"/>
  <c r="CI256" i="1" s="1"/>
  <c r="CV118" i="1"/>
  <c r="DH118" i="1"/>
  <c r="CV126" i="1"/>
  <c r="CU140" i="1"/>
  <c r="BZ140" i="1"/>
  <c r="BJ140" i="1"/>
  <c r="CJ140" i="1" s="1"/>
  <c r="BV140" i="1"/>
  <c r="CU160" i="1"/>
  <c r="BZ160" i="1"/>
  <c r="BJ160" i="1"/>
  <c r="CJ160" i="1" s="1"/>
  <c r="BV160" i="1"/>
  <c r="BT173" i="1"/>
  <c r="CT173" i="1" s="1"/>
  <c r="BH173" i="1"/>
  <c r="BI185" i="1"/>
  <c r="CI185" i="1" s="1"/>
  <c r="BU185" i="1"/>
  <c r="BI61" i="1"/>
  <c r="CI61" i="1" s="1"/>
  <c r="BU61" i="1"/>
  <c r="CU63" i="1"/>
  <c r="DU63" i="1" s="1"/>
  <c r="BZ63" i="1"/>
  <c r="BV63" i="1"/>
  <c r="CU66" i="1"/>
  <c r="BZ66" i="1"/>
  <c r="BV66" i="1"/>
  <c r="CX67" i="1"/>
  <c r="CU120" i="1"/>
  <c r="BZ120" i="1"/>
  <c r="BV120" i="1"/>
  <c r="BI186" i="1"/>
  <c r="CI186" i="1" s="1"/>
  <c r="BU186" i="1"/>
  <c r="BT211" i="1"/>
  <c r="CT211" i="1" s="1"/>
  <c r="BH211" i="1"/>
  <c r="BT119" i="1"/>
  <c r="CT119" i="1" s="1"/>
  <c r="BH119" i="1"/>
  <c r="CU166" i="1"/>
  <c r="DU166" i="1" s="1"/>
  <c r="BZ166" i="1"/>
  <c r="BV166" i="1"/>
  <c r="CU183" i="1"/>
  <c r="DU183" i="1" s="1"/>
  <c r="BZ183" i="1"/>
  <c r="BV183" i="1"/>
  <c r="BT192" i="1"/>
  <c r="CT192" i="1" s="1"/>
  <c r="BH192" i="1"/>
  <c r="CX128" i="1"/>
  <c r="CU164" i="1"/>
  <c r="DU164" i="1" s="1"/>
  <c r="BZ164" i="1"/>
  <c r="BJ164" i="1"/>
  <c r="CJ164" i="1" s="1"/>
  <c r="BV164" i="1"/>
  <c r="DG120" i="8"/>
  <c r="DG63" i="8"/>
  <c r="DS34" i="8"/>
  <c r="DU34" i="8"/>
  <c r="DD250" i="8"/>
  <c r="BU79" i="1"/>
  <c r="DU261" i="8"/>
  <c r="DQ34" i="8"/>
  <c r="DX34" i="8"/>
  <c r="DH242" i="1"/>
  <c r="DH216" i="1"/>
  <c r="EI216" i="1" s="1"/>
  <c r="DR261" i="8"/>
  <c r="DS63" i="8"/>
  <c r="DT63" i="8"/>
  <c r="DT261" i="8"/>
  <c r="DY261" i="8"/>
  <c r="DZ261" i="1"/>
  <c r="DC23" i="8"/>
  <c r="ED23" i="8" s="1"/>
  <c r="DK23" i="8"/>
  <c r="EL23" i="8" s="1"/>
  <c r="DG66" i="8"/>
  <c r="DH23" i="8"/>
  <c r="EI23" i="8" s="1"/>
  <c r="DF23" i="8"/>
  <c r="EG23" i="8" s="1"/>
  <c r="DX261" i="8"/>
  <c r="DW261" i="8"/>
  <c r="DF66" i="8"/>
  <c r="DS261" i="8"/>
  <c r="DG109" i="8"/>
  <c r="DT24" i="1"/>
  <c r="DS20" i="1"/>
  <c r="DG23" i="8"/>
  <c r="EH23" i="8" s="1"/>
  <c r="DF166" i="8"/>
  <c r="EG166" i="8" s="1"/>
  <c r="DG164" i="8"/>
  <c r="EH164" i="8" s="1"/>
  <c r="DT183" i="8"/>
  <c r="DS135" i="1"/>
  <c r="DS183" i="8"/>
  <c r="DF164" i="8"/>
  <c r="EG164" i="8" s="1"/>
  <c r="DD222" i="8"/>
  <c r="DG166" i="8"/>
  <c r="EH166" i="8" s="1"/>
  <c r="DS24" i="1"/>
  <c r="DT59" i="1"/>
  <c r="DT88" i="1"/>
  <c r="BG90" i="1"/>
  <c r="CG90" i="1" s="1"/>
  <c r="BS90" i="1"/>
  <c r="BS125" i="1"/>
  <c r="BS143" i="1"/>
  <c r="DS79" i="8"/>
  <c r="DS83" i="8"/>
  <c r="BS131" i="1"/>
  <c r="BS176" i="1"/>
  <c r="DT93" i="1"/>
  <c r="DG93" i="1"/>
  <c r="CS177" i="1"/>
  <c r="DS177" i="1" s="1"/>
  <c r="CS204" i="1"/>
  <c r="DS204" i="1" s="1"/>
  <c r="CS36" i="1"/>
  <c r="DT66" i="8"/>
  <c r="DG79" i="1"/>
  <c r="DT109" i="8"/>
  <c r="CS173" i="1"/>
  <c r="CS291" i="1"/>
  <c r="BS77" i="1"/>
  <c r="BS184" i="1"/>
  <c r="BS182" i="1"/>
  <c r="DG58" i="1"/>
  <c r="DF93" i="1"/>
  <c r="EG93" i="1" s="1"/>
  <c r="DG185" i="1"/>
  <c r="DG59" i="1"/>
  <c r="CS211" i="1"/>
  <c r="DS211" i="1" s="1"/>
  <c r="DS211" i="8" s="1"/>
  <c r="DG61" i="1"/>
  <c r="DF61" i="1"/>
  <c r="DF82" i="1"/>
  <c r="BG266" i="1"/>
  <c r="CG266" i="1" s="1"/>
  <c r="BS266" i="1"/>
  <c r="BS172" i="1"/>
  <c r="DF20" i="1"/>
  <c r="DF24" i="1"/>
  <c r="DG88" i="1"/>
  <c r="DF96" i="1"/>
  <c r="EG96" i="1" s="1"/>
  <c r="CS65" i="1"/>
  <c r="DS65" i="1" s="1"/>
  <c r="DT206" i="1"/>
  <c r="DG206" i="1"/>
  <c r="CS129" i="1"/>
  <c r="DS129" i="1" s="1"/>
  <c r="CS71" i="1"/>
  <c r="DS71" i="1" s="1"/>
  <c r="CS250" i="1"/>
  <c r="DG186" i="1"/>
  <c r="DF79" i="1"/>
  <c r="EG79" i="1" s="1"/>
  <c r="CS114" i="1"/>
  <c r="DS114" i="1" s="1"/>
  <c r="CS142" i="1"/>
  <c r="DS142" i="1" s="1"/>
  <c r="BS194" i="1"/>
  <c r="BS89" i="1"/>
  <c r="BS74" i="1"/>
  <c r="DF120" i="8"/>
  <c r="DF58" i="1"/>
  <c r="EG58" i="1" s="1"/>
  <c r="DT20" i="1"/>
  <c r="DG20" i="1"/>
  <c r="DF186" i="1"/>
  <c r="EG186" i="1" s="1"/>
  <c r="DG24" i="1"/>
  <c r="DG82" i="1"/>
  <c r="DF206" i="1"/>
  <c r="EG206" i="1" s="1"/>
  <c r="CS202" i="1"/>
  <c r="CS192" i="1"/>
  <c r="DF88" i="1"/>
  <c r="DF81" i="1"/>
  <c r="BS105" i="1"/>
  <c r="BS207" i="1"/>
  <c r="BS56" i="1"/>
  <c r="DT120" i="8"/>
  <c r="CS144" i="1"/>
  <c r="CS69" i="1"/>
  <c r="CS101" i="1"/>
  <c r="DS101" i="1" s="1"/>
  <c r="DF86" i="1"/>
  <c r="CS181" i="1"/>
  <c r="CS42" i="1"/>
  <c r="DF59" i="1"/>
  <c r="EG59" i="1" s="1"/>
  <c r="DF135" i="1"/>
  <c r="DF16" i="1"/>
  <c r="CS169" i="1"/>
  <c r="DS169" i="1" s="1"/>
  <c r="DG81" i="1"/>
  <c r="CS141" i="1"/>
  <c r="DF185" i="1"/>
  <c r="CT16" i="1"/>
  <c r="DT16" i="1" s="1"/>
  <c r="BS19" i="1"/>
  <c r="BS167" i="1"/>
  <c r="DG183" i="8"/>
  <c r="DS185" i="1"/>
  <c r="DG83" i="1"/>
  <c r="DS88" i="1"/>
  <c r="CS196" i="1"/>
  <c r="DS196" i="1" s="1"/>
  <c r="DS81" i="1"/>
  <c r="CS119" i="1"/>
  <c r="BS50" i="1"/>
  <c r="BS94" i="1"/>
  <c r="BT174" i="1"/>
  <c r="BS174" i="1"/>
  <c r="DG96" i="1"/>
  <c r="CS138" i="1"/>
  <c r="DS138" i="1" s="1"/>
  <c r="DF83" i="1"/>
  <c r="EG83" i="1" s="1"/>
  <c r="DS61" i="1"/>
  <c r="DS82" i="1"/>
  <c r="CS212" i="1"/>
  <c r="DG135" i="1"/>
  <c r="EH135" i="1" s="1"/>
  <c r="CS97" i="1"/>
  <c r="CS27" i="1"/>
  <c r="DU180" i="8"/>
  <c r="DL23" i="8"/>
  <c r="EM23" i="8" s="1"/>
  <c r="DM99" i="1"/>
  <c r="DI23" i="8"/>
  <c r="EJ23" i="8" s="1"/>
  <c r="DE23" i="8"/>
  <c r="EF23" i="8" s="1"/>
  <c r="DH99" i="8"/>
  <c r="DE99" i="8"/>
  <c r="DD23" i="8"/>
  <c r="EE23" i="8" s="1"/>
  <c r="DJ23" i="8"/>
  <c r="EK23" i="8" s="1"/>
  <c r="DJ99" i="8"/>
  <c r="DR59" i="8"/>
  <c r="DM23" i="1"/>
  <c r="DZ225" i="1"/>
  <c r="DD202" i="8"/>
  <c r="DD36" i="8"/>
  <c r="DD211" i="8"/>
  <c r="DD291" i="8"/>
  <c r="DY225" i="8"/>
  <c r="DV225" i="8"/>
  <c r="DS186" i="8"/>
  <c r="DQ258" i="8"/>
  <c r="DU225" i="8"/>
  <c r="DD192" i="8"/>
  <c r="DQ293" i="1"/>
  <c r="DR169" i="1"/>
  <c r="DR36" i="1"/>
  <c r="DD179" i="8"/>
  <c r="DR179" i="1"/>
  <c r="K179" i="7" s="1"/>
  <c r="DR186" i="8"/>
  <c r="DS59" i="8"/>
  <c r="DR291" i="8"/>
  <c r="DQ182" i="1"/>
  <c r="DQ292" i="1"/>
  <c r="DQ89" i="1"/>
  <c r="DR181" i="1"/>
  <c r="DR142" i="1"/>
  <c r="DR202" i="1"/>
  <c r="DR144" i="1"/>
  <c r="DR196" i="1"/>
  <c r="DR129" i="1"/>
  <c r="DY222" i="8"/>
  <c r="DR222" i="8"/>
  <c r="DT222" i="8"/>
  <c r="DW222" i="8"/>
  <c r="DV222" i="8"/>
  <c r="DU222" i="8"/>
  <c r="DS222" i="8"/>
  <c r="DZ222" i="1"/>
  <c r="DX222" i="8"/>
  <c r="DX180" i="8"/>
  <c r="DD75" i="8"/>
  <c r="DD138" i="8"/>
  <c r="CZ86" i="1"/>
  <c r="DQ184" i="1"/>
  <c r="DQ174" i="1"/>
  <c r="DS224" i="8"/>
  <c r="DZ224" i="1"/>
  <c r="DY224" i="8"/>
  <c r="DR224" i="8"/>
  <c r="DX224" i="8"/>
  <c r="DV224" i="8"/>
  <c r="DT224" i="8"/>
  <c r="DU224" i="8"/>
  <c r="DW224" i="8"/>
  <c r="DS206" i="8"/>
  <c r="DR206" i="8"/>
  <c r="DX225" i="8"/>
  <c r="DT225" i="8"/>
  <c r="DR225" i="8"/>
  <c r="DS225" i="8"/>
  <c r="DQ90" i="1"/>
  <c r="DR212" i="1"/>
  <c r="DR75" i="1"/>
  <c r="K76" i="7" s="1"/>
  <c r="CZ75" i="1"/>
  <c r="DR180" i="8"/>
  <c r="DQ194" i="1"/>
  <c r="DQ172" i="8"/>
  <c r="DR65" i="1"/>
  <c r="DR86" i="1"/>
  <c r="DT254" i="8"/>
  <c r="DR254" i="8"/>
  <c r="DU254" i="8"/>
  <c r="DS254" i="8"/>
  <c r="DW254" i="8"/>
  <c r="DX254" i="8"/>
  <c r="DY254" i="8"/>
  <c r="DZ254" i="1"/>
  <c r="DV254" i="8"/>
  <c r="DR27" i="8"/>
  <c r="DR141" i="8"/>
  <c r="DR71" i="8"/>
  <c r="DR211" i="8"/>
  <c r="DR192" i="8"/>
  <c r="DR138" i="1"/>
  <c r="DR101" i="1"/>
  <c r="DR97" i="1"/>
  <c r="DQ105" i="1"/>
  <c r="DD71" i="8"/>
  <c r="DQ77" i="1"/>
  <c r="DQ252" i="1"/>
  <c r="DQ143" i="1"/>
  <c r="DR114" i="1"/>
  <c r="DR173" i="1"/>
  <c r="DR253" i="1"/>
  <c r="K253" i="7" s="1"/>
  <c r="CR50" i="1"/>
  <c r="DD50" i="1"/>
  <c r="CR77" i="1"/>
  <c r="DD77" i="1"/>
  <c r="CR105" i="1"/>
  <c r="DR105" i="1" s="1"/>
  <c r="DD105" i="1"/>
  <c r="CR90" i="1"/>
  <c r="DR90" i="1" s="1"/>
  <c r="DD90" i="1"/>
  <c r="CR260" i="1"/>
  <c r="DR260" i="1" s="1"/>
  <c r="K260" i="7" s="1"/>
  <c r="DD260" i="1"/>
  <c r="CR207" i="1"/>
  <c r="DR207" i="1" s="1"/>
  <c r="DD207" i="1"/>
  <c r="EE207" i="1" s="1"/>
  <c r="CR125" i="1"/>
  <c r="DQ125" i="1"/>
  <c r="DD125" i="1"/>
  <c r="CR266" i="1"/>
  <c r="DR266" i="1" s="1"/>
  <c r="DD266" i="1"/>
  <c r="CR19" i="1"/>
  <c r="DD19" i="1"/>
  <c r="CR131" i="1"/>
  <c r="DD131" i="1"/>
  <c r="CR194" i="1"/>
  <c r="DD194" i="1"/>
  <c r="CR94" i="1"/>
  <c r="DR94" i="1" s="1"/>
  <c r="DD94" i="1"/>
  <c r="CR184" i="1"/>
  <c r="DR184" i="1" s="1"/>
  <c r="DD184" i="1"/>
  <c r="CR252" i="1"/>
  <c r="DR252" i="1" s="1"/>
  <c r="DD252" i="1"/>
  <c r="CR174" i="1"/>
  <c r="DR174" i="1" s="1"/>
  <c r="DD174" i="1"/>
  <c r="CR182" i="1"/>
  <c r="DD182" i="1"/>
  <c r="CR56" i="1"/>
  <c r="DD56" i="1"/>
  <c r="CR89" i="1"/>
  <c r="DD89" i="1"/>
  <c r="CR293" i="1"/>
  <c r="DD293" i="1"/>
  <c r="CR143" i="1"/>
  <c r="DR143" i="1" s="1"/>
  <c r="DD143" i="1"/>
  <c r="CR172" i="1"/>
  <c r="DR172" i="1" s="1"/>
  <c r="DD172" i="1"/>
  <c r="CR167" i="1"/>
  <c r="DD167" i="1"/>
  <c r="CR176" i="1"/>
  <c r="DR176" i="1" s="1"/>
  <c r="DD176" i="1"/>
  <c r="EE176" i="1" s="1"/>
  <c r="CR74" i="1"/>
  <c r="DR74" i="1" s="1"/>
  <c r="DD74" i="1"/>
  <c r="CR292" i="1"/>
  <c r="DR292" i="1" s="1"/>
  <c r="DD292" i="1"/>
  <c r="DE135" i="8"/>
  <c r="EF135" i="8" s="1"/>
  <c r="DE24" i="8"/>
  <c r="EF24" i="8" s="1"/>
  <c r="DE59" i="8"/>
  <c r="DE79" i="8"/>
  <c r="EF79" i="8" s="1"/>
  <c r="DE206" i="8"/>
  <c r="DI162" i="8"/>
  <c r="DM162" i="1"/>
  <c r="DH162" i="8"/>
  <c r="DG162" i="8"/>
  <c r="DK162" i="8"/>
  <c r="DF162" i="8"/>
  <c r="DL162" i="8"/>
  <c r="DJ162" i="8"/>
  <c r="DE162" i="8"/>
  <c r="DX162" i="8"/>
  <c r="DY162" i="8"/>
  <c r="DR162" i="8"/>
  <c r="DT162" i="8"/>
  <c r="DU162" i="8"/>
  <c r="DV162" i="8"/>
  <c r="DS162" i="8"/>
  <c r="DW162" i="8"/>
  <c r="DZ162" i="1"/>
  <c r="DH47" i="8"/>
  <c r="DL47" i="8"/>
  <c r="DE47" i="8"/>
  <c r="EF47" i="8" s="1"/>
  <c r="DI47" i="8"/>
  <c r="DF47" i="8"/>
  <c r="DG47" i="8"/>
  <c r="EH47" i="8" s="1"/>
  <c r="DJ47" i="8"/>
  <c r="DK47" i="8"/>
  <c r="DM47" i="1"/>
  <c r="DK112" i="8"/>
  <c r="DJ112" i="8"/>
  <c r="DL112" i="8"/>
  <c r="DM112" i="1"/>
  <c r="DE112" i="8"/>
  <c r="DG112" i="8"/>
  <c r="DI112" i="8"/>
  <c r="DH112" i="8"/>
  <c r="DF112" i="8"/>
  <c r="DZ112" i="1"/>
  <c r="DY112" i="8"/>
  <c r="DX112" i="8"/>
  <c r="DV112" i="8"/>
  <c r="DU112" i="8"/>
  <c r="DW112" i="8"/>
  <c r="DT112" i="8"/>
  <c r="DS112" i="8"/>
  <c r="DR112" i="8"/>
  <c r="DL225" i="8"/>
  <c r="DG225" i="8"/>
  <c r="DE225" i="8"/>
  <c r="DJ225" i="8"/>
  <c r="DF225" i="8"/>
  <c r="DK225" i="8"/>
  <c r="DI225" i="8"/>
  <c r="DM225" i="1"/>
  <c r="DH225" i="8"/>
  <c r="DE191" i="8"/>
  <c r="EF191" i="8" s="1"/>
  <c r="DG191" i="8"/>
  <c r="EH191" i="8" s="1"/>
  <c r="DJ191" i="8"/>
  <c r="EK191" i="8" s="1"/>
  <c r="DH191" i="8"/>
  <c r="EI191" i="8" s="1"/>
  <c r="DL191" i="8"/>
  <c r="EM191" i="8" s="1"/>
  <c r="DK191" i="8"/>
  <c r="EL191" i="8" s="1"/>
  <c r="DM191" i="1"/>
  <c r="DI191" i="8"/>
  <c r="EJ191" i="8" s="1"/>
  <c r="DF191" i="8"/>
  <c r="EG191" i="8" s="1"/>
  <c r="DE88" i="8"/>
  <c r="EF88" i="8" s="1"/>
  <c r="DG224" i="8"/>
  <c r="DE224" i="8"/>
  <c r="DL224" i="8"/>
  <c r="DI224" i="8"/>
  <c r="DJ224" i="8"/>
  <c r="DH224" i="8"/>
  <c r="DF224" i="8"/>
  <c r="DM224" i="1"/>
  <c r="DK224" i="8"/>
  <c r="DE83" i="8"/>
  <c r="EF83" i="8" s="1"/>
  <c r="DE20" i="8"/>
  <c r="DR20" i="8"/>
  <c r="DE61" i="8"/>
  <c r="DR61" i="8"/>
  <c r="DM261" i="1"/>
  <c r="DJ261" i="8"/>
  <c r="DE261" i="8"/>
  <c r="DF261" i="8"/>
  <c r="DL261" i="8"/>
  <c r="DG261" i="8"/>
  <c r="DH261" i="8"/>
  <c r="DK261" i="8"/>
  <c r="DI261" i="8"/>
  <c r="DE186" i="8"/>
  <c r="DE71" i="1"/>
  <c r="EF71" i="1" s="1"/>
  <c r="DE177" i="1"/>
  <c r="EF177" i="1" s="1"/>
  <c r="DE212" i="1"/>
  <c r="DE69" i="1"/>
  <c r="EF69" i="1" s="1"/>
  <c r="DE196" i="1"/>
  <c r="DE181" i="1"/>
  <c r="DE65" i="1"/>
  <c r="DE169" i="1"/>
  <c r="DE36" i="1"/>
  <c r="DE192" i="1"/>
  <c r="EF192" i="1" s="1"/>
  <c r="DE138" i="1"/>
  <c r="DE142" i="1"/>
  <c r="DE291" i="1"/>
  <c r="EF291" i="1" s="1"/>
  <c r="DE101" i="1"/>
  <c r="DE97" i="1"/>
  <c r="DE253" i="1"/>
  <c r="J253" i="7" s="1"/>
  <c r="CZ253" i="1"/>
  <c r="DE254" i="1"/>
  <c r="EF254" i="1" s="1"/>
  <c r="CZ254" i="1"/>
  <c r="DE211" i="1"/>
  <c r="EF211" i="1" s="1"/>
  <c r="DE114" i="1"/>
  <c r="DE179" i="1"/>
  <c r="J179" i="7" s="1"/>
  <c r="CZ179" i="1"/>
  <c r="DE75" i="1"/>
  <c r="J76" i="7" s="1"/>
  <c r="DE222" i="1"/>
  <c r="EF222" i="1" s="1"/>
  <c r="CZ222" i="1"/>
  <c r="DE129" i="1"/>
  <c r="DR119" i="8"/>
  <c r="DE119" i="1"/>
  <c r="EF119" i="1" s="1"/>
  <c r="DE202" i="1"/>
  <c r="DD141" i="8"/>
  <c r="DE141" i="1"/>
  <c r="EF141" i="1" s="1"/>
  <c r="DE204" i="1"/>
  <c r="EF204" i="1" s="1"/>
  <c r="DE173" i="1"/>
  <c r="DE27" i="1"/>
  <c r="EF27" i="1" s="1"/>
  <c r="DE86" i="1"/>
  <c r="DR250" i="8"/>
  <c r="DE250" i="1"/>
  <c r="EF250" i="1" s="1"/>
  <c r="DE144" i="1"/>
  <c r="DR42" i="8"/>
  <c r="DE42" i="1"/>
  <c r="EF42" i="1" s="1"/>
  <c r="DC258" i="8"/>
  <c r="DM197" i="1"/>
  <c r="DK115" i="8"/>
  <c r="DC34" i="8"/>
  <c r="DG180" i="8"/>
  <c r="DE159" i="8"/>
  <c r="DM269" i="1"/>
  <c r="DF99" i="8"/>
  <c r="DU269" i="8"/>
  <c r="DC94" i="8"/>
  <c r="ED94" i="8" s="1"/>
  <c r="DR269" i="8"/>
  <c r="DQ269" i="8"/>
  <c r="DT269" i="8"/>
  <c r="DV269" i="8"/>
  <c r="DP269" i="8"/>
  <c r="DX269" i="8"/>
  <c r="DS269" i="8"/>
  <c r="DZ269" i="1"/>
  <c r="DC131" i="8"/>
  <c r="DW269" i="8"/>
  <c r="DF258" i="8"/>
  <c r="DQ56" i="8"/>
  <c r="DP56" i="8"/>
  <c r="DC56" i="8"/>
  <c r="DP180" i="8"/>
  <c r="DE180" i="8"/>
  <c r="DL180" i="8"/>
  <c r="DD180" i="8"/>
  <c r="DR99" i="8"/>
  <c r="DF180" i="8"/>
  <c r="DP252" i="8"/>
  <c r="DC74" i="8"/>
  <c r="DC293" i="8"/>
  <c r="ED293" i="8" s="1"/>
  <c r="DC292" i="8"/>
  <c r="DZ99" i="1"/>
  <c r="DP292" i="8"/>
  <c r="DQ99" i="8"/>
  <c r="DX99" i="8"/>
  <c r="DU99" i="8"/>
  <c r="DV99" i="8"/>
  <c r="DS99" i="8"/>
  <c r="DW99" i="8"/>
  <c r="DC35" i="8"/>
  <c r="DM258" i="1"/>
  <c r="DY99" i="8"/>
  <c r="DC194" i="8"/>
  <c r="DT99" i="8"/>
  <c r="DE197" i="8"/>
  <c r="EF197" i="8" s="1"/>
  <c r="DZ34" i="1"/>
  <c r="DR34" i="8"/>
  <c r="DQ180" i="8"/>
  <c r="DZ180" i="1"/>
  <c r="DC172" i="8"/>
  <c r="ED172" i="8" s="1"/>
  <c r="DT34" i="8"/>
  <c r="DV34" i="8"/>
  <c r="DV180" i="8"/>
  <c r="DP90" i="8"/>
  <c r="DF34" i="8"/>
  <c r="DY34" i="8"/>
  <c r="DY180" i="8"/>
  <c r="DP34" i="8"/>
  <c r="DS180" i="8"/>
  <c r="DW180" i="8"/>
  <c r="DH34" i="8"/>
  <c r="DF115" i="8"/>
  <c r="DL99" i="8"/>
  <c r="DK99" i="8"/>
  <c r="DJ115" i="8"/>
  <c r="DV258" i="8"/>
  <c r="DM115" i="1"/>
  <c r="DC269" i="8"/>
  <c r="DP258" i="8"/>
  <c r="DI115" i="8"/>
  <c r="DT258" i="8"/>
  <c r="DU258" i="8"/>
  <c r="DZ258" i="1"/>
  <c r="DS258" i="8"/>
  <c r="DC115" i="8"/>
  <c r="DH115" i="8"/>
  <c r="DR258" i="8"/>
  <c r="DW258" i="8"/>
  <c r="DL115" i="8"/>
  <c r="DE115" i="8"/>
  <c r="DE269" i="8"/>
  <c r="DY258" i="8"/>
  <c r="DX258" i="8"/>
  <c r="DD115" i="8"/>
  <c r="DG115" i="8"/>
  <c r="DQ74" i="8"/>
  <c r="DP74" i="8"/>
  <c r="DQ131" i="8"/>
  <c r="DP182" i="8"/>
  <c r="DC260" i="8"/>
  <c r="DC99" i="8"/>
  <c r="ED99" i="8" s="1"/>
  <c r="DG99" i="8"/>
  <c r="DI99" i="8"/>
  <c r="DI197" i="8"/>
  <c r="EJ197" i="8" s="1"/>
  <c r="DC174" i="8"/>
  <c r="DH159" i="8"/>
  <c r="DC159" i="8"/>
  <c r="DC105" i="8"/>
  <c r="ED105" i="8" s="1"/>
  <c r="DJ159" i="8"/>
  <c r="DI159" i="8"/>
  <c r="DK159" i="8"/>
  <c r="DY35" i="8"/>
  <c r="DW35" i="8"/>
  <c r="DU35" i="8"/>
  <c r="DX35" i="8"/>
  <c r="DR35" i="8"/>
  <c r="DV35" i="8"/>
  <c r="DP35" i="8"/>
  <c r="DZ35" i="1"/>
  <c r="DQ35" i="8"/>
  <c r="DT35" i="8"/>
  <c r="DS35" i="8"/>
  <c r="DP143" i="8"/>
  <c r="DM159" i="1"/>
  <c r="DL159" i="8"/>
  <c r="DP50" i="8"/>
  <c r="DQ50" i="8"/>
  <c r="DH269" i="8"/>
  <c r="DG269" i="8"/>
  <c r="DD269" i="8"/>
  <c r="DF197" i="8"/>
  <c r="EG197" i="8" s="1"/>
  <c r="DC90" i="8"/>
  <c r="DE258" i="8"/>
  <c r="DJ258" i="8"/>
  <c r="DY115" i="8"/>
  <c r="DC197" i="8"/>
  <c r="ED197" i="8" s="1"/>
  <c r="DK197" i="8"/>
  <c r="EL197" i="8" s="1"/>
  <c r="DI258" i="8"/>
  <c r="DH258" i="8"/>
  <c r="DG258" i="8"/>
  <c r="DF269" i="8"/>
  <c r="DK269" i="8"/>
  <c r="DQ115" i="8"/>
  <c r="DV115" i="8"/>
  <c r="DD258" i="8"/>
  <c r="DD197" i="8"/>
  <c r="EE197" i="8" s="1"/>
  <c r="DK258" i="8"/>
  <c r="DL258" i="8"/>
  <c r="DI269" i="8"/>
  <c r="DU115" i="8"/>
  <c r="DS115" i="8"/>
  <c r="DT115" i="8"/>
  <c r="DL269" i="8"/>
  <c r="EM269" i="8" s="1"/>
  <c r="DJ269" i="8"/>
  <c r="DW115" i="8"/>
  <c r="DP115" i="8"/>
  <c r="DX115" i="8"/>
  <c r="DH197" i="8"/>
  <c r="EI197" i="8" s="1"/>
  <c r="DJ197" i="8"/>
  <c r="EK197" i="8" s="1"/>
  <c r="DZ115" i="1"/>
  <c r="DL197" i="8"/>
  <c r="EM197" i="8" s="1"/>
  <c r="DI180" i="8"/>
  <c r="DK180" i="8"/>
  <c r="DH180" i="8"/>
  <c r="DG197" i="8"/>
  <c r="EH197" i="8" s="1"/>
  <c r="DC19" i="8"/>
  <c r="ED19" i="8" s="1"/>
  <c r="DC180" i="8"/>
  <c r="DM180" i="1"/>
  <c r="DJ180" i="8"/>
  <c r="DF159" i="8"/>
  <c r="DM34" i="1"/>
  <c r="DZ159" i="1"/>
  <c r="DP159" i="8"/>
  <c r="DY159" i="8"/>
  <c r="DS159" i="8"/>
  <c r="DV159" i="8"/>
  <c r="DE34" i="8"/>
  <c r="DK34" i="8"/>
  <c r="DC50" i="8"/>
  <c r="DG159" i="8"/>
  <c r="DD159" i="8"/>
  <c r="DI34" i="8"/>
  <c r="DQ19" i="8"/>
  <c r="DL34" i="8"/>
  <c r="DQ260" i="8"/>
  <c r="DC143" i="8"/>
  <c r="DC252" i="8"/>
  <c r="DX159" i="8"/>
  <c r="DT159" i="8"/>
  <c r="DP194" i="8"/>
  <c r="DP174" i="8"/>
  <c r="DW159" i="8"/>
  <c r="DE40" i="8"/>
  <c r="EF40" i="8" s="1"/>
  <c r="DI40" i="8"/>
  <c r="EJ40" i="8" s="1"/>
  <c r="DM40" i="1"/>
  <c r="DJ40" i="8"/>
  <c r="EK40" i="8" s="1"/>
  <c r="DG40" i="8"/>
  <c r="EH40" i="8" s="1"/>
  <c r="DD40" i="8"/>
  <c r="EE40" i="8" s="1"/>
  <c r="DC40" i="8"/>
  <c r="ED40" i="8" s="1"/>
  <c r="DH40" i="8"/>
  <c r="EI40" i="8" s="1"/>
  <c r="DL40" i="8"/>
  <c r="EM40" i="8" s="1"/>
  <c r="DK40" i="8"/>
  <c r="EL40" i="8" s="1"/>
  <c r="DF40" i="8"/>
  <c r="EG40" i="8" s="1"/>
  <c r="DD34" i="8"/>
  <c r="DG34" i="8"/>
  <c r="DQ159" i="8"/>
  <c r="DP260" i="8"/>
  <c r="DJ34" i="8"/>
  <c r="EK34" i="8" s="1"/>
  <c r="DR159" i="8"/>
  <c r="DU159" i="8"/>
  <c r="BC91" i="1"/>
  <c r="BC296" i="1"/>
  <c r="CC296" i="1" s="1"/>
  <c r="DW216" i="1"/>
  <c r="DI242" i="1"/>
  <c r="EJ242" i="1" s="1"/>
  <c r="DI216" i="1"/>
  <c r="EJ216" i="1" s="1"/>
  <c r="Q99" i="7" l="1"/>
  <c r="P145" i="7"/>
  <c r="Q125" i="7"/>
  <c r="Q30" i="7"/>
  <c r="J47" i="7"/>
  <c r="CV284" i="1"/>
  <c r="DI284" i="1" s="1"/>
  <c r="T74" i="7"/>
  <c r="K201" i="7"/>
  <c r="K133" i="7"/>
  <c r="K168" i="7"/>
  <c r="K107" i="7"/>
  <c r="EM80" i="8"/>
  <c r="DL98" i="8"/>
  <c r="EM98" i="8" s="1"/>
  <c r="T71" i="7"/>
  <c r="Q208" i="7"/>
  <c r="EM29" i="8"/>
  <c r="EM14" i="8"/>
  <c r="EM284" i="1"/>
  <c r="DK98" i="8"/>
  <c r="EL98" i="8" s="1"/>
  <c r="DL168" i="1"/>
  <c r="EM168" i="1" s="1"/>
  <c r="CM133" i="1"/>
  <c r="Q81" i="7"/>
  <c r="EM133" i="1"/>
  <c r="CM284" i="1"/>
  <c r="EM104" i="1"/>
  <c r="CM104" i="1"/>
  <c r="CM8" i="1"/>
  <c r="Q15" i="7"/>
  <c r="EM106" i="1"/>
  <c r="DL17" i="1"/>
  <c r="EM17" i="1" s="1"/>
  <c r="CM106" i="1"/>
  <c r="EM8" i="1"/>
  <c r="P81" i="7"/>
  <c r="EM201" i="1"/>
  <c r="P15" i="7"/>
  <c r="Q145" i="7"/>
  <c r="EM145" i="8"/>
  <c r="DL208" i="8"/>
  <c r="EM208" i="8" s="1"/>
  <c r="J7" i="7"/>
  <c r="DM208" i="1"/>
  <c r="EM124" i="8"/>
  <c r="CM201" i="1"/>
  <c r="T23" i="7"/>
  <c r="EL80" i="8"/>
  <c r="Q134" i="7"/>
  <c r="P189" i="7"/>
  <c r="T189" i="7" s="1"/>
  <c r="EL98" i="1"/>
  <c r="J99" i="7"/>
  <c r="DK208" i="8"/>
  <c r="J208" i="7"/>
  <c r="Q108" i="7"/>
  <c r="EL124" i="8"/>
  <c r="P125" i="7"/>
  <c r="EL29" i="8"/>
  <c r="P30" i="7"/>
  <c r="P8" i="7"/>
  <c r="T8" i="7" s="1"/>
  <c r="EM189" i="8"/>
  <c r="EL14" i="8"/>
  <c r="DW170" i="1"/>
  <c r="EK170" i="1" s="1"/>
  <c r="EM7" i="8"/>
  <c r="EL145" i="8"/>
  <c r="EL46" i="1"/>
  <c r="DY46" i="8"/>
  <c r="DZ46" i="1"/>
  <c r="DX46" i="8"/>
  <c r="EJ46" i="8"/>
  <c r="DW46" i="8"/>
  <c r="K47" i="7"/>
  <c r="EK46" i="1"/>
  <c r="DW67" i="1"/>
  <c r="EK67" i="1" s="1"/>
  <c r="EJ128" i="1"/>
  <c r="CI113" i="1"/>
  <c r="DI113" i="1" s="1"/>
  <c r="DV113" i="1"/>
  <c r="CI262" i="1"/>
  <c r="DI262" i="1" s="1"/>
  <c r="DV262" i="1"/>
  <c r="CI203" i="1"/>
  <c r="DI203" i="1" s="1"/>
  <c r="DV203" i="1"/>
  <c r="CM46" i="1"/>
  <c r="DL46" i="8"/>
  <c r="EJ45" i="1"/>
  <c r="DM46" i="1"/>
  <c r="CI247" i="1"/>
  <c r="DI247" i="1" s="1"/>
  <c r="DV247" i="1"/>
  <c r="DK46" i="8"/>
  <c r="DJ46" i="8"/>
  <c r="CI165" i="1"/>
  <c r="DI165" i="1" s="1"/>
  <c r="DV165" i="1"/>
  <c r="CI214" i="1"/>
  <c r="DI214" i="1" s="1"/>
  <c r="DV214" i="1"/>
  <c r="DW128" i="1"/>
  <c r="CI161" i="1"/>
  <c r="DI161" i="1" s="1"/>
  <c r="DV161" i="1"/>
  <c r="CI255" i="1"/>
  <c r="DI255" i="1" s="1"/>
  <c r="DV255" i="1"/>
  <c r="CJ45" i="1"/>
  <c r="DJ45" i="1" s="1"/>
  <c r="DW45" i="1"/>
  <c r="P52" i="7"/>
  <c r="T52" i="7" s="1"/>
  <c r="CV150" i="1"/>
  <c r="DV150" i="1" s="1"/>
  <c r="K150" i="7" s="1"/>
  <c r="EH79" i="1"/>
  <c r="CZ24" i="1"/>
  <c r="EH185" i="1"/>
  <c r="EH81" i="1"/>
  <c r="Q48" i="7"/>
  <c r="EH83" i="1"/>
  <c r="DU102" i="8"/>
  <c r="EI46" i="8"/>
  <c r="EI118" i="1"/>
  <c r="EI128" i="1"/>
  <c r="EH96" i="1"/>
  <c r="K110" i="7"/>
  <c r="EI242" i="1"/>
  <c r="EH82" i="1"/>
  <c r="EI45" i="1"/>
  <c r="DT119" i="1"/>
  <c r="EH58" i="1"/>
  <c r="DT291" i="1"/>
  <c r="DT186" i="8"/>
  <c r="EH150" i="8"/>
  <c r="DT129" i="1"/>
  <c r="DU24" i="1"/>
  <c r="DU24" i="8" s="1"/>
  <c r="DT173" i="1"/>
  <c r="EH186" i="1"/>
  <c r="BG143" i="1"/>
  <c r="CG143" i="1" s="1"/>
  <c r="DT212" i="1"/>
  <c r="BG77" i="1"/>
  <c r="CG77" i="1" s="1"/>
  <c r="BG125" i="1"/>
  <c r="CG125" i="1" s="1"/>
  <c r="DT97" i="1"/>
  <c r="BG182" i="1"/>
  <c r="CG182" i="1" s="1"/>
  <c r="BG184" i="1"/>
  <c r="CG184" i="1" s="1"/>
  <c r="BG89" i="1"/>
  <c r="CG89" i="1" s="1"/>
  <c r="DT114" i="1"/>
  <c r="EH61" i="1"/>
  <c r="BG105" i="1"/>
  <c r="CG105" i="1" s="1"/>
  <c r="BG94" i="1"/>
  <c r="CG94" i="1" s="1"/>
  <c r="DT61" i="8"/>
  <c r="BG194" i="1"/>
  <c r="CG194" i="1" s="1"/>
  <c r="DU142" i="1"/>
  <c r="EI142" i="1" s="1"/>
  <c r="BG56" i="1"/>
  <c r="CG56" i="1" s="1"/>
  <c r="BG50" i="1"/>
  <c r="CG50" i="1" s="1"/>
  <c r="BG172" i="1"/>
  <c r="CG172" i="1" s="1"/>
  <c r="BG207" i="1"/>
  <c r="CG207" i="1" s="1"/>
  <c r="BG176" i="1"/>
  <c r="CG176" i="1" s="1"/>
  <c r="BG167" i="1"/>
  <c r="CG167" i="1" s="1"/>
  <c r="BH131" i="1"/>
  <c r="CT204" i="1"/>
  <c r="DT204" i="1" s="1"/>
  <c r="T137" i="7"/>
  <c r="EH161" i="8"/>
  <c r="J25" i="7"/>
  <c r="P122" i="7"/>
  <c r="EI47" i="8"/>
  <c r="EF115" i="8"/>
  <c r="EJ47" i="8"/>
  <c r="EG66" i="8"/>
  <c r="T223" i="7"/>
  <c r="EH121" i="8"/>
  <c r="T259" i="7"/>
  <c r="EI121" i="8"/>
  <c r="EG120" i="8"/>
  <c r="T195" i="7"/>
  <c r="Q225" i="7"/>
  <c r="EL47" i="8"/>
  <c r="Q113" i="7"/>
  <c r="P261" i="7"/>
  <c r="Q261" i="7"/>
  <c r="T263" i="7"/>
  <c r="Q158" i="7"/>
  <c r="EK121" i="8"/>
  <c r="P113" i="7"/>
  <c r="Q162" i="7"/>
  <c r="EM121" i="8"/>
  <c r="EJ121" i="8"/>
  <c r="P225" i="7"/>
  <c r="Q224" i="7"/>
  <c r="J87" i="7"/>
  <c r="P162" i="7"/>
  <c r="P224" i="7"/>
  <c r="EG121" i="8"/>
  <c r="Q122" i="7"/>
  <c r="Q222" i="7"/>
  <c r="EL121" i="8"/>
  <c r="EG47" i="8"/>
  <c r="EK47" i="8"/>
  <c r="EM47" i="8"/>
  <c r="DT86" i="8"/>
  <c r="EG86" i="1"/>
  <c r="T193" i="7"/>
  <c r="J222" i="7"/>
  <c r="P191" i="7"/>
  <c r="T191" i="7" s="1"/>
  <c r="T287" i="7"/>
  <c r="Q100" i="7"/>
  <c r="EK225" i="8"/>
  <c r="J254" i="7"/>
  <c r="K87" i="7"/>
  <c r="EJ261" i="8"/>
  <c r="T65" i="7"/>
  <c r="P48" i="7"/>
  <c r="T283" i="7"/>
  <c r="T31" i="7"/>
  <c r="P158" i="7"/>
  <c r="Q254" i="7"/>
  <c r="Q35" i="7"/>
  <c r="T175" i="7"/>
  <c r="T155" i="7"/>
  <c r="Q116" i="7"/>
  <c r="T49" i="7"/>
  <c r="P180" i="7"/>
  <c r="Q269" i="7"/>
  <c r="Q258" i="7"/>
  <c r="Q159" i="7"/>
  <c r="Q36" i="7"/>
  <c r="P159" i="7"/>
  <c r="P116" i="7"/>
  <c r="P269" i="7"/>
  <c r="Q180" i="7"/>
  <c r="P35" i="7"/>
  <c r="P258" i="7"/>
  <c r="EE141" i="8"/>
  <c r="EE167" i="1"/>
  <c r="EE172" i="1"/>
  <c r="EE94" i="1"/>
  <c r="EE260" i="1"/>
  <c r="EE50" i="1"/>
  <c r="DQ143" i="8"/>
  <c r="DQ252" i="8"/>
  <c r="K252" i="7"/>
  <c r="EE71" i="8"/>
  <c r="DQ105" i="8"/>
  <c r="DQ194" i="8"/>
  <c r="DQ90" i="8"/>
  <c r="DQ174" i="8"/>
  <c r="EE138" i="8"/>
  <c r="EE75" i="8"/>
  <c r="DQ292" i="8"/>
  <c r="K292" i="7"/>
  <c r="DQ182" i="8"/>
  <c r="EE179" i="8"/>
  <c r="DQ293" i="8"/>
  <c r="EE192" i="8"/>
  <c r="EE291" i="8"/>
  <c r="EE211" i="8"/>
  <c r="EE36" i="8"/>
  <c r="EE202" i="8"/>
  <c r="EE222" i="8"/>
  <c r="EE250" i="8"/>
  <c r="DQ266" i="8"/>
  <c r="EE86" i="8"/>
  <c r="EE119" i="8"/>
  <c r="EE254" i="8"/>
  <c r="EE42" i="8"/>
  <c r="EE27" i="8"/>
  <c r="EE253" i="8"/>
  <c r="EE142" i="8"/>
  <c r="EE144" i="8"/>
  <c r="EE114" i="8"/>
  <c r="EE97" i="8"/>
  <c r="EE65" i="8"/>
  <c r="EE35" i="1"/>
  <c r="J36" i="7"/>
  <c r="ED131" i="8"/>
  <c r="DE35" i="8"/>
  <c r="EF35" i="8" s="1"/>
  <c r="DF35" i="8"/>
  <c r="EG35" i="8" s="1"/>
  <c r="DK35" i="8"/>
  <c r="EL35" i="8" s="1"/>
  <c r="DM35" i="1"/>
  <c r="DJ35" i="8"/>
  <c r="EK35" i="8" s="1"/>
  <c r="DH35" i="8"/>
  <c r="EI35" i="8" s="1"/>
  <c r="DD35" i="8"/>
  <c r="DG35" i="8"/>
  <c r="EH35" i="8" s="1"/>
  <c r="DI35" i="8"/>
  <c r="EJ35" i="8" s="1"/>
  <c r="EE34" i="8"/>
  <c r="EI180" i="8"/>
  <c r="EF180" i="8"/>
  <c r="EF181" i="1"/>
  <c r="EF65" i="1"/>
  <c r="EI261" i="8"/>
  <c r="EF142" i="1"/>
  <c r="DH109" i="1"/>
  <c r="EL34" i="8"/>
  <c r="EH180" i="8"/>
  <c r="EF225" i="8"/>
  <c r="EM34" i="8"/>
  <c r="EF97" i="1"/>
  <c r="EG269" i="8"/>
  <c r="EH225" i="8"/>
  <c r="P24" i="7"/>
  <c r="T24" i="7" s="1"/>
  <c r="P41" i="7"/>
  <c r="T41" i="7" s="1"/>
  <c r="P197" i="7"/>
  <c r="T197" i="7" s="1"/>
  <c r="P100" i="7"/>
  <c r="EJ258" i="8"/>
  <c r="EG20" i="1"/>
  <c r="EF212" i="1"/>
  <c r="EJ225" i="8"/>
  <c r="EH269" i="8"/>
  <c r="EF173" i="1"/>
  <c r="EM224" i="8"/>
  <c r="EF224" i="8"/>
  <c r="EH224" i="8"/>
  <c r="EH261" i="8"/>
  <c r="EI126" i="1"/>
  <c r="EH34" i="8"/>
  <c r="EE258" i="8"/>
  <c r="EF202" i="1"/>
  <c r="EM261" i="8"/>
  <c r="EE293" i="1"/>
  <c r="EL180" i="8"/>
  <c r="EG135" i="1"/>
  <c r="EK261" i="8"/>
  <c r="EF206" i="8"/>
  <c r="EF196" i="1"/>
  <c r="EF179" i="1"/>
  <c r="EL261" i="8"/>
  <c r="EF36" i="1"/>
  <c r="EF144" i="1"/>
  <c r="EL224" i="8"/>
  <c r="ED252" i="8"/>
  <c r="EI34" i="8"/>
  <c r="EH59" i="1"/>
  <c r="EF59" i="8"/>
  <c r="EG34" i="8"/>
  <c r="EG224" i="8"/>
  <c r="EL225" i="8"/>
  <c r="ED90" i="8"/>
  <c r="EF86" i="1"/>
  <c r="EG225" i="8"/>
  <c r="CC91" i="1"/>
  <c r="CC311" i="1" s="1"/>
  <c r="BC311" i="1"/>
  <c r="BH19" i="1"/>
  <c r="BG19" i="1"/>
  <c r="BM192" i="1"/>
  <c r="CH192" i="1"/>
  <c r="BW183" i="1"/>
  <c r="CW183" i="1" s="1"/>
  <c r="BJ183" i="1"/>
  <c r="CJ183" i="1" s="1"/>
  <c r="CM183" i="1" s="1"/>
  <c r="BW166" i="1"/>
  <c r="CW166" i="1" s="1"/>
  <c r="BJ166" i="1"/>
  <c r="CJ166" i="1" s="1"/>
  <c r="CM166" i="1" s="1"/>
  <c r="BM119" i="1"/>
  <c r="CH119" i="1"/>
  <c r="CH211" i="1"/>
  <c r="BM211" i="1"/>
  <c r="BW120" i="1"/>
  <c r="CW120" i="1" s="1"/>
  <c r="BJ120" i="1"/>
  <c r="CJ120" i="1" s="1"/>
  <c r="CM120" i="1" s="1"/>
  <c r="BW66" i="1"/>
  <c r="CW66" i="1" s="1"/>
  <c r="BJ66" i="1"/>
  <c r="CJ66" i="1" s="1"/>
  <c r="CM66" i="1" s="1"/>
  <c r="BW63" i="1"/>
  <c r="CW63" i="1" s="1"/>
  <c r="BJ63" i="1"/>
  <c r="CJ63" i="1" s="1"/>
  <c r="CM63" i="1" s="1"/>
  <c r="BM173" i="1"/>
  <c r="CH173" i="1"/>
  <c r="BV88" i="1"/>
  <c r="CV88" i="1" s="1"/>
  <c r="BI88" i="1"/>
  <c r="CI88" i="1" s="1"/>
  <c r="CM88" i="1" s="1"/>
  <c r="BM114" i="1"/>
  <c r="CH114" i="1"/>
  <c r="CH250" i="1"/>
  <c r="BM250" i="1"/>
  <c r="BM71" i="1"/>
  <c r="CH71" i="1"/>
  <c r="BM202" i="1"/>
  <c r="CH202" i="1"/>
  <c r="BM36" i="1"/>
  <c r="CH36" i="1"/>
  <c r="BM101" i="1"/>
  <c r="CH101" i="1"/>
  <c r="BV83" i="1"/>
  <c r="CV83" i="1" s="1"/>
  <c r="BI83" i="1"/>
  <c r="CI83" i="1" s="1"/>
  <c r="CM83" i="1" s="1"/>
  <c r="BM281" i="1"/>
  <c r="CH281" i="1"/>
  <c r="BM246" i="1"/>
  <c r="CH246" i="1"/>
  <c r="BM291" i="1"/>
  <c r="CH291" i="1"/>
  <c r="BM212" i="1"/>
  <c r="CH212" i="1"/>
  <c r="BM65" i="1"/>
  <c r="CH65" i="1"/>
  <c r="BM144" i="1"/>
  <c r="CH144" i="1"/>
  <c r="BM138" i="1"/>
  <c r="CH138" i="1"/>
  <c r="CH27" i="1"/>
  <c r="BM27" i="1"/>
  <c r="BM97" i="1"/>
  <c r="CH97" i="1"/>
  <c r="BM42" i="1"/>
  <c r="CH42" i="1"/>
  <c r="BM181" i="1"/>
  <c r="CH181" i="1"/>
  <c r="BM204" i="1"/>
  <c r="CH204" i="1"/>
  <c r="BM245" i="1"/>
  <c r="CH245" i="1"/>
  <c r="CH43" i="1"/>
  <c r="BM43" i="1"/>
  <c r="BV59" i="1"/>
  <c r="CV59" i="1" s="1"/>
  <c r="BI59" i="1"/>
  <c r="CI59" i="1" s="1"/>
  <c r="CM59" i="1" s="1"/>
  <c r="BM69" i="1"/>
  <c r="CH69" i="1"/>
  <c r="CJ16" i="1"/>
  <c r="BM141" i="1"/>
  <c r="CH141" i="1"/>
  <c r="BM169" i="1"/>
  <c r="CH169" i="1"/>
  <c r="BM196" i="1"/>
  <c r="CH196" i="1"/>
  <c r="BM129" i="1"/>
  <c r="CH129" i="1"/>
  <c r="BM248" i="1"/>
  <c r="CH248" i="1"/>
  <c r="BM177" i="1"/>
  <c r="CH177" i="1"/>
  <c r="BX118" i="1"/>
  <c r="CX118" i="1" s="1"/>
  <c r="BK118" i="1"/>
  <c r="CK118" i="1" s="1"/>
  <c r="CM118" i="1" s="1"/>
  <c r="EF158" i="8"/>
  <c r="EJ158" i="8"/>
  <c r="EL158" i="8"/>
  <c r="EK158" i="8"/>
  <c r="EM158" i="8"/>
  <c r="EH158" i="8"/>
  <c r="EE158" i="8"/>
  <c r="EI158" i="8"/>
  <c r="EG158" i="8"/>
  <c r="EI278" i="1"/>
  <c r="DM278" i="1"/>
  <c r="DH278" i="8"/>
  <c r="DI278" i="8"/>
  <c r="EJ278" i="8" s="1"/>
  <c r="DJ278" i="8"/>
  <c r="EK278" i="8" s="1"/>
  <c r="DL278" i="8"/>
  <c r="EM278" i="8" s="1"/>
  <c r="DK278" i="8"/>
  <c r="EL278" i="8" s="1"/>
  <c r="EI134" i="1"/>
  <c r="DK134" i="8"/>
  <c r="EL134" i="8" s="1"/>
  <c r="DH134" i="8"/>
  <c r="DJ134" i="8"/>
  <c r="EK134" i="8" s="1"/>
  <c r="DL134" i="8"/>
  <c r="EM134" i="8" s="1"/>
  <c r="DM134" i="1"/>
  <c r="DI134" i="8"/>
  <c r="EJ134" i="8" s="1"/>
  <c r="EI107" i="1"/>
  <c r="DM107" i="1"/>
  <c r="DL107" i="8"/>
  <c r="EM107" i="8" s="1"/>
  <c r="DH107" i="8"/>
  <c r="DI107" i="8"/>
  <c r="EJ107" i="8" s="1"/>
  <c r="DJ107" i="8"/>
  <c r="EK107" i="8" s="1"/>
  <c r="DK107" i="8"/>
  <c r="EL107" i="8" s="1"/>
  <c r="BK45" i="1"/>
  <c r="CN284" i="1"/>
  <c r="DN284" i="1" s="1"/>
  <c r="BO284" i="1"/>
  <c r="DW201" i="8"/>
  <c r="DT201" i="8"/>
  <c r="DN201" i="8"/>
  <c r="DR201" i="8"/>
  <c r="DS201" i="8"/>
  <c r="DO201" i="8"/>
  <c r="DV201" i="8"/>
  <c r="DU201" i="8"/>
  <c r="DQ201" i="8"/>
  <c r="DP201" i="8"/>
  <c r="DZ201" i="1"/>
  <c r="DY201" i="8"/>
  <c r="DX201" i="8"/>
  <c r="CZ201" i="1"/>
  <c r="DA201" i="1"/>
  <c r="J201" i="7" s="1"/>
  <c r="EB168" i="1"/>
  <c r="DC168" i="8"/>
  <c r="DK168" i="8"/>
  <c r="DD168" i="8"/>
  <c r="DE168" i="8"/>
  <c r="DF168" i="8"/>
  <c r="DG168" i="8"/>
  <c r="DH168" i="8"/>
  <c r="DA168" i="8"/>
  <c r="DI168" i="8"/>
  <c r="DB168" i="8"/>
  <c r="DJ168" i="8"/>
  <c r="DN168" i="8"/>
  <c r="DP168" i="8"/>
  <c r="DO168" i="8"/>
  <c r="DQ168" i="8"/>
  <c r="DZ168" i="1"/>
  <c r="DT168" i="8"/>
  <c r="DW168" i="8"/>
  <c r="DV168" i="8"/>
  <c r="DS168" i="8"/>
  <c r="DR168" i="8"/>
  <c r="DY168" i="8"/>
  <c r="DU168" i="8"/>
  <c r="DX168" i="8"/>
  <c r="DS133" i="8"/>
  <c r="DT133" i="8"/>
  <c r="DU133" i="8"/>
  <c r="DN133" i="8"/>
  <c r="DO133" i="8"/>
  <c r="DP133" i="8"/>
  <c r="DQ133" i="8"/>
  <c r="DR133" i="8"/>
  <c r="DV133" i="8"/>
  <c r="DW133" i="8"/>
  <c r="DZ133" i="1"/>
  <c r="DX133" i="8"/>
  <c r="DY133" i="8"/>
  <c r="CZ133" i="1"/>
  <c r="DA133" i="1"/>
  <c r="J133" i="7" s="1"/>
  <c r="DR106" i="8"/>
  <c r="DN106" i="8"/>
  <c r="DP106" i="8"/>
  <c r="DQ106" i="8"/>
  <c r="DW106" i="8"/>
  <c r="DV106" i="8"/>
  <c r="DO106" i="8"/>
  <c r="DU106" i="8"/>
  <c r="DT106" i="8"/>
  <c r="DS106" i="8"/>
  <c r="DX106" i="8"/>
  <c r="DZ106" i="1"/>
  <c r="DY106" i="8"/>
  <c r="CZ106" i="1"/>
  <c r="DA106" i="1"/>
  <c r="J107" i="7" s="1"/>
  <c r="CN104" i="1"/>
  <c r="DN104" i="1" s="1"/>
  <c r="BP104" i="1"/>
  <c r="BO104" i="1"/>
  <c r="CO104" i="1" s="1"/>
  <c r="CN17" i="1"/>
  <c r="DN17" i="1" s="1"/>
  <c r="CO17" i="1"/>
  <c r="DB17" i="1" s="1"/>
  <c r="CN8" i="1"/>
  <c r="DN8" i="1" s="1"/>
  <c r="BO8" i="1"/>
  <c r="EL6" i="1"/>
  <c r="DM6" i="1"/>
  <c r="DL6" i="8"/>
  <c r="EM6" i="8" s="1"/>
  <c r="DK6" i="8"/>
  <c r="EL6" i="8" s="1"/>
  <c r="DH18" i="1"/>
  <c r="BJ18" i="1"/>
  <c r="DW18" i="1" s="1"/>
  <c r="CI18" i="1"/>
  <c r="BK67" i="1"/>
  <c r="CK67" i="1" s="1"/>
  <c r="DK67" i="1" s="1"/>
  <c r="DH113" i="1"/>
  <c r="BJ113" i="1"/>
  <c r="BK128" i="1"/>
  <c r="CK128" i="1" s="1"/>
  <c r="DK128" i="1" s="1"/>
  <c r="CM150" i="1"/>
  <c r="DH150" i="1"/>
  <c r="DH161" i="1"/>
  <c r="BJ161" i="1"/>
  <c r="DH165" i="1"/>
  <c r="EI165" i="1" s="1"/>
  <c r="BJ165" i="1"/>
  <c r="BK170" i="1"/>
  <c r="CK170" i="1" s="1"/>
  <c r="DK170" i="1" s="1"/>
  <c r="DH203" i="1"/>
  <c r="EI203" i="1" s="1"/>
  <c r="BJ203" i="1"/>
  <c r="BJ214" i="1"/>
  <c r="BJ247" i="1"/>
  <c r="BJ255" i="1"/>
  <c r="BJ262" i="1"/>
  <c r="CA91" i="1"/>
  <c r="BA311" i="1"/>
  <c r="CB91" i="1"/>
  <c r="CB311" i="1" s="1"/>
  <c r="BB311" i="1"/>
  <c r="EF20" i="8"/>
  <c r="EF112" i="8"/>
  <c r="EK162" i="8"/>
  <c r="EH162" i="8"/>
  <c r="EM99" i="8"/>
  <c r="EF253" i="1"/>
  <c r="EE180" i="8"/>
  <c r="EF186" i="8"/>
  <c r="EK224" i="8"/>
  <c r="EF138" i="1"/>
  <c r="EM258" i="8"/>
  <c r="EG24" i="1"/>
  <c r="ED143" i="8"/>
  <c r="EG159" i="8"/>
  <c r="ED115" i="8"/>
  <c r="ED174" i="8"/>
  <c r="EG180" i="8"/>
  <c r="EH20" i="1"/>
  <c r="EH93" i="1"/>
  <c r="EH120" i="8"/>
  <c r="EF101" i="1"/>
  <c r="EI224" i="8"/>
  <c r="EM162" i="8"/>
  <c r="EI102" i="1"/>
  <c r="EE159" i="8"/>
  <c r="EI269" i="8"/>
  <c r="EG261" i="8"/>
  <c r="EH88" i="1"/>
  <c r="EK258" i="8"/>
  <c r="EE115" i="8"/>
  <c r="EK115" i="8"/>
  <c r="ED56" i="8"/>
  <c r="EF261" i="8"/>
  <c r="EE266" i="1"/>
  <c r="EH24" i="1"/>
  <c r="EG61" i="1"/>
  <c r="ED269" i="8"/>
  <c r="EK180" i="8"/>
  <c r="EH112" i="8"/>
  <c r="EF159" i="8"/>
  <c r="EJ34" i="8"/>
  <c r="EH99" i="8"/>
  <c r="EF269" i="8"/>
  <c r="EJ269" i="8"/>
  <c r="EL269" i="8"/>
  <c r="EM35" i="8"/>
  <c r="EL162" i="8"/>
  <c r="ED74" i="8"/>
  <c r="EL112" i="8"/>
  <c r="EH63" i="8"/>
  <c r="EH159" i="8"/>
  <c r="ED260" i="8"/>
  <c r="EM115" i="8"/>
  <c r="EG112" i="8"/>
  <c r="ED50" i="8"/>
  <c r="EL258" i="8"/>
  <c r="EH258" i="8"/>
  <c r="EF258" i="8"/>
  <c r="EI159" i="8"/>
  <c r="EJ115" i="8"/>
  <c r="EL99" i="8"/>
  <c r="EL115" i="8"/>
  <c r="EF75" i="1"/>
  <c r="EI112" i="8"/>
  <c r="EI162" i="8"/>
  <c r="DD90" i="8"/>
  <c r="EE90" i="1"/>
  <c r="EG16" i="1"/>
  <c r="EG183" i="8"/>
  <c r="EJ180" i="8"/>
  <c r="EG99" i="8"/>
  <c r="EJ112" i="8"/>
  <c r="DD174" i="8"/>
  <c r="EE174" i="1"/>
  <c r="DD194" i="8"/>
  <c r="EE194" i="1"/>
  <c r="EE125" i="1"/>
  <c r="EK99" i="8"/>
  <c r="EG81" i="1"/>
  <c r="EK269" i="8"/>
  <c r="EL159" i="8"/>
  <c r="EF34" i="8"/>
  <c r="EI258" i="8"/>
  <c r="EM159" i="8"/>
  <c r="EJ159" i="8"/>
  <c r="EI115" i="8"/>
  <c r="EG115" i="8"/>
  <c r="EG258" i="8"/>
  <c r="ED258" i="8"/>
  <c r="EF169" i="1"/>
  <c r="EF162" i="8"/>
  <c r="EJ162" i="8"/>
  <c r="DD105" i="8"/>
  <c r="EE105" i="1"/>
  <c r="DF88" i="8"/>
  <c r="EG88" i="1"/>
  <c r="EH206" i="1"/>
  <c r="EH109" i="8"/>
  <c r="EH66" i="8"/>
  <c r="EG63" i="8"/>
  <c r="DD252" i="8"/>
  <c r="EE252" i="1"/>
  <c r="EG185" i="1"/>
  <c r="EE89" i="1"/>
  <c r="DD131" i="8"/>
  <c r="EE131" i="1"/>
  <c r="ED180" i="8"/>
  <c r="EE269" i="8"/>
  <c r="EJ99" i="8"/>
  <c r="ED35" i="8"/>
  <c r="EM180" i="8"/>
  <c r="EF61" i="8"/>
  <c r="EE77" i="1"/>
  <c r="EF99" i="8"/>
  <c r="EK159" i="8"/>
  <c r="ED194" i="8"/>
  <c r="ED292" i="8"/>
  <c r="EF129" i="1"/>
  <c r="EF114" i="1"/>
  <c r="EI225" i="8"/>
  <c r="EM225" i="8"/>
  <c r="EM112" i="8"/>
  <c r="EG162" i="8"/>
  <c r="EE292" i="1"/>
  <c r="DD56" i="8"/>
  <c r="EE56" i="1"/>
  <c r="EE184" i="1"/>
  <c r="DD19" i="8"/>
  <c r="EE19" i="1"/>
  <c r="EI99" i="8"/>
  <c r="EH183" i="8"/>
  <c r="EH115" i="8"/>
  <c r="EJ224" i="8"/>
  <c r="EK112" i="8"/>
  <c r="EG82" i="1"/>
  <c r="EE99" i="8"/>
  <c r="ED159" i="8"/>
  <c r="ED34" i="8"/>
  <c r="DD74" i="8"/>
  <c r="EE74" i="1"/>
  <c r="DD143" i="8"/>
  <c r="EE143" i="1"/>
  <c r="DD182" i="8"/>
  <c r="EE182" i="1"/>
  <c r="ED182" i="8"/>
  <c r="DW109" i="8"/>
  <c r="DU109" i="8"/>
  <c r="DZ109" i="1"/>
  <c r="DX109" i="8"/>
  <c r="DV109" i="8"/>
  <c r="DV126" i="1"/>
  <c r="DV118" i="1"/>
  <c r="DV102" i="1"/>
  <c r="DV102" i="8" s="1"/>
  <c r="DU16" i="1"/>
  <c r="BI212" i="1"/>
  <c r="CI212" i="1" s="1"/>
  <c r="BU212" i="1"/>
  <c r="BT50" i="1"/>
  <c r="CT50" i="1" s="1"/>
  <c r="BT207" i="1"/>
  <c r="CT207" i="1" s="1"/>
  <c r="BH207" i="1"/>
  <c r="BT182" i="1"/>
  <c r="CT182" i="1" s="1"/>
  <c r="BH182" i="1"/>
  <c r="CU88" i="1"/>
  <c r="BZ88" i="1"/>
  <c r="BJ206" i="1"/>
  <c r="CJ206" i="1" s="1"/>
  <c r="BV206" i="1"/>
  <c r="BJ81" i="1"/>
  <c r="CJ81" i="1" s="1"/>
  <c r="BV81" i="1"/>
  <c r="BI97" i="1"/>
  <c r="CI97" i="1" s="1"/>
  <c r="BU97" i="1"/>
  <c r="BI245" i="1"/>
  <c r="CI245" i="1" s="1"/>
  <c r="CU59" i="1"/>
  <c r="DU59" i="1" s="1"/>
  <c r="BZ59" i="1"/>
  <c r="BJ20" i="1"/>
  <c r="CJ20" i="1" s="1"/>
  <c r="BV20" i="1"/>
  <c r="BI248" i="1"/>
  <c r="CI248" i="1" s="1"/>
  <c r="DH200" i="1"/>
  <c r="BJ256" i="1"/>
  <c r="CJ256" i="1" s="1"/>
  <c r="BV256" i="1"/>
  <c r="BI202" i="1"/>
  <c r="CI202" i="1" s="1"/>
  <c r="BU202" i="1"/>
  <c r="CU83" i="1"/>
  <c r="DU83" i="1" s="1"/>
  <c r="BZ83" i="1"/>
  <c r="BI246" i="1"/>
  <c r="CI246" i="1" s="1"/>
  <c r="BK268" i="1"/>
  <c r="CK268" i="1" s="1"/>
  <c r="BW268" i="1"/>
  <c r="BI65" i="1"/>
  <c r="CI65" i="1" s="1"/>
  <c r="BU65" i="1"/>
  <c r="DI102" i="1"/>
  <c r="CU58" i="1"/>
  <c r="DU58" i="1" s="1"/>
  <c r="BZ58" i="1"/>
  <c r="BJ205" i="1"/>
  <c r="CJ205" i="1" s="1"/>
  <c r="BV205" i="1"/>
  <c r="CV16" i="1"/>
  <c r="BI169" i="1"/>
  <c r="CI169" i="1" s="1"/>
  <c r="BU169" i="1"/>
  <c r="BT266" i="1"/>
  <c r="CT266" i="1" s="1"/>
  <c r="BH266" i="1"/>
  <c r="CU81" i="1"/>
  <c r="BZ81" i="1"/>
  <c r="BT74" i="1"/>
  <c r="CT74" i="1" s="1"/>
  <c r="BH74" i="1"/>
  <c r="BT184" i="1"/>
  <c r="CT184" i="1" s="1"/>
  <c r="BH184" i="1"/>
  <c r="BU42" i="1"/>
  <c r="BJ58" i="1"/>
  <c r="CJ58" i="1" s="1"/>
  <c r="BV58" i="1"/>
  <c r="BK16" i="1"/>
  <c r="BW16" i="1"/>
  <c r="BI177" i="1"/>
  <c r="CI177" i="1" s="1"/>
  <c r="BU177" i="1"/>
  <c r="CW118" i="1"/>
  <c r="DW118" i="1" s="1"/>
  <c r="BT125" i="1"/>
  <c r="CT125" i="1" s="1"/>
  <c r="BH125" i="1"/>
  <c r="BI114" i="1"/>
  <c r="CI114" i="1" s="1"/>
  <c r="BU114" i="1"/>
  <c r="BU36" i="1"/>
  <c r="DH102" i="8"/>
  <c r="CU82" i="1"/>
  <c r="BZ82" i="1"/>
  <c r="CU96" i="1"/>
  <c r="BZ96" i="1"/>
  <c r="BI144" i="1"/>
  <c r="CI144" i="1" s="1"/>
  <c r="BU144" i="1"/>
  <c r="BI43" i="1"/>
  <c r="CI43" i="1" s="1"/>
  <c r="BK200" i="1"/>
  <c r="CK200" i="1" s="1"/>
  <c r="BW200" i="1"/>
  <c r="BT167" i="1"/>
  <c r="CT167" i="1" s="1"/>
  <c r="BH167" i="1"/>
  <c r="BT89" i="1"/>
  <c r="CT89" i="1" s="1"/>
  <c r="BH89" i="1"/>
  <c r="DI126" i="1"/>
  <c r="BJ82" i="1"/>
  <c r="CJ82" i="1" s="1"/>
  <c r="BV82" i="1"/>
  <c r="BJ96" i="1"/>
  <c r="CJ96" i="1" s="1"/>
  <c r="BV96" i="1"/>
  <c r="BI291" i="1"/>
  <c r="CI291" i="1" s="1"/>
  <c r="BU291" i="1"/>
  <c r="CU135" i="1"/>
  <c r="BZ135" i="1"/>
  <c r="BI181" i="1"/>
  <c r="CI181" i="1" s="1"/>
  <c r="BU181" i="1"/>
  <c r="BI69" i="1"/>
  <c r="CI69" i="1" s="1"/>
  <c r="BU69" i="1"/>
  <c r="BI196" i="1"/>
  <c r="CI196" i="1" s="1"/>
  <c r="BU196" i="1"/>
  <c r="CU93" i="1"/>
  <c r="DU93" i="1" s="1"/>
  <c r="BZ93" i="1"/>
  <c r="CU206" i="1"/>
  <c r="BZ206" i="1"/>
  <c r="BU138" i="1"/>
  <c r="CU20" i="1"/>
  <c r="DU20" i="1" s="1"/>
  <c r="BZ20" i="1"/>
  <c r="BT172" i="1"/>
  <c r="CT172" i="1" s="1"/>
  <c r="BH172" i="1"/>
  <c r="BT131" i="1"/>
  <c r="CT131" i="1" s="1"/>
  <c r="BT90" i="1"/>
  <c r="CT90" i="1" s="1"/>
  <c r="DT90" i="1" s="1"/>
  <c r="BH90" i="1"/>
  <c r="BI250" i="1"/>
  <c r="CI250" i="1" s="1"/>
  <c r="BU250" i="1"/>
  <c r="BJ135" i="1"/>
  <c r="CJ135" i="1" s="1"/>
  <c r="BV135" i="1"/>
  <c r="DH16" i="1"/>
  <c r="CW126" i="1"/>
  <c r="BJ93" i="1"/>
  <c r="CJ93" i="1" s="1"/>
  <c r="BV93" i="1"/>
  <c r="BI71" i="1"/>
  <c r="CI71" i="1" s="1"/>
  <c r="BU71" i="1"/>
  <c r="BL102" i="1"/>
  <c r="CL102" i="1" s="1"/>
  <c r="CM102" i="1" s="1"/>
  <c r="BX102" i="1"/>
  <c r="BI141" i="1"/>
  <c r="CI141" i="1" s="1"/>
  <c r="BU141" i="1"/>
  <c r="BT56" i="1"/>
  <c r="CT56" i="1" s="1"/>
  <c r="BH56" i="1"/>
  <c r="DH118" i="8"/>
  <c r="DI118" i="1"/>
  <c r="BI101" i="1"/>
  <c r="CI101" i="1" s="1"/>
  <c r="BU101" i="1"/>
  <c r="BI281" i="1"/>
  <c r="CI281" i="1" s="1"/>
  <c r="CW102" i="1"/>
  <c r="DW102" i="1" s="1"/>
  <c r="CZ161" i="1"/>
  <c r="BI27" i="1"/>
  <c r="CI27" i="1" s="1"/>
  <c r="BU27" i="1"/>
  <c r="BI204" i="1"/>
  <c r="CI204" i="1" s="1"/>
  <c r="BU204" i="1"/>
  <c r="CV200" i="1"/>
  <c r="BI129" i="1"/>
  <c r="CI129" i="1" s="1"/>
  <c r="BU129" i="1"/>
  <c r="BX126" i="1"/>
  <c r="DU200" i="1"/>
  <c r="DU140" i="1"/>
  <c r="DH140" i="1"/>
  <c r="CV140" i="1"/>
  <c r="BK140" i="1"/>
  <c r="CK140" i="1" s="1"/>
  <c r="BW140" i="1"/>
  <c r="DU160" i="1"/>
  <c r="BK160" i="1"/>
  <c r="CK160" i="1" s="1"/>
  <c r="BW160" i="1"/>
  <c r="DH160" i="1"/>
  <c r="CV160" i="1"/>
  <c r="DV160" i="1" s="1"/>
  <c r="BI173" i="1"/>
  <c r="CI173" i="1" s="1"/>
  <c r="BU173" i="1"/>
  <c r="BT176" i="1"/>
  <c r="CT176" i="1" s="1"/>
  <c r="BH176" i="1"/>
  <c r="CU185" i="1"/>
  <c r="DU185" i="1" s="1"/>
  <c r="BZ185" i="1"/>
  <c r="BJ185" i="1"/>
  <c r="CJ185" i="1" s="1"/>
  <c r="BV185" i="1"/>
  <c r="CU61" i="1"/>
  <c r="DU61" i="1" s="1"/>
  <c r="BZ61" i="1"/>
  <c r="BV61" i="1"/>
  <c r="DU63" i="8"/>
  <c r="DU66" i="1"/>
  <c r="DH63" i="1"/>
  <c r="CV63" i="1"/>
  <c r="CV66" i="1"/>
  <c r="DH66" i="1"/>
  <c r="BU19" i="1"/>
  <c r="CV120" i="1"/>
  <c r="DV120" i="1" s="1"/>
  <c r="DU120" i="1"/>
  <c r="DH120" i="1"/>
  <c r="BT94" i="1"/>
  <c r="CT94" i="1" s="1"/>
  <c r="BH94" i="1"/>
  <c r="CU186" i="1"/>
  <c r="DU186" i="1" s="1"/>
  <c r="BZ186" i="1"/>
  <c r="BV186" i="1"/>
  <c r="BT105" i="1"/>
  <c r="CT105" i="1" s="1"/>
  <c r="BH105" i="1"/>
  <c r="BI211" i="1"/>
  <c r="CI211" i="1" s="1"/>
  <c r="BU211" i="1"/>
  <c r="BI119" i="1"/>
  <c r="CI119" i="1" s="1"/>
  <c r="BU119" i="1"/>
  <c r="DU166" i="8"/>
  <c r="DH166" i="1"/>
  <c r="CV166" i="1"/>
  <c r="DU183" i="8"/>
  <c r="DH183" i="1"/>
  <c r="CV183" i="1"/>
  <c r="BI192" i="1"/>
  <c r="CI192" i="1" s="1"/>
  <c r="BU192" i="1"/>
  <c r="BT194" i="1"/>
  <c r="CT194" i="1" s="1"/>
  <c r="BH194" i="1"/>
  <c r="BT77" i="1"/>
  <c r="CT77" i="1" s="1"/>
  <c r="BH77" i="1"/>
  <c r="BT143" i="1"/>
  <c r="CT143" i="1" s="1"/>
  <c r="BH143" i="1"/>
  <c r="DT206" i="8"/>
  <c r="DU164" i="8"/>
  <c r="DH164" i="1"/>
  <c r="CV164" i="1"/>
  <c r="BK164" i="1"/>
  <c r="CK164" i="1" s="1"/>
  <c r="CM164" i="1" s="1"/>
  <c r="BW164" i="1"/>
  <c r="DD50" i="8"/>
  <c r="DT59" i="8"/>
  <c r="CU79" i="1"/>
  <c r="BZ79" i="1"/>
  <c r="DH242" i="8"/>
  <c r="DI242" i="8"/>
  <c r="EJ242" i="8" s="1"/>
  <c r="DL24" i="8"/>
  <c r="DS61" i="8"/>
  <c r="CZ142" i="1"/>
  <c r="DG61" i="8"/>
  <c r="DF61" i="8"/>
  <c r="DF83" i="8"/>
  <c r="EG83" i="8" s="1"/>
  <c r="DH24" i="8"/>
  <c r="DM24" i="1"/>
  <c r="DG79" i="8"/>
  <c r="EH79" i="8" s="1"/>
  <c r="DI24" i="8"/>
  <c r="DF24" i="8"/>
  <c r="DT20" i="8"/>
  <c r="DG24" i="8"/>
  <c r="DS20" i="8"/>
  <c r="DJ24" i="8"/>
  <c r="DK24" i="8"/>
  <c r="DT69" i="1"/>
  <c r="DT196" i="1"/>
  <c r="DT192" i="1"/>
  <c r="DS97" i="1"/>
  <c r="DS212" i="1"/>
  <c r="DS202" i="1"/>
  <c r="DS202" i="8" s="1"/>
  <c r="DT135" i="8"/>
  <c r="DS135" i="8"/>
  <c r="DT169" i="1"/>
  <c r="DT144" i="1"/>
  <c r="DS69" i="1"/>
  <c r="DT65" i="1"/>
  <c r="DG88" i="8"/>
  <c r="DS27" i="1"/>
  <c r="DT36" i="1"/>
  <c r="DD292" i="8"/>
  <c r="DF59" i="8"/>
  <c r="EG59" i="8" s="1"/>
  <c r="DT202" i="1"/>
  <c r="DG186" i="8"/>
  <c r="DS36" i="1"/>
  <c r="DS36" i="8" s="1"/>
  <c r="DS24" i="8"/>
  <c r="DT24" i="8"/>
  <c r="DG59" i="8"/>
  <c r="DS42" i="1"/>
  <c r="DF186" i="8"/>
  <c r="EG186" i="8" s="1"/>
  <c r="DG27" i="1"/>
  <c r="DT27" i="1"/>
  <c r="DG177" i="1"/>
  <c r="DT177" i="1"/>
  <c r="CS182" i="1"/>
  <c r="DS182" i="1" s="1"/>
  <c r="DG142" i="1"/>
  <c r="DT142" i="1"/>
  <c r="DF135" i="8"/>
  <c r="DG135" i="8"/>
  <c r="CS207" i="1"/>
  <c r="CS74" i="1"/>
  <c r="DS74" i="1" s="1"/>
  <c r="DF192" i="1"/>
  <c r="DS192" i="1"/>
  <c r="DG141" i="1"/>
  <c r="DT141" i="1"/>
  <c r="DG83" i="8"/>
  <c r="EH83" i="8" s="1"/>
  <c r="DG206" i="8"/>
  <c r="DF206" i="8"/>
  <c r="EG206" i="8" s="1"/>
  <c r="DF173" i="1"/>
  <c r="DS173" i="1"/>
  <c r="DS71" i="8"/>
  <c r="DF144" i="1"/>
  <c r="DS144" i="1"/>
  <c r="DS144" i="8" s="1"/>
  <c r="DF79" i="8"/>
  <c r="EG79" i="8" s="1"/>
  <c r="CS50" i="1"/>
  <c r="DS50" i="1" s="1"/>
  <c r="DG138" i="1"/>
  <c r="DT138" i="1"/>
  <c r="DG250" i="1"/>
  <c r="DT250" i="1"/>
  <c r="DF291" i="1"/>
  <c r="DS291" i="1"/>
  <c r="DT88" i="8"/>
  <c r="DS88" i="8"/>
  <c r="DG20" i="8"/>
  <c r="DF20" i="8"/>
  <c r="DT181" i="1"/>
  <c r="CS167" i="1"/>
  <c r="DG97" i="1"/>
  <c r="DS141" i="1"/>
  <c r="DF181" i="1"/>
  <c r="DF101" i="1"/>
  <c r="EG101" i="1" s="1"/>
  <c r="DF129" i="1"/>
  <c r="EG129" i="1" s="1"/>
  <c r="CS143" i="1"/>
  <c r="DS143" i="1" s="1"/>
  <c r="DG119" i="1"/>
  <c r="DF97" i="1"/>
  <c r="DG196" i="1"/>
  <c r="DF212" i="1"/>
  <c r="DS119" i="1"/>
  <c r="DF169" i="1"/>
  <c r="EG169" i="1" s="1"/>
  <c r="DG202" i="1"/>
  <c r="DF69" i="1"/>
  <c r="CS105" i="1"/>
  <c r="DG65" i="1"/>
  <c r="CS89" i="1"/>
  <c r="DS89" i="1" s="1"/>
  <c r="DG212" i="1"/>
  <c r="DS250" i="1"/>
  <c r="DT211" i="1"/>
  <c r="DG211" i="1"/>
  <c r="DG173" i="1"/>
  <c r="CS184" i="1"/>
  <c r="DS184" i="1" s="1"/>
  <c r="DF196" i="1"/>
  <c r="EG196" i="1" s="1"/>
  <c r="DG181" i="1"/>
  <c r="CS19" i="1"/>
  <c r="DS19" i="1" s="1"/>
  <c r="DF141" i="1"/>
  <c r="DT71" i="1"/>
  <c r="DG71" i="1"/>
  <c r="DF114" i="1"/>
  <c r="EG114" i="1" s="1"/>
  <c r="DF65" i="1"/>
  <c r="EG65" i="1" s="1"/>
  <c r="DF204" i="1"/>
  <c r="EG204" i="1" s="1"/>
  <c r="CS176" i="1"/>
  <c r="DS176" i="1" s="1"/>
  <c r="CS125" i="1"/>
  <c r="DF138" i="1"/>
  <c r="EG138" i="1" s="1"/>
  <c r="CS174" i="1"/>
  <c r="DF119" i="1"/>
  <c r="BT19" i="1"/>
  <c r="DG16" i="1"/>
  <c r="EH16" i="1" s="1"/>
  <c r="CS194" i="1"/>
  <c r="DF250" i="1"/>
  <c r="CS77" i="1"/>
  <c r="DS77" i="1" s="1"/>
  <c r="CT174" i="1"/>
  <c r="DG114" i="1"/>
  <c r="CS172" i="1"/>
  <c r="CS131" i="1"/>
  <c r="CS90" i="1"/>
  <c r="CS94" i="1"/>
  <c r="DG169" i="1"/>
  <c r="DT42" i="1"/>
  <c r="DG42" i="1"/>
  <c r="DG69" i="1"/>
  <c r="DG144" i="1"/>
  <c r="DG192" i="1"/>
  <c r="DF42" i="1"/>
  <c r="CS56" i="1"/>
  <c r="DG129" i="1"/>
  <c r="DG291" i="1"/>
  <c r="DF211" i="1"/>
  <c r="EG211" i="1" s="1"/>
  <c r="DG36" i="1"/>
  <c r="DF36" i="1"/>
  <c r="DF27" i="1"/>
  <c r="DT101" i="1"/>
  <c r="DG101" i="1"/>
  <c r="DS181" i="1"/>
  <c r="DF202" i="1"/>
  <c r="DF142" i="1"/>
  <c r="EG142" i="1" s="1"/>
  <c r="DF71" i="1"/>
  <c r="EG71" i="1" s="1"/>
  <c r="CS266" i="1"/>
  <c r="DF177" i="1"/>
  <c r="EG177" i="1" s="1"/>
  <c r="DD260" i="8"/>
  <c r="DS114" i="8"/>
  <c r="DD293" i="8"/>
  <c r="DS138" i="8"/>
  <c r="DD172" i="8"/>
  <c r="DR138" i="8"/>
  <c r="DR144" i="8"/>
  <c r="DR114" i="8"/>
  <c r="DR202" i="8"/>
  <c r="DD94" i="8"/>
  <c r="DU86" i="8"/>
  <c r="DR182" i="1"/>
  <c r="DR89" i="1"/>
  <c r="DZ86" i="1"/>
  <c r="DR179" i="8"/>
  <c r="DZ179" i="1"/>
  <c r="DU179" i="8"/>
  <c r="DS179" i="8"/>
  <c r="DY179" i="8"/>
  <c r="DW179" i="8"/>
  <c r="DT179" i="8"/>
  <c r="DV179" i="8"/>
  <c r="DX179" i="8"/>
  <c r="DR36" i="8"/>
  <c r="DR125" i="1"/>
  <c r="DS142" i="8"/>
  <c r="DR142" i="8"/>
  <c r="DR77" i="1"/>
  <c r="DS65" i="8"/>
  <c r="DR143" i="8"/>
  <c r="DY86" i="8"/>
  <c r="DV86" i="8"/>
  <c r="DX86" i="8"/>
  <c r="DR65" i="8"/>
  <c r="DW86" i="8"/>
  <c r="DR293" i="1"/>
  <c r="DT293" i="8" s="1"/>
  <c r="DR56" i="1"/>
  <c r="DR50" i="1"/>
  <c r="DR86" i="8"/>
  <c r="DS86" i="8"/>
  <c r="DU75" i="8"/>
  <c r="DS75" i="8"/>
  <c r="DZ75" i="1"/>
  <c r="DY75" i="8"/>
  <c r="DR75" i="8"/>
  <c r="DX75" i="8"/>
  <c r="DT75" i="8"/>
  <c r="DW75" i="8"/>
  <c r="DV75" i="8"/>
  <c r="DR167" i="1"/>
  <c r="DR194" i="1"/>
  <c r="DR74" i="8"/>
  <c r="DR174" i="8"/>
  <c r="DU260" i="8"/>
  <c r="DT260" i="8"/>
  <c r="DW260" i="8"/>
  <c r="DV260" i="8"/>
  <c r="DS260" i="8"/>
  <c r="DZ260" i="1"/>
  <c r="DR260" i="8"/>
  <c r="DY260" i="8"/>
  <c r="DX260" i="8"/>
  <c r="DZ292" i="1"/>
  <c r="DY292" i="8"/>
  <c r="DW292" i="8"/>
  <c r="DX292" i="8"/>
  <c r="DS292" i="8"/>
  <c r="DV292" i="8"/>
  <c r="DT292" i="8"/>
  <c r="DR292" i="8"/>
  <c r="DU292" i="8"/>
  <c r="DY252" i="8"/>
  <c r="DW252" i="8"/>
  <c r="DU252" i="8"/>
  <c r="DS252" i="8"/>
  <c r="DR252" i="8"/>
  <c r="DX252" i="8"/>
  <c r="DZ252" i="1"/>
  <c r="DV252" i="8"/>
  <c r="DT252" i="8"/>
  <c r="DR105" i="8"/>
  <c r="DR90" i="8"/>
  <c r="DR97" i="8"/>
  <c r="DZ253" i="1"/>
  <c r="DT253" i="8"/>
  <c r="DW253" i="8"/>
  <c r="DS253" i="8"/>
  <c r="DU253" i="8"/>
  <c r="DV253" i="8"/>
  <c r="DX253" i="8"/>
  <c r="DY253" i="8"/>
  <c r="DR253" i="8"/>
  <c r="DR19" i="1"/>
  <c r="DE42" i="8"/>
  <c r="EF42" i="8" s="1"/>
  <c r="DE144" i="8"/>
  <c r="DE250" i="8"/>
  <c r="EF250" i="8" s="1"/>
  <c r="DE86" i="8"/>
  <c r="DH86" i="8"/>
  <c r="DJ86" i="8"/>
  <c r="DL86" i="8"/>
  <c r="DG86" i="8"/>
  <c r="DF86" i="8"/>
  <c r="DM86" i="1"/>
  <c r="DI86" i="8"/>
  <c r="DK86" i="8"/>
  <c r="DE27" i="8"/>
  <c r="EF27" i="8" s="1"/>
  <c r="DE141" i="8"/>
  <c r="EF141" i="8" s="1"/>
  <c r="DE202" i="8"/>
  <c r="DE119" i="8"/>
  <c r="EF119" i="8" s="1"/>
  <c r="DJ222" i="8"/>
  <c r="EK222" i="8" s="1"/>
  <c r="DI222" i="8"/>
  <c r="EJ222" i="8" s="1"/>
  <c r="DM222" i="1"/>
  <c r="DK222" i="8"/>
  <c r="EL222" i="8" s="1"/>
  <c r="DE222" i="8"/>
  <c r="EF222" i="8" s="1"/>
  <c r="DG222" i="8"/>
  <c r="EH222" i="8" s="1"/>
  <c r="DH222" i="8"/>
  <c r="EI222" i="8" s="1"/>
  <c r="DL222" i="8"/>
  <c r="EM222" i="8" s="1"/>
  <c r="DF222" i="8"/>
  <c r="EG222" i="8" s="1"/>
  <c r="DI75" i="8"/>
  <c r="DF75" i="8"/>
  <c r="DJ75" i="8"/>
  <c r="DL75" i="8"/>
  <c r="DG75" i="8"/>
  <c r="DM75" i="1"/>
  <c r="DH75" i="8"/>
  <c r="DE75" i="8"/>
  <c r="DK75" i="8"/>
  <c r="DI179" i="8"/>
  <c r="DF179" i="8"/>
  <c r="DJ179" i="8"/>
  <c r="DG179" i="8"/>
  <c r="DM179" i="1"/>
  <c r="DK179" i="8"/>
  <c r="DH179" i="8"/>
  <c r="DL179" i="8"/>
  <c r="DE179" i="8"/>
  <c r="DE114" i="8"/>
  <c r="DE211" i="8"/>
  <c r="EF211" i="8" s="1"/>
  <c r="DG254" i="8"/>
  <c r="EH254" i="8" s="1"/>
  <c r="DJ254" i="8"/>
  <c r="EK254" i="8" s="1"/>
  <c r="DM254" i="1"/>
  <c r="DK254" i="8"/>
  <c r="EL254" i="8" s="1"/>
  <c r="DL254" i="8"/>
  <c r="EM254" i="8" s="1"/>
  <c r="DI254" i="8"/>
  <c r="EJ254" i="8" s="1"/>
  <c r="DE254" i="8"/>
  <c r="EF254" i="8" s="1"/>
  <c r="DF254" i="8"/>
  <c r="EG254" i="8" s="1"/>
  <c r="DH254" i="8"/>
  <c r="EI254" i="8" s="1"/>
  <c r="DI253" i="8"/>
  <c r="DF253" i="8"/>
  <c r="DE253" i="8"/>
  <c r="DL253" i="8"/>
  <c r="DJ253" i="8"/>
  <c r="DH253" i="8"/>
  <c r="DM253" i="1"/>
  <c r="DG253" i="8"/>
  <c r="DK253" i="8"/>
  <c r="DE97" i="8"/>
  <c r="DE291" i="8"/>
  <c r="EF291" i="8" s="1"/>
  <c r="DE142" i="8"/>
  <c r="DE138" i="8"/>
  <c r="DE192" i="8"/>
  <c r="EF192" i="8" s="1"/>
  <c r="DE36" i="8"/>
  <c r="DE65" i="8"/>
  <c r="DE71" i="8"/>
  <c r="EF71" i="8" s="1"/>
  <c r="DE292" i="1"/>
  <c r="EF292" i="1" s="1"/>
  <c r="CZ292" i="1"/>
  <c r="DE74" i="1"/>
  <c r="EF74" i="1" s="1"/>
  <c r="DE176" i="1"/>
  <c r="EF176" i="1" s="1"/>
  <c r="DE167" i="1"/>
  <c r="DR172" i="8"/>
  <c r="DE172" i="1"/>
  <c r="EF172" i="1" s="1"/>
  <c r="DE143" i="1"/>
  <c r="EF143" i="1" s="1"/>
  <c r="DE293" i="1"/>
  <c r="J293" i="7" s="1"/>
  <c r="CZ293" i="1"/>
  <c r="DE89" i="1"/>
  <c r="DE56" i="1"/>
  <c r="DE182" i="1"/>
  <c r="DE174" i="1"/>
  <c r="EF174" i="1" s="1"/>
  <c r="DE252" i="1"/>
  <c r="EF252" i="1" s="1"/>
  <c r="CZ252" i="1"/>
  <c r="DE184" i="1"/>
  <c r="EF184" i="1" s="1"/>
  <c r="DR94" i="8"/>
  <c r="DE94" i="1"/>
  <c r="EF94" i="1" s="1"/>
  <c r="DE194" i="1"/>
  <c r="DR131" i="1"/>
  <c r="DE131" i="1"/>
  <c r="DE19" i="1"/>
  <c r="DD266" i="8"/>
  <c r="DR266" i="8"/>
  <c r="DE266" i="1"/>
  <c r="EF266" i="1" s="1"/>
  <c r="DE125" i="1"/>
  <c r="DE207" i="1"/>
  <c r="EF207" i="1" s="1"/>
  <c r="DE260" i="1"/>
  <c r="EF260" i="1" s="1"/>
  <c r="CZ260" i="1"/>
  <c r="DE90" i="1"/>
  <c r="EF90" i="1" s="1"/>
  <c r="DE105" i="1"/>
  <c r="EF105" i="1" s="1"/>
  <c r="DE77" i="1"/>
  <c r="DE50" i="1"/>
  <c r="BD91" i="1"/>
  <c r="DJ242" i="1"/>
  <c r="EK242" i="1" s="1"/>
  <c r="DJ216" i="1"/>
  <c r="EK216" i="1" s="1"/>
  <c r="T125" i="7" l="1"/>
  <c r="T145" i="7"/>
  <c r="T30" i="7"/>
  <c r="DV284" i="1"/>
  <c r="EJ284" i="1" s="1"/>
  <c r="P99" i="7"/>
  <c r="T99" i="7" s="1"/>
  <c r="DL168" i="8"/>
  <c r="P168" i="7" s="1"/>
  <c r="J168" i="7"/>
  <c r="DM168" i="1"/>
  <c r="T81" i="7"/>
  <c r="DX67" i="1"/>
  <c r="EL67" i="1" s="1"/>
  <c r="T15" i="7"/>
  <c r="DX128" i="1"/>
  <c r="EL128" i="1" s="1"/>
  <c r="Q47" i="7"/>
  <c r="P7" i="7"/>
  <c r="T7" i="7" s="1"/>
  <c r="EL208" i="8"/>
  <c r="P208" i="7"/>
  <c r="T208" i="7" s="1"/>
  <c r="EM46" i="8"/>
  <c r="DX170" i="1"/>
  <c r="EL170" i="1" s="1"/>
  <c r="EK128" i="1"/>
  <c r="CK45" i="1"/>
  <c r="DK45" i="1" s="1"/>
  <c r="DX45" i="1"/>
  <c r="EK46" i="8"/>
  <c r="EL46" i="8"/>
  <c r="P47" i="7"/>
  <c r="J242" i="7"/>
  <c r="DW166" i="1"/>
  <c r="DV88" i="1"/>
  <c r="EJ262" i="1"/>
  <c r="EJ255" i="1"/>
  <c r="CJ255" i="1"/>
  <c r="DJ255" i="1" s="1"/>
  <c r="DW255" i="1"/>
  <c r="CJ113" i="1"/>
  <c r="DJ113" i="1" s="1"/>
  <c r="DW113" i="1"/>
  <c r="EJ214" i="1"/>
  <c r="CJ247" i="1"/>
  <c r="DJ247" i="1" s="1"/>
  <c r="DW247" i="1"/>
  <c r="EJ165" i="1"/>
  <c r="EJ247" i="1"/>
  <c r="CJ214" i="1"/>
  <c r="DJ214" i="1" s="1"/>
  <c r="DW214" i="1"/>
  <c r="DW183" i="1"/>
  <c r="CJ203" i="1"/>
  <c r="DJ203" i="1" s="1"/>
  <c r="DW203" i="1"/>
  <c r="EJ203" i="1"/>
  <c r="CJ161" i="1"/>
  <c r="DJ161" i="1" s="1"/>
  <c r="DW161" i="1"/>
  <c r="DW66" i="1"/>
  <c r="CJ165" i="1"/>
  <c r="DJ165" i="1" s="1"/>
  <c r="DW165" i="1"/>
  <c r="EK45" i="1"/>
  <c r="DV161" i="8"/>
  <c r="DW120" i="1"/>
  <c r="DX120" i="8" s="1"/>
  <c r="EJ161" i="1"/>
  <c r="CJ262" i="1"/>
  <c r="DJ262" i="1" s="1"/>
  <c r="DW262" i="1"/>
  <c r="EJ113" i="1"/>
  <c r="DI150" i="1"/>
  <c r="EJ150" i="1" s="1"/>
  <c r="DV118" i="8"/>
  <c r="Q110" i="7"/>
  <c r="DY150" i="8"/>
  <c r="DZ150" i="1"/>
  <c r="DV150" i="8"/>
  <c r="DW150" i="8"/>
  <c r="DX150" i="8"/>
  <c r="CZ150" i="1"/>
  <c r="K142" i="7"/>
  <c r="T48" i="7"/>
  <c r="EH119" i="1"/>
  <c r="EH186" i="8"/>
  <c r="DY24" i="8"/>
  <c r="EM24" i="8" s="1"/>
  <c r="EH129" i="1"/>
  <c r="K25" i="7"/>
  <c r="EI278" i="8"/>
  <c r="P278" i="7"/>
  <c r="T278" i="7" s="1"/>
  <c r="EI164" i="1"/>
  <c r="EI118" i="8"/>
  <c r="DU66" i="8"/>
  <c r="EI102" i="8"/>
  <c r="DI109" i="8"/>
  <c r="EJ109" i="8" s="1"/>
  <c r="J110" i="7"/>
  <c r="EI166" i="1"/>
  <c r="EI107" i="8"/>
  <c r="P108" i="7"/>
  <c r="T108" i="7" s="1"/>
  <c r="EI113" i="1"/>
  <c r="EI242" i="8"/>
  <c r="EI183" i="1"/>
  <c r="EI18" i="1"/>
  <c r="EI63" i="1"/>
  <c r="EH291" i="1"/>
  <c r="EI134" i="8"/>
  <c r="P134" i="7"/>
  <c r="T134" i="7" s="1"/>
  <c r="EI24" i="1"/>
  <c r="DV24" i="8"/>
  <c r="EJ24" i="8" s="1"/>
  <c r="DT114" i="8"/>
  <c r="EH212" i="1"/>
  <c r="DW24" i="8"/>
  <c r="EK24" i="8" s="1"/>
  <c r="DZ24" i="1"/>
  <c r="EH173" i="1"/>
  <c r="DX24" i="8"/>
  <c r="EL24" i="8" s="1"/>
  <c r="DT105" i="1"/>
  <c r="EH114" i="1"/>
  <c r="DT89" i="1"/>
  <c r="DG204" i="1"/>
  <c r="EH204" i="1" s="1"/>
  <c r="EH97" i="1"/>
  <c r="EH61" i="8"/>
  <c r="DT207" i="1"/>
  <c r="DT182" i="1"/>
  <c r="DT182" i="8" s="1"/>
  <c r="BG131" i="1"/>
  <c r="CG131" i="1" s="1"/>
  <c r="DG131" i="1" s="1"/>
  <c r="BG74" i="1"/>
  <c r="CG74" i="1" s="1"/>
  <c r="DG74" i="1" s="1"/>
  <c r="P25" i="7"/>
  <c r="T122" i="7"/>
  <c r="T261" i="7"/>
  <c r="T158" i="7"/>
  <c r="BI19" i="1"/>
  <c r="CI19" i="1" s="1"/>
  <c r="BP8" i="1"/>
  <c r="BP284" i="1"/>
  <c r="CP104" i="1"/>
  <c r="DC104" i="1" s="1"/>
  <c r="T113" i="7"/>
  <c r="P179" i="7"/>
  <c r="T224" i="7"/>
  <c r="EH86" i="8"/>
  <c r="Q260" i="7"/>
  <c r="T225" i="7"/>
  <c r="P87" i="7"/>
  <c r="T162" i="7"/>
  <c r="Q253" i="7"/>
  <c r="P253" i="7"/>
  <c r="P76" i="7"/>
  <c r="Q76" i="7"/>
  <c r="DS27" i="8"/>
  <c r="Q87" i="7"/>
  <c r="J142" i="7"/>
  <c r="DS42" i="8"/>
  <c r="Q179" i="7"/>
  <c r="EH169" i="1"/>
  <c r="T180" i="7"/>
  <c r="T100" i="7"/>
  <c r="J252" i="7"/>
  <c r="P254" i="7"/>
  <c r="T254" i="7" s="1"/>
  <c r="T35" i="7"/>
  <c r="K293" i="7"/>
  <c r="Q252" i="7"/>
  <c r="T159" i="7"/>
  <c r="J292" i="7"/>
  <c r="Q292" i="7"/>
  <c r="P222" i="7"/>
  <c r="T222" i="7" s="1"/>
  <c r="J260" i="7"/>
  <c r="T116" i="7"/>
  <c r="T269" i="7"/>
  <c r="T258" i="7"/>
  <c r="EE266" i="8"/>
  <c r="EE94" i="8"/>
  <c r="EE172" i="8"/>
  <c r="EE293" i="8"/>
  <c r="EE260" i="8"/>
  <c r="EE292" i="8"/>
  <c r="EE50" i="8"/>
  <c r="EE182" i="8"/>
  <c r="EE143" i="8"/>
  <c r="EE74" i="8"/>
  <c r="EE19" i="8"/>
  <c r="EE56" i="8"/>
  <c r="EE131" i="8"/>
  <c r="EE252" i="8"/>
  <c r="EE105" i="8"/>
  <c r="EE194" i="8"/>
  <c r="EE174" i="8"/>
  <c r="EE90" i="8"/>
  <c r="EE35" i="8"/>
  <c r="P36" i="7"/>
  <c r="T36" i="7" s="1"/>
  <c r="Q107" i="7"/>
  <c r="DJ109" i="8"/>
  <c r="EK109" i="8" s="1"/>
  <c r="DM109" i="1"/>
  <c r="DL109" i="8"/>
  <c r="EM109" i="8" s="1"/>
  <c r="EG250" i="1"/>
  <c r="EI109" i="1"/>
  <c r="DK109" i="8"/>
  <c r="EL109" i="8" s="1"/>
  <c r="DH109" i="8"/>
  <c r="Q168" i="7"/>
  <c r="EG86" i="8"/>
  <c r="EM253" i="8"/>
  <c r="Q201" i="7"/>
  <c r="EH202" i="1"/>
  <c r="EF56" i="1"/>
  <c r="EF179" i="8"/>
  <c r="Q133" i="7"/>
  <c r="EG253" i="8"/>
  <c r="EF36" i="8"/>
  <c r="EK75" i="8"/>
  <c r="EG212" i="1"/>
  <c r="EI86" i="8"/>
  <c r="EH69" i="1"/>
  <c r="EH192" i="1"/>
  <c r="EH253" i="8"/>
  <c r="EH59" i="8"/>
  <c r="EI140" i="1"/>
  <c r="EL179" i="8"/>
  <c r="EG27" i="1"/>
  <c r="EG135" i="8"/>
  <c r="EI75" i="8"/>
  <c r="EL86" i="8"/>
  <c r="EJ118" i="1"/>
  <c r="EF194" i="1"/>
  <c r="EM179" i="8"/>
  <c r="EG20" i="8"/>
  <c r="EH65" i="1"/>
  <c r="DO17" i="1"/>
  <c r="K18" i="7" s="1"/>
  <c r="CD91" i="1"/>
  <c r="BE296" i="1"/>
  <c r="CE296" i="1" s="1"/>
  <c r="BD296" i="1"/>
  <c r="BM143" i="1"/>
  <c r="CH143" i="1"/>
  <c r="BM77" i="1"/>
  <c r="CH77" i="1"/>
  <c r="BM194" i="1"/>
  <c r="CH194" i="1"/>
  <c r="BM105" i="1"/>
  <c r="CH105" i="1"/>
  <c r="BW186" i="1"/>
  <c r="CW186" i="1" s="1"/>
  <c r="BJ186" i="1"/>
  <c r="CJ186" i="1" s="1"/>
  <c r="CM186" i="1" s="1"/>
  <c r="CH94" i="1"/>
  <c r="BM94" i="1"/>
  <c r="BW61" i="1"/>
  <c r="CW61" i="1" s="1"/>
  <c r="BJ61" i="1"/>
  <c r="CJ61" i="1" s="1"/>
  <c r="CM61" i="1" s="1"/>
  <c r="BM176" i="1"/>
  <c r="CH176" i="1"/>
  <c r="BL126" i="1"/>
  <c r="CL126" i="1" s="1"/>
  <c r="CM126" i="1" s="1"/>
  <c r="BN126" i="1"/>
  <c r="BM56" i="1"/>
  <c r="CH56" i="1"/>
  <c r="BM90" i="1"/>
  <c r="CH90" i="1"/>
  <c r="CH131" i="1"/>
  <c r="BM131" i="1"/>
  <c r="BM172" i="1"/>
  <c r="CH172" i="1"/>
  <c r="BV138" i="1"/>
  <c r="CV138" i="1" s="1"/>
  <c r="BI138" i="1"/>
  <c r="CI138" i="1" s="1"/>
  <c r="CM138" i="1" s="1"/>
  <c r="BM89" i="1"/>
  <c r="CH89" i="1"/>
  <c r="BM167" i="1"/>
  <c r="CH167" i="1"/>
  <c r="BV36" i="1"/>
  <c r="CV36" i="1" s="1"/>
  <c r="BI36" i="1"/>
  <c r="BM125" i="1"/>
  <c r="CH125" i="1"/>
  <c r="CK16" i="1"/>
  <c r="BV42" i="1"/>
  <c r="CV42" i="1" s="1"/>
  <c r="BI42" i="1"/>
  <c r="CI42" i="1" s="1"/>
  <c r="CM42" i="1" s="1"/>
  <c r="CH184" i="1"/>
  <c r="BM184" i="1"/>
  <c r="BM74" i="1"/>
  <c r="CH74" i="1"/>
  <c r="BM266" i="1"/>
  <c r="CH266" i="1"/>
  <c r="CH182" i="1"/>
  <c r="BM182" i="1"/>
  <c r="BM207" i="1"/>
  <c r="CH207" i="1"/>
  <c r="BU50" i="1"/>
  <c r="BZ50" i="1" s="1"/>
  <c r="BH50" i="1"/>
  <c r="CA311" i="1"/>
  <c r="BK262" i="1"/>
  <c r="BK255" i="1"/>
  <c r="BK247" i="1"/>
  <c r="BK214" i="1"/>
  <c r="BK203" i="1"/>
  <c r="BL170" i="1"/>
  <c r="BK165" i="1"/>
  <c r="BK161" i="1"/>
  <c r="BL161" i="1"/>
  <c r="EI161" i="1"/>
  <c r="DH161" i="8"/>
  <c r="DI161" i="8"/>
  <c r="EI150" i="1"/>
  <c r="DH150" i="8"/>
  <c r="BL128" i="1"/>
  <c r="BN128" i="1"/>
  <c r="BK113" i="1"/>
  <c r="BL67" i="1"/>
  <c r="DI18" i="1"/>
  <c r="EJ18" i="1" s="1"/>
  <c r="BK18" i="1"/>
  <c r="DX18" i="1" s="1"/>
  <c r="CJ18" i="1"/>
  <c r="CO8" i="1"/>
  <c r="DB8" i="1" s="1"/>
  <c r="DN8" i="8"/>
  <c r="DA8" i="1"/>
  <c r="DN17" i="8"/>
  <c r="CZ17" i="1"/>
  <c r="DA17" i="1"/>
  <c r="J18" i="7" s="1"/>
  <c r="DO104" i="1"/>
  <c r="DB104" i="1"/>
  <c r="DN104" i="8"/>
  <c r="DA104" i="1"/>
  <c r="DB106" i="8"/>
  <c r="EB106" i="1"/>
  <c r="DF106" i="8"/>
  <c r="EG106" i="8" s="1"/>
  <c r="DI106" i="8"/>
  <c r="EJ106" i="8" s="1"/>
  <c r="DE106" i="8"/>
  <c r="EF106" i="8" s="1"/>
  <c r="DA106" i="8"/>
  <c r="EB106" i="8" s="1"/>
  <c r="DH106" i="8"/>
  <c r="EI106" i="8" s="1"/>
  <c r="DD106" i="8"/>
  <c r="EE106" i="8" s="1"/>
  <c r="DK106" i="8"/>
  <c r="EL106" i="8" s="1"/>
  <c r="DC106" i="8"/>
  <c r="ED106" i="8" s="1"/>
  <c r="DJ106" i="8"/>
  <c r="EK106" i="8" s="1"/>
  <c r="DG106" i="8"/>
  <c r="EH106" i="8" s="1"/>
  <c r="DL106" i="8"/>
  <c r="EM106" i="8" s="1"/>
  <c r="DM106" i="1"/>
  <c r="EB133" i="1"/>
  <c r="DH133" i="8"/>
  <c r="EI133" i="8" s="1"/>
  <c r="DB133" i="8"/>
  <c r="DC133" i="8"/>
  <c r="ED133" i="8" s="1"/>
  <c r="DD133" i="8"/>
  <c r="EE133" i="8" s="1"/>
  <c r="DE133" i="8"/>
  <c r="EF133" i="8" s="1"/>
  <c r="DF133" i="8"/>
  <c r="EG133" i="8" s="1"/>
  <c r="DG133" i="8"/>
  <c r="EH133" i="8" s="1"/>
  <c r="DI133" i="8"/>
  <c r="EJ133" i="8" s="1"/>
  <c r="DA133" i="8"/>
  <c r="EB133" i="8" s="1"/>
  <c r="DJ133" i="8"/>
  <c r="EK133" i="8" s="1"/>
  <c r="DK133" i="8"/>
  <c r="EL133" i="8" s="1"/>
  <c r="DL133" i="8"/>
  <c r="EM133" i="8" s="1"/>
  <c r="DM133" i="1"/>
  <c r="EK168" i="8"/>
  <c r="EC168" i="8"/>
  <c r="EJ168" i="8"/>
  <c r="EB168" i="8"/>
  <c r="EI168" i="8"/>
  <c r="EH168" i="8"/>
  <c r="EG168" i="8"/>
  <c r="EF168" i="8"/>
  <c r="EE168" i="8"/>
  <c r="EL168" i="8"/>
  <c r="ED168" i="8"/>
  <c r="EB201" i="1"/>
  <c r="DM201" i="1"/>
  <c r="DG201" i="8"/>
  <c r="EH201" i="8" s="1"/>
  <c r="DH201" i="8"/>
  <c r="EI201" i="8" s="1"/>
  <c r="DA201" i="8"/>
  <c r="EB201" i="8" s="1"/>
  <c r="DI201" i="8"/>
  <c r="EJ201" i="8" s="1"/>
  <c r="DB201" i="8"/>
  <c r="DJ201" i="8"/>
  <c r="EK201" i="8" s="1"/>
  <c r="DC201" i="8"/>
  <c r="ED201" i="8" s="1"/>
  <c r="DK201" i="8"/>
  <c r="EL201" i="8" s="1"/>
  <c r="DD201" i="8"/>
  <c r="EE201" i="8" s="1"/>
  <c r="DL201" i="8"/>
  <c r="EM201" i="8" s="1"/>
  <c r="DE201" i="8"/>
  <c r="EF201" i="8" s="1"/>
  <c r="DF201" i="8"/>
  <c r="EG201" i="8" s="1"/>
  <c r="CO284" i="1"/>
  <c r="DB284" i="1" s="1"/>
  <c r="DN284" i="8"/>
  <c r="DA284" i="1"/>
  <c r="BL45" i="1"/>
  <c r="BN45" i="1"/>
  <c r="CG19" i="1"/>
  <c r="CH19" i="1"/>
  <c r="BM19" i="1"/>
  <c r="EJ179" i="8"/>
  <c r="EF97" i="8"/>
  <c r="EL75" i="8"/>
  <c r="EM86" i="8"/>
  <c r="EJ126" i="1"/>
  <c r="EJ253" i="8"/>
  <c r="EH181" i="1"/>
  <c r="EF125" i="1"/>
  <c r="EH196" i="1"/>
  <c r="EL253" i="8"/>
  <c r="EH75" i="8"/>
  <c r="EJ86" i="8"/>
  <c r="EF89" i="1"/>
  <c r="EF202" i="8"/>
  <c r="EF86" i="8"/>
  <c r="EF50" i="1"/>
  <c r="EH179" i="8"/>
  <c r="EF167" i="1"/>
  <c r="EF138" i="8"/>
  <c r="EK253" i="8"/>
  <c r="EM75" i="8"/>
  <c r="EF144" i="8"/>
  <c r="EG42" i="1"/>
  <c r="EG119" i="1"/>
  <c r="EF77" i="1"/>
  <c r="EG179" i="8"/>
  <c r="EG69" i="1"/>
  <c r="EF293" i="1"/>
  <c r="EH211" i="1"/>
  <c r="EG202" i="1"/>
  <c r="EI120" i="1"/>
  <c r="EI16" i="1"/>
  <c r="EG192" i="1"/>
  <c r="EF182" i="1"/>
  <c r="EH206" i="8"/>
  <c r="EH177" i="1"/>
  <c r="EH36" i="1"/>
  <c r="EH71" i="1"/>
  <c r="EH250" i="1"/>
  <c r="EH88" i="8"/>
  <c r="EH24" i="8"/>
  <c r="EG61" i="8"/>
  <c r="EF253" i="8"/>
  <c r="EG75" i="8"/>
  <c r="EH144" i="1"/>
  <c r="EJ102" i="1"/>
  <c r="EI200" i="1"/>
  <c r="EF65" i="8"/>
  <c r="EJ75" i="8"/>
  <c r="EG141" i="1"/>
  <c r="EH20" i="8"/>
  <c r="EH138" i="1"/>
  <c r="EH141" i="1"/>
  <c r="EH142" i="1"/>
  <c r="EG24" i="8"/>
  <c r="EI160" i="1"/>
  <c r="EG88" i="8"/>
  <c r="EF19" i="1"/>
  <c r="EF131" i="1"/>
  <c r="EI179" i="8"/>
  <c r="EF75" i="8"/>
  <c r="EK86" i="8"/>
  <c r="EH42" i="1"/>
  <c r="EG173" i="1"/>
  <c r="EI66" i="1"/>
  <c r="EH101" i="1"/>
  <c r="EG181" i="1"/>
  <c r="EI253" i="8"/>
  <c r="EF114" i="8"/>
  <c r="DF97" i="8"/>
  <c r="EG97" i="1"/>
  <c r="DF291" i="8"/>
  <c r="EG291" i="1"/>
  <c r="EG144" i="1"/>
  <c r="EI24" i="8"/>
  <c r="EF142" i="8"/>
  <c r="EK179" i="8"/>
  <c r="DF36" i="8"/>
  <c r="EG36" i="8" s="1"/>
  <c r="EG36" i="1"/>
  <c r="EH135" i="8"/>
  <c r="EH27" i="1"/>
  <c r="DU206" i="1"/>
  <c r="DU82" i="1"/>
  <c r="DU96" i="1"/>
  <c r="DI102" i="8"/>
  <c r="EJ102" i="8" s="1"/>
  <c r="DV16" i="1"/>
  <c r="DV200" i="1"/>
  <c r="DU88" i="1"/>
  <c r="K89" i="7" s="1"/>
  <c r="BY126" i="1"/>
  <c r="CY126" i="1" s="1"/>
  <c r="DU81" i="1"/>
  <c r="BY102" i="1"/>
  <c r="CY102" i="1" s="1"/>
  <c r="DV83" i="1"/>
  <c r="DV83" i="8" s="1"/>
  <c r="DU20" i="8"/>
  <c r="DW118" i="8"/>
  <c r="DW102" i="8"/>
  <c r="DU83" i="8"/>
  <c r="DU59" i="8"/>
  <c r="BX16" i="1"/>
  <c r="BK20" i="1"/>
  <c r="CK20" i="1" s="1"/>
  <c r="BW20" i="1"/>
  <c r="CV81" i="1"/>
  <c r="CU204" i="1"/>
  <c r="DU204" i="1" s="1"/>
  <c r="BZ204" i="1"/>
  <c r="CU138" i="1"/>
  <c r="BZ138" i="1"/>
  <c r="CV96" i="1"/>
  <c r="DH82" i="1"/>
  <c r="BK58" i="1"/>
  <c r="CK58" i="1" s="1"/>
  <c r="BW58" i="1"/>
  <c r="DH81" i="1"/>
  <c r="BK205" i="1"/>
  <c r="CK205" i="1" s="1"/>
  <c r="BW205" i="1"/>
  <c r="BJ202" i="1"/>
  <c r="CJ202" i="1" s="1"/>
  <c r="BV202" i="1"/>
  <c r="BJ245" i="1"/>
  <c r="CJ245" i="1" s="1"/>
  <c r="BV245" i="1"/>
  <c r="BK81" i="1"/>
  <c r="CK81" i="1" s="1"/>
  <c r="BW81" i="1"/>
  <c r="BI207" i="1"/>
  <c r="CI207" i="1" s="1"/>
  <c r="BU207" i="1"/>
  <c r="CU212" i="1"/>
  <c r="BZ212" i="1"/>
  <c r="BJ144" i="1"/>
  <c r="CJ144" i="1" s="1"/>
  <c r="BV144" i="1"/>
  <c r="BJ204" i="1"/>
  <c r="CJ204" i="1" s="1"/>
  <c r="BV204" i="1"/>
  <c r="CV135" i="1"/>
  <c r="BI172" i="1"/>
  <c r="CI172" i="1" s="1"/>
  <c r="BU172" i="1"/>
  <c r="DH93" i="1"/>
  <c r="BK96" i="1"/>
  <c r="CK96" i="1" s="1"/>
  <c r="BW96" i="1"/>
  <c r="CW200" i="1"/>
  <c r="CU114" i="1"/>
  <c r="BZ114" i="1"/>
  <c r="BZ42" i="1"/>
  <c r="CU42" i="1"/>
  <c r="DI83" i="1"/>
  <c r="BI266" i="1"/>
  <c r="CI266" i="1" s="1"/>
  <c r="BU266" i="1"/>
  <c r="DI16" i="1"/>
  <c r="CW268" i="1"/>
  <c r="DW268" i="1" s="1"/>
  <c r="BJ248" i="1"/>
  <c r="CJ248" i="1" s="1"/>
  <c r="BV248" i="1"/>
  <c r="BZ97" i="1"/>
  <c r="CU97" i="1"/>
  <c r="BJ212" i="1"/>
  <c r="CJ212" i="1" s="1"/>
  <c r="BV212" i="1"/>
  <c r="BV141" i="1"/>
  <c r="CU27" i="1"/>
  <c r="BZ27" i="1"/>
  <c r="CV93" i="1"/>
  <c r="BK135" i="1"/>
  <c r="CK135" i="1" s="1"/>
  <c r="CM135" i="1" s="1"/>
  <c r="BW135" i="1"/>
  <c r="DH20" i="1"/>
  <c r="CV82" i="1"/>
  <c r="DV82" i="1" s="1"/>
  <c r="BX200" i="1"/>
  <c r="BJ114" i="1"/>
  <c r="CJ114" i="1" s="1"/>
  <c r="BV114" i="1"/>
  <c r="BI74" i="1"/>
  <c r="CI74" i="1" s="1"/>
  <c r="BU74" i="1"/>
  <c r="BX268" i="1"/>
  <c r="DH83" i="1"/>
  <c r="CZ83" i="1"/>
  <c r="DH59" i="1"/>
  <c r="CZ59" i="1"/>
  <c r="BV97" i="1"/>
  <c r="BZ36" i="1"/>
  <c r="CU36" i="1"/>
  <c r="CV58" i="1"/>
  <c r="DV58" i="1" s="1"/>
  <c r="CV205" i="1"/>
  <c r="DV205" i="1" s="1"/>
  <c r="CU202" i="1"/>
  <c r="DU202" i="1" s="1"/>
  <c r="BZ202" i="1"/>
  <c r="DK118" i="1"/>
  <c r="CX126" i="1"/>
  <c r="BJ27" i="1"/>
  <c r="CJ27" i="1" s="1"/>
  <c r="BV27" i="1"/>
  <c r="BI56" i="1"/>
  <c r="CI56" i="1" s="1"/>
  <c r="BU56" i="1"/>
  <c r="BK93" i="1"/>
  <c r="CK93" i="1" s="1"/>
  <c r="BW93" i="1"/>
  <c r="CU250" i="1"/>
  <c r="BZ250" i="1"/>
  <c r="DU135" i="1"/>
  <c r="BK82" i="1"/>
  <c r="CK82" i="1" s="1"/>
  <c r="BW82" i="1"/>
  <c r="BI89" i="1"/>
  <c r="CI89" i="1" s="1"/>
  <c r="BU89" i="1"/>
  <c r="DH96" i="1"/>
  <c r="DI88" i="1"/>
  <c r="DI200" i="1"/>
  <c r="DI118" i="8"/>
  <c r="CX102" i="1"/>
  <c r="BJ250" i="1"/>
  <c r="CJ250" i="1" s="1"/>
  <c r="BV250" i="1"/>
  <c r="CU69" i="1"/>
  <c r="DU69" i="1" s="1"/>
  <c r="BZ69" i="1"/>
  <c r="CU181" i="1"/>
  <c r="BZ181" i="1"/>
  <c r="BJ43" i="1"/>
  <c r="CJ43" i="1" s="1"/>
  <c r="BV43" i="1"/>
  <c r="BZ177" i="1"/>
  <c r="CU177" i="1"/>
  <c r="DV59" i="1"/>
  <c r="DX59" i="8" s="1"/>
  <c r="DH58" i="1"/>
  <c r="EI58" i="1" s="1"/>
  <c r="BJ246" i="1"/>
  <c r="CJ246" i="1" s="1"/>
  <c r="BV246" i="1"/>
  <c r="CV256" i="1"/>
  <c r="DH88" i="1"/>
  <c r="CZ88" i="1"/>
  <c r="BI182" i="1"/>
  <c r="CI182" i="1" s="1"/>
  <c r="BU182" i="1"/>
  <c r="BJ281" i="1"/>
  <c r="CJ281" i="1" s="1"/>
  <c r="BV281" i="1"/>
  <c r="DJ126" i="1"/>
  <c r="BI131" i="1"/>
  <c r="CI131" i="1" s="1"/>
  <c r="BU131" i="1"/>
  <c r="BJ196" i="1"/>
  <c r="CJ196" i="1" s="1"/>
  <c r="BV196" i="1"/>
  <c r="BV291" i="1"/>
  <c r="BZ129" i="1"/>
  <c r="CU129" i="1"/>
  <c r="DJ102" i="1"/>
  <c r="EK102" i="1" s="1"/>
  <c r="CU101" i="1"/>
  <c r="BZ101" i="1"/>
  <c r="BI90" i="1"/>
  <c r="CI90" i="1" s="1"/>
  <c r="BU90" i="1"/>
  <c r="DH206" i="1"/>
  <c r="BJ69" i="1"/>
  <c r="CJ69" i="1" s="1"/>
  <c r="BV69" i="1"/>
  <c r="BJ181" i="1"/>
  <c r="CJ181" i="1" s="1"/>
  <c r="BV181" i="1"/>
  <c r="BJ177" i="1"/>
  <c r="CJ177" i="1" s="1"/>
  <c r="BV177" i="1"/>
  <c r="CU169" i="1"/>
  <c r="DU169" i="1" s="1"/>
  <c r="BZ169" i="1"/>
  <c r="BZ65" i="1"/>
  <c r="CU65" i="1"/>
  <c r="BK256" i="1"/>
  <c r="CK256" i="1" s="1"/>
  <c r="BW256" i="1"/>
  <c r="DX118" i="1"/>
  <c r="DZ118" i="1" s="1"/>
  <c r="CV206" i="1"/>
  <c r="DV206" i="1" s="1"/>
  <c r="BV71" i="1"/>
  <c r="BJ129" i="1"/>
  <c r="CJ129" i="1" s="1"/>
  <c r="BV129" i="1"/>
  <c r="BJ101" i="1"/>
  <c r="CJ101" i="1" s="1"/>
  <c r="BV101" i="1"/>
  <c r="BZ141" i="1"/>
  <c r="CU141" i="1"/>
  <c r="CU71" i="1"/>
  <c r="BZ71" i="1"/>
  <c r="DW126" i="1"/>
  <c r="CU196" i="1"/>
  <c r="BZ196" i="1"/>
  <c r="DH135" i="1"/>
  <c r="CU291" i="1"/>
  <c r="BZ291" i="1"/>
  <c r="BI167" i="1"/>
  <c r="CI167" i="1" s="1"/>
  <c r="BU167" i="1"/>
  <c r="BZ144" i="1"/>
  <c r="CU144" i="1"/>
  <c r="DU144" i="1" s="1"/>
  <c r="BI125" i="1"/>
  <c r="CI125" i="1" s="1"/>
  <c r="BU125" i="1"/>
  <c r="DJ118" i="1"/>
  <c r="EK118" i="1" s="1"/>
  <c r="CZ118" i="1"/>
  <c r="CW16" i="1"/>
  <c r="DW16" i="1" s="1"/>
  <c r="BI184" i="1"/>
  <c r="CI184" i="1" s="1"/>
  <c r="BU184" i="1"/>
  <c r="BJ169" i="1"/>
  <c r="CJ169" i="1" s="1"/>
  <c r="BV169" i="1"/>
  <c r="DI59" i="1"/>
  <c r="BJ65" i="1"/>
  <c r="CJ65" i="1" s="1"/>
  <c r="BV65" i="1"/>
  <c r="CV20" i="1"/>
  <c r="BW206" i="1"/>
  <c r="DV140" i="1"/>
  <c r="BX140" i="1"/>
  <c r="DI140" i="1"/>
  <c r="CW140" i="1"/>
  <c r="BX160" i="1"/>
  <c r="DI160" i="1"/>
  <c r="EJ160" i="1" s="1"/>
  <c r="CW160" i="1"/>
  <c r="CU173" i="1"/>
  <c r="BZ173" i="1"/>
  <c r="BJ173" i="1"/>
  <c r="CJ173" i="1" s="1"/>
  <c r="BV173" i="1"/>
  <c r="DW63" i="1"/>
  <c r="BI176" i="1"/>
  <c r="CI176" i="1" s="1"/>
  <c r="BU176" i="1"/>
  <c r="BK185" i="1"/>
  <c r="CK185" i="1" s="1"/>
  <c r="BW185" i="1"/>
  <c r="DH185" i="1"/>
  <c r="EI185" i="1" s="1"/>
  <c r="CV185" i="1"/>
  <c r="DV185" i="1" s="1"/>
  <c r="DU61" i="8"/>
  <c r="CV61" i="1"/>
  <c r="DH61" i="1"/>
  <c r="DI63" i="1"/>
  <c r="CZ63" i="1"/>
  <c r="DH63" i="8"/>
  <c r="CZ66" i="1"/>
  <c r="DJ63" i="1"/>
  <c r="DV63" i="1"/>
  <c r="DH66" i="8"/>
  <c r="DJ66" i="1"/>
  <c r="DV66" i="1"/>
  <c r="DI66" i="1"/>
  <c r="CZ120" i="1"/>
  <c r="CU19" i="1"/>
  <c r="DU19" i="1" s="1"/>
  <c r="BZ19" i="1"/>
  <c r="BV19" i="1"/>
  <c r="DI120" i="1"/>
  <c r="EJ120" i="1" s="1"/>
  <c r="DV120" i="8"/>
  <c r="DU120" i="8"/>
  <c r="DJ120" i="1"/>
  <c r="DH120" i="8"/>
  <c r="BI94" i="1"/>
  <c r="CI94" i="1" s="1"/>
  <c r="BU94" i="1"/>
  <c r="DU186" i="8"/>
  <c r="DH186" i="1"/>
  <c r="CV186" i="1"/>
  <c r="BI105" i="1"/>
  <c r="CI105" i="1" s="1"/>
  <c r="BU105" i="1"/>
  <c r="DV166" i="1"/>
  <c r="CU211" i="1"/>
  <c r="BZ211" i="1"/>
  <c r="BV211" i="1"/>
  <c r="CU119" i="1"/>
  <c r="BZ119" i="1"/>
  <c r="BV119" i="1"/>
  <c r="DI166" i="1"/>
  <c r="DJ166" i="1"/>
  <c r="CZ166" i="1"/>
  <c r="DH166" i="8"/>
  <c r="DI183" i="1"/>
  <c r="CZ183" i="1"/>
  <c r="DJ183" i="1"/>
  <c r="DH183" i="8"/>
  <c r="DV183" i="1"/>
  <c r="CU192" i="1"/>
  <c r="BZ192" i="1"/>
  <c r="BV192" i="1"/>
  <c r="BI194" i="1"/>
  <c r="CI194" i="1" s="1"/>
  <c r="BU194" i="1"/>
  <c r="BI77" i="1"/>
  <c r="CI77" i="1" s="1"/>
  <c r="BU77" i="1"/>
  <c r="BI143" i="1"/>
  <c r="CI143" i="1" s="1"/>
  <c r="BU143" i="1"/>
  <c r="DV164" i="1"/>
  <c r="CW164" i="1"/>
  <c r="DW164" i="1" s="1"/>
  <c r="BX164" i="1"/>
  <c r="DH164" i="8"/>
  <c r="DI164" i="1"/>
  <c r="DJ242" i="8"/>
  <c r="EK242" i="8" s="1"/>
  <c r="DK242" i="8"/>
  <c r="EL242" i="8" s="1"/>
  <c r="DM242" i="1"/>
  <c r="DX216" i="1"/>
  <c r="DL242" i="8"/>
  <c r="EM242" i="8" s="1"/>
  <c r="DU142" i="8"/>
  <c r="DT65" i="8"/>
  <c r="DG202" i="8"/>
  <c r="DF202" i="8"/>
  <c r="EG202" i="8" s="1"/>
  <c r="DU79" i="1"/>
  <c r="DF142" i="8"/>
  <c r="EG142" i="8" s="1"/>
  <c r="DT138" i="8"/>
  <c r="DF138" i="8"/>
  <c r="EG138" i="8" s="1"/>
  <c r="DF65" i="8"/>
  <c r="EG65" i="8" s="1"/>
  <c r="DG65" i="8"/>
  <c r="DH79" i="1"/>
  <c r="J80" i="7" s="1"/>
  <c r="CZ79" i="1"/>
  <c r="CZ174" i="1"/>
  <c r="DG138" i="8"/>
  <c r="DG119" i="8"/>
  <c r="DY142" i="8"/>
  <c r="DX142" i="8"/>
  <c r="DF119" i="8"/>
  <c r="DZ142" i="1"/>
  <c r="DW142" i="8"/>
  <c r="DT142" i="8"/>
  <c r="DF27" i="8"/>
  <c r="DV142" i="8"/>
  <c r="DG27" i="8"/>
  <c r="DF141" i="8"/>
  <c r="DT202" i="8"/>
  <c r="DT97" i="8"/>
  <c r="DT94" i="1"/>
  <c r="DF192" i="8"/>
  <c r="DG97" i="8"/>
  <c r="DS56" i="1"/>
  <c r="DS56" i="8" s="1"/>
  <c r="DT167" i="1"/>
  <c r="DG141" i="8"/>
  <c r="DF114" i="8"/>
  <c r="EG114" i="8" s="1"/>
  <c r="DG192" i="8"/>
  <c r="DG114" i="8"/>
  <c r="DT77" i="1"/>
  <c r="DI142" i="8"/>
  <c r="DG36" i="8"/>
  <c r="DG291" i="8"/>
  <c r="DT176" i="1"/>
  <c r="DT184" i="1"/>
  <c r="DT36" i="8"/>
  <c r="DT194" i="1"/>
  <c r="DT174" i="1"/>
  <c r="DS125" i="1"/>
  <c r="DG71" i="8"/>
  <c r="DM142" i="1"/>
  <c r="DF250" i="8"/>
  <c r="DT144" i="8"/>
  <c r="DF71" i="8"/>
  <c r="EG71" i="8" s="1"/>
  <c r="DS97" i="8"/>
  <c r="DL142" i="8"/>
  <c r="DG42" i="8"/>
  <c r="DJ142" i="8"/>
  <c r="DH142" i="8"/>
  <c r="DG144" i="8"/>
  <c r="DG142" i="8"/>
  <c r="DF211" i="8"/>
  <c r="EG211" i="8" s="1"/>
  <c r="DG250" i="8"/>
  <c r="DF42" i="8"/>
  <c r="DF144" i="8"/>
  <c r="EG144" i="8" s="1"/>
  <c r="DK142" i="8"/>
  <c r="DG211" i="8"/>
  <c r="DS131" i="1"/>
  <c r="DS131" i="8" s="1"/>
  <c r="DS194" i="1"/>
  <c r="DS194" i="8" s="1"/>
  <c r="DS172" i="1"/>
  <c r="DS143" i="8"/>
  <c r="DS74" i="8"/>
  <c r="DG90" i="1"/>
  <c r="EH90" i="1" s="1"/>
  <c r="DT172" i="1"/>
  <c r="DG172" i="1"/>
  <c r="DF56" i="1"/>
  <c r="DG194" i="1"/>
  <c r="DG184" i="1"/>
  <c r="DF89" i="1"/>
  <c r="EG89" i="1" s="1"/>
  <c r="DF105" i="1"/>
  <c r="DT266" i="1"/>
  <c r="DF131" i="1"/>
  <c r="DG174" i="1"/>
  <c r="DG176" i="1"/>
  <c r="DF194" i="1"/>
  <c r="DF125" i="1"/>
  <c r="DS250" i="8"/>
  <c r="DT250" i="8"/>
  <c r="DG207" i="1"/>
  <c r="DS291" i="8"/>
  <c r="DT291" i="8"/>
  <c r="DT71" i="8"/>
  <c r="DS174" i="1"/>
  <c r="DG89" i="1"/>
  <c r="DF19" i="1"/>
  <c r="DF143" i="1"/>
  <c r="EG143" i="1" s="1"/>
  <c r="DS167" i="1"/>
  <c r="DT50" i="1"/>
  <c r="DS192" i="8"/>
  <c r="DT192" i="8"/>
  <c r="DT27" i="8"/>
  <c r="DG94" i="1"/>
  <c r="DF172" i="1"/>
  <c r="DT125" i="1"/>
  <c r="DG167" i="1"/>
  <c r="DG182" i="1"/>
  <c r="DG266" i="1"/>
  <c r="DS94" i="1"/>
  <c r="DS90" i="1"/>
  <c r="DG77" i="1"/>
  <c r="DG105" i="1"/>
  <c r="DT141" i="8"/>
  <c r="DS141" i="8"/>
  <c r="DF167" i="1"/>
  <c r="DG50" i="1"/>
  <c r="DF74" i="1"/>
  <c r="EG74" i="1" s="1"/>
  <c r="DS207" i="1"/>
  <c r="DF207" i="1"/>
  <c r="DS266" i="1"/>
  <c r="DT56" i="1"/>
  <c r="DF77" i="1"/>
  <c r="EG77" i="1" s="1"/>
  <c r="DF174" i="1"/>
  <c r="DF176" i="1"/>
  <c r="EG176" i="1" s="1"/>
  <c r="DT143" i="1"/>
  <c r="DF182" i="1"/>
  <c r="EG182" i="1" s="1"/>
  <c r="DF94" i="1"/>
  <c r="DF90" i="1"/>
  <c r="DG125" i="1"/>
  <c r="CT19" i="1"/>
  <c r="DF184" i="1"/>
  <c r="EG184" i="1" s="1"/>
  <c r="DS105" i="1"/>
  <c r="DT119" i="8"/>
  <c r="DS119" i="8"/>
  <c r="DT211" i="8"/>
  <c r="DF266" i="1"/>
  <c r="DG56" i="1"/>
  <c r="DT42" i="8"/>
  <c r="DG143" i="1"/>
  <c r="DF50" i="1"/>
  <c r="EG50" i="1" s="1"/>
  <c r="DV293" i="8"/>
  <c r="DZ293" i="1"/>
  <c r="DU293" i="8"/>
  <c r="DY293" i="8"/>
  <c r="DR293" i="8"/>
  <c r="DW293" i="8"/>
  <c r="DS293" i="8"/>
  <c r="DX293" i="8"/>
  <c r="DR182" i="8"/>
  <c r="DS182" i="8"/>
  <c r="DS50" i="8"/>
  <c r="DR50" i="8"/>
  <c r="DR194" i="8"/>
  <c r="DR56" i="8"/>
  <c r="DS19" i="8"/>
  <c r="DR19" i="8"/>
  <c r="BE91" i="1"/>
  <c r="DE50" i="8"/>
  <c r="DE105" i="8"/>
  <c r="EF105" i="8" s="1"/>
  <c r="DE90" i="8"/>
  <c r="EF90" i="8" s="1"/>
  <c r="DM260" i="1"/>
  <c r="DL260" i="8"/>
  <c r="EM260" i="8" s="1"/>
  <c r="DG260" i="8"/>
  <c r="EH260" i="8" s="1"/>
  <c r="DK260" i="8"/>
  <c r="EL260" i="8" s="1"/>
  <c r="DF260" i="8"/>
  <c r="EG260" i="8" s="1"/>
  <c r="DJ260" i="8"/>
  <c r="EK260" i="8" s="1"/>
  <c r="DI260" i="8"/>
  <c r="EJ260" i="8" s="1"/>
  <c r="DH260" i="8"/>
  <c r="EI260" i="8" s="1"/>
  <c r="DE260" i="8"/>
  <c r="EF260" i="8" s="1"/>
  <c r="DE266" i="8"/>
  <c r="EF266" i="8" s="1"/>
  <c r="DE19" i="8"/>
  <c r="DE131" i="8"/>
  <c r="DR131" i="8"/>
  <c r="DE194" i="8"/>
  <c r="DE94" i="8"/>
  <c r="EF94" i="8" s="1"/>
  <c r="DF252" i="8"/>
  <c r="EG252" i="8" s="1"/>
  <c r="DK252" i="8"/>
  <c r="EL252" i="8" s="1"/>
  <c r="DE252" i="8"/>
  <c r="EF252" i="8" s="1"/>
  <c r="DI252" i="8"/>
  <c r="EJ252" i="8" s="1"/>
  <c r="DH252" i="8"/>
  <c r="EI252" i="8" s="1"/>
  <c r="DL252" i="8"/>
  <c r="EM252" i="8" s="1"/>
  <c r="DJ252" i="8"/>
  <c r="EK252" i="8" s="1"/>
  <c r="DM252" i="1"/>
  <c r="DG252" i="8"/>
  <c r="EH252" i="8" s="1"/>
  <c r="DE174" i="8"/>
  <c r="EF174" i="8" s="1"/>
  <c r="DE182" i="8"/>
  <c r="DE56" i="8"/>
  <c r="DH293" i="8"/>
  <c r="DE293" i="8"/>
  <c r="DG293" i="8"/>
  <c r="EH293" i="8" s="1"/>
  <c r="DF293" i="8"/>
  <c r="DL293" i="8"/>
  <c r="DI293" i="8"/>
  <c r="DK293" i="8"/>
  <c r="DJ293" i="8"/>
  <c r="DM293" i="1"/>
  <c r="DE143" i="8"/>
  <c r="EF143" i="8" s="1"/>
  <c r="DE172" i="8"/>
  <c r="EF172" i="8" s="1"/>
  <c r="DE74" i="8"/>
  <c r="EF74" i="8" s="1"/>
  <c r="DI292" i="8"/>
  <c r="EJ292" i="8" s="1"/>
  <c r="DK292" i="8"/>
  <c r="EL292" i="8" s="1"/>
  <c r="DG292" i="8"/>
  <c r="EH292" i="8" s="1"/>
  <c r="DJ292" i="8"/>
  <c r="EK292" i="8" s="1"/>
  <c r="DF292" i="8"/>
  <c r="EG292" i="8" s="1"/>
  <c r="DE292" i="8"/>
  <c r="EF292" i="8" s="1"/>
  <c r="DL292" i="8"/>
  <c r="EM292" i="8" s="1"/>
  <c r="DH292" i="8"/>
  <c r="EI292" i="8" s="1"/>
  <c r="DM292" i="1"/>
  <c r="BN216" i="1"/>
  <c r="EM168" i="8" l="1"/>
  <c r="T47" i="7"/>
  <c r="CL45" i="1"/>
  <c r="DL45" i="1" s="1"/>
  <c r="DY45" i="1"/>
  <c r="CL170" i="1"/>
  <c r="CM170" i="1" s="1"/>
  <c r="DY170" i="1"/>
  <c r="CL128" i="1"/>
  <c r="CM128" i="1" s="1"/>
  <c r="DY128" i="1"/>
  <c r="CL161" i="1"/>
  <c r="DL161" i="1" s="1"/>
  <c r="DY161" i="1"/>
  <c r="CL67" i="1"/>
  <c r="CM67" i="1" s="1"/>
  <c r="DY67" i="1"/>
  <c r="K119" i="7"/>
  <c r="EL45" i="1"/>
  <c r="CK214" i="1"/>
  <c r="DK214" i="1" s="1"/>
  <c r="DX214" i="1"/>
  <c r="CK113" i="1"/>
  <c r="DK113" i="1" s="1"/>
  <c r="DX113" i="1"/>
  <c r="CK247" i="1"/>
  <c r="DK247" i="1" s="1"/>
  <c r="DX247" i="1"/>
  <c r="CK255" i="1"/>
  <c r="DK255" i="1" s="1"/>
  <c r="DX255" i="1"/>
  <c r="CK262" i="1"/>
  <c r="DK262" i="1" s="1"/>
  <c r="DX262" i="1"/>
  <c r="CK161" i="1"/>
  <c r="DK161" i="1" s="1"/>
  <c r="DK161" i="8" s="1"/>
  <c r="DX161" i="1"/>
  <c r="DX161" i="8" s="1"/>
  <c r="CK165" i="1"/>
  <c r="DK165" i="1" s="1"/>
  <c r="DX165" i="1"/>
  <c r="CK203" i="1"/>
  <c r="DK203" i="1" s="1"/>
  <c r="DX203" i="1"/>
  <c r="Q150" i="7"/>
  <c r="K67" i="7"/>
  <c r="EK66" i="1"/>
  <c r="EJ88" i="1"/>
  <c r="J67" i="7"/>
  <c r="K183" i="7"/>
  <c r="EK262" i="1"/>
  <c r="P242" i="7"/>
  <c r="T242" i="7" s="1"/>
  <c r="J166" i="7"/>
  <c r="J64" i="7"/>
  <c r="EK113" i="1"/>
  <c r="EK166" i="1"/>
  <c r="EK247" i="1"/>
  <c r="DW120" i="8"/>
  <c r="J183" i="7"/>
  <c r="EK214" i="1"/>
  <c r="K121" i="7"/>
  <c r="J119" i="7"/>
  <c r="K64" i="7"/>
  <c r="EK203" i="1"/>
  <c r="DL150" i="8"/>
  <c r="EM150" i="8" s="1"/>
  <c r="EJ161" i="8"/>
  <c r="J89" i="7"/>
  <c r="EK183" i="1"/>
  <c r="EK120" i="1"/>
  <c r="DZ120" i="1"/>
  <c r="DW186" i="1"/>
  <c r="EK165" i="1"/>
  <c r="DY120" i="8"/>
  <c r="EK255" i="1"/>
  <c r="DW161" i="8"/>
  <c r="DW61" i="1"/>
  <c r="DM150" i="1"/>
  <c r="EJ118" i="8"/>
  <c r="K84" i="7"/>
  <c r="K60" i="7"/>
  <c r="J121" i="7"/>
  <c r="DJ150" i="8"/>
  <c r="EK150" i="8" s="1"/>
  <c r="DK150" i="8"/>
  <c r="EL150" i="8" s="1"/>
  <c r="DI150" i="8"/>
  <c r="EJ150" i="8" s="1"/>
  <c r="J150" i="7"/>
  <c r="Q25" i="7"/>
  <c r="T25" i="7" s="1"/>
  <c r="DW166" i="8"/>
  <c r="K166" i="7"/>
  <c r="Q142" i="7"/>
  <c r="EH114" i="8"/>
  <c r="EH89" i="1"/>
  <c r="EH105" i="1"/>
  <c r="EI161" i="8"/>
  <c r="EI83" i="1"/>
  <c r="J84" i="7"/>
  <c r="DU206" i="8"/>
  <c r="EI183" i="8"/>
  <c r="EI186" i="1"/>
  <c r="EI66" i="8"/>
  <c r="EI150" i="8"/>
  <c r="DU79" i="8"/>
  <c r="K80" i="7"/>
  <c r="EI20" i="1"/>
  <c r="EI63" i="8"/>
  <c r="EI93" i="1"/>
  <c r="EI166" i="8"/>
  <c r="EI109" i="8"/>
  <c r="P110" i="7"/>
  <c r="T110" i="7" s="1"/>
  <c r="EI164" i="8"/>
  <c r="EI61" i="1"/>
  <c r="EI59" i="1"/>
  <c r="J60" i="7"/>
  <c r="EH207" i="1"/>
  <c r="DT74" i="1"/>
  <c r="EH182" i="1"/>
  <c r="DT131" i="1"/>
  <c r="EH131" i="1" s="1"/>
  <c r="J174" i="7"/>
  <c r="K174" i="7"/>
  <c r="CZ104" i="1"/>
  <c r="BJ19" i="1"/>
  <c r="T76" i="7"/>
  <c r="DP104" i="1"/>
  <c r="ED104" i="1" s="1"/>
  <c r="CP284" i="1"/>
  <c r="DC284" i="1" s="1"/>
  <c r="DC284" i="8" s="1"/>
  <c r="BQ284" i="1"/>
  <c r="BQ8" i="1"/>
  <c r="CP8" i="1"/>
  <c r="DC8" i="1" s="1"/>
  <c r="DC8" i="8" s="1"/>
  <c r="EG27" i="8"/>
  <c r="T179" i="7"/>
  <c r="T87" i="7"/>
  <c r="T253" i="7"/>
  <c r="P293" i="7"/>
  <c r="EG42" i="8"/>
  <c r="Q293" i="7"/>
  <c r="P142" i="7"/>
  <c r="DS172" i="8"/>
  <c r="P292" i="7"/>
  <c r="T292" i="7" s="1"/>
  <c r="P260" i="7"/>
  <c r="T260" i="7" s="1"/>
  <c r="P252" i="7"/>
  <c r="T252" i="7" s="1"/>
  <c r="T168" i="7"/>
  <c r="EC17" i="1"/>
  <c r="DO8" i="1"/>
  <c r="DO284" i="1"/>
  <c r="DU17" i="8"/>
  <c r="DV17" i="8"/>
  <c r="EI82" i="1"/>
  <c r="DZ17" i="1"/>
  <c r="CU50" i="1"/>
  <c r="CZ50" i="1" s="1"/>
  <c r="DO104" i="8"/>
  <c r="EH77" i="1"/>
  <c r="DQ17" i="8"/>
  <c r="DP17" i="8"/>
  <c r="DY17" i="8"/>
  <c r="DT17" i="8"/>
  <c r="DS17" i="8"/>
  <c r="DX17" i="8"/>
  <c r="DR17" i="8"/>
  <c r="DW17" i="8"/>
  <c r="EG172" i="1"/>
  <c r="EJ200" i="1"/>
  <c r="DO17" i="8"/>
  <c r="BF296" i="1"/>
  <c r="CE91" i="1"/>
  <c r="BE311" i="1"/>
  <c r="BW192" i="1"/>
  <c r="CW192" i="1" s="1"/>
  <c r="BJ192" i="1"/>
  <c r="CJ192" i="1" s="1"/>
  <c r="CM192" i="1" s="1"/>
  <c r="BW119" i="1"/>
  <c r="CW119" i="1" s="1"/>
  <c r="BJ119" i="1"/>
  <c r="CJ119" i="1" s="1"/>
  <c r="CM119" i="1" s="1"/>
  <c r="BW211" i="1"/>
  <c r="CW211" i="1" s="1"/>
  <c r="BJ211" i="1"/>
  <c r="CJ211" i="1" s="1"/>
  <c r="CM211" i="1" s="1"/>
  <c r="BW19" i="1"/>
  <c r="CW19" i="1" s="1"/>
  <c r="BL160" i="1"/>
  <c r="CL160" i="1" s="1"/>
  <c r="CM160" i="1" s="1"/>
  <c r="BL140" i="1"/>
  <c r="CL140" i="1" s="1"/>
  <c r="CM140" i="1" s="1"/>
  <c r="BX206" i="1"/>
  <c r="CX206" i="1" s="1"/>
  <c r="BK206" i="1"/>
  <c r="CK206" i="1" s="1"/>
  <c r="CM206" i="1" s="1"/>
  <c r="BW71" i="1"/>
  <c r="CW71" i="1" s="1"/>
  <c r="BJ71" i="1"/>
  <c r="CJ71" i="1" s="1"/>
  <c r="CM71" i="1" s="1"/>
  <c r="BW291" i="1"/>
  <c r="CW291" i="1" s="1"/>
  <c r="BJ291" i="1"/>
  <c r="CJ291" i="1" s="1"/>
  <c r="CM291" i="1" s="1"/>
  <c r="BW97" i="1"/>
  <c r="CW97" i="1" s="1"/>
  <c r="BJ97" i="1"/>
  <c r="CJ97" i="1" s="1"/>
  <c r="CM97" i="1" s="1"/>
  <c r="BL268" i="1"/>
  <c r="CL268" i="1" s="1"/>
  <c r="CM268" i="1" s="1"/>
  <c r="BJ247" i="3"/>
  <c r="BK247" i="3" s="1"/>
  <c r="BL247" i="3" s="1"/>
  <c r="BN247" i="3" s="1"/>
  <c r="BO247" i="3" s="1"/>
  <c r="BP247" i="3" s="1"/>
  <c r="BQ247" i="3" s="1"/>
  <c r="BR247" i="3" s="1"/>
  <c r="BL200" i="1"/>
  <c r="CL200" i="1" s="1"/>
  <c r="CM200" i="1" s="1"/>
  <c r="BW141" i="1"/>
  <c r="CW141" i="1" s="1"/>
  <c r="BJ141" i="1"/>
  <c r="CJ141" i="1" s="1"/>
  <c r="CM141" i="1" s="1"/>
  <c r="BL16" i="1"/>
  <c r="BN16" i="1"/>
  <c r="CN45" i="1"/>
  <c r="DN45" i="1" s="1"/>
  <c r="EB284" i="1"/>
  <c r="DB284" i="8"/>
  <c r="DA284" i="8"/>
  <c r="EB284" i="8" s="1"/>
  <c r="P201" i="7"/>
  <c r="T201" i="7" s="1"/>
  <c r="EC201" i="8"/>
  <c r="P133" i="7"/>
  <c r="T133" i="7" s="1"/>
  <c r="EC133" i="8"/>
  <c r="P107" i="7"/>
  <c r="T107" i="7" s="1"/>
  <c r="EC106" i="8"/>
  <c r="EB104" i="1"/>
  <c r="DH104" i="8"/>
  <c r="DA104" i="8"/>
  <c r="EB104" i="8" s="1"/>
  <c r="DI104" i="8"/>
  <c r="DB104" i="8"/>
  <c r="DJ104" i="8"/>
  <c r="DC104" i="8"/>
  <c r="DK104" i="8"/>
  <c r="DD104" i="8"/>
  <c r="DE104" i="8"/>
  <c r="DF104" i="8"/>
  <c r="DG104" i="8"/>
  <c r="DL104" i="8"/>
  <c r="DM104" i="1"/>
  <c r="J105" i="7"/>
  <c r="EC104" i="1"/>
  <c r="EB17" i="1"/>
  <c r="DA17" i="8"/>
  <c r="EB17" i="8" s="1"/>
  <c r="DB17" i="8"/>
  <c r="DC17" i="8"/>
  <c r="DE17" i="8"/>
  <c r="DD17" i="8"/>
  <c r="DF17" i="8"/>
  <c r="DG17" i="8"/>
  <c r="DH17" i="8"/>
  <c r="DM17" i="1"/>
  <c r="DK17" i="8"/>
  <c r="DJ17" i="8"/>
  <c r="DL17" i="8"/>
  <c r="DI17" i="8"/>
  <c r="EB8" i="1"/>
  <c r="DB8" i="8"/>
  <c r="DA8" i="8"/>
  <c r="EB8" i="8" s="1"/>
  <c r="DJ18" i="1"/>
  <c r="EK18" i="1" s="1"/>
  <c r="BL18" i="1"/>
  <c r="BN18" i="1"/>
  <c r="CK18" i="1"/>
  <c r="BN67" i="1"/>
  <c r="CN67" i="1" s="1"/>
  <c r="BL113" i="1"/>
  <c r="BN113" i="1"/>
  <c r="CN128" i="1"/>
  <c r="DN128" i="1" s="1"/>
  <c r="EK161" i="1"/>
  <c r="DJ161" i="8"/>
  <c r="BL165" i="1"/>
  <c r="BN170" i="1"/>
  <c r="BL203" i="1"/>
  <c r="BL214" i="1"/>
  <c r="BL247" i="1"/>
  <c r="BL255" i="1"/>
  <c r="BL262" i="1"/>
  <c r="BM50" i="1"/>
  <c r="CH50" i="1"/>
  <c r="CI36" i="1"/>
  <c r="CM36" i="1" s="1"/>
  <c r="CN126" i="1"/>
  <c r="DA126" i="1" s="1"/>
  <c r="DJ126" i="8" s="1"/>
  <c r="CD296" i="1"/>
  <c r="CD311" i="1" s="1"/>
  <c r="BD311" i="1"/>
  <c r="EH202" i="8"/>
  <c r="EF50" i="8"/>
  <c r="EG131" i="1"/>
  <c r="EH192" i="8"/>
  <c r="EH97" i="8"/>
  <c r="EG141" i="8"/>
  <c r="EH27" i="8"/>
  <c r="EI135" i="1"/>
  <c r="EM142" i="8"/>
  <c r="EI96" i="1"/>
  <c r="EF56" i="8"/>
  <c r="EG174" i="1"/>
  <c r="EK293" i="8"/>
  <c r="EH142" i="8"/>
  <c r="EH36" i="8"/>
  <c r="EH141" i="8"/>
  <c r="EL118" i="1"/>
  <c r="EF19" i="8"/>
  <c r="EJ142" i="8"/>
  <c r="EJ66" i="1"/>
  <c r="EI206" i="1"/>
  <c r="EG125" i="1"/>
  <c r="EH94" i="1"/>
  <c r="EG293" i="8"/>
  <c r="EH125" i="1"/>
  <c r="EH174" i="1"/>
  <c r="EG56" i="1"/>
  <c r="EK142" i="8"/>
  <c r="EH71" i="8"/>
  <c r="EG90" i="1"/>
  <c r="EH172" i="1"/>
  <c r="EH250" i="8"/>
  <c r="EJ59" i="1"/>
  <c r="DF105" i="8"/>
  <c r="EG105" i="1"/>
  <c r="EL293" i="8"/>
  <c r="EF131" i="8"/>
  <c r="EH56" i="1"/>
  <c r="EH50" i="1"/>
  <c r="EH266" i="1"/>
  <c r="EH211" i="8"/>
  <c r="EH144" i="8"/>
  <c r="DI166" i="8"/>
  <c r="EJ166" i="1"/>
  <c r="EJ140" i="1"/>
  <c r="EI88" i="1"/>
  <c r="EG97" i="8"/>
  <c r="EJ293" i="8"/>
  <c r="EG194" i="1"/>
  <c r="EH119" i="8"/>
  <c r="EI79" i="1"/>
  <c r="DF19" i="8"/>
  <c r="EG19" i="8" s="1"/>
  <c r="EG19" i="1"/>
  <c r="EF182" i="8"/>
  <c r="EG266" i="1"/>
  <c r="EG167" i="1"/>
  <c r="EH184" i="1"/>
  <c r="EL142" i="8"/>
  <c r="EM293" i="8"/>
  <c r="EH167" i="1"/>
  <c r="EH176" i="1"/>
  <c r="EH194" i="1"/>
  <c r="EI142" i="8"/>
  <c r="EH138" i="8"/>
  <c r="EH65" i="8"/>
  <c r="EI120" i="8"/>
  <c r="EK126" i="1"/>
  <c r="EJ16" i="1"/>
  <c r="DI183" i="8"/>
  <c r="EJ183" i="1"/>
  <c r="EI81" i="1"/>
  <c r="EF293" i="8"/>
  <c r="EG94" i="1"/>
  <c r="EG207" i="1"/>
  <c r="EH42" i="8"/>
  <c r="EG250" i="8"/>
  <c r="EG192" i="8"/>
  <c r="EG119" i="8"/>
  <c r="EJ63" i="1"/>
  <c r="EI293" i="8"/>
  <c r="EF194" i="8"/>
  <c r="EH143" i="1"/>
  <c r="EH291" i="8"/>
  <c r="DI164" i="8"/>
  <c r="EJ164" i="1"/>
  <c r="EK63" i="1"/>
  <c r="EJ83" i="1"/>
  <c r="EG291" i="8"/>
  <c r="DU250" i="1"/>
  <c r="DV135" i="1"/>
  <c r="DV135" i="8" s="1"/>
  <c r="DY83" i="8"/>
  <c r="DZ83" i="1"/>
  <c r="DU212" i="1"/>
  <c r="DU141" i="1"/>
  <c r="DU291" i="1"/>
  <c r="DW83" i="8"/>
  <c r="DU97" i="1"/>
  <c r="DW200" i="1"/>
  <c r="DX83" i="8"/>
  <c r="DV93" i="1"/>
  <c r="DU42" i="1"/>
  <c r="DU129" i="1"/>
  <c r="DU36" i="1"/>
  <c r="BY16" i="1"/>
  <c r="CY16" i="1" s="1"/>
  <c r="DY59" i="8"/>
  <c r="BY140" i="1"/>
  <c r="CY140" i="1" s="1"/>
  <c r="DU88" i="8"/>
  <c r="DY88" i="8"/>
  <c r="DV88" i="8"/>
  <c r="DX88" i="8"/>
  <c r="DW88" i="8"/>
  <c r="DZ88" i="1"/>
  <c r="BY160" i="1"/>
  <c r="CY160" i="1" s="1"/>
  <c r="BY268" i="1"/>
  <c r="CY268" i="1" s="1"/>
  <c r="BY200" i="1"/>
  <c r="CY200" i="1" s="1"/>
  <c r="DV138" i="1"/>
  <c r="DV81" i="1"/>
  <c r="DY126" i="1"/>
  <c r="BK129" i="1"/>
  <c r="CK129" i="1" s="1"/>
  <c r="BW129" i="1"/>
  <c r="CV281" i="1"/>
  <c r="DV281" i="1" s="1"/>
  <c r="DK126" i="1"/>
  <c r="DX126" i="1"/>
  <c r="BJ172" i="1"/>
  <c r="CJ172" i="1" s="1"/>
  <c r="BV172" i="1"/>
  <c r="BK196" i="1"/>
  <c r="CK196" i="1" s="1"/>
  <c r="BW196" i="1"/>
  <c r="DH177" i="1"/>
  <c r="DU177" i="1"/>
  <c r="CV114" i="1"/>
  <c r="CV245" i="1"/>
  <c r="DV245" i="1" s="1"/>
  <c r="DI256" i="1"/>
  <c r="DV256" i="1"/>
  <c r="DY216" i="1"/>
  <c r="DL102" i="1"/>
  <c r="DY102" i="1"/>
  <c r="CZ102" i="1"/>
  <c r="DU135" i="8"/>
  <c r="BX93" i="1"/>
  <c r="CV27" i="1"/>
  <c r="DV27" i="1" s="1"/>
  <c r="DU202" i="8"/>
  <c r="CW20" i="1"/>
  <c r="CV169" i="1"/>
  <c r="DV169" i="1" s="1"/>
  <c r="DL118" i="8"/>
  <c r="DM118" i="1"/>
  <c r="DJ118" i="8"/>
  <c r="EK118" i="8" s="1"/>
  <c r="DK118" i="8"/>
  <c r="CV212" i="1"/>
  <c r="DV36" i="1"/>
  <c r="CV101" i="1"/>
  <c r="DU144" i="8"/>
  <c r="DH101" i="1"/>
  <c r="DU101" i="1"/>
  <c r="DV206" i="8"/>
  <c r="BK181" i="1"/>
  <c r="CK181" i="1" s="1"/>
  <c r="BW181" i="1"/>
  <c r="CV202" i="1"/>
  <c r="DV202" i="1" s="1"/>
  <c r="CV65" i="1"/>
  <c r="BK169" i="1"/>
  <c r="CK169" i="1" s="1"/>
  <c r="BW169" i="1"/>
  <c r="CU167" i="1"/>
  <c r="BZ167" i="1"/>
  <c r="DH196" i="1"/>
  <c r="DH71" i="1"/>
  <c r="BK101" i="1"/>
  <c r="CK101" i="1" s="1"/>
  <c r="BW101" i="1"/>
  <c r="CV69" i="1"/>
  <c r="DV69" i="1" s="1"/>
  <c r="BZ131" i="1"/>
  <c r="CU131" i="1"/>
  <c r="BK281" i="1"/>
  <c r="CK281" i="1" s="1"/>
  <c r="BW281" i="1"/>
  <c r="DH88" i="8"/>
  <c r="DL88" i="8"/>
  <c r="DM88" i="1"/>
  <c r="DI88" i="8"/>
  <c r="DJ88" i="8"/>
  <c r="DK88" i="8"/>
  <c r="CU89" i="1"/>
  <c r="BZ89" i="1"/>
  <c r="BK27" i="1"/>
  <c r="BW27" i="1"/>
  <c r="CV97" i="1"/>
  <c r="DV97" i="1" s="1"/>
  <c r="BK114" i="1"/>
  <c r="CK114" i="1" s="1"/>
  <c r="BW114" i="1"/>
  <c r="BK212" i="1"/>
  <c r="CK212" i="1" s="1"/>
  <c r="BW212" i="1"/>
  <c r="CV248" i="1"/>
  <c r="DJ200" i="1"/>
  <c r="CV204" i="1"/>
  <c r="DV204" i="1" s="1"/>
  <c r="BK245" i="1"/>
  <c r="CK245" i="1" s="1"/>
  <c r="BW245" i="1"/>
  <c r="BW202" i="1"/>
  <c r="DI96" i="1"/>
  <c r="DH138" i="1"/>
  <c r="CZ138" i="1"/>
  <c r="BL20" i="1"/>
  <c r="CL20" i="1" s="1"/>
  <c r="CM20" i="1" s="1"/>
  <c r="BX20" i="1"/>
  <c r="CW206" i="1"/>
  <c r="BK65" i="1"/>
  <c r="CK65" i="1" s="1"/>
  <c r="BW65" i="1"/>
  <c r="CU184" i="1"/>
  <c r="DU184" i="1" s="1"/>
  <c r="BZ184" i="1"/>
  <c r="BJ167" i="1"/>
  <c r="CJ167" i="1" s="1"/>
  <c r="BV167" i="1"/>
  <c r="DH169" i="1"/>
  <c r="EI169" i="1" s="1"/>
  <c r="BK69" i="1"/>
  <c r="CK69" i="1" s="1"/>
  <c r="BW69" i="1"/>
  <c r="CU90" i="1"/>
  <c r="DU90" i="1" s="1"/>
  <c r="BZ90" i="1"/>
  <c r="DJ102" i="8"/>
  <c r="EK102" i="8" s="1"/>
  <c r="BJ131" i="1"/>
  <c r="CJ131" i="1" s="1"/>
  <c r="BV131" i="1"/>
  <c r="BJ89" i="1"/>
  <c r="CJ89" i="1" s="1"/>
  <c r="BV89" i="1"/>
  <c r="BZ56" i="1"/>
  <c r="CU56" i="1"/>
  <c r="DH202" i="1"/>
  <c r="DH36" i="1"/>
  <c r="CZ36" i="1"/>
  <c r="CU74" i="1"/>
  <c r="BZ74" i="1"/>
  <c r="CX200" i="1"/>
  <c r="DH20" i="8"/>
  <c r="DU27" i="1"/>
  <c r="DH27" i="1"/>
  <c r="BK248" i="1"/>
  <c r="CK248" i="1" s="1"/>
  <c r="BW248" i="1"/>
  <c r="CU266" i="1"/>
  <c r="BZ266" i="1"/>
  <c r="BK204" i="1"/>
  <c r="CK204" i="1" s="1"/>
  <c r="BW204" i="1"/>
  <c r="CW58" i="1"/>
  <c r="DW58" i="1" s="1"/>
  <c r="CX16" i="1"/>
  <c r="DX16" i="1" s="1"/>
  <c r="BJ184" i="1"/>
  <c r="CJ184" i="1" s="1"/>
  <c r="BV184" i="1"/>
  <c r="DH291" i="1"/>
  <c r="CV177" i="1"/>
  <c r="BJ90" i="1"/>
  <c r="CJ90" i="1" s="1"/>
  <c r="BV90" i="1"/>
  <c r="DH129" i="1"/>
  <c r="CV246" i="1"/>
  <c r="DU181" i="1"/>
  <c r="DH69" i="1"/>
  <c r="EI69" i="1" s="1"/>
  <c r="DL126" i="1"/>
  <c r="BJ56" i="1"/>
  <c r="CJ56" i="1" s="1"/>
  <c r="BV56" i="1"/>
  <c r="DM83" i="1"/>
  <c r="DH83" i="8"/>
  <c r="DI83" i="8"/>
  <c r="EJ83" i="8" s="1"/>
  <c r="DL83" i="8"/>
  <c r="DJ83" i="8"/>
  <c r="DK83" i="8"/>
  <c r="BJ74" i="1"/>
  <c r="CJ74" i="1" s="1"/>
  <c r="BV74" i="1"/>
  <c r="DI93" i="1"/>
  <c r="BJ266" i="1"/>
  <c r="CJ266" i="1" s="1"/>
  <c r="BV266" i="1"/>
  <c r="DH42" i="1"/>
  <c r="CZ42" i="1"/>
  <c r="DH114" i="1"/>
  <c r="CW96" i="1"/>
  <c r="DI135" i="1"/>
  <c r="DH212" i="1"/>
  <c r="CW205" i="1"/>
  <c r="BX58" i="1"/>
  <c r="DV59" i="8"/>
  <c r="DX118" i="8"/>
  <c r="BZ125" i="1"/>
  <c r="CU125" i="1"/>
  <c r="DI206" i="1"/>
  <c r="EJ206" i="1" s="1"/>
  <c r="DU65" i="1"/>
  <c r="DH65" i="1"/>
  <c r="BK177" i="1"/>
  <c r="CK177" i="1" s="1"/>
  <c r="BW177" i="1"/>
  <c r="BK246" i="1"/>
  <c r="CK246" i="1" s="1"/>
  <c r="BW246" i="1"/>
  <c r="DI205" i="1"/>
  <c r="EJ205" i="1" s="1"/>
  <c r="CV141" i="1"/>
  <c r="DV141" i="1" s="1"/>
  <c r="BX96" i="1"/>
  <c r="CU207" i="1"/>
  <c r="DU207" i="1" s="1"/>
  <c r="BZ207" i="1"/>
  <c r="BX205" i="1"/>
  <c r="DY118" i="8"/>
  <c r="DV20" i="1"/>
  <c r="BJ125" i="1"/>
  <c r="CJ125" i="1" s="1"/>
  <c r="BV125" i="1"/>
  <c r="DH144" i="1"/>
  <c r="DH135" i="8"/>
  <c r="DH141" i="1"/>
  <c r="CV71" i="1"/>
  <c r="CW256" i="1"/>
  <c r="DW256" i="1" s="1"/>
  <c r="CV291" i="1"/>
  <c r="DV291" i="1" s="1"/>
  <c r="CU182" i="1"/>
  <c r="BZ182" i="1"/>
  <c r="CV250" i="1"/>
  <c r="DX102" i="1"/>
  <c r="DV42" i="1"/>
  <c r="CW135" i="1"/>
  <c r="DJ268" i="1"/>
  <c r="EK268" i="1" s="1"/>
  <c r="CV144" i="1"/>
  <c r="DV144" i="1" s="1"/>
  <c r="BJ207" i="1"/>
  <c r="CJ207" i="1" s="1"/>
  <c r="BV207" i="1"/>
  <c r="DW59" i="8"/>
  <c r="DJ16" i="1"/>
  <c r="EK16" i="1" s="1"/>
  <c r="DU196" i="1"/>
  <c r="DU71" i="1"/>
  <c r="BX256" i="1"/>
  <c r="DH206" i="8"/>
  <c r="BJ182" i="1"/>
  <c r="CJ182" i="1" s="1"/>
  <c r="BV182" i="1"/>
  <c r="CV43" i="1"/>
  <c r="BK250" i="1"/>
  <c r="CK250" i="1" s="1"/>
  <c r="BW250" i="1"/>
  <c r="CW82" i="1"/>
  <c r="DH250" i="1"/>
  <c r="DJ59" i="8"/>
  <c r="DH59" i="8"/>
  <c r="DM59" i="1"/>
  <c r="DK59" i="8"/>
  <c r="EL59" i="8" s="1"/>
  <c r="DL59" i="8"/>
  <c r="DI59" i="8"/>
  <c r="DI82" i="1"/>
  <c r="EJ82" i="1" s="1"/>
  <c r="BX135" i="1"/>
  <c r="DI138" i="1"/>
  <c r="BK144" i="1"/>
  <c r="CK144" i="1" s="1"/>
  <c r="BW144" i="1"/>
  <c r="CW81" i="1"/>
  <c r="DH204" i="1"/>
  <c r="EI204" i="1" s="1"/>
  <c r="DZ59" i="1"/>
  <c r="DI20" i="1"/>
  <c r="CV129" i="1"/>
  <c r="CV181" i="1"/>
  <c r="CV196" i="1"/>
  <c r="DV196" i="1" s="1"/>
  <c r="BK43" i="1"/>
  <c r="CK43" i="1" s="1"/>
  <c r="BW43" i="1"/>
  <c r="DH181" i="1"/>
  <c r="DK102" i="1"/>
  <c r="BX82" i="1"/>
  <c r="CW93" i="1"/>
  <c r="DW93" i="1" s="1"/>
  <c r="DI58" i="1"/>
  <c r="EJ58" i="1" s="1"/>
  <c r="CX268" i="1"/>
  <c r="DI42" i="1"/>
  <c r="DH97" i="1"/>
  <c r="DU114" i="1"/>
  <c r="CU172" i="1"/>
  <c r="DU172" i="1" s="1"/>
  <c r="BZ172" i="1"/>
  <c r="BX81" i="1"/>
  <c r="DV96" i="1"/>
  <c r="DU138" i="1"/>
  <c r="DI81" i="1"/>
  <c r="DU173" i="1"/>
  <c r="DJ140" i="1"/>
  <c r="DW160" i="1"/>
  <c r="DM63" i="1"/>
  <c r="DW140" i="1"/>
  <c r="CX140" i="1"/>
  <c r="DJ160" i="1"/>
  <c r="CX160" i="1"/>
  <c r="CV173" i="1"/>
  <c r="DV173" i="1" s="1"/>
  <c r="BK173" i="1"/>
  <c r="CK173" i="1" s="1"/>
  <c r="BW173" i="1"/>
  <c r="DK63" i="8"/>
  <c r="DI63" i="8"/>
  <c r="DH173" i="1"/>
  <c r="CZ61" i="1"/>
  <c r="CU176" i="1"/>
  <c r="BZ176" i="1"/>
  <c r="DJ66" i="8"/>
  <c r="BJ176" i="1"/>
  <c r="CJ176" i="1" s="1"/>
  <c r="BV176" i="1"/>
  <c r="CW185" i="1"/>
  <c r="DW185" i="1" s="1"/>
  <c r="BX185" i="1"/>
  <c r="DI185" i="1"/>
  <c r="EJ185" i="1" s="1"/>
  <c r="DI61" i="1"/>
  <c r="DJ61" i="1"/>
  <c r="DJ63" i="8"/>
  <c r="DH61" i="8"/>
  <c r="DV61" i="1"/>
  <c r="DL66" i="8"/>
  <c r="DI66" i="8"/>
  <c r="DY63" i="8"/>
  <c r="DW63" i="8"/>
  <c r="DV63" i="8"/>
  <c r="DZ63" i="1"/>
  <c r="DX63" i="8"/>
  <c r="DK66" i="8"/>
  <c r="DL63" i="8"/>
  <c r="DX66" i="8"/>
  <c r="DY66" i="8"/>
  <c r="DZ66" i="1"/>
  <c r="DV66" i="8"/>
  <c r="DW66" i="8"/>
  <c r="DM66" i="1"/>
  <c r="DJ120" i="8"/>
  <c r="DL120" i="8"/>
  <c r="DH19" i="1"/>
  <c r="EI19" i="1" s="1"/>
  <c r="DK120" i="8"/>
  <c r="EL120" i="8" s="1"/>
  <c r="DI120" i="8"/>
  <c r="EJ120" i="8" s="1"/>
  <c r="CV19" i="1"/>
  <c r="DV19" i="1" s="1"/>
  <c r="DM120" i="1"/>
  <c r="DV186" i="1"/>
  <c r="CU94" i="1"/>
  <c r="DU94" i="1" s="1"/>
  <c r="BZ94" i="1"/>
  <c r="CZ186" i="1"/>
  <c r="BV94" i="1"/>
  <c r="DI186" i="1"/>
  <c r="DV166" i="8"/>
  <c r="DH186" i="8"/>
  <c r="DY166" i="8"/>
  <c r="DJ186" i="1"/>
  <c r="DX166" i="8"/>
  <c r="CU105" i="1"/>
  <c r="DU105" i="1" s="1"/>
  <c r="BZ105" i="1"/>
  <c r="DZ166" i="1"/>
  <c r="BV105" i="1"/>
  <c r="DU211" i="1"/>
  <c r="DH211" i="1"/>
  <c r="CV211" i="1"/>
  <c r="DU119" i="1"/>
  <c r="DH119" i="1"/>
  <c r="CV119" i="1"/>
  <c r="DJ166" i="8"/>
  <c r="DM166" i="1"/>
  <c r="DK166" i="8"/>
  <c r="DL166" i="8"/>
  <c r="DK183" i="8"/>
  <c r="DJ183" i="8"/>
  <c r="DZ183" i="1"/>
  <c r="DY183" i="8"/>
  <c r="DV183" i="8"/>
  <c r="DX183" i="8"/>
  <c r="DW183" i="8"/>
  <c r="DL183" i="8"/>
  <c r="DM183" i="1"/>
  <c r="DU192" i="1"/>
  <c r="DH192" i="1"/>
  <c r="CV192" i="1"/>
  <c r="CU194" i="1"/>
  <c r="DU194" i="1" s="1"/>
  <c r="DU194" i="8" s="1"/>
  <c r="BZ194" i="1"/>
  <c r="BV194" i="1"/>
  <c r="BZ77" i="1"/>
  <c r="CU77" i="1"/>
  <c r="DU77" i="1" s="1"/>
  <c r="BJ77" i="1"/>
  <c r="CJ77" i="1" s="1"/>
  <c r="BV77" i="1"/>
  <c r="CU143" i="1"/>
  <c r="BZ143" i="1"/>
  <c r="BJ143" i="1"/>
  <c r="CJ143" i="1" s="1"/>
  <c r="BV143" i="1"/>
  <c r="DV164" i="8"/>
  <c r="CX164" i="1"/>
  <c r="CZ164" i="1" s="1"/>
  <c r="DW164" i="8"/>
  <c r="DJ164" i="1"/>
  <c r="DK216" i="1"/>
  <c r="EL216" i="1" s="1"/>
  <c r="DF74" i="8"/>
  <c r="EG74" i="8" s="1"/>
  <c r="DF90" i="8"/>
  <c r="DV79" i="8"/>
  <c r="DG131" i="8"/>
  <c r="DY79" i="8"/>
  <c r="DX79" i="8"/>
  <c r="DZ79" i="1"/>
  <c r="DW79" i="8"/>
  <c r="DG94" i="8"/>
  <c r="DL79" i="8"/>
  <c r="DJ79" i="8"/>
  <c r="DH79" i="8"/>
  <c r="DM79" i="1"/>
  <c r="DI79" i="8"/>
  <c r="DK79" i="8"/>
  <c r="DF143" i="8"/>
  <c r="EG143" i="8" s="1"/>
  <c r="DG143" i="8"/>
  <c r="DG182" i="8"/>
  <c r="EH182" i="8" s="1"/>
  <c r="DF182" i="8"/>
  <c r="EG182" i="8" s="1"/>
  <c r="DG90" i="8"/>
  <c r="DT194" i="8"/>
  <c r="DF266" i="8"/>
  <c r="DT56" i="8"/>
  <c r="DF131" i="8"/>
  <c r="EG131" i="8" s="1"/>
  <c r="DF94" i="8"/>
  <c r="DF172" i="8"/>
  <c r="DG194" i="8"/>
  <c r="DG172" i="8"/>
  <c r="DG56" i="8"/>
  <c r="DF194" i="8"/>
  <c r="EG194" i="8" s="1"/>
  <c r="DF56" i="8"/>
  <c r="EG56" i="8" s="1"/>
  <c r="DG105" i="8"/>
  <c r="DG174" i="8"/>
  <c r="DG266" i="8"/>
  <c r="DT105" i="8"/>
  <c r="DS105" i="8"/>
  <c r="DH174" i="8"/>
  <c r="DG50" i="8"/>
  <c r="DG74" i="8"/>
  <c r="DJ174" i="8"/>
  <c r="DT50" i="8"/>
  <c r="DT19" i="1"/>
  <c r="DG19" i="1"/>
  <c r="DS266" i="8"/>
  <c r="DT266" i="8"/>
  <c r="DT90" i="8"/>
  <c r="DS90" i="8"/>
  <c r="DF174" i="8"/>
  <c r="DK174" i="8"/>
  <c r="DF50" i="8"/>
  <c r="EG50" i="8" s="1"/>
  <c r="DS94" i="8"/>
  <c r="DT94" i="8"/>
  <c r="DT172" i="8"/>
  <c r="DT143" i="8"/>
  <c r="DL174" i="8"/>
  <c r="DM174" i="1"/>
  <c r="DS174" i="8"/>
  <c r="DV174" i="8"/>
  <c r="DY174" i="8"/>
  <c r="DW174" i="8"/>
  <c r="DX174" i="8"/>
  <c r="DT174" i="8"/>
  <c r="DZ174" i="1"/>
  <c r="DU174" i="8"/>
  <c r="DI174" i="8"/>
  <c r="BF91" i="1"/>
  <c r="BP216" i="1"/>
  <c r="BO216" i="1"/>
  <c r="CN216" i="1"/>
  <c r="CM45" i="1" l="1"/>
  <c r="BV268" i="1"/>
  <c r="CV268" i="1" s="1"/>
  <c r="DL170" i="1"/>
  <c r="EM170" i="1" s="1"/>
  <c r="K105" i="7"/>
  <c r="K129" i="7"/>
  <c r="K46" i="7"/>
  <c r="DL128" i="1"/>
  <c r="EM128" i="1" s="1"/>
  <c r="EM45" i="1"/>
  <c r="DL67" i="1"/>
  <c r="EM67" i="1" s="1"/>
  <c r="CL113" i="1"/>
  <c r="DL113" i="1" s="1"/>
  <c r="DY113" i="1"/>
  <c r="CL255" i="1"/>
  <c r="DL255" i="1" s="1"/>
  <c r="DY255" i="1"/>
  <c r="Q119" i="7"/>
  <c r="CL247" i="1"/>
  <c r="DL247" i="1" s="1"/>
  <c r="DY247" i="1"/>
  <c r="CL262" i="1"/>
  <c r="DL262" i="1" s="1"/>
  <c r="DY262" i="1"/>
  <c r="CL214" i="1"/>
  <c r="DL214" i="1" s="1"/>
  <c r="DY214" i="1"/>
  <c r="EM161" i="1"/>
  <c r="CL203" i="1"/>
  <c r="DL203" i="1" s="1"/>
  <c r="DY203" i="1"/>
  <c r="J103" i="7"/>
  <c r="Q121" i="7"/>
  <c r="CL18" i="1"/>
  <c r="DL18" i="1" s="1"/>
  <c r="DY18" i="1"/>
  <c r="J127" i="7"/>
  <c r="K103" i="7"/>
  <c r="CL165" i="1"/>
  <c r="DL165" i="1" s="1"/>
  <c r="DY165" i="1"/>
  <c r="Q84" i="7"/>
  <c r="Q64" i="7"/>
  <c r="J161" i="7"/>
  <c r="DY161" i="8"/>
  <c r="Q161" i="7" s="1"/>
  <c r="DL161" i="8"/>
  <c r="P161" i="7" s="1"/>
  <c r="DZ161" i="1"/>
  <c r="K161" i="7"/>
  <c r="EL247" i="1"/>
  <c r="EL203" i="1"/>
  <c r="EL262" i="1"/>
  <c r="EL255" i="1"/>
  <c r="EL165" i="1"/>
  <c r="DM161" i="1"/>
  <c r="CM161" i="1"/>
  <c r="EL214" i="1"/>
  <c r="EL161" i="1"/>
  <c r="DX206" i="1"/>
  <c r="EL161" i="8"/>
  <c r="EL113" i="1"/>
  <c r="Q60" i="7"/>
  <c r="EM120" i="8"/>
  <c r="EK120" i="8"/>
  <c r="EK186" i="1"/>
  <c r="P166" i="7"/>
  <c r="Q166" i="7"/>
  <c r="P64" i="7"/>
  <c r="P119" i="7"/>
  <c r="P67" i="7"/>
  <c r="J186" i="7"/>
  <c r="P183" i="7"/>
  <c r="J62" i="7"/>
  <c r="Q183" i="7"/>
  <c r="Q67" i="7"/>
  <c r="K62" i="7"/>
  <c r="K138" i="7"/>
  <c r="EK161" i="8"/>
  <c r="DW291" i="1"/>
  <c r="DX291" i="8" s="1"/>
  <c r="EK61" i="1"/>
  <c r="DW71" i="1"/>
  <c r="DW192" i="1"/>
  <c r="EK166" i="8"/>
  <c r="P89" i="7"/>
  <c r="P121" i="7"/>
  <c r="J43" i="7"/>
  <c r="Q80" i="7"/>
  <c r="P150" i="7"/>
  <c r="T150" i="7" s="1"/>
  <c r="J138" i="7"/>
  <c r="T142" i="7"/>
  <c r="Q89" i="7"/>
  <c r="DZ186" i="1"/>
  <c r="K186" i="7"/>
  <c r="DU97" i="8"/>
  <c r="DU291" i="8"/>
  <c r="EI206" i="8"/>
  <c r="DU141" i="8"/>
  <c r="DU36" i="8"/>
  <c r="K37" i="7"/>
  <c r="DT131" i="8"/>
  <c r="EI83" i="8"/>
  <c r="P84" i="7"/>
  <c r="EI79" i="8"/>
  <c r="P80" i="7"/>
  <c r="EI202" i="1"/>
  <c r="DT74" i="8"/>
  <c r="DU250" i="8"/>
  <c r="EI59" i="8"/>
  <c r="P60" i="7"/>
  <c r="DU42" i="8"/>
  <c r="K43" i="7"/>
  <c r="EI144" i="1"/>
  <c r="EI61" i="8"/>
  <c r="EI186" i="8"/>
  <c r="EI20" i="8"/>
  <c r="EH74" i="1"/>
  <c r="DU50" i="1"/>
  <c r="DV50" i="8" s="1"/>
  <c r="Q174" i="7"/>
  <c r="P174" i="7"/>
  <c r="DU104" i="8"/>
  <c r="EI104" i="8" s="1"/>
  <c r="DY104" i="8"/>
  <c r="EM104" i="8" s="1"/>
  <c r="DQ104" i="8"/>
  <c r="EE104" i="8" s="1"/>
  <c r="DP284" i="1"/>
  <c r="DP284" i="8" s="1"/>
  <c r="DX104" i="8"/>
  <c r="EL104" i="8" s="1"/>
  <c r="DP104" i="8"/>
  <c r="ED104" i="8" s="1"/>
  <c r="DR104" i="8"/>
  <c r="EF104" i="8" s="1"/>
  <c r="DW104" i="8"/>
  <c r="EK104" i="8" s="1"/>
  <c r="DZ104" i="1"/>
  <c r="DT104" i="8"/>
  <c r="EH104" i="8" s="1"/>
  <c r="DS104" i="8"/>
  <c r="DV104" i="8"/>
  <c r="EJ104" i="8" s="1"/>
  <c r="DP8" i="1"/>
  <c r="ED8" i="1" s="1"/>
  <c r="CQ8" i="1"/>
  <c r="DD8" i="1" s="1"/>
  <c r="BS8" i="1"/>
  <c r="BR8" i="1"/>
  <c r="CQ284" i="1"/>
  <c r="DQ284" i="1" s="1"/>
  <c r="BR284" i="1"/>
  <c r="EG172" i="8"/>
  <c r="T293" i="7"/>
  <c r="CF296" i="1"/>
  <c r="DI36" i="1"/>
  <c r="EJ36" i="1" s="1"/>
  <c r="EC8" i="1"/>
  <c r="DO8" i="8"/>
  <c r="EC8" i="8" s="1"/>
  <c r="EL83" i="8"/>
  <c r="EI17" i="8"/>
  <c r="EC284" i="1"/>
  <c r="DO284" i="8"/>
  <c r="EC284" i="8" s="1"/>
  <c r="DN126" i="1"/>
  <c r="DW126" i="8" s="1"/>
  <c r="EK126" i="8" s="1"/>
  <c r="Q18" i="7"/>
  <c r="EF17" i="8"/>
  <c r="EJ17" i="8"/>
  <c r="EM17" i="8"/>
  <c r="EK17" i="8"/>
  <c r="EE17" i="8"/>
  <c r="DH50" i="1"/>
  <c r="EL17" i="8"/>
  <c r="EJ174" i="8"/>
  <c r="EI42" i="1"/>
  <c r="EL88" i="8"/>
  <c r="EH17" i="8"/>
  <c r="EI97" i="1"/>
  <c r="ED17" i="8"/>
  <c r="EK200" i="1"/>
  <c r="CZ126" i="1"/>
  <c r="EG17" i="8"/>
  <c r="EM83" i="8"/>
  <c r="EH56" i="8"/>
  <c r="EL102" i="1"/>
  <c r="CF91" i="1"/>
  <c r="BF311" i="1"/>
  <c r="BW194" i="1"/>
  <c r="CW194" i="1" s="1"/>
  <c r="BJ194" i="1"/>
  <c r="CJ194" i="1" s="1"/>
  <c r="CM194" i="1" s="1"/>
  <c r="BW105" i="1"/>
  <c r="CW105" i="1" s="1"/>
  <c r="BJ105" i="1"/>
  <c r="CJ105" i="1" s="1"/>
  <c r="CM105" i="1" s="1"/>
  <c r="BW94" i="1"/>
  <c r="CW94" i="1" s="1"/>
  <c r="BJ94" i="1"/>
  <c r="CJ94" i="1" s="1"/>
  <c r="CM94" i="1" s="1"/>
  <c r="BL185" i="1"/>
  <c r="CL185" i="1" s="1"/>
  <c r="CM185" i="1" s="1"/>
  <c r="BL81" i="1"/>
  <c r="CL81" i="1" s="1"/>
  <c r="CM81" i="1" s="1"/>
  <c r="BN81" i="1"/>
  <c r="BL82" i="1"/>
  <c r="CL82" i="1" s="1"/>
  <c r="CM82" i="1" s="1"/>
  <c r="BL256" i="1"/>
  <c r="CL256" i="1" s="1"/>
  <c r="CM256" i="1" s="1"/>
  <c r="BL205" i="1"/>
  <c r="CL205" i="1" s="1"/>
  <c r="CM205" i="1" s="1"/>
  <c r="BL96" i="1"/>
  <c r="CL96" i="1" s="1"/>
  <c r="CM96" i="1" s="1"/>
  <c r="BL58" i="1"/>
  <c r="CL58" i="1" s="1"/>
  <c r="CM58" i="1" s="1"/>
  <c r="BX202" i="1"/>
  <c r="CX202" i="1" s="1"/>
  <c r="BK202" i="1"/>
  <c r="CK202" i="1" s="1"/>
  <c r="CM202" i="1" s="1"/>
  <c r="CK27" i="1"/>
  <c r="BL93" i="1"/>
  <c r="CL93" i="1" s="1"/>
  <c r="CM93" i="1" s="1"/>
  <c r="BN93" i="1"/>
  <c r="DA126" i="8"/>
  <c r="DB126" i="8"/>
  <c r="DC126" i="8"/>
  <c r="DD126" i="8"/>
  <c r="DE126" i="8"/>
  <c r="DG126" i="8"/>
  <c r="DF126" i="8"/>
  <c r="DH126" i="8"/>
  <c r="DI126" i="8"/>
  <c r="CM50" i="1"/>
  <c r="BN262" i="1"/>
  <c r="BN255" i="1"/>
  <c r="BN247" i="1"/>
  <c r="BN214" i="1"/>
  <c r="BO203" i="1"/>
  <c r="BN203" i="1"/>
  <c r="CN170" i="1"/>
  <c r="DN170" i="1" s="1"/>
  <c r="BO170" i="1"/>
  <c r="BN165" i="1"/>
  <c r="DO128" i="8"/>
  <c r="DN128" i="8"/>
  <c r="DP128" i="8"/>
  <c r="DQ128" i="8"/>
  <c r="DR128" i="8"/>
  <c r="DS128" i="8"/>
  <c r="DT128" i="8"/>
  <c r="DU128" i="8"/>
  <c r="DV128" i="8"/>
  <c r="DW128" i="8"/>
  <c r="DX128" i="8"/>
  <c r="DY128" i="8"/>
  <c r="DZ128" i="1"/>
  <c r="DA128" i="1"/>
  <c r="CZ128" i="1"/>
  <c r="CN113" i="1"/>
  <c r="DN113" i="1" s="1"/>
  <c r="DN67" i="1"/>
  <c r="DA67" i="1"/>
  <c r="BO67" i="1"/>
  <c r="DK18" i="1"/>
  <c r="EL18" i="1" s="1"/>
  <c r="CN18" i="1"/>
  <c r="DN18" i="1" s="1"/>
  <c r="P18" i="7"/>
  <c r="EC17" i="8"/>
  <c r="P105" i="7"/>
  <c r="EC104" i="8"/>
  <c r="DN45" i="8"/>
  <c r="DP45" i="8"/>
  <c r="DT45" i="8"/>
  <c r="DY45" i="8"/>
  <c r="DU45" i="8"/>
  <c r="DX45" i="8"/>
  <c r="DZ45" i="1"/>
  <c r="DR45" i="8"/>
  <c r="DW45" i="8"/>
  <c r="DS45" i="8"/>
  <c r="DO45" i="8"/>
  <c r="DQ45" i="8"/>
  <c r="DV45" i="8"/>
  <c r="CZ45" i="1"/>
  <c r="DA45" i="1"/>
  <c r="J46" i="7" s="1"/>
  <c r="CN16" i="1"/>
  <c r="DN16" i="1" s="1"/>
  <c r="DX16" i="8" s="1"/>
  <c r="CL16" i="1"/>
  <c r="DL16" i="1" s="1"/>
  <c r="BN200" i="1"/>
  <c r="BN268" i="1"/>
  <c r="BN140" i="1"/>
  <c r="BN160" i="1"/>
  <c r="CJ19" i="1"/>
  <c r="DJ19" i="1" s="1"/>
  <c r="CE311" i="1"/>
  <c r="BG296" i="1"/>
  <c r="EM59" i="8"/>
  <c r="EM126" i="1"/>
  <c r="EI101" i="1"/>
  <c r="EI250" i="1"/>
  <c r="EL66" i="8"/>
  <c r="EJ138" i="1"/>
  <c r="EJ20" i="1"/>
  <c r="EI141" i="1"/>
  <c r="EI129" i="1"/>
  <c r="EI88" i="8"/>
  <c r="EI192" i="1"/>
  <c r="EJ88" i="8"/>
  <c r="EI173" i="1"/>
  <c r="EK160" i="1"/>
  <c r="EM174" i="8"/>
  <c r="EM79" i="8"/>
  <c r="EL183" i="8"/>
  <c r="EG94" i="8"/>
  <c r="EH90" i="8"/>
  <c r="EH94" i="8"/>
  <c r="EG90" i="8"/>
  <c r="EM183" i="8"/>
  <c r="EM166" i="8"/>
  <c r="EJ61" i="1"/>
  <c r="EK66" i="8"/>
  <c r="EL166" i="8"/>
  <c r="EK83" i="8"/>
  <c r="EH266" i="8"/>
  <c r="EG266" i="8"/>
  <c r="EJ79" i="8"/>
  <c r="EM63" i="8"/>
  <c r="EM66" i="8"/>
  <c r="EK88" i="8"/>
  <c r="EH50" i="8"/>
  <c r="EH172" i="8"/>
  <c r="EL118" i="8"/>
  <c r="EJ81" i="1"/>
  <c r="EL174" i="8"/>
  <c r="EL63" i="8"/>
  <c r="EJ42" i="1"/>
  <c r="EI138" i="1"/>
  <c r="EG174" i="8"/>
  <c r="EJ59" i="8"/>
  <c r="EJ96" i="1"/>
  <c r="EI196" i="1"/>
  <c r="EJ183" i="8"/>
  <c r="EH143" i="8"/>
  <c r="EI114" i="1"/>
  <c r="EK174" i="8"/>
  <c r="EL79" i="8"/>
  <c r="EI211" i="1"/>
  <c r="EJ66" i="8"/>
  <c r="EI65" i="1"/>
  <c r="EI291" i="1"/>
  <c r="EM102" i="1"/>
  <c r="EI177" i="1"/>
  <c r="DK126" i="8"/>
  <c r="EL126" i="1"/>
  <c r="EJ164" i="8"/>
  <c r="DJ164" i="8"/>
  <c r="EK164" i="8" s="1"/>
  <c r="EK164" i="1"/>
  <c r="EK140" i="1"/>
  <c r="EJ166" i="8"/>
  <c r="EK59" i="8"/>
  <c r="EJ256" i="1"/>
  <c r="EH174" i="8"/>
  <c r="EH19" i="1"/>
  <c r="EI174" i="8"/>
  <c r="EH105" i="8"/>
  <c r="EH194" i="8"/>
  <c r="EK79" i="8"/>
  <c r="EK183" i="8"/>
  <c r="EI119" i="1"/>
  <c r="EJ186" i="1"/>
  <c r="EK63" i="8"/>
  <c r="EJ63" i="8"/>
  <c r="EI181" i="1"/>
  <c r="EI135" i="8"/>
  <c r="EI212" i="1"/>
  <c r="EJ93" i="1"/>
  <c r="EI27" i="1"/>
  <c r="EI36" i="1"/>
  <c r="EM88" i="8"/>
  <c r="DI135" i="8"/>
  <c r="EJ135" i="8" s="1"/>
  <c r="EJ135" i="1"/>
  <c r="EI71" i="1"/>
  <c r="EM118" i="8"/>
  <c r="EG105" i="8"/>
  <c r="DZ36" i="1"/>
  <c r="CZ206" i="1"/>
  <c r="CZ19" i="1"/>
  <c r="DL126" i="8"/>
  <c r="DN216" i="1"/>
  <c r="DU89" i="1"/>
  <c r="DY36" i="8"/>
  <c r="DX268" i="1"/>
  <c r="DM126" i="1"/>
  <c r="DV36" i="8"/>
  <c r="DX36" i="8"/>
  <c r="DW36" i="8"/>
  <c r="DW135" i="1"/>
  <c r="DW135" i="8" s="1"/>
  <c r="DW206" i="1"/>
  <c r="DV291" i="8"/>
  <c r="DX200" i="1"/>
  <c r="CZ97" i="1"/>
  <c r="DU167" i="1"/>
  <c r="DV212" i="1"/>
  <c r="DV246" i="1"/>
  <c r="DV114" i="1"/>
  <c r="DV114" i="8" s="1"/>
  <c r="DI206" i="8"/>
  <c r="EJ206" i="8" s="1"/>
  <c r="BY185" i="1"/>
  <c r="CY185" i="1" s="1"/>
  <c r="BY256" i="1"/>
  <c r="CY256" i="1" s="1"/>
  <c r="DW97" i="1"/>
  <c r="DX97" i="8" s="1"/>
  <c r="BY82" i="1"/>
  <c r="CY82" i="1" s="1"/>
  <c r="DV250" i="1"/>
  <c r="DV250" i="8" s="1"/>
  <c r="BY96" i="1"/>
  <c r="CY96" i="1" s="1"/>
  <c r="BY58" i="1"/>
  <c r="CY58" i="1" s="1"/>
  <c r="BY20" i="1"/>
  <c r="CY20" i="1" s="1"/>
  <c r="DY20" i="1" s="1"/>
  <c r="DW96" i="1"/>
  <c r="BY93" i="1"/>
  <c r="CY93" i="1" s="1"/>
  <c r="BY81" i="1"/>
  <c r="CY81" i="1" s="1"/>
  <c r="DW81" i="1"/>
  <c r="DW82" i="1"/>
  <c r="DW141" i="1"/>
  <c r="DW141" i="8" s="1"/>
  <c r="DU56" i="1"/>
  <c r="BY205" i="1"/>
  <c r="CY205" i="1" s="1"/>
  <c r="DY205" i="1" s="1"/>
  <c r="DV141" i="8"/>
  <c r="DV144" i="8"/>
  <c r="DU90" i="8"/>
  <c r="DV202" i="8"/>
  <c r="DV97" i="8"/>
  <c r="DU172" i="8"/>
  <c r="CW43" i="1"/>
  <c r="DW43" i="1" s="1"/>
  <c r="CX135" i="1"/>
  <c r="DX135" i="1" s="1"/>
  <c r="CV184" i="1"/>
  <c r="DV138" i="8"/>
  <c r="DZ138" i="1"/>
  <c r="DY138" i="8"/>
  <c r="DX138" i="8"/>
  <c r="DU138" i="8"/>
  <c r="DW138" i="8"/>
  <c r="DJ93" i="1"/>
  <c r="EK93" i="1" s="1"/>
  <c r="BX43" i="1"/>
  <c r="DI129" i="1"/>
  <c r="DV43" i="1"/>
  <c r="DJ71" i="1"/>
  <c r="DI291" i="1"/>
  <c r="EJ291" i="1" s="1"/>
  <c r="CZ141" i="1"/>
  <c r="DH114" i="8"/>
  <c r="BK266" i="1"/>
  <c r="CK266" i="1" s="1"/>
  <c r="CM266" i="1" s="1"/>
  <c r="BW266" i="1"/>
  <c r="DL200" i="1"/>
  <c r="DI177" i="1"/>
  <c r="CZ291" i="1"/>
  <c r="BK184" i="1"/>
  <c r="CK184" i="1" s="1"/>
  <c r="BW184" i="1"/>
  <c r="DK16" i="1"/>
  <c r="EL16" i="1" s="1"/>
  <c r="CW248" i="1"/>
  <c r="DW248" i="1" s="1"/>
  <c r="DK200" i="1"/>
  <c r="DJ97" i="1"/>
  <c r="BK89" i="1"/>
  <c r="CK89" i="1" s="1"/>
  <c r="BW89" i="1"/>
  <c r="CW114" i="1"/>
  <c r="DW114" i="1" s="1"/>
  <c r="BX281" i="1"/>
  <c r="CW181" i="1"/>
  <c r="DW181" i="1" s="1"/>
  <c r="DV101" i="1"/>
  <c r="DI27" i="1"/>
  <c r="EJ27" i="1" s="1"/>
  <c r="BL250" i="1"/>
  <c r="CL250" i="1" s="1"/>
  <c r="CM250" i="1" s="1"/>
  <c r="BX250" i="1"/>
  <c r="DI71" i="1"/>
  <c r="DH125" i="1"/>
  <c r="DJ205" i="1"/>
  <c r="DH266" i="1"/>
  <c r="DH202" i="8"/>
  <c r="CW281" i="1"/>
  <c r="DU114" i="8"/>
  <c r="CX82" i="1"/>
  <c r="CV207" i="1"/>
  <c r="DJ135" i="1"/>
  <c r="DH182" i="1"/>
  <c r="DH141" i="8"/>
  <c r="CV125" i="1"/>
  <c r="DV125" i="1" s="1"/>
  <c r="DL140" i="1"/>
  <c r="DH65" i="8"/>
  <c r="DY16" i="1"/>
  <c r="CV74" i="1"/>
  <c r="DV74" i="1" s="1"/>
  <c r="DI246" i="1"/>
  <c r="DH291" i="8"/>
  <c r="BX248" i="1"/>
  <c r="DU74" i="1"/>
  <c r="DH184" i="1"/>
  <c r="EI184" i="1" s="1"/>
  <c r="CX20" i="1"/>
  <c r="BL114" i="1"/>
  <c r="CL114" i="1" s="1"/>
  <c r="CM114" i="1" s="1"/>
  <c r="BX114" i="1"/>
  <c r="DU131" i="1"/>
  <c r="BX181" i="1"/>
  <c r="DI169" i="1"/>
  <c r="EJ169" i="1" s="1"/>
  <c r="CX93" i="1"/>
  <c r="DX93" i="1" s="1"/>
  <c r="DI245" i="1"/>
  <c r="EJ245" i="1" s="1"/>
  <c r="BL144" i="1"/>
  <c r="CL144" i="1" s="1"/>
  <c r="CM144" i="1" s="1"/>
  <c r="BX144" i="1"/>
  <c r="BX177" i="1"/>
  <c r="CV266" i="1"/>
  <c r="BL27" i="1"/>
  <c r="BX27" i="1"/>
  <c r="CX81" i="1"/>
  <c r="DX81" i="1" s="1"/>
  <c r="DI43" i="1"/>
  <c r="CV182" i="1"/>
  <c r="BK207" i="1"/>
  <c r="CK207" i="1" s="1"/>
  <c r="BW207" i="1"/>
  <c r="DX102" i="8"/>
  <c r="DZ102" i="1"/>
  <c r="DY102" i="8"/>
  <c r="BK125" i="1"/>
  <c r="CK125" i="1" s="1"/>
  <c r="BW125" i="1"/>
  <c r="BK74" i="1"/>
  <c r="CK74" i="1" s="1"/>
  <c r="BW74" i="1"/>
  <c r="DI20" i="8"/>
  <c r="CV131" i="1"/>
  <c r="DV131" i="1" s="1"/>
  <c r="CW65" i="1"/>
  <c r="CW202" i="1"/>
  <c r="DV248" i="1"/>
  <c r="DH167" i="1"/>
  <c r="DI101" i="1"/>
  <c r="DW20" i="1"/>
  <c r="CX205" i="1"/>
  <c r="DX205" i="1" s="1"/>
  <c r="DL268" i="1"/>
  <c r="DJ82" i="1"/>
  <c r="BW182" i="1"/>
  <c r="DJ291" i="1"/>
  <c r="CV90" i="1"/>
  <c r="DV90" i="1" s="1"/>
  <c r="DK206" i="1"/>
  <c r="DJ58" i="1"/>
  <c r="EK58" i="1" s="1"/>
  <c r="CW204" i="1"/>
  <c r="DH27" i="8"/>
  <c r="DH36" i="8"/>
  <c r="BK131" i="1"/>
  <c r="CK131" i="1" s="1"/>
  <c r="BW131" i="1"/>
  <c r="DM102" i="1"/>
  <c r="BL65" i="1"/>
  <c r="CL65" i="1" s="1"/>
  <c r="CM65" i="1" s="1"/>
  <c r="BX65" i="1"/>
  <c r="DH89" i="1"/>
  <c r="CW169" i="1"/>
  <c r="DI212" i="1"/>
  <c r="DI114" i="1"/>
  <c r="CW196" i="1"/>
  <c r="CV172" i="1"/>
  <c r="DV172" i="1" s="1"/>
  <c r="DL160" i="1"/>
  <c r="DH144" i="8"/>
  <c r="DI65" i="1"/>
  <c r="DH97" i="8"/>
  <c r="DI196" i="1"/>
  <c r="EJ196" i="1" s="1"/>
  <c r="DY160" i="1"/>
  <c r="DJ256" i="1"/>
  <c r="EK256" i="1" s="1"/>
  <c r="DI141" i="1"/>
  <c r="EJ141" i="1" s="1"/>
  <c r="CW246" i="1"/>
  <c r="DW246" i="1" s="1"/>
  <c r="DU65" i="8"/>
  <c r="CX58" i="1"/>
  <c r="DX58" i="1" s="1"/>
  <c r="DM42" i="1"/>
  <c r="DK42" i="8"/>
  <c r="DH42" i="8"/>
  <c r="DL42" i="8"/>
  <c r="DJ42" i="8"/>
  <c r="DI42" i="8"/>
  <c r="CV56" i="1"/>
  <c r="BK90" i="1"/>
  <c r="CK90" i="1" s="1"/>
  <c r="CM90" i="1" s="1"/>
  <c r="BW90" i="1"/>
  <c r="BX204" i="1"/>
  <c r="DU266" i="1"/>
  <c r="DH74" i="1"/>
  <c r="DL102" i="8"/>
  <c r="DH90" i="1"/>
  <c r="CV167" i="1"/>
  <c r="DV167" i="1" s="1"/>
  <c r="DI138" i="8"/>
  <c r="DM138" i="1"/>
  <c r="DL138" i="8"/>
  <c r="DJ138" i="8"/>
  <c r="DK138" i="8"/>
  <c r="DH138" i="8"/>
  <c r="CW245" i="1"/>
  <c r="DW245" i="1" s="1"/>
  <c r="DI248" i="1"/>
  <c r="DI97" i="1"/>
  <c r="EJ97" i="1" s="1"/>
  <c r="DH131" i="1"/>
  <c r="CW101" i="1"/>
  <c r="DW101" i="1" s="1"/>
  <c r="BX169" i="1"/>
  <c r="DI202" i="1"/>
  <c r="EJ202" i="1" s="1"/>
  <c r="DY268" i="1"/>
  <c r="DJ20" i="1"/>
  <c r="BX196" i="1"/>
  <c r="BK172" i="1"/>
  <c r="CK172" i="1" s="1"/>
  <c r="BW172" i="1"/>
  <c r="DH172" i="1"/>
  <c r="DI181" i="1"/>
  <c r="CV89" i="1"/>
  <c r="DH71" i="8"/>
  <c r="DJ81" i="1"/>
  <c r="DH250" i="8"/>
  <c r="CX256" i="1"/>
  <c r="DU71" i="8"/>
  <c r="DI144" i="1"/>
  <c r="EJ144" i="1" s="1"/>
  <c r="DI250" i="1"/>
  <c r="DV20" i="8"/>
  <c r="DH207" i="1"/>
  <c r="EI207" i="1" s="1"/>
  <c r="BX246" i="1"/>
  <c r="BK56" i="1"/>
  <c r="BW56" i="1"/>
  <c r="DH56" i="1"/>
  <c r="DK102" i="8"/>
  <c r="CW69" i="1"/>
  <c r="DW69" i="1" s="1"/>
  <c r="BK167" i="1"/>
  <c r="CK167" i="1" s="1"/>
  <c r="BW167" i="1"/>
  <c r="BX245" i="1"/>
  <c r="CW212" i="1"/>
  <c r="BX101" i="1"/>
  <c r="DV65" i="1"/>
  <c r="DV65" i="8" s="1"/>
  <c r="CW129" i="1"/>
  <c r="DW42" i="8"/>
  <c r="DY42" i="8"/>
  <c r="DX42" i="8"/>
  <c r="DZ42" i="1"/>
  <c r="DV42" i="8"/>
  <c r="DL216" i="1"/>
  <c r="EM216" i="1" s="1"/>
  <c r="DK268" i="1"/>
  <c r="DV181" i="1"/>
  <c r="DV129" i="1"/>
  <c r="CW144" i="1"/>
  <c r="CW250" i="1"/>
  <c r="DJ141" i="1"/>
  <c r="DU182" i="1"/>
  <c r="DV71" i="1"/>
  <c r="DV71" i="8" s="1"/>
  <c r="DY140" i="1"/>
  <c r="CX96" i="1"/>
  <c r="CW177" i="1"/>
  <c r="DW177" i="1" s="1"/>
  <c r="DU125" i="1"/>
  <c r="DW205" i="1"/>
  <c r="DJ96" i="1"/>
  <c r="DY200" i="1"/>
  <c r="DV177" i="1"/>
  <c r="DU27" i="8"/>
  <c r="DV27" i="8"/>
  <c r="BX69" i="1"/>
  <c r="DJ206" i="1"/>
  <c r="DI204" i="1"/>
  <c r="EJ204" i="1" s="1"/>
  <c r="BX212" i="1"/>
  <c r="CW27" i="1"/>
  <c r="DW27" i="1" s="1"/>
  <c r="DI69" i="1"/>
  <c r="EJ69" i="1" s="1"/>
  <c r="CZ71" i="1"/>
  <c r="DI281" i="1"/>
  <c r="EJ281" i="1" s="1"/>
  <c r="BX129" i="1"/>
  <c r="DX160" i="1"/>
  <c r="DK140" i="1"/>
  <c r="DX140" i="1"/>
  <c r="DK160" i="1"/>
  <c r="CW173" i="1"/>
  <c r="DW173" i="1" s="1"/>
  <c r="BX173" i="1"/>
  <c r="DI173" i="1"/>
  <c r="EJ173" i="1" s="1"/>
  <c r="CV176" i="1"/>
  <c r="DH176" i="1"/>
  <c r="DM61" i="1"/>
  <c r="BK176" i="1"/>
  <c r="CK176" i="1" s="1"/>
  <c r="BW176" i="1"/>
  <c r="DU176" i="1"/>
  <c r="DL61" i="8"/>
  <c r="DJ185" i="1"/>
  <c r="EK185" i="1" s="1"/>
  <c r="DI61" i="8"/>
  <c r="CX185" i="1"/>
  <c r="DX61" i="8"/>
  <c r="DY61" i="8"/>
  <c r="DV61" i="8"/>
  <c r="DW61" i="8"/>
  <c r="DZ61" i="1"/>
  <c r="DJ61" i="8"/>
  <c r="DK61" i="8"/>
  <c r="DW19" i="1"/>
  <c r="DW19" i="8" s="1"/>
  <c r="DV186" i="8"/>
  <c r="DI19" i="1"/>
  <c r="EJ19" i="1" s="1"/>
  <c r="DY186" i="8"/>
  <c r="DW186" i="8"/>
  <c r="DJ186" i="8"/>
  <c r="DV119" i="1"/>
  <c r="DV119" i="8" s="1"/>
  <c r="DX186" i="8"/>
  <c r="DU94" i="8"/>
  <c r="DI186" i="8"/>
  <c r="DH94" i="1"/>
  <c r="CV94" i="1"/>
  <c r="DV94" i="1" s="1"/>
  <c r="DK186" i="8"/>
  <c r="DW119" i="1"/>
  <c r="DL186" i="8"/>
  <c r="DM186" i="1"/>
  <c r="DU105" i="8"/>
  <c r="DH105" i="1"/>
  <c r="CV105" i="1"/>
  <c r="DV105" i="1" s="1"/>
  <c r="DW211" i="1"/>
  <c r="DJ211" i="1"/>
  <c r="DH211" i="8"/>
  <c r="DV211" i="1"/>
  <c r="DV211" i="8" s="1"/>
  <c r="DI211" i="1"/>
  <c r="DU211" i="8"/>
  <c r="CZ211" i="1"/>
  <c r="DI119" i="1"/>
  <c r="CZ119" i="1"/>
  <c r="DH119" i="8"/>
  <c r="DU119" i="8"/>
  <c r="DJ119" i="1"/>
  <c r="DV192" i="1"/>
  <c r="DI192" i="1"/>
  <c r="CZ192" i="1"/>
  <c r="DH192" i="8"/>
  <c r="DJ192" i="1"/>
  <c r="DU192" i="8"/>
  <c r="CV194" i="1"/>
  <c r="DV194" i="1" s="1"/>
  <c r="DH194" i="1"/>
  <c r="BK77" i="1"/>
  <c r="CK77" i="1" s="1"/>
  <c r="BW77" i="1"/>
  <c r="DH77" i="1"/>
  <c r="CV77" i="1"/>
  <c r="DV77" i="1" s="1"/>
  <c r="DU143" i="1"/>
  <c r="DH143" i="1"/>
  <c r="CV143" i="1"/>
  <c r="DV143" i="1" s="1"/>
  <c r="BK143" i="1"/>
  <c r="CK143" i="1" s="1"/>
  <c r="CM143" i="1" s="1"/>
  <c r="BW143" i="1"/>
  <c r="DX164" i="1"/>
  <c r="DK164" i="1"/>
  <c r="J164" i="7" s="1"/>
  <c r="DT19" i="8"/>
  <c r="DV19" i="8"/>
  <c r="DU19" i="8"/>
  <c r="DH19" i="8"/>
  <c r="DG19" i="8"/>
  <c r="CP216" i="1"/>
  <c r="DP216" i="1" s="1"/>
  <c r="CO216" i="1"/>
  <c r="DA216" i="1"/>
  <c r="J129" i="7" l="1"/>
  <c r="P103" i="7"/>
  <c r="DV268" i="1"/>
  <c r="DI268" i="1"/>
  <c r="K114" i="7"/>
  <c r="K19" i="7"/>
  <c r="K127" i="7"/>
  <c r="K17" i="7"/>
  <c r="CM113" i="1"/>
  <c r="T121" i="7"/>
  <c r="CM18" i="1"/>
  <c r="CM255" i="1"/>
  <c r="EM113" i="1"/>
  <c r="EM255" i="1"/>
  <c r="EM165" i="1"/>
  <c r="EM247" i="1"/>
  <c r="CM247" i="1"/>
  <c r="EM203" i="1"/>
  <c r="EM214" i="1"/>
  <c r="CM165" i="1"/>
  <c r="CM262" i="1"/>
  <c r="T119" i="7"/>
  <c r="T161" i="7"/>
  <c r="EM262" i="1"/>
  <c r="DY58" i="1"/>
  <c r="DY96" i="1"/>
  <c r="CM203" i="1"/>
  <c r="T64" i="7"/>
  <c r="EM161" i="8"/>
  <c r="CM214" i="1"/>
  <c r="Q103" i="7"/>
  <c r="T84" i="7"/>
  <c r="EM18" i="1"/>
  <c r="T60" i="7"/>
  <c r="DY164" i="8"/>
  <c r="K164" i="7"/>
  <c r="J206" i="7"/>
  <c r="EL206" i="1"/>
  <c r="J211" i="7"/>
  <c r="DY291" i="8"/>
  <c r="DZ291" i="1"/>
  <c r="EK291" i="1"/>
  <c r="J120" i="7"/>
  <c r="T183" i="7"/>
  <c r="T166" i="7"/>
  <c r="T67" i="7"/>
  <c r="K141" i="7"/>
  <c r="K98" i="7"/>
  <c r="K20" i="7"/>
  <c r="Q138" i="7"/>
  <c r="J72" i="7"/>
  <c r="K135" i="7"/>
  <c r="Q186" i="7"/>
  <c r="DW291" i="8"/>
  <c r="DW192" i="8"/>
  <c r="P62" i="7"/>
  <c r="K291" i="7"/>
  <c r="Q62" i="7"/>
  <c r="J192" i="7"/>
  <c r="P186" i="7"/>
  <c r="DX206" i="8"/>
  <c r="K206" i="7"/>
  <c r="EK192" i="1"/>
  <c r="EK71" i="1"/>
  <c r="T80" i="7"/>
  <c r="T89" i="7"/>
  <c r="Q43" i="7"/>
  <c r="K72" i="7"/>
  <c r="J98" i="7"/>
  <c r="K120" i="7"/>
  <c r="J20" i="7"/>
  <c r="J141" i="7"/>
  <c r="P138" i="7"/>
  <c r="J291" i="7"/>
  <c r="Q37" i="7"/>
  <c r="K192" i="7"/>
  <c r="K211" i="7"/>
  <c r="J37" i="7"/>
  <c r="DW50" i="8"/>
  <c r="DZ50" i="1"/>
  <c r="DU50" i="8"/>
  <c r="DX50" i="8"/>
  <c r="EI202" i="8"/>
  <c r="EI144" i="8"/>
  <c r="EI77" i="1"/>
  <c r="EI194" i="1"/>
  <c r="EI291" i="8"/>
  <c r="EI97" i="8"/>
  <c r="EI42" i="8"/>
  <c r="P43" i="7"/>
  <c r="EI250" i="8"/>
  <c r="DY50" i="8"/>
  <c r="K51" i="7"/>
  <c r="DU56" i="8"/>
  <c r="EI94" i="1"/>
  <c r="EI36" i="8"/>
  <c r="EH131" i="8"/>
  <c r="EI90" i="1"/>
  <c r="DK50" i="8"/>
  <c r="J51" i="7"/>
  <c r="EI105" i="1"/>
  <c r="EI172" i="1"/>
  <c r="EI141" i="8"/>
  <c r="EH74" i="8"/>
  <c r="BS284" i="1"/>
  <c r="CS284" i="1" s="1"/>
  <c r="DF284" i="1" s="1"/>
  <c r="T174" i="7"/>
  <c r="Q105" i="7"/>
  <c r="T105" i="7" s="1"/>
  <c r="CG296" i="1"/>
  <c r="ED284" i="1"/>
  <c r="EG104" i="8"/>
  <c r="DP8" i="8"/>
  <c r="ED8" i="8" s="1"/>
  <c r="CF311" i="1"/>
  <c r="DQ8" i="1"/>
  <c r="DQ8" i="8" s="1"/>
  <c r="DQ284" i="8"/>
  <c r="BP170" i="1"/>
  <c r="CR284" i="1"/>
  <c r="DE284" i="1" s="1"/>
  <c r="DD284" i="1"/>
  <c r="CR8" i="1"/>
  <c r="DR8" i="1" s="1"/>
  <c r="CS8" i="1"/>
  <c r="DF8" i="1" s="1"/>
  <c r="BP67" i="1"/>
  <c r="DD8" i="8"/>
  <c r="DM36" i="1"/>
  <c r="DK36" i="8"/>
  <c r="EL36" i="8" s="1"/>
  <c r="DI36" i="8"/>
  <c r="EJ36" i="8" s="1"/>
  <c r="DY126" i="8"/>
  <c r="EM126" i="8" s="1"/>
  <c r="DJ36" i="8"/>
  <c r="EK36" i="8" s="1"/>
  <c r="DL36" i="8"/>
  <c r="EM36" i="8" s="1"/>
  <c r="DS126" i="8"/>
  <c r="EG126" i="8" s="1"/>
  <c r="EI50" i="1"/>
  <c r="DR126" i="8"/>
  <c r="EF126" i="8" s="1"/>
  <c r="DT126" i="8"/>
  <c r="EH126" i="8" s="1"/>
  <c r="EJ246" i="1"/>
  <c r="DP126" i="8"/>
  <c r="DO126" i="8"/>
  <c r="EC126" i="8" s="1"/>
  <c r="DZ126" i="1"/>
  <c r="DV126" i="8"/>
  <c r="EJ126" i="8" s="1"/>
  <c r="DU126" i="8"/>
  <c r="EI126" i="8" s="1"/>
  <c r="CZ16" i="1"/>
  <c r="ED284" i="8"/>
  <c r="DH50" i="8"/>
  <c r="DI50" i="8"/>
  <c r="EJ50" i="8" s="1"/>
  <c r="T18" i="7"/>
  <c r="DQ126" i="8"/>
  <c r="EE126" i="8" s="1"/>
  <c r="DL50" i="8"/>
  <c r="EB126" i="1"/>
  <c r="DN126" i="8"/>
  <c r="EB126" i="8" s="1"/>
  <c r="DX126" i="8"/>
  <c r="EL126" i="8" s="1"/>
  <c r="Q46" i="7"/>
  <c r="EI167" i="1"/>
  <c r="Q129" i="7"/>
  <c r="DJ50" i="8"/>
  <c r="DM50" i="1"/>
  <c r="EK97" i="1"/>
  <c r="EJ212" i="1"/>
  <c r="EM138" i="8"/>
  <c r="EK206" i="1"/>
  <c r="EL268" i="1"/>
  <c r="DZ16" i="1"/>
  <c r="EI138" i="8"/>
  <c r="EK135" i="1"/>
  <c r="BH91" i="1"/>
  <c r="BG91" i="1"/>
  <c r="BL173" i="1"/>
  <c r="CL173" i="1" s="1"/>
  <c r="CM173" i="1" s="1"/>
  <c r="BL129" i="1"/>
  <c r="CL129" i="1" s="1"/>
  <c r="CM129" i="1" s="1"/>
  <c r="BN129" i="1"/>
  <c r="BL212" i="1"/>
  <c r="CL212" i="1" s="1"/>
  <c r="CM212" i="1" s="1"/>
  <c r="BN212" i="1"/>
  <c r="BL69" i="1"/>
  <c r="CL69" i="1" s="1"/>
  <c r="CM69" i="1" s="1"/>
  <c r="BL101" i="1"/>
  <c r="CL101" i="1" s="1"/>
  <c r="CM101" i="1" s="1"/>
  <c r="BL245" i="1"/>
  <c r="CL245" i="1" s="1"/>
  <c r="CM245" i="1" s="1"/>
  <c r="CK56" i="1"/>
  <c r="BL246" i="1"/>
  <c r="CL246" i="1" s="1"/>
  <c r="CM246" i="1" s="1"/>
  <c r="BL196" i="1"/>
  <c r="CL196" i="1" s="1"/>
  <c r="CM196" i="1" s="1"/>
  <c r="BL169" i="1"/>
  <c r="CL169" i="1" s="1"/>
  <c r="CM169" i="1" s="1"/>
  <c r="BL204" i="1"/>
  <c r="CL204" i="1" s="1"/>
  <c r="CM204" i="1" s="1"/>
  <c r="BX182" i="1"/>
  <c r="CX182" i="1" s="1"/>
  <c r="BK182" i="1"/>
  <c r="CK182" i="1" s="1"/>
  <c r="CM182" i="1" s="1"/>
  <c r="CL27" i="1"/>
  <c r="CM27" i="1" s="1"/>
  <c r="BL177" i="1"/>
  <c r="CL177" i="1" s="1"/>
  <c r="CM177" i="1" s="1"/>
  <c r="BL181" i="1"/>
  <c r="CL181" i="1" s="1"/>
  <c r="CM181" i="1" s="1"/>
  <c r="BL248" i="1"/>
  <c r="CL248" i="1" s="1"/>
  <c r="CM248" i="1" s="1"/>
  <c r="BL281" i="1"/>
  <c r="CL281" i="1" s="1"/>
  <c r="CM281" i="1" s="1"/>
  <c r="BJ256" i="3"/>
  <c r="BK256" i="3" s="1"/>
  <c r="BL43" i="1"/>
  <c r="BH296" i="1"/>
  <c r="CM19" i="1"/>
  <c r="CN160" i="1"/>
  <c r="DN160" i="1" s="1"/>
  <c r="BP160" i="1"/>
  <c r="BO160" i="1"/>
  <c r="CN140" i="1"/>
  <c r="DN140" i="1" s="1"/>
  <c r="BP140" i="1"/>
  <c r="BO140" i="1"/>
  <c r="CN268" i="1"/>
  <c r="DN268" i="1" s="1"/>
  <c r="BO268" i="1"/>
  <c r="CN200" i="1"/>
  <c r="DN200" i="1" s="1"/>
  <c r="BP200" i="1"/>
  <c r="BO200" i="1"/>
  <c r="CM16" i="1"/>
  <c r="DN16" i="8"/>
  <c r="DO16" i="8"/>
  <c r="DP16" i="8"/>
  <c r="DQ16" i="8"/>
  <c r="DR16" i="8"/>
  <c r="DS16" i="8"/>
  <c r="DT16" i="8"/>
  <c r="DU16" i="8"/>
  <c r="DV16" i="8"/>
  <c r="DW16" i="8"/>
  <c r="DA16" i="1"/>
  <c r="DK16" i="8" s="1"/>
  <c r="EL16" i="8" s="1"/>
  <c r="EB45" i="1"/>
  <c r="DM45" i="1"/>
  <c r="DH45" i="8"/>
  <c r="EI45" i="8" s="1"/>
  <c r="DA45" i="8"/>
  <c r="EB45" i="8" s="1"/>
  <c r="DI45" i="8"/>
  <c r="EJ45" i="8" s="1"/>
  <c r="DB45" i="8"/>
  <c r="DJ45" i="8"/>
  <c r="EK45" i="8" s="1"/>
  <c r="DC45" i="8"/>
  <c r="ED45" i="8" s="1"/>
  <c r="DK45" i="8"/>
  <c r="EL45" i="8" s="1"/>
  <c r="DD45" i="8"/>
  <c r="EE45" i="8" s="1"/>
  <c r="DL45" i="8"/>
  <c r="EM45" i="8" s="1"/>
  <c r="DE45" i="8"/>
  <c r="EF45" i="8" s="1"/>
  <c r="DF45" i="8"/>
  <c r="EG45" i="8" s="1"/>
  <c r="DG45" i="8"/>
  <c r="EH45" i="8" s="1"/>
  <c r="DQ18" i="8"/>
  <c r="DN18" i="8"/>
  <c r="DO18" i="8"/>
  <c r="DP18" i="8"/>
  <c r="DR18" i="8"/>
  <c r="DS18" i="8"/>
  <c r="DT18" i="8"/>
  <c r="DU18" i="8"/>
  <c r="DV18" i="8"/>
  <c r="DW18" i="8"/>
  <c r="DX18" i="8"/>
  <c r="DY18" i="8"/>
  <c r="DZ18" i="1"/>
  <c r="DA18" i="1"/>
  <c r="J19" i="7" s="1"/>
  <c r="CZ18" i="1"/>
  <c r="CO67" i="1"/>
  <c r="DO67" i="1" s="1"/>
  <c r="EB67" i="1"/>
  <c r="DA67" i="8"/>
  <c r="DN67" i="8"/>
  <c r="DO113" i="8"/>
  <c r="DP113" i="8"/>
  <c r="DQ113" i="8"/>
  <c r="DN113" i="8"/>
  <c r="DR113" i="8"/>
  <c r="DS113" i="8"/>
  <c r="DT113" i="8"/>
  <c r="DU113" i="8"/>
  <c r="DV113" i="8"/>
  <c r="DW113" i="8"/>
  <c r="DX113" i="8"/>
  <c r="DZ113" i="1"/>
  <c r="DY113" i="8"/>
  <c r="DA113" i="1"/>
  <c r="J114" i="7" s="1"/>
  <c r="CZ113" i="1"/>
  <c r="EB128" i="1"/>
  <c r="DB128" i="8"/>
  <c r="DC128" i="8"/>
  <c r="ED128" i="8" s="1"/>
  <c r="DD128" i="8"/>
  <c r="EE128" i="8" s="1"/>
  <c r="DA128" i="8"/>
  <c r="EB128" i="8" s="1"/>
  <c r="DE128" i="8"/>
  <c r="EF128" i="8" s="1"/>
  <c r="DF128" i="8"/>
  <c r="EG128" i="8" s="1"/>
  <c r="DG128" i="8"/>
  <c r="EH128" i="8" s="1"/>
  <c r="DH128" i="8"/>
  <c r="EI128" i="8" s="1"/>
  <c r="DI128" i="8"/>
  <c r="EJ128" i="8" s="1"/>
  <c r="DJ128" i="8"/>
  <c r="EK128" i="8" s="1"/>
  <c r="DM128" i="1"/>
  <c r="DK128" i="8"/>
  <c r="EL128" i="8" s="1"/>
  <c r="DL128" i="8"/>
  <c r="EM128" i="8" s="1"/>
  <c r="CN165" i="1"/>
  <c r="DN165" i="1" s="1"/>
  <c r="BO165" i="1"/>
  <c r="CO170" i="1"/>
  <c r="DB170" i="1" s="1"/>
  <c r="DN170" i="8"/>
  <c r="DA170" i="1"/>
  <c r="CN203" i="1"/>
  <c r="DN203" i="1" s="1"/>
  <c r="CO203" i="1"/>
  <c r="DB203" i="1" s="1"/>
  <c r="CN214" i="1"/>
  <c r="DN214" i="1" s="1"/>
  <c r="BO214" i="1"/>
  <c r="CN247" i="1"/>
  <c r="DN247" i="1" s="1"/>
  <c r="BO247" i="1"/>
  <c r="CN255" i="1"/>
  <c r="DN255" i="1" s="1"/>
  <c r="BO255" i="1"/>
  <c r="CN262" i="1"/>
  <c r="DN262" i="1" s="1"/>
  <c r="BO262" i="1"/>
  <c r="CO262" i="1" s="1"/>
  <c r="P127" i="7"/>
  <c r="CN93" i="1"/>
  <c r="DA93" i="1" s="1"/>
  <c r="DJ93" i="8" s="1"/>
  <c r="BO58" i="1"/>
  <c r="CO58" i="1" s="1"/>
  <c r="BN58" i="1"/>
  <c r="BN96" i="1"/>
  <c r="BN205" i="1"/>
  <c r="CN205" i="1" s="1"/>
  <c r="BN256" i="1"/>
  <c r="BN82" i="1"/>
  <c r="CN81" i="1"/>
  <c r="DA81" i="1" s="1"/>
  <c r="DJ81" i="8" s="1"/>
  <c r="BN185" i="1"/>
  <c r="EJ61" i="8"/>
  <c r="EI176" i="1"/>
  <c r="EI56" i="1"/>
  <c r="EL61" i="8"/>
  <c r="EJ138" i="8"/>
  <c r="EM102" i="8"/>
  <c r="EJ20" i="8"/>
  <c r="EK81" i="1"/>
  <c r="EI211" i="8"/>
  <c r="EM186" i="8"/>
  <c r="EI131" i="1"/>
  <c r="EM268" i="1"/>
  <c r="EI19" i="8"/>
  <c r="EJ211" i="1"/>
  <c r="EJ186" i="8"/>
  <c r="EJ250" i="1"/>
  <c r="EI71" i="8"/>
  <c r="EK138" i="8"/>
  <c r="EM42" i="8"/>
  <c r="EI89" i="1"/>
  <c r="EK119" i="1"/>
  <c r="EI114" i="8"/>
  <c r="EL42" i="8"/>
  <c r="EK211" i="1"/>
  <c r="EJ181" i="1"/>
  <c r="EJ43" i="1"/>
  <c r="EB216" i="1"/>
  <c r="EK61" i="8"/>
  <c r="EJ248" i="1"/>
  <c r="EK205" i="1"/>
  <c r="EI192" i="8"/>
  <c r="EJ119" i="1"/>
  <c r="EK19" i="1"/>
  <c r="EM61" i="8"/>
  <c r="EK96" i="1"/>
  <c r="EK141" i="1"/>
  <c r="EM16" i="1"/>
  <c r="EJ114" i="1"/>
  <c r="EI27" i="8"/>
  <c r="EJ101" i="1"/>
  <c r="EI125" i="1"/>
  <c r="EJ177" i="1"/>
  <c r="DM164" i="1"/>
  <c r="EL164" i="1"/>
  <c r="EJ42" i="8"/>
  <c r="DI65" i="8"/>
  <c r="EJ65" i="8" s="1"/>
  <c r="EJ65" i="1"/>
  <c r="EJ71" i="1"/>
  <c r="EM200" i="1"/>
  <c r="EH19" i="8"/>
  <c r="DI192" i="8"/>
  <c r="EJ192" i="1"/>
  <c r="EL102" i="8"/>
  <c r="EL138" i="8"/>
  <c r="EI74" i="1"/>
  <c r="EK42" i="8"/>
  <c r="EK82" i="1"/>
  <c r="EI65" i="8"/>
  <c r="EL200" i="1"/>
  <c r="EM140" i="1"/>
  <c r="EJ129" i="1"/>
  <c r="EI143" i="1"/>
  <c r="EM160" i="1"/>
  <c r="DJ20" i="8"/>
  <c r="EK20" i="1"/>
  <c r="EI182" i="1"/>
  <c r="EI266" i="1"/>
  <c r="EL140" i="1"/>
  <c r="EI119" i="8"/>
  <c r="EL186" i="8"/>
  <c r="EK186" i="8"/>
  <c r="EL160" i="1"/>
  <c r="DW114" i="8"/>
  <c r="DZ206" i="1"/>
  <c r="DY206" i="8"/>
  <c r="DW206" i="8"/>
  <c r="DI291" i="8"/>
  <c r="EJ291" i="8" s="1"/>
  <c r="CZ135" i="1"/>
  <c r="DN216" i="8"/>
  <c r="DJ71" i="8"/>
  <c r="DZ19" i="1"/>
  <c r="DY19" i="8"/>
  <c r="DX19" i="8"/>
  <c r="DK19" i="8"/>
  <c r="DM19" i="1"/>
  <c r="DJ19" i="8"/>
  <c r="EK19" i="8" s="1"/>
  <c r="DL19" i="8"/>
  <c r="DW196" i="1"/>
  <c r="DW169" i="1"/>
  <c r="DL71" i="8"/>
  <c r="DX20" i="1"/>
  <c r="DX20" i="8" s="1"/>
  <c r="DM71" i="1"/>
  <c r="DK71" i="8"/>
  <c r="DI71" i="8"/>
  <c r="EJ71" i="8" s="1"/>
  <c r="DY82" i="1"/>
  <c r="DV184" i="1"/>
  <c r="DW144" i="1"/>
  <c r="DY256" i="1"/>
  <c r="DW65" i="1"/>
  <c r="DW65" i="8" s="1"/>
  <c r="DV207" i="1"/>
  <c r="DX82" i="1"/>
  <c r="DY141" i="8"/>
  <c r="DX141" i="8"/>
  <c r="DW212" i="1"/>
  <c r="DW97" i="8"/>
  <c r="DZ141" i="1"/>
  <c r="DZ97" i="1"/>
  <c r="DY97" i="8"/>
  <c r="DV56" i="1"/>
  <c r="DV56" i="8" s="1"/>
  <c r="DZ135" i="1"/>
  <c r="DY135" i="8"/>
  <c r="DX135" i="8"/>
  <c r="BY69" i="1"/>
  <c r="CY69" i="1" s="1"/>
  <c r="DI19" i="8"/>
  <c r="EJ19" i="8" s="1"/>
  <c r="DZ71" i="1"/>
  <c r="DI144" i="8"/>
  <c r="EJ144" i="8" s="1"/>
  <c r="DV182" i="1"/>
  <c r="DV182" i="8" s="1"/>
  <c r="DV266" i="1"/>
  <c r="DV266" i="8" s="1"/>
  <c r="DX71" i="8"/>
  <c r="BY204" i="1"/>
  <c r="CY204" i="1" s="1"/>
  <c r="DX202" i="1"/>
  <c r="BY245" i="1"/>
  <c r="CY245" i="1" s="1"/>
  <c r="BY181" i="1"/>
  <c r="CY181" i="1" s="1"/>
  <c r="BY114" i="1"/>
  <c r="CY114" i="1" s="1"/>
  <c r="BY281" i="1"/>
  <c r="CY281" i="1" s="1"/>
  <c r="BY43" i="1"/>
  <c r="CY43" i="1" s="1"/>
  <c r="BY173" i="1"/>
  <c r="CY173" i="1" s="1"/>
  <c r="BY101" i="1"/>
  <c r="CY101" i="1" s="1"/>
  <c r="BY169" i="1"/>
  <c r="CY169" i="1" s="1"/>
  <c r="BY65" i="1"/>
  <c r="CY65" i="1" s="1"/>
  <c r="BY177" i="1"/>
  <c r="CY177" i="1" s="1"/>
  <c r="BY212" i="1"/>
  <c r="CY212" i="1" s="1"/>
  <c r="DX96" i="1"/>
  <c r="BY196" i="1"/>
  <c r="CY196" i="1" s="1"/>
  <c r="BY27" i="1"/>
  <c r="CY27" i="1" s="1"/>
  <c r="BY144" i="1"/>
  <c r="CY144" i="1" s="1"/>
  <c r="BY129" i="1"/>
  <c r="CY129" i="1" s="1"/>
  <c r="BY246" i="1"/>
  <c r="CY246" i="1" s="1"/>
  <c r="DV89" i="1"/>
  <c r="BY248" i="1"/>
  <c r="CY248" i="1" s="1"/>
  <c r="CZ202" i="1"/>
  <c r="BY250" i="1"/>
  <c r="CY250" i="1" s="1"/>
  <c r="DV172" i="8"/>
  <c r="DW27" i="8"/>
  <c r="DJ250" i="1"/>
  <c r="DJ204" i="1"/>
  <c r="DJ129" i="1"/>
  <c r="CW167" i="1"/>
  <c r="DW167" i="1" s="1"/>
  <c r="DL97" i="8"/>
  <c r="DL81" i="1"/>
  <c r="DI131" i="1"/>
  <c r="EJ131" i="1" s="1"/>
  <c r="CW74" i="1"/>
  <c r="DI125" i="1"/>
  <c r="EJ125" i="1" s="1"/>
  <c r="DH266" i="8"/>
  <c r="CX250" i="1"/>
  <c r="DX250" i="1" s="1"/>
  <c r="CW184" i="1"/>
  <c r="DJ43" i="1"/>
  <c r="EK43" i="1" s="1"/>
  <c r="CX27" i="1"/>
  <c r="DK96" i="1"/>
  <c r="DJ144" i="1"/>
  <c r="BX167" i="1"/>
  <c r="DW71" i="8"/>
  <c r="DJ101" i="1"/>
  <c r="EK101" i="1" s="1"/>
  <c r="DJ245" i="1"/>
  <c r="EK245" i="1" s="1"/>
  <c r="DH74" i="8"/>
  <c r="DI56" i="1"/>
  <c r="DJ246" i="1"/>
  <c r="EK246" i="1" s="1"/>
  <c r="DJ97" i="8"/>
  <c r="DJ196" i="1"/>
  <c r="DI27" i="8"/>
  <c r="EJ27" i="8" s="1"/>
  <c r="BL74" i="1"/>
  <c r="CL74" i="1" s="1"/>
  <c r="CM74" i="1" s="1"/>
  <c r="BX74" i="1"/>
  <c r="CX144" i="1"/>
  <c r="DX144" i="1" s="1"/>
  <c r="DK291" i="8"/>
  <c r="EL291" i="8" s="1"/>
  <c r="DM141" i="1"/>
  <c r="DH182" i="8"/>
  <c r="BX184" i="1"/>
  <c r="CX43" i="1"/>
  <c r="DL185" i="1"/>
  <c r="DJ202" i="1"/>
  <c r="BX89" i="1"/>
  <c r="DY16" i="8"/>
  <c r="DJ206" i="8"/>
  <c r="DL206" i="8"/>
  <c r="DM206" i="1"/>
  <c r="DK206" i="8"/>
  <c r="CX246" i="1"/>
  <c r="DI89" i="1"/>
  <c r="CW172" i="1"/>
  <c r="CW182" i="1"/>
  <c r="DI182" i="1"/>
  <c r="CX181" i="1"/>
  <c r="DL291" i="8"/>
  <c r="DL141" i="8"/>
  <c r="DK82" i="1"/>
  <c r="DJ248" i="1"/>
  <c r="EK248" i="1" s="1"/>
  <c r="DV90" i="8"/>
  <c r="BX90" i="1"/>
  <c r="DL93" i="1"/>
  <c r="DJ177" i="1"/>
  <c r="EK177" i="1" s="1"/>
  <c r="CX101" i="1"/>
  <c r="DY71" i="8"/>
  <c r="BL172" i="1"/>
  <c r="CL172" i="1" s="1"/>
  <c r="CM172" i="1" s="1"/>
  <c r="BX172" i="1"/>
  <c r="DH131" i="8"/>
  <c r="DK58" i="1"/>
  <c r="EL58" i="1" s="1"/>
  <c r="DI97" i="8"/>
  <c r="EJ97" i="8" s="1"/>
  <c r="DJ169" i="1"/>
  <c r="DI90" i="1"/>
  <c r="EJ90" i="1" s="1"/>
  <c r="DL20" i="1"/>
  <c r="EM20" i="1" s="1"/>
  <c r="CW207" i="1"/>
  <c r="DL96" i="1"/>
  <c r="DV131" i="8"/>
  <c r="DU131" i="8"/>
  <c r="DI184" i="1"/>
  <c r="DH90" i="8"/>
  <c r="BL131" i="1"/>
  <c r="CL131" i="1" s="1"/>
  <c r="CM131" i="1" s="1"/>
  <c r="BX131" i="1"/>
  <c r="DJ135" i="8"/>
  <c r="EK135" i="8" s="1"/>
  <c r="DJ281" i="1"/>
  <c r="CX129" i="1"/>
  <c r="DU182" i="8"/>
  <c r="DL256" i="1"/>
  <c r="DJ69" i="1"/>
  <c r="EK69" i="1" s="1"/>
  <c r="CX196" i="1"/>
  <c r="DI167" i="1"/>
  <c r="EJ167" i="1" s="1"/>
  <c r="DU266" i="8"/>
  <c r="DM97" i="1"/>
  <c r="DK202" i="1"/>
  <c r="DY93" i="1"/>
  <c r="CW125" i="1"/>
  <c r="DW125" i="1" s="1"/>
  <c r="BX207" i="1"/>
  <c r="DL82" i="1"/>
  <c r="DV74" i="8"/>
  <c r="DU74" i="8"/>
  <c r="DM291" i="1"/>
  <c r="DI141" i="8"/>
  <c r="EJ141" i="8" s="1"/>
  <c r="DI202" i="8"/>
  <c r="EJ202" i="8" s="1"/>
  <c r="CX245" i="1"/>
  <c r="DL58" i="1"/>
  <c r="BJ245" i="3"/>
  <c r="BK245" i="3" s="1"/>
  <c r="BX266" i="1"/>
  <c r="DJ27" i="1"/>
  <c r="EK27" i="1" s="1"/>
  <c r="DH56" i="8"/>
  <c r="DW20" i="8"/>
  <c r="DX256" i="1"/>
  <c r="CX204" i="1"/>
  <c r="DX204" i="1" s="1"/>
  <c r="DK97" i="8"/>
  <c r="EL97" i="8" s="1"/>
  <c r="CX65" i="1"/>
  <c r="DY81" i="1"/>
  <c r="BX125" i="1"/>
  <c r="DI266" i="1"/>
  <c r="CX114" i="1"/>
  <c r="DJ291" i="8"/>
  <c r="DK141" i="8"/>
  <c r="DI207" i="1"/>
  <c r="DW281" i="1"/>
  <c r="DJ181" i="1"/>
  <c r="EK181" i="1" s="1"/>
  <c r="CX281" i="1"/>
  <c r="DJ114" i="1"/>
  <c r="DI114" i="8"/>
  <c r="EJ114" i="8" s="1"/>
  <c r="DL205" i="1"/>
  <c r="EM205" i="1" s="1"/>
  <c r="DK135" i="1"/>
  <c r="EL135" i="1" s="1"/>
  <c r="BL56" i="1"/>
  <c r="CL56" i="1" s="1"/>
  <c r="BX56" i="1"/>
  <c r="DK256" i="1"/>
  <c r="DK81" i="1"/>
  <c r="EL81" i="1" s="1"/>
  <c r="DK93" i="1"/>
  <c r="EL93" i="1" s="1"/>
  <c r="CX212" i="1"/>
  <c r="CX69" i="1"/>
  <c r="DW250" i="1"/>
  <c r="DW129" i="1"/>
  <c r="DJ212" i="1"/>
  <c r="CW56" i="1"/>
  <c r="DI250" i="8"/>
  <c r="EJ250" i="8" s="1"/>
  <c r="DH172" i="8"/>
  <c r="CX169" i="1"/>
  <c r="CW90" i="1"/>
  <c r="DI172" i="1"/>
  <c r="EJ172" i="1" s="1"/>
  <c r="CW131" i="1"/>
  <c r="DW204" i="1"/>
  <c r="DK205" i="1"/>
  <c r="DW202" i="1"/>
  <c r="DJ65" i="1"/>
  <c r="CX177" i="1"/>
  <c r="DK20" i="1"/>
  <c r="CZ20" i="1"/>
  <c r="CX248" i="1"/>
  <c r="DI74" i="1"/>
  <c r="EJ74" i="1" s="1"/>
  <c r="DJ141" i="8"/>
  <c r="EK141" i="8" s="1"/>
  <c r="CW89" i="1"/>
  <c r="DW89" i="1" s="1"/>
  <c r="CW266" i="1"/>
  <c r="DW266" i="1"/>
  <c r="DY185" i="1"/>
  <c r="DX185" i="1"/>
  <c r="CX173" i="1"/>
  <c r="DJ173" i="1"/>
  <c r="EK173" i="1" s="1"/>
  <c r="BX176" i="1"/>
  <c r="DI176" i="1"/>
  <c r="DV176" i="1"/>
  <c r="CW176" i="1"/>
  <c r="DK185" i="1"/>
  <c r="DZ119" i="1"/>
  <c r="DW119" i="8"/>
  <c r="DY119" i="8"/>
  <c r="CZ94" i="1"/>
  <c r="DV94" i="8"/>
  <c r="DI94" i="1"/>
  <c r="EJ94" i="1" s="1"/>
  <c r="DW94" i="1"/>
  <c r="K95" i="7" s="1"/>
  <c r="DJ94" i="1"/>
  <c r="DH94" i="8"/>
  <c r="DX119" i="8"/>
  <c r="DV105" i="8"/>
  <c r="DM211" i="1"/>
  <c r="DJ105" i="1"/>
  <c r="DZ192" i="1"/>
  <c r="DZ211" i="1"/>
  <c r="DL211" i="8"/>
  <c r="DI105" i="1"/>
  <c r="EJ105" i="1" s="1"/>
  <c r="CZ105" i="1"/>
  <c r="DH105" i="8"/>
  <c r="DW105" i="1"/>
  <c r="K106" i="7" s="1"/>
  <c r="DK211" i="8"/>
  <c r="DY211" i="8"/>
  <c r="DI211" i="8"/>
  <c r="EJ211" i="8" s="1"/>
  <c r="DI119" i="8"/>
  <c r="EJ119" i="8" s="1"/>
  <c r="DX211" i="8"/>
  <c r="DW211" i="8"/>
  <c r="DJ211" i="8"/>
  <c r="DV192" i="8"/>
  <c r="DM119" i="1"/>
  <c r="DY192" i="8"/>
  <c r="DL119" i="8"/>
  <c r="DJ119" i="8"/>
  <c r="DK119" i="8"/>
  <c r="DL192" i="8"/>
  <c r="DX192" i="8"/>
  <c r="DK192" i="8"/>
  <c r="CZ194" i="1"/>
  <c r="DM192" i="1"/>
  <c r="DJ192" i="8"/>
  <c r="DH194" i="8"/>
  <c r="DW194" i="1"/>
  <c r="K194" i="7" s="1"/>
  <c r="DJ194" i="1"/>
  <c r="DV194" i="8"/>
  <c r="DI194" i="1"/>
  <c r="EJ194" i="1" s="1"/>
  <c r="CW77" i="1"/>
  <c r="DI77" i="1"/>
  <c r="EJ77" i="1" s="1"/>
  <c r="BX77" i="1"/>
  <c r="DI143" i="1"/>
  <c r="DV143" i="8"/>
  <c r="DU143" i="8"/>
  <c r="CW143" i="1"/>
  <c r="BX143" i="1"/>
  <c r="DH143" i="8"/>
  <c r="DZ164" i="1"/>
  <c r="DX164" i="8"/>
  <c r="DL164" i="8"/>
  <c r="DK164" i="8"/>
  <c r="DC216" i="1"/>
  <c r="ED216" i="1" s="1"/>
  <c r="DB216" i="1"/>
  <c r="DO216" i="1"/>
  <c r="CZ216" i="1"/>
  <c r="DA216" i="8"/>
  <c r="T103" i="7" l="1"/>
  <c r="EJ268" i="1"/>
  <c r="BL245" i="3"/>
  <c r="J17" i="7"/>
  <c r="EM96" i="1"/>
  <c r="Q206" i="7"/>
  <c r="EM164" i="8"/>
  <c r="Q164" i="7"/>
  <c r="DY246" i="1"/>
  <c r="Q291" i="7"/>
  <c r="EM58" i="1"/>
  <c r="DY281" i="1"/>
  <c r="Q98" i="7"/>
  <c r="Q141" i="7"/>
  <c r="Q20" i="7"/>
  <c r="DY204" i="1"/>
  <c r="J21" i="7"/>
  <c r="Q135" i="7"/>
  <c r="P164" i="7"/>
  <c r="Q211" i="7"/>
  <c r="Q120" i="7"/>
  <c r="K202" i="7"/>
  <c r="Q72" i="7"/>
  <c r="J94" i="7"/>
  <c r="J202" i="7"/>
  <c r="P206" i="7"/>
  <c r="EM291" i="8"/>
  <c r="J135" i="7"/>
  <c r="J82" i="7"/>
  <c r="K21" i="7"/>
  <c r="DX182" i="1"/>
  <c r="Q51" i="7"/>
  <c r="T62" i="7"/>
  <c r="P192" i="7"/>
  <c r="Q192" i="7"/>
  <c r="EL206" i="8"/>
  <c r="EK192" i="8"/>
  <c r="T186" i="7"/>
  <c r="T43" i="7"/>
  <c r="T138" i="7"/>
  <c r="EK291" i="8"/>
  <c r="DW144" i="8"/>
  <c r="EK50" i="8"/>
  <c r="P37" i="7"/>
  <c r="T37" i="7" s="1"/>
  <c r="P72" i="7"/>
  <c r="P291" i="7"/>
  <c r="J194" i="7"/>
  <c r="P98" i="7"/>
  <c r="J95" i="7"/>
  <c r="EM50" i="8"/>
  <c r="P120" i="7"/>
  <c r="P211" i="7"/>
  <c r="P141" i="7"/>
  <c r="J106" i="7"/>
  <c r="P20" i="7"/>
  <c r="EL50" i="8"/>
  <c r="EI90" i="8"/>
  <c r="EI50" i="8"/>
  <c r="P51" i="7"/>
  <c r="EI94" i="8"/>
  <c r="EI172" i="8"/>
  <c r="EI194" i="8"/>
  <c r="EI56" i="8"/>
  <c r="EI105" i="8"/>
  <c r="BU284" i="1"/>
  <c r="BT284" i="1"/>
  <c r="EE8" i="1"/>
  <c r="DS284" i="1"/>
  <c r="DR284" i="1"/>
  <c r="EF284" i="1" s="1"/>
  <c r="BI91" i="1"/>
  <c r="CI91" i="1" s="1"/>
  <c r="BQ170" i="1"/>
  <c r="BP247" i="1"/>
  <c r="CP67" i="1"/>
  <c r="DC67" i="1" s="1"/>
  <c r="DR8" i="8"/>
  <c r="DE8" i="1"/>
  <c r="J9" i="7" s="1"/>
  <c r="CZ8" i="1"/>
  <c r="CP170" i="1"/>
  <c r="DC170" i="1" s="1"/>
  <c r="DC170" i="8" s="1"/>
  <c r="BP268" i="1"/>
  <c r="BP262" i="1"/>
  <c r="BP255" i="1"/>
  <c r="CP160" i="1"/>
  <c r="DC160" i="1" s="1"/>
  <c r="BP214" i="1"/>
  <c r="BQ67" i="1"/>
  <c r="CP140" i="1"/>
  <c r="DC140" i="1" s="1"/>
  <c r="EE8" i="8"/>
  <c r="EE284" i="1"/>
  <c r="DF284" i="8"/>
  <c r="DD284" i="8"/>
  <c r="EE284" i="8" s="1"/>
  <c r="DE284" i="8"/>
  <c r="BQ165" i="1"/>
  <c r="BP165" i="1"/>
  <c r="DS8" i="1"/>
  <c r="DS8" i="8" s="1"/>
  <c r="Q127" i="7"/>
  <c r="T127" i="7" s="1"/>
  <c r="CP200" i="1"/>
  <c r="DP200" i="1" s="1"/>
  <c r="ED126" i="8"/>
  <c r="EB216" i="8"/>
  <c r="Q17" i="7"/>
  <c r="DL16" i="8"/>
  <c r="EM16" i="8" s="1"/>
  <c r="Q114" i="7"/>
  <c r="EL141" i="8"/>
  <c r="DO170" i="1"/>
  <c r="DN93" i="1"/>
  <c r="DX93" i="8" s="1"/>
  <c r="EJ56" i="1"/>
  <c r="Q19" i="7"/>
  <c r="CZ81" i="1"/>
  <c r="EM141" i="8"/>
  <c r="DO203" i="1"/>
  <c r="K203" i="7" s="1"/>
  <c r="EK212" i="1"/>
  <c r="EK97" i="8"/>
  <c r="DO67" i="8"/>
  <c r="DM16" i="1"/>
  <c r="DN81" i="1"/>
  <c r="DX81" i="8" s="1"/>
  <c r="CZ93" i="1"/>
  <c r="EM82" i="1"/>
  <c r="EL82" i="1"/>
  <c r="EL202" i="1"/>
  <c r="EJ182" i="1"/>
  <c r="BL77" i="1"/>
  <c r="CL77" i="1" s="1"/>
  <c r="CM77" i="1" s="1"/>
  <c r="BN77" i="1"/>
  <c r="BL176" i="1"/>
  <c r="CL176" i="1" s="1"/>
  <c r="CM176" i="1" s="1"/>
  <c r="BL125" i="1"/>
  <c r="CL125" i="1" s="1"/>
  <c r="CM125" i="1" s="1"/>
  <c r="BL207" i="1"/>
  <c r="CL207" i="1" s="1"/>
  <c r="CM207" i="1" s="1"/>
  <c r="BL89" i="1"/>
  <c r="CL89" i="1" s="1"/>
  <c r="CM89" i="1" s="1"/>
  <c r="BN89" i="1"/>
  <c r="CN89" i="1" s="1"/>
  <c r="BL184" i="1"/>
  <c r="CL184" i="1" s="1"/>
  <c r="CM184" i="1" s="1"/>
  <c r="BL167" i="1"/>
  <c r="CL167" i="1" s="1"/>
  <c r="CM167" i="1" s="1"/>
  <c r="BN167" i="1"/>
  <c r="CN185" i="1"/>
  <c r="DN185" i="1" s="1"/>
  <c r="BP185" i="1"/>
  <c r="BO185" i="1"/>
  <c r="CO185" i="1" s="1"/>
  <c r="DA81" i="8"/>
  <c r="DB81" i="8"/>
  <c r="DC81" i="8"/>
  <c r="DD81" i="8"/>
  <c r="DE81" i="8"/>
  <c r="DF81" i="8"/>
  <c r="DG81" i="8"/>
  <c r="DH81" i="8"/>
  <c r="DI81" i="8"/>
  <c r="CN82" i="1"/>
  <c r="DN82" i="1" s="1"/>
  <c r="BO82" i="1"/>
  <c r="CO82" i="1" s="1"/>
  <c r="CN256" i="1"/>
  <c r="DN256" i="1" s="1"/>
  <c r="BO256" i="1"/>
  <c r="DN205" i="1"/>
  <c r="DA205" i="1"/>
  <c r="BO205" i="1"/>
  <c r="CO205" i="1" s="1"/>
  <c r="CN96" i="1"/>
  <c r="DN96" i="1" s="1"/>
  <c r="BP96" i="1"/>
  <c r="BO96" i="1"/>
  <c r="CO96" i="1" s="1"/>
  <c r="CN58" i="1"/>
  <c r="DN58" i="1" s="1"/>
  <c r="DO58" i="1"/>
  <c r="DB58" i="1"/>
  <c r="DA93" i="8"/>
  <c r="DB93" i="8"/>
  <c r="DC93" i="8"/>
  <c r="DD93" i="8"/>
  <c r="DE93" i="8"/>
  <c r="DG93" i="8"/>
  <c r="DF93" i="8"/>
  <c r="DH93" i="8"/>
  <c r="DI93" i="8"/>
  <c r="DO262" i="1"/>
  <c r="DB262" i="1"/>
  <c r="DN262" i="8"/>
  <c r="DA262" i="1"/>
  <c r="CO255" i="1"/>
  <c r="DB255" i="1" s="1"/>
  <c r="DN255" i="8"/>
  <c r="DA255" i="1"/>
  <c r="CO247" i="1"/>
  <c r="DB247" i="1" s="1"/>
  <c r="DN247" i="8"/>
  <c r="DA247" i="1"/>
  <c r="CO214" i="1"/>
  <c r="DB214" i="1" s="1"/>
  <c r="DN214" i="8"/>
  <c r="DA214" i="1"/>
  <c r="DN203" i="8"/>
  <c r="DA203" i="1"/>
  <c r="J203" i="7" s="1"/>
  <c r="CZ203" i="1"/>
  <c r="EB170" i="1"/>
  <c r="DA170" i="8"/>
  <c r="EB170" i="8" s="1"/>
  <c r="DB170" i="8"/>
  <c r="CO165" i="1"/>
  <c r="DB165" i="1" s="1"/>
  <c r="DN165" i="8"/>
  <c r="DA165" i="1"/>
  <c r="P129" i="7"/>
  <c r="T129" i="7" s="1"/>
  <c r="EC128" i="8"/>
  <c r="EB113" i="1"/>
  <c r="DD113" i="8"/>
  <c r="EE113" i="8" s="1"/>
  <c r="DA113" i="8"/>
  <c r="EB113" i="8" s="1"/>
  <c r="DB113" i="8"/>
  <c r="DC113" i="8"/>
  <c r="ED113" i="8" s="1"/>
  <c r="DE113" i="8"/>
  <c r="EF113" i="8" s="1"/>
  <c r="DG113" i="8"/>
  <c r="EH113" i="8" s="1"/>
  <c r="DF113" i="8"/>
  <c r="EG113" i="8" s="1"/>
  <c r="DH113" i="8"/>
  <c r="EI113" i="8" s="1"/>
  <c r="DI113" i="8"/>
  <c r="EJ113" i="8" s="1"/>
  <c r="DJ113" i="8"/>
  <c r="EK113" i="8" s="1"/>
  <c r="DL113" i="8"/>
  <c r="EM113" i="8" s="1"/>
  <c r="DK113" i="8"/>
  <c r="EL113" i="8" s="1"/>
  <c r="DM113" i="1"/>
  <c r="EB67" i="8"/>
  <c r="DB67" i="1"/>
  <c r="EB18" i="1"/>
  <c r="DA18" i="8"/>
  <c r="EB18" i="8" s="1"/>
  <c r="DC18" i="8"/>
  <c r="ED18" i="8" s="1"/>
  <c r="DB18" i="8"/>
  <c r="DE18" i="8"/>
  <c r="EF18" i="8" s="1"/>
  <c r="DD18" i="8"/>
  <c r="EE18" i="8" s="1"/>
  <c r="DF18" i="8"/>
  <c r="EG18" i="8" s="1"/>
  <c r="DG18" i="8"/>
  <c r="EH18" i="8" s="1"/>
  <c r="DH18" i="8"/>
  <c r="EI18" i="8" s="1"/>
  <c r="DI18" i="8"/>
  <c r="EJ18" i="8" s="1"/>
  <c r="DJ18" i="8"/>
  <c r="EK18" i="8" s="1"/>
  <c r="DL18" i="8"/>
  <c r="EM18" i="8" s="1"/>
  <c r="DM18" i="1"/>
  <c r="DK18" i="8"/>
  <c r="EL18" i="8" s="1"/>
  <c r="P46" i="7"/>
  <c r="T46" i="7" s="1"/>
  <c r="EC45" i="8"/>
  <c r="EB16" i="1"/>
  <c r="DA16" i="8"/>
  <c r="EB16" i="8" s="1"/>
  <c r="DB16" i="8"/>
  <c r="DC16" i="8"/>
  <c r="ED16" i="8" s="1"/>
  <c r="DD16" i="8"/>
  <c r="EE16" i="8" s="1"/>
  <c r="DE16" i="8"/>
  <c r="EF16" i="8" s="1"/>
  <c r="DF16" i="8"/>
  <c r="EG16" i="8" s="1"/>
  <c r="DG16" i="8"/>
  <c r="EH16" i="8" s="1"/>
  <c r="DH16" i="8"/>
  <c r="EI16" i="8" s="1"/>
  <c r="DI16" i="8"/>
  <c r="EJ16" i="8" s="1"/>
  <c r="DJ16" i="8"/>
  <c r="EK16" i="8" s="1"/>
  <c r="CO200" i="1"/>
  <c r="DB200" i="1" s="1"/>
  <c r="DN200" i="8"/>
  <c r="DA200" i="1"/>
  <c r="CO268" i="1"/>
  <c r="DB268" i="1" s="1"/>
  <c r="DN268" i="8"/>
  <c r="DA268" i="1"/>
  <c r="CO140" i="1"/>
  <c r="DB140" i="1" s="1"/>
  <c r="DN140" i="8"/>
  <c r="DA140" i="1"/>
  <c r="CO160" i="1"/>
  <c r="DB160" i="1" s="1"/>
  <c r="DN160" i="8"/>
  <c r="DA160" i="1"/>
  <c r="BM296" i="1"/>
  <c r="CH296" i="1"/>
  <c r="BI296" i="1"/>
  <c r="DV296" i="1" s="1"/>
  <c r="BN43" i="1"/>
  <c r="CL43" i="1"/>
  <c r="DL43" i="1" s="1"/>
  <c r="BN281" i="1"/>
  <c r="BN248" i="1"/>
  <c r="CN248" i="1" s="1"/>
  <c r="BO181" i="1"/>
  <c r="BN181" i="1"/>
  <c r="BO177" i="1"/>
  <c r="CO177" i="1" s="1"/>
  <c r="BN177" i="1"/>
  <c r="BN204" i="1"/>
  <c r="CN204" i="1" s="1"/>
  <c r="BO169" i="1"/>
  <c r="BN169" i="1"/>
  <c r="BN196" i="1"/>
  <c r="BN246" i="1"/>
  <c r="CN246" i="1" s="1"/>
  <c r="CM56" i="1"/>
  <c r="BN245" i="1"/>
  <c r="BO101" i="1"/>
  <c r="CO101" i="1" s="1"/>
  <c r="BN101" i="1"/>
  <c r="CN101" i="1" s="1"/>
  <c r="BO69" i="1"/>
  <c r="CO69" i="1" s="1"/>
  <c r="BN69" i="1"/>
  <c r="CN212" i="1"/>
  <c r="DA212" i="1" s="1"/>
  <c r="DJ212" i="8" s="1"/>
  <c r="CN129" i="1"/>
  <c r="DA129" i="1" s="1"/>
  <c r="DJ129" i="8" s="1"/>
  <c r="BN173" i="1"/>
  <c r="CG91" i="1"/>
  <c r="BG311" i="1"/>
  <c r="CH91" i="1"/>
  <c r="BM91" i="1"/>
  <c r="BH311" i="1"/>
  <c r="BM311" i="1" s="1"/>
  <c r="EK196" i="1"/>
  <c r="EK211" i="8"/>
  <c r="EL119" i="8"/>
  <c r="EK119" i="8"/>
  <c r="EL20" i="1"/>
  <c r="EJ266" i="1"/>
  <c r="EL164" i="8"/>
  <c r="EL185" i="1"/>
  <c r="EL256" i="1"/>
  <c r="EL211" i="8"/>
  <c r="EK105" i="1"/>
  <c r="EM256" i="1"/>
  <c r="EM81" i="1"/>
  <c r="EJ184" i="1"/>
  <c r="EM119" i="8"/>
  <c r="EK206" i="8"/>
  <c r="EJ207" i="1"/>
  <c r="EM93" i="1"/>
  <c r="EM19" i="8"/>
  <c r="EK71" i="8"/>
  <c r="EK194" i="1"/>
  <c r="EM192" i="8"/>
  <c r="EK281" i="1"/>
  <c r="EI131" i="8"/>
  <c r="EI266" i="8"/>
  <c r="EM97" i="8"/>
  <c r="DI143" i="8"/>
  <c r="EJ143" i="8" s="1"/>
  <c r="EJ143" i="1"/>
  <c r="EJ176" i="1"/>
  <c r="EK65" i="1"/>
  <c r="EM185" i="1"/>
  <c r="DJ144" i="8"/>
  <c r="EK144" i="1"/>
  <c r="K216" i="7"/>
  <c r="J216" i="7"/>
  <c r="EC216" i="1"/>
  <c r="EI143" i="8"/>
  <c r="EM211" i="8"/>
  <c r="EK94" i="1"/>
  <c r="DJ114" i="8"/>
  <c r="EK114" i="8" s="1"/>
  <c r="EK114" i="1"/>
  <c r="EM206" i="8"/>
  <c r="EI74" i="8"/>
  <c r="EL96" i="1"/>
  <c r="EM71" i="8"/>
  <c r="EL19" i="8"/>
  <c r="EL205" i="1"/>
  <c r="EK129" i="1"/>
  <c r="EK169" i="1"/>
  <c r="EJ89" i="1"/>
  <c r="EK204" i="1"/>
  <c r="EJ192" i="8"/>
  <c r="DJ250" i="8"/>
  <c r="EK250" i="1"/>
  <c r="EL192" i="8"/>
  <c r="EI182" i="8"/>
  <c r="EL71" i="8"/>
  <c r="EK20" i="8"/>
  <c r="DJ202" i="8"/>
  <c r="EK202" i="1"/>
  <c r="DZ20" i="1"/>
  <c r="DI56" i="8"/>
  <c r="EJ56" i="8" s="1"/>
  <c r="DY20" i="8"/>
  <c r="Q21" i="7" s="1"/>
  <c r="DI90" i="8"/>
  <c r="EJ90" i="8" s="1"/>
  <c r="DY144" i="1"/>
  <c r="K144" i="7" s="1"/>
  <c r="DY173" i="1"/>
  <c r="DM20" i="1"/>
  <c r="DX212" i="1"/>
  <c r="CZ27" i="1"/>
  <c r="DY196" i="1"/>
  <c r="DI131" i="8"/>
  <c r="EJ131" i="8" s="1"/>
  <c r="DX169" i="1"/>
  <c r="DX281" i="1"/>
  <c r="DX65" i="1"/>
  <c r="DX65" i="8" s="1"/>
  <c r="DY248" i="1"/>
  <c r="DW182" i="1"/>
  <c r="DY27" i="1"/>
  <c r="DX196" i="1"/>
  <c r="DW131" i="1"/>
  <c r="DW74" i="1"/>
  <c r="DY129" i="1"/>
  <c r="DI94" i="8"/>
  <c r="EJ94" i="8" s="1"/>
  <c r="BY131" i="1"/>
  <c r="CY131" i="1" s="1"/>
  <c r="BY172" i="1"/>
  <c r="CY172" i="1" s="1"/>
  <c r="BY167" i="1"/>
  <c r="CY167" i="1" s="1"/>
  <c r="DW184" i="1"/>
  <c r="DY114" i="1"/>
  <c r="BY184" i="1"/>
  <c r="CY184" i="1" s="1"/>
  <c r="DL202" i="8"/>
  <c r="DY69" i="1"/>
  <c r="DY169" i="1"/>
  <c r="BY125" i="1"/>
  <c r="CY125" i="1" s="1"/>
  <c r="BY207" i="1"/>
  <c r="CY207" i="1" s="1"/>
  <c r="DX101" i="1"/>
  <c r="DW172" i="1"/>
  <c r="DX27" i="1"/>
  <c r="BY176" i="1"/>
  <c r="CY176" i="1" s="1"/>
  <c r="DX245" i="1"/>
  <c r="BY89" i="1"/>
  <c r="CY89" i="1" s="1"/>
  <c r="DI182" i="8"/>
  <c r="EJ182" i="8" s="1"/>
  <c r="BY74" i="1"/>
  <c r="CY74" i="1" s="1"/>
  <c r="BY56" i="1"/>
  <c r="CY56" i="1" s="1"/>
  <c r="DX144" i="8"/>
  <c r="CX207" i="1"/>
  <c r="DK246" i="1"/>
  <c r="DL204" i="1"/>
  <c r="DK69" i="1"/>
  <c r="CX56" i="1"/>
  <c r="DK114" i="1"/>
  <c r="BJ91" i="1"/>
  <c r="BV91" i="1"/>
  <c r="DL101" i="1"/>
  <c r="DL181" i="1"/>
  <c r="DJ207" i="1"/>
  <c r="DL212" i="1"/>
  <c r="DK181" i="1"/>
  <c r="CX184" i="1"/>
  <c r="DX184" i="1" s="1"/>
  <c r="DJ65" i="8"/>
  <c r="EK65" i="8" s="1"/>
  <c r="BY77" i="1"/>
  <c r="DK248" i="1"/>
  <c r="DJ89" i="1"/>
  <c r="EK89" i="1" s="1"/>
  <c r="DI172" i="8"/>
  <c r="EJ172" i="8" s="1"/>
  <c r="CZ114" i="1"/>
  <c r="DK281" i="1"/>
  <c r="DL81" i="8"/>
  <c r="DM202" i="1"/>
  <c r="DL250" i="1"/>
  <c r="CX167" i="1"/>
  <c r="DX167" i="1" s="1"/>
  <c r="DJ184" i="1"/>
  <c r="DJ74" i="1"/>
  <c r="DL114" i="1"/>
  <c r="DZ202" i="1"/>
  <c r="DX202" i="8"/>
  <c r="DY202" i="8"/>
  <c r="DW202" i="8"/>
  <c r="DJ131" i="1"/>
  <c r="DL93" i="8"/>
  <c r="DK93" i="8"/>
  <c r="DM93" i="1"/>
  <c r="CX125" i="1"/>
  <c r="DX125" i="1" s="1"/>
  <c r="DL196" i="1"/>
  <c r="DL129" i="1"/>
  <c r="CX266" i="1"/>
  <c r="DX266" i="1" s="1"/>
  <c r="K266" i="7" s="1"/>
  <c r="DW266" i="8"/>
  <c r="DK196" i="1"/>
  <c r="DK182" i="1"/>
  <c r="CX74" i="1"/>
  <c r="DL20" i="8"/>
  <c r="CZ144" i="1"/>
  <c r="DI266" i="8"/>
  <c r="EJ266" i="8" s="1"/>
  <c r="DL245" i="1"/>
  <c r="DY65" i="1"/>
  <c r="DK169" i="1"/>
  <c r="DX250" i="8"/>
  <c r="DW250" i="8"/>
  <c r="DK212" i="1"/>
  <c r="DK65" i="1"/>
  <c r="DJ125" i="1"/>
  <c r="EK125" i="1" s="1"/>
  <c r="DL135" i="8"/>
  <c r="EM135" i="8" s="1"/>
  <c r="DL248" i="1"/>
  <c r="CX90" i="1"/>
  <c r="DX90" i="1" s="1"/>
  <c r="DK81" i="8"/>
  <c r="DL169" i="1"/>
  <c r="DL27" i="1"/>
  <c r="DJ167" i="1"/>
  <c r="EK167" i="1" s="1"/>
  <c r="DY177" i="1"/>
  <c r="CZ250" i="1"/>
  <c r="DK43" i="1"/>
  <c r="DX177" i="1"/>
  <c r="DW90" i="1"/>
  <c r="DW56" i="1"/>
  <c r="DK20" i="8"/>
  <c r="EL20" i="8" s="1"/>
  <c r="DK204" i="1"/>
  <c r="EL204" i="1" s="1"/>
  <c r="DJ27" i="8"/>
  <c r="EK27" i="8" s="1"/>
  <c r="DK245" i="1"/>
  <c r="DX129" i="1"/>
  <c r="DM135" i="1"/>
  <c r="CX131" i="1"/>
  <c r="DX131" i="1" s="1"/>
  <c r="DL69" i="1"/>
  <c r="DK101" i="1"/>
  <c r="DY43" i="1"/>
  <c r="DL144" i="1"/>
  <c r="DJ182" i="1"/>
  <c r="CZ182" i="1"/>
  <c r="CX89" i="1"/>
  <c r="DI74" i="8"/>
  <c r="EJ74" i="8" s="1"/>
  <c r="DM81" i="1"/>
  <c r="DY245" i="1"/>
  <c r="DL246" i="1"/>
  <c r="CZ65" i="1"/>
  <c r="DJ266" i="1"/>
  <c r="EK266" i="1" s="1"/>
  <c r="DX248" i="1"/>
  <c r="DY101" i="1"/>
  <c r="DL173" i="1"/>
  <c r="DK135" i="8"/>
  <c r="EL135" i="8" s="1"/>
  <c r="DY181" i="1"/>
  <c r="CX172" i="1"/>
  <c r="DX172" i="1" s="1"/>
  <c r="DJ172" i="1"/>
  <c r="DX246" i="1"/>
  <c r="DX43" i="1"/>
  <c r="DK27" i="1"/>
  <c r="DL281" i="1"/>
  <c r="DK144" i="1"/>
  <c r="EL144" i="1" s="1"/>
  <c r="DK250" i="1"/>
  <c r="EL250" i="1" s="1"/>
  <c r="DK177" i="1"/>
  <c r="DL65" i="1"/>
  <c r="DJ90" i="1"/>
  <c r="DJ56" i="1"/>
  <c r="DX69" i="1"/>
  <c r="DX114" i="1"/>
  <c r="DK129" i="1"/>
  <c r="DW207" i="1"/>
  <c r="DY212" i="1"/>
  <c r="DX181" i="1"/>
  <c r="DK202" i="8"/>
  <c r="DY250" i="1"/>
  <c r="K250" i="7" s="1"/>
  <c r="DL177" i="1"/>
  <c r="DX173" i="1"/>
  <c r="DK173" i="1"/>
  <c r="DW176" i="1"/>
  <c r="DJ176" i="1"/>
  <c r="CX176" i="1"/>
  <c r="DX176" i="1" s="1"/>
  <c r="DJ94" i="8"/>
  <c r="DM94" i="1"/>
  <c r="DK94" i="8"/>
  <c r="DL94" i="8"/>
  <c r="DW94" i="8"/>
  <c r="DZ94" i="1"/>
  <c r="DY94" i="8"/>
  <c r="DX94" i="8"/>
  <c r="DM105" i="1"/>
  <c r="DK105" i="8"/>
  <c r="DZ105" i="1"/>
  <c r="DI105" i="8"/>
  <c r="EJ105" i="8" s="1"/>
  <c r="DW105" i="8"/>
  <c r="DL105" i="8"/>
  <c r="DX105" i="8"/>
  <c r="DJ105" i="8"/>
  <c r="DY105" i="8"/>
  <c r="DW194" i="8"/>
  <c r="DX194" i="8"/>
  <c r="DK194" i="8"/>
  <c r="DY194" i="8"/>
  <c r="DL194" i="8"/>
  <c r="DM194" i="1"/>
  <c r="DW77" i="1"/>
  <c r="DZ194" i="1"/>
  <c r="DJ194" i="8"/>
  <c r="DI194" i="8"/>
  <c r="EJ194" i="8" s="1"/>
  <c r="CX77" i="1"/>
  <c r="DJ77" i="1"/>
  <c r="DJ143" i="1"/>
  <c r="CX143" i="1"/>
  <c r="DW143" i="1"/>
  <c r="DG216" i="8"/>
  <c r="DK216" i="8"/>
  <c r="DM216" i="1"/>
  <c r="DB216" i="8"/>
  <c r="DF216" i="8"/>
  <c r="DI216" i="8"/>
  <c r="DE216" i="8"/>
  <c r="DP216" i="8"/>
  <c r="DV216" i="8"/>
  <c r="DX216" i="8"/>
  <c r="DT216" i="8"/>
  <c r="DQ216" i="8"/>
  <c r="DY216" i="8"/>
  <c r="DR216" i="8"/>
  <c r="DZ216" i="1"/>
  <c r="DS216" i="8"/>
  <c r="DW216" i="8"/>
  <c r="DO216" i="8"/>
  <c r="DU216" i="8"/>
  <c r="DL216" i="8"/>
  <c r="DH216" i="8"/>
  <c r="DD216" i="8"/>
  <c r="DC216" i="8"/>
  <c r="DJ216" i="8"/>
  <c r="DY89" i="1" l="1"/>
  <c r="J66" i="7"/>
  <c r="BM245" i="3"/>
  <c r="BN245" i="3" s="1"/>
  <c r="BO245" i="3" s="1"/>
  <c r="BP245" i="3" s="1"/>
  <c r="BQ245" i="3" s="1"/>
  <c r="BR245" i="3" s="1"/>
  <c r="BS245" i="3" s="1"/>
  <c r="EM246" i="1"/>
  <c r="T164" i="7"/>
  <c r="K59" i="7"/>
  <c r="T206" i="7"/>
  <c r="K82" i="7"/>
  <c r="K94" i="7"/>
  <c r="T141" i="7"/>
  <c r="P202" i="7"/>
  <c r="T20" i="7"/>
  <c r="T98" i="7"/>
  <c r="K115" i="7"/>
  <c r="T291" i="7"/>
  <c r="EM281" i="1"/>
  <c r="J28" i="7"/>
  <c r="Q202" i="7"/>
  <c r="K28" i="7"/>
  <c r="DZ182" i="1"/>
  <c r="T211" i="7"/>
  <c r="EL182" i="1"/>
  <c r="EM204" i="1"/>
  <c r="J212" i="7"/>
  <c r="J130" i="7"/>
  <c r="J115" i="7"/>
  <c r="T72" i="7"/>
  <c r="T120" i="7"/>
  <c r="Q106" i="7"/>
  <c r="K91" i="7"/>
  <c r="K66" i="7"/>
  <c r="J182" i="7"/>
  <c r="P21" i="7"/>
  <c r="T21" i="7" s="1"/>
  <c r="P135" i="7"/>
  <c r="T135" i="7" s="1"/>
  <c r="Q194" i="7"/>
  <c r="J144" i="7"/>
  <c r="J250" i="7"/>
  <c r="Q95" i="7"/>
  <c r="EK144" i="8"/>
  <c r="T192" i="7"/>
  <c r="T51" i="7"/>
  <c r="DW131" i="8"/>
  <c r="DW74" i="8"/>
  <c r="K182" i="7"/>
  <c r="DW172" i="8"/>
  <c r="P106" i="7"/>
  <c r="P95" i="7"/>
  <c r="P194" i="7"/>
  <c r="CT284" i="1"/>
  <c r="DT284" i="1" s="1"/>
  <c r="CU284" i="1"/>
  <c r="DH284" i="1" s="1"/>
  <c r="BZ284" i="1"/>
  <c r="EG284" i="1"/>
  <c r="DR284" i="8"/>
  <c r="EF284" i="8" s="1"/>
  <c r="DS284" i="8"/>
  <c r="EG284" i="8" s="1"/>
  <c r="DP140" i="1"/>
  <c r="ED140" i="1" s="1"/>
  <c r="DP170" i="1"/>
  <c r="DP170" i="8" s="1"/>
  <c r="DP160" i="1"/>
  <c r="ED160" i="1" s="1"/>
  <c r="DP67" i="1"/>
  <c r="DX8" i="8"/>
  <c r="DV8" i="8"/>
  <c r="DW8" i="8"/>
  <c r="DU8" i="8"/>
  <c r="BP205" i="1"/>
  <c r="CP205" i="1" s="1"/>
  <c r="BP256" i="1"/>
  <c r="CP255" i="1"/>
  <c r="DC255" i="1" s="1"/>
  <c r="DC255" i="8" s="1"/>
  <c r="BQ82" i="1"/>
  <c r="CQ82" i="1" s="1"/>
  <c r="BP82" i="1"/>
  <c r="BQ255" i="1"/>
  <c r="BR67" i="1"/>
  <c r="CP262" i="1"/>
  <c r="DP262" i="1" s="1"/>
  <c r="DP262" i="8" s="1"/>
  <c r="CQ165" i="1"/>
  <c r="DD165" i="1" s="1"/>
  <c r="CP268" i="1"/>
  <c r="DC268" i="1" s="1"/>
  <c r="BR170" i="1"/>
  <c r="CP165" i="1"/>
  <c r="DC165" i="1" s="1"/>
  <c r="DC165" i="8" s="1"/>
  <c r="BQ214" i="1"/>
  <c r="EF8" i="1"/>
  <c r="DE8" i="8"/>
  <c r="EF8" i="8" s="1"/>
  <c r="DF8" i="8"/>
  <c r="DJ8" i="8"/>
  <c r="DM8" i="1"/>
  <c r="DL8" i="8"/>
  <c r="DI8" i="8"/>
  <c r="DH8" i="8"/>
  <c r="DK8" i="8"/>
  <c r="DG8" i="8"/>
  <c r="CP214" i="1"/>
  <c r="DC214" i="1" s="1"/>
  <c r="DC214" i="8" s="1"/>
  <c r="CP247" i="1"/>
  <c r="DC247" i="1" s="1"/>
  <c r="DC247" i="8" s="1"/>
  <c r="CQ170" i="1"/>
  <c r="DQ170" i="1" s="1"/>
  <c r="CP96" i="1"/>
  <c r="DC96" i="1" s="1"/>
  <c r="CP185" i="1"/>
  <c r="DC185" i="1" s="1"/>
  <c r="BQ262" i="1"/>
  <c r="BQ247" i="1"/>
  <c r="BQ268" i="1"/>
  <c r="EG8" i="1"/>
  <c r="K9" i="7"/>
  <c r="DZ8" i="1"/>
  <c r="CQ67" i="1"/>
  <c r="DQ67" i="1" s="1"/>
  <c r="DY8" i="8"/>
  <c r="DT8" i="8"/>
  <c r="DC200" i="1"/>
  <c r="DI200" i="8" s="1"/>
  <c r="DU203" i="8"/>
  <c r="DT203" i="8"/>
  <c r="DV93" i="8"/>
  <c r="EJ93" i="8" s="1"/>
  <c r="DO160" i="1"/>
  <c r="DN129" i="1"/>
  <c r="DW129" i="8" s="1"/>
  <c r="EK129" i="8" s="1"/>
  <c r="DX203" i="8"/>
  <c r="DO170" i="8"/>
  <c r="EC170" i="8" s="1"/>
  <c r="EC170" i="1"/>
  <c r="DT93" i="8"/>
  <c r="EH93" i="8" s="1"/>
  <c r="DQ93" i="8"/>
  <c r="EE93" i="8" s="1"/>
  <c r="EL93" i="8"/>
  <c r="DZ93" i="1"/>
  <c r="DN93" i="8"/>
  <c r="EB93" i="8" s="1"/>
  <c r="EL245" i="1"/>
  <c r="DY93" i="8"/>
  <c r="EM93" i="8" s="1"/>
  <c r="DO81" i="8"/>
  <c r="EC81" i="8" s="1"/>
  <c r="CH311" i="1"/>
  <c r="EM27" i="1"/>
  <c r="DR203" i="8"/>
  <c r="DQ203" i="8"/>
  <c r="DZ203" i="1"/>
  <c r="EC203" i="1"/>
  <c r="DS203" i="8"/>
  <c r="DR81" i="8"/>
  <c r="EF81" i="8" s="1"/>
  <c r="CZ101" i="1"/>
  <c r="DQ81" i="8"/>
  <c r="EE81" i="8" s="1"/>
  <c r="DN81" i="8"/>
  <c r="EB81" i="8" s="1"/>
  <c r="DO247" i="1"/>
  <c r="Q216" i="7"/>
  <c r="DN212" i="1"/>
  <c r="DR212" i="8" s="1"/>
  <c r="DO268" i="1"/>
  <c r="DR93" i="8"/>
  <c r="EF93" i="8" s="1"/>
  <c r="DY203" i="8"/>
  <c r="EB93" i="1"/>
  <c r="DP93" i="8"/>
  <c r="ED93" i="8" s="1"/>
  <c r="DW203" i="8"/>
  <c r="DO203" i="8"/>
  <c r="DW93" i="8"/>
  <c r="EK93" i="8" s="1"/>
  <c r="DO93" i="8"/>
  <c r="EC93" i="8" s="1"/>
  <c r="DP81" i="8"/>
  <c r="DV203" i="8"/>
  <c r="DP203" i="8"/>
  <c r="DU93" i="8"/>
  <c r="EI93" i="8" s="1"/>
  <c r="DS93" i="8"/>
  <c r="EG93" i="8" s="1"/>
  <c r="DO262" i="8"/>
  <c r="EM20" i="8"/>
  <c r="DS81" i="8"/>
  <c r="EG81" i="8" s="1"/>
  <c r="EL202" i="8"/>
  <c r="DO140" i="1"/>
  <c r="EL81" i="8"/>
  <c r="EB81" i="1"/>
  <c r="DY81" i="8"/>
  <c r="EM81" i="8" s="1"/>
  <c r="EL101" i="1"/>
  <c r="DW81" i="8"/>
  <c r="EK81" i="8" s="1"/>
  <c r="CZ160" i="1"/>
  <c r="DV81" i="8"/>
  <c r="EJ81" i="8" s="1"/>
  <c r="DZ81" i="1"/>
  <c r="DU81" i="8"/>
  <c r="EI81" i="8" s="1"/>
  <c r="EM173" i="1"/>
  <c r="DO214" i="1"/>
  <c r="DT81" i="8"/>
  <c r="EH81" i="8" s="1"/>
  <c r="EM169" i="1"/>
  <c r="EK194" i="8"/>
  <c r="CZ140" i="1"/>
  <c r="DO200" i="1"/>
  <c r="EC200" i="1" s="1"/>
  <c r="DO165" i="1"/>
  <c r="EC165" i="1" s="1"/>
  <c r="EM69" i="1"/>
  <c r="EM196" i="1"/>
  <c r="CZ129" i="1"/>
  <c r="EM177" i="1"/>
  <c r="CZ212" i="1"/>
  <c r="CZ200" i="1"/>
  <c r="DO255" i="1"/>
  <c r="CJ91" i="1"/>
  <c r="CG311" i="1"/>
  <c r="CN173" i="1"/>
  <c r="DN173" i="1" s="1"/>
  <c r="BP173" i="1"/>
  <c r="BO173" i="1"/>
  <c r="CO173" i="1" s="1"/>
  <c r="DA129" i="8"/>
  <c r="DB129" i="8"/>
  <c r="DC129" i="8"/>
  <c r="DD129" i="8"/>
  <c r="DE129" i="8"/>
  <c r="DG129" i="8"/>
  <c r="DF129" i="8"/>
  <c r="DH129" i="8"/>
  <c r="DI129" i="8"/>
  <c r="DB212" i="8"/>
  <c r="DA212" i="8"/>
  <c r="DC212" i="8"/>
  <c r="DD212" i="8"/>
  <c r="DE212" i="8"/>
  <c r="DF212" i="8"/>
  <c r="DG212" i="8"/>
  <c r="DH212" i="8"/>
  <c r="DI212" i="8"/>
  <c r="CN69" i="1"/>
  <c r="DN69" i="1" s="1"/>
  <c r="DO69" i="1"/>
  <c r="DB69" i="1"/>
  <c r="DN101" i="1"/>
  <c r="DA101" i="1"/>
  <c r="DO101" i="1"/>
  <c r="DB101" i="1"/>
  <c r="CN245" i="1"/>
  <c r="DN245" i="1" s="1"/>
  <c r="BO245" i="1"/>
  <c r="CO245" i="1" s="1"/>
  <c r="DN246" i="1"/>
  <c r="DA246" i="1"/>
  <c r="BO246" i="1"/>
  <c r="CN196" i="1"/>
  <c r="DN196" i="1" s="1"/>
  <c r="BP196" i="1"/>
  <c r="BO196" i="1"/>
  <c r="CO196" i="1" s="1"/>
  <c r="CN169" i="1"/>
  <c r="DN169" i="1" s="1"/>
  <c r="CO169" i="1"/>
  <c r="DB169" i="1" s="1"/>
  <c r="DN204" i="1"/>
  <c r="DA204" i="1"/>
  <c r="BP204" i="1"/>
  <c r="BO204" i="1"/>
  <c r="CO204" i="1" s="1"/>
  <c r="CN177" i="1"/>
  <c r="DN177" i="1" s="1"/>
  <c r="DO177" i="1"/>
  <c r="DB177" i="1"/>
  <c r="CN181" i="1"/>
  <c r="DN181" i="1" s="1"/>
  <c r="CO181" i="1"/>
  <c r="DB181" i="1" s="1"/>
  <c r="DN248" i="1"/>
  <c r="DA248" i="1"/>
  <c r="BO248" i="1"/>
  <c r="CN281" i="1"/>
  <c r="DN281" i="1" s="1"/>
  <c r="BO281" i="1"/>
  <c r="CM43" i="1"/>
  <c r="CN43" i="1"/>
  <c r="BO43" i="1"/>
  <c r="CI296" i="1"/>
  <c r="DI296" i="1" s="1"/>
  <c r="EJ296" i="1" s="1"/>
  <c r="BI311" i="1"/>
  <c r="BJ296" i="1"/>
  <c r="DW296" i="1" s="1"/>
  <c r="EB160" i="1"/>
  <c r="DA160" i="8"/>
  <c r="EB160" i="8" s="1"/>
  <c r="DB160" i="8"/>
  <c r="DC160" i="8"/>
  <c r="DD160" i="8"/>
  <c r="DE160" i="8"/>
  <c r="DG160" i="8"/>
  <c r="DF160" i="8"/>
  <c r="DH160" i="8"/>
  <c r="DI160" i="8"/>
  <c r="DJ160" i="8"/>
  <c r="DM160" i="1"/>
  <c r="DL160" i="8"/>
  <c r="DK160" i="8"/>
  <c r="K160" i="7"/>
  <c r="J160" i="7"/>
  <c r="EB140" i="1"/>
  <c r="DA140" i="8"/>
  <c r="EB140" i="8" s="1"/>
  <c r="DB140" i="8"/>
  <c r="DC140" i="8"/>
  <c r="DD140" i="8"/>
  <c r="DE140" i="8"/>
  <c r="DG140" i="8"/>
  <c r="DF140" i="8"/>
  <c r="DH140" i="8"/>
  <c r="DI140" i="8"/>
  <c r="DJ140" i="8"/>
  <c r="DK140" i="8"/>
  <c r="DL140" i="8"/>
  <c r="DM140" i="1"/>
  <c r="J140" i="7"/>
  <c r="EB268" i="1"/>
  <c r="DA268" i="8"/>
  <c r="EB268" i="8" s="1"/>
  <c r="DB268" i="8"/>
  <c r="EB200" i="1"/>
  <c r="DA200" i="8"/>
  <c r="EB200" i="8" s="1"/>
  <c r="DB200" i="8"/>
  <c r="J200" i="7"/>
  <c r="P17" i="7"/>
  <c r="T17" i="7" s="1"/>
  <c r="EC16" i="8"/>
  <c r="P19" i="7"/>
  <c r="T19" i="7" s="1"/>
  <c r="EC18" i="8"/>
  <c r="EC67" i="1"/>
  <c r="DC67" i="8"/>
  <c r="DB67" i="8"/>
  <c r="P114" i="7"/>
  <c r="T114" i="7" s="1"/>
  <c r="EC113" i="8"/>
  <c r="EB165" i="1"/>
  <c r="DA165" i="8"/>
  <c r="EB165" i="8" s="1"/>
  <c r="DB165" i="8"/>
  <c r="EB203" i="1"/>
  <c r="DE203" i="8"/>
  <c r="DA203" i="8"/>
  <c r="EB203" i="8" s="1"/>
  <c r="DD203" i="8"/>
  <c r="DC203" i="8"/>
  <c r="DB203" i="8"/>
  <c r="DG203" i="8"/>
  <c r="DF203" i="8"/>
  <c r="DH203" i="8"/>
  <c r="DI203" i="8"/>
  <c r="DJ203" i="8"/>
  <c r="DK203" i="8"/>
  <c r="DL203" i="8"/>
  <c r="DM203" i="1"/>
  <c r="EB214" i="1"/>
  <c r="DA214" i="8"/>
  <c r="EB214" i="8" s="1"/>
  <c r="DB214" i="8"/>
  <c r="EB247" i="1"/>
  <c r="DA247" i="8"/>
  <c r="EB247" i="8" s="1"/>
  <c r="DB247" i="8"/>
  <c r="DA255" i="8"/>
  <c r="EB255" i="8" s="1"/>
  <c r="EB255" i="1"/>
  <c r="DB255" i="8"/>
  <c r="EB262" i="1"/>
  <c r="DA262" i="8"/>
  <c r="EB262" i="8" s="1"/>
  <c r="DB262" i="8"/>
  <c r="EC262" i="1"/>
  <c r="P94" i="7"/>
  <c r="EC58" i="1"/>
  <c r="DO58" i="8"/>
  <c r="DN58" i="8"/>
  <c r="DP58" i="8"/>
  <c r="DQ58" i="8"/>
  <c r="DR58" i="8"/>
  <c r="DT58" i="8"/>
  <c r="DS58" i="8"/>
  <c r="DU58" i="8"/>
  <c r="DV58" i="8"/>
  <c r="DW58" i="8"/>
  <c r="DX58" i="8"/>
  <c r="DZ58" i="1"/>
  <c r="DY58" i="8"/>
  <c r="DA58" i="1"/>
  <c r="J59" i="7" s="1"/>
  <c r="CZ58" i="1"/>
  <c r="DO96" i="1"/>
  <c r="DB96" i="1"/>
  <c r="DN96" i="8"/>
  <c r="DA96" i="1"/>
  <c r="DO205" i="1"/>
  <c r="DB205" i="1"/>
  <c r="DA205" i="8"/>
  <c r="EB205" i="1"/>
  <c r="DN205" i="8"/>
  <c r="CO256" i="1"/>
  <c r="DB256" i="1" s="1"/>
  <c r="DN256" i="8"/>
  <c r="DA256" i="1"/>
  <c r="DO82" i="1"/>
  <c r="DB82" i="1"/>
  <c r="DN82" i="8"/>
  <c r="DA82" i="1"/>
  <c r="P82" i="7"/>
  <c r="DO185" i="1"/>
  <c r="DB185" i="1"/>
  <c r="DN185" i="8"/>
  <c r="DA185" i="1"/>
  <c r="CN167" i="1"/>
  <c r="DA167" i="1" s="1"/>
  <c r="DJ167" i="8" s="1"/>
  <c r="BO184" i="1"/>
  <c r="CO184" i="1" s="1"/>
  <c r="BN184" i="1"/>
  <c r="DN89" i="1"/>
  <c r="DA89" i="1"/>
  <c r="DJ89" i="8" s="1"/>
  <c r="BO207" i="1"/>
  <c r="BN207" i="1"/>
  <c r="BO125" i="1"/>
  <c r="BN125" i="1"/>
  <c r="CN125" i="1" s="1"/>
  <c r="BN176" i="1"/>
  <c r="CN77" i="1"/>
  <c r="DA77" i="1" s="1"/>
  <c r="DJ77" i="8" s="1"/>
  <c r="EK182" i="1"/>
  <c r="EE216" i="8"/>
  <c r="EL177" i="1"/>
  <c r="EK94" i="8"/>
  <c r="EM94" i="8"/>
  <c r="EL27" i="1"/>
  <c r="EM216" i="8"/>
  <c r="EM194" i="8"/>
  <c r="EK90" i="1"/>
  <c r="EM114" i="1"/>
  <c r="EK172" i="1"/>
  <c r="EK131" i="1"/>
  <c r="EK184" i="1"/>
  <c r="EM212" i="1"/>
  <c r="EL173" i="1"/>
  <c r="EH216" i="8"/>
  <c r="EL94" i="8"/>
  <c r="EM129" i="1"/>
  <c r="EL65" i="1"/>
  <c r="EK250" i="8"/>
  <c r="EL248" i="1"/>
  <c r="EK216" i="8"/>
  <c r="ED216" i="8"/>
  <c r="EF216" i="8"/>
  <c r="EL105" i="8"/>
  <c r="EM43" i="1"/>
  <c r="EM250" i="1"/>
  <c r="EM101" i="1"/>
  <c r="EL246" i="1"/>
  <c r="EM202" i="8"/>
  <c r="DK212" i="8"/>
  <c r="EL212" i="1"/>
  <c r="EK202" i="8"/>
  <c r="EI216" i="8"/>
  <c r="EG216" i="8"/>
  <c r="EK105" i="8"/>
  <c r="EK56" i="1"/>
  <c r="EM144" i="1"/>
  <c r="EM248" i="1"/>
  <c r="P216" i="7"/>
  <c r="EC216" i="8"/>
  <c r="EK143" i="1"/>
  <c r="EJ216" i="8"/>
  <c r="EK77" i="1"/>
  <c r="EM105" i="8"/>
  <c r="EK176" i="1"/>
  <c r="EM65" i="1"/>
  <c r="EL169" i="1"/>
  <c r="EL196" i="1"/>
  <c r="EK74" i="1"/>
  <c r="EL181" i="1"/>
  <c r="DK114" i="8"/>
  <c r="EL114" i="1"/>
  <c r="EL216" i="8"/>
  <c r="EL194" i="8"/>
  <c r="DK129" i="8"/>
  <c r="EL129" i="1"/>
  <c r="EL69" i="1"/>
  <c r="EK207" i="1"/>
  <c r="EL43" i="1"/>
  <c r="EM245" i="1"/>
  <c r="EL281" i="1"/>
  <c r="EM181" i="1"/>
  <c r="DZ266" i="1"/>
  <c r="DX266" i="8"/>
  <c r="DY266" i="8"/>
  <c r="DM114" i="1"/>
  <c r="DL65" i="8"/>
  <c r="DZ144" i="1"/>
  <c r="DL114" i="8"/>
  <c r="DY144" i="8"/>
  <c r="Q144" i="7" s="1"/>
  <c r="CZ266" i="1"/>
  <c r="DZ27" i="1"/>
  <c r="DY131" i="1"/>
  <c r="K132" i="7" s="1"/>
  <c r="CZ90" i="1"/>
  <c r="DX56" i="1"/>
  <c r="DX56" i="8" s="1"/>
  <c r="CZ56" i="1"/>
  <c r="DJ182" i="8"/>
  <c r="DW182" i="8"/>
  <c r="DM212" i="1"/>
  <c r="DY207" i="1"/>
  <c r="DY65" i="8"/>
  <c r="Q66" i="7" s="1"/>
  <c r="DX182" i="8"/>
  <c r="DY182" i="8"/>
  <c r="DY125" i="1"/>
  <c r="DJ266" i="8"/>
  <c r="EK266" i="8" s="1"/>
  <c r="DY172" i="1"/>
  <c r="K172" i="7" s="1"/>
  <c r="DX74" i="1"/>
  <c r="DX74" i="8" s="1"/>
  <c r="DX89" i="1"/>
  <c r="CZ172" i="1"/>
  <c r="DX207" i="1"/>
  <c r="DY27" i="8"/>
  <c r="DX27" i="8"/>
  <c r="DX172" i="8"/>
  <c r="DK89" i="1"/>
  <c r="CZ89" i="1"/>
  <c r="DK131" i="1"/>
  <c r="EL131" i="1" s="1"/>
  <c r="CZ131" i="1"/>
  <c r="DL125" i="1"/>
  <c r="DY250" i="8"/>
  <c r="Q250" i="7" s="1"/>
  <c r="DJ74" i="8"/>
  <c r="DY56" i="1"/>
  <c r="DK184" i="1"/>
  <c r="CV91" i="1"/>
  <c r="BV311" i="1"/>
  <c r="DZ65" i="1"/>
  <c r="DL172" i="1"/>
  <c r="DZ114" i="1"/>
  <c r="DY114" i="8"/>
  <c r="DX114" i="8"/>
  <c r="DL89" i="1"/>
  <c r="DL131" i="1"/>
  <c r="DK182" i="8"/>
  <c r="DM182" i="1"/>
  <c r="DK90" i="1"/>
  <c r="EL90" i="1" s="1"/>
  <c r="DK65" i="8"/>
  <c r="EL65" i="8" s="1"/>
  <c r="DY167" i="1"/>
  <c r="DJ131" i="8"/>
  <c r="BK91" i="1"/>
  <c r="BW91" i="1"/>
  <c r="DK56" i="1"/>
  <c r="DL144" i="8"/>
  <c r="DM144" i="1"/>
  <c r="DK144" i="8"/>
  <c r="EL144" i="8" s="1"/>
  <c r="DW56" i="8"/>
  <c r="DL212" i="8"/>
  <c r="DL207" i="1"/>
  <c r="DL27" i="8"/>
  <c r="DM27" i="1"/>
  <c r="DK27" i="8"/>
  <c r="DK172" i="1"/>
  <c r="EL172" i="1" s="1"/>
  <c r="DY176" i="1"/>
  <c r="DK266" i="1"/>
  <c r="EL266" i="1" s="1"/>
  <c r="DK167" i="1"/>
  <c r="EL167" i="1" s="1"/>
  <c r="DY184" i="1"/>
  <c r="DL56" i="1"/>
  <c r="DM129" i="1"/>
  <c r="DX131" i="8"/>
  <c r="DL74" i="1"/>
  <c r="DJ90" i="8"/>
  <c r="DY74" i="1"/>
  <c r="DL167" i="1"/>
  <c r="DK74" i="1"/>
  <c r="CZ74" i="1"/>
  <c r="DL182" i="8"/>
  <c r="DJ56" i="8"/>
  <c r="DJ172" i="8"/>
  <c r="DX90" i="8"/>
  <c r="DY90" i="8"/>
  <c r="DW90" i="8"/>
  <c r="DZ90" i="1"/>
  <c r="DK125" i="1"/>
  <c r="EL125" i="1" s="1"/>
  <c r="DK207" i="1"/>
  <c r="DZ250" i="1"/>
  <c r="DK250" i="8"/>
  <c r="EL250" i="8" s="1"/>
  <c r="DM250" i="1"/>
  <c r="DL250" i="8"/>
  <c r="DL176" i="1"/>
  <c r="DM65" i="1"/>
  <c r="DL184" i="1"/>
  <c r="CY77" i="1"/>
  <c r="DL129" i="8"/>
  <c r="DK176" i="1"/>
  <c r="EL176" i="1" s="1"/>
  <c r="DX77" i="1"/>
  <c r="DK77" i="1"/>
  <c r="DX143" i="1"/>
  <c r="DX143" i="8" s="1"/>
  <c r="DJ143" i="8"/>
  <c r="DW143" i="8"/>
  <c r="DK143" i="1"/>
  <c r="J143" i="7" s="1"/>
  <c r="CZ143" i="1"/>
  <c r="EM89" i="1" l="1"/>
  <c r="P250" i="7"/>
  <c r="T250" i="7" s="1"/>
  <c r="J165" i="7"/>
  <c r="K130" i="7"/>
  <c r="K70" i="7"/>
  <c r="K177" i="7"/>
  <c r="K102" i="7"/>
  <c r="K90" i="7"/>
  <c r="K212" i="7"/>
  <c r="T202" i="7"/>
  <c r="Q28" i="7"/>
  <c r="P115" i="7"/>
  <c r="J90" i="7"/>
  <c r="T106" i="7"/>
  <c r="Q266" i="7"/>
  <c r="J75" i="7"/>
  <c r="J57" i="7"/>
  <c r="Q91" i="7"/>
  <c r="P28" i="7"/>
  <c r="Q115" i="7"/>
  <c r="T194" i="7"/>
  <c r="K75" i="7"/>
  <c r="P144" i="7"/>
  <c r="T144" i="7" s="1"/>
  <c r="Q182" i="7"/>
  <c r="P182" i="7"/>
  <c r="EK74" i="8"/>
  <c r="J172" i="7"/>
  <c r="K143" i="7"/>
  <c r="J167" i="7"/>
  <c r="J132" i="7"/>
  <c r="T95" i="7"/>
  <c r="J266" i="7"/>
  <c r="J91" i="7"/>
  <c r="P66" i="7"/>
  <c r="T66" i="7" s="1"/>
  <c r="K57" i="7"/>
  <c r="EK131" i="8"/>
  <c r="EK172" i="8"/>
  <c r="DU284" i="1"/>
  <c r="DW284" i="8" s="1"/>
  <c r="Q9" i="7"/>
  <c r="DT284" i="8"/>
  <c r="BS67" i="1"/>
  <c r="CS67" i="1" s="1"/>
  <c r="DF67" i="1" s="1"/>
  <c r="DG284" i="1"/>
  <c r="CZ284" i="1"/>
  <c r="BS170" i="1"/>
  <c r="CS170" i="1" s="1"/>
  <c r="DF170" i="1" s="1"/>
  <c r="P9" i="7"/>
  <c r="ED170" i="1"/>
  <c r="DK200" i="8"/>
  <c r="DD200" i="8"/>
  <c r="EH8" i="8"/>
  <c r="DW140" i="8"/>
  <c r="EK140" i="8" s="1"/>
  <c r="EJ8" i="8"/>
  <c r="DP165" i="1"/>
  <c r="DP165" i="8" s="1"/>
  <c r="ED165" i="8" s="1"/>
  <c r="DU160" i="8"/>
  <c r="EI160" i="8" s="1"/>
  <c r="EL8" i="8"/>
  <c r="EK8" i="8"/>
  <c r="DI165" i="8"/>
  <c r="DP247" i="1"/>
  <c r="ED247" i="1" s="1"/>
  <c r="DQ165" i="1"/>
  <c r="DP96" i="1"/>
  <c r="DU96" i="8" s="1"/>
  <c r="EI8" i="8"/>
  <c r="DJ165" i="8"/>
  <c r="DP255" i="1"/>
  <c r="ED255" i="1" s="1"/>
  <c r="DH165" i="8"/>
  <c r="DZ129" i="1"/>
  <c r="DM165" i="1"/>
  <c r="ED67" i="1"/>
  <c r="DP67" i="8"/>
  <c r="ED67" i="8" s="1"/>
  <c r="DQ170" i="8"/>
  <c r="DQ67" i="8"/>
  <c r="DE165" i="8"/>
  <c r="CP204" i="1"/>
  <c r="DC204" i="1" s="1"/>
  <c r="CP173" i="1"/>
  <c r="DC173" i="1" s="1"/>
  <c r="CZ165" i="1"/>
  <c r="CQ268" i="1"/>
  <c r="DD268" i="1" s="1"/>
  <c r="DD268" i="8" s="1"/>
  <c r="BR268" i="1"/>
  <c r="CR67" i="1"/>
  <c r="DE67" i="1" s="1"/>
  <c r="DC268" i="8"/>
  <c r="CQ247" i="1"/>
  <c r="DQ247" i="1" s="1"/>
  <c r="DD170" i="1"/>
  <c r="DD165" i="8"/>
  <c r="CQ262" i="1"/>
  <c r="DD262" i="1" s="1"/>
  <c r="CP196" i="1"/>
  <c r="DC196" i="1" s="1"/>
  <c r="EG8" i="8"/>
  <c r="BP281" i="1"/>
  <c r="CP281" i="1" s="1"/>
  <c r="DP214" i="1"/>
  <c r="DC262" i="1"/>
  <c r="CQ255" i="1"/>
  <c r="DQ255" i="1" s="1"/>
  <c r="BP246" i="1"/>
  <c r="DP185" i="1"/>
  <c r="DV185" i="8" s="1"/>
  <c r="BP43" i="1"/>
  <c r="CP82" i="1"/>
  <c r="DP82" i="1" s="1"/>
  <c r="K83" i="7" s="1"/>
  <c r="CQ214" i="1"/>
  <c r="DD214" i="1" s="1"/>
  <c r="CP256" i="1"/>
  <c r="DC256" i="1" s="1"/>
  <c r="CZ185" i="1"/>
  <c r="CZ96" i="1"/>
  <c r="BP248" i="1"/>
  <c r="CP248" i="1" s="1"/>
  <c r="EM8" i="8"/>
  <c r="BQ256" i="1"/>
  <c r="CQ256" i="1" s="1"/>
  <c r="DG165" i="8"/>
  <c r="DF165" i="8"/>
  <c r="BR214" i="1"/>
  <c r="DQ82" i="1"/>
  <c r="DD82" i="1"/>
  <c r="DL165" i="8"/>
  <c r="DP205" i="1"/>
  <c r="DC205" i="1"/>
  <c r="BR247" i="1"/>
  <c r="BR255" i="1"/>
  <c r="BR262" i="1"/>
  <c r="CR170" i="1"/>
  <c r="DE170" i="1" s="1"/>
  <c r="DK165" i="8"/>
  <c r="BP245" i="1"/>
  <c r="DD67" i="1"/>
  <c r="DP268" i="1"/>
  <c r="BQ205" i="1"/>
  <c r="CQ205" i="1" s="1"/>
  <c r="DH200" i="8"/>
  <c r="DF200" i="8"/>
  <c r="DE200" i="8"/>
  <c r="DG200" i="8"/>
  <c r="DY129" i="8"/>
  <c r="EM129" i="8" s="1"/>
  <c r="DM200" i="1"/>
  <c r="DL200" i="8"/>
  <c r="DC200" i="8"/>
  <c r="DQ160" i="8"/>
  <c r="EE160" i="8" s="1"/>
  <c r="EM203" i="8"/>
  <c r="Q82" i="7"/>
  <c r="T82" i="7" s="1"/>
  <c r="DJ200" i="8"/>
  <c r="ED200" i="1"/>
  <c r="EI203" i="8"/>
  <c r="DV129" i="8"/>
  <c r="EJ129" i="8" s="1"/>
  <c r="EF203" i="8"/>
  <c r="EH203" i="8"/>
  <c r="DU129" i="8"/>
  <c r="EI129" i="8" s="1"/>
  <c r="DZ101" i="1"/>
  <c r="DT129" i="8"/>
  <c r="EH129" i="8" s="1"/>
  <c r="DS129" i="8"/>
  <c r="EG129" i="8" s="1"/>
  <c r="DO129" i="8"/>
  <c r="EC129" i="8" s="1"/>
  <c r="EB129" i="1"/>
  <c r="DX129" i="8"/>
  <c r="EL129" i="8" s="1"/>
  <c r="EL203" i="8"/>
  <c r="EE203" i="8"/>
  <c r="CI311" i="1"/>
  <c r="DX160" i="8"/>
  <c r="EL160" i="8" s="1"/>
  <c r="DP160" i="8"/>
  <c r="ED160" i="8" s="1"/>
  <c r="DZ160" i="1"/>
  <c r="EC247" i="1"/>
  <c r="DQ129" i="8"/>
  <c r="EE129" i="8" s="1"/>
  <c r="DN129" i="8"/>
  <c r="EB129" i="8" s="1"/>
  <c r="DW160" i="8"/>
  <c r="EK160" i="8" s="1"/>
  <c r="DT160" i="8"/>
  <c r="EH160" i="8" s="1"/>
  <c r="EC160" i="1"/>
  <c r="DS160" i="8"/>
  <c r="EG160" i="8" s="1"/>
  <c r="DY160" i="8"/>
  <c r="EM160" i="8" s="1"/>
  <c r="DV160" i="8"/>
  <c r="EJ160" i="8" s="1"/>
  <c r="DR129" i="8"/>
  <c r="EF129" i="8" s="1"/>
  <c r="DP129" i="8"/>
  <c r="ED129" i="8" s="1"/>
  <c r="DO160" i="8"/>
  <c r="EC160" i="8" s="1"/>
  <c r="DR160" i="8"/>
  <c r="EF160" i="8" s="1"/>
  <c r="EG203" i="8"/>
  <c r="DZ212" i="1"/>
  <c r="ED203" i="8"/>
  <c r="DT212" i="8"/>
  <c r="EH212" i="8" s="1"/>
  <c r="DP212" i="8"/>
  <c r="ED212" i="8" s="1"/>
  <c r="DO212" i="8"/>
  <c r="EC212" i="8" s="1"/>
  <c r="DY212" i="8"/>
  <c r="EM212" i="8" s="1"/>
  <c r="DN77" i="1"/>
  <c r="DW77" i="8" s="1"/>
  <c r="EK77" i="8" s="1"/>
  <c r="EK203" i="8"/>
  <c r="DY101" i="8"/>
  <c r="EC268" i="1"/>
  <c r="EJ203" i="8"/>
  <c r="ED170" i="8"/>
  <c r="Q59" i="7"/>
  <c r="DX140" i="8"/>
  <c r="EL140" i="8" s="1"/>
  <c r="EL143" i="1"/>
  <c r="EB212" i="1"/>
  <c r="EL207" i="1"/>
  <c r="DV212" i="8"/>
  <c r="EJ212" i="8" s="1"/>
  <c r="CZ167" i="1"/>
  <c r="DQ212" i="8"/>
  <c r="EE212" i="8" s="1"/>
  <c r="DN167" i="1"/>
  <c r="DX167" i="8" s="1"/>
  <c r="DO247" i="8"/>
  <c r="EC247" i="8" s="1"/>
  <c r="DY177" i="8"/>
  <c r="DZ177" i="1"/>
  <c r="DK101" i="8"/>
  <c r="DW212" i="8"/>
  <c r="EK212" i="8" s="1"/>
  <c r="DN212" i="8"/>
  <c r="EB212" i="8" s="1"/>
  <c r="DS140" i="8"/>
  <c r="EG140" i="8" s="1"/>
  <c r="Q94" i="7"/>
  <c r="T94" i="7" s="1"/>
  <c r="DM101" i="1"/>
  <c r="EF212" i="8"/>
  <c r="DU212" i="8"/>
  <c r="EI212" i="8" s="1"/>
  <c r="DX212" i="8"/>
  <c r="EL212" i="8" s="1"/>
  <c r="Q203" i="7"/>
  <c r="DS212" i="8"/>
  <c r="EG212" i="8" s="1"/>
  <c r="ED81" i="8"/>
  <c r="DO256" i="1"/>
  <c r="EC214" i="1"/>
  <c r="DR140" i="8"/>
  <c r="EF140" i="8" s="1"/>
  <c r="DO268" i="8"/>
  <c r="DY140" i="8"/>
  <c r="EM140" i="8" s="1"/>
  <c r="DU140" i="8"/>
  <c r="EI140" i="8" s="1"/>
  <c r="DZ140" i="1"/>
  <c r="DY69" i="8"/>
  <c r="DT140" i="8"/>
  <c r="EH140" i="8" s="1"/>
  <c r="DV140" i="8"/>
  <c r="EJ140" i="8" s="1"/>
  <c r="EC140" i="1"/>
  <c r="K140" i="7"/>
  <c r="DP140" i="8"/>
  <c r="ED140" i="8" s="1"/>
  <c r="DL101" i="8"/>
  <c r="EL182" i="8"/>
  <c r="EM167" i="1"/>
  <c r="DO185" i="8"/>
  <c r="DQ140" i="8"/>
  <c r="EE140" i="8" s="1"/>
  <c r="DO140" i="8"/>
  <c r="EM172" i="1"/>
  <c r="DO96" i="8"/>
  <c r="DY89" i="8"/>
  <c r="DO214" i="8"/>
  <c r="EC214" i="8" s="1"/>
  <c r="DZ69" i="1"/>
  <c r="DX69" i="8"/>
  <c r="EL74" i="1"/>
  <c r="DO205" i="8"/>
  <c r="DO181" i="1"/>
  <c r="DT181" i="8" s="1"/>
  <c r="DX177" i="8"/>
  <c r="DY200" i="8"/>
  <c r="DZ200" i="1"/>
  <c r="DB205" i="8"/>
  <c r="K200" i="7"/>
  <c r="DO255" i="8"/>
  <c r="DO82" i="8"/>
  <c r="EC255" i="1"/>
  <c r="EK56" i="8"/>
  <c r="EL27" i="8"/>
  <c r="DO169" i="1"/>
  <c r="K169" i="7" s="1"/>
  <c r="K165" i="7"/>
  <c r="DO165" i="8"/>
  <c r="DS200" i="8"/>
  <c r="DX200" i="8"/>
  <c r="DU200" i="8"/>
  <c r="DO200" i="8"/>
  <c r="EC200" i="8" s="1"/>
  <c r="DV200" i="8"/>
  <c r="EJ200" i="8" s="1"/>
  <c r="DP200" i="8"/>
  <c r="DQ200" i="8"/>
  <c r="DR200" i="8"/>
  <c r="DT200" i="8"/>
  <c r="DW200" i="8"/>
  <c r="CK91" i="1"/>
  <c r="DA77" i="8"/>
  <c r="DB77" i="8"/>
  <c r="DC77" i="8"/>
  <c r="DD77" i="8"/>
  <c r="DE77" i="8"/>
  <c r="DG77" i="8"/>
  <c r="DF77" i="8"/>
  <c r="DH77" i="8"/>
  <c r="DI77" i="8"/>
  <c r="CN176" i="1"/>
  <c r="DN176" i="1" s="1"/>
  <c r="BP176" i="1"/>
  <c r="BO176" i="1"/>
  <c r="CO176" i="1" s="1"/>
  <c r="DN125" i="1"/>
  <c r="DA125" i="1"/>
  <c r="CO125" i="1"/>
  <c r="DO125" i="1" s="1"/>
  <c r="CN207" i="1"/>
  <c r="DN207" i="1" s="1"/>
  <c r="CO207" i="1"/>
  <c r="DB207" i="1" s="1"/>
  <c r="EB89" i="1"/>
  <c r="DA89" i="8"/>
  <c r="DB89" i="8"/>
  <c r="DC89" i="8"/>
  <c r="DD89" i="8"/>
  <c r="DE89" i="8"/>
  <c r="DG89" i="8"/>
  <c r="DF89" i="8"/>
  <c r="DH89" i="8"/>
  <c r="DI89" i="8"/>
  <c r="DN89" i="8"/>
  <c r="DO89" i="8"/>
  <c r="DP89" i="8"/>
  <c r="DQ89" i="8"/>
  <c r="DT89" i="8"/>
  <c r="DS89" i="8"/>
  <c r="DR89" i="8"/>
  <c r="DU89" i="8"/>
  <c r="DV89" i="8"/>
  <c r="DW89" i="8"/>
  <c r="EK89" i="8" s="1"/>
  <c r="CN184" i="1"/>
  <c r="DN184" i="1" s="1"/>
  <c r="DO184" i="1"/>
  <c r="DB184" i="1"/>
  <c r="DA167" i="8"/>
  <c r="DB167" i="8"/>
  <c r="DC167" i="8"/>
  <c r="DD167" i="8"/>
  <c r="DE167" i="8"/>
  <c r="DF167" i="8"/>
  <c r="DG167" i="8"/>
  <c r="DH167" i="8"/>
  <c r="DI167" i="8"/>
  <c r="EB185" i="1"/>
  <c r="DA185" i="8"/>
  <c r="EB185" i="8" s="1"/>
  <c r="DB185" i="8"/>
  <c r="DC185" i="8"/>
  <c r="DD185" i="8"/>
  <c r="DE185" i="8"/>
  <c r="DF185" i="8"/>
  <c r="DG185" i="8"/>
  <c r="DH185" i="8"/>
  <c r="DI185" i="8"/>
  <c r="DJ185" i="8"/>
  <c r="DL185" i="8"/>
  <c r="DK185" i="8"/>
  <c r="DM185" i="1"/>
  <c r="J185" i="7"/>
  <c r="EC185" i="1"/>
  <c r="K185" i="7"/>
  <c r="EB82" i="1"/>
  <c r="DB82" i="8"/>
  <c r="DA82" i="8"/>
  <c r="EB82" i="8" s="1"/>
  <c r="EC82" i="1"/>
  <c r="EB256" i="1"/>
  <c r="DA256" i="8"/>
  <c r="EB256" i="8" s="1"/>
  <c r="DB256" i="8"/>
  <c r="EB205" i="8"/>
  <c r="EC205" i="1"/>
  <c r="EB96" i="1"/>
  <c r="DA96" i="8"/>
  <c r="EB96" i="8" s="1"/>
  <c r="DB96" i="8"/>
  <c r="DC96" i="8"/>
  <c r="DD96" i="8"/>
  <c r="DE96" i="8"/>
  <c r="DG96" i="8"/>
  <c r="DF96" i="8"/>
  <c r="DH96" i="8"/>
  <c r="DI96" i="8"/>
  <c r="DJ96" i="8"/>
  <c r="DM96" i="1"/>
  <c r="DL96" i="8"/>
  <c r="DK96" i="8"/>
  <c r="J97" i="7"/>
  <c r="EC96" i="1"/>
  <c r="K97" i="7"/>
  <c r="EB58" i="1"/>
  <c r="DB58" i="8"/>
  <c r="DA58" i="8"/>
  <c r="EB58" i="8" s="1"/>
  <c r="DC58" i="8"/>
  <c r="ED58" i="8" s="1"/>
  <c r="DD58" i="8"/>
  <c r="EE58" i="8" s="1"/>
  <c r="DE58" i="8"/>
  <c r="EF58" i="8" s="1"/>
  <c r="DF58" i="8"/>
  <c r="EG58" i="8" s="1"/>
  <c r="DG58" i="8"/>
  <c r="EH58" i="8" s="1"/>
  <c r="DH58" i="8"/>
  <c r="EI58" i="8" s="1"/>
  <c r="DI58" i="8"/>
  <c r="EJ58" i="8" s="1"/>
  <c r="DJ58" i="8"/>
  <c r="EK58" i="8" s="1"/>
  <c r="DL58" i="8"/>
  <c r="EM58" i="8" s="1"/>
  <c r="DK58" i="8"/>
  <c r="EL58" i="8" s="1"/>
  <c r="DM58" i="1"/>
  <c r="EC262" i="8"/>
  <c r="P203" i="7"/>
  <c r="EC203" i="8"/>
  <c r="EC67" i="8"/>
  <c r="P140" i="7"/>
  <c r="P160" i="7"/>
  <c r="CJ296" i="1"/>
  <c r="CJ311" i="1" s="1"/>
  <c r="BJ311" i="1"/>
  <c r="BK296" i="1"/>
  <c r="DX296" i="1" s="1"/>
  <c r="CO43" i="1"/>
  <c r="DN43" i="1"/>
  <c r="DA43" i="1"/>
  <c r="CO281" i="1"/>
  <c r="DB281" i="1" s="1"/>
  <c r="DN281" i="8"/>
  <c r="DA281" i="1"/>
  <c r="CO248" i="1"/>
  <c r="DO248" i="1" s="1"/>
  <c r="EB248" i="1"/>
  <c r="DA248" i="8"/>
  <c r="DN248" i="8"/>
  <c r="DN181" i="8"/>
  <c r="DA181" i="1"/>
  <c r="J181" i="7" s="1"/>
  <c r="CZ181" i="1"/>
  <c r="EC177" i="1"/>
  <c r="DO177" i="8"/>
  <c r="DN177" i="8"/>
  <c r="DQ177" i="8"/>
  <c r="DP177" i="8"/>
  <c r="DR177" i="8"/>
  <c r="DS177" i="8"/>
  <c r="DT177" i="8"/>
  <c r="DU177" i="8"/>
  <c r="DV177" i="8"/>
  <c r="DW177" i="8"/>
  <c r="DA177" i="1"/>
  <c r="J177" i="7" s="1"/>
  <c r="CZ177" i="1"/>
  <c r="DO204" i="1"/>
  <c r="DB204" i="1"/>
  <c r="EB204" i="1"/>
  <c r="DA204" i="8"/>
  <c r="DN204" i="8"/>
  <c r="DN169" i="8"/>
  <c r="DA169" i="1"/>
  <c r="J169" i="7" s="1"/>
  <c r="CZ169" i="1"/>
  <c r="DO196" i="1"/>
  <c r="DB196" i="1"/>
  <c r="DN196" i="8"/>
  <c r="DA196" i="1"/>
  <c r="CO246" i="1"/>
  <c r="DO246" i="1" s="1"/>
  <c r="EB246" i="1"/>
  <c r="DA246" i="8"/>
  <c r="DN246" i="8"/>
  <c r="DO245" i="1"/>
  <c r="DB245" i="1"/>
  <c r="DN245" i="8"/>
  <c r="DA245" i="1"/>
  <c r="J102" i="7"/>
  <c r="EC101" i="1"/>
  <c r="EB101" i="1"/>
  <c r="DA101" i="8"/>
  <c r="DB101" i="8"/>
  <c r="DC101" i="8"/>
  <c r="DD101" i="8"/>
  <c r="DE101" i="8"/>
  <c r="DG101" i="8"/>
  <c r="DF101" i="8"/>
  <c r="DH101" i="8"/>
  <c r="DI101" i="8"/>
  <c r="DJ101" i="8"/>
  <c r="DN101" i="8"/>
  <c r="DO101" i="8"/>
  <c r="DQ101" i="8"/>
  <c r="DP101" i="8"/>
  <c r="DS101" i="8"/>
  <c r="DR101" i="8"/>
  <c r="DT101" i="8"/>
  <c r="DU101" i="8"/>
  <c r="DV101" i="8"/>
  <c r="DW101" i="8"/>
  <c r="DX101" i="8"/>
  <c r="EC69" i="1"/>
  <c r="DN69" i="8"/>
  <c r="DO69" i="8"/>
  <c r="DP69" i="8"/>
  <c r="DR69" i="8"/>
  <c r="DQ69" i="8"/>
  <c r="DS69" i="8"/>
  <c r="DT69" i="8"/>
  <c r="DU69" i="8"/>
  <c r="DV69" i="8"/>
  <c r="DW69" i="8"/>
  <c r="DA69" i="1"/>
  <c r="J70" i="7" s="1"/>
  <c r="CZ69" i="1"/>
  <c r="P212" i="7"/>
  <c r="P130" i="7"/>
  <c r="DO173" i="1"/>
  <c r="DO173" i="8" s="1"/>
  <c r="DB173" i="1"/>
  <c r="DN173" i="8"/>
  <c r="DA173" i="1"/>
  <c r="EM65" i="8"/>
  <c r="EM125" i="1"/>
  <c r="EM56" i="1"/>
  <c r="EM27" i="8"/>
  <c r="EL56" i="1"/>
  <c r="EM176" i="1"/>
  <c r="EK90" i="8"/>
  <c r="EM131" i="1"/>
  <c r="EK143" i="8"/>
  <c r="EK182" i="8"/>
  <c r="EM74" i="1"/>
  <c r="EM184" i="1"/>
  <c r="DK77" i="8"/>
  <c r="EL77" i="1"/>
  <c r="EM250" i="8"/>
  <c r="EL114" i="8"/>
  <c r="EM182" i="8"/>
  <c r="EM207" i="1"/>
  <c r="EM144" i="8"/>
  <c r="DK89" i="8"/>
  <c r="EL89" i="1"/>
  <c r="EM114" i="8"/>
  <c r="T216" i="7"/>
  <c r="EL184" i="1"/>
  <c r="DY131" i="8"/>
  <c r="Q132" i="7" s="1"/>
  <c r="DZ131" i="1"/>
  <c r="DL56" i="8"/>
  <c r="DL89" i="8"/>
  <c r="DL90" i="8"/>
  <c r="EM90" i="8" s="1"/>
  <c r="DM56" i="1"/>
  <c r="DY56" i="8"/>
  <c r="Q57" i="7" s="1"/>
  <c r="DZ172" i="1"/>
  <c r="DM89" i="1"/>
  <c r="DZ56" i="1"/>
  <c r="CZ77" i="1"/>
  <c r="DV91" i="1"/>
  <c r="DV311" i="1" s="1"/>
  <c r="DK266" i="8"/>
  <c r="EL266" i="8" s="1"/>
  <c r="DM90" i="1"/>
  <c r="DY77" i="1"/>
  <c r="DK90" i="8"/>
  <c r="EL90" i="8" s="1"/>
  <c r="DY172" i="8"/>
  <c r="Q172" i="7" s="1"/>
  <c r="DK167" i="8"/>
  <c r="DM266" i="1"/>
  <c r="DZ89" i="1"/>
  <c r="DX89" i="8"/>
  <c r="DY74" i="8"/>
  <c r="Q75" i="7" s="1"/>
  <c r="DM131" i="1"/>
  <c r="DK172" i="8"/>
  <c r="EL172" i="8" s="1"/>
  <c r="DM167" i="1"/>
  <c r="DK74" i="8"/>
  <c r="EL74" i="8" s="1"/>
  <c r="DM74" i="1"/>
  <c r="DL172" i="8"/>
  <c r="DK56" i="8"/>
  <c r="EL56" i="8" s="1"/>
  <c r="DK131" i="8"/>
  <c r="EL131" i="8" s="1"/>
  <c r="DI91" i="1"/>
  <c r="CV311" i="1"/>
  <c r="DZ74" i="1"/>
  <c r="DL131" i="8"/>
  <c r="DM172" i="1"/>
  <c r="DL266" i="8"/>
  <c r="EM266" i="8" s="1"/>
  <c r="DL167" i="8"/>
  <c r="DL77" i="1"/>
  <c r="J78" i="7" s="1"/>
  <c r="DL74" i="8"/>
  <c r="CW91" i="1"/>
  <c r="BW311" i="1"/>
  <c r="BX91" i="1"/>
  <c r="DZ143" i="1"/>
  <c r="DY143" i="8"/>
  <c r="Q143" i="7" s="1"/>
  <c r="DL143" i="8"/>
  <c r="DK143" i="8"/>
  <c r="EL143" i="8" s="1"/>
  <c r="DM143" i="1"/>
  <c r="K184" i="7" l="1"/>
  <c r="K78" i="7"/>
  <c r="K126" i="7"/>
  <c r="K167" i="7"/>
  <c r="T28" i="7"/>
  <c r="T115" i="7"/>
  <c r="T182" i="7"/>
  <c r="P143" i="7"/>
  <c r="T143" i="7" s="1"/>
  <c r="P91" i="7"/>
  <c r="T91" i="7" s="1"/>
  <c r="P57" i="7"/>
  <c r="T57" i="7" s="1"/>
  <c r="P172" i="7"/>
  <c r="T172" i="7" s="1"/>
  <c r="P75" i="7"/>
  <c r="T75" i="7" s="1"/>
  <c r="P132" i="7"/>
  <c r="T132" i="7" s="1"/>
  <c r="P266" i="7"/>
  <c r="T266" i="7" s="1"/>
  <c r="T9" i="7"/>
  <c r="DV284" i="8"/>
  <c r="DX284" i="8"/>
  <c r="DU284" i="8"/>
  <c r="DZ284" i="1"/>
  <c r="EI284" i="1"/>
  <c r="DY284" i="8"/>
  <c r="K284" i="7"/>
  <c r="BS214" i="1"/>
  <c r="CS214" i="1" s="1"/>
  <c r="DF214" i="1" s="1"/>
  <c r="BU170" i="1"/>
  <c r="BT170" i="1"/>
  <c r="BS247" i="1"/>
  <c r="CS247" i="1" s="1"/>
  <c r="DF247" i="1" s="1"/>
  <c r="BS262" i="1"/>
  <c r="CS262" i="1" s="1"/>
  <c r="DF262" i="1" s="1"/>
  <c r="BS268" i="1"/>
  <c r="CS268" i="1" s="1"/>
  <c r="DF268" i="1" s="1"/>
  <c r="BU67" i="1"/>
  <c r="BT67" i="1"/>
  <c r="BS255" i="1"/>
  <c r="CS255" i="1" s="1"/>
  <c r="DF255" i="1" s="1"/>
  <c r="EH284" i="1"/>
  <c r="DJ284" i="8"/>
  <c r="EK284" i="8" s="1"/>
  <c r="DL284" i="8"/>
  <c r="DM284" i="1"/>
  <c r="DI284" i="8"/>
  <c r="DH284" i="8"/>
  <c r="DG284" i="8"/>
  <c r="J284" i="7"/>
  <c r="DK284" i="8"/>
  <c r="EL200" i="8"/>
  <c r="P200" i="7"/>
  <c r="P165" i="7"/>
  <c r="EE200" i="8"/>
  <c r="DP196" i="1"/>
  <c r="DP196" i="8" s="1"/>
  <c r="ED165" i="1"/>
  <c r="DQ185" i="8"/>
  <c r="EE185" i="8" s="1"/>
  <c r="DQ247" i="8"/>
  <c r="DV165" i="8"/>
  <c r="EJ165" i="8" s="1"/>
  <c r="DV96" i="8"/>
  <c r="EJ96" i="8" s="1"/>
  <c r="DP96" i="8"/>
  <c r="ED96" i="8" s="1"/>
  <c r="DR165" i="8"/>
  <c r="EF165" i="8" s="1"/>
  <c r="DX165" i="8"/>
  <c r="EL165" i="8" s="1"/>
  <c r="DW165" i="8"/>
  <c r="EK165" i="8" s="1"/>
  <c r="DP247" i="8"/>
  <c r="ED247" i="8" s="1"/>
  <c r="ED96" i="1"/>
  <c r="DY165" i="8"/>
  <c r="EM165" i="8" s="1"/>
  <c r="DY96" i="8"/>
  <c r="EM96" i="8" s="1"/>
  <c r="DX96" i="8"/>
  <c r="EL96" i="8" s="1"/>
  <c r="DZ96" i="1"/>
  <c r="DW96" i="8"/>
  <c r="EK96" i="8" s="1"/>
  <c r="DP204" i="1"/>
  <c r="ED204" i="1" s="1"/>
  <c r="EH200" i="8"/>
  <c r="DU185" i="8"/>
  <c r="EI185" i="8" s="1"/>
  <c r="DQ96" i="8"/>
  <c r="EE96" i="8" s="1"/>
  <c r="DY185" i="8"/>
  <c r="EM185" i="8" s="1"/>
  <c r="DU165" i="8"/>
  <c r="EI165" i="8" s="1"/>
  <c r="DR96" i="8"/>
  <c r="EF96" i="8" s="1"/>
  <c r="DZ185" i="1"/>
  <c r="DS165" i="8"/>
  <c r="EG165" i="8" s="1"/>
  <c r="DT96" i="8"/>
  <c r="EH96" i="8" s="1"/>
  <c r="DT165" i="8"/>
  <c r="EH165" i="8" s="1"/>
  <c r="DZ165" i="1"/>
  <c r="EI200" i="8"/>
  <c r="EG200" i="8"/>
  <c r="EE165" i="1"/>
  <c r="DP255" i="8"/>
  <c r="ED255" i="8" s="1"/>
  <c r="DS96" i="8"/>
  <c r="EG96" i="8" s="1"/>
  <c r="DQ165" i="8"/>
  <c r="EE165" i="8" s="1"/>
  <c r="ED205" i="1"/>
  <c r="DQ268" i="1"/>
  <c r="DQ268" i="8" s="1"/>
  <c r="EE268" i="8" s="1"/>
  <c r="DS82" i="8"/>
  <c r="DP173" i="1"/>
  <c r="DQ173" i="8" s="1"/>
  <c r="DU82" i="8"/>
  <c r="EE82" i="1"/>
  <c r="DS67" i="1"/>
  <c r="DR185" i="8"/>
  <c r="EF185" i="8" s="1"/>
  <c r="DS170" i="1"/>
  <c r="EG170" i="1" s="1"/>
  <c r="DQ214" i="1"/>
  <c r="DQ214" i="8" s="1"/>
  <c r="DQ262" i="1"/>
  <c r="DQ262" i="8" s="1"/>
  <c r="EF200" i="8"/>
  <c r="DQ255" i="8"/>
  <c r="CP245" i="1"/>
  <c r="DP245" i="1" s="1"/>
  <c r="DP245" i="8" s="1"/>
  <c r="DP82" i="8"/>
  <c r="DT185" i="8"/>
  <c r="EH185" i="8" s="1"/>
  <c r="CP246" i="1"/>
  <c r="DC246" i="1" s="1"/>
  <c r="DS185" i="8"/>
  <c r="DR170" i="1"/>
  <c r="EF170" i="1" s="1"/>
  <c r="DP256" i="1"/>
  <c r="DP256" i="8" s="1"/>
  <c r="BQ246" i="1"/>
  <c r="CQ246" i="1" s="1"/>
  <c r="BR205" i="1"/>
  <c r="CR205" i="1" s="1"/>
  <c r="CP43" i="1"/>
  <c r="DP43" i="1" s="1"/>
  <c r="CR214" i="1"/>
  <c r="DR214" i="1" s="1"/>
  <c r="EE170" i="1"/>
  <c r="DD170" i="8"/>
  <c r="EE170" i="8" s="1"/>
  <c r="DF170" i="8"/>
  <c r="DE170" i="8"/>
  <c r="BQ281" i="1"/>
  <c r="BR256" i="1"/>
  <c r="DC82" i="1"/>
  <c r="J83" i="7" s="1"/>
  <c r="CZ82" i="1"/>
  <c r="DP268" i="8"/>
  <c r="ED268" i="8" s="1"/>
  <c r="EE67" i="1"/>
  <c r="DD67" i="8"/>
  <c r="EE67" i="8" s="1"/>
  <c r="DF67" i="8"/>
  <c r="DE67" i="8"/>
  <c r="BQ43" i="1"/>
  <c r="BQ248" i="1"/>
  <c r="DP205" i="8"/>
  <c r="DC205" i="8"/>
  <c r="CZ173" i="1"/>
  <c r="CR262" i="1"/>
  <c r="DE262" i="1" s="1"/>
  <c r="DP214" i="8"/>
  <c r="ED214" i="8" s="1"/>
  <c r="CR255" i="1"/>
  <c r="DE255" i="1" s="1"/>
  <c r="DX185" i="8"/>
  <c r="EL185" i="8" s="1"/>
  <c r="DP281" i="1"/>
  <c r="DC281" i="1"/>
  <c r="DC281" i="8" s="1"/>
  <c r="DQ82" i="8"/>
  <c r="DY82" i="8"/>
  <c r="DP248" i="1"/>
  <c r="DP248" i="8" s="1"/>
  <c r="DC248" i="1"/>
  <c r="BQ245" i="1"/>
  <c r="ED214" i="1"/>
  <c r="CZ196" i="1"/>
  <c r="DV82" i="8"/>
  <c r="ED185" i="1"/>
  <c r="DW82" i="8"/>
  <c r="DD255" i="1"/>
  <c r="CR247" i="1"/>
  <c r="DE247" i="1" s="1"/>
  <c r="DD214" i="8"/>
  <c r="ED262" i="1"/>
  <c r="DC262" i="8"/>
  <c r="ED262" i="8" s="1"/>
  <c r="DD262" i="8"/>
  <c r="CR268" i="1"/>
  <c r="DE268" i="1" s="1"/>
  <c r="DD247" i="1"/>
  <c r="CZ204" i="1"/>
  <c r="DC256" i="8"/>
  <c r="DR82" i="8"/>
  <c r="DT82" i="8"/>
  <c r="ED268" i="1"/>
  <c r="DZ82" i="1"/>
  <c r="DX82" i="8"/>
  <c r="DW185" i="8"/>
  <c r="EK185" i="8" s="1"/>
  <c r="DP185" i="8"/>
  <c r="ED185" i="8" s="1"/>
  <c r="DF204" i="8"/>
  <c r="CP176" i="1"/>
  <c r="DC176" i="1" s="1"/>
  <c r="DQ205" i="1"/>
  <c r="DD205" i="1"/>
  <c r="DD205" i="8" s="1"/>
  <c r="DQ256" i="1"/>
  <c r="DD256" i="1"/>
  <c r="DD256" i="8" s="1"/>
  <c r="DR67" i="1"/>
  <c r="EF67" i="1" s="1"/>
  <c r="ED200" i="8"/>
  <c r="EK200" i="8"/>
  <c r="EM200" i="8"/>
  <c r="DX77" i="8"/>
  <c r="EL77" i="8" s="1"/>
  <c r="DQ167" i="8"/>
  <c r="EE167" i="8" s="1"/>
  <c r="DO167" i="8"/>
  <c r="EC167" i="8" s="1"/>
  <c r="DS77" i="8"/>
  <c r="EG77" i="8" s="1"/>
  <c r="Q160" i="7"/>
  <c r="T160" i="7" s="1"/>
  <c r="DQ77" i="8"/>
  <c r="EE77" i="8" s="1"/>
  <c r="Q212" i="7"/>
  <c r="T212" i="7" s="1"/>
  <c r="EC256" i="1"/>
  <c r="Q130" i="7"/>
  <c r="T130" i="7" s="1"/>
  <c r="EM101" i="8"/>
  <c r="EB167" i="1"/>
  <c r="DN167" i="8"/>
  <c r="EB167" i="8" s="1"/>
  <c r="DP77" i="8"/>
  <c r="DW167" i="8"/>
  <c r="EK167" i="8" s="1"/>
  <c r="EB77" i="1"/>
  <c r="DO77" i="8"/>
  <c r="EC77" i="8" s="1"/>
  <c r="DV167" i="8"/>
  <c r="EJ167" i="8" s="1"/>
  <c r="DV77" i="8"/>
  <c r="EJ77" i="8" s="1"/>
  <c r="DN77" i="8"/>
  <c r="EB77" i="8" s="1"/>
  <c r="DU167" i="8"/>
  <c r="EI167" i="8" s="1"/>
  <c r="DU77" i="8"/>
  <c r="EI77" i="8" s="1"/>
  <c r="DY167" i="8"/>
  <c r="EM167" i="8" s="1"/>
  <c r="DZ167" i="1"/>
  <c r="EL167" i="8"/>
  <c r="DT167" i="8"/>
  <c r="EH167" i="8" s="1"/>
  <c r="DT77" i="8"/>
  <c r="EH77" i="8" s="1"/>
  <c r="DR167" i="8"/>
  <c r="EF167" i="8" s="1"/>
  <c r="DR77" i="8"/>
  <c r="EF77" i="8" s="1"/>
  <c r="EL101" i="8"/>
  <c r="Q200" i="7"/>
  <c r="DS169" i="8"/>
  <c r="EC181" i="1"/>
  <c r="EM89" i="8"/>
  <c r="DW181" i="8"/>
  <c r="DV181" i="8"/>
  <c r="DU181" i="8"/>
  <c r="DS181" i="8"/>
  <c r="DR181" i="8"/>
  <c r="T203" i="7"/>
  <c r="DQ181" i="8"/>
  <c r="DY169" i="8"/>
  <c r="EC268" i="8"/>
  <c r="DS167" i="8"/>
  <c r="EG167" i="8" s="1"/>
  <c r="DP167" i="8"/>
  <c r="DO256" i="8"/>
  <c r="EC256" i="8" s="1"/>
  <c r="Q140" i="7"/>
  <c r="T140" i="7" s="1"/>
  <c r="DO245" i="8"/>
  <c r="Q102" i="7"/>
  <c r="Q90" i="7"/>
  <c r="Q70" i="7"/>
  <c r="Q177" i="7"/>
  <c r="EI96" i="8"/>
  <c r="DP169" i="8"/>
  <c r="DQ169" i="8"/>
  <c r="DO169" i="8"/>
  <c r="EC169" i="1"/>
  <c r="DO196" i="8"/>
  <c r="DZ125" i="1"/>
  <c r="DX169" i="8"/>
  <c r="EC140" i="8"/>
  <c r="EC205" i="8"/>
  <c r="DW169" i="8"/>
  <c r="DV169" i="8"/>
  <c r="DE204" i="8"/>
  <c r="DO246" i="8"/>
  <c r="DU169" i="8"/>
  <c r="DD204" i="8"/>
  <c r="EJ185" i="8"/>
  <c r="DT169" i="8"/>
  <c r="DC204" i="8"/>
  <c r="DY184" i="8"/>
  <c r="DR169" i="8"/>
  <c r="DB204" i="8"/>
  <c r="DO281" i="1"/>
  <c r="DO248" i="8"/>
  <c r="EC165" i="8"/>
  <c r="K181" i="7"/>
  <c r="DY181" i="8"/>
  <c r="DZ181" i="1"/>
  <c r="DP181" i="8"/>
  <c r="DO204" i="8"/>
  <c r="DO207" i="1"/>
  <c r="DX207" i="8" s="1"/>
  <c r="DO181" i="8"/>
  <c r="DJ204" i="8"/>
  <c r="DZ184" i="1"/>
  <c r="DI204" i="8"/>
  <c r="DY125" i="8"/>
  <c r="DH204" i="8"/>
  <c r="EC255" i="8"/>
  <c r="DG204" i="8"/>
  <c r="DX181" i="8"/>
  <c r="DZ169" i="1"/>
  <c r="BL91" i="1"/>
  <c r="EB173" i="1"/>
  <c r="DA173" i="8"/>
  <c r="EB173" i="8" s="1"/>
  <c r="DB173" i="8"/>
  <c r="DC173" i="8"/>
  <c r="DD173" i="8"/>
  <c r="DE173" i="8"/>
  <c r="DF173" i="8"/>
  <c r="DG173" i="8"/>
  <c r="DH173" i="8"/>
  <c r="DI173" i="8"/>
  <c r="DJ173" i="8"/>
  <c r="DL173" i="8"/>
  <c r="DM173" i="1"/>
  <c r="DK173" i="8"/>
  <c r="J173" i="7"/>
  <c r="EC173" i="1"/>
  <c r="EB69" i="1"/>
  <c r="DA69" i="8"/>
  <c r="EB69" i="8" s="1"/>
  <c r="DB69" i="8"/>
  <c r="DC69" i="8"/>
  <c r="ED69" i="8" s="1"/>
  <c r="DD69" i="8"/>
  <c r="EE69" i="8" s="1"/>
  <c r="DE69" i="8"/>
  <c r="EF69" i="8" s="1"/>
  <c r="DF69" i="8"/>
  <c r="EG69" i="8" s="1"/>
  <c r="DG69" i="8"/>
  <c r="EH69" i="8" s="1"/>
  <c r="DH69" i="8"/>
  <c r="EI69" i="8" s="1"/>
  <c r="DI69" i="8"/>
  <c r="EJ69" i="8" s="1"/>
  <c r="DJ69" i="8"/>
  <c r="EK69" i="8" s="1"/>
  <c r="DK69" i="8"/>
  <c r="EL69" i="8" s="1"/>
  <c r="DL69" i="8"/>
  <c r="EM69" i="8" s="1"/>
  <c r="DM69" i="1"/>
  <c r="EK101" i="8"/>
  <c r="EJ101" i="8"/>
  <c r="EI101" i="8"/>
  <c r="EG101" i="8"/>
  <c r="EH101" i="8"/>
  <c r="EF101" i="8"/>
  <c r="EE101" i="8"/>
  <c r="ED101" i="8"/>
  <c r="P102" i="7"/>
  <c r="EC101" i="8"/>
  <c r="EB101" i="8"/>
  <c r="EB245" i="1"/>
  <c r="DA245" i="8"/>
  <c r="EB245" i="8" s="1"/>
  <c r="DB245" i="8"/>
  <c r="EC245" i="1"/>
  <c r="EB246" i="8"/>
  <c r="DB246" i="1"/>
  <c r="EB196" i="1"/>
  <c r="DA196" i="8"/>
  <c r="EB196" i="8" s="1"/>
  <c r="DB196" i="8"/>
  <c r="DC196" i="8"/>
  <c r="DD196" i="8"/>
  <c r="DE196" i="8"/>
  <c r="DG196" i="8"/>
  <c r="DF196" i="8"/>
  <c r="DH196" i="8"/>
  <c r="DI196" i="8"/>
  <c r="DJ196" i="8"/>
  <c r="DM196" i="1"/>
  <c r="DL196" i="8"/>
  <c r="DK196" i="8"/>
  <c r="J196" i="7"/>
  <c r="EC196" i="1"/>
  <c r="K196" i="7"/>
  <c r="EB169" i="1"/>
  <c r="DA169" i="8"/>
  <c r="EB169" i="8" s="1"/>
  <c r="DB169" i="8"/>
  <c r="DC169" i="8"/>
  <c r="DD169" i="8"/>
  <c r="DE169" i="8"/>
  <c r="DF169" i="8"/>
  <c r="DG169" i="8"/>
  <c r="DH169" i="8"/>
  <c r="DI169" i="8"/>
  <c r="DJ169" i="8"/>
  <c r="DM169" i="1"/>
  <c r="DL169" i="8"/>
  <c r="DK169" i="8"/>
  <c r="EB204" i="8"/>
  <c r="J204" i="7"/>
  <c r="EC204" i="1"/>
  <c r="DL204" i="8"/>
  <c r="DM204" i="1"/>
  <c r="DK204" i="8"/>
  <c r="EB177" i="1"/>
  <c r="DA177" i="8"/>
  <c r="EB177" i="8" s="1"/>
  <c r="DB177" i="8"/>
  <c r="DC177" i="8"/>
  <c r="ED177" i="8" s="1"/>
  <c r="DD177" i="8"/>
  <c r="EE177" i="8" s="1"/>
  <c r="DE177" i="8"/>
  <c r="EF177" i="8" s="1"/>
  <c r="DF177" i="8"/>
  <c r="EG177" i="8" s="1"/>
  <c r="DG177" i="8"/>
  <c r="EH177" i="8" s="1"/>
  <c r="DH177" i="8"/>
  <c r="EI177" i="8" s="1"/>
  <c r="DI177" i="8"/>
  <c r="EJ177" i="8" s="1"/>
  <c r="DJ177" i="8"/>
  <c r="EK177" i="8" s="1"/>
  <c r="DK177" i="8"/>
  <c r="EL177" i="8" s="1"/>
  <c r="DL177" i="8"/>
  <c r="EM177" i="8" s="1"/>
  <c r="DM177" i="1"/>
  <c r="EB181" i="1"/>
  <c r="DA181" i="8"/>
  <c r="EB181" i="8" s="1"/>
  <c r="DB181" i="8"/>
  <c r="DC181" i="8"/>
  <c r="DD181" i="8"/>
  <c r="DE181" i="8"/>
  <c r="DF181" i="8"/>
  <c r="DG181" i="8"/>
  <c r="EH181" i="8" s="1"/>
  <c r="DH181" i="8"/>
  <c r="DI181" i="8"/>
  <c r="DJ181" i="8"/>
  <c r="DL181" i="8"/>
  <c r="DM181" i="1"/>
  <c r="DK181" i="8"/>
  <c r="EB248" i="8"/>
  <c r="DB248" i="1"/>
  <c r="EB281" i="1"/>
  <c r="DA281" i="8"/>
  <c r="EB281" i="8" s="1"/>
  <c r="DB281" i="8"/>
  <c r="EB43" i="1"/>
  <c r="DA43" i="8"/>
  <c r="DN43" i="8"/>
  <c r="DO43" i="1"/>
  <c r="DB43" i="1"/>
  <c r="CK296" i="1"/>
  <c r="DK296" i="1" s="1"/>
  <c r="EL296" i="1" s="1"/>
  <c r="BK311" i="1"/>
  <c r="BJ271" i="3"/>
  <c r="BL296" i="1"/>
  <c r="DJ296" i="1"/>
  <c r="EK296" i="1" s="1"/>
  <c r="P59" i="7"/>
  <c r="T59" i="7" s="1"/>
  <c r="EC58" i="8"/>
  <c r="P97" i="7"/>
  <c r="EC96" i="8"/>
  <c r="EC82" i="8"/>
  <c r="P185" i="7"/>
  <c r="EC185" i="8"/>
  <c r="P167" i="7"/>
  <c r="EC184" i="1"/>
  <c r="DN184" i="8"/>
  <c r="DO184" i="8"/>
  <c r="DP184" i="8"/>
  <c r="DQ184" i="8"/>
  <c r="DR184" i="8"/>
  <c r="DS184" i="8"/>
  <c r="DT184" i="8"/>
  <c r="DU184" i="8"/>
  <c r="DV184" i="8"/>
  <c r="DW184" i="8"/>
  <c r="DX184" i="8"/>
  <c r="DA184" i="1"/>
  <c r="J184" i="7" s="1"/>
  <c r="CZ184" i="1"/>
  <c r="EJ89" i="8"/>
  <c r="EI89" i="8"/>
  <c r="EG89" i="8"/>
  <c r="EH89" i="8"/>
  <c r="EF89" i="8"/>
  <c r="EE89" i="8"/>
  <c r="ED89" i="8"/>
  <c r="P90" i="7"/>
  <c r="EC89" i="8"/>
  <c r="EB89" i="8"/>
  <c r="DN207" i="8"/>
  <c r="DA207" i="1"/>
  <c r="J207" i="7" s="1"/>
  <c r="CZ207" i="1"/>
  <c r="DB125" i="1"/>
  <c r="DC125" i="8" s="1"/>
  <c r="CZ125" i="1"/>
  <c r="EB125" i="1"/>
  <c r="DA125" i="8"/>
  <c r="DN125" i="8"/>
  <c r="DO125" i="8"/>
  <c r="DP125" i="8"/>
  <c r="DQ125" i="8"/>
  <c r="DR125" i="8"/>
  <c r="DS125" i="8"/>
  <c r="DT125" i="8"/>
  <c r="DU125" i="8"/>
  <c r="DV125" i="8"/>
  <c r="DW125" i="8"/>
  <c r="DX125" i="8"/>
  <c r="DO176" i="1"/>
  <c r="DB176" i="1"/>
  <c r="DN176" i="8"/>
  <c r="DA176" i="1"/>
  <c r="EM172" i="8"/>
  <c r="EM56" i="8"/>
  <c r="EM74" i="8"/>
  <c r="EL89" i="8"/>
  <c r="DM77" i="1"/>
  <c r="EM77" i="1"/>
  <c r="EM131" i="8"/>
  <c r="EJ91" i="1"/>
  <c r="EM143" i="8"/>
  <c r="DZ77" i="1"/>
  <c r="DY77" i="8"/>
  <c r="DL77" i="8"/>
  <c r="P78" i="7" s="1"/>
  <c r="CX91" i="1"/>
  <c r="BX311" i="1"/>
  <c r="DI311" i="1"/>
  <c r="BY91" i="1"/>
  <c r="DJ91" i="1"/>
  <c r="CW311" i="1"/>
  <c r="DW91" i="1"/>
  <c r="K173" i="7" l="1"/>
  <c r="K204" i="7"/>
  <c r="CL296" i="1"/>
  <c r="DL296" i="1" s="1"/>
  <c r="DY296" i="1"/>
  <c r="EJ284" i="8"/>
  <c r="Q284" i="7"/>
  <c r="EL284" i="8"/>
  <c r="EI284" i="8"/>
  <c r="EM284" i="8"/>
  <c r="T200" i="7"/>
  <c r="CT67" i="1"/>
  <c r="DT67" i="1" s="1"/>
  <c r="BU255" i="1"/>
  <c r="BT255" i="1"/>
  <c r="BZ67" i="1"/>
  <c r="CU67" i="1"/>
  <c r="DH67" i="1" s="1"/>
  <c r="BS205" i="1"/>
  <c r="CS205" i="1" s="1"/>
  <c r="DS205" i="1" s="1"/>
  <c r="BU247" i="1"/>
  <c r="BT247" i="1"/>
  <c r="BU268" i="1"/>
  <c r="BT268" i="1"/>
  <c r="CT170" i="1"/>
  <c r="DT170" i="1" s="1"/>
  <c r="P284" i="7"/>
  <c r="EH284" i="8"/>
  <c r="BZ170" i="1"/>
  <c r="CU170" i="1"/>
  <c r="DH170" i="1" s="1"/>
  <c r="BU262" i="1"/>
  <c r="BT262" i="1"/>
  <c r="BU214" i="1"/>
  <c r="BT214" i="1"/>
  <c r="DT196" i="8"/>
  <c r="BS256" i="1"/>
  <c r="CS256" i="1" s="1"/>
  <c r="DF256" i="1" s="1"/>
  <c r="Q185" i="7"/>
  <c r="T185" i="7" s="1"/>
  <c r="DY196" i="8"/>
  <c r="EM196" i="8" s="1"/>
  <c r="ED196" i="1"/>
  <c r="DQ196" i="8"/>
  <c r="EE196" i="8" s="1"/>
  <c r="DR196" i="8"/>
  <c r="EF196" i="8" s="1"/>
  <c r="DR255" i="1"/>
  <c r="DR255" i="8" s="1"/>
  <c r="DU196" i="8"/>
  <c r="EI196" i="8" s="1"/>
  <c r="DV196" i="8"/>
  <c r="EJ196" i="8" s="1"/>
  <c r="DS196" i="8"/>
  <c r="EG196" i="8" s="1"/>
  <c r="DX196" i="8"/>
  <c r="EL196" i="8" s="1"/>
  <c r="Q83" i="7"/>
  <c r="DW196" i="8"/>
  <c r="EK196" i="8" s="1"/>
  <c r="DZ196" i="1"/>
  <c r="DU204" i="8"/>
  <c r="EI204" i="8" s="1"/>
  <c r="DV204" i="8"/>
  <c r="EJ204" i="8" s="1"/>
  <c r="DT204" i="8"/>
  <c r="EH204" i="8" s="1"/>
  <c r="DW204" i="8"/>
  <c r="EK204" i="8" s="1"/>
  <c r="DP204" i="8"/>
  <c r="ED204" i="8" s="1"/>
  <c r="DS204" i="8"/>
  <c r="EG204" i="8" s="1"/>
  <c r="DQ204" i="8"/>
  <c r="EE204" i="8" s="1"/>
  <c r="DX204" i="8"/>
  <c r="EL204" i="8" s="1"/>
  <c r="DZ204" i="1"/>
  <c r="DY204" i="8"/>
  <c r="EM204" i="8" s="1"/>
  <c r="DR204" i="8"/>
  <c r="EF204" i="8" s="1"/>
  <c r="Q97" i="7"/>
  <c r="T97" i="7" s="1"/>
  <c r="Q165" i="7"/>
  <c r="T165" i="7" s="1"/>
  <c r="DS255" i="1"/>
  <c r="DU173" i="8"/>
  <c r="EI173" i="8" s="1"/>
  <c r="ED173" i="1"/>
  <c r="DQ256" i="8"/>
  <c r="EE256" i="8" s="1"/>
  <c r="DP173" i="8"/>
  <c r="ED173" i="8" s="1"/>
  <c r="DR173" i="8"/>
  <c r="EF173" i="8" s="1"/>
  <c r="DW173" i="8"/>
  <c r="EK173" i="8" s="1"/>
  <c r="ED256" i="1"/>
  <c r="DX173" i="8"/>
  <c r="EL173" i="8" s="1"/>
  <c r="DT173" i="8"/>
  <c r="EH173" i="8" s="1"/>
  <c r="EG67" i="1"/>
  <c r="DY173" i="8"/>
  <c r="EM173" i="8" s="1"/>
  <c r="DV173" i="8"/>
  <c r="EJ173" i="8" s="1"/>
  <c r="DS173" i="8"/>
  <c r="EG173" i="8" s="1"/>
  <c r="DZ173" i="1"/>
  <c r="EE262" i="1"/>
  <c r="DR262" i="1"/>
  <c r="EF262" i="1" s="1"/>
  <c r="DP176" i="1"/>
  <c r="DY176" i="8" s="1"/>
  <c r="DP246" i="1"/>
  <c r="DP246" i="8" s="1"/>
  <c r="EE268" i="1"/>
  <c r="EE214" i="8"/>
  <c r="DS268" i="1"/>
  <c r="EE214" i="1"/>
  <c r="DS214" i="1"/>
  <c r="DF268" i="8"/>
  <c r="DR214" i="8"/>
  <c r="DR268" i="1"/>
  <c r="ED248" i="1"/>
  <c r="ED256" i="8"/>
  <c r="DS247" i="1"/>
  <c r="ED281" i="1"/>
  <c r="EG185" i="8"/>
  <c r="DE214" i="1"/>
  <c r="DS262" i="1"/>
  <c r="DE268" i="8"/>
  <c r="ED205" i="8"/>
  <c r="DR247" i="1"/>
  <c r="EF247" i="1" s="1"/>
  <c r="BR248" i="1"/>
  <c r="CQ281" i="1"/>
  <c r="DQ281" i="1" s="1"/>
  <c r="DR67" i="8"/>
  <c r="EF67" i="8" s="1"/>
  <c r="DS67" i="8"/>
  <c r="BR43" i="1"/>
  <c r="DQ205" i="8"/>
  <c r="EE205" i="8" s="1"/>
  <c r="EE247" i="1"/>
  <c r="DE247" i="8"/>
  <c r="DD247" i="8"/>
  <c r="EE247" i="8" s="1"/>
  <c r="DF247" i="8"/>
  <c r="EE262" i="8"/>
  <c r="BR246" i="1"/>
  <c r="EE205" i="1"/>
  <c r="BR245" i="1"/>
  <c r="ED82" i="1"/>
  <c r="DI82" i="8"/>
  <c r="EJ82" i="8" s="1"/>
  <c r="DC82" i="8"/>
  <c r="ED82" i="8" s="1"/>
  <c r="DD82" i="8"/>
  <c r="EE82" i="8" s="1"/>
  <c r="DG82" i="8"/>
  <c r="EH82" i="8" s="1"/>
  <c r="DJ82" i="8"/>
  <c r="EK82" i="8" s="1"/>
  <c r="DE82" i="8"/>
  <c r="EF82" i="8" s="1"/>
  <c r="DF82" i="8"/>
  <c r="DH82" i="8"/>
  <c r="EI82" i="8" s="1"/>
  <c r="DM82" i="1"/>
  <c r="DK82" i="8"/>
  <c r="EL82" i="8" s="1"/>
  <c r="DL82" i="8"/>
  <c r="EM82" i="8" s="1"/>
  <c r="CR256" i="1"/>
  <c r="DR205" i="1"/>
  <c r="DE205" i="1"/>
  <c r="DE205" i="8" s="1"/>
  <c r="BR281" i="1"/>
  <c r="CR281" i="1" s="1"/>
  <c r="DQ246" i="1"/>
  <c r="DD246" i="1"/>
  <c r="DD246" i="8" s="1"/>
  <c r="CZ176" i="1"/>
  <c r="EE256" i="1"/>
  <c r="EE255" i="1"/>
  <c r="DF255" i="8"/>
  <c r="DD255" i="8"/>
  <c r="EE255" i="8" s="1"/>
  <c r="DE255" i="8"/>
  <c r="CQ245" i="1"/>
  <c r="DD245" i="1" s="1"/>
  <c r="DC43" i="1"/>
  <c r="DC43" i="8" s="1"/>
  <c r="DR170" i="8"/>
  <c r="EF170" i="8" s="1"/>
  <c r="DS170" i="8"/>
  <c r="DF262" i="8"/>
  <c r="CQ248" i="1"/>
  <c r="DQ248" i="1" s="1"/>
  <c r="CQ43" i="1"/>
  <c r="DE262" i="8"/>
  <c r="DC245" i="1"/>
  <c r="Q78" i="7"/>
  <c r="T78" i="7" s="1"/>
  <c r="Q167" i="7"/>
  <c r="T167" i="7" s="1"/>
  <c r="P204" i="7"/>
  <c r="EK181" i="8"/>
  <c r="EF181" i="8"/>
  <c r="ED77" i="8"/>
  <c r="ED167" i="8"/>
  <c r="EE181" i="8"/>
  <c r="EG181" i="8"/>
  <c r="ED196" i="8"/>
  <c r="EJ181" i="8"/>
  <c r="T102" i="7"/>
  <c r="EL169" i="8"/>
  <c r="EI181" i="8"/>
  <c r="EG169" i="8"/>
  <c r="EM169" i="8"/>
  <c r="CK311" i="1"/>
  <c r="EJ169" i="8"/>
  <c r="EF169" i="8"/>
  <c r="T90" i="7"/>
  <c r="EC281" i="1"/>
  <c r="Q126" i="7"/>
  <c r="Q184" i="7"/>
  <c r="Q181" i="7"/>
  <c r="Q169" i="7"/>
  <c r="DW207" i="8"/>
  <c r="EI169" i="8"/>
  <c r="EH169" i="8"/>
  <c r="EE169" i="8"/>
  <c r="ED169" i="8"/>
  <c r="DB125" i="8"/>
  <c r="EC125" i="8" s="1"/>
  <c r="ED181" i="8"/>
  <c r="EE173" i="8"/>
  <c r="DO281" i="8"/>
  <c r="EC281" i="8" s="1"/>
  <c r="DP281" i="8"/>
  <c r="ED281" i="8" s="1"/>
  <c r="EL181" i="8"/>
  <c r="EK169" i="8"/>
  <c r="K207" i="7"/>
  <c r="DY207" i="8"/>
  <c r="DZ207" i="1"/>
  <c r="DV207" i="8"/>
  <c r="DU207" i="8"/>
  <c r="DJ125" i="8"/>
  <c r="EK125" i="8" s="1"/>
  <c r="DT207" i="8"/>
  <c r="DH125" i="8"/>
  <c r="EI125" i="8" s="1"/>
  <c r="DQ207" i="8"/>
  <c r="EM181" i="8"/>
  <c r="DS207" i="8"/>
  <c r="DI125" i="8"/>
  <c r="EJ125" i="8" s="1"/>
  <c r="DR207" i="8"/>
  <c r="DP207" i="8"/>
  <c r="DF125" i="8"/>
  <c r="EG125" i="8" s="1"/>
  <c r="DO176" i="8"/>
  <c r="DE125" i="8"/>
  <c r="EF125" i="8" s="1"/>
  <c r="DO207" i="8"/>
  <c r="DG125" i="8"/>
  <c r="EH125" i="8" s="1"/>
  <c r="DD125" i="8"/>
  <c r="EE125" i="8" s="1"/>
  <c r="EC207" i="1"/>
  <c r="EC204" i="8"/>
  <c r="EB176" i="1"/>
  <c r="DA176" i="8"/>
  <c r="EB176" i="8" s="1"/>
  <c r="DB176" i="8"/>
  <c r="DC176" i="8"/>
  <c r="DD176" i="8"/>
  <c r="DE176" i="8"/>
  <c r="DF176" i="8"/>
  <c r="DG176" i="8"/>
  <c r="DH176" i="8"/>
  <c r="DI176" i="8"/>
  <c r="DJ176" i="8"/>
  <c r="DL176" i="8"/>
  <c r="DK176" i="8"/>
  <c r="DM176" i="1"/>
  <c r="J176" i="7"/>
  <c r="EC176" i="1"/>
  <c r="ED125" i="8"/>
  <c r="EB125" i="8"/>
  <c r="J126" i="7"/>
  <c r="EC125" i="1"/>
  <c r="DM125" i="1"/>
  <c r="DK125" i="8"/>
  <c r="EL125" i="8" s="1"/>
  <c r="DL125" i="8"/>
  <c r="EM125" i="8" s="1"/>
  <c r="EB207" i="1"/>
  <c r="DA207" i="8"/>
  <c r="EB207" i="8" s="1"/>
  <c r="DB207" i="8"/>
  <c r="DC207" i="8"/>
  <c r="DD207" i="8"/>
  <c r="DE207" i="8"/>
  <c r="DF207" i="8"/>
  <c r="DG207" i="8"/>
  <c r="DH207" i="8"/>
  <c r="DI207" i="8"/>
  <c r="DJ207" i="8"/>
  <c r="DM207" i="1"/>
  <c r="DK207" i="8"/>
  <c r="EL207" i="8" s="1"/>
  <c r="DL207" i="8"/>
  <c r="EB184" i="1"/>
  <c r="DA184" i="8"/>
  <c r="EB184" i="8" s="1"/>
  <c r="DB184" i="8"/>
  <c r="DC184" i="8"/>
  <c r="ED184" i="8" s="1"/>
  <c r="DD184" i="8"/>
  <c r="EE184" i="8" s="1"/>
  <c r="DE184" i="8"/>
  <c r="EF184" i="8" s="1"/>
  <c r="DF184" i="8"/>
  <c r="EG184" i="8" s="1"/>
  <c r="DG184" i="8"/>
  <c r="EH184" i="8" s="1"/>
  <c r="DH184" i="8"/>
  <c r="EI184" i="8" s="1"/>
  <c r="DI184" i="8"/>
  <c r="EJ184" i="8" s="1"/>
  <c r="DJ184" i="8"/>
  <c r="EK184" i="8" s="1"/>
  <c r="DK184" i="8"/>
  <c r="EL184" i="8" s="1"/>
  <c r="DL184" i="8"/>
  <c r="EM184" i="8" s="1"/>
  <c r="DM184" i="1"/>
  <c r="BN296" i="1"/>
  <c r="EC43" i="1"/>
  <c r="DB43" i="8"/>
  <c r="DO43" i="8"/>
  <c r="DP43" i="8"/>
  <c r="EB43" i="8"/>
  <c r="EC248" i="1"/>
  <c r="DB248" i="8"/>
  <c r="DC248" i="8"/>
  <c r="ED248" i="8" s="1"/>
  <c r="P181" i="7"/>
  <c r="EC181" i="8"/>
  <c r="P177" i="7"/>
  <c r="T177" i="7" s="1"/>
  <c r="EC177" i="8"/>
  <c r="P169" i="7"/>
  <c r="EC169" i="8"/>
  <c r="P196" i="7"/>
  <c r="EC196" i="8"/>
  <c r="EC246" i="1"/>
  <c r="DB246" i="8"/>
  <c r="DC246" i="8"/>
  <c r="EC245" i="8"/>
  <c r="P70" i="7"/>
  <c r="T70" i="7" s="1"/>
  <c r="EC69" i="8"/>
  <c r="P173" i="7"/>
  <c r="EC173" i="8"/>
  <c r="BN91" i="1"/>
  <c r="CL91" i="1"/>
  <c r="BL311" i="1"/>
  <c r="EK91" i="1"/>
  <c r="EM77" i="8"/>
  <c r="DX91" i="1"/>
  <c r="DX311" i="1" s="1"/>
  <c r="DJ311" i="1"/>
  <c r="DK91" i="1"/>
  <c r="CX311" i="1"/>
  <c r="DW311" i="1"/>
  <c r="CY91" i="1"/>
  <c r="BY311" i="1"/>
  <c r="CM296" i="1" l="1"/>
  <c r="K176" i="7"/>
  <c r="EM296" i="1"/>
  <c r="T284" i="7"/>
  <c r="Q196" i="7"/>
  <c r="T196" i="7" s="1"/>
  <c r="DU67" i="1"/>
  <c r="K68" i="7" s="1"/>
  <c r="DT67" i="8"/>
  <c r="EF255" i="1"/>
  <c r="CT268" i="1"/>
  <c r="DT268" i="1" s="1"/>
  <c r="DT268" i="8" s="1"/>
  <c r="DG170" i="1"/>
  <c r="CZ170" i="1"/>
  <c r="EH196" i="8"/>
  <c r="BZ268" i="1"/>
  <c r="CU268" i="1"/>
  <c r="DH268" i="1" s="1"/>
  <c r="CT247" i="1"/>
  <c r="DT247" i="1" s="1"/>
  <c r="BS248" i="1"/>
  <c r="CS248" i="1" s="1"/>
  <c r="DF248" i="1" s="1"/>
  <c r="DS256" i="1"/>
  <c r="EG256" i="1" s="1"/>
  <c r="CT214" i="1"/>
  <c r="DT214" i="1" s="1"/>
  <c r="DT214" i="8" s="1"/>
  <c r="BZ214" i="1"/>
  <c r="CU214" i="1"/>
  <c r="DH214" i="1" s="1"/>
  <c r="CT262" i="1"/>
  <c r="DT262" i="1" s="1"/>
  <c r="CT255" i="1"/>
  <c r="DT255" i="1" s="1"/>
  <c r="CU247" i="1"/>
  <c r="DH247" i="1" s="1"/>
  <c r="BZ247" i="1"/>
  <c r="BU205" i="1"/>
  <c r="BT205" i="1"/>
  <c r="BU256" i="1"/>
  <c r="BT256" i="1"/>
  <c r="BS245" i="1"/>
  <c r="CS245" i="1" s="1"/>
  <c r="DF245" i="1" s="1"/>
  <c r="BS281" i="1"/>
  <c r="CS281" i="1" s="1"/>
  <c r="DF281" i="1" s="1"/>
  <c r="BZ262" i="1"/>
  <c r="CU262" i="1"/>
  <c r="DH262" i="1" s="1"/>
  <c r="CU255" i="1"/>
  <c r="DH255" i="1" s="1"/>
  <c r="BZ255" i="1"/>
  <c r="BS246" i="1"/>
  <c r="CS246" i="1" s="1"/>
  <c r="DF246" i="1" s="1"/>
  <c r="DT170" i="8"/>
  <c r="BS43" i="1"/>
  <c r="CS43" i="1" s="1"/>
  <c r="DS43" i="1" s="1"/>
  <c r="DU170" i="1"/>
  <c r="DU170" i="8" s="1"/>
  <c r="DG67" i="1"/>
  <c r="CZ67" i="1"/>
  <c r="Q204" i="7"/>
  <c r="T204" i="7" s="1"/>
  <c r="DS255" i="8"/>
  <c r="EG255" i="8" s="1"/>
  <c r="EG255" i="1"/>
  <c r="EG262" i="1"/>
  <c r="DP176" i="8"/>
  <c r="ED176" i="8" s="1"/>
  <c r="Q173" i="7"/>
  <c r="T173" i="7" s="1"/>
  <c r="ED176" i="1"/>
  <c r="DQ176" i="8"/>
  <c r="EE176" i="8" s="1"/>
  <c r="DW176" i="8"/>
  <c r="EK176" i="8" s="1"/>
  <c r="ED246" i="1"/>
  <c r="DS214" i="8"/>
  <c r="DR262" i="8"/>
  <c r="EF262" i="8" s="1"/>
  <c r="DU176" i="8"/>
  <c r="EI176" i="8" s="1"/>
  <c r="DZ176" i="1"/>
  <c r="ED246" i="8"/>
  <c r="DS176" i="8"/>
  <c r="EG176" i="8" s="1"/>
  <c r="EG268" i="1"/>
  <c r="DV176" i="8"/>
  <c r="EJ176" i="8" s="1"/>
  <c r="DT176" i="8"/>
  <c r="EH176" i="8" s="1"/>
  <c r="DX176" i="8"/>
  <c r="EL176" i="8" s="1"/>
  <c r="DR176" i="8"/>
  <c r="EF176" i="8" s="1"/>
  <c r="EG214" i="1"/>
  <c r="DQ245" i="1"/>
  <c r="EE245" i="1" s="1"/>
  <c r="DS268" i="8"/>
  <c r="EF268" i="1"/>
  <c r="EG247" i="1"/>
  <c r="DR268" i="8"/>
  <c r="EF268" i="8" s="1"/>
  <c r="EG67" i="8"/>
  <c r="EF255" i="8"/>
  <c r="EE246" i="1"/>
  <c r="EG82" i="8"/>
  <c r="P83" i="7"/>
  <c r="T83" i="7" s="1"/>
  <c r="DR281" i="1"/>
  <c r="DR281" i="8" s="1"/>
  <c r="DE281" i="1"/>
  <c r="DD281" i="1"/>
  <c r="CR43" i="1"/>
  <c r="DR43" i="1" s="1"/>
  <c r="DD248" i="1"/>
  <c r="DS205" i="8"/>
  <c r="DE256" i="1"/>
  <c r="EF214" i="1"/>
  <c r="DE214" i="8"/>
  <c r="EF214" i="8" s="1"/>
  <c r="DF214" i="8"/>
  <c r="CR246" i="1"/>
  <c r="DR246" i="1" s="1"/>
  <c r="DQ246" i="8"/>
  <c r="EE246" i="8" s="1"/>
  <c r="CR245" i="1"/>
  <c r="CR248" i="1"/>
  <c r="DE248" i="1" s="1"/>
  <c r="DR247" i="8"/>
  <c r="EF247" i="8" s="1"/>
  <c r="DS247" i="8"/>
  <c r="DQ43" i="1"/>
  <c r="DD43" i="1"/>
  <c r="DD43" i="8" s="1"/>
  <c r="DR205" i="8"/>
  <c r="EF205" i="8" s="1"/>
  <c r="ED245" i="1"/>
  <c r="DD245" i="8"/>
  <c r="DC245" i="8"/>
  <c r="ED245" i="8" s="1"/>
  <c r="DQ281" i="8"/>
  <c r="DS262" i="8"/>
  <c r="EG170" i="8"/>
  <c r="ED43" i="1"/>
  <c r="EF205" i="1"/>
  <c r="DR256" i="1"/>
  <c r="DQ248" i="8"/>
  <c r="DF205" i="1"/>
  <c r="P126" i="7"/>
  <c r="T126" i="7" s="1"/>
  <c r="T169" i="7"/>
  <c r="T181" i="7"/>
  <c r="Q207" i="7"/>
  <c r="EE207" i="8"/>
  <c r="EK207" i="8"/>
  <c r="EJ207" i="8"/>
  <c r="EM207" i="8"/>
  <c r="ED207" i="8"/>
  <c r="EG207" i="8"/>
  <c r="EF207" i="8"/>
  <c r="EI207" i="8"/>
  <c r="EH207" i="8"/>
  <c r="CL311" i="1"/>
  <c r="CM91" i="1"/>
  <c r="CN91" i="1"/>
  <c r="DN91" i="1" s="1"/>
  <c r="BN311" i="1"/>
  <c r="BO91" i="1"/>
  <c r="EC246" i="8"/>
  <c r="EC248" i="8"/>
  <c r="ED43" i="8"/>
  <c r="EC43" i="8"/>
  <c r="CN296" i="1"/>
  <c r="DN296" i="1" s="1"/>
  <c r="BO296" i="1"/>
  <c r="CO296" i="1" s="1"/>
  <c r="P184" i="7"/>
  <c r="T184" i="7" s="1"/>
  <c r="EC184" i="8"/>
  <c r="P207" i="7"/>
  <c r="EC207" i="8"/>
  <c r="EM176" i="8"/>
  <c r="P176" i="7"/>
  <c r="EC176" i="8"/>
  <c r="EL91" i="1"/>
  <c r="DK311" i="1"/>
  <c r="DY91" i="1"/>
  <c r="DL91" i="1"/>
  <c r="CY311" i="1"/>
  <c r="CM311" i="1" l="1"/>
  <c r="DU67" i="8"/>
  <c r="DW67" i="8"/>
  <c r="DX67" i="8"/>
  <c r="DZ67" i="1"/>
  <c r="DV67" i="8"/>
  <c r="DY67" i="8"/>
  <c r="DU268" i="1"/>
  <c r="DY268" i="8" s="1"/>
  <c r="EI67" i="1"/>
  <c r="K170" i="7"/>
  <c r="K268" i="7"/>
  <c r="DT262" i="8"/>
  <c r="DT255" i="8"/>
  <c r="DU255" i="1"/>
  <c r="DX255" i="8" s="1"/>
  <c r="DU214" i="1"/>
  <c r="EI214" i="1" s="1"/>
  <c r="DW170" i="8"/>
  <c r="DX170" i="8"/>
  <c r="DU262" i="1"/>
  <c r="DV262" i="8" s="1"/>
  <c r="EH67" i="1"/>
  <c r="DL67" i="8"/>
  <c r="DI67" i="8"/>
  <c r="DK67" i="8"/>
  <c r="DG67" i="8"/>
  <c r="DM67" i="1"/>
  <c r="J68" i="7"/>
  <c r="DH67" i="8"/>
  <c r="DJ67" i="8"/>
  <c r="DG268" i="1"/>
  <c r="CZ268" i="1"/>
  <c r="CT256" i="1"/>
  <c r="DT256" i="1" s="1"/>
  <c r="DZ170" i="1"/>
  <c r="BZ256" i="1"/>
  <c r="CU256" i="1"/>
  <c r="DH256" i="1" s="1"/>
  <c r="DG214" i="1"/>
  <c r="CZ214" i="1"/>
  <c r="BU246" i="1"/>
  <c r="BT246" i="1"/>
  <c r="CT246" i="1" s="1"/>
  <c r="DG255" i="1"/>
  <c r="CZ255" i="1"/>
  <c r="CT205" i="1"/>
  <c r="DT205" i="1" s="1"/>
  <c r="DY170" i="8"/>
  <c r="BZ205" i="1"/>
  <c r="CU205" i="1"/>
  <c r="EI170" i="1"/>
  <c r="BU248" i="1"/>
  <c r="BT248" i="1"/>
  <c r="DG247" i="1"/>
  <c r="CZ247" i="1"/>
  <c r="EH170" i="1"/>
  <c r="J170" i="7"/>
  <c r="DG170" i="8"/>
  <c r="DI170" i="8"/>
  <c r="DL170" i="8"/>
  <c r="DH170" i="8"/>
  <c r="EI170" i="8" s="1"/>
  <c r="DM170" i="1"/>
  <c r="DJ170" i="8"/>
  <c r="DK170" i="8"/>
  <c r="DT247" i="8"/>
  <c r="DS245" i="1"/>
  <c r="DU247" i="1"/>
  <c r="DW247" i="8" s="1"/>
  <c r="DV170" i="8"/>
  <c r="DG262" i="1"/>
  <c r="CZ262" i="1"/>
  <c r="BU281" i="1"/>
  <c r="BT281" i="1"/>
  <c r="BU245" i="1"/>
  <c r="BT245" i="1"/>
  <c r="CT245" i="1" s="1"/>
  <c r="BU43" i="1"/>
  <c r="BT43" i="1"/>
  <c r="DQ245" i="8"/>
  <c r="EE245" i="8" s="1"/>
  <c r="Q176" i="7"/>
  <c r="T176" i="7" s="1"/>
  <c r="EG268" i="8"/>
  <c r="DR248" i="1"/>
  <c r="DS246" i="1"/>
  <c r="DS281" i="1"/>
  <c r="EF281" i="1"/>
  <c r="EG214" i="8"/>
  <c r="DS248" i="1"/>
  <c r="EG248" i="1" s="1"/>
  <c r="DE245" i="1"/>
  <c r="EE248" i="1"/>
  <c r="DE248" i="8"/>
  <c r="DD248" i="8"/>
  <c r="EE248" i="8" s="1"/>
  <c r="DF248" i="8"/>
  <c r="EE281" i="1"/>
  <c r="DE281" i="8"/>
  <c r="EF281" i="8" s="1"/>
  <c r="DD281" i="8"/>
  <c r="EE281" i="8" s="1"/>
  <c r="DF281" i="8"/>
  <c r="EF256" i="1"/>
  <c r="DE256" i="8"/>
  <c r="DF256" i="8"/>
  <c r="BP296" i="1"/>
  <c r="DR246" i="8"/>
  <c r="DR43" i="8"/>
  <c r="DS43" i="8"/>
  <c r="DQ43" i="8"/>
  <c r="EE43" i="8" s="1"/>
  <c r="DR245" i="1"/>
  <c r="EG247" i="8"/>
  <c r="DF43" i="1"/>
  <c r="EE43" i="1"/>
  <c r="DR256" i="8"/>
  <c r="DS256" i="8"/>
  <c r="DE246" i="1"/>
  <c r="BP91" i="1"/>
  <c r="EG262" i="8"/>
  <c r="EG205" i="1"/>
  <c r="DF205" i="8"/>
  <c r="DE43" i="1"/>
  <c r="DE43" i="8" s="1"/>
  <c r="T207" i="7"/>
  <c r="DO296" i="1"/>
  <c r="DB296" i="1"/>
  <c r="DN296" i="8"/>
  <c r="DA296" i="1"/>
  <c r="CO91" i="1"/>
  <c r="DO91" i="1" s="1"/>
  <c r="DO91" i="8" s="1"/>
  <c r="BO311" i="1"/>
  <c r="DN91" i="8"/>
  <c r="DN311" i="1"/>
  <c r="DA91" i="1"/>
  <c r="CN311" i="1"/>
  <c r="EM91" i="1"/>
  <c r="DL311" i="1"/>
  <c r="DY311" i="1"/>
  <c r="EK67" i="8" l="1"/>
  <c r="EI67" i="8"/>
  <c r="EL67" i="8"/>
  <c r="EJ67" i="8"/>
  <c r="Q170" i="7"/>
  <c r="Q68" i="7"/>
  <c r="DW268" i="8"/>
  <c r="DZ268" i="1"/>
  <c r="DX268" i="8"/>
  <c r="EM67" i="8"/>
  <c r="DU268" i="8"/>
  <c r="DV268" i="8"/>
  <c r="DU256" i="1"/>
  <c r="EI256" i="1" s="1"/>
  <c r="EI268" i="1"/>
  <c r="DZ255" i="1"/>
  <c r="DY255" i="8"/>
  <c r="DX214" i="8"/>
  <c r="EI255" i="1"/>
  <c r="DY214" i="8"/>
  <c r="EL170" i="8"/>
  <c r="DU214" i="8"/>
  <c r="DZ214" i="1"/>
  <c r="P170" i="7"/>
  <c r="DW255" i="8"/>
  <c r="EM170" i="8"/>
  <c r="K214" i="7"/>
  <c r="K262" i="7"/>
  <c r="K247" i="7"/>
  <c r="K255" i="7"/>
  <c r="EH170" i="8"/>
  <c r="EK170" i="8"/>
  <c r="DW214" i="8"/>
  <c r="DV214" i="8"/>
  <c r="DV255" i="8"/>
  <c r="DU255" i="8"/>
  <c r="DY262" i="8"/>
  <c r="DZ247" i="1"/>
  <c r="DU247" i="8"/>
  <c r="DV247" i="8"/>
  <c r="DY247" i="8"/>
  <c r="EI247" i="1"/>
  <c r="DX247" i="8"/>
  <c r="DX262" i="8"/>
  <c r="CU43" i="1"/>
  <c r="DU43" i="1" s="1"/>
  <c r="BZ43" i="1"/>
  <c r="CT43" i="1"/>
  <c r="DT43" i="1" s="1"/>
  <c r="DG256" i="1"/>
  <c r="CZ256" i="1"/>
  <c r="EI262" i="1"/>
  <c r="EH268" i="1"/>
  <c r="DI268" i="8"/>
  <c r="DL268" i="8"/>
  <c r="EM268" i="8" s="1"/>
  <c r="J268" i="7"/>
  <c r="DJ268" i="8"/>
  <c r="DM268" i="1"/>
  <c r="DH268" i="8"/>
  <c r="DG268" i="8"/>
  <c r="DK268" i="8"/>
  <c r="CT248" i="1"/>
  <c r="DT248" i="1" s="1"/>
  <c r="DT248" i="8" s="1"/>
  <c r="DT245" i="1"/>
  <c r="DG245" i="1"/>
  <c r="DU262" i="8"/>
  <c r="DG205" i="1"/>
  <c r="CZ205" i="1"/>
  <c r="EH247" i="1"/>
  <c r="DK247" i="8"/>
  <c r="J247" i="7"/>
  <c r="DL247" i="8"/>
  <c r="DG247" i="8"/>
  <c r="DM247" i="1"/>
  <c r="DI247" i="8"/>
  <c r="DJ247" i="8"/>
  <c r="EK247" i="8" s="1"/>
  <c r="DH247" i="8"/>
  <c r="EH214" i="1"/>
  <c r="J214" i="7"/>
  <c r="DJ214" i="8"/>
  <c r="DH214" i="8"/>
  <c r="DM214" i="1"/>
  <c r="DK214" i="8"/>
  <c r="DL214" i="8"/>
  <c r="DG214" i="8"/>
  <c r="DI214" i="8"/>
  <c r="DU205" i="1"/>
  <c r="DU205" i="8" s="1"/>
  <c r="DH205" i="1"/>
  <c r="DT256" i="8"/>
  <c r="EH262" i="1"/>
  <c r="J262" i="7"/>
  <c r="DK262" i="8"/>
  <c r="DI262" i="8"/>
  <c r="EJ262" i="8" s="1"/>
  <c r="DJ262" i="8"/>
  <c r="DG262" i="8"/>
  <c r="DH262" i="8"/>
  <c r="DL262" i="8"/>
  <c r="DM262" i="1"/>
  <c r="EH255" i="1"/>
  <c r="J255" i="7"/>
  <c r="DH255" i="8"/>
  <c r="DK255" i="8"/>
  <c r="EL255" i="8" s="1"/>
  <c r="DJ255" i="8"/>
  <c r="DI255" i="8"/>
  <c r="DM255" i="1"/>
  <c r="DG255" i="8"/>
  <c r="DL255" i="8"/>
  <c r="BZ248" i="1"/>
  <c r="CU248" i="1"/>
  <c r="BZ245" i="1"/>
  <c r="CU245" i="1"/>
  <c r="DH245" i="1" s="1"/>
  <c r="DT246" i="1"/>
  <c r="DG246" i="1"/>
  <c r="DZ262" i="1"/>
  <c r="DW262" i="8"/>
  <c r="CT281" i="1"/>
  <c r="CU281" i="1"/>
  <c r="DH281" i="1" s="1"/>
  <c r="BZ281" i="1"/>
  <c r="EG245" i="1"/>
  <c r="EJ170" i="8"/>
  <c r="CU246" i="1"/>
  <c r="DU246" i="1" s="1"/>
  <c r="BZ246" i="1"/>
  <c r="P68" i="7"/>
  <c r="EH67" i="8"/>
  <c r="K205" i="7"/>
  <c r="DT205" i="8"/>
  <c r="EG246" i="1"/>
  <c r="DS281" i="8"/>
  <c r="EG281" i="8" s="1"/>
  <c r="DS246" i="8"/>
  <c r="EG281" i="1"/>
  <c r="DR248" i="8"/>
  <c r="EF248" i="8" s="1"/>
  <c r="EF248" i="1"/>
  <c r="DS248" i="8"/>
  <c r="EF43" i="8"/>
  <c r="DS245" i="8"/>
  <c r="DR245" i="8"/>
  <c r="DF43" i="8"/>
  <c r="BQ91" i="1"/>
  <c r="EF246" i="1"/>
  <c r="DE246" i="8"/>
  <c r="EF246" i="8" s="1"/>
  <c r="DF246" i="8"/>
  <c r="BQ296" i="1"/>
  <c r="EF43" i="1"/>
  <c r="EG43" i="1"/>
  <c r="CP296" i="1"/>
  <c r="DP296" i="1" s="1"/>
  <c r="EF245" i="1"/>
  <c r="DE245" i="8"/>
  <c r="DF245" i="8"/>
  <c r="CP91" i="1"/>
  <c r="DP91" i="1" s="1"/>
  <c r="DP91" i="8" s="1"/>
  <c r="BP311" i="1"/>
  <c r="EF256" i="8"/>
  <c r="EG205" i="8"/>
  <c r="EG256" i="8"/>
  <c r="DO296" i="8"/>
  <c r="EB91" i="1"/>
  <c r="DA91" i="8"/>
  <c r="EB91" i="8" s="1"/>
  <c r="DA311" i="1"/>
  <c r="DO311" i="1"/>
  <c r="DB91" i="1"/>
  <c r="CO311" i="1"/>
  <c r="EB296" i="1"/>
  <c r="DA296" i="8"/>
  <c r="EB296" i="8" s="1"/>
  <c r="DB296" i="8"/>
  <c r="EC296" i="1"/>
  <c r="EM255" i="8" l="1"/>
  <c r="T170" i="7"/>
  <c r="EK268" i="8"/>
  <c r="T68" i="7"/>
  <c r="Q262" i="7"/>
  <c r="Q214" i="7"/>
  <c r="EL214" i="8"/>
  <c r="Q268" i="7"/>
  <c r="Q255" i="7"/>
  <c r="Q247" i="7"/>
  <c r="DW256" i="8"/>
  <c r="EM214" i="8"/>
  <c r="K256" i="7"/>
  <c r="DV256" i="8"/>
  <c r="DU256" i="8"/>
  <c r="DY256" i="8"/>
  <c r="EI268" i="8"/>
  <c r="DZ256" i="1"/>
  <c r="EL268" i="8"/>
  <c r="EJ268" i="8"/>
  <c r="EM247" i="8"/>
  <c r="DX256" i="8"/>
  <c r="EK255" i="8"/>
  <c r="EK214" i="8"/>
  <c r="DU245" i="1"/>
  <c r="DY245" i="8" s="1"/>
  <c r="EI214" i="8"/>
  <c r="EM262" i="8"/>
  <c r="P247" i="7"/>
  <c r="DU281" i="1"/>
  <c r="EI281" i="1" s="1"/>
  <c r="CZ245" i="1"/>
  <c r="EH247" i="8"/>
  <c r="DH245" i="8"/>
  <c r="EJ214" i="8"/>
  <c r="EJ255" i="8"/>
  <c r="EI255" i="8"/>
  <c r="DU246" i="8"/>
  <c r="EK262" i="8"/>
  <c r="EJ247" i="8"/>
  <c r="EI205" i="1"/>
  <c r="DY246" i="8"/>
  <c r="EI247" i="8"/>
  <c r="DW246" i="8"/>
  <c r="DT246" i="8"/>
  <c r="DX246" i="8"/>
  <c r="EL247" i="8"/>
  <c r="DZ246" i="1"/>
  <c r="DX205" i="8"/>
  <c r="DV205" i="8"/>
  <c r="EL262" i="8"/>
  <c r="DZ205" i="1"/>
  <c r="DL245" i="8"/>
  <c r="K44" i="7"/>
  <c r="DY43" i="8"/>
  <c r="DX43" i="8"/>
  <c r="DZ43" i="1"/>
  <c r="DW43" i="8"/>
  <c r="DV43" i="8"/>
  <c r="DT43" i="8"/>
  <c r="DU43" i="8"/>
  <c r="P214" i="7"/>
  <c r="EH214" i="8"/>
  <c r="DV246" i="8"/>
  <c r="DY205" i="8"/>
  <c r="EH256" i="1"/>
  <c r="J256" i="7"/>
  <c r="DK256" i="8"/>
  <c r="DI256" i="8"/>
  <c r="DH256" i="8"/>
  <c r="DL256" i="8"/>
  <c r="DJ256" i="8"/>
  <c r="DG256" i="8"/>
  <c r="DM256" i="1"/>
  <c r="EH246" i="1"/>
  <c r="J246" i="7"/>
  <c r="EI262" i="8"/>
  <c r="DG43" i="1"/>
  <c r="CZ43" i="1"/>
  <c r="DG281" i="1"/>
  <c r="CZ281" i="1"/>
  <c r="P268" i="7"/>
  <c r="EH268" i="8"/>
  <c r="DG245" i="8"/>
  <c r="DH246" i="1"/>
  <c r="DI246" i="8" s="1"/>
  <c r="CZ246" i="1"/>
  <c r="DJ245" i="8"/>
  <c r="DH43" i="1"/>
  <c r="K246" i="7"/>
  <c r="P262" i="7"/>
  <c r="EH262" i="8"/>
  <c r="DG248" i="1"/>
  <c r="CZ248" i="1"/>
  <c r="DU248" i="1"/>
  <c r="K248" i="7" s="1"/>
  <c r="DH248" i="1"/>
  <c r="DT245" i="8"/>
  <c r="DI245" i="8"/>
  <c r="DG246" i="8"/>
  <c r="DW205" i="8"/>
  <c r="P255" i="7"/>
  <c r="EH255" i="8"/>
  <c r="EH205" i="1"/>
  <c r="DK205" i="8"/>
  <c r="DM205" i="1"/>
  <c r="DJ205" i="8"/>
  <c r="DL205" i="8"/>
  <c r="J205" i="7"/>
  <c r="DG205" i="8"/>
  <c r="DI205" i="8"/>
  <c r="DH205" i="8"/>
  <c r="EI205" i="8" s="1"/>
  <c r="EH245" i="1"/>
  <c r="J245" i="7"/>
  <c r="DM245" i="1"/>
  <c r="DK245" i="8"/>
  <c r="DT281" i="1"/>
  <c r="EG248" i="8"/>
  <c r="EF245" i="8"/>
  <c r="DP296" i="8"/>
  <c r="CQ296" i="1"/>
  <c r="DD296" i="1" s="1"/>
  <c r="EG43" i="8"/>
  <c r="DC296" i="1"/>
  <c r="CQ91" i="1"/>
  <c r="BQ311" i="1"/>
  <c r="DP311" i="1"/>
  <c r="EG246" i="8"/>
  <c r="EG245" i="8"/>
  <c r="DC91" i="1"/>
  <c r="DC91" i="8" s="1"/>
  <c r="ED91" i="8" s="1"/>
  <c r="CP311" i="1"/>
  <c r="BR296" i="1"/>
  <c r="BR91" i="1"/>
  <c r="EC296" i="8"/>
  <c r="EC91" i="1"/>
  <c r="DB311" i="1"/>
  <c r="DB91" i="8"/>
  <c r="T214" i="7" l="1"/>
  <c r="EK256" i="8"/>
  <c r="T262" i="7"/>
  <c r="T268" i="7"/>
  <c r="Q205" i="7"/>
  <c r="T247" i="7"/>
  <c r="Q256" i="7"/>
  <c r="T255" i="7"/>
  <c r="DV245" i="8"/>
  <c r="EJ245" i="8" s="1"/>
  <c r="DZ245" i="1"/>
  <c r="Q246" i="7"/>
  <c r="EL256" i="8"/>
  <c r="EM256" i="8"/>
  <c r="EI256" i="8"/>
  <c r="EJ256" i="8"/>
  <c r="DW245" i="8"/>
  <c r="EK245" i="8" s="1"/>
  <c r="DU245" i="8"/>
  <c r="EI245" i="8" s="1"/>
  <c r="K245" i="7"/>
  <c r="EI245" i="1"/>
  <c r="DX245" i="8"/>
  <c r="EL245" i="8" s="1"/>
  <c r="Q44" i="7"/>
  <c r="P245" i="7"/>
  <c r="EJ205" i="8"/>
  <c r="EH246" i="8"/>
  <c r="EL205" i="8"/>
  <c r="EI248" i="1"/>
  <c r="EM245" i="8"/>
  <c r="EJ246" i="8"/>
  <c r="EH245" i="8"/>
  <c r="BS91" i="1"/>
  <c r="CS91" i="1" s="1"/>
  <c r="DY281" i="8"/>
  <c r="DU281" i="8"/>
  <c r="DX281" i="8"/>
  <c r="DZ281" i="1"/>
  <c r="K281" i="7"/>
  <c r="DW281" i="8"/>
  <c r="DV281" i="8"/>
  <c r="DT281" i="8"/>
  <c r="EI246" i="1"/>
  <c r="DM246" i="1"/>
  <c r="DK246" i="8"/>
  <c r="EL246" i="8" s="1"/>
  <c r="DJ246" i="8"/>
  <c r="EK246" i="8" s="1"/>
  <c r="DL246" i="8"/>
  <c r="EM246" i="8" s="1"/>
  <c r="DH246" i="8"/>
  <c r="EI246" i="8" s="1"/>
  <c r="EH248" i="1"/>
  <c r="DI248" i="8"/>
  <c r="DL248" i="8"/>
  <c r="DM248" i="1"/>
  <c r="DG248" i="8"/>
  <c r="DJ248" i="8"/>
  <c r="DK248" i="8"/>
  <c r="DH248" i="8"/>
  <c r="J248" i="7"/>
  <c r="EM205" i="8"/>
  <c r="EH43" i="1"/>
  <c r="DI43" i="8"/>
  <c r="EJ43" i="8" s="1"/>
  <c r="DJ43" i="8"/>
  <c r="EK43" i="8" s="1"/>
  <c r="DH43" i="8"/>
  <c r="EI43" i="8" s="1"/>
  <c r="DG43" i="8"/>
  <c r="DM43" i="1"/>
  <c r="DK43" i="8"/>
  <c r="EL43" i="8" s="1"/>
  <c r="DL43" i="8"/>
  <c r="EM43" i="8" s="1"/>
  <c r="J44" i="7"/>
  <c r="EH281" i="1"/>
  <c r="DL281" i="8"/>
  <c r="DM281" i="1"/>
  <c r="DG281" i="8"/>
  <c r="DI281" i="8"/>
  <c r="J281" i="7"/>
  <c r="DK281" i="8"/>
  <c r="DH281" i="8"/>
  <c r="DJ281" i="8"/>
  <c r="DW248" i="8"/>
  <c r="DX248" i="8"/>
  <c r="DU248" i="8"/>
  <c r="DZ248" i="1"/>
  <c r="DV248" i="8"/>
  <c r="DY248" i="8"/>
  <c r="EH205" i="8"/>
  <c r="P205" i="7"/>
  <c r="EI43" i="1"/>
  <c r="EH256" i="8"/>
  <c r="P256" i="7"/>
  <c r="BS296" i="1"/>
  <c r="CS296" i="1" s="1"/>
  <c r="DF296" i="1" s="1"/>
  <c r="EK205" i="8"/>
  <c r="DQ296" i="1"/>
  <c r="EE296" i="1" s="1"/>
  <c r="ED91" i="1"/>
  <c r="DC311" i="1"/>
  <c r="CR91" i="1"/>
  <c r="DR91" i="1" s="1"/>
  <c r="BR311" i="1"/>
  <c r="CR296" i="1"/>
  <c r="DR296" i="1" s="1"/>
  <c r="DQ91" i="1"/>
  <c r="DD91" i="1"/>
  <c r="CQ311" i="1"/>
  <c r="ED296" i="1"/>
  <c r="DD296" i="8"/>
  <c r="DC296" i="8"/>
  <c r="ED296" i="8" s="1"/>
  <c r="EC91" i="8"/>
  <c r="Q245" i="7" l="1"/>
  <c r="T245" i="7" s="1"/>
  <c r="T205" i="7"/>
  <c r="T256" i="7"/>
  <c r="P246" i="7"/>
  <c r="T246" i="7" s="1"/>
  <c r="EK248" i="8"/>
  <c r="EL281" i="8"/>
  <c r="P281" i="7"/>
  <c r="EI281" i="8"/>
  <c r="EI248" i="8"/>
  <c r="Q248" i="7"/>
  <c r="BS311" i="1"/>
  <c r="EJ281" i="8"/>
  <c r="EK281" i="8"/>
  <c r="EL248" i="8"/>
  <c r="EH43" i="8"/>
  <c r="P44" i="7"/>
  <c r="T44" i="7" s="1"/>
  <c r="EM248" i="8"/>
  <c r="EM281" i="8"/>
  <c r="BU91" i="1"/>
  <c r="BT91" i="1"/>
  <c r="P248" i="7"/>
  <c r="EH248" i="8"/>
  <c r="EJ248" i="8"/>
  <c r="EH281" i="8"/>
  <c r="Q281" i="7"/>
  <c r="BU296" i="1"/>
  <c r="BT296" i="1"/>
  <c r="DQ296" i="8"/>
  <c r="EE296" i="8" s="1"/>
  <c r="DS296" i="1"/>
  <c r="DS91" i="1"/>
  <c r="DR311" i="1"/>
  <c r="DE91" i="1"/>
  <c r="CR311" i="1"/>
  <c r="DR296" i="8"/>
  <c r="DQ311" i="1"/>
  <c r="DR91" i="8"/>
  <c r="DQ91" i="8"/>
  <c r="EE91" i="1"/>
  <c r="DD311" i="1"/>
  <c r="DD91" i="8"/>
  <c r="DE296" i="1"/>
  <c r="DF91" i="1"/>
  <c r="CS311" i="1"/>
  <c r="T281" i="7" l="1"/>
  <c r="T248" i="7"/>
  <c r="CU296" i="1"/>
  <c r="DH296" i="1" s="1"/>
  <c r="BZ296" i="1"/>
  <c r="CT296" i="1"/>
  <c r="DT296" i="1" s="1"/>
  <c r="DT296" i="8" s="1"/>
  <c r="CU91" i="1"/>
  <c r="DU91" i="1" s="1"/>
  <c r="BZ91" i="1"/>
  <c r="BU311" i="1"/>
  <c r="BZ311" i="1" s="1"/>
  <c r="CT91" i="1"/>
  <c r="DT91" i="1" s="1"/>
  <c r="BT311" i="1"/>
  <c r="EG296" i="1"/>
  <c r="DS296" i="8"/>
  <c r="DS91" i="8"/>
  <c r="DS311" i="1"/>
  <c r="EE91" i="8"/>
  <c r="EG91" i="1"/>
  <c r="DF311" i="1"/>
  <c r="EF91" i="1"/>
  <c r="DE311" i="1"/>
  <c r="EF296" i="1"/>
  <c r="DF296" i="8"/>
  <c r="DE296" i="8"/>
  <c r="EF296" i="8" s="1"/>
  <c r="DF91" i="8"/>
  <c r="DE91" i="8"/>
  <c r="EF91" i="8" s="1"/>
  <c r="DU296" i="1" l="1"/>
  <c r="K296" i="7" s="1"/>
  <c r="DT311" i="1"/>
  <c r="K92" i="7"/>
  <c r="DV91" i="8"/>
  <c r="DZ91" i="1"/>
  <c r="DU91" i="8"/>
  <c r="DY91" i="8"/>
  <c r="DX91" i="8"/>
  <c r="DW91" i="8"/>
  <c r="DT91" i="8"/>
  <c r="DG296" i="1"/>
  <c r="CZ296" i="1"/>
  <c r="DH91" i="1"/>
  <c r="CU311" i="1"/>
  <c r="DG91" i="1"/>
  <c r="CT311" i="1"/>
  <c r="CZ91" i="1"/>
  <c r="EG296" i="8"/>
  <c r="EG91" i="8"/>
  <c r="DU296" i="8" l="1"/>
  <c r="DY296" i="8"/>
  <c r="EI296" i="1"/>
  <c r="Q92" i="7"/>
  <c r="DU311" i="1"/>
  <c r="CZ311" i="1"/>
  <c r="DV296" i="8"/>
  <c r="DZ296" i="1"/>
  <c r="DZ311" i="1" s="1"/>
  <c r="DW296" i="8"/>
  <c r="DX296" i="8"/>
  <c r="EI91" i="1"/>
  <c r="DH311" i="1"/>
  <c r="EH296" i="1"/>
  <c r="J296" i="7"/>
  <c r="DH296" i="8"/>
  <c r="DM296" i="1"/>
  <c r="DJ296" i="8"/>
  <c r="DK296" i="8"/>
  <c r="DI296" i="8"/>
  <c r="DL296" i="8"/>
  <c r="DG296" i="8"/>
  <c r="EH91" i="1"/>
  <c r="DG311" i="1"/>
  <c r="DK91" i="8"/>
  <c r="EL91" i="8" s="1"/>
  <c r="DJ91" i="8"/>
  <c r="EK91" i="8" s="1"/>
  <c r="DI91" i="8"/>
  <c r="EJ91" i="8" s="1"/>
  <c r="DM91" i="1"/>
  <c r="DL91" i="8"/>
  <c r="EM91" i="8" s="1"/>
  <c r="DG91" i="8"/>
  <c r="DH91" i="8"/>
  <c r="EI91" i="8" s="1"/>
  <c r="J92" i="7"/>
  <c r="K305" i="7"/>
  <c r="K306" i="7" s="1"/>
  <c r="K299" i="7"/>
  <c r="K300" i="7"/>
  <c r="EM296" i="8" l="1"/>
  <c r="EI296" i="8"/>
  <c r="EL296" i="8"/>
  <c r="EJ296" i="8"/>
  <c r="EK296" i="8"/>
  <c r="Q296" i="7"/>
  <c r="Q299" i="7" s="1"/>
  <c r="DM311" i="1"/>
  <c r="P92" i="7"/>
  <c r="EH91" i="8"/>
  <c r="EH296" i="8"/>
  <c r="P296" i="7"/>
  <c r="J299" i="7"/>
  <c r="J300" i="7"/>
  <c r="J305" i="7"/>
  <c r="J306" i="7" s="1"/>
  <c r="Q305" i="7" l="1"/>
  <c r="Q306" i="7" s="1"/>
  <c r="Q300" i="7"/>
  <c r="T296" i="7"/>
  <c r="T92" i="7"/>
  <c r="P299" i="7"/>
  <c r="P305" i="7"/>
  <c r="P306" i="7" s="1"/>
  <c r="P300" i="7"/>
  <c r="E299" i="7" l="1"/>
  <c r="S218" i="7" l="1"/>
</calcChain>
</file>

<file path=xl/sharedStrings.xml><?xml version="1.0" encoding="utf-8"?>
<sst xmlns="http://schemas.openxmlformats.org/spreadsheetml/2006/main" count="5475" uniqueCount="792">
  <si>
    <t>Negative Count</t>
  </si>
  <si>
    <t>Store ID</t>
  </si>
  <si>
    <t>_Vol Delta 1/2019</t>
  </si>
  <si>
    <t>_Vol Delta 2/2019</t>
  </si>
  <si>
    <t>_Vol Delta 3/2019</t>
  </si>
  <si>
    <t>_Vol Delta 1Q2019</t>
  </si>
  <si>
    <t>_P Delta 1/2019</t>
  </si>
  <si>
    <t>_P Delta 2/2019</t>
  </si>
  <si>
    <t>_P Delta 3/2019</t>
  </si>
  <si>
    <t>_P Delta 1Q2019</t>
  </si>
  <si>
    <t>Delta vs 1/2019</t>
  </si>
  <si>
    <t>Delta vs 2/2019</t>
  </si>
  <si>
    <t>Delta vs 3/2019</t>
  </si>
  <si>
    <t>Delta vs 1Q2019</t>
  </si>
  <si>
    <t>AZ102</t>
  </si>
  <si>
    <t>AZ103</t>
  </si>
  <si>
    <t>AZ104</t>
  </si>
  <si>
    <t>AZ105</t>
  </si>
  <si>
    <t>CA101</t>
  </si>
  <si>
    <t>CA102</t>
  </si>
  <si>
    <t>CA103</t>
  </si>
  <si>
    <t>CA105</t>
  </si>
  <si>
    <t>CA106</t>
  </si>
  <si>
    <t>CA108</t>
  </si>
  <si>
    <t>CA109</t>
  </si>
  <si>
    <t>CA110</t>
  </si>
  <si>
    <t>CA111</t>
  </si>
  <si>
    <t>CA112</t>
  </si>
  <si>
    <t>CA114</t>
  </si>
  <si>
    <t>CA115</t>
  </si>
  <si>
    <t>CA116</t>
  </si>
  <si>
    <t>CA117</t>
  </si>
  <si>
    <t>CA118</t>
  </si>
  <si>
    <t>CA119</t>
  </si>
  <si>
    <t>CA120</t>
  </si>
  <si>
    <t>CA123</t>
  </si>
  <si>
    <t>CA125</t>
  </si>
  <si>
    <t>CA126</t>
  </si>
  <si>
    <t>CA128</t>
  </si>
  <si>
    <t>CA129</t>
  </si>
  <si>
    <t>CA130</t>
  </si>
  <si>
    <t>CA131</t>
  </si>
  <si>
    <t>CA132</t>
  </si>
  <si>
    <t>CA133</t>
  </si>
  <si>
    <t>CA134</t>
  </si>
  <si>
    <t>CA136</t>
  </si>
  <si>
    <t>CA137</t>
  </si>
  <si>
    <t>CA140</t>
  </si>
  <si>
    <t>CA141</t>
  </si>
  <si>
    <t>CA142</t>
  </si>
  <si>
    <t>CA144</t>
  </si>
  <si>
    <t>CA145</t>
  </si>
  <si>
    <t>CA146</t>
  </si>
  <si>
    <t>CA147</t>
  </si>
  <si>
    <t>CA148</t>
  </si>
  <si>
    <t>CA150</t>
  </si>
  <si>
    <t>CA151</t>
  </si>
  <si>
    <t>CA153</t>
  </si>
  <si>
    <t>CA155</t>
  </si>
  <si>
    <t>CA156</t>
  </si>
  <si>
    <t>CA157</t>
  </si>
  <si>
    <t>CA158</t>
  </si>
  <si>
    <t>CA159</t>
  </si>
  <si>
    <t>CA160</t>
  </si>
  <si>
    <t>CA161</t>
  </si>
  <si>
    <t>CA162</t>
  </si>
  <si>
    <t>CA163</t>
  </si>
  <si>
    <t>CA164</t>
  </si>
  <si>
    <t>CA165</t>
  </si>
  <si>
    <t>CA166</t>
  </si>
  <si>
    <t>CA167</t>
  </si>
  <si>
    <t>CA168</t>
  </si>
  <si>
    <t>CA169</t>
  </si>
  <si>
    <t>CA170</t>
  </si>
  <si>
    <t>CA171</t>
  </si>
  <si>
    <t>CA172</t>
  </si>
  <si>
    <t>CA173</t>
  </si>
  <si>
    <t>CA175</t>
  </si>
  <si>
    <t>CA176</t>
  </si>
  <si>
    <t>CA177</t>
  </si>
  <si>
    <t>CA178</t>
  </si>
  <si>
    <t>CA179</t>
  </si>
  <si>
    <t>CA180</t>
  </si>
  <si>
    <t>CA181</t>
  </si>
  <si>
    <t>CA183</t>
  </si>
  <si>
    <t>CA184</t>
  </si>
  <si>
    <t>CA185</t>
  </si>
  <si>
    <t>CA186</t>
  </si>
  <si>
    <t>CA187</t>
  </si>
  <si>
    <t>CA188</t>
  </si>
  <si>
    <t>CA189</t>
  </si>
  <si>
    <t>CA191</t>
  </si>
  <si>
    <t>CA192</t>
  </si>
  <si>
    <t>CA193</t>
  </si>
  <si>
    <t>CA194</t>
  </si>
  <si>
    <t>CA195</t>
  </si>
  <si>
    <t>CA197</t>
  </si>
  <si>
    <t>CA198</t>
  </si>
  <si>
    <t>CA200</t>
  </si>
  <si>
    <t>CA201</t>
  </si>
  <si>
    <t>CA202</t>
  </si>
  <si>
    <t>CA203</t>
  </si>
  <si>
    <t>CA204</t>
  </si>
  <si>
    <t>CA205</t>
  </si>
  <si>
    <t>CA206</t>
  </si>
  <si>
    <t>CA208</t>
  </si>
  <si>
    <t>CA209</t>
  </si>
  <si>
    <t>CA210</t>
  </si>
  <si>
    <t>CA212</t>
  </si>
  <si>
    <t>CA213</t>
  </si>
  <si>
    <t>CA215</t>
  </si>
  <si>
    <t>CA216</t>
  </si>
  <si>
    <t>CA217</t>
  </si>
  <si>
    <t>CA218</t>
  </si>
  <si>
    <t>CA220</t>
  </si>
  <si>
    <t>CA221</t>
  </si>
  <si>
    <t>CA222</t>
  </si>
  <si>
    <t>CA223</t>
  </si>
  <si>
    <t>CA224</t>
  </si>
  <si>
    <t>CA226</t>
  </si>
  <si>
    <t>CA227</t>
  </si>
  <si>
    <t>CA228</t>
  </si>
  <si>
    <t>CA229</t>
  </si>
  <si>
    <t>CA230</t>
  </si>
  <si>
    <t>CA231</t>
  </si>
  <si>
    <t>CA232</t>
  </si>
  <si>
    <t>CA233</t>
  </si>
  <si>
    <t>CA234</t>
  </si>
  <si>
    <t>CA235</t>
  </si>
  <si>
    <t>CA237</t>
  </si>
  <si>
    <t>CA238</t>
  </si>
  <si>
    <t>CA240</t>
  </si>
  <si>
    <t>CA241</t>
  </si>
  <si>
    <t>CA242</t>
  </si>
  <si>
    <t>CA243</t>
  </si>
  <si>
    <t>CA244</t>
  </si>
  <si>
    <t>CA245</t>
  </si>
  <si>
    <t>CA246</t>
  </si>
  <si>
    <t>CA247</t>
  </si>
  <si>
    <t>CA248</t>
  </si>
  <si>
    <t>CA249</t>
  </si>
  <si>
    <t>CA250</t>
  </si>
  <si>
    <t>CA251</t>
  </si>
  <si>
    <t>CA252</t>
  </si>
  <si>
    <t>CA253</t>
  </si>
  <si>
    <t>CA254</t>
  </si>
  <si>
    <t>CA255</t>
  </si>
  <si>
    <t>CA257</t>
  </si>
  <si>
    <t>CA258</t>
  </si>
  <si>
    <t>CA260</t>
  </si>
  <si>
    <t>CA261</t>
  </si>
  <si>
    <t>CA263</t>
  </si>
  <si>
    <t>CA266</t>
  </si>
  <si>
    <t>CA267</t>
  </si>
  <si>
    <t>CA268</t>
  </si>
  <si>
    <t>CA269</t>
  </si>
  <si>
    <t>CA270</t>
  </si>
  <si>
    <t>CA271</t>
  </si>
  <si>
    <t>CA273</t>
  </si>
  <si>
    <t>CA274</t>
  </si>
  <si>
    <t>CA276</t>
  </si>
  <si>
    <t>CA277</t>
  </si>
  <si>
    <t>CA278</t>
  </si>
  <si>
    <t>CA279</t>
  </si>
  <si>
    <t>CA280</t>
  </si>
  <si>
    <t>CA281</t>
  </si>
  <si>
    <t>CA283</t>
  </si>
  <si>
    <t>CA284</t>
  </si>
  <si>
    <t>CA285</t>
  </si>
  <si>
    <t>CA286</t>
  </si>
  <si>
    <t>CA288</t>
  </si>
  <si>
    <t>CA289</t>
  </si>
  <si>
    <t>CA290</t>
  </si>
  <si>
    <t>CA291</t>
  </si>
  <si>
    <t>CA292</t>
  </si>
  <si>
    <t>CA293</t>
  </si>
  <si>
    <t>CA294</t>
  </si>
  <si>
    <t>CA295</t>
  </si>
  <si>
    <t>CA296</t>
  </si>
  <si>
    <t>CA297</t>
  </si>
  <si>
    <t>CA298</t>
  </si>
  <si>
    <t>CA299</t>
  </si>
  <si>
    <t>CA301</t>
  </si>
  <si>
    <t>CA302</t>
  </si>
  <si>
    <t>CA303</t>
  </si>
  <si>
    <t>CA304</t>
  </si>
  <si>
    <t>CA305</t>
  </si>
  <si>
    <t>CA306</t>
  </si>
  <si>
    <t>CA307</t>
  </si>
  <si>
    <t>CA308</t>
  </si>
  <si>
    <t>CA309</t>
  </si>
  <si>
    <t>CA311</t>
  </si>
  <si>
    <t>CA313</t>
  </si>
  <si>
    <t>CA314</t>
  </si>
  <si>
    <t>CA315</t>
  </si>
  <si>
    <t>CA316</t>
  </si>
  <si>
    <t>CA317</t>
  </si>
  <si>
    <t>CA318</t>
  </si>
  <si>
    <t>CA319</t>
  </si>
  <si>
    <t>CA320</t>
  </si>
  <si>
    <t>CA321</t>
  </si>
  <si>
    <t>CA322</t>
  </si>
  <si>
    <t>CA323</t>
  </si>
  <si>
    <t>CA324</t>
  </si>
  <si>
    <t>CA328</t>
  </si>
  <si>
    <t>CA329</t>
  </si>
  <si>
    <t>CA330</t>
  </si>
  <si>
    <t>CA331</t>
  </si>
  <si>
    <t>CA332</t>
  </si>
  <si>
    <t>CA333</t>
  </si>
  <si>
    <t>CA334</t>
  </si>
  <si>
    <t>CA342</t>
  </si>
  <si>
    <t>CO101</t>
  </si>
  <si>
    <t>CO102</t>
  </si>
  <si>
    <t>CO103</t>
  </si>
  <si>
    <t>CO104</t>
  </si>
  <si>
    <t>FL113</t>
  </si>
  <si>
    <t>GA101</t>
  </si>
  <si>
    <t>GA102</t>
  </si>
  <si>
    <t>GA104</t>
  </si>
  <si>
    <t>HI107</t>
  </si>
  <si>
    <t>HI108</t>
  </si>
  <si>
    <t>LA101</t>
  </si>
  <si>
    <t>LA102</t>
  </si>
  <si>
    <t>LA103</t>
  </si>
  <si>
    <t>LA104</t>
  </si>
  <si>
    <t>NJ101</t>
  </si>
  <si>
    <t>NJ109</t>
  </si>
  <si>
    <t>NV101</t>
  </si>
  <si>
    <t>NV102</t>
  </si>
  <si>
    <t>NV103</t>
  </si>
  <si>
    <t>NV104</t>
  </si>
  <si>
    <t>NV105</t>
  </si>
  <si>
    <t>NV107</t>
  </si>
  <si>
    <t>NV108</t>
  </si>
  <si>
    <t>NV109</t>
  </si>
  <si>
    <t>NV110</t>
  </si>
  <si>
    <t>NV111</t>
  </si>
  <si>
    <t>NV112</t>
  </si>
  <si>
    <t>OK101</t>
  </si>
  <si>
    <t>TX101</t>
  </si>
  <si>
    <t>TX102</t>
  </si>
  <si>
    <t>TX103</t>
  </si>
  <si>
    <t>TX105</t>
  </si>
  <si>
    <t>TX107</t>
  </si>
  <si>
    <t>TX108</t>
  </si>
  <si>
    <t>TX109</t>
  </si>
  <si>
    <t>TX111</t>
  </si>
  <si>
    <t>TX113</t>
  </si>
  <si>
    <t>TX114</t>
  </si>
  <si>
    <t>TX117</t>
  </si>
  <si>
    <t>TX118</t>
  </si>
  <si>
    <t>TX119</t>
  </si>
  <si>
    <t>TX120</t>
  </si>
  <si>
    <t>TX121</t>
  </si>
  <si>
    <t>TX122</t>
  </si>
  <si>
    <t>TX123</t>
  </si>
  <si>
    <t>TX126</t>
  </si>
  <si>
    <t>UT101</t>
  </si>
  <si>
    <t>UT102</t>
  </si>
  <si>
    <t>UT103</t>
  </si>
  <si>
    <t>UT104</t>
  </si>
  <si>
    <t>UT106</t>
  </si>
  <si>
    <t>Grand Total</t>
  </si>
  <si>
    <t>_Vol Delta 1/2021</t>
  </si>
  <si>
    <t>_Vol Delta 2/2021</t>
  </si>
  <si>
    <t>_Vol Delta 3/2021</t>
  </si>
  <si>
    <t>_Vol Delta 1Q2021</t>
  </si>
  <si>
    <t>_P Delta 1/2021</t>
  </si>
  <si>
    <t>_P Delta 2/2021</t>
  </si>
  <si>
    <t>_P Delta 3/2021</t>
  </si>
  <si>
    <t>_P Delta 1Q2021</t>
  </si>
  <si>
    <t>Delta vs 1/2021</t>
  </si>
  <si>
    <t>Delta vs 2/2021</t>
  </si>
  <si>
    <t>Delta vs 3/2021</t>
  </si>
  <si>
    <t>Delta vs 1Q2021</t>
  </si>
  <si>
    <t>December</t>
  </si>
  <si>
    <t>PTD</t>
  </si>
  <si>
    <t>Volume</t>
  </si>
  <si>
    <t>Price</t>
  </si>
  <si>
    <t>UNIT: $</t>
  </si>
  <si>
    <t>vs 2023</t>
  </si>
  <si>
    <t>SSS</t>
  </si>
  <si>
    <t>MTD Sales</t>
  </si>
  <si>
    <t>vs 2024</t>
  </si>
  <si>
    <t>YTD Sales</t>
  </si>
  <si>
    <t>YTD</t>
  </si>
  <si>
    <t>January</t>
  </si>
  <si>
    <t>StoreID</t>
  </si>
  <si>
    <t>Variance</t>
  </si>
  <si>
    <t>TEST</t>
  </si>
  <si>
    <t>February</t>
  </si>
  <si>
    <t>CLOSED</t>
  </si>
  <si>
    <t>March</t>
  </si>
  <si>
    <t>OPEN</t>
  </si>
  <si>
    <t>April</t>
  </si>
  <si>
    <t>May</t>
  </si>
  <si>
    <t>June</t>
  </si>
  <si>
    <t>AZ106</t>
  </si>
  <si>
    <t>July</t>
  </si>
  <si>
    <t>August</t>
  </si>
  <si>
    <t>September</t>
  </si>
  <si>
    <t>October</t>
  </si>
  <si>
    <t>November</t>
  </si>
  <si>
    <t>CA107</t>
  </si>
  <si>
    <t>N</t>
  </si>
  <si>
    <t>O</t>
  </si>
  <si>
    <t>P</t>
  </si>
  <si>
    <t>Q</t>
  </si>
  <si>
    <t>R</t>
  </si>
  <si>
    <t>S</t>
  </si>
  <si>
    <t>T</t>
  </si>
  <si>
    <t>CA121</t>
  </si>
  <si>
    <t>U</t>
  </si>
  <si>
    <t>V</t>
  </si>
  <si>
    <t>W</t>
  </si>
  <si>
    <t>X</t>
  </si>
  <si>
    <t>Y</t>
  </si>
  <si>
    <t>CA236</t>
  </si>
  <si>
    <t>CA265</t>
  </si>
  <si>
    <t>CA272</t>
  </si>
  <si>
    <t>CA275</t>
  </si>
  <si>
    <t>CA287</t>
  </si>
  <si>
    <t>CA310</t>
  </si>
  <si>
    <t>CA325</t>
  </si>
  <si>
    <t>CA327</t>
  </si>
  <si>
    <t>CA335</t>
  </si>
  <si>
    <t>CA340H</t>
  </si>
  <si>
    <t>CA341</t>
  </si>
  <si>
    <t>CA343</t>
  </si>
  <si>
    <t>CA344</t>
  </si>
  <si>
    <t>CLosed</t>
  </si>
  <si>
    <t>CA346</t>
  </si>
  <si>
    <t>CA347</t>
  </si>
  <si>
    <t>CA348</t>
  </si>
  <si>
    <t>FL101</t>
  </si>
  <si>
    <t>FL102</t>
  </si>
  <si>
    <t>FL103</t>
  </si>
  <si>
    <t>FL104</t>
  </si>
  <si>
    <t>FL105</t>
  </si>
  <si>
    <t>FL106</t>
  </si>
  <si>
    <t>FL108</t>
  </si>
  <si>
    <t>FL109</t>
  </si>
  <si>
    <t>FL110</t>
  </si>
  <si>
    <t>FL114</t>
  </si>
  <si>
    <t>FL116</t>
  </si>
  <si>
    <t>HI104</t>
  </si>
  <si>
    <t>HI109</t>
  </si>
  <si>
    <t>NJ110</t>
  </si>
  <si>
    <t>NV106</t>
  </si>
  <si>
    <t>NV113</t>
  </si>
  <si>
    <t>PA105</t>
  </si>
  <si>
    <t>TX106</t>
  </si>
  <si>
    <t>TX110</t>
  </si>
  <si>
    <t>TX115</t>
  </si>
  <si>
    <t>TX116</t>
  </si>
  <si>
    <t>TX124</t>
  </si>
  <si>
    <t>TX128</t>
  </si>
  <si>
    <t>UT107</t>
  </si>
  <si>
    <t>WA104</t>
  </si>
  <si>
    <t>Total</t>
  </si>
  <si>
    <t>TOTAL</t>
  </si>
  <si>
    <t>SSS(%)</t>
  </si>
  <si>
    <t>Sales data:  PBI|Operation Dashboards_New|01.Sales Details</t>
  </si>
  <si>
    <t>Price per oz data: PBI|PricePerOunce</t>
  </si>
  <si>
    <t>Manual</t>
  </si>
  <si>
    <t>oz</t>
  </si>
  <si>
    <t>vs</t>
  </si>
  <si>
    <t>Sales 1/2023</t>
  </si>
  <si>
    <t>Sales 2/2023</t>
  </si>
  <si>
    <t>Sales 3/2023</t>
  </si>
  <si>
    <t>Sales 4/2023</t>
  </si>
  <si>
    <t>Sales 5/2023</t>
  </si>
  <si>
    <t>Sales 6/2023</t>
  </si>
  <si>
    <t>Sales 7/2023</t>
  </si>
  <si>
    <t>Sales 8/2023</t>
  </si>
  <si>
    <t>Sales 9/2023</t>
  </si>
  <si>
    <t>Sales 10/2023</t>
  </si>
  <si>
    <t>Sales 11/2023</t>
  </si>
  <si>
    <t>Sales 12/2023</t>
  </si>
  <si>
    <t>Sales 1/2024</t>
  </si>
  <si>
    <t>Sales 2/2024</t>
  </si>
  <si>
    <t>Sales 3/2024</t>
  </si>
  <si>
    <t>Sales 4/2024</t>
  </si>
  <si>
    <t>Sales 5/2024</t>
  </si>
  <si>
    <t>Sales 6/2024</t>
  </si>
  <si>
    <t>Sales 7/2024</t>
  </si>
  <si>
    <t>Sales 8/2024</t>
  </si>
  <si>
    <t>Sales 9/2024</t>
  </si>
  <si>
    <t>Sales 10/2024</t>
  </si>
  <si>
    <t>Sales 11/2024</t>
  </si>
  <si>
    <t>Sales 12/2024</t>
  </si>
  <si>
    <t>Sales 1/2025</t>
  </si>
  <si>
    <t>Sales 2/2025</t>
  </si>
  <si>
    <t>Sales 3/2025</t>
  </si>
  <si>
    <t>Sales 4/2025</t>
  </si>
  <si>
    <t>Sales 5/2025</t>
  </si>
  <si>
    <t>Sales 6/2025</t>
  </si>
  <si>
    <t>Sales 7/2025</t>
  </si>
  <si>
    <t>Sales 8/2025</t>
  </si>
  <si>
    <t>Sales 9/2025</t>
  </si>
  <si>
    <t>Sales 10/2025</t>
  </si>
  <si>
    <t>Sales 11/2025</t>
  </si>
  <si>
    <t>Sales 12/2025</t>
  </si>
  <si>
    <t>Price 1/2024</t>
  </si>
  <si>
    <t>Price 2/2024</t>
  </si>
  <si>
    <t>Price 3/2024</t>
  </si>
  <si>
    <t>Price 4/2024</t>
  </si>
  <si>
    <t>Price 5/2024</t>
  </si>
  <si>
    <t>Price 6/2024</t>
  </si>
  <si>
    <t>Price 7/2024</t>
  </si>
  <si>
    <t>Price 8/2024</t>
  </si>
  <si>
    <t>Price 9/2024</t>
  </si>
  <si>
    <t>Price 10/2024</t>
  </si>
  <si>
    <t>Price 11/2024</t>
  </si>
  <si>
    <t>Price 12/2024</t>
  </si>
  <si>
    <t>Price 1/2025</t>
  </si>
  <si>
    <t>Price 2/2025</t>
  </si>
  <si>
    <t>Price 3/2025</t>
  </si>
  <si>
    <t>Price 4/2025</t>
  </si>
  <si>
    <t>Price 5/2025</t>
  </si>
  <si>
    <t>Price 6/2025</t>
  </si>
  <si>
    <t>Price 7/2025</t>
  </si>
  <si>
    <t>Price 8/2025</t>
  </si>
  <si>
    <t>Price 9/2025</t>
  </si>
  <si>
    <t>Price 10/2025</t>
  </si>
  <si>
    <t>Price 11/2025</t>
  </si>
  <si>
    <t>Price 12/2025</t>
  </si>
  <si>
    <t>Vol 1/2024</t>
  </si>
  <si>
    <t>Vol 2/2024</t>
  </si>
  <si>
    <t>Vol 3/2024</t>
  </si>
  <si>
    <t>Vol 4/2024</t>
  </si>
  <si>
    <t>Vol 5/2024</t>
  </si>
  <si>
    <t>Vol 6/2024</t>
  </si>
  <si>
    <t>Vol 7/2024</t>
  </si>
  <si>
    <t>Vol 8/2024</t>
  </si>
  <si>
    <t>Vol 9/2024</t>
  </si>
  <si>
    <t>Vol 10/2024</t>
  </si>
  <si>
    <t>Vol 11/2024</t>
  </si>
  <si>
    <t>Vol 12/2024</t>
  </si>
  <si>
    <t>Vol 1/2025</t>
  </si>
  <si>
    <t>Vol 2/2025</t>
  </si>
  <si>
    <t>Vol 3/2025</t>
  </si>
  <si>
    <t>Vol 4/2025</t>
  </si>
  <si>
    <t>Vol 5/2025</t>
  </si>
  <si>
    <t>Vol 6/2025</t>
  </si>
  <si>
    <t>Vol 7/2025</t>
  </si>
  <si>
    <t>Vol 8/2025</t>
  </si>
  <si>
    <t>Vol 9/2025</t>
  </si>
  <si>
    <t>Vol 10/2025</t>
  </si>
  <si>
    <t>Vol 11/2025</t>
  </si>
  <si>
    <t>Vol 12/2025</t>
  </si>
  <si>
    <t>Vol Delta 1/2024</t>
  </si>
  <si>
    <t>Vol Delta 2/2024</t>
  </si>
  <si>
    <t>Vol Delta 3/2024</t>
  </si>
  <si>
    <t>Vol Delta 4/2024</t>
  </si>
  <si>
    <t>Vol Delta 5/2024</t>
  </si>
  <si>
    <t>Vol Delta 6/2024</t>
  </si>
  <si>
    <t>Vol Delta 7/2024</t>
  </si>
  <si>
    <t>Vol Delta 8/2024</t>
  </si>
  <si>
    <t>Vol Delta 9/2024</t>
  </si>
  <si>
    <t>Vol Delta 10/2024</t>
  </si>
  <si>
    <t>Vol Delta 11/2024</t>
  </si>
  <si>
    <t>Vol Delta 12/2024</t>
  </si>
  <si>
    <t>P Delta 1/2024</t>
  </si>
  <si>
    <t>P Delta 2/2024</t>
  </si>
  <si>
    <t>P Delta 3/2024</t>
  </si>
  <si>
    <t>P Delta 4/2024</t>
  </si>
  <si>
    <t>P Delta 5/2024</t>
  </si>
  <si>
    <t>P Delta 6/2024</t>
  </si>
  <si>
    <t>P Delta 7/2024</t>
  </si>
  <si>
    <t>P Delta 8/2024</t>
  </si>
  <si>
    <t>P Delta 9/2024</t>
  </si>
  <si>
    <t>P Delta 10/2024</t>
  </si>
  <si>
    <t>P Delta 11/2024</t>
  </si>
  <si>
    <t>P Delta 12/2024</t>
  </si>
  <si>
    <t>Volue Delta x Original Price</t>
  </si>
  <si>
    <t>Price Delta x Latest Volume</t>
  </si>
  <si>
    <t>Sales</t>
  </si>
  <si>
    <t>ca327</t>
  </si>
  <si>
    <t>Year</t>
  </si>
  <si>
    <t>CA139</t>
  </si>
  <si>
    <t>CA182</t>
  </si>
  <si>
    <t>Country</t>
  </si>
  <si>
    <t>Status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</si>
  <si>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</si>
  <si>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</si>
  <si>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</si>
  <si>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</si>
  <si>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</si>
  <si>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</si>
  <si>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</si>
  <si>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</si>
  <si>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</si>
  <si>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</si>
  <si>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</si>
  <si>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</si>
  <si>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YearTotal</t>
  </si>
  <si>
    <t>Opening Date</t>
  </si>
  <si>
    <t>Date Closed</t>
  </si>
  <si>
    <t>USA</t>
  </si>
  <si>
    <t>7/20/2009</t>
  </si>
  <si>
    <t>United Arab Emirates</t>
  </si>
  <si>
    <t>AE101</t>
  </si>
  <si>
    <t>11/7/2009</t>
  </si>
  <si>
    <t>AE103</t>
  </si>
  <si>
    <t>4/16/2010</t>
  </si>
  <si>
    <t>AE104</t>
  </si>
  <si>
    <t>6/4/2013</t>
  </si>
  <si>
    <t>AE105</t>
  </si>
  <si>
    <t>2/25/2006</t>
  </si>
  <si>
    <t>AE106</t>
  </si>
  <si>
    <t>5/17/2007</t>
  </si>
  <si>
    <t>AE107</t>
  </si>
  <si>
    <t>11/2/2007</t>
  </si>
  <si>
    <t>AE108</t>
  </si>
  <si>
    <t>4/4/2008</t>
  </si>
  <si>
    <t>AE109</t>
  </si>
  <si>
    <t>4/20/2008</t>
  </si>
  <si>
    <t>AE110</t>
  </si>
  <si>
    <t>4/30/2008</t>
  </si>
  <si>
    <t>AE111</t>
  </si>
  <si>
    <t>5/21/2008</t>
  </si>
  <si>
    <t>5/29/2008</t>
  </si>
  <si>
    <t>6/4/2008</t>
  </si>
  <si>
    <t>6/25/2008</t>
  </si>
  <si>
    <t>6/29/2008</t>
  </si>
  <si>
    <t>6/30/2008</t>
  </si>
  <si>
    <t>7/18/2008</t>
  </si>
  <si>
    <t>8/5/2008</t>
  </si>
  <si>
    <t>9/5/2008</t>
  </si>
  <si>
    <t>9/26/2008</t>
  </si>
  <si>
    <t>11/26/2008</t>
  </si>
  <si>
    <t>1/9/2009</t>
  </si>
  <si>
    <t>1/30/2009</t>
  </si>
  <si>
    <t>3/12/2009</t>
  </si>
  <si>
    <t>4/1/2009</t>
  </si>
  <si>
    <t>4/4/2009</t>
  </si>
  <si>
    <t>4/10/2009</t>
  </si>
  <si>
    <t>4/15/2009</t>
  </si>
  <si>
    <t>4/16/2009</t>
  </si>
  <si>
    <t>4/29/2009</t>
  </si>
  <si>
    <t>5/6/2009</t>
  </si>
  <si>
    <t>6/28/2009</t>
  </si>
  <si>
    <t>6/29/2009</t>
  </si>
  <si>
    <t>7/6/2009</t>
  </si>
  <si>
    <t>8/3/2009</t>
  </si>
  <si>
    <t>8/4/2009</t>
  </si>
  <si>
    <t>8/6/2009</t>
  </si>
  <si>
    <t>8/28/2009</t>
  </si>
  <si>
    <t>9/16/2009</t>
  </si>
  <si>
    <t>10/5/2009</t>
  </si>
  <si>
    <t>1/19/2010</t>
  </si>
  <si>
    <t>2/27/2010</t>
  </si>
  <si>
    <t>3/26/2010</t>
  </si>
  <si>
    <t>4/14/2010</t>
  </si>
  <si>
    <t>5/5/2010</t>
  </si>
  <si>
    <t>9/28/2010</t>
  </si>
  <si>
    <t>8/13/2010</t>
  </si>
  <si>
    <t>4/26/2010</t>
  </si>
  <si>
    <t>6/16/2010</t>
  </si>
  <si>
    <t>5/27/2010</t>
  </si>
  <si>
    <t>11/10/2010</t>
  </si>
  <si>
    <t>9/29/2010</t>
  </si>
  <si>
    <t>7/19/2010</t>
  </si>
  <si>
    <t>9/11/2010</t>
  </si>
  <si>
    <t>11/20/2010</t>
  </si>
  <si>
    <t>7/9/2010</t>
  </si>
  <si>
    <t>8/30/2010</t>
  </si>
  <si>
    <t>7/22/2010</t>
  </si>
  <si>
    <t>9/3/2010</t>
  </si>
  <si>
    <t>1/13/2011</t>
  </si>
  <si>
    <t>12/8/2010</t>
  </si>
  <si>
    <t>3/29/2011</t>
  </si>
  <si>
    <t>2/4/2011</t>
  </si>
  <si>
    <t>2/7/2011</t>
  </si>
  <si>
    <t>9/21/2012</t>
  </si>
  <si>
    <t>5/25/2011</t>
  </si>
  <si>
    <t>11/28/2011</t>
  </si>
  <si>
    <t>8/19/2011</t>
  </si>
  <si>
    <t>8/24/2011</t>
  </si>
  <si>
    <t>7/20/2011</t>
  </si>
  <si>
    <t>8/8/2011</t>
  </si>
  <si>
    <t>11/1/2011</t>
  </si>
  <si>
    <t>12/13/2011</t>
  </si>
  <si>
    <t>2/16/2012</t>
  </si>
  <si>
    <t>9/12/2012</t>
  </si>
  <si>
    <t>7/24/2012</t>
  </si>
  <si>
    <t>5/2/2012</t>
  </si>
  <si>
    <t>5/1/2012</t>
  </si>
  <si>
    <t>4/30/2012</t>
  </si>
  <si>
    <t>6/25/2012</t>
  </si>
  <si>
    <t>4/22/2013</t>
  </si>
  <si>
    <t>7/13/2012</t>
  </si>
  <si>
    <t>8/29/2012</t>
  </si>
  <si>
    <t>10/27/2012</t>
  </si>
  <si>
    <t>11/9/2012</t>
  </si>
  <si>
    <t>10/31/2012</t>
  </si>
  <si>
    <t>12/19/2012</t>
  </si>
  <si>
    <t>10/23/2012</t>
  </si>
  <si>
    <t>6/27/2013</t>
  </si>
  <si>
    <t>9/10/2013</t>
  </si>
  <si>
    <t>12/27/2012</t>
  </si>
  <si>
    <t>2/19/2013</t>
  </si>
  <si>
    <t>1/31/2013</t>
  </si>
  <si>
    <t>3/26/2013</t>
  </si>
  <si>
    <t>5/21/2013</t>
  </si>
  <si>
    <t>4/30/2013</t>
  </si>
  <si>
    <t>7/29/2013</t>
  </si>
  <si>
    <t>4/24/2013</t>
  </si>
  <si>
    <t>5/7/2013</t>
  </si>
  <si>
    <t>8/21/2013</t>
  </si>
  <si>
    <t>11/22/2013</t>
  </si>
  <si>
    <t>6/25/2013</t>
  </si>
  <si>
    <t>5/13/2014</t>
  </si>
  <si>
    <t>7/22/2014</t>
  </si>
  <si>
    <t>5/29/2013</t>
  </si>
  <si>
    <t>9/26/2013</t>
  </si>
  <si>
    <t>6/11/2013</t>
  </si>
  <si>
    <t>6/26/2013</t>
  </si>
  <si>
    <t>6/30/2013</t>
  </si>
  <si>
    <t>7/23/2013</t>
  </si>
  <si>
    <t>5/16/2013</t>
  </si>
  <si>
    <t>3/18/2014</t>
  </si>
  <si>
    <t>8/20/2013</t>
  </si>
  <si>
    <t>8/13/2013</t>
  </si>
  <si>
    <t>7/17/2013</t>
  </si>
  <si>
    <t>10/15/2013</t>
  </si>
  <si>
    <t>8/28/2013</t>
  </si>
  <si>
    <t>8/27/2013</t>
  </si>
  <si>
    <t>11/8/2013</t>
  </si>
  <si>
    <t>2/11/2014</t>
  </si>
  <si>
    <t>11/20/2013</t>
  </si>
  <si>
    <t>10/16/2013</t>
  </si>
  <si>
    <t>4/26/2014</t>
  </si>
  <si>
    <t>1/22/2014</t>
  </si>
  <si>
    <t>3/12/2014</t>
  </si>
  <si>
    <t>3/10/2015</t>
  </si>
  <si>
    <t>12/27/2013</t>
  </si>
  <si>
    <t>6/27/2014</t>
  </si>
  <si>
    <t>4/19/2014</t>
  </si>
  <si>
    <t>6/5/2014</t>
  </si>
  <si>
    <t>2/26/2014</t>
  </si>
  <si>
    <t>3/5/2014</t>
  </si>
  <si>
    <t>6/16/2015</t>
  </si>
  <si>
    <t>2/12/2016</t>
  </si>
  <si>
    <t>1/15/2015</t>
  </si>
  <si>
    <t>4/29/2014</t>
  </si>
  <si>
    <t>9/16/2014</t>
  </si>
  <si>
    <t>6/30/2014</t>
  </si>
  <si>
    <t>10/1/2014</t>
  </si>
  <si>
    <t>12/17/2014</t>
  </si>
  <si>
    <t>11/7/2014</t>
  </si>
  <si>
    <t>5/31/2015</t>
  </si>
  <si>
    <t>2/24/2015</t>
  </si>
  <si>
    <t>1/6/2015</t>
  </si>
  <si>
    <t>6/1/2015</t>
  </si>
  <si>
    <t>1/31/2015</t>
  </si>
  <si>
    <t>5/12/2015</t>
  </si>
  <si>
    <t>3/22/2016</t>
  </si>
  <si>
    <t>1/24/2017</t>
  </si>
  <si>
    <t>5/3/2016</t>
  </si>
  <si>
    <t>9/9/2015</t>
  </si>
  <si>
    <t>2/8/2016</t>
  </si>
  <si>
    <t>7/8/2015</t>
  </si>
  <si>
    <t>11/20/2015</t>
  </si>
  <si>
    <t>11/4/2015</t>
  </si>
  <si>
    <t>1/12/2016</t>
  </si>
  <si>
    <t>1/25/2016</t>
  </si>
  <si>
    <t>3/10/2016</t>
  </si>
  <si>
    <t>2/16/2016</t>
  </si>
  <si>
    <t>3/8/2016</t>
  </si>
  <si>
    <t>10/8/2016</t>
  </si>
  <si>
    <t>2/1/2016</t>
  </si>
  <si>
    <t>6/16/2016</t>
  </si>
  <si>
    <t>5/24/2016</t>
  </si>
  <si>
    <t>4/4/2016</t>
  </si>
  <si>
    <t>11/21/2016</t>
  </si>
  <si>
    <t>3/25/2016</t>
  </si>
  <si>
    <t>5/17/2016</t>
  </si>
  <si>
    <t>5/11/2016</t>
  </si>
  <si>
    <t>7/13/2016</t>
  </si>
  <si>
    <t>9/7/2016</t>
  </si>
  <si>
    <t>3/9/2017</t>
  </si>
  <si>
    <t>9/29/2016</t>
  </si>
  <si>
    <t>9/19/2017</t>
  </si>
  <si>
    <t>5/13/2017</t>
  </si>
  <si>
    <t>11/7/2017</t>
  </si>
  <si>
    <t>2/13/2018</t>
  </si>
  <si>
    <t>6/15/2017</t>
  </si>
  <si>
    <t>12/11/2017</t>
  </si>
  <si>
    <t>11/6/2018</t>
  </si>
  <si>
    <t>6/22/2017</t>
  </si>
  <si>
    <t>12/5/2019</t>
  </si>
  <si>
    <t>5/1/2022</t>
  </si>
  <si>
    <t>4/6/2022</t>
  </si>
  <si>
    <t>10/11/2018</t>
  </si>
  <si>
    <t>6/20/2018</t>
  </si>
  <si>
    <t>7/12/2019</t>
  </si>
  <si>
    <t>2/5/2018</t>
  </si>
  <si>
    <t>6/30/2018</t>
  </si>
  <si>
    <t>12/15/2018</t>
  </si>
  <si>
    <t>8/15/2018</t>
  </si>
  <si>
    <t>8/6/2019</t>
  </si>
  <si>
    <t>3/21/2022</t>
  </si>
  <si>
    <t>3/8/2023</t>
  </si>
  <si>
    <t>2/23/2022</t>
  </si>
  <si>
    <t>5/19/2022</t>
  </si>
  <si>
    <t>8/30/2023</t>
  </si>
  <si>
    <t>12/14/2023</t>
  </si>
  <si>
    <t>6/22/2010</t>
  </si>
  <si>
    <t>7/31/2010</t>
  </si>
  <si>
    <t>5/21/2011</t>
  </si>
  <si>
    <t>8/20/2011</t>
  </si>
  <si>
    <t>4/5/2010</t>
  </si>
  <si>
    <t>4/21/2010</t>
  </si>
  <si>
    <t>6/9/2010</t>
  </si>
  <si>
    <t>6/16/2011</t>
  </si>
  <si>
    <t>3/7/2011</t>
  </si>
  <si>
    <t>6/9/2011</t>
  </si>
  <si>
    <t>8/12/2011</t>
  </si>
  <si>
    <t>2/23/2012</t>
  </si>
  <si>
    <t>2/2/2012</t>
  </si>
  <si>
    <t>CA349</t>
  </si>
  <si>
    <t>10/1/2013</t>
  </si>
  <si>
    <t>4/11/2011</t>
  </si>
  <si>
    <t>11/9/2011</t>
  </si>
  <si>
    <t>1/20/2015</t>
  </si>
  <si>
    <t>GU101</t>
  </si>
  <si>
    <t>12/22/2010</t>
  </si>
  <si>
    <t>GU102</t>
  </si>
  <si>
    <t>11/25/2011</t>
  </si>
  <si>
    <t>7/16/2010</t>
  </si>
  <si>
    <t>3/2/2011</t>
  </si>
  <si>
    <t>4/28/2011</t>
  </si>
  <si>
    <t>8/1/2011</t>
  </si>
  <si>
    <t>1/3/2012</t>
  </si>
  <si>
    <t>7/6/2011</t>
  </si>
  <si>
    <t>6/19/2009</t>
  </si>
  <si>
    <t>10/17/2009</t>
  </si>
  <si>
    <t>12/28/2010</t>
  </si>
  <si>
    <t>7/7/2011</t>
  </si>
  <si>
    <t>5/28/2014</t>
  </si>
  <si>
    <t>7/14/2015</t>
  </si>
  <si>
    <t>7/17/2015</t>
  </si>
  <si>
    <t>4/29/2016</t>
  </si>
  <si>
    <t>3/2/2019</t>
  </si>
  <si>
    <t>5/11/2020</t>
  </si>
  <si>
    <t>5/30/2023</t>
  </si>
  <si>
    <t>6/15/2019</t>
  </si>
  <si>
    <t>8/15/2008</t>
  </si>
  <si>
    <t>1/23/2010</t>
  </si>
  <si>
    <t>3/5/2010</t>
  </si>
  <si>
    <t>6/18/2010</t>
  </si>
  <si>
    <t>6/29/2010</t>
  </si>
  <si>
    <t xml:space="preserve"> 09/06/2010</t>
  </si>
  <si>
    <t>5/6/2011</t>
  </si>
  <si>
    <t>9/20/2011</t>
  </si>
  <si>
    <t>8/16/2014</t>
  </si>
  <si>
    <t xml:space="preserve"> 03/14/2017</t>
  </si>
  <si>
    <t>2/24/2017</t>
  </si>
  <si>
    <t>2/16/2018</t>
  </si>
  <si>
    <t>12/13/2017</t>
  </si>
  <si>
    <t>Oman</t>
  </si>
  <si>
    <t>OM101</t>
  </si>
  <si>
    <t xml:space="preserve"> 01/01/2019</t>
  </si>
  <si>
    <t>OM102</t>
  </si>
  <si>
    <t>3/24/2023</t>
  </si>
  <si>
    <t>OM103</t>
  </si>
  <si>
    <t>5/23/2019</t>
  </si>
  <si>
    <t>6/24/2010</t>
  </si>
  <si>
    <t>TH000</t>
  </si>
  <si>
    <t xml:space="preserve"> 03/04/2011</t>
  </si>
  <si>
    <t>Thailand</t>
  </si>
  <si>
    <t>TH101</t>
  </si>
  <si>
    <t>7/6/2012</t>
  </si>
  <si>
    <t>TH102</t>
  </si>
  <si>
    <t>6/19/2012</t>
  </si>
  <si>
    <t>TH109</t>
  </si>
  <si>
    <t xml:space="preserve"> 05/21/2015</t>
  </si>
  <si>
    <t>TH110</t>
  </si>
  <si>
    <t>6/18/2019</t>
  </si>
  <si>
    <t>TH111</t>
  </si>
  <si>
    <t>1/27/2012</t>
  </si>
  <si>
    <t>TH112</t>
  </si>
  <si>
    <t>TH116</t>
  </si>
  <si>
    <t>TH121</t>
  </si>
  <si>
    <t>TH123</t>
  </si>
  <si>
    <t>TH125</t>
  </si>
  <si>
    <t>TH126</t>
  </si>
  <si>
    <t>TH127</t>
  </si>
  <si>
    <t>'25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</si>
</sst>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\$#,##0;\(\$#,##0\);\$#,##0"/>
    <numFmt numFmtId="168" formatCode="m/d/yyyy\ h:mm:ss\ AM/PM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Arial Nova Light"/>
      <family val="2"/>
    </font>
    <font>
      <b/>
      <sz val="11"/>
      <color rgb="FFFFFFFF"/>
      <name val="Arial Nova Light"/>
      <family val="2"/>
    </font>
    <font>
      <b/>
      <sz val="11"/>
      <name val="Arial Nova Light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24"/>
      <color theme="1"/>
      <name val="Arial Nova Light"/>
      <family val="2"/>
    </font>
    <font>
      <b/>
      <sz val="20"/>
      <color theme="1"/>
      <name val="Arial Nova Light"/>
      <family val="2"/>
    </font>
    <font>
      <b/>
      <sz val="11"/>
      <name val="Aptos Narrow"/>
      <family val="2"/>
    </font>
    <font>
      <b/>
      <sz val="11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ck">
        <color rgb="FF89607E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 style="thin">
        <color rgb="FFA6A6A6"/>
      </right>
      <top style="thick">
        <color rgb="FF89607E"/>
      </top>
      <bottom style="thin">
        <color rgb="FFA6A6A6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rgb="FFA6A6A6"/>
      </left>
      <right style="thin">
        <color rgb="FFA6A6A6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rgb="FFA6A6A6"/>
      </right>
      <top style="thick">
        <color rgb="FF89607E"/>
      </top>
      <bottom style="thin">
        <color rgb="FFA6A6A6"/>
      </bottom>
      <diagonal/>
    </border>
    <border>
      <left style="thin">
        <color theme="0" tint="-0.499984740745262"/>
      </left>
      <right style="thin">
        <color rgb="FFA6A6A6"/>
      </right>
      <top/>
      <bottom/>
      <diagonal/>
    </border>
    <border>
      <left style="thin">
        <color theme="0" tint="-0.499984740745262"/>
      </left>
      <right style="thin">
        <color rgb="FFA6A6A6"/>
      </right>
      <top style="thin">
        <color auto="1"/>
      </top>
      <bottom style="thin">
        <color auto="1"/>
      </bottom>
      <diagonal/>
    </border>
    <border>
      <left/>
      <right style="thin">
        <color rgb="FFA6A6A6"/>
      </right>
      <top/>
      <bottom/>
      <diagonal/>
    </border>
    <border>
      <left/>
      <right style="thin">
        <color rgb="FFA6A6A6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dotted">
        <color theme="0" tint="-0.34998626667073579"/>
      </right>
      <top/>
      <bottom style="thin">
        <color auto="1"/>
      </bottom>
      <diagonal/>
    </border>
    <border>
      <left style="thin">
        <color rgb="FFA6A6A6"/>
      </left>
      <right style="thin">
        <color rgb="FFA6A6A6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theme="0" tint="-0.499984740745262"/>
      </left>
      <right style="thin">
        <color rgb="FFA6A6A6"/>
      </right>
      <top/>
      <bottom style="thin">
        <color theme="0" tint="-0.499984740745262"/>
      </bottom>
      <diagonal/>
    </border>
    <border>
      <left/>
      <right style="thin">
        <color rgb="FFA6A6A6"/>
      </right>
      <top/>
      <bottom style="thin">
        <color theme="0" tint="-0.499984740745262"/>
      </bottom>
      <diagonal/>
    </border>
    <border>
      <left style="thin">
        <color rgb="FFA6A6A6"/>
      </left>
      <right style="thin">
        <color rgb="FFA6A6A6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thin">
        <color theme="0" tint="-0.499984740745262"/>
      </bottom>
      <diagonal/>
    </border>
    <border>
      <left style="dotted">
        <color theme="0" tint="-0.34998626667073579"/>
      </left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6A6A6"/>
      </right>
      <top style="thick">
        <color rgb="FF89607E"/>
      </top>
      <bottom/>
      <diagonal/>
    </border>
    <border>
      <left/>
      <right style="thin">
        <color rgb="FFA6A6A6"/>
      </right>
      <top style="thick">
        <color rgb="FF89607E"/>
      </top>
      <bottom/>
      <diagonal/>
    </border>
    <border>
      <left style="thin">
        <color rgb="FFA6A6A6"/>
      </left>
      <right/>
      <top style="thick">
        <color rgb="FF89607E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 style="thick">
        <color rgb="FF89607E"/>
      </top>
      <bottom/>
      <diagonal/>
    </border>
    <border>
      <left style="dotted">
        <color theme="0" tint="-0.34998626667073579"/>
      </left>
      <right style="thin">
        <color theme="0" tint="-0.34998626667073579"/>
      </right>
      <top style="thick">
        <color rgb="FF89607E"/>
      </top>
      <bottom/>
      <diagonal/>
    </border>
    <border>
      <left style="thin">
        <color rgb="FFA6A6A6"/>
      </left>
      <right style="thin">
        <color rgb="FFA6A6A6"/>
      </right>
      <top style="thick">
        <color rgb="FF89607E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10" fontId="0" fillId="0" borderId="0" xfId="0" applyNumberFormat="1"/>
    <xf numFmtId="1" fontId="0" fillId="0" borderId="0" xfId="0" applyNumberFormat="1"/>
    <xf numFmtId="44" fontId="0" fillId="0" borderId="0" xfId="1" applyFont="1"/>
    <xf numFmtId="17" fontId="0" fillId="0" borderId="0" xfId="0" applyNumberFormat="1"/>
    <xf numFmtId="0" fontId="2" fillId="0" borderId="0" xfId="0" applyFont="1"/>
    <xf numFmtId="1" fontId="2" fillId="0" borderId="0" xfId="0" applyNumberFormat="1" applyFont="1"/>
    <xf numFmtId="0" fontId="0" fillId="2" borderId="0" xfId="0" applyFill="1"/>
    <xf numFmtId="0" fontId="0" fillId="3" borderId="0" xfId="0" applyFill="1"/>
    <xf numFmtId="0" fontId="3" fillId="0" borderId="0" xfId="2"/>
    <xf numFmtId="0" fontId="4" fillId="0" borderId="0" xfId="2" applyFont="1"/>
    <xf numFmtId="0" fontId="3" fillId="4" borderId="0" xfId="2" applyFill="1"/>
    <xf numFmtId="164" fontId="0" fillId="0" borderId="0" xfId="3" applyNumberFormat="1" applyFont="1"/>
    <xf numFmtId="164" fontId="0" fillId="3" borderId="0" xfId="3" applyNumberFormat="1" applyFont="1" applyFill="1"/>
    <xf numFmtId="164" fontId="0" fillId="0" borderId="0" xfId="0" applyNumberFormat="1"/>
    <xf numFmtId="165" fontId="0" fillId="0" borderId="0" xfId="1" applyNumberFormat="1" applyFont="1"/>
    <xf numFmtId="165" fontId="0" fillId="3" borderId="0" xfId="1" applyNumberFormat="1" applyFont="1" applyFill="1"/>
    <xf numFmtId="44" fontId="0" fillId="3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4" borderId="0" xfId="0" applyFill="1"/>
    <xf numFmtId="165" fontId="0" fillId="0" borderId="0" xfId="0" applyNumberFormat="1"/>
    <xf numFmtId="0" fontId="6" fillId="0" borderId="0" xfId="0" applyFont="1"/>
    <xf numFmtId="0" fontId="6" fillId="0" borderId="0" xfId="0" applyFont="1" applyAlignment="1">
      <alignment horizontal="centerContinuous"/>
    </xf>
    <xf numFmtId="0" fontId="7" fillId="5" borderId="2" xfId="0" applyFont="1" applyFill="1" applyBorder="1" applyAlignment="1">
      <alignment horizontal="centerContinuous" vertical="center" wrapText="1" readingOrder="1"/>
    </xf>
    <xf numFmtId="164" fontId="6" fillId="0" borderId="0" xfId="0" applyNumberFormat="1" applyFont="1"/>
    <xf numFmtId="0" fontId="6" fillId="0" borderId="0" xfId="0" applyFont="1" applyAlignment="1">
      <alignment horizontal="right"/>
    </xf>
    <xf numFmtId="164" fontId="6" fillId="0" borderId="3" xfId="3" applyNumberFormat="1" applyFont="1" applyBorder="1"/>
    <xf numFmtId="0" fontId="6" fillId="0" borderId="3" xfId="0" applyFont="1" applyBorder="1"/>
    <xf numFmtId="0" fontId="7" fillId="5" borderId="4" xfId="0" applyFont="1" applyFill="1" applyBorder="1" applyAlignment="1">
      <alignment horizontal="center" vertical="center" wrapText="1" readingOrder="1"/>
    </xf>
    <xf numFmtId="0" fontId="6" fillId="0" borderId="5" xfId="0" applyFont="1" applyBorder="1"/>
    <xf numFmtId="0" fontId="6" fillId="0" borderId="6" xfId="0" applyFont="1" applyBorder="1"/>
    <xf numFmtId="164" fontId="6" fillId="0" borderId="7" xfId="3" applyNumberFormat="1" applyFont="1" applyBorder="1"/>
    <xf numFmtId="0" fontId="9" fillId="0" borderId="0" xfId="4"/>
    <xf numFmtId="0" fontId="7" fillId="5" borderId="8" xfId="0" applyFont="1" applyFill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6" fontId="6" fillId="0" borderId="0" xfId="6" applyNumberFormat="1" applyFont="1"/>
    <xf numFmtId="0" fontId="6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5" borderId="4" xfId="0" applyFont="1" applyFill="1" applyBorder="1" applyAlignment="1">
      <alignment horizontal="centerContinuous" vertical="center" wrapText="1" readingOrder="1"/>
    </xf>
    <xf numFmtId="44" fontId="0" fillId="4" borderId="0" xfId="1" applyFont="1" applyFill="1"/>
    <xf numFmtId="164" fontId="0" fillId="4" borderId="0" xfId="3" applyNumberFormat="1" applyFont="1" applyFill="1"/>
    <xf numFmtId="167" fontId="0" fillId="0" borderId="0" xfId="0" applyNumberFormat="1"/>
    <xf numFmtId="0" fontId="10" fillId="0" borderId="0" xfId="5"/>
    <xf numFmtId="0" fontId="3" fillId="0" borderId="1" xfId="5" applyFont="1" applyBorder="1"/>
    <xf numFmtId="0" fontId="0" fillId="6" borderId="0" xfId="0" applyFill="1"/>
    <xf numFmtId="164" fontId="6" fillId="0" borderId="0" xfId="3" applyNumberFormat="1" applyFont="1" applyBorder="1"/>
    <xf numFmtId="0" fontId="6" fillId="0" borderId="14" xfId="0" applyFont="1" applyBorder="1"/>
    <xf numFmtId="0" fontId="6" fillId="0" borderId="13" xfId="0" applyFont="1" applyBorder="1"/>
    <xf numFmtId="0" fontId="11" fillId="0" borderId="0" xfId="0" applyFont="1"/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64" fontId="6" fillId="0" borderId="19" xfId="3" applyNumberFormat="1" applyFont="1" applyBorder="1"/>
    <xf numFmtId="166" fontId="6" fillId="0" borderId="20" xfId="6" applyNumberFormat="1" applyFont="1" applyBorder="1"/>
    <xf numFmtId="166" fontId="6" fillId="0" borderId="21" xfId="6" applyNumberFormat="1" applyFont="1" applyBorder="1"/>
    <xf numFmtId="166" fontId="6" fillId="0" borderId="22" xfId="6" applyNumberFormat="1" applyFont="1" applyBorder="1"/>
    <xf numFmtId="165" fontId="2" fillId="0" borderId="0" xfId="1" applyNumberFormat="1" applyFont="1"/>
    <xf numFmtId="166" fontId="6" fillId="0" borderId="0" xfId="0" applyNumberFormat="1" applyFont="1"/>
    <xf numFmtId="0" fontId="4" fillId="0" borderId="0" xfId="0" applyFont="1"/>
    <xf numFmtId="167" fontId="4" fillId="0" borderId="0" xfId="0" applyNumberFormat="1" applyFont="1"/>
    <xf numFmtId="0" fontId="7" fillId="5" borderId="23" xfId="0" applyFont="1" applyFill="1" applyBorder="1" applyAlignment="1">
      <alignment horizontal="center" vertical="center" wrapText="1" readingOrder="1"/>
    </xf>
    <xf numFmtId="0" fontId="7" fillId="5" borderId="24" xfId="0" applyFont="1" applyFill="1" applyBorder="1" applyAlignment="1">
      <alignment horizontal="center" vertical="center" wrapText="1" readingOrder="1"/>
    </xf>
    <xf numFmtId="0" fontId="7" fillId="5" borderId="25" xfId="0" applyFont="1" applyFill="1" applyBorder="1" applyAlignment="1">
      <alignment horizontal="center" vertical="center" wrapText="1" readingOrder="1"/>
    </xf>
    <xf numFmtId="0" fontId="7" fillId="5" borderId="26" xfId="0" applyFont="1" applyFill="1" applyBorder="1" applyAlignment="1">
      <alignment horizontal="center" vertical="center" wrapText="1" readingOrder="1"/>
    </xf>
    <xf numFmtId="0" fontId="7" fillId="5" borderId="27" xfId="0" applyFont="1" applyFill="1" applyBorder="1" applyAlignment="1">
      <alignment horizontal="center" vertical="center" wrapText="1" readingOrder="1"/>
    </xf>
    <xf numFmtId="0" fontId="7" fillId="5" borderId="28" xfId="0" applyFont="1" applyFill="1" applyBorder="1" applyAlignment="1">
      <alignment horizontal="center" vertical="center" wrapText="1" readingOrder="1"/>
    </xf>
    <xf numFmtId="0" fontId="12" fillId="0" borderId="0" xfId="0" applyFont="1"/>
    <xf numFmtId="164" fontId="6" fillId="0" borderId="16" xfId="3" applyNumberFormat="1" applyFont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7" borderId="0" xfId="0" applyFont="1" applyFill="1"/>
    <xf numFmtId="164" fontId="6" fillId="7" borderId="7" xfId="3" applyNumberFormat="1" applyFont="1" applyFill="1" applyBorder="1"/>
    <xf numFmtId="0" fontId="13" fillId="0" borderId="0" xfId="0" applyFont="1"/>
    <xf numFmtId="43" fontId="6" fillId="0" borderId="11" xfId="3" applyFont="1" applyBorder="1" applyAlignment="1">
      <alignment horizontal="center"/>
    </xf>
    <xf numFmtId="14" fontId="0" fillId="0" borderId="0" xfId="0" applyNumberFormat="1"/>
    <xf numFmtId="167" fontId="13" fillId="0" borderId="0" xfId="0" applyNumberFormat="1" applyFont="1"/>
    <xf numFmtId="14" fontId="13" fillId="0" borderId="0" xfId="0" applyNumberFormat="1" applyFont="1"/>
    <xf numFmtId="14" fontId="10" fillId="0" borderId="0" xfId="5" applyNumberFormat="1"/>
    <xf numFmtId="14" fontId="0" fillId="0" borderId="1" xfId="0" applyNumberFormat="1" applyBorder="1"/>
    <xf numFmtId="43" fontId="6" fillId="0" borderId="0" xfId="0" applyNumberFormat="1" applyFont="1"/>
    <xf numFmtId="168" fontId="0" fillId="0" borderId="0" xfId="0" applyNumberFormat="1"/>
    <xf numFmtId="43" fontId="6" fillId="4" borderId="0" xfId="0" applyNumberFormat="1" applyFont="1" applyFill="1"/>
    <xf numFmtId="0" fontId="4" fillId="0" borderId="0" xfId="5" quotePrefix="1" applyFont="1"/>
    <xf numFmtId="2" fontId="0" fillId="0" borderId="0" xfId="0" applyNumberFormat="1"/>
    <xf numFmtId="0" fontId="0" fillId="8" borderId="0" xfId="0" applyFill="1"/>
    <xf numFmtId="0" fontId="14" fillId="0" borderId="0" xfId="0" applyFont="1"/>
    <xf numFmtId="167" fontId="14" fillId="0" borderId="0" xfId="0" applyNumberFormat="1" applyFont="1"/>
    <xf numFmtId="168" fontId="14" fillId="0" borderId="0" xfId="0" applyNumberFormat="1" applyFont="1"/>
    <xf numFmtId="2" fontId="0" fillId="4" borderId="0" xfId="0" applyNumberFormat="1" applyFill="1"/>
  </cellXfs>
  <cellStyles count="7">
    <cellStyle name="Comma" xfId="3" builtinId="3"/>
    <cellStyle name="Currency" xfId="1" builtinId="4"/>
    <cellStyle name="Hyperlink" xfId="4" builtinId="8"/>
    <cellStyle name="Normal" xfId="0" builtinId="0"/>
    <cellStyle name="Normal 2" xfId="2" xr:uid="{9676145D-9B15-4CE1-9AF0-FBEAE59026CB}"/>
    <cellStyle name="Normal 3" xfId="5" xr:uid="{5E7E645E-AAE0-4869-B45C-C527991744A1}"/>
    <cellStyle name="Percent" xfId="6" builtinId="5"/>
  </cellStyles>
  <dxfs count="5">
    <dxf>
      <numFmt numFmtId="33" formatCode="_(* #,##0_);_(* \(#,##0\);_(* &quot;-&quot;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lmail-my.sharepoint.com/personal/brittany_ritter_yogurtland_com/Documents/Store%20Price%20Per%20Ounce%20List.xlsx" TargetMode="External"/><Relationship Id="rId1" Type="http://schemas.openxmlformats.org/officeDocument/2006/relationships/externalLinkPath" Target="https://ylmail-my.sharepoint.com/personal/brittany_ritter_yogurtland_com/Documents/Store%20Price%20Per%20Ounce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tore Price Per Ounce List"/>
    </sheetNames>
    <sheetDataSet>
      <sheetData sheetId="0"/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 Gyue Lee" refreshedDate="44662.931114236111" createdVersion="7" refreshedVersion="7" minRefreshableVersion="3" recordCount="249" xr:uid="{21BE087B-5DA8-43EA-AF91-289C9B83092A}">
  <cacheSource type="worksheet">
    <worksheetSource ref="M4:DZ260" sheet="Data_sheet_PTD"/>
  </cacheSource>
  <cacheFields count="53">
    <cacheField name="Store ID" numFmtId="0">
      <sharedItems count="249">
        <s v="AZ102"/>
        <s v="AZ103"/>
        <s v="AZ104"/>
        <s v="AZ105"/>
        <s v="CA101"/>
        <s v="CA102"/>
        <s v="CA103"/>
        <s v="CA105"/>
        <s v="CA106"/>
        <s v="CA108"/>
        <s v="CA109"/>
        <s v="CA110"/>
        <s v="CA111"/>
        <s v="CA112"/>
        <s v="CA114"/>
        <s v="CA115"/>
        <s v="CA116"/>
        <s v="CA117"/>
        <s v="CA118"/>
        <s v="CA119"/>
        <s v="CA120"/>
        <s v="CA123"/>
        <s v="CA125"/>
        <s v="CA126"/>
        <s v="CA128"/>
        <s v="CA129"/>
        <s v="CA130"/>
        <s v="CA131"/>
        <s v="CA132"/>
        <s v="CA133"/>
        <s v="CA134"/>
        <s v="CA136"/>
        <s v="CA137"/>
        <s v="CA140"/>
        <s v="CA141"/>
        <s v="CA142"/>
        <s v="CA144"/>
        <s v="CA145"/>
        <s v="CA146"/>
        <s v="CA147"/>
        <s v="CA148"/>
        <s v="CA150"/>
        <s v="CA151"/>
        <s v="CA153"/>
        <s v="CA155"/>
        <s v="CA156"/>
        <s v="CA157"/>
        <s v="CA158"/>
        <s v="CA159"/>
        <s v="CA160"/>
        <s v="CA161"/>
        <s v="CA162"/>
        <s v="CA163"/>
        <s v="CA164"/>
        <s v="CA165"/>
        <s v="CA166"/>
        <s v="CA167"/>
        <s v="CA168"/>
        <s v="CA169"/>
        <s v="CA170"/>
        <s v="CA171"/>
        <s v="CA172"/>
        <s v="CA173"/>
        <s v="CA175"/>
        <s v="CA176"/>
        <s v="CA177"/>
        <s v="CA178"/>
        <s v="CA179"/>
        <s v="CA180"/>
        <s v="CA181"/>
        <s v="CA183"/>
        <s v="CA184"/>
        <s v="CA185"/>
        <s v="CA186"/>
        <s v="CA187"/>
        <s v="CA188"/>
        <s v="CA189"/>
        <s v="CA191"/>
        <s v="CA192"/>
        <s v="CA193"/>
        <s v="CA194"/>
        <s v="CA195"/>
        <s v="CA197"/>
        <s v="CA198"/>
        <s v="CA200"/>
        <s v="CA201"/>
        <s v="CA202"/>
        <s v="CA203"/>
        <s v="CA204"/>
        <s v="CA205"/>
        <s v="CA206"/>
        <s v="CA208"/>
        <s v="CA209"/>
        <s v="CA210"/>
        <s v="CA212"/>
        <s v="CA213"/>
        <s v="CA215"/>
        <s v="CA216"/>
        <s v="CA217"/>
        <s v="CA218"/>
        <s v="CA220"/>
        <s v="CA221"/>
        <s v="CA222"/>
        <s v="CA223"/>
        <s v="CA224"/>
        <s v="CA226"/>
        <s v="CA227"/>
        <s v="CA228"/>
        <s v="CA229"/>
        <s v="CA230"/>
        <s v="CA231"/>
        <s v="CA232"/>
        <s v="CA233"/>
        <s v="CA234"/>
        <s v="CA235"/>
        <s v="CA237"/>
        <s v="CA238"/>
        <s v="CA240"/>
        <s v="CA241"/>
        <s v="CA242"/>
        <s v="CA243"/>
        <s v="CA244"/>
        <s v="CA245"/>
        <s v="CA246"/>
        <s v="CA247"/>
        <s v="CA248"/>
        <s v="CA249"/>
        <s v="CA250"/>
        <s v="CA251"/>
        <s v="CA252"/>
        <s v="CA253"/>
        <s v="CA254"/>
        <s v="CA255"/>
        <s v="CA257"/>
        <s v="CA258"/>
        <s v="CA260"/>
        <s v="CA261"/>
        <s v="CA263"/>
        <s v="CA266"/>
        <s v="CA267"/>
        <s v="CA268"/>
        <s v="CA269"/>
        <s v="CA270"/>
        <s v="CA271"/>
        <s v="CA273"/>
        <s v="CA274"/>
        <s v="CA276"/>
        <s v="CA277"/>
        <s v="CA278"/>
        <s v="CA279"/>
        <s v="CA280"/>
        <s v="CA281"/>
        <s v="CA283"/>
        <s v="CA284"/>
        <s v="CA285"/>
        <s v="CA286"/>
        <s v="CA288"/>
        <s v="CA289"/>
        <s v="CA290"/>
        <s v="CA291"/>
        <s v="CA292"/>
        <s v="CA293"/>
        <s v="CA294"/>
        <s v="CA295"/>
        <s v="CA296"/>
        <s v="CA297"/>
        <s v="CA298"/>
        <s v="CA299"/>
        <s v="CA301"/>
        <s v="CA302"/>
        <s v="CA303"/>
        <s v="CA304"/>
        <s v="CA305"/>
        <s v="CA306"/>
        <s v="CA307"/>
        <s v="CA308"/>
        <s v="CA309"/>
        <s v="CA311"/>
        <s v="CA313"/>
        <s v="CA314"/>
        <s v="CA315"/>
        <s v="CA316"/>
        <s v="CA317"/>
        <s v="CA318"/>
        <s v="CA319"/>
        <s v="CA320"/>
        <s v="CA321"/>
        <s v="CA322"/>
        <s v="CA323"/>
        <s v="CA328"/>
        <s v="CA329"/>
        <s v="CA331"/>
        <s v="CA332"/>
        <s v="CA333"/>
        <s v="CA334"/>
        <s v="CO101"/>
        <s v="CO102"/>
        <s v="CO103"/>
        <s v="CO104"/>
        <s v="FL113"/>
        <s v="GA101"/>
        <s v="GA102"/>
        <s v="GA104"/>
        <s v="HI107"/>
        <s v="HI108"/>
        <s v="LA101"/>
        <s v="LA102"/>
        <s v="LA103"/>
        <s v="LA104"/>
        <s v="NJ101"/>
        <s v="NJ109"/>
        <s v="NV101"/>
        <s v="NV102"/>
        <s v="NV103"/>
        <s v="NV104"/>
        <s v="NV105"/>
        <s v="NV107"/>
        <s v="NV108"/>
        <s v="NV109"/>
        <s v="NV110"/>
        <s v="OK101"/>
        <s v="TX101"/>
        <s v="TX102"/>
        <s v="TX103"/>
        <s v="TX105"/>
        <s v="TX107"/>
        <s v="TX108"/>
        <s v="TX109"/>
        <s v="TX111"/>
        <s v="TX113"/>
        <s v="TX114"/>
        <s v="TX117"/>
        <s v="TX118"/>
        <s v="TX119"/>
        <s v="TX120"/>
        <s v="TX121"/>
        <s v="TX122"/>
        <s v="TX123"/>
        <s v="UT101"/>
        <s v="UT102"/>
        <s v="UT103"/>
        <s v="UT104"/>
        <s v="UT106"/>
        <s v="NV111"/>
        <s v="CA324"/>
        <s v="CA330"/>
        <s v="NV112"/>
        <s v="TX126"/>
        <s v="CA342"/>
      </sharedItems>
    </cacheField>
    <cacheField name="Sales 1/2019" numFmtId="165">
      <sharedItems containsString="0" containsBlank="1" containsNumber="1" minValue="0" maxValue="68232.210000000006"/>
    </cacheField>
    <cacheField name="Sales 2/2019" numFmtId="165">
      <sharedItems containsString="0" containsBlank="1" containsNumber="1" minValue="0" maxValue="60295.93"/>
    </cacheField>
    <cacheField name="Sales 3/2019" numFmtId="165">
      <sharedItems containsString="0" containsBlank="1" containsNumber="1" minValue="0" maxValue="96512.34"/>
    </cacheField>
    <cacheField name="Sales 1Q19" numFmtId="165">
      <sharedItems containsString="0" containsBlank="1" containsNumber="1" minValue="53861.649999999994" maxValue="222378.76"/>
    </cacheField>
    <cacheField name="Sales 1/2021" numFmtId="165">
      <sharedItems containsString="0" containsBlank="1" containsNumber="1" minValue="0" maxValue="66207.740000000005"/>
    </cacheField>
    <cacheField name="Sales 2/2021" numFmtId="165">
      <sharedItems containsString="0" containsBlank="1" containsNumber="1" minValue="0" maxValue="72414.880000000005"/>
    </cacheField>
    <cacheField name="Sales 3/2021" numFmtId="165">
      <sharedItems containsString="0" containsBlank="1" containsNumber="1" minValue="0" maxValue="89407.43"/>
    </cacheField>
    <cacheField name="Sales 1Q2021" numFmtId="165">
      <sharedItems containsString="0" containsBlank="1" containsNumber="1" minValue="0" maxValue="228030.05"/>
    </cacheField>
    <cacheField name="Sales 1/2022" numFmtId="165">
      <sharedItems containsString="0" containsBlank="1" containsNumber="1" minValue="11512.1" maxValue="96670.7"/>
    </cacheField>
    <cacheField name="Sales 2/2022" numFmtId="165">
      <sharedItems containsString="0" containsBlank="1" containsNumber="1" minValue="11366.62" maxValue="104784.96000000001"/>
    </cacheField>
    <cacheField name="Sales 3/2022" numFmtId="165">
      <sharedItems containsString="0" containsBlank="1" containsNumber="1" minValue="13911.15" maxValue="122378.04"/>
    </cacheField>
    <cacheField name="Sales 1Q2022" numFmtId="165">
      <sharedItems containsString="0" containsBlank="1" containsNumber="1" minValue="0" maxValue="323833.7"/>
    </cacheField>
    <cacheField name="Price 1/2019" numFmtId="44">
      <sharedItems containsSemiMixedTypes="0" containsString="0" containsNumber="1" minValue="0.43" maxValue="0.85"/>
    </cacheField>
    <cacheField name="Price 2/2019" numFmtId="44">
      <sharedItems containsSemiMixedTypes="0" containsString="0" containsNumber="1" minValue="0.43" maxValue="4.09"/>
    </cacheField>
    <cacheField name="Price 3/2019" numFmtId="44">
      <sharedItems containsSemiMixedTypes="0" containsString="0" containsNumber="1" minValue="0.43" maxValue="6.76"/>
    </cacheField>
    <cacheField name="Price 1Q19" numFmtId="44">
      <sharedItems containsSemiMixedTypes="0" containsString="0" containsNumber="1" minValue="0.43" maxValue="6.76"/>
    </cacheField>
    <cacheField name="Price 1/2021" numFmtId="44">
      <sharedItems containsSemiMixedTypes="0" containsString="0" containsNumber="1" minValue="0.47" maxValue="17.599999999999998"/>
    </cacheField>
    <cacheField name="Price 2/2021" numFmtId="44">
      <sharedItems containsSemiMixedTypes="0" containsString="0" containsNumber="1" minValue="0.47" maxValue="4.01"/>
    </cacheField>
    <cacheField name="Price 3/2021" numFmtId="44">
      <sharedItems containsSemiMixedTypes="0" containsString="0" containsNumber="1" minValue="0.47" maxValue="5.41"/>
    </cacheField>
    <cacheField name="Price 1Q2021" numFmtId="44">
      <sharedItems containsSemiMixedTypes="0" containsString="0" containsNumber="1" minValue="0.47" maxValue="5.41"/>
    </cacheField>
    <cacheField name="Price 1/2022" numFmtId="44">
      <sharedItems containsSemiMixedTypes="0" containsString="0" containsNumber="1" minValue="0.47" maxValue="40.789999999999985"/>
    </cacheField>
    <cacheField name="Price 2/2022" numFmtId="44">
      <sharedItems containsSemiMixedTypes="0" containsString="0" containsNumber="1" minValue="0.49" maxValue="37.420000000000016"/>
    </cacheField>
    <cacheField name="Price 3/2022" numFmtId="44">
      <sharedItems containsSemiMixedTypes="0" containsString="0" containsNumber="1" minValue="0.49" maxValue="24.909999999999993"/>
    </cacheField>
    <cacheField name="Price 1Q2022" numFmtId="44">
      <sharedItems containsSemiMixedTypes="0" containsString="0" containsNumber="1" minValue="0.49" maxValue="24.909999999999993"/>
    </cacheField>
    <cacheField name="Vol 1/2019" numFmtId="164">
      <sharedItems containsSemiMixedTypes="0" containsString="0" containsNumber="1" minValue="0" maxValue="142150.43750000003"/>
    </cacheField>
    <cacheField name="Vol 2/2019" numFmtId="164">
      <sharedItems containsSemiMixedTypes="0" containsString="0" containsNumber="1" minValue="0" maxValue="123052.91836734694"/>
    </cacheField>
    <cacheField name="Vol 3/2019" numFmtId="164">
      <sharedItems containsSemiMixedTypes="0" containsString="0" containsNumber="1" minValue="0" maxValue="196963.95918367346"/>
    </cacheField>
    <cacheField name="Vol 1Q19" numFmtId="164">
      <sharedItems containsSemiMixedTypes="0" containsString="0" containsNumber="1" minValue="0" maxValue="453834.2040816326"/>
    </cacheField>
    <cacheField name="Vol 1/2021" numFmtId="164">
      <sharedItems containsSemiMixedTypes="0" containsString="0" containsNumber="1" minValue="0" maxValue="120377.70909090909"/>
    </cacheField>
    <cacheField name="Vol 2/2021" numFmtId="164">
      <sharedItems containsSemiMixedTypes="0" containsString="0" containsNumber="1" minValue="0" maxValue="131663.41818181818"/>
    </cacheField>
    <cacheField name="Vol 3/2021" numFmtId="164">
      <sharedItems containsSemiMixedTypes="0" containsString="0" containsNumber="1" minValue="0" maxValue="162558.96363636362"/>
    </cacheField>
    <cacheField name="Vol 1Q2021" numFmtId="164">
      <sharedItems containsSemiMixedTypes="0" containsString="0" containsNumber="1" minValue="0" maxValue="414600.09090909088"/>
    </cacheField>
    <cacheField name="Vol 1/2022" numFmtId="164">
      <sharedItems containsSemiMixedTypes="0" containsString="0" containsNumber="1" minValue="0" maxValue="168038.33962264151"/>
    </cacheField>
    <cacheField name="Vol 2/2022" numFmtId="164">
      <sharedItems containsSemiMixedTypes="0" containsString="0" containsNumber="1" minValue="0" maxValue="169008"/>
    </cacheField>
    <cacheField name="Vol 3/2022" numFmtId="164">
      <sharedItems containsSemiMixedTypes="0" containsString="0" containsNumber="1" minValue="0" maxValue="197383.93548387097"/>
    </cacheField>
    <cacheField name="Vol 1Q2022" numFmtId="164">
      <sharedItems containsSemiMixedTypes="0" containsString="0" containsNumber="1" minValue="0" maxValue="522312.41935483873"/>
    </cacheField>
    <cacheField name="Vol Delta 1/2021" numFmtId="165">
      <sharedItems containsSemiMixedTypes="0" containsString="0" containsNumber="1" minValue="-9805.3997619047659" maxValue="51595.434745762723"/>
    </cacheField>
    <cacheField name="Vol Delta 2/2021" numFmtId="165">
      <sharedItems containsSemiMixedTypes="0" containsString="0" containsNumber="1" minValue="-13450.115555555554" maxValue="53413.986440677974"/>
    </cacheField>
    <cacheField name="Vol Delta 3/2021" numFmtId="165">
      <sharedItems containsSemiMixedTypes="0" containsString="0" containsNumber="1" minValue="-28021.331825396825" maxValue="62310.963559322045"/>
    </cacheField>
    <cacheField name="Vol Delta 1Q2021" numFmtId="165">
      <sharedItems containsSemiMixedTypes="0" containsString="0" containsNumber="1" minValue="-51276.847142857143" maxValue="167320.38474576274"/>
    </cacheField>
    <cacheField name="P Delta 1/2021" numFmtId="165">
      <sharedItems containsSemiMixedTypes="0" containsString="0" containsNumber="1" minValue="0" maxValue="33252.849761904763"/>
    </cacheField>
    <cacheField name="P Delta 2/2021" numFmtId="165">
      <sharedItems containsSemiMixedTypes="0" containsString="0" containsNumber="1" minValue="0" maxValue="36055.305555555562"/>
    </cacheField>
    <cacheField name="P Delta 3/2021" numFmtId="165">
      <sharedItems containsSemiMixedTypes="0" containsString="0" containsNumber="1" minValue="0" maxValue="43950.941825396832"/>
    </cacheField>
    <cacheField name="P Delta 1Q2021" numFmtId="165">
      <sharedItems containsSemiMixedTypes="0" containsString="0" containsNumber="1" minValue="0" maxValue="113259.09714285716"/>
    </cacheField>
    <cacheField name="Vol Delta 1/2019" numFmtId="165">
      <sharedItems containsSemiMixedTypes="0" containsString="0" containsNumber="1" minValue="-41491.211666666677" maxValue="39149.677924528303"/>
    </cacheField>
    <cacheField name="Vol Delta 2/2019" numFmtId="165">
      <sharedItems containsSemiMixedTypes="0" containsString="0" containsNumber="1" minValue="-28249.884444444444" maxValue="45486.570566037728"/>
    </cacheField>
    <cacheField name="Vol Delta 3/2019" numFmtId="165">
      <sharedItems containsSemiMixedTypes="0" containsString="0" containsNumber="1" minValue="-63060.603888888894" maxValue="52855.699056603764"/>
    </cacheField>
    <cacheField name="Vol Delta 1Q2019" numFmtId="165">
      <sharedItems containsSemiMixedTypes="0" containsString="0" containsNumber="1" minValue="-132801.70000000001" maxValue="137491.94754716981"/>
    </cacheField>
    <cacheField name="P Delta 1/2019" numFmtId="165">
      <sharedItems containsSemiMixedTypes="0" containsString="0" containsNumber="1" minValue="-3076.4266129032239" maxValue="38215.96166666667"/>
    </cacheField>
    <cacheField name="P Delta 2/2019" numFmtId="165">
      <sharedItems containsSemiMixedTypes="0" containsString="0" containsNumber="1" minValue="-3588.1187096774165" maxValue="41436.694444444445"/>
    </cacheField>
    <cacheField name="P Delta 3/2019" numFmtId="165">
      <sharedItems containsSemiMixedTypes="0" containsString="0" containsNumber="1" minValue="-6135.4390322580603" maxValue="50510.783888888895"/>
    </cacheField>
    <cacheField name="P Delta 1Q2019" numFmtId="165">
      <sharedItems containsSemiMixedTypes="0" containsString="0" containsNumber="1" minValue="-12799.9843548387" maxValue="130163.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  <n v="26506.32"/>
    <n v="25778.07"/>
    <n v="40673.19"/>
    <n v="92957.58"/>
    <n v="15818.34"/>
    <n v="18646.330000000002"/>
    <n v="28613.94"/>
    <n v="63078.61"/>
    <n v="25452.78"/>
    <n v="27737.439999999999"/>
    <n v="38225.5"/>
    <n v="91415.72"/>
    <n v="0.48"/>
    <n v="0.48"/>
    <n v="0.48"/>
    <n v="0.48"/>
    <n v="0.56000000000000005"/>
    <n v="0.56000000000000005"/>
    <n v="0.56000000000000005"/>
    <n v="0.56000000000000005"/>
    <n v="0.59"/>
    <n v="0.59"/>
    <n v="0.59"/>
    <n v="0.59"/>
    <n v="55221.5"/>
    <n v="53704.3125"/>
    <n v="84735.812500000015"/>
    <n v="193661.625"/>
    <n v="28247.03571428571"/>
    <n v="33297.017857142855"/>
    <n v="51096.32142857142"/>
    <n v="112640.37499999999"/>
    <n v="43140.305084745763"/>
    <n v="47012.610169491527"/>
    <n v="64788.983050847462"/>
    <n v="154941.89830508476"/>
    <n v="8340.2308474576312"/>
    <n v="7680.7316949152573"/>
    <n v="7667.8905084745847"/>
    <n v="23688.853050847472"/>
    <n v="1294.2091525423693"/>
    <n v="1410.3783050847419"/>
    <n v="1943.6694915254184"/>
    <n v="4648.2569491525301"/>
    <n v="-5798.973559322033"/>
    <n v="-3212.0171186440671"/>
    <n v="-9574.4781355932246"/>
    <n v="-18585.468813559324"/>
    <n v="4745.433559322033"/>
    <n v="5171.3871186440674"/>
    <n v="7126.7881355932204"/>
    <n v="17043.608813559324"/>
  </r>
  <r>
    <x v="1"/>
    <n v="41143.07"/>
    <n v="39653.019999999997"/>
    <n v="68078.87"/>
    <n v="148874.96"/>
    <n v="30683.73"/>
    <n v="34406.68"/>
    <n v="45325.01"/>
    <n v="110415.42000000001"/>
    <n v="48808.21"/>
    <n v="50549.22"/>
    <n v="62369.94"/>
    <n v="161727.37"/>
    <n v="0.49"/>
    <n v="0.49"/>
    <n v="0.49"/>
    <n v="0.49"/>
    <n v="0.55000000000000004"/>
    <n v="0.57999999999999996"/>
    <n v="0.57999999999999996"/>
    <n v="0.57999999999999996"/>
    <n v="0.62"/>
    <n v="0.62"/>
    <n v="0.62"/>
    <n v="0.62"/>
    <n v="83965.448979591834"/>
    <n v="80924.530612244896"/>
    <n v="138936.46938775509"/>
    <n v="303826.44897959183"/>
    <n v="55788.599999999991"/>
    <n v="59321.862068965522"/>
    <n v="78146.568965517246"/>
    <n v="193257.03103448276"/>
    <n v="78722.919354838712"/>
    <n v="81531"/>
    <n v="100596.67741935485"/>
    <n v="260850.59677419357"/>
    <n v="12613.875645161297"/>
    <n v="12881.299999999996"/>
    <n v="13021.062903225808"/>
    <n v="38516.238548387104"/>
    <n v="5510.6043548387061"/>
    <n v="3261.240000000003"/>
    <n v="4023.8670967741973"/>
    <n v="12795.711451612908"/>
    <n v="-2568.83951612903"/>
    <n v="297.1700000000007"/>
    <n v="-18786.498064516119"/>
    <n v="-21058.167580645149"/>
    <n v="10233.979516129033"/>
    <n v="10599.03"/>
    <n v="13077.56806451613"/>
    <n v="33910.577580645164"/>
  </r>
  <r>
    <x v="2"/>
    <n v="27708.5"/>
    <n v="24285.05"/>
    <n v="40805.07"/>
    <n v="92798.62"/>
    <n v="22238.1"/>
    <n v="24953.5"/>
    <n v="33105.17"/>
    <n v="80296.76999999999"/>
    <n v="27185.82"/>
    <n v="31274.01"/>
    <n v="39333.17"/>
    <n v="97793"/>
    <n v="0.48"/>
    <n v="0.48"/>
    <n v="0.48"/>
    <n v="0.48"/>
    <n v="0.56000000000000005"/>
    <n v="0.56000000000000005"/>
    <n v="0.56000000000000005"/>
    <n v="0.56000000000000005"/>
    <n v="0.59"/>
    <n v="0.59"/>
    <n v="0.59"/>
    <n v="0.59"/>
    <n v="57726.041666666672"/>
    <n v="50593.854166666664"/>
    <n v="85010.5625"/>
    <n v="193330.45833333334"/>
    <n v="39710.892857142848"/>
    <n v="44559.821428571428"/>
    <n v="59116.374999999993"/>
    <n v="143387.08928571426"/>
    <n v="46077.661016949154"/>
    <n v="53006.796610169491"/>
    <n v="66666.389830508473"/>
    <n v="165750.84745762713"/>
    <n v="3565.3901694915321"/>
    <n v="4730.3061016949159"/>
    <n v="4228.0083050847497"/>
    <n v="12523.704576271197"/>
    <n v="1382.3298305084706"/>
    <n v="1590.2038983050802"/>
    <n v="1999.9916949152487"/>
    <n v="4972.5254237287991"/>
    <n v="-5591.2227118644078"/>
    <n v="1158.2123728813567"/>
    <n v="-8805.2028813559318"/>
    <n v="-13238.213220338983"/>
    <n v="5068.5427118644066"/>
    <n v="5830.7476271186433"/>
    <n v="7333.3028813559313"/>
    <n v="18232.593220338982"/>
  </r>
  <r>
    <x v="3"/>
    <n v="34721.99"/>
    <n v="35927.46"/>
    <n v="50318.92"/>
    <n v="120968.37"/>
    <n v="26300.36"/>
    <n v="28252.45"/>
    <n v="39054.76"/>
    <n v="93607.57"/>
    <n v="29796.73"/>
    <n v="32898.370000000003"/>
    <n v="43685.31"/>
    <n v="106380.41"/>
    <n v="0.49"/>
    <n v="0.49"/>
    <n v="0.49"/>
    <n v="0.49"/>
    <n v="0.49"/>
    <n v="0.49"/>
    <n v="0.49"/>
    <n v="0.49"/>
    <n v="0.49"/>
    <n v="0.49"/>
    <n v="0.49"/>
    <n v="0.49"/>
    <n v="70861.204081632648"/>
    <n v="73321.346938775503"/>
    <n v="102691.67346938775"/>
    <n v="246874.22448979592"/>
    <n v="53674.204081632655"/>
    <n v="57658.0612244898"/>
    <n v="79703.591836734704"/>
    <n v="191035.85714285716"/>
    <n v="60809.65306122449"/>
    <n v="67139.530612244911"/>
    <n v="89153.693877551021"/>
    <n v="217102.87755102041"/>
    <n v="3496.369999999999"/>
    <n v="4645.9200000000046"/>
    <n v="4630.5499999999947"/>
    <n v="12772.839999999998"/>
    <n v="0"/>
    <n v="0"/>
    <n v="0"/>
    <n v="0"/>
    <n v="-4925.2599999999975"/>
    <n v="-3029.0899999999901"/>
    <n v="-6633.6099999999979"/>
    <n v="-14587.959999999985"/>
    <n v="0"/>
    <n v="0"/>
    <n v="0"/>
    <n v="0"/>
  </r>
  <r>
    <x v="4"/>
    <m/>
    <m/>
    <m/>
    <m/>
    <m/>
    <m/>
    <m/>
    <m/>
    <m/>
    <m/>
    <m/>
    <m/>
    <n v="0.49"/>
    <n v="0.49"/>
    <n v="0.49"/>
    <n v="0.49"/>
    <n v="0.49"/>
    <n v="0.49"/>
    <n v="0.49"/>
    <n v="0.49"/>
    <n v="0.49"/>
    <n v="0.49"/>
    <n v="0.4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m/>
    <m/>
    <m/>
    <m/>
    <m/>
    <m/>
    <m/>
    <m/>
    <m/>
    <m/>
    <m/>
    <m/>
    <n v="0.49"/>
    <n v="0.49"/>
    <n v="0.49"/>
    <n v="0.49"/>
    <n v="0.51"/>
    <n v="0.51"/>
    <n v="0.51"/>
    <n v="0.51"/>
    <n v="0.56999999999999995"/>
    <n v="0.56999999999999995"/>
    <n v="0.56999999999999995"/>
    <n v="0.5699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n v="13200.04"/>
    <n v="29912.65"/>
    <n v="52570.14"/>
    <n v="95682.83"/>
    <n v="19630.05"/>
    <n v="19847.97"/>
    <n v="23553.61"/>
    <n v="63031.630000000005"/>
    <n v="30786.1"/>
    <n v="35039.57"/>
    <n v="39064.17"/>
    <n v="104889.84"/>
    <n v="0.47"/>
    <n v="0.47"/>
    <n v="0.47"/>
    <n v="0.47"/>
    <n v="0.54"/>
    <n v="0.54"/>
    <n v="0.54"/>
    <n v="0.54"/>
    <n v="0.55000000000000004"/>
    <n v="0.55000000000000004"/>
    <n v="0.55000000000000004"/>
    <n v="0.55000000000000004"/>
    <n v="28085.191489361707"/>
    <n v="63643.936170212772"/>
    <n v="111851.36170212766"/>
    <n v="203580.48936170212"/>
    <n v="36351.944444444438"/>
    <n v="36755.5"/>
    <n v="43617.796296296292"/>
    <n v="116725.24074074073"/>
    <n v="55974.727272727265"/>
    <n v="63708.309090909082"/>
    <n v="71025.763636363627"/>
    <n v="190708.8"/>
    <n v="10596.302727272727"/>
    <n v="14554.516909090906"/>
    <n v="14800.302363636361"/>
    <n v="39951.121999999988"/>
    <n v="559.74727272727318"/>
    <n v="637.08309090909142"/>
    <n v="710.25763636363695"/>
    <n v="1907.0880000000016"/>
    <n v="13108.081818181812"/>
    <n v="30.255272727266053"/>
    <n v="-19188.031090909095"/>
    <n v="-6049.6940000000159"/>
    <n v="4477.9781818181855"/>
    <n v="5096.6647272727314"/>
    <n v="5682.0610909090956"/>
    <n v="15256.704000000012"/>
  </r>
  <r>
    <x v="7"/>
    <m/>
    <m/>
    <m/>
    <m/>
    <m/>
    <m/>
    <m/>
    <m/>
    <m/>
    <m/>
    <m/>
    <n v="0"/>
    <n v="0.52"/>
    <n v="0.52"/>
    <n v="0.52"/>
    <n v="0.52"/>
    <n v="0.59"/>
    <n v="0.59"/>
    <n v="0.59"/>
    <n v="0.59"/>
    <n v="0.63"/>
    <n v="0.63"/>
    <n v="0.63"/>
    <n v="0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n v="36845.74"/>
    <n v="30027.89"/>
    <n v="59500.480000000003"/>
    <n v="126374.11000000002"/>
    <n v="24537.7"/>
    <n v="27560.97"/>
    <n v="40111.15"/>
    <n v="92209.82"/>
    <n v="50203.27"/>
    <n v="53990.31"/>
    <n v="59377.35"/>
    <n v="163570.93"/>
    <n v="0.45"/>
    <n v="0.45"/>
    <n v="0.45"/>
    <n v="0.45"/>
    <n v="0.52"/>
    <n v="0.52"/>
    <n v="0.52"/>
    <n v="0.52"/>
    <n v="0.65"/>
    <n v="0.65"/>
    <n v="0.65"/>
    <n v="0.65"/>
    <n v="81879.422222222216"/>
    <n v="66728.644444444435"/>
    <n v="132223.2888888889"/>
    <n v="280831.35555555555"/>
    <n v="47187.884615384617"/>
    <n v="53001.865384615383"/>
    <n v="77136.826923076922"/>
    <n v="177326.57692307694"/>
    <n v="77235.799999999988"/>
    <n v="83062.015384615384"/>
    <n v="91349.76923076922"/>
    <n v="251647.58461538461"/>
    <n v="15624.915999999994"/>
    <n v="15631.278000000002"/>
    <n v="7390.729999999995"/>
    <n v="38646.923999999992"/>
    <n v="10040.653999999999"/>
    <n v="10798.062"/>
    <n v="11875.47"/>
    <n v="32714.186000000002"/>
    <n v="-2089.6300000000024"/>
    <n v="7350.016923076927"/>
    <n v="-18393.083846153855"/>
    <n v="-13132.69692307693"/>
    <n v="15447.159999999998"/>
    <n v="16612.403076923078"/>
    <n v="18269.953846153843"/>
    <n v="50329.516923076924"/>
  </r>
  <r>
    <x v="9"/>
    <n v="34464.449999999997"/>
    <n v="30398.6"/>
    <n v="47180.29"/>
    <n v="112043.34"/>
    <n v="21443.05"/>
    <n v="24739.39"/>
    <n v="30899.58"/>
    <n v="77082.02"/>
    <n v="44748.17"/>
    <n v="46718.5"/>
    <n v="52840.09"/>
    <n v="144306.76"/>
    <n v="0.52"/>
    <n v="0.52"/>
    <n v="0.52"/>
    <n v="0.52"/>
    <n v="0.65"/>
    <n v="0.65"/>
    <n v="0.65"/>
    <n v="0.65"/>
    <n v="0.79"/>
    <n v="0.79"/>
    <n v="0.79"/>
    <n v="0.79"/>
    <n v="66277.788461538454"/>
    <n v="58458.846153846149"/>
    <n v="90731.326923076922"/>
    <n v="215467.9615384615"/>
    <n v="32989.307692307688"/>
    <n v="38060.6"/>
    <n v="47537.815384615387"/>
    <n v="118587.72307692308"/>
    <n v="56643.253164556954"/>
    <n v="59137.341772151893"/>
    <n v="66886.189873417708"/>
    <n v="182666.78481012656"/>
    <n v="15375.064556962023"/>
    <n v="13699.882151898732"/>
    <n v="12576.44341772151"/>
    <n v="41651.390126582264"/>
    <n v="7930.0554430379743"/>
    <n v="8279.2278481012654"/>
    <n v="9364.0665822784795"/>
    <n v="25573.349873417719"/>
    <n v="-5009.9583544303796"/>
    <n v="352.81772151898679"/>
    <n v="-12399.471265822791"/>
    <n v="-17056.611898734183"/>
    <n v="15293.678354430378"/>
    <n v="15967.082278481012"/>
    <n v="18059.271265822783"/>
    <n v="49320.031898734174"/>
  </r>
  <r>
    <x v="10"/>
    <n v="51997.95"/>
    <n v="48179.360000000001"/>
    <n v="62330.32"/>
    <n v="162507.63"/>
    <n v="0"/>
    <n v="0"/>
    <n v="0"/>
    <n v="0"/>
    <n v="55347.83"/>
    <n v="57298.64"/>
    <n v="66842.67"/>
    <n v="179489.14"/>
    <n v="0.47"/>
    <n v="0.47"/>
    <n v="0.47"/>
    <n v="0.47"/>
    <n v="0.55000000000000004"/>
    <n v="0.55000000000000004"/>
    <n v="0.55000000000000004"/>
    <n v="0.55000000000000004"/>
    <n v="0.59"/>
    <n v="0.59"/>
    <n v="0.59"/>
    <n v="0.59"/>
    <n v="110633.93617021276"/>
    <n v="102509.27659574468"/>
    <n v="132617.70212765958"/>
    <n v="345760.91489361704"/>
    <n v="0"/>
    <n v="0"/>
    <n v="0"/>
    <n v="0"/>
    <n v="93809.881355932215"/>
    <n v="97116.338983050853"/>
    <n v="113292.66101694916"/>
    <n v="304218.88135593222"/>
    <n v="51595.434745762723"/>
    <n v="53413.986440677974"/>
    <n v="62310.963559322045"/>
    <n v="167320.38474576274"/>
    <n v="3752.3952542372817"/>
    <n v="3884.6535593220269"/>
    <n v="4531.7064406779582"/>
    <n v="12168.755254237267"/>
    <n v="-7907.3057627118578"/>
    <n v="-2534.6806779660997"/>
    <n v="-9082.7693220338952"/>
    <n v="-19524.755762711851"/>
    <n v="11257.185762711866"/>
    <n v="11653.960677966103"/>
    <n v="13595.119322033899"/>
    <n v="36506.265762711868"/>
  </r>
  <r>
    <x v="11"/>
    <n v="34577.11"/>
    <n v="29754.93"/>
    <n v="48537.49"/>
    <n v="112869.53"/>
    <n v="37711.1"/>
    <n v="37679.360000000001"/>
    <n v="46119.24"/>
    <n v="121509.69999999998"/>
    <n v="58730.55"/>
    <n v="57914.91"/>
    <n v="68145.48"/>
    <n v="184790.94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70565.530612244896"/>
    <n v="60724.34693877551"/>
    <n v="99056.102040816331"/>
    <n v="230345.97959183675"/>
    <n v="67341.249999999985"/>
    <n v="67284.57142857142"/>
    <n v="82355.785714285696"/>
    <n v="216981.6071428571"/>
    <n v="94726.693548387106"/>
    <n v="93411.145161290333"/>
    <n v="104839.2"/>
    <n v="292977.03870967746"/>
    <n v="15335.848387096788"/>
    <n v="14630.881290322592"/>
    <n v="12590.71200000001"/>
    <n v="42557.441677419396"/>
    <n v="5683.6016129032205"/>
    <n v="5604.6687096774149"/>
    <n v="9435.5279999999966"/>
    <n v="20723.798322580631"/>
    <n v="11838.969838709681"/>
    <n v="16016.531129032262"/>
    <n v="2833.7179999999962"/>
    <n v="30689.218967741941"/>
    <n v="12314.470161290325"/>
    <n v="12143.448870967744"/>
    <n v="16774.272000000004"/>
    <n v="41232.191032258073"/>
  </r>
  <r>
    <x v="12"/>
    <n v="50992.95"/>
    <n v="45895.12"/>
    <n v="78313.16"/>
    <n v="175201.23"/>
    <n v="54864.52"/>
    <n v="57162.66"/>
    <n v="72462.55"/>
    <n v="184489.72999999998"/>
    <n v="77783.31"/>
    <n v="82296.13"/>
    <n v="97597.41"/>
    <n v="257676.85"/>
    <n v="0.47"/>
    <n v="0.47"/>
    <n v="0.47"/>
    <n v="0.47"/>
    <n v="0.55000000000000004"/>
    <n v="0.55000000000000004"/>
    <n v="0.55000000000000004"/>
    <n v="0.55000000000000004"/>
    <n v="0.56000000000000005"/>
    <n v="0.56000000000000005"/>
    <n v="0.65"/>
    <n v="0.65"/>
    <n v="108495.63829787234"/>
    <n v="97649.191489361707"/>
    <n v="166623.74468085109"/>
    <n v="372768.57446808513"/>
    <n v="99753.672727272715"/>
    <n v="103932.10909090909"/>
    <n v="131750.09090909091"/>
    <n v="335435.87272727268"/>
    <n v="138898.76785714284"/>
    <n v="146957.375"/>
    <n v="150149.86153846153"/>
    <n v="436006.00439560437"/>
    <n v="21529.802321428571"/>
    <n v="23663.896250000005"/>
    <n v="10119.873846153838"/>
    <n v="55313.572417582414"/>
    <n v="1388.9876785714296"/>
    <n v="1469.5737500000014"/>
    <n v="15014.98615384615"/>
    <n v="17873.547582417581"/>
    <n v="14289.470892857134"/>
    <n v="23174.846249999995"/>
    <n v="-7742.7250769230932"/>
    <n v="29721.592065934037"/>
    <n v="12500.889107142866"/>
    <n v="13226.163750000012"/>
    <n v="27026.975076923081"/>
    <n v="52754.027934065962"/>
  </r>
  <r>
    <x v="13"/>
    <n v="48695.35"/>
    <n v="41337.07"/>
    <n v="62617.45"/>
    <n v="152649.87"/>
    <n v="31493.69"/>
    <n v="33720.29"/>
    <n v="42645.9"/>
    <n v="107859.88"/>
    <n v="47558.44"/>
    <n v="47967.68"/>
    <n v="58296.18"/>
    <n v="153822.29999999999"/>
    <n v="0.48"/>
    <n v="0.48"/>
    <n v="0.48"/>
    <n v="0.48"/>
    <n v="0.55000000000000004"/>
    <n v="0.55000000000000004"/>
    <n v="0.55000000000000004"/>
    <n v="0.55000000000000004"/>
    <n v="0.55000000000000004"/>
    <n v="0.55000000000000004"/>
    <n v="0.55000000000000004"/>
    <n v="0.55000000000000004"/>
    <n v="101448.64583333333"/>
    <n v="86118.895833333343"/>
    <n v="130453.02083333333"/>
    <n v="318020.5625"/>
    <n v="57261.25454545454"/>
    <n v="61309.618181818179"/>
    <n v="77538"/>
    <n v="196108.87272727271"/>
    <n v="86469.8909090909"/>
    <n v="87213.963636363624"/>
    <n v="105993.05454545454"/>
    <n v="279676.90909090906"/>
    <n v="16064.75"/>
    <n v="14247.389999999996"/>
    <n v="15650.279999999995"/>
    <n v="45962.419999999991"/>
    <n v="0"/>
    <n v="0"/>
    <n v="0"/>
    <n v="0"/>
    <n v="-7189.802363636365"/>
    <n v="525.63254545453469"/>
    <n v="-11740.783818181821"/>
    <n v="-18404.953636363651"/>
    <n v="6052.8923636363688"/>
    <n v="6104.9774545454593"/>
    <n v="7419.5138181818238"/>
    <n v="19577.383636363651"/>
  </r>
  <r>
    <x v="14"/>
    <m/>
    <m/>
    <m/>
    <m/>
    <m/>
    <m/>
    <m/>
    <m/>
    <m/>
    <m/>
    <m/>
    <n v="0"/>
    <n v="0.43"/>
    <n v="0.43"/>
    <n v="0.43"/>
    <n v="0.43"/>
    <n v="0.49"/>
    <n v="0.49"/>
    <n v="0.49"/>
    <n v="0.49"/>
    <n v="0.53"/>
    <n v="0.53"/>
    <n v="0.56000000000000005"/>
    <n v="0.560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n v="47282.43"/>
    <n v="44421.59"/>
    <n v="70958.86"/>
    <n v="162662.88"/>
    <n v="41878.300000000003"/>
    <n v="47753.440000000002"/>
    <n v="61814.41"/>
    <n v="151446.15000000002"/>
    <n v="55169.599999999999"/>
    <n v="65269.65"/>
    <n v="81886.070000000007"/>
    <n v="202325.32"/>
    <n v="0.49"/>
    <n v="0.49"/>
    <n v="0.49"/>
    <n v="0.49"/>
    <n v="0.57999999999999996"/>
    <n v="0.57999999999999996"/>
    <n v="0.57999999999999996"/>
    <n v="0.57999999999999996"/>
    <n v="0.57999999999999996"/>
    <n v="0.57999999999999996"/>
    <n v="0.63"/>
    <n v="0.63"/>
    <n v="96494.755102040814"/>
    <n v="90656.306122448979"/>
    <n v="144814"/>
    <n v="331965.06122448982"/>
    <n v="72203.965517241391"/>
    <n v="82333.517241379319"/>
    <n v="106576.56896551726"/>
    <n v="261114.05172413797"/>
    <n v="95120"/>
    <n v="112533.87931034484"/>
    <n v="129977.88888888891"/>
    <n v="337631.76819923375"/>
    <n v="13291.299999999992"/>
    <n v="17516.210000000003"/>
    <n v="13572.765555555552"/>
    <n v="44380.275555555549"/>
    <n v="0"/>
    <n v="0"/>
    <n v="6498.8944444444514"/>
    <n v="6498.8944444444514"/>
    <n v="-673.62999999999863"/>
    <n v="10720.010862068972"/>
    <n v="-7269.6944444444362"/>
    <n v="2776.6864176245363"/>
    <n v="8560.7999999999975"/>
    <n v="10128.049137931032"/>
    <n v="18196.904444444448"/>
    <n v="36885.753582375473"/>
  </r>
  <r>
    <x v="16"/>
    <n v="28695.8"/>
    <n v="24544.51"/>
    <n v="41302.28"/>
    <n v="94542.59"/>
    <n v="16779.88"/>
    <n v="20175.8"/>
    <n v="26007.21"/>
    <n v="62962.89"/>
    <n v="29330.79"/>
    <n v="29933.119999999999"/>
    <n v="38637.33"/>
    <n v="97901.24"/>
    <n v="0.49"/>
    <n v="0.49"/>
    <n v="0.49"/>
    <n v="0.49"/>
    <n v="0.61"/>
    <n v="0.61"/>
    <n v="0.61"/>
    <n v="0.61"/>
    <n v="0.65"/>
    <n v="0.65"/>
    <n v="0.65"/>
    <n v="0.65"/>
    <n v="58562.857142857145"/>
    <n v="50090.836734693876"/>
    <n v="84290.367346938772"/>
    <n v="192944.06122448979"/>
    <n v="27508.000000000004"/>
    <n v="33075.081967213111"/>
    <n v="42634.770491803276"/>
    <n v="103217.8524590164"/>
    <n v="45124.292307692311"/>
    <n v="46050.95384615384"/>
    <n v="59442.046153846153"/>
    <n v="150617.29230769229"/>
    <n v="10745.938307692308"/>
    <n v="7915.2818461538445"/>
    <n v="10252.438153846155"/>
    <n v="28913.658307692305"/>
    <n v="1804.971692307694"/>
    <n v="1842.0381538461552"/>
    <n v="2377.6818461538483"/>
    <n v="6024.6916923076969"/>
    <n v="-6584.8967692307688"/>
    <n v="-1979.5426153846176"/>
    <n v="-12175.677384615383"/>
    <n v="-20740.116769230772"/>
    <n v="7219.8867692307713"/>
    <n v="7368.1526153846162"/>
    <n v="9510.7273846153857"/>
    <n v="24098.766769230773"/>
  </r>
  <r>
    <x v="17"/>
    <n v="36771.26"/>
    <n v="32035.94"/>
    <n v="50072.83"/>
    <n v="118880.03"/>
    <n v="20945.939999999999"/>
    <n v="21332.33"/>
    <n v="28308.33"/>
    <n v="70586.600000000006"/>
    <n v="39131.82"/>
    <n v="39709.300000000003"/>
    <n v="46129.87"/>
    <n v="124970.98999999999"/>
    <n v="0.49"/>
    <n v="0.49"/>
    <n v="0.49"/>
    <n v="0.49"/>
    <n v="0.54"/>
    <n v="0.54"/>
    <n v="0.54"/>
    <n v="0.54"/>
    <n v="0.62"/>
    <n v="0.62"/>
    <n v="0.62"/>
    <n v="0.62"/>
    <n v="75043.387755102041"/>
    <n v="65379.469387755104"/>
    <n v="102189.44897959185"/>
    <n v="242612.30612244899"/>
    <n v="38788.777777777774"/>
    <n v="39504.314814814818"/>
    <n v="52422.833333333336"/>
    <n v="130715.92592592593"/>
    <n v="63115.838709677417"/>
    <n v="64047.258064516136"/>
    <n v="74403.016129032258"/>
    <n v="201566.11290322582"/>
    <n v="13136.612903225809"/>
    <n v="13253.189354838712"/>
    <n v="11869.298709677418"/>
    <n v="38259.100967741935"/>
    <n v="5049.2670967741906"/>
    <n v="5123.7806451612887"/>
    <n v="5952.2412903225777"/>
    <n v="16125.289032258057"/>
    <n v="-5844.4990322580661"/>
    <n v="-652.78354838709402"/>
    <n v="-13615.352096774199"/>
    <n v="-20112.634677419359"/>
    <n v="8205.0590322580647"/>
    <n v="8326.1435483870973"/>
    <n v="9672.3920967741942"/>
    <n v="26203.594677419358"/>
  </r>
  <r>
    <x v="18"/>
    <n v="31417.95"/>
    <n v="26723.53"/>
    <n v="45853.43"/>
    <n v="103994.91"/>
    <n v="14490.58"/>
    <n v="18885.46"/>
    <n v="26281.040000000001"/>
    <n v="59657.08"/>
    <n v="34408.339999999997"/>
    <n v="38449.79"/>
    <n v="44447.85"/>
    <n v="117305.98000000001"/>
    <n v="0.49"/>
    <n v="0.49"/>
    <n v="0.49"/>
    <n v="0.49"/>
    <n v="0.56999999999999995"/>
    <n v="0.56999999999999995"/>
    <n v="0.56999999999999995"/>
    <n v="0.56999999999999995"/>
    <n v="0.63"/>
    <n v="0.63"/>
    <n v="0.63"/>
    <n v="0.63"/>
    <n v="64118.265306122448"/>
    <n v="54537.816326530614"/>
    <n v="93578.42857142858"/>
    <n v="212234.51020408166"/>
    <n v="25422.070175438599"/>
    <n v="33132.385964912282"/>
    <n v="46107.087719298252"/>
    <n v="104661.54385964913"/>
    <n v="54616.412698412692"/>
    <n v="61031.4126984127"/>
    <n v="70552.142857142855"/>
    <n v="186199.96825396823"/>
    <n v="16640.775238095233"/>
    <n v="15902.445238095237"/>
    <n v="13933.681428571423"/>
    <n v="46476.901904761893"/>
    <n v="3276.9847619047646"/>
    <n v="3661.8847619047651"/>
    <n v="4233.128571428575"/>
    <n v="11171.998095238105"/>
    <n v="-4655.9077777777802"/>
    <n v="3181.862222222222"/>
    <n v="-11282.880000000005"/>
    <n v="-12756.925555555563"/>
    <n v="7646.2977777777778"/>
    <n v="8544.3977777777782"/>
    <n v="9877.3000000000011"/>
    <n v="26067.995555555557"/>
  </r>
  <r>
    <x v="19"/>
    <n v="47074.17"/>
    <n v="41083.089999999997"/>
    <n v="65554.97"/>
    <n v="153712.22999999998"/>
    <n v="34712.129999999997"/>
    <n v="35776.19"/>
    <n v="44748.92"/>
    <n v="115237.24"/>
    <n v="47913.97"/>
    <n v="50326.99"/>
    <n v="58722.87"/>
    <n v="156963.82999999999"/>
    <n v="0.49"/>
    <n v="0.49"/>
    <n v="0.49"/>
    <n v="0.49"/>
    <n v="0.49"/>
    <n v="0.49"/>
    <n v="0.49"/>
    <n v="0.49"/>
    <n v="0.53"/>
    <n v="0.59"/>
    <n v="0.59"/>
    <n v="0.59"/>
    <n v="96069.734693877544"/>
    <n v="83843.040816326524"/>
    <n v="133785.6530612245"/>
    <n v="313698.42857142858"/>
    <n v="70841.081632653062"/>
    <n v="73012.632653061228"/>
    <n v="91324.326530612248"/>
    <n v="235178.04081632654"/>
    <n v="90403.716981132078"/>
    <n v="85299.983050847455"/>
    <n v="99530.288135593233"/>
    <n v="275233.98816757277"/>
    <n v="9585.6913207547186"/>
    <n v="6020.8016949152516"/>
    <n v="4020.9211864406825"/>
    <n v="19627.414202110653"/>
    <n v="3616.1486792452865"/>
    <n v="8529.9983050847441"/>
    <n v="9953.0288135593219"/>
    <n v="22099.175797889351"/>
    <n v="-2776.3486792452786"/>
    <n v="713.90169491525637"/>
    <n v="-16785.12881355932"/>
    <n v="-18847.575797889342"/>
    <n v="3616.1486792452865"/>
    <n v="8529.9983050847441"/>
    <n v="9953.0288135593219"/>
    <n v="22099.175797889351"/>
  </r>
  <r>
    <x v="20"/>
    <n v="41758.67"/>
    <n v="37374.46"/>
    <n v="53621.47"/>
    <n v="132754.6"/>
    <n v="7164.49"/>
    <n v="0"/>
    <n v="0"/>
    <n v="7164.49"/>
    <n v="34633.65"/>
    <n v="44168.62"/>
    <n v="49981.49"/>
    <n v="128783.76000000001"/>
    <n v="0.47"/>
    <n v="0.47"/>
    <n v="0.47"/>
    <n v="0.47"/>
    <n v="0.49"/>
    <n v="0.49"/>
    <n v="0.51"/>
    <n v="0.51"/>
    <n v="0.51"/>
    <n v="0.55000000000000004"/>
    <n v="0.55000000000000004"/>
    <n v="0.55000000000000004"/>
    <n v="88848.234042553187"/>
    <n v="79520.127659574471"/>
    <n v="114088.2340425532"/>
    <n v="282456.59574468085"/>
    <n v="14621.408163265305"/>
    <n v="0"/>
    <n v="0"/>
    <n v="14621.408163265305"/>
    <n v="67909.117647058825"/>
    <n v="80306.581818181818"/>
    <n v="90875.436363636356"/>
    <n v="239091.13582887698"/>
    <n v="26110.977647058826"/>
    <n v="39350.225090909087"/>
    <n v="46346.472545454541"/>
    <n v="111807.67528342246"/>
    <n v="1358.1823529411777"/>
    <n v="4818.3949090909136"/>
    <n v="3635.0174545454574"/>
    <n v="9811.5947165775488"/>
    <n v="-9841.3847058823503"/>
    <n v="369.63345454545282"/>
    <n v="-10910.014909090916"/>
    <n v="-20381.766160427815"/>
    <n v="2716.3647058823553"/>
    <n v="6424.5265454545515"/>
    <n v="7270.0349090909149"/>
    <n v="16410.926160427822"/>
  </r>
  <r>
    <x v="21"/>
    <n v="35809.01"/>
    <n v="31985.89"/>
    <n v="64170.62"/>
    <n v="131965.51999999999"/>
    <n v="32047.95"/>
    <n v="33764.019999999997"/>
    <n v="48345.96"/>
    <n v="114157.93"/>
    <n v="44446.42"/>
    <n v="50930.23"/>
    <n v="58406.41"/>
    <n v="153783.06"/>
    <n v="0.49"/>
    <n v="0.49"/>
    <n v="0.49"/>
    <n v="0.49"/>
    <n v="0.59"/>
    <n v="0.59"/>
    <n v="0.59"/>
    <n v="0.59"/>
    <n v="0.63"/>
    <n v="0.63"/>
    <n v="0.65"/>
    <n v="0.65"/>
    <n v="73079.612244897959"/>
    <n v="65277.326530612248"/>
    <n v="130960.44897959185"/>
    <n v="269317.38775510207"/>
    <n v="54318.5593220339"/>
    <n v="57227.152542372882"/>
    <n v="81942.305084745763"/>
    <n v="193488.01694915254"/>
    <n v="70549.873015873018"/>
    <n v="80841.634920634926"/>
    <n v="89856.015384615384"/>
    <n v="241247.52332112333"/>
    <n v="9576.4750793650783"/>
    <n v="13932.544603174605"/>
    <n v="4669.0890769230764"/>
    <n v="28178.108759462761"/>
    <n v="2821.9949206349233"/>
    <n v="3233.6653968254"/>
    <n v="5391.360923076928"/>
    <n v="11447.021240537251"/>
    <n v="-1239.5722222222209"/>
    <n v="7626.5111111111119"/>
    <n v="-20141.172461538466"/>
    <n v="-13754.233572649577"/>
    <n v="9876.9822222222228"/>
    <n v="11317.828888888891"/>
    <n v="14376.962461538464"/>
    <n v="35571.773572649574"/>
  </r>
  <r>
    <x v="22"/>
    <n v="47679.89"/>
    <n v="40414.67"/>
    <n v="69316.740000000005"/>
    <n v="157411.29999999999"/>
    <n v="40217.519999999997"/>
    <n v="47445.98"/>
    <n v="62392.81"/>
    <n v="150056.31"/>
    <n v="55675.839999999997"/>
    <n v="68106.649999999994"/>
    <n v="76770.649999999994"/>
    <n v="200553.13999999998"/>
    <n v="0.49"/>
    <n v="0.49"/>
    <n v="0.49"/>
    <n v="0.49"/>
    <n v="0.62"/>
    <n v="0.62"/>
    <n v="0.62"/>
    <n v="0.62"/>
    <n v="0.62"/>
    <n v="0.62"/>
    <n v="0.62"/>
    <n v="0.62"/>
    <n v="97305.897959183669"/>
    <n v="82478.918367346938"/>
    <n v="141462.73469387757"/>
    <n v="321247.55102040817"/>
    <n v="64866.967741935478"/>
    <n v="76525.774193548394"/>
    <n v="100633.56451612903"/>
    <n v="242026.30645161291"/>
    <n v="89799.741935483864"/>
    <n v="109849.43548387096"/>
    <n v="123823.62903225806"/>
    <n v="323472.80645161285"/>
    <n v="15458.32"/>
    <n v="20660.669999999987"/>
    <n v="14377.839999999998"/>
    <n v="50496.829999999987"/>
    <n v="0"/>
    <n v="0"/>
    <n v="0"/>
    <n v="0"/>
    <n v="-3678.0164516129043"/>
    <n v="13411.553387096768"/>
    <n v="-8643.1617741935606"/>
    <n v="1090.3751612903034"/>
    <n v="11673.966451612903"/>
    <n v="14280.426612903224"/>
    <n v="16097.071774193548"/>
    <n v="42051.464838709675"/>
  </r>
  <r>
    <x v="23"/>
    <m/>
    <m/>
    <m/>
    <m/>
    <m/>
    <m/>
    <m/>
    <m/>
    <m/>
    <m/>
    <m/>
    <n v="0"/>
    <n v="0.49"/>
    <n v="0.49"/>
    <n v="0.49"/>
    <n v="0.49"/>
    <n v="0.52"/>
    <n v="0.52"/>
    <n v="0.52"/>
    <n v="0.52"/>
    <n v="0.59"/>
    <n v="0.59"/>
    <n v="0.62"/>
    <n v="0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n v="34295.83"/>
    <n v="29000.61"/>
    <n v="53436.51"/>
    <n v="116732.95000000001"/>
    <n v="22666.07"/>
    <n v="30777.72"/>
    <n v="36762.400000000001"/>
    <n v="90206.19"/>
    <n v="36772.51"/>
    <n v="50526.14"/>
    <n v="62375.85"/>
    <n v="149674.5"/>
    <n v="0.49"/>
    <n v="0.49"/>
    <n v="0.49"/>
    <n v="0.49"/>
    <n v="0.55000000000000004"/>
    <n v="0.55000000000000004"/>
    <n v="0.55000000000000004"/>
    <n v="0.55000000000000004"/>
    <n v="0.62"/>
    <n v="0.62"/>
    <n v="0.62"/>
    <n v="0.62"/>
    <n v="69991.489795918373"/>
    <n v="59184.918367346938"/>
    <n v="109054.10204081633"/>
    <n v="238230.51020408166"/>
    <n v="41211.036363636362"/>
    <n v="55959.490909090906"/>
    <n v="66840.727272727265"/>
    <n v="164011.25454545452"/>
    <n v="59310.500000000007"/>
    <n v="81493.774193548394"/>
    <n v="100606.20967741935"/>
    <n v="241410.48387096776"/>
    <n v="9954.7050000000054"/>
    <n v="14043.85580645162"/>
    <n v="18571.015322580646"/>
    <n v="42569.57612903227"/>
    <n v="4151.7349999999979"/>
    <n v="5704.5641935483836"/>
    <n v="7042.4346774193491"/>
    <n v="16898.733870967728"/>
    <n v="-5233.6849999999986"/>
    <n v="10931.339354838714"/>
    <n v="-4139.467258064521"/>
    <n v="1558.1870967741943"/>
    <n v="7710.3650000000016"/>
    <n v="10594.190645161292"/>
    <n v="13078.807258064517"/>
    <n v="31383.36290322581"/>
  </r>
  <r>
    <x v="25"/>
    <n v="56816.43"/>
    <n v="47928.08"/>
    <n v="87817.05"/>
    <n v="192561.56"/>
    <n v="37276.239999999998"/>
    <n v="48281.61"/>
    <n v="57528.75"/>
    <n v="143086.6"/>
    <n v="56874.39"/>
    <n v="65444.91"/>
    <n v="78445.399999999994"/>
    <n v="200764.7"/>
    <n v="0.49"/>
    <n v="0.49"/>
    <n v="0.49"/>
    <n v="0.49"/>
    <n v="0.55000000000000004"/>
    <n v="0.55000000000000004"/>
    <n v="0.55000000000000004"/>
    <n v="0.55000000000000004"/>
    <n v="0.63"/>
    <n v="0.63"/>
    <n v="0.63"/>
    <n v="0.63"/>
    <n v="115951.89795918368"/>
    <n v="97812.408163265311"/>
    <n v="179218.46938775512"/>
    <n v="392982.77551020414"/>
    <n v="67774.981818181812"/>
    <n v="87784.745454545453"/>
    <n v="104597.72727272726"/>
    <n v="260157.45454545453"/>
    <n v="90276.809523809527"/>
    <n v="103880.80952380953"/>
    <n v="124516.50793650793"/>
    <n v="318674.12698412698"/>
    <n v="12376.005238095244"/>
    <n v="8852.8352380952419"/>
    <n v="10955.329365079366"/>
    <n v="32184.169841269853"/>
    <n v="7222.1447619047585"/>
    <n v="8310.4647619047573"/>
    <n v="9961.3206349206303"/>
    <n v="25493.930158730145"/>
    <n v="-12580.793333333337"/>
    <n v="2973.516666666666"/>
    <n v="-26803.961111111123"/>
    <n v="-36411.237777777795"/>
    <n v="12638.753333333336"/>
    <n v="14543.313333333335"/>
    <n v="17432.31111111111"/>
    <n v="44614.377777777787"/>
  </r>
  <r>
    <x v="26"/>
    <n v="51623.81"/>
    <n v="44185.75"/>
    <n v="73016.92"/>
    <n v="168826.47999999998"/>
    <n v="45717.83"/>
    <n v="46216.19"/>
    <n v="59675.6"/>
    <n v="151609.62"/>
    <n v="61018.77"/>
    <n v="63880.11"/>
    <n v="71530.02"/>
    <n v="196428.90000000002"/>
    <n v="0.47"/>
    <n v="0.47"/>
    <n v="0.47"/>
    <n v="0.47"/>
    <n v="0.51"/>
    <n v="0.51"/>
    <n v="0.51"/>
    <n v="0.51"/>
    <n v="0.56999999999999995"/>
    <n v="0.56999999999999995"/>
    <n v="0.56999999999999995"/>
    <n v="0.56999999999999995"/>
    <n v="109837.89361702128"/>
    <n v="94012.234042553202"/>
    <n v="155355.14893617021"/>
    <n v="359205.27659574471"/>
    <n v="89642.803921568629"/>
    <n v="90619.980392156867"/>
    <n v="117010.98039215685"/>
    <n v="297273.76470588235"/>
    <n v="107050.47368421053"/>
    <n v="112070.36842105264"/>
    <n v="125491.26315789475"/>
    <n v="344612.10526315792"/>
    <n v="8877.9115789473708"/>
    <n v="10939.697894736844"/>
    <n v="4324.9442105263261"/>
    <n v="24142.553684210539"/>
    <n v="6423.0284210526261"/>
    <n v="6724.2221052631521"/>
    <n v="7529.4757894736777"/>
    <n v="20676.726315789456"/>
    <n v="-1310.0873684210524"/>
    <n v="8487.3231578947361"/>
    <n v="-14036.026315789468"/>
    <n v="-6858.7905263157845"/>
    <n v="10705.04736842105"/>
    <n v="11207.036842105261"/>
    <n v="12549.126315789472"/>
    <n v="34461.210526315786"/>
  </r>
  <r>
    <x v="27"/>
    <n v="54359.77"/>
    <n v="46187.98"/>
    <n v="75527.47"/>
    <n v="176075.22"/>
    <n v="39514.54"/>
    <n v="45580.89"/>
    <n v="58933.62"/>
    <n v="144029.04999999999"/>
    <n v="71317.16"/>
    <n v="77241.22"/>
    <n v="88456.52"/>
    <n v="237014.90000000002"/>
    <n v="0.49"/>
    <n v="0.49"/>
    <n v="0.49"/>
    <n v="0.49"/>
    <n v="0.56999999999999995"/>
    <n v="0.56999999999999995"/>
    <n v="0.56999999999999995"/>
    <n v="0.56999999999999995"/>
    <n v="0.56999999999999995"/>
    <n v="0.56999999999999995"/>
    <n v="0.56999999999999995"/>
    <n v="0.56999999999999995"/>
    <n v="110938.30612244898"/>
    <n v="94261.183673469393"/>
    <n v="154137.69387755104"/>
    <n v="359337.18367346941"/>
    <n v="69323.754385964916"/>
    <n v="79966.473684210534"/>
    <n v="103392.31578947369"/>
    <n v="252682.54385964916"/>
    <n v="125117.82456140353"/>
    <n v="135510.91228070177"/>
    <n v="155186.87719298247"/>
    <n v="415815.61403508775"/>
    <n v="31802.620000000006"/>
    <n v="31660.33"/>
    <n v="29522.9"/>
    <n v="92985.85"/>
    <n v="0"/>
    <n v="0"/>
    <n v="0"/>
    <n v="0"/>
    <n v="6947.964035087728"/>
    <n v="20212.367017543864"/>
    <n v="514.09982456140426"/>
    <n v="27674.430877192994"/>
    <n v="10009.425964912278"/>
    <n v="10840.872982456136"/>
    <n v="12414.950175438591"/>
    <n v="33265.249122807007"/>
  </r>
  <r>
    <x v="28"/>
    <n v="38111.760000000002"/>
    <n v="31953.52"/>
    <n v="60566.91"/>
    <n v="130632.19"/>
    <n v="14135.39"/>
    <n v="18123.02"/>
    <n v="22893.69"/>
    <n v="55152.1"/>
    <n v="25208.31"/>
    <n v="30023.1"/>
    <n v="36458.519999999997"/>
    <n v="91689.93"/>
    <n v="0.49"/>
    <n v="0.49"/>
    <n v="0.49"/>
    <n v="0.49"/>
    <n v="0.59"/>
    <n v="0.59"/>
    <n v="0.59"/>
    <n v="0.59"/>
    <n v="0.69"/>
    <n v="0.69"/>
    <n v="0.69"/>
    <n v="0.69"/>
    <n v="77779.102040816331"/>
    <n v="65211.265306122448"/>
    <n v="123605.93877551021"/>
    <n v="266596.30612244899"/>
    <n v="23958.288135593222"/>
    <n v="30716.983050847459"/>
    <n v="38802.864406779663"/>
    <n v="93478.135593220344"/>
    <n v="36533.782608695656"/>
    <n v="43511.739130434784"/>
    <n v="52838.434782608696"/>
    <n v="132883.95652173914"/>
    <n v="7419.5417391304354"/>
    <n v="7548.906086956521"/>
    <n v="8280.9865217391289"/>
    <n v="23249.434347826085"/>
    <n v="3653.3782608695647"/>
    <n v="4351.1739130434771"/>
    <n v="5283.8434782608683"/>
    <n v="13288.395652173909"/>
    <n v="-20210.206521739132"/>
    <n v="-10632.767826086956"/>
    <n v="-34676.076956521734"/>
    <n v="-65519.05130434782"/>
    <n v="7306.7565217391293"/>
    <n v="8702.3478260869542"/>
    <n v="10567.686956521737"/>
    <n v="26576.791304347818"/>
  </r>
  <r>
    <x v="29"/>
    <n v="54735.41"/>
    <n v="44368.42"/>
    <n v="76646.64"/>
    <n v="175750.47"/>
    <n v="43381.21"/>
    <n v="50620.68"/>
    <n v="72626.75"/>
    <n v="166628.64000000001"/>
    <n v="89060.32"/>
    <n v="83609.929999999993"/>
    <n v="96075.58"/>
    <n v="268745.83"/>
    <n v="0.49"/>
    <n v="0.49"/>
    <n v="0.49"/>
    <n v="0.49"/>
    <n v="0.49"/>
    <n v="0.49"/>
    <n v="0.49"/>
    <n v="0.49"/>
    <n v="0.53"/>
    <n v="0.53"/>
    <n v="0.53"/>
    <n v="0.53"/>
    <n v="111704.91836734695"/>
    <n v="90547.795918367352"/>
    <n v="156421.71428571429"/>
    <n v="358674.42857142864"/>
    <n v="88533.081632653062"/>
    <n v="103307.51020408164"/>
    <n v="148217.85714285716"/>
    <n v="340058.44897959183"/>
    <n v="168038.33962264151"/>
    <n v="157754.58490566036"/>
    <n v="181274.67924528301"/>
    <n v="507067.60377358488"/>
    <n v="38957.576415094336"/>
    <n v="26679.066603773572"/>
    <n v="16197.842830188667"/>
    <n v="81834.485849056568"/>
    <n v="6721.5335849056664"/>
    <n v="6310.18339622642"/>
    <n v="7250.9871698113266"/>
    <n v="20282.704150943413"/>
    <n v="27603.376415094332"/>
    <n v="32931.326603773574"/>
    <n v="12177.952830188673"/>
    <n v="72712.65584905658"/>
    <n v="6721.5335849056664"/>
    <n v="6310.18339622642"/>
    <n v="7250.9871698113266"/>
    <n v="20282.704150943413"/>
  </r>
  <r>
    <x v="30"/>
    <m/>
    <m/>
    <m/>
    <m/>
    <m/>
    <m/>
    <m/>
    <m/>
    <m/>
    <m/>
    <m/>
    <n v="0"/>
    <n v="0.49"/>
    <n v="0.49"/>
    <n v="0.52"/>
    <n v="0.52"/>
    <n v="0.6"/>
    <n v="0.6"/>
    <n v="0.6"/>
    <n v="0.6"/>
    <n v="0.6"/>
    <n v="0.63"/>
    <n v="0.63"/>
    <n v="0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n v="45228.57"/>
    <n v="40077.410000000003"/>
    <n v="72294.39"/>
    <n v="157600.37"/>
    <n v="39016.75"/>
    <n v="43563.02"/>
    <n v="55055.66"/>
    <n v="137635.43"/>
    <n v="57642.36"/>
    <n v="63529.87"/>
    <n v="79845.91"/>
    <n v="201018.14"/>
    <n v="0.54"/>
    <n v="0.54"/>
    <n v="0.54"/>
    <n v="0.54"/>
    <n v="0.65"/>
    <n v="0.65"/>
    <n v="0.65"/>
    <n v="0.65"/>
    <n v="0.69"/>
    <n v="0.73"/>
    <n v="0.73"/>
    <n v="0.73"/>
    <n v="83756.611111111109"/>
    <n v="74217.425925925927"/>
    <n v="133878.5"/>
    <n v="291852.53703703702"/>
    <n v="60025.769230769227"/>
    <n v="67020.030769230769"/>
    <n v="84701.015384615384"/>
    <n v="211746.81538461539"/>
    <n v="83539.652173913055"/>
    <n v="87027.219178082203"/>
    <n v="109377.95890410959"/>
    <n v="279944.83025610488"/>
    <n v="15284.023913043489"/>
    <n v="13004.672465753432"/>
    <n v="16040.013287671234"/>
    <n v="44328.709666468159"/>
    <n v="3341.5860869565158"/>
    <n v="6962.1775342465726"/>
    <n v="8750.2367123287622"/>
    <n v="19054.000333531851"/>
    <n v="-117.15782608694951"/>
    <n v="6917.2883561643894"/>
    <n v="-13230.292191780822"/>
    <n v="-6430.1616617033815"/>
    <n v="12530.947826086951"/>
    <n v="16535.171643835612"/>
    <n v="20781.812191780817"/>
    <n v="49847.931661703376"/>
  </r>
  <r>
    <x v="32"/>
    <n v="38531.230000000003"/>
    <n v="29549.8"/>
    <n v="56338.2"/>
    <n v="124419.23"/>
    <n v="18089.18"/>
    <n v="25581.37"/>
    <n v="38236.269999999997"/>
    <n v="81906.820000000007"/>
    <n v="39799.879999999997"/>
    <n v="47993.67"/>
    <n v="58294.45"/>
    <n v="146088"/>
    <n v="0.49"/>
    <n v="0.49"/>
    <n v="0.49"/>
    <n v="0.49"/>
    <n v="0.49"/>
    <n v="0.49"/>
    <n v="0.49"/>
    <n v="0.49"/>
    <n v="0.49"/>
    <n v="0.49"/>
    <n v="0.49"/>
    <n v="0.49"/>
    <n v="78635.163265306124"/>
    <n v="60305.714285714283"/>
    <n v="114975.91836734694"/>
    <n v="253916.79591836734"/>
    <n v="36916.693877551021"/>
    <n v="52206.877551020407"/>
    <n v="78033.204081632648"/>
    <n v="167156.77551020408"/>
    <n v="81224.244897959186"/>
    <n v="97946.265306122441"/>
    <n v="118968.26530612244"/>
    <n v="298138.77551020408"/>
    <n v="21710.7"/>
    <n v="22412.299999999996"/>
    <n v="20058.179999999997"/>
    <n v="64181.179999999993"/>
    <n v="0"/>
    <n v="0"/>
    <n v="0"/>
    <n v="0"/>
    <n v="1268.6500000000003"/>
    <n v="18443.87"/>
    <n v="1956.2499999999964"/>
    <n v="21668.769999999997"/>
    <n v="0"/>
    <n v="0"/>
    <n v="0"/>
    <n v="0"/>
  </r>
  <r>
    <x v="33"/>
    <m/>
    <m/>
    <m/>
    <m/>
    <m/>
    <m/>
    <m/>
    <m/>
    <m/>
    <m/>
    <m/>
    <n v="0"/>
    <n v="0.49"/>
    <n v="0.49"/>
    <n v="0.49"/>
    <n v="0.49"/>
    <n v="0.59"/>
    <n v="0.59"/>
    <n v="0.59"/>
    <n v="0.59"/>
    <n v="0.65"/>
    <n v="0.65"/>
    <n v="0.65"/>
    <n v="0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n v="32738.52"/>
    <n v="26124.31"/>
    <n v="50136.49"/>
    <n v="108999.32"/>
    <n v="21381.25"/>
    <n v="19683.32"/>
    <n v="29409.87"/>
    <n v="70474.44"/>
    <n v="38698.83"/>
    <n v="41902.17"/>
    <n v="49256.4"/>
    <n v="129857.4"/>
    <n v="0.49"/>
    <n v="0.49"/>
    <n v="0.54"/>
    <n v="0.54"/>
    <n v="0.59"/>
    <n v="0.59"/>
    <n v="0.59"/>
    <n v="0.59"/>
    <n v="0.59"/>
    <n v="0.59"/>
    <n v="0.59"/>
    <n v="0.59"/>
    <n v="66813.306122448979"/>
    <n v="53314.918367346945"/>
    <n v="92845.351851851839"/>
    <n v="212973.57634164777"/>
    <n v="36239.406779661018"/>
    <n v="33361.5593220339"/>
    <n v="49847.237288135591"/>
    <n v="119448.20338983051"/>
    <n v="65591.237288135599"/>
    <n v="71020.627118644072"/>
    <n v="83485.423728813563"/>
    <n v="220097.28813559323"/>
    <n v="17317.580000000002"/>
    <n v="22218.85"/>
    <n v="19846.530000000002"/>
    <n v="59382.960000000006"/>
    <n v="0"/>
    <n v="0"/>
    <n v="0"/>
    <n v="0"/>
    <n v="-598.81372881355651"/>
    <n v="8675.7972881355927"/>
    <n v="-5054.3611864406694"/>
    <n v="3022.6223728813666"/>
    <n v="6559.123728813558"/>
    <n v="7102.0627118644052"/>
    <n v="4174.2711864406729"/>
    <n v="17835.457627118638"/>
  </r>
  <r>
    <x v="35"/>
    <n v="53094.66"/>
    <n v="43045.63"/>
    <n v="74653.48"/>
    <n v="170793.77000000002"/>
    <n v="28103.05"/>
    <n v="30674.03"/>
    <n v="43593.95"/>
    <n v="102371.03"/>
    <n v="33951.660000000003"/>
    <n v="38412.36"/>
    <n v="48029.84"/>
    <n v="120393.86"/>
    <n v="0.49"/>
    <n v="0.49"/>
    <n v="0.49"/>
    <n v="0.49"/>
    <n v="0.63"/>
    <n v="0.63"/>
    <n v="0.63"/>
    <n v="0.63"/>
    <n v="0.63"/>
    <n v="0.63"/>
    <n v="0.63"/>
    <n v="0.63"/>
    <n v="108356.44897959185"/>
    <n v="87848.224489795917"/>
    <n v="152354.04081632654"/>
    <n v="348558.71428571432"/>
    <n v="44608.015873015873"/>
    <n v="48688.936507936509"/>
    <n v="69196.746031746021"/>
    <n v="162493.6984126984"/>
    <n v="53891.523809523816"/>
    <n v="60972"/>
    <n v="76237.841269841258"/>
    <n v="191101.36507936509"/>
    <n v="5848.6100000000042"/>
    <n v="7738.33"/>
    <n v="4435.8899999999994"/>
    <n v="18022.830000000002"/>
    <n v="0"/>
    <n v="0"/>
    <n v="0"/>
    <n v="0"/>
    <n v="-26687.813333333335"/>
    <n v="-13169.349999999999"/>
    <n v="-37296.937777777785"/>
    <n v="-77154.101111111115"/>
    <n v="7544.8133333333353"/>
    <n v="8536.08"/>
    <n v="10673.297777777778"/>
    <n v="26754.191111111111"/>
  </r>
  <r>
    <x v="36"/>
    <n v="43644.36"/>
    <n v="35777.06"/>
    <n v="60262.22"/>
    <n v="139683.64000000001"/>
    <n v="32040.82"/>
    <n v="31563.32"/>
    <n v="39953.160000000003"/>
    <n v="103557.3"/>
    <n v="37251.160000000003"/>
    <n v="39713.32"/>
    <n v="49515.29"/>
    <n v="126479.77000000002"/>
    <n v="0.47"/>
    <n v="0.47"/>
    <n v="0.47"/>
    <n v="0.47"/>
    <n v="0.59"/>
    <n v="0.59"/>
    <n v="0.59"/>
    <n v="0.59"/>
    <n v="0.69"/>
    <n v="0.69"/>
    <n v="0.69"/>
    <n v="0.69"/>
    <n v="92860.340425531918"/>
    <n v="76121.404255319154"/>
    <n v="128217.48936170214"/>
    <n v="297199.23404255323"/>
    <n v="54306.47457627119"/>
    <n v="53497.152542372882"/>
    <n v="67717.220338983054"/>
    <n v="175520.84745762713"/>
    <n v="53987.188405797111"/>
    <n v="57555.536231884063"/>
    <n v="71761.289855072464"/>
    <n v="183304.01449275366"/>
    <n v="-188.37884057970658"/>
    <n v="2394.446376811597"/>
    <n v="2386.0010144927519"/>
    <n v="4592.0685507246417"/>
    <n v="5398.7188405797096"/>
    <n v="5755.5536231884053"/>
    <n v="7176.1289855072446"/>
    <n v="18330.401449275359"/>
    <n v="-18270.381449275359"/>
    <n v="-8725.9579710144917"/>
    <n v="-26534.413768115948"/>
    <n v="-53530.753188405797"/>
    <n v="11877.181449275364"/>
    <n v="12662.217971014492"/>
    <n v="15787.483768115941"/>
    <n v="40326.883188405794"/>
  </r>
  <r>
    <x v="37"/>
    <n v="37560.22"/>
    <n v="31948.17"/>
    <n v="51643.55"/>
    <n v="121151.94"/>
    <n v="27663.75"/>
    <n v="31525.29"/>
    <n v="43913.25"/>
    <n v="103102.29000000001"/>
    <n v="55270.559999999998"/>
    <n v="60558.89"/>
    <n v="72349.429999999993"/>
    <n v="188178.88"/>
    <n v="0.49"/>
    <n v="0.49"/>
    <n v="0.49"/>
    <n v="0.49"/>
    <n v="0.54"/>
    <n v="0.54"/>
    <n v="0.54"/>
    <n v="0.54"/>
    <n v="0.59"/>
    <n v="0.59"/>
    <n v="0.59"/>
    <n v="0.59"/>
    <n v="76653.510204081642"/>
    <n v="65200.34693877551"/>
    <n v="105395.00000000001"/>
    <n v="247248.85714285716"/>
    <n v="51229.166666666664"/>
    <n v="58380.166666666664"/>
    <n v="81320.833333333328"/>
    <n v="190930.16666666666"/>
    <n v="93678.91525423729"/>
    <n v="102642.18644067796"/>
    <n v="122626.15254237287"/>
    <n v="318947.25423728814"/>
    <n v="22922.86423728814"/>
    <n v="23901.490677966103"/>
    <n v="22304.872372881357"/>
    <n v="69129.227288135589"/>
    <n v="4683.9457627118582"/>
    <n v="5132.1093220338917"/>
    <n v="6131.3076271186355"/>
    <n v="15947.362711864385"/>
    <n v="8342.4484745762675"/>
    <n v="18346.501355932203"/>
    <n v="8443.2647457627008"/>
    <n v="35132.214576271173"/>
    <n v="9367.8915254237272"/>
    <n v="10264.218644067794"/>
    <n v="12262.615254237286"/>
    <n v="31894.725423728807"/>
  </r>
  <r>
    <x v="38"/>
    <n v="31828.52"/>
    <n v="24002.57"/>
    <n v="47052.68"/>
    <n v="102883.76999999999"/>
    <n v="11336.33"/>
    <n v="14393.95"/>
    <n v="16128.79"/>
    <n v="41859.07"/>
    <n v="21032.21"/>
    <n v="28741.14"/>
    <n v="33581.97"/>
    <n v="83355.320000000007"/>
    <n v="0.49"/>
    <n v="0.49"/>
    <n v="0.49"/>
    <n v="0.49"/>
    <n v="0.55000000000000004"/>
    <n v="0.55000000000000004"/>
    <n v="0.55000000000000004"/>
    <n v="0.55000000000000004"/>
    <n v="0.59"/>
    <n v="0.61"/>
    <n v="0.61"/>
    <n v="0.61"/>
    <n v="64956.163265306124"/>
    <n v="48984.836734693876"/>
    <n v="96025.877551020414"/>
    <n v="209966.87755102041"/>
    <n v="20611.50909090909"/>
    <n v="26170.81818181818"/>
    <n v="29325.072727272727"/>
    <n v="76107.399999999994"/>
    <n v="35647.813559322036"/>
    <n v="47116.62295081967"/>
    <n v="55052.409836065577"/>
    <n v="137816.84634620728"/>
    <n v="8269.9674576271209"/>
    <n v="11520.192622950821"/>
    <n v="14150.035409836069"/>
    <n v="33940.195490414015"/>
    <n v="1425.9125423728788"/>
    <n v="2826.9973770491774"/>
    <n v="3303.1445901639313"/>
    <n v="7556.054509585987"/>
    <n v="-14361.091355932203"/>
    <n v="-915.42475409836072"/>
    <n v="-20076.999180327868"/>
    <n v="-35353.515290358431"/>
    <n v="3564.7813559322026"/>
    <n v="5653.9947540983603"/>
    <n v="6606.289180327869"/>
    <n v="15825.065290358432"/>
  </r>
  <r>
    <x v="39"/>
    <n v="40918.230000000003"/>
    <n v="37322.97"/>
    <n v="67865.19"/>
    <n v="146106.39000000001"/>
    <n v="33982.17"/>
    <n v="38711.410000000003"/>
    <n v="52162.13"/>
    <n v="124855.70999999999"/>
    <n v="43488.63"/>
    <n v="50968.93"/>
    <n v="61586.36"/>
    <n v="156043.91999999998"/>
    <n v="0.49"/>
    <n v="0.49"/>
    <n v="0.49"/>
    <n v="0.49"/>
    <n v="0.55000000000000004"/>
    <n v="0.55000000000000004"/>
    <n v="0.55000000000000004"/>
    <n v="0.55000000000000004"/>
    <n v="0.55000000000000004"/>
    <n v="0.6"/>
    <n v="0.6"/>
    <n v="0.6"/>
    <n v="83506.591836734704"/>
    <n v="76169.326530612248"/>
    <n v="138500.38775510204"/>
    <n v="298176.30612244899"/>
    <n v="61785.763636363627"/>
    <n v="70384.381818181821"/>
    <n v="94840.236363636344"/>
    <n v="227010.38181818178"/>
    <n v="79070.236363636359"/>
    <n v="84948.216666666674"/>
    <n v="102643.93333333333"/>
    <n v="266662.38636363635"/>
    <n v="9506.4600000000028"/>
    <n v="8010.1091666666707"/>
    <n v="4292.0333333333447"/>
    <n v="21808.602500000019"/>
    <n v="0"/>
    <n v="4247.4108333333279"/>
    <n v="5132.1966666666594"/>
    <n v="9379.6074999999873"/>
    <n v="-2173.8141818181889"/>
    <n v="4301.6561666666685"/>
    <n v="-17569.662666666667"/>
    <n v="-15441.820681818188"/>
    <n v="4744.2141818181854"/>
    <n v="9344.3038333333334"/>
    <n v="11290.832666666665"/>
    <n v="25379.350681818185"/>
  </r>
  <r>
    <x v="40"/>
    <n v="43761.15"/>
    <n v="36822.1"/>
    <n v="60308.37"/>
    <n v="140891.62"/>
    <n v="20365.84"/>
    <n v="21376.76"/>
    <n v="33410.94"/>
    <n v="75153.540000000008"/>
    <n v="42914.31"/>
    <n v="45554.76"/>
    <n v="54466.400000000001"/>
    <n v="142935.47"/>
    <n v="0.49"/>
    <n v="0.49"/>
    <n v="0.49"/>
    <n v="0.49"/>
    <n v="0.5"/>
    <n v="0.55000000000000004"/>
    <n v="0.55000000000000004"/>
    <n v="0.55000000000000004"/>
    <n v="0.62"/>
    <n v="0.62"/>
    <n v="0.62"/>
    <n v="0.62"/>
    <n v="89308.469387755104"/>
    <n v="75147.142857142855"/>
    <n v="123078.30612244899"/>
    <n v="287533.91836734698"/>
    <n v="40731.68"/>
    <n v="38866.836363636357"/>
    <n v="60747.163636363635"/>
    <n v="140345.68"/>
    <n v="69216.629032258061"/>
    <n v="73475.419354838712"/>
    <n v="87849.032258064515"/>
    <n v="230541.0806451613"/>
    <n v="14242.47451612903"/>
    <n v="19034.720645161298"/>
    <n v="14906.027741935484"/>
    <n v="48183.222903225811"/>
    <n v="8305.9954838709673"/>
    <n v="5143.2793548387062"/>
    <n v="6149.4322580645121"/>
    <n v="19598.707096774186"/>
    <n v="-9845.0017741935517"/>
    <n v="-819.14451612903008"/>
    <n v="-17262.344193548393"/>
    <n v="-27926.490483870977"/>
    <n v="8998.1617741935479"/>
    <n v="9551.804516129032"/>
    <n v="11420.374193548387"/>
    <n v="29970.340483870968"/>
  </r>
  <r>
    <x v="41"/>
    <n v="35817.33"/>
    <n v="28467.03"/>
    <n v="58384.83"/>
    <n v="122669.19"/>
    <n v="0"/>
    <n v="0.01"/>
    <n v="10549.97"/>
    <n v="10549.98"/>
    <n v="12691.52"/>
    <n v="16905.240000000002"/>
    <n v="18470.25"/>
    <n v="48067.01"/>
    <n v="0.47"/>
    <n v="0.47"/>
    <n v="0.47"/>
    <n v="0.47"/>
    <n v="0.54"/>
    <n v="0.54"/>
    <n v="0.54"/>
    <n v="0.54"/>
    <n v="0.63"/>
    <n v="0.63"/>
    <n v="0.63"/>
    <n v="0.63"/>
    <n v="76207.08510638299"/>
    <n v="60568.148936170212"/>
    <n v="124223.0425531915"/>
    <n v="260998.27659574471"/>
    <n v="0"/>
    <n v="1.8518518518518517E-2"/>
    <n v="19536.981481481478"/>
    <n v="19536.999999999996"/>
    <n v="20145.269841269841"/>
    <n v="26833.71428571429"/>
    <n v="29317.857142857141"/>
    <n v="76296.841269841272"/>
    <n v="10878.445714285715"/>
    <n v="14490.195714285717"/>
    <n v="5281.6728571428584"/>
    <n v="30650.314285714292"/>
    <n v="1813.074285714285"/>
    <n v="2415.034285714285"/>
    <n v="2638.6071428571418"/>
    <n v="6866.7157142857122"/>
    <n v="-26349.053174603181"/>
    <n v="-15855.184285714282"/>
    <n v="-44605.437142857139"/>
    <n v="-86809.674603174601"/>
    <n v="3223.2431746031752"/>
    <n v="4293.3942857142874"/>
    <n v="4690.8571428571431"/>
    <n v="12207.494603174606"/>
  </r>
  <r>
    <x v="42"/>
    <n v="41456.519999999997"/>
    <n v="34831.51"/>
    <n v="55486.98"/>
    <n v="131775.01"/>
    <n v="22424.85"/>
    <n v="22218.47"/>
    <n v="30509.13"/>
    <n v="75152.45"/>
    <n v="37085.089999999997"/>
    <n v="39779.15"/>
    <n v="47645.33"/>
    <n v="124509.56999999999"/>
    <n v="0.49"/>
    <n v="0.49"/>
    <n v="0.49"/>
    <n v="0.49"/>
    <n v="0.56999999999999995"/>
    <n v="0.56999999999999995"/>
    <n v="0.56999999999999995"/>
    <n v="0.56999999999999995"/>
    <n v="0.59"/>
    <n v="0.65"/>
    <n v="0.65"/>
    <n v="0.65"/>
    <n v="84605.142857142855"/>
    <n v="71084.71428571429"/>
    <n v="113238.73469387756"/>
    <n v="268928.59183673473"/>
    <n v="39341.84210526316"/>
    <n v="38979.771929824565"/>
    <n v="53524.789473684214"/>
    <n v="131846.40350877194"/>
    <n v="62856.08474576271"/>
    <n v="61198.692307692305"/>
    <n v="73300.507692307699"/>
    <n v="197355.28474576271"/>
    <n v="13403.118305084741"/>
    <n v="12664.784615384611"/>
    <n v="11272.159384615386"/>
    <n v="37340.062305084735"/>
    <n v="1257.1216949152554"/>
    <n v="4895.895384615389"/>
    <n v="5864.0406153846216"/>
    <n v="12017.057694915266"/>
    <n v="-10657.038474576271"/>
    <n v="-4844.1507692307723"/>
    <n v="-19569.73123076923"/>
    <n v="-35070.920474576269"/>
    <n v="6285.6084745762691"/>
    <n v="9791.7907692307708"/>
    <n v="11728.081230769234"/>
    <n v="27805.480474576274"/>
  </r>
  <r>
    <x v="43"/>
    <n v="28575.14"/>
    <n v="25281.91"/>
    <n v="41100.129999999997"/>
    <n v="94957.18"/>
    <n v="25351.88"/>
    <n v="27458.34"/>
    <n v="37831.03"/>
    <n v="90641.25"/>
    <n v="36318.36"/>
    <n v="45702.82"/>
    <n v="56802.83"/>
    <n v="138824.01"/>
    <n v="0.49"/>
    <n v="0.49"/>
    <n v="0.49"/>
    <n v="0.49"/>
    <n v="0.49"/>
    <n v="0.49"/>
    <n v="0.49"/>
    <n v="0.49"/>
    <n v="0.49"/>
    <n v="0.49"/>
    <n v="0.49"/>
    <n v="0.49"/>
    <n v="58316.612244897959"/>
    <n v="51595.734693877552"/>
    <n v="83877.816326530607"/>
    <n v="193790.1632653061"/>
    <n v="51738.530612244904"/>
    <n v="56037.428571428572"/>
    <n v="77206.183673469393"/>
    <n v="184982.14285714287"/>
    <n v="74119.102040816331"/>
    <n v="93271.061224489793"/>
    <n v="115924.14285714287"/>
    <n v="283314.30612244899"/>
    <n v="10966.48"/>
    <n v="18244.479999999996"/>
    <n v="18971.800000000003"/>
    <n v="48182.759999999995"/>
    <n v="0"/>
    <n v="0"/>
    <n v="0"/>
    <n v="0"/>
    <n v="7743.2200000000021"/>
    <n v="20420.909999999996"/>
    <n v="15702.700000000008"/>
    <n v="43866.83"/>
    <n v="0"/>
    <n v="0"/>
    <n v="0"/>
    <n v="0"/>
  </r>
  <r>
    <x v="44"/>
    <m/>
    <m/>
    <m/>
    <m/>
    <m/>
    <m/>
    <m/>
    <m/>
    <m/>
    <m/>
    <m/>
    <n v="0"/>
    <n v="0.61"/>
    <n v="0.61"/>
    <n v="0.61"/>
    <n v="0.61"/>
    <n v="0.61"/>
    <n v="0.61"/>
    <n v="0.61"/>
    <n v="0.61"/>
    <n v="0.61"/>
    <n v="0.61"/>
    <n v="0.74"/>
    <n v="0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n v="34351.32"/>
    <n v="30875.97"/>
    <n v="46220.12"/>
    <n v="111447.41"/>
    <n v="11235.08"/>
    <n v="16445.41"/>
    <n v="21659.98"/>
    <n v="49340.47"/>
    <n v="24115.1"/>
    <n v="24024.61"/>
    <n v="31838.03"/>
    <n v="79977.739999999991"/>
    <n v="0.49"/>
    <n v="0.49"/>
    <n v="0.49"/>
    <n v="0.49"/>
    <n v="0.55000000000000004"/>
    <n v="0.55000000000000004"/>
    <n v="0.55000000000000004"/>
    <n v="0.55000000000000004"/>
    <n v="0.55000000000000004"/>
    <n v="0.6"/>
    <n v="0.6"/>
    <n v="0.6"/>
    <n v="70104.734693877544"/>
    <n v="63012.183673469393"/>
    <n v="94326.775510204083"/>
    <n v="227443.69387755101"/>
    <n v="20427.418181818179"/>
    <n v="29900.745454545453"/>
    <n v="39381.781818181815"/>
    <n v="89709.94545454545"/>
    <n v="43845.63636363636"/>
    <n v="40041.01666666667"/>
    <n v="53063.383333333331"/>
    <n v="136950.03636363638"/>
    <n v="12880.02"/>
    <n v="5577.1491666666698"/>
    <n v="7524.8808333333345"/>
    <n v="25982.050000000003"/>
    <n v="0"/>
    <n v="2002.0508333333307"/>
    <n v="2653.1691666666629"/>
    <n v="4655.2199999999939"/>
    <n v="-12866.95818181818"/>
    <n v="-11255.871833333335"/>
    <n v="-20219.062166666667"/>
    <n v="-44341.892181818184"/>
    <n v="2630.7381818181839"/>
    <n v="4404.511833333333"/>
    <n v="5836.9721666666655"/>
    <n v="12872.222181818182"/>
  </r>
  <r>
    <x v="46"/>
    <n v="65810.460000000006"/>
    <n v="54618.69"/>
    <n v="95203.83"/>
    <n v="215632.98"/>
    <n v="39087.760000000002"/>
    <n v="45200.31"/>
    <n v="66724.399999999994"/>
    <n v="151012.47"/>
    <n v="62535.21"/>
    <n v="67805.5"/>
    <n v="82654.009999999995"/>
    <n v="212994.71999999997"/>
    <n v="0.49"/>
    <n v="0.49"/>
    <n v="0.49"/>
    <n v="0.49"/>
    <n v="0.59"/>
    <n v="0.59"/>
    <n v="0.59"/>
    <n v="0.59"/>
    <n v="1.26"/>
    <n v="1.26"/>
    <n v="1.26"/>
    <n v="1.26"/>
    <n v="134307.06122448982"/>
    <n v="111466.71428571429"/>
    <n v="194293.53061224491"/>
    <n v="440067.30612244899"/>
    <n v="66250.440677966108"/>
    <n v="76610.694915254237"/>
    <n v="113092.20338983051"/>
    <n v="255953.33898305087"/>
    <n v="49631.119047619046"/>
    <n v="53813.888888888891"/>
    <n v="65598.420634920636"/>
    <n v="169043.42857142858"/>
    <n v="-9805.3997619047659"/>
    <n v="-13450.115555555554"/>
    <n v="-28021.331825396825"/>
    <n v="-51276.847142857143"/>
    <n v="33252.849761904763"/>
    <n v="36055.305555555562"/>
    <n v="43950.941825396832"/>
    <n v="113259.09714285716"/>
    <n v="-41491.211666666677"/>
    <n v="-28249.884444444444"/>
    <n v="-63060.603888888894"/>
    <n v="-132801.70000000001"/>
    <n v="38215.96166666667"/>
    <n v="41436.694444444445"/>
    <n v="50510.783888888895"/>
    <n v="130163.44"/>
  </r>
  <r>
    <x v="47"/>
    <n v="47686.31"/>
    <n v="40692.76"/>
    <n v="67138.89"/>
    <n v="155517.96000000002"/>
    <n v="26071.14"/>
    <n v="29146.74"/>
    <n v="36661.61"/>
    <n v="91879.49"/>
    <n v="42960.35"/>
    <n v="48219.13"/>
    <n v="58532.01"/>
    <n v="149711.49"/>
    <n v="0.49"/>
    <n v="0.49"/>
    <n v="0.49"/>
    <n v="0.49"/>
    <n v="0.49"/>
    <n v="0.49"/>
    <n v="0.49"/>
    <n v="0.49"/>
    <n v="0.53"/>
    <n v="0.59"/>
    <n v="0.59"/>
    <n v="0.59"/>
    <n v="97319"/>
    <n v="83046.448979591849"/>
    <n v="137018.14285714287"/>
    <n v="317383.59183673467"/>
    <n v="53206.408163265303"/>
    <n v="59483.142857142862"/>
    <n v="74819.612244897959"/>
    <n v="187509.16326530612"/>
    <n v="81057.264150943389"/>
    <n v="81727.338983050853"/>
    <n v="99206.796610169506"/>
    <n v="261991.39974416373"/>
    <n v="13646.919433962261"/>
    <n v="10899.656101694914"/>
    <n v="11949.720338983057"/>
    <n v="36496.295874640229"/>
    <n v="3242.2905660377382"/>
    <n v="8172.7338983050831"/>
    <n v="9920.6796610169476"/>
    <n v="21335.704125359771"/>
    <n v="-7968.2505660377392"/>
    <n v="-646.3638983050879"/>
    <n v="-18527.559661016949"/>
    <n v="-27142.174125359776"/>
    <n v="3242.2905660377382"/>
    <n v="8172.7338983050831"/>
    <n v="9920.6796610169476"/>
    <n v="21335.704125359771"/>
  </r>
  <r>
    <x v="48"/>
    <n v="37084.99"/>
    <n v="33592.559999999998"/>
    <n v="53786.38"/>
    <n v="124463.93"/>
    <n v="29723.03"/>
    <n v="34159.410000000003"/>
    <n v="43652.62"/>
    <n v="107535.06"/>
    <n v="47615.21"/>
    <n v="63421.22"/>
    <n v="70396.44"/>
    <n v="181432.87"/>
    <n v="0.49"/>
    <n v="0.49"/>
    <n v="0.49"/>
    <n v="0.49"/>
    <n v="0.56999999999999995"/>
    <n v="0.56999999999999995"/>
    <n v="0.56999999999999995"/>
    <n v="0.56999999999999995"/>
    <n v="0.56999999999999995"/>
    <n v="0.56999999999999995"/>
    <n v="0.56999999999999995"/>
    <n v="0.56999999999999995"/>
    <n v="75683.653061224482"/>
    <n v="68556.244897959186"/>
    <n v="109768.12244897959"/>
    <n v="254008.02040816325"/>
    <n v="52145.666666666672"/>
    <n v="59928.789473684221"/>
    <n v="76583.543859649129"/>
    <n v="188658.00000000003"/>
    <n v="83535.456140350885"/>
    <n v="111265.29824561405"/>
    <n v="123502.5263157895"/>
    <n v="318303.28070175444"/>
    <n v="17892.18"/>
    <n v="29261.809999999998"/>
    <n v="26743.820000000007"/>
    <n v="73897.81"/>
    <n v="0"/>
    <n v="0"/>
    <n v="0"/>
    <n v="0"/>
    <n v="3847.3835087719372"/>
    <n v="20927.436140350881"/>
    <n v="6729.8578947368551"/>
    <n v="31504.677543859674"/>
    <n v="6682.8364912280676"/>
    <n v="8901.2238596491188"/>
    <n v="9880.2021052631553"/>
    <n v="25464.262456140343"/>
  </r>
  <r>
    <x v="49"/>
    <m/>
    <m/>
    <m/>
    <m/>
    <m/>
    <m/>
    <m/>
    <m/>
    <m/>
    <m/>
    <m/>
    <n v="0"/>
    <n v="0.49"/>
    <n v="0.49"/>
    <n v="0.49"/>
    <n v="0.49"/>
    <n v="0.56999999999999995"/>
    <n v="0.56999999999999995"/>
    <n v="0.56999999999999995"/>
    <n v="0.56999999999999995"/>
    <n v="0.56999999999999995"/>
    <n v="0.61"/>
    <n v="0.61"/>
    <n v="0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n v="34074.870000000003"/>
    <n v="30910.79"/>
    <n v="53597.54"/>
    <n v="118583.20000000001"/>
    <n v="21948.13"/>
    <n v="28543.15"/>
    <n v="31452.16"/>
    <n v="81943.44"/>
    <n v="23073.46"/>
    <n v="28181.61"/>
    <n v="33790.15"/>
    <n v="85045.22"/>
    <n v="0.49"/>
    <n v="0.49"/>
    <n v="0.49"/>
    <n v="0.49"/>
    <n v="0.56999999999999995"/>
    <n v="0.56999999999999995"/>
    <n v="0.56999999999999995"/>
    <n v="0.56999999999999995"/>
    <n v="0.56999999999999995"/>
    <n v="0.56999999999999995"/>
    <n v="0.56999999999999995"/>
    <n v="0.56999999999999995"/>
    <n v="69540.551020408166"/>
    <n v="63083.244897959186"/>
    <n v="109382.73469387756"/>
    <n v="242006.53061224491"/>
    <n v="38505.491228070183"/>
    <n v="50075.701754385969"/>
    <n v="55179.228070175443"/>
    <n v="143760.4210526316"/>
    <n v="40479.754385964916"/>
    <n v="49441.421052631587"/>
    <n v="59280.96491228071"/>
    <n v="149202.14035087722"/>
    <n v="1125.3299999999977"/>
    <n v="-361.53999999999763"/>
    <n v="2337.9900000000021"/>
    <n v="3101.780000000002"/>
    <n v="0"/>
    <n v="0"/>
    <n v="0"/>
    <n v="0"/>
    <n v="-14239.790350877192"/>
    <n v="-6684.4936842105235"/>
    <n v="-24549.867192982456"/>
    <n v="-45474.151228070172"/>
    <n v="3238.3803508771916"/>
    <n v="3955.313684210525"/>
    <n v="4742.4771929824547"/>
    <n v="11936.171228070172"/>
  </r>
  <r>
    <x v="51"/>
    <n v="39360.120000000003"/>
    <n v="32109.03"/>
    <n v="52230.52"/>
    <n v="123699.66999999998"/>
    <n v="16571.84"/>
    <n v="18026.830000000002"/>
    <n v="24023.3"/>
    <n v="58621.97"/>
    <n v="27234.05"/>
    <n v="28469.759999999998"/>
    <n v="33711.4"/>
    <n v="89415.209999999992"/>
    <n v="0.49"/>
    <n v="0.49"/>
    <n v="0.49"/>
    <n v="0.49"/>
    <n v="0.59"/>
    <n v="0.59"/>
    <n v="0.59"/>
    <n v="0.59"/>
    <n v="0.62"/>
    <n v="0.65"/>
    <n v="0.65"/>
    <n v="0.65"/>
    <n v="80326.775510204083"/>
    <n v="65528.63265306122"/>
    <n v="106592.89795918367"/>
    <n v="252448.30612244896"/>
    <n v="28087.864406779663"/>
    <n v="30553.949152542376"/>
    <n v="40717.457627118645"/>
    <n v="99359.271186440688"/>
    <n v="43925.88709677419"/>
    <n v="43799.630769230767"/>
    <n v="51863.692307692305"/>
    <n v="139589.21017369727"/>
    <n v="9344.4333870967694"/>
    <n v="7814.9521538461504"/>
    <n v="6576.2784615384589"/>
    <n v="23735.664002481379"/>
    <n v="1317.7766129032268"/>
    <n v="2627.9778461538485"/>
    <n v="3111.821538461541"/>
    <n v="7057.5759975186156"/>
    <n v="-17836.435322580648"/>
    <n v="-10647.210923076922"/>
    <n v="-26817.310769230768"/>
    <n v="-55300.957014888336"/>
    <n v="5710.3653225806447"/>
    <n v="7007.9409230769243"/>
    <n v="8298.1907692307705"/>
    <n v="21016.497014888337"/>
  </r>
  <r>
    <x v="52"/>
    <n v="40347.14"/>
    <n v="37449.230000000003"/>
    <n v="60624.13"/>
    <n v="138420.5"/>
    <n v="32101.39"/>
    <n v="35207.81"/>
    <n v="48570.39"/>
    <n v="115879.59"/>
    <n v="49028.44"/>
    <n v="57521.31"/>
    <n v="69745.710000000006"/>
    <n v="176295.46000000002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82341.102040816331"/>
    <n v="76427.000000000015"/>
    <n v="123722.71428571429"/>
    <n v="282490.81632653065"/>
    <n v="57323.91071428571"/>
    <n v="62871.089285714275"/>
    <n v="86732.839285714275"/>
    <n v="206927.83928571426"/>
    <n v="79078.129032258075"/>
    <n v="92776.306451612894"/>
    <n v="107301.09230769232"/>
    <n v="279155.52779156331"/>
    <n v="12182.362258064526"/>
    <n v="16746.921612903228"/>
    <n v="11518.221692307707"/>
    <n v="40447.505563275459"/>
    <n v="4744.6877419354796"/>
    <n v="5566.578387096768"/>
    <n v="9657.0983076923058"/>
    <n v="19968.364436724551"/>
    <n v="-1598.8567741935453"/>
    <n v="8011.1601612903105"/>
    <n v="-8046.5947692307645"/>
    <n v="-1634.2913821339998"/>
    <n v="10280.156774193551"/>
    <n v="12060.919838709677"/>
    <n v="17168.174769230776"/>
    <n v="39509.251382134004"/>
  </r>
  <r>
    <x v="53"/>
    <n v="63223.57"/>
    <n v="53513.43"/>
    <n v="96512.34"/>
    <n v="213249.34"/>
    <n v="66207.740000000005"/>
    <n v="72414.880000000005"/>
    <n v="89407.43"/>
    <n v="228030.05"/>
    <n v="96670.7"/>
    <n v="104784.96000000001"/>
    <n v="122378.04"/>
    <n v="323833.7"/>
    <n v="0.49"/>
    <n v="0.49"/>
    <n v="0.49"/>
    <n v="0.49"/>
    <n v="0.55000000000000004"/>
    <n v="0.55000000000000004"/>
    <n v="0.55000000000000004"/>
    <n v="0.55000000000000004"/>
    <n v="0.62"/>
    <n v="0.62"/>
    <n v="0.62"/>
    <n v="0.62"/>
    <n v="129027.69387755102"/>
    <n v="109211.08163265306"/>
    <n v="196963.95918367346"/>
    <n v="435202.73469387752"/>
    <n v="120377.70909090909"/>
    <n v="131663.41818181818"/>
    <n v="162558.96363636362"/>
    <n v="414600.09090909088"/>
    <n v="155920.48387096773"/>
    <n v="169008"/>
    <n v="197383.93548387097"/>
    <n v="522312.41935483873"/>
    <n v="19548.526129032252"/>
    <n v="20539.52"/>
    <n v="19153.734516129043"/>
    <n v="59241.7806451613"/>
    <n v="10914.433870967734"/>
    <n v="11830.559999999992"/>
    <n v="13816.875483870957"/>
    <n v="36561.86935483868"/>
    <n v="13177.467096774186"/>
    <n v="29300.489999999998"/>
    <n v="205.78838709677891"/>
    <n v="42683.74548387096"/>
    <n v="20269.662903225806"/>
    <n v="21971.040000000001"/>
    <n v="25659.911612903226"/>
    <n v="67900.614516129033"/>
  </r>
  <r>
    <x v="54"/>
    <n v="39670.29"/>
    <n v="29811.05"/>
    <n v="58129.04"/>
    <n v="127610.38"/>
    <n v="21890.12"/>
    <n v="31317.98"/>
    <n v="38326.519999999997"/>
    <n v="91534.62"/>
    <n v="41945.46"/>
    <n v="44305.48"/>
    <n v="45640.9"/>
    <n v="131891.84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80959.775510204083"/>
    <n v="60838.877551020407"/>
    <n v="118630.69387755102"/>
    <n v="260429.3469387755"/>
    <n v="39089.499999999993"/>
    <n v="55924.964285714283"/>
    <n v="68440.214285714275"/>
    <n v="163454.67857142855"/>
    <n v="67653.967741935485"/>
    <n v="71460.451612903227"/>
    <n v="70216.769230769234"/>
    <n v="209331.18858560798"/>
    <n v="15996.101935483877"/>
    <n v="8699.8729032258107"/>
    <n v="994.870769230777"/>
    <n v="25690.845607940464"/>
    <n v="4059.2380645161252"/>
    <n v="4287.6270967741893"/>
    <n v="6319.5092307692285"/>
    <n v="14666.374392059543"/>
    <n v="-6519.8458064516126"/>
    <n v="5204.5712903225822"/>
    <n v="-23722.823076923076"/>
    <n v="-25038.097593052105"/>
    <n v="8795.0158064516127"/>
    <n v="9289.858709677419"/>
    <n v="11234.68307692308"/>
    <n v="29319.557593052112"/>
  </r>
  <r>
    <x v="55"/>
    <n v="30270.99"/>
    <n v="25410.42"/>
    <n v="42499.3"/>
    <n v="98180.71"/>
    <n v="22483.759999999998"/>
    <n v="25954.59"/>
    <n v="33555.42"/>
    <n v="81993.76999999999"/>
    <n v="41012.51"/>
    <n v="40857"/>
    <n v="51361.120000000003"/>
    <n v="133230.63"/>
    <n v="0.49"/>
    <n v="0.49"/>
    <n v="0.49"/>
    <n v="0.49"/>
    <n v="0.55000000000000004"/>
    <n v="0.55000000000000004"/>
    <n v="0.55000000000000004"/>
    <n v="0.55000000000000004"/>
    <n v="0.55000000000000004"/>
    <n v="0.6"/>
    <n v="0.6"/>
    <n v="0.6"/>
    <n v="61777.530612244904"/>
    <n v="51858"/>
    <n v="86733.265306122456"/>
    <n v="200368.79591836737"/>
    <n v="40879.563636363629"/>
    <n v="47190.163636363635"/>
    <n v="61009.854545454538"/>
    <n v="149079.58181818179"/>
    <n v="74568.2"/>
    <n v="68095"/>
    <n v="85601.866666666669"/>
    <n v="228265.06666666668"/>
    <n v="18528.750000000004"/>
    <n v="11497.660000000002"/>
    <n v="13525.606666666672"/>
    <n v="43552.016666666677"/>
    <n v="0"/>
    <n v="3404.7499999999955"/>
    <n v="4280.0933333333278"/>
    <n v="7684.8433333333232"/>
    <n v="6267.4279999999953"/>
    <n v="7956.13"/>
    <n v="-554.38533333333555"/>
    <n v="13669.17266666666"/>
    <n v="4474.0920000000042"/>
    <n v="7490.4499999999989"/>
    <n v="9416.2053333333315"/>
    <n v="21380.747333333333"/>
  </r>
  <r>
    <x v="56"/>
    <n v="56346"/>
    <n v="49353.14"/>
    <n v="78690.53"/>
    <n v="184389.66999999998"/>
    <n v="34160.94"/>
    <n v="37224.92"/>
    <n v="53437.16"/>
    <n v="124823.02"/>
    <n v="56134.12"/>
    <n v="65977.94"/>
    <n v="79486.720000000001"/>
    <n v="201598.78"/>
    <n v="0.49"/>
    <n v="0.49"/>
    <n v="0.49"/>
    <n v="0.49"/>
    <n v="0.49"/>
    <n v="0.49"/>
    <n v="0.49"/>
    <n v="0.49"/>
    <n v="0.53"/>
    <n v="0.59"/>
    <n v="0.59"/>
    <n v="0.59"/>
    <n v="114991.83673469388"/>
    <n v="100720.69387755102"/>
    <n v="160592.91836734695"/>
    <n v="376305.44897959183"/>
    <n v="69716.204081632663"/>
    <n v="75969.224489795917"/>
    <n v="109055.42857142858"/>
    <n v="254740.85714285716"/>
    <n v="105913.43396226416"/>
    <n v="111827.01694915256"/>
    <n v="134723.25423728814"/>
    <n v="352463.70514870487"/>
    <n v="17736.642641509432"/>
    <n v="17570.318305084755"/>
    <n v="12577.234576271187"/>
    <n v="47884.195522865375"/>
    <n v="4236.5373584905701"/>
    <n v="11182.701694915253"/>
    <n v="13472.325423728811"/>
    <n v="28891.564477134634"/>
    <n v="-4448.417358490562"/>
    <n v="5442.0983050847535"/>
    <n v="-12676.135423728816"/>
    <n v="-11682.454477134625"/>
    <n v="4236.5373584905701"/>
    <n v="11182.701694915253"/>
    <n v="13472.325423728811"/>
    <n v="28891.564477134634"/>
  </r>
  <r>
    <x v="57"/>
    <n v="66127.039999999994"/>
    <n v="60295.93"/>
    <n v="95955.79"/>
    <n v="222378.76"/>
    <n v="45594.02"/>
    <n v="48282.7"/>
    <n v="61319.93"/>
    <n v="155196.65"/>
    <n v="42153.95"/>
    <n v="73620.600000000006"/>
    <n v="87400.16"/>
    <n v="203174.71000000002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134953.14285714284"/>
    <n v="123052.91836734694"/>
    <n v="195828.14285714284"/>
    <n v="453834.2040816326"/>
    <n v="81417.892857142841"/>
    <n v="86219.10714285713"/>
    <n v="109499.87499999999"/>
    <n v="277136.87499999994"/>
    <n v="67990.241935483864"/>
    <n v="118742.90322580647"/>
    <n v="134461.78461538462"/>
    <n v="321194.92977667495"/>
    <n v="-7519.4845161290277"/>
    <n v="18213.32580645163"/>
    <n v="13978.669384615396"/>
    <n v="24672.510674937999"/>
    <n v="4079.414516129028"/>
    <n v="7124.5741935483811"/>
    <n v="12101.560615384611"/>
    <n v="23305.54932506202"/>
    <n v="-32811.821451612901"/>
    <n v="-2111.9074193548299"/>
    <n v="-30069.515538461528"/>
    <n v="-64993.244409429259"/>
    <n v="8838.7314516129027"/>
    <n v="15436.577419354842"/>
    <n v="21513.885538461542"/>
    <n v="45789.194409429285"/>
  </r>
  <r>
    <x v="58"/>
    <n v="35605.46"/>
    <n v="27836.36"/>
    <n v="49015.86"/>
    <n v="112457.68"/>
    <n v="43340.39"/>
    <n v="45742.879999999997"/>
    <n v="58251.86"/>
    <n v="147335.13"/>
    <n v="65294.559999999998"/>
    <n v="61639.199999999997"/>
    <n v="63952.34"/>
    <n v="190886.09999999998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72664.204081632648"/>
    <n v="56808.897959183676"/>
    <n v="100032.36734693877"/>
    <n v="229505.46938775509"/>
    <n v="77393.553571428565"/>
    <n v="81683.714285714275"/>
    <n v="104021.17857142857"/>
    <n v="263098.44642857142"/>
    <n v="105313.80645161289"/>
    <n v="99418.06451612903"/>
    <n v="98388.215384615381"/>
    <n v="303120.08635235729"/>
    <n v="15635.341612903227"/>
    <n v="9931.2361290322642"/>
    <n v="-3154.459384615383"/>
    <n v="22412.118357320109"/>
    <n v="6318.828387096768"/>
    <n v="5965.0838709677364"/>
    <n v="8854.9393846153816"/>
    <n v="21138.851642679889"/>
    <n v="15998.30516129032"/>
    <n v="20878.491612903224"/>
    <n v="-805.63446153846144"/>
    <n v="36071.162312655084"/>
    <n v="13690.794838709677"/>
    <n v="12924.348387096774"/>
    <n v="15742.114461538464"/>
    <n v="42357.257687344914"/>
  </r>
  <r>
    <x v="59"/>
    <n v="46274.1"/>
    <n v="36416.14"/>
    <n v="66753.91"/>
    <n v="149444.15"/>
    <n v="36571.410000000003"/>
    <n v="40083.980000000003"/>
    <n v="54676.42"/>
    <n v="131331.81"/>
    <n v="53859.83"/>
    <n v="55965.98"/>
    <n v="70074.38"/>
    <n v="179900.19"/>
    <n v="0.49"/>
    <n v="0.49"/>
    <n v="0.49"/>
    <n v="0.49"/>
    <n v="0.49"/>
    <n v="0.49"/>
    <n v="0.49"/>
    <n v="0.49"/>
    <n v="0.49"/>
    <n v="0.49"/>
    <n v="0.49"/>
    <n v="0.49"/>
    <n v="94436.938775510207"/>
    <n v="74318.653061224497"/>
    <n v="136232.46938775512"/>
    <n v="304988.06122448982"/>
    <n v="74635.530612244911"/>
    <n v="81804.040816326538"/>
    <n v="111584.5306122449"/>
    <n v="268024.10204081633"/>
    <n v="109918.02040816327"/>
    <n v="114216.28571428572"/>
    <n v="143008.93877551021"/>
    <n v="367143.24489795917"/>
    <n v="17288.419999999995"/>
    <n v="15882.000000000002"/>
    <n v="15397.960000000003"/>
    <n v="48568.380000000005"/>
    <n v="0"/>
    <n v="0"/>
    <n v="0"/>
    <n v="0"/>
    <n v="7585.7300000000005"/>
    <n v="19549.84"/>
    <n v="3320.4699999999934"/>
    <n v="30456.039999999994"/>
    <n v="0"/>
    <n v="0"/>
    <n v="0"/>
    <n v="0"/>
  </r>
  <r>
    <x v="60"/>
    <m/>
    <m/>
    <m/>
    <m/>
    <m/>
    <m/>
    <m/>
    <m/>
    <m/>
    <m/>
    <m/>
    <n v="0"/>
    <n v="0.49"/>
    <n v="0.49"/>
    <n v="0.49"/>
    <n v="0.49"/>
    <n v="0.55000000000000004"/>
    <n v="0.55000000000000004"/>
    <n v="0.59"/>
    <n v="0.59"/>
    <n v="0.63"/>
    <n v="0.63"/>
    <n v="0.63"/>
    <n v="0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n v="47606.76"/>
    <n v="40709.49"/>
    <n v="70772.91"/>
    <n v="159089.16"/>
    <n v="40355.730000000003"/>
    <n v="42180.99"/>
    <n v="57611.97"/>
    <n v="140148.69"/>
    <n v="64081.65"/>
    <n v="66101.31"/>
    <n v="76396.59"/>
    <n v="206579.55"/>
    <n v="0.49"/>
    <n v="0.49"/>
    <n v="0.49"/>
    <n v="0.49"/>
    <n v="0.54"/>
    <n v="0.54"/>
    <n v="0.54"/>
    <n v="0.54"/>
    <n v="0.54"/>
    <n v="0.54"/>
    <n v="0.54"/>
    <n v="0.54"/>
    <n v="97156.653061224497"/>
    <n v="83080.591836734689"/>
    <n v="144434.51020408166"/>
    <n v="324671.75510204083"/>
    <n v="74732.833333333328"/>
    <n v="78112.944444444438"/>
    <n v="106688.83333333333"/>
    <n v="259534.61111111107"/>
    <n v="118669.72222222222"/>
    <n v="122409.83333333331"/>
    <n v="141475.16666666666"/>
    <n v="382554.72222222219"/>
    <n v="23725.920000000002"/>
    <n v="23920.319999999996"/>
    <n v="18784.62"/>
    <n v="66430.86"/>
    <n v="0"/>
    <n v="0"/>
    <n v="0"/>
    <n v="0"/>
    <n v="10541.403888888884"/>
    <n v="19271.328333333327"/>
    <n v="-1450.0783333333497"/>
    <n v="28362.653888888864"/>
    <n v="5933.4861111111159"/>
    <n v="6120.4916666666713"/>
    <n v="7073.7583333333396"/>
    <n v="19127.736111111128"/>
  </r>
  <r>
    <x v="62"/>
    <n v="33536.67"/>
    <n v="28772.560000000001"/>
    <n v="47037.919999999998"/>
    <n v="109347.15"/>
    <n v="20666.43"/>
    <n v="23638.55"/>
    <n v="30305.81"/>
    <n v="74610.789999999994"/>
    <n v="28180.63"/>
    <n v="33991.35"/>
    <n v="38631.440000000002"/>
    <n v="100803.42"/>
    <n v="0.45"/>
    <n v="0.45"/>
    <n v="0.45"/>
    <n v="0.45"/>
    <n v="0.49"/>
    <n v="0.49"/>
    <n v="0.49"/>
    <n v="0.49"/>
    <n v="0.53"/>
    <n v="0.56999999999999995"/>
    <n v="0.56999999999999995"/>
    <n v="0.56999999999999995"/>
    <n v="74525.933333333334"/>
    <n v="63939.022222222222"/>
    <n v="104528.7111111111"/>
    <n v="242993.66666666666"/>
    <n v="42176.387755102041"/>
    <n v="48241.938775510207"/>
    <n v="61848.591836734697"/>
    <n v="152266.91836734695"/>
    <n v="53171"/>
    <n v="59633.947368421053"/>
    <n v="67774.456140350885"/>
    <n v="180579.40350877194"/>
    <n v="5387.36"/>
    <n v="5582.0842105263146"/>
    <n v="2903.6735087719321"/>
    <n v="13873.117719298247"/>
    <n v="2126.840000000002"/>
    <n v="4770.715789473682"/>
    <n v="5421.9564912280684"/>
    <n v="12319.512280701752"/>
    <n v="-9609.7200000000012"/>
    <n v="-1937.283684210526"/>
    <n v="-16539.414736842096"/>
    <n v="-28086.418421052622"/>
    <n v="4253.6800000000012"/>
    <n v="7156.0736842105225"/>
    <n v="8132.9347368421022"/>
    <n v="19542.688421052626"/>
  </r>
  <r>
    <x v="63"/>
    <n v="52294.16"/>
    <n v="47232.69"/>
    <n v="83360.12"/>
    <n v="182886.97"/>
    <n v="29541.34"/>
    <n v="39890.9"/>
    <n v="57153.75"/>
    <n v="126585.99"/>
    <n v="69248.37"/>
    <n v="94885.97"/>
    <n v="109625.74"/>
    <n v="273760.08"/>
    <n v="0.49"/>
    <n v="0.49"/>
    <n v="0.52"/>
    <n v="0.52"/>
    <n v="0.6"/>
    <n v="0.6"/>
    <n v="0.6"/>
    <n v="0.6"/>
    <n v="0.6"/>
    <n v="0.63"/>
    <n v="0.63"/>
    <n v="0.63"/>
    <n v="106722.7755102041"/>
    <n v="96393.244897959186"/>
    <n v="160307.92307692306"/>
    <n v="363423.94348508632"/>
    <n v="49235.566666666666"/>
    <n v="66484.833333333343"/>
    <n v="95256.25"/>
    <n v="210976.65000000002"/>
    <n v="115413.95"/>
    <n v="150612.6507936508"/>
    <n v="174009.11111111112"/>
    <n v="440035.71190476191"/>
    <n v="39707.03"/>
    <n v="50476.690476190473"/>
    <n v="47251.716666666674"/>
    <n v="137435.43714285715"/>
    <n v="0"/>
    <n v="4518.3795238095281"/>
    <n v="5220.2733333333381"/>
    <n v="9738.6528571428662"/>
    <n v="4258.6754999999912"/>
    <n v="26567.508888888889"/>
    <n v="7124.6177777777921"/>
    <n v="37950.802166666675"/>
    <n v="12695.534499999998"/>
    <n v="21085.771111111113"/>
    <n v="19141.002222222221"/>
    <n v="52922.307833333325"/>
  </r>
  <r>
    <x v="64"/>
    <n v="31797.52"/>
    <n v="26790.68"/>
    <n v="46890.99"/>
    <n v="105479.19"/>
    <n v="18139.55"/>
    <n v="23425.78"/>
    <n v="36043.32"/>
    <n v="77608.649999999994"/>
    <n v="38304.82"/>
    <n v="42942.43"/>
    <n v="56834.21"/>
    <n v="138081.46"/>
    <n v="0.43"/>
    <n v="0.43"/>
    <n v="0.43"/>
    <n v="0.43"/>
    <n v="0.49"/>
    <n v="0.49"/>
    <n v="0.49"/>
    <n v="0.49"/>
    <n v="0.54"/>
    <n v="0.59"/>
    <n v="0.59"/>
    <n v="0.59"/>
    <n v="73947.720930232565"/>
    <n v="62303.906976744191"/>
    <n v="109048.81395348837"/>
    <n v="245300.44186046513"/>
    <n v="37019.489795918365"/>
    <n v="47807.714285714283"/>
    <n v="73557.795918367352"/>
    <n v="158385"/>
    <n v="70934.851851851839"/>
    <n v="72783.779661016961"/>
    <n v="96329.169491525434"/>
    <n v="240047.80100439425"/>
    <n v="16618.5274074074"/>
    <n v="12238.272033898313"/>
    <n v="11157.97305084746"/>
    <n v="40014.772492153177"/>
    <n v="3546.742592592595"/>
    <n v="7278.3779661016943"/>
    <n v="9632.9169491525408"/>
    <n v="20458.037507846828"/>
    <n v="-1295.5337037037118"/>
    <n v="4506.3452542372906"/>
    <n v="-5469.4471186440614"/>
    <n v="-2258.6355681104824"/>
    <n v="7802.8337037037054"/>
    <n v="11645.404745762711"/>
    <n v="15412.667118644067"/>
    <n v="34860.90556811048"/>
  </r>
  <r>
    <x v="65"/>
    <n v="41242.160000000003"/>
    <n v="35058.76"/>
    <n v="59722.97"/>
    <n v="136023.89000000001"/>
    <n v="38927.54"/>
    <n v="38221.9"/>
    <n v="49656.95"/>
    <n v="126806.39"/>
    <n v="61016.58"/>
    <n v="61808.32"/>
    <n v="86756.56"/>
    <n v="209581.46"/>
    <n v="0.49"/>
    <n v="0.49"/>
    <n v="0.49"/>
    <n v="0.49"/>
    <n v="0.49"/>
    <n v="0.49"/>
    <n v="0.49"/>
    <n v="0.49"/>
    <n v="0.53"/>
    <n v="0.59"/>
    <n v="0.59"/>
    <n v="0.59"/>
    <n v="84167.673469387766"/>
    <n v="71548.489795918373"/>
    <n v="121883.61224489796"/>
    <n v="277599.77551020414"/>
    <n v="79443.959183673476"/>
    <n v="78003.877551020414"/>
    <n v="101340.71428571428"/>
    <n v="258788.55102040817"/>
    <n v="115125.62264150943"/>
    <n v="104759.86440677967"/>
    <n v="147045.01694915254"/>
    <n v="366930.50399744161"/>
    <n v="17484.015094339615"/>
    <n v="13110.433559322035"/>
    <n v="22395.108305084752"/>
    <n v="52989.556958746398"/>
    <n v="4605.0249056603816"/>
    <n v="10475.986440677965"/>
    <n v="14704.50169491525"/>
    <n v="29785.513041253595"/>
    <n v="15169.395094339614"/>
    <n v="16273.573559322036"/>
    <n v="12329.088305084748"/>
    <n v="43772.056958746398"/>
    <n v="4605.0249056603816"/>
    <n v="10475.986440677965"/>
    <n v="14704.50169491525"/>
    <n v="29785.513041253595"/>
  </r>
  <r>
    <x v="66"/>
    <n v="56340.71"/>
    <n v="49466.92"/>
    <n v="76940.38"/>
    <n v="182748.01"/>
    <n v="34263.040000000001"/>
    <n v="36522.74"/>
    <n v="43246.559999999998"/>
    <n v="114032.34"/>
    <n v="61200.24"/>
    <n v="69815.88"/>
    <n v="84550.37"/>
    <n v="215566.49"/>
    <n v="0.49"/>
    <n v="0.49"/>
    <n v="0.49"/>
    <n v="0.49"/>
    <n v="0.54"/>
    <n v="0.54"/>
    <n v="0.54"/>
    <n v="0.54"/>
    <n v="0.57999999999999996"/>
    <n v="0.57999999999999996"/>
    <n v="0.57999999999999996"/>
    <n v="0.57999999999999996"/>
    <n v="114981.04081632652"/>
    <n v="100952.89795918367"/>
    <n v="157021.18367346941"/>
    <n v="372955.12244897959"/>
    <n v="63450.074074074073"/>
    <n v="67634.703703703693"/>
    <n v="80086.222222222219"/>
    <n v="211170.99999999997"/>
    <n v="105517.6551724138"/>
    <n v="120372.20689655174"/>
    <n v="145776.5"/>
    <n v="371666.36206896557"/>
    <n v="22716.493793103451"/>
    <n v="28478.251724137946"/>
    <n v="35472.750000000007"/>
    <n v="86667.495517241405"/>
    <n v="4220.7062068965442"/>
    <n v="4814.8882758620603"/>
    <n v="5831.0599999999886"/>
    <n v="14866.654482758593"/>
    <n v="-4637.0589655172362"/>
    <n v="9515.4613793103545"/>
    <n v="-5509.8950000000095"/>
    <n v="-631.49258620689125"/>
    <n v="9496.5889655172377"/>
    <n v="10833.498620689652"/>
    <n v="13119.884999999995"/>
    <n v="33449.972586206888"/>
  </r>
  <r>
    <x v="67"/>
    <n v="45597.32"/>
    <n v="39448.839999999997"/>
    <n v="68190.12"/>
    <n v="153236.28"/>
    <n v="26957.33"/>
    <n v="28682.26"/>
    <n v="34377.54"/>
    <n v="90017.13"/>
    <n v="51204.93"/>
    <n v="58439.59"/>
    <n v="71085.31"/>
    <n v="180729.83"/>
    <n v="0.49"/>
    <n v="0.49"/>
    <n v="0.53"/>
    <n v="0.53"/>
    <n v="0.56999999999999995"/>
    <n v="0.56999999999999995"/>
    <n v="0.56999999999999995"/>
    <n v="0.56999999999999995"/>
    <n v="0.56999999999999995"/>
    <n v="0.56999999999999995"/>
    <n v="0.56999999999999995"/>
    <n v="0.56999999999999995"/>
    <n v="93055.755102040814"/>
    <n v="80507.836734693876"/>
    <n v="128660.60377358489"/>
    <n v="302224.19561031956"/>
    <n v="47293.561403508778"/>
    <n v="50319.754385964916"/>
    <n v="60311.473684210534"/>
    <n v="157924.78947368421"/>
    <n v="89833.210526315801"/>
    <n v="102525.59649122808"/>
    <n v="124711.07017543861"/>
    <n v="317069.87719298247"/>
    <n v="24247.600000000002"/>
    <n v="29757.329999999998"/>
    <n v="36707.769999999997"/>
    <n v="90712.7"/>
    <n v="0"/>
    <n v="0"/>
    <n v="0"/>
    <n v="0"/>
    <n v="-1579.0468421052562"/>
    <n v="10788.702280701758"/>
    <n v="-2093.2528070175313"/>
    <n v="7116.4026315789715"/>
    <n v="7186.6568421052607"/>
    <n v="8202.0477192982416"/>
    <n v="4988.4428070175354"/>
    <n v="20377.147368421036"/>
  </r>
  <r>
    <x v="68"/>
    <m/>
    <m/>
    <m/>
    <m/>
    <m/>
    <m/>
    <m/>
    <m/>
    <m/>
    <m/>
    <m/>
    <n v="0"/>
    <n v="0.55000000000000004"/>
    <n v="0.55000000000000004"/>
    <n v="0.55000000000000004"/>
    <n v="0.55000000000000004"/>
    <n v="0.62"/>
    <n v="0.62"/>
    <n v="0.62"/>
    <n v="0.62"/>
    <n v="0.69"/>
    <n v="0.69"/>
    <n v="0.69"/>
    <n v="0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n v="17716.099999999999"/>
    <n v="17061.72"/>
    <n v="22640.92"/>
    <n v="57418.74"/>
    <n v="21808.16"/>
    <n v="26534.32"/>
    <n v="33918.910000000003"/>
    <n v="82261.39"/>
    <n v="23613.42"/>
    <n v="38890.730000000003"/>
    <n v="46320.71"/>
    <n v="108824.86"/>
    <n v="0.49"/>
    <n v="0.49"/>
    <n v="0.49"/>
    <n v="0.49"/>
    <n v="0.49"/>
    <n v="0.49"/>
    <n v="0.49"/>
    <n v="0.49"/>
    <n v="0.49"/>
    <n v="0.49"/>
    <n v="0.49"/>
    <n v="0.49"/>
    <n v="36155.306122448979"/>
    <n v="34819.836734693883"/>
    <n v="46205.959183673469"/>
    <n v="117181.10204081633"/>
    <n v="44506.448979591834"/>
    <n v="54151.673469387759"/>
    <n v="69222.265306122456"/>
    <n v="167880.38775510204"/>
    <n v="48190.65306122449"/>
    <n v="79368.83673469389"/>
    <n v="94532.061224489793"/>
    <n v="222091.55102040817"/>
    <n v="1805.2600000000011"/>
    <n v="12356.410000000003"/>
    <n v="12401.799999999996"/>
    <n v="26563.47"/>
    <n v="0"/>
    <n v="0"/>
    <n v="0"/>
    <n v="0"/>
    <n v="5897.32"/>
    <n v="21829.010000000002"/>
    <n v="23679.789999999997"/>
    <n v="51406.119999999995"/>
    <n v="0"/>
    <n v="0"/>
    <n v="0"/>
    <n v="0"/>
  </r>
  <r>
    <x v="70"/>
    <n v="44479.19"/>
    <n v="38086.57"/>
    <n v="71450.559999999998"/>
    <n v="154016.32000000001"/>
    <n v="27818.33"/>
    <n v="30850.11"/>
    <n v="38953.629999999997"/>
    <n v="97622.07"/>
    <n v="43625.11"/>
    <n v="53996.62"/>
    <n v="63590.7"/>
    <n v="161212.43"/>
    <n v="0.49"/>
    <n v="0.49"/>
    <n v="0.49"/>
    <n v="0.49"/>
    <n v="0.55000000000000004"/>
    <n v="0.59"/>
    <n v="0.59"/>
    <n v="0.59"/>
    <n v="0.64"/>
    <n v="0.64"/>
    <n v="0.68"/>
    <n v="0.68"/>
    <n v="90773.857142857145"/>
    <n v="77727.693877551021"/>
    <n v="145817.46938775509"/>
    <n v="314319.02040816325"/>
    <n v="50578.781818181815"/>
    <n v="52288.322033898308"/>
    <n v="66023.101694915254"/>
    <n v="168890.20554699539"/>
    <n v="68164.234375"/>
    <n v="84369.71875"/>
    <n v="93515.735294117636"/>
    <n v="246049.68841911765"/>
    <n v="9671.9989062500026"/>
    <n v="18928.024062499997"/>
    <n v="16220.653823529405"/>
    <n v="44820.676792279402"/>
    <n v="6134.781093749998"/>
    <n v="4218.4859375000042"/>
    <n v="8416.416176470595"/>
    <n v="18769.683207720598"/>
    <n v="-11078.71515625"/>
    <n v="3254.5921874999999"/>
    <n v="-25627.849705882352"/>
    <n v="-33451.97267463235"/>
    <n v="10224.635156250002"/>
    <n v="12655.457812500003"/>
    <n v="17767.989705882355"/>
    <n v="40648.082674632358"/>
  </r>
  <r>
    <x v="71"/>
    <n v="18995.810000000001"/>
    <n v="19068.12"/>
    <n v="34087"/>
    <n v="72150.929999999993"/>
    <n v="10617.2"/>
    <n v="12459.36"/>
    <n v="18238.07"/>
    <n v="41314.630000000005"/>
    <n v="20910.22"/>
    <n v="28003.52"/>
    <n v="36931.160000000003"/>
    <n v="85844.900000000009"/>
    <n v="0.47"/>
    <n v="0.47"/>
    <n v="0.47"/>
    <n v="0.47"/>
    <n v="0.51"/>
    <n v="0.51"/>
    <n v="0.51"/>
    <n v="0.51"/>
    <n v="0.55000000000000004"/>
    <n v="0.55000000000000004"/>
    <n v="0.55000000000000004"/>
    <n v="0.55000000000000004"/>
    <n v="40416.617021276601"/>
    <n v="40570.468085106382"/>
    <n v="72525.531914893625"/>
    <n v="153512.61702127662"/>
    <n v="20818.039215686276"/>
    <n v="24430.117647058825"/>
    <n v="35760.921568627447"/>
    <n v="81009.07843137256"/>
    <n v="38018.581818181818"/>
    <n v="50915.490909090906"/>
    <n v="67147.563636363644"/>
    <n v="156081.63636363635"/>
    <n v="8772.2767272727269"/>
    <n v="13507.540363636361"/>
    <n v="16007.187454545461"/>
    <n v="38287.004545454547"/>
    <n v="1520.743272727274"/>
    <n v="2036.6196363636379"/>
    <n v="2685.9025454545481"/>
    <n v="6243.2654545454598"/>
    <n v="-1127.0765454545481"/>
    <n v="4862.160727272726"/>
    <n v="-2527.6450909090909"/>
    <n v="1207.4390909090871"/>
    <n v="3041.4865454545479"/>
    <n v="4073.2392727272759"/>
    <n v="5371.8050909090962"/>
    <n v="12486.53090909092"/>
  </r>
  <r>
    <x v="72"/>
    <n v="40980.339999999997"/>
    <n v="36963.129999999997"/>
    <n v="58052.85"/>
    <n v="135996.32"/>
    <n v="41656.51"/>
    <n v="52120.67"/>
    <n v="54204.83"/>
    <n v="147982.01"/>
    <n v="55382.73"/>
    <n v="68231.199999999997"/>
    <n v="81022.58"/>
    <n v="204636.51"/>
    <n v="0.48"/>
    <n v="0.48"/>
    <n v="0.48"/>
    <n v="0.48"/>
    <n v="0.48"/>
    <n v="0.48"/>
    <n v="0.48"/>
    <n v="0.48"/>
    <n v="0.57999999999999996"/>
    <n v="0.57999999999999996"/>
    <n v="0.62"/>
    <n v="0.62"/>
    <n v="85375.708333333328"/>
    <n v="77006.520833333328"/>
    <n v="120943.4375"/>
    <n v="283325.66666666663"/>
    <n v="86784.395833333343"/>
    <n v="108584.72916666667"/>
    <n v="112926.72916666667"/>
    <n v="308295.85416666669"/>
    <n v="95487.465517241391"/>
    <n v="117640"/>
    <n v="130681.58064516129"/>
    <n v="343809.04616240266"/>
    <n v="4177.4734482758631"/>
    <n v="4346.5299999999979"/>
    <n v="8522.3287096774147"/>
    <n v="17046.332157953275"/>
    <n v="9548.7465517241362"/>
    <n v="11763.999999999998"/>
    <n v="18295.421290322582"/>
    <n v="39608.167842046721"/>
    <n v="4853.6434482758696"/>
    <n v="19504.070000000003"/>
    <n v="4674.3087096774179"/>
    <n v="29032.022157953292"/>
    <n v="9548.7465517241362"/>
    <n v="11763.999999999998"/>
    <n v="18295.421290322582"/>
    <n v="39608.167842046721"/>
  </r>
  <r>
    <x v="73"/>
    <n v="48015.53"/>
    <n v="43434.77"/>
    <n v="66238.759999999995"/>
    <n v="157689.06"/>
    <n v="25564.38"/>
    <n v="29501.43"/>
    <n v="41209.47"/>
    <n v="96275.28"/>
    <n v="45231.11"/>
    <n v="48852.98"/>
    <n v="56478.51"/>
    <n v="150562.6"/>
    <n v="0.85"/>
    <n v="0.85"/>
    <n v="0.85"/>
    <n v="0.85"/>
    <n v="0.85"/>
    <n v="0.85"/>
    <n v="0.85"/>
    <n v="0.85"/>
    <n v="1.07"/>
    <n v="1.07"/>
    <n v="1.07"/>
    <n v="1.07"/>
    <n v="56488.858823529408"/>
    <n v="51099.729411764703"/>
    <n v="77927.952941176467"/>
    <n v="185516.54117647058"/>
    <n v="30075.74117647059"/>
    <n v="34707.564705882352"/>
    <n v="48481.729411764711"/>
    <n v="113265.03529411765"/>
    <n v="42272.065420560742"/>
    <n v="45656.990654205605"/>
    <n v="52783.654205607476"/>
    <n v="140712.71028037384"/>
    <n v="10366.87560747663"/>
    <n v="9307.0120560747637"/>
    <n v="3656.6360747663502"/>
    <n v="23330.523738317745"/>
    <n v="9299.8543925233662"/>
    <n v="10044.537943925237"/>
    <n v="11612.40392523365"/>
    <n v="30956.796261682255"/>
    <n v="-12084.274392523366"/>
    <n v="-4626.3279439252337"/>
    <n v="-21372.653925233641"/>
    <n v="-38083.25626168224"/>
    <n v="9299.8543925233662"/>
    <n v="10044.537943925237"/>
    <n v="11612.40392523365"/>
    <n v="30956.796261682255"/>
  </r>
  <r>
    <x v="74"/>
    <n v="60752.29"/>
    <n v="44872.94"/>
    <n v="73071.55"/>
    <n v="178696.78000000003"/>
    <n v="0"/>
    <n v="0"/>
    <n v="0"/>
    <n v="0"/>
    <n v="54715.9"/>
    <n v="51816.84"/>
    <n v="62142.13"/>
    <n v="168674.87"/>
    <n v="0.49"/>
    <n v="0.49"/>
    <n v="0.49"/>
    <n v="0.49"/>
    <n v="0.59"/>
    <n v="0.59"/>
    <n v="0.59"/>
    <n v="0.59"/>
    <n v="0.65"/>
    <n v="0.65"/>
    <n v="0.65"/>
    <n v="0.65"/>
    <n v="123984.26530612246"/>
    <n v="91577.42857142858"/>
    <n v="149125.61224489796"/>
    <n v="364687.30612244899"/>
    <n v="0"/>
    <n v="0"/>
    <n v="0"/>
    <n v="0"/>
    <n v="84178.307692307688"/>
    <n v="79718.215384615381"/>
    <n v="95603.276923076919"/>
    <n v="259499.8"/>
    <n v="49665.20153846153"/>
    <n v="47033.747076923071"/>
    <n v="56405.933384615382"/>
    <n v="153104.88199999998"/>
    <n v="5050.6984615384654"/>
    <n v="4783.092923076927"/>
    <n v="5736.1966153846206"/>
    <n v="15569.988000000014"/>
    <n v="-19504.919230769236"/>
    <n v="-5811.014461538467"/>
    <n v="-26225.944307692309"/>
    <n v="-51541.878000000012"/>
    <n v="13468.529230769233"/>
    <n v="12754.914461538463"/>
    <n v="15296.524307692311"/>
    <n v="41519.968000000008"/>
  </r>
  <r>
    <x v="75"/>
    <n v="23443.66"/>
    <n v="20014.419999999998"/>
    <n v="40384.03"/>
    <n v="83842.11"/>
    <n v="14087.82"/>
    <n v="15430.32"/>
    <n v="22109.59"/>
    <n v="51627.729999999996"/>
    <n v="30744.09"/>
    <n v="33797.160000000003"/>
    <n v="38235.57"/>
    <n v="102776.82"/>
    <n v="0.54"/>
    <n v="0.54"/>
    <n v="0.54"/>
    <n v="0.54"/>
    <n v="0.62"/>
    <n v="0.62"/>
    <n v="0.62"/>
    <n v="0.62"/>
    <n v="0.62"/>
    <n v="0.62"/>
    <n v="0.62"/>
    <n v="0.62"/>
    <n v="43414.185185185182"/>
    <n v="37063.740740740737"/>
    <n v="74785.24074074073"/>
    <n v="155263.16666666666"/>
    <n v="22722.290322580644"/>
    <n v="24887.612903225807"/>
    <n v="35660.629032258068"/>
    <n v="83270.532258064515"/>
    <n v="49587.241935483871"/>
    <n v="54511.54838709678"/>
    <n v="61670.274193548386"/>
    <n v="165769.06451612903"/>
    <n v="16656.27"/>
    <n v="18366.840000000004"/>
    <n v="16125.979999999998"/>
    <n v="51149.09"/>
    <n v="0"/>
    <n v="0"/>
    <n v="0"/>
    <n v="0"/>
    <n v="3333.450645161292"/>
    <n v="9421.8161290322641"/>
    <n v="-7082.0819354838659"/>
    <n v="5673.1848387096907"/>
    <n v="3966.9793548387079"/>
    <n v="4360.9238709677402"/>
    <n v="4933.6219354838686"/>
    <n v="13261.525161290316"/>
  </r>
  <r>
    <x v="76"/>
    <m/>
    <m/>
    <m/>
    <m/>
    <m/>
    <m/>
    <m/>
    <m/>
    <m/>
    <m/>
    <m/>
    <n v="0"/>
    <n v="0.47"/>
    <n v="0.47"/>
    <n v="0.47"/>
    <n v="0.47"/>
    <n v="0.52"/>
    <n v="0.52"/>
    <n v="0.52"/>
    <n v="0.52"/>
    <n v="0.52"/>
    <n v="0.52"/>
    <n v="0.52"/>
    <n v="0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m/>
    <m/>
    <m/>
    <m/>
    <m/>
    <m/>
    <m/>
    <m/>
    <m/>
    <m/>
    <m/>
    <n v="0"/>
    <n v="0.49"/>
    <n v="0.49"/>
    <n v="0.49"/>
    <n v="0.49"/>
    <n v="0.61"/>
    <n v="0.61"/>
    <n v="0.61"/>
    <n v="0.61"/>
    <n v="0.61"/>
    <n v="0.61"/>
    <n v="0.61"/>
    <n v="0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n v="59837.08"/>
    <n v="51128.46"/>
    <n v="91885.46"/>
    <n v="202851"/>
    <n v="43405.23"/>
    <n v="52717.25"/>
    <n v="66038"/>
    <n v="162160.48000000001"/>
    <n v="63207.42"/>
    <n v="60664.34"/>
    <n v="75253.36"/>
    <n v="199125.12"/>
    <n v="0.47"/>
    <n v="0.47"/>
    <n v="0.47"/>
    <n v="0.47"/>
    <n v="0.56000000000000005"/>
    <n v="0.56000000000000005"/>
    <n v="0.56000000000000005"/>
    <n v="0.56000000000000005"/>
    <n v="0.59"/>
    <n v="0.59"/>
    <n v="0.59"/>
    <n v="0.59"/>
    <n v="127312.93617021278"/>
    <n v="108783.95744680852"/>
    <n v="195500.97872340429"/>
    <n v="431597.87234042562"/>
    <n v="77509.33928571429"/>
    <n v="94137.94642857142"/>
    <n v="117924.99999999999"/>
    <n v="289572.28571428568"/>
    <n v="107131.22033898305"/>
    <n v="102820.91525423729"/>
    <n v="127548.06779661018"/>
    <n v="337500.20338983054"/>
    <n v="16588.253389830508"/>
    <n v="4862.4625423728876"/>
    <n v="5388.9179661017088"/>
    <n v="26839.633898305103"/>
    <n v="3213.9366101694827"/>
    <n v="3084.6274576271098"/>
    <n v="3826.4420338982945"/>
    <n v="10125.006101694888"/>
    <n v="-9485.4064406779707"/>
    <n v="-2802.6298305084774"/>
    <n v="-31937.868135593231"/>
    <n v="-44225.904406779679"/>
    <n v="12855.746440677965"/>
    <n v="12338.509830508474"/>
    <n v="15305.768135593222"/>
    <n v="40500.024406779659"/>
  </r>
  <r>
    <x v="79"/>
    <n v="21694.1"/>
    <n v="21841.040000000001"/>
    <n v="33708"/>
    <n v="77243.14"/>
    <n v="15385.52"/>
    <n v="18451.28"/>
    <n v="24338.06"/>
    <n v="58174.86"/>
    <n v="20910.740000000002"/>
    <n v="26868.67"/>
    <n v="29892.23"/>
    <n v="77671.64"/>
    <n v="0.49"/>
    <n v="0.49"/>
    <n v="0.49"/>
    <n v="0.49"/>
    <n v="0.59"/>
    <n v="0.59"/>
    <n v="0.59"/>
    <n v="0.59"/>
    <n v="0.65"/>
    <n v="0.65"/>
    <n v="0.65"/>
    <n v="0.65"/>
    <n v="44273.673469387752"/>
    <n v="44573.551020408166"/>
    <n v="68791.836734693876"/>
    <n v="157639.06122448979"/>
    <n v="26077.152542372882"/>
    <n v="31273.355932203391"/>
    <n v="41250.94915254238"/>
    <n v="98601.457627118652"/>
    <n v="32170.369230769233"/>
    <n v="41336.415384615379"/>
    <n v="45988.046153846153"/>
    <n v="119494.83076923077"/>
    <n v="3594.9978461538467"/>
    <n v="5937.2050769230727"/>
    <n v="2794.8872307692259"/>
    <n v="12327.090153846144"/>
    <n v="1930.2221538461556"/>
    <n v="2480.1849230769249"/>
    <n v="2759.2827692307715"/>
    <n v="7169.6898461538512"/>
    <n v="-5930.6190769230743"/>
    <n v="-1586.1964615384657"/>
    <n v="-11173.857384615383"/>
    <n v="-18690.672923076923"/>
    <n v="5147.2590769230783"/>
    <n v="6613.8264615384614"/>
    <n v="7358.0873846153863"/>
    <n v="19119.172923076927"/>
  </r>
  <r>
    <x v="80"/>
    <n v="42931.94"/>
    <n v="37535.4"/>
    <n v="69870.87"/>
    <n v="150338.21"/>
    <n v="37249.74"/>
    <n v="35593.71"/>
    <n v="49387.16"/>
    <n v="122230.61"/>
    <n v="46914.54"/>
    <n v="59244.11"/>
    <n v="68820.41"/>
    <n v="174979.06"/>
    <n v="0.49"/>
    <n v="0.49"/>
    <n v="0.49"/>
    <n v="0.49"/>
    <n v="0.62"/>
    <n v="0.62"/>
    <n v="0.62"/>
    <n v="0.62"/>
    <n v="0.62"/>
    <n v="0.62"/>
    <n v="0.62"/>
    <n v="0.62"/>
    <n v="87616.204081632663"/>
    <n v="76602.857142857145"/>
    <n v="142593.61224489796"/>
    <n v="306812.67346938781"/>
    <n v="60080.225806451614"/>
    <n v="57409.209677419356"/>
    <n v="79656.709677419363"/>
    <n v="197146.14516129033"/>
    <n v="75668.612903225803"/>
    <n v="95555.016129032258"/>
    <n v="111000.66129032259"/>
    <n v="282224.29032258067"/>
    <n v="9664.7999999999975"/>
    <n v="23650.399999999998"/>
    <n v="19433.25"/>
    <n v="52748.45"/>
    <n v="0"/>
    <n v="0"/>
    <n v="0"/>
    <n v="0"/>
    <n v="-5854.3196774193611"/>
    <n v="9286.5579032258047"/>
    <n v="-15480.545967741929"/>
    <n v="-12048.307741935485"/>
    <n v="9836.9196774193551"/>
    <n v="12422.152096774194"/>
    <n v="14430.085967741938"/>
    <n v="36689.157741935487"/>
  </r>
  <r>
    <x v="81"/>
    <n v="39003.660000000003"/>
    <n v="33308.17"/>
    <n v="57166.63"/>
    <n v="129478.45999999999"/>
    <n v="31567.62"/>
    <n v="33845.199999999997"/>
    <n v="40868.15"/>
    <n v="106280.97"/>
    <n v="28620.73"/>
    <n v="39568.35"/>
    <n v="46011.25"/>
    <n v="114200.33"/>
    <n v="0.49"/>
    <n v="0.49"/>
    <n v="0.49"/>
    <n v="0.49"/>
    <n v="0.54"/>
    <n v="0.54"/>
    <n v="0.54"/>
    <n v="0.54"/>
    <n v="0.57999999999999996"/>
    <n v="0.57999999999999996"/>
    <n v="0.57999999999999996"/>
    <n v="0.57999999999999996"/>
    <n v="79599.306122448994"/>
    <n v="67975.857142857145"/>
    <n v="116666.59183673469"/>
    <n v="264241.75510204083"/>
    <n v="58458.555555555547"/>
    <n v="62676.296296296285"/>
    <n v="75681.759259259255"/>
    <n v="196816.61111111107"/>
    <n v="49346.086206896558"/>
    <n v="68221.293103448275"/>
    <n v="79329.741379310348"/>
    <n v="196897.12068965519"/>
    <n v="-4920.7334482758542"/>
    <n v="2994.2982758620751"/>
    <n v="1969.9103448275901"/>
    <n v="43.475172413810924"/>
    <n v="1973.8434482758587"/>
    <n v="2728.8517241379259"/>
    <n v="3173.189655172408"/>
    <n v="7875.8848275861928"/>
    <n v="-14824.077758620693"/>
    <n v="120.26362068965391"/>
    <n v="-18295.056724137929"/>
    <n v="-32998.870862068972"/>
    <n v="4441.1477586206884"/>
    <n v="6139.9163793103426"/>
    <n v="7139.6767241379284"/>
    <n v="17720.74086206896"/>
  </r>
  <r>
    <x v="82"/>
    <n v="29871.82"/>
    <n v="25205.71"/>
    <n v="44097.27"/>
    <n v="99174.799999999988"/>
    <n v="23464.51"/>
    <n v="24365.22"/>
    <n v="34505.86"/>
    <n v="82335.59"/>
    <n v="34158.47"/>
    <n v="36082.47"/>
    <n v="39689.47"/>
    <n v="109930.41"/>
    <n v="0.69"/>
    <n v="0.69"/>
    <n v="0.69"/>
    <n v="0.69"/>
    <n v="0.89"/>
    <n v="0.89"/>
    <n v="0.89"/>
    <n v="0.89"/>
    <n v="0.99"/>
    <n v="0.99"/>
    <n v="1.06"/>
    <n v="1.06"/>
    <n v="43292.492753623192"/>
    <n v="36530.014492753624"/>
    <n v="63909.086956521736"/>
    <n v="143731.59420289856"/>
    <n v="26364.617977528087"/>
    <n v="27376.651685393259"/>
    <n v="38770.629213483146"/>
    <n v="92511.898876404492"/>
    <n v="34503.505050505053"/>
    <n v="36446.939393939392"/>
    <n v="37442.89622641509"/>
    <n v="108393.34067085953"/>
    <n v="7243.6094949495"/>
    <n v="8072.556060606059"/>
    <n v="-1181.682358490569"/>
    <n v="14134.48319706499"/>
    <n v="3450.3505050505046"/>
    <n v="3644.6939393939383"/>
    <n v="6365.2923584905666"/>
    <n v="13460.336802935009"/>
    <n v="-6064.401515151515"/>
    <n v="-57.321818181819907"/>
    <n v="-18261.671603773586"/>
    <n v="-24383.394937106921"/>
    <n v="10351.051515151517"/>
    <n v="10934.081818181819"/>
    <n v="13853.871603773587"/>
    <n v="35139.004937106925"/>
  </r>
  <r>
    <x v="83"/>
    <n v="49608.37"/>
    <n v="30280.87"/>
    <n v="76023.64"/>
    <n v="155912.88"/>
    <n v="32402.66"/>
    <n v="36804.980000000003"/>
    <n v="47325.43"/>
    <n v="116533.07"/>
    <n v="27248.35"/>
    <n v="31780.48"/>
    <n v="54342.46"/>
    <n v="113371.29000000001"/>
    <n v="0.69"/>
    <n v="0.69"/>
    <n v="0.69"/>
    <n v="0.69"/>
    <n v="0.55000000000000004"/>
    <n v="0.55000000000000004"/>
    <n v="0.55000000000000004"/>
    <n v="0.55000000000000004"/>
    <n v="0.62"/>
    <n v="0.62"/>
    <n v="0.62"/>
    <n v="0.62"/>
    <n v="71896.188405797104"/>
    <n v="43885.318840579712"/>
    <n v="110179.1884057971"/>
    <n v="225960.69565217392"/>
    <n v="58913.927272727269"/>
    <n v="66918.145454545462"/>
    <n v="86046.236363636359"/>
    <n v="211878.30909090908"/>
    <n v="43948.951612903227"/>
    <n v="51258.838709677417"/>
    <n v="87649.129032258061"/>
    <n v="182856.9193548387"/>
    <n v="-8230.7366129032234"/>
    <n v="-8612.6187096774247"/>
    <n v="881.59096774193608"/>
    <n v="-15961.76435483871"/>
    <n v="3076.4266129032239"/>
    <n v="3588.1187096774165"/>
    <n v="6135.4390322580603"/>
    <n v="12799.9843548387"/>
    <n v="-19283.593387096775"/>
    <n v="5087.7287096774162"/>
    <n v="-15545.740967741938"/>
    <n v="-29741.605645161297"/>
    <n v="-3076.4266129032239"/>
    <n v="-3588.1187096774165"/>
    <n v="-6135.4390322580603"/>
    <n v="-12799.9843548387"/>
  </r>
  <r>
    <x v="84"/>
    <n v="68232.210000000006"/>
    <n v="58430.47"/>
    <n v="88654.14"/>
    <n v="215316.82"/>
    <n v="42534.89"/>
    <n v="43659.360000000001"/>
    <n v="54769.94"/>
    <n v="140964.19"/>
    <n v="64264.61"/>
    <n v="63684.53"/>
    <n v="75927.600000000006"/>
    <n v="203876.74"/>
    <n v="0.48"/>
    <n v="0.48"/>
    <n v="0.48"/>
    <n v="0.48"/>
    <n v="0.48"/>
    <n v="0.48"/>
    <n v="0.48"/>
    <n v="0.48"/>
    <n v="0.57999999999999996"/>
    <n v="0.57999999999999996"/>
    <n v="0.62"/>
    <n v="0.62"/>
    <n v="142150.43750000003"/>
    <n v="121730.14583333334"/>
    <n v="184696.125"/>
    <n v="448576.70833333337"/>
    <n v="88614.354166666672"/>
    <n v="90957"/>
    <n v="114104.04166666667"/>
    <n v="293675.39583333337"/>
    <n v="110801.05172413794"/>
    <n v="109800.91379310345"/>
    <n v="122463.87096774194"/>
    <n v="343065.83648498333"/>
    <n v="10649.614827586209"/>
    <n v="9045.0786206896555"/>
    <n v="4012.7180645161284"/>
    <n v="23707.411512791994"/>
    <n v="11080.105172413792"/>
    <n v="10980.091379310343"/>
    <n v="17144.941935483872"/>
    <n v="39205.138487208009"/>
    <n v="-15047.705172413802"/>
    <n v="-5726.0313793103487"/>
    <n v="-29871.481935483869"/>
    <n v="-50645.218487208018"/>
    <n v="11080.105172413792"/>
    <n v="10980.091379310343"/>
    <n v="17144.941935483872"/>
    <n v="39205.138487208009"/>
  </r>
  <r>
    <x v="85"/>
    <n v="39562.699999999997"/>
    <n v="38137.31"/>
    <n v="58830.61"/>
    <n v="136530.62"/>
    <n v="26991.53"/>
    <n v="31826.36"/>
    <n v="38958.33"/>
    <n v="97776.22"/>
    <n v="41978.09"/>
    <n v="51162.35"/>
    <n v="59559.74"/>
    <n v="152700.18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80740.204081632648"/>
    <n v="77831.244897959186"/>
    <n v="120062.4693877551"/>
    <n v="278633.91836734692"/>
    <n v="48199.16071428571"/>
    <n v="56832.78571428571"/>
    <n v="69568.44642857142"/>
    <n v="174600.39285714284"/>
    <n v="67706.596774193546"/>
    <n v="82519.919354838712"/>
    <n v="91630.369230769225"/>
    <n v="241856.88535980147"/>
    <n v="10924.164193548389"/>
    <n v="14384.794838709682"/>
    <n v="12354.676769230771"/>
    <n v="37663.635801488839"/>
    <n v="4062.3958064516087"/>
    <n v="4951.1951612903176"/>
    <n v="8246.7332307692268"/>
    <n v="17260.324198511153"/>
    <n v="-6386.4675806451605"/>
    <n v="2297.4504838709677"/>
    <n v="-13931.72907692308"/>
    <n v="-18020.746173697273"/>
    <n v="8801.8575806451609"/>
    <n v="10727.589516129034"/>
    <n v="14660.85907692308"/>
    <n v="34190.306173697274"/>
  </r>
  <r>
    <x v="86"/>
    <n v="37831.11"/>
    <n v="33050.720000000001"/>
    <n v="58829.11"/>
    <n v="129710.94"/>
    <n v="30474.85"/>
    <n v="29884.48"/>
    <n v="42796.69"/>
    <n v="103156.02"/>
    <n v="48427.6"/>
    <n v="48741.91"/>
    <n v="59529.35"/>
    <n v="156698.86000000002"/>
    <n v="0.47"/>
    <n v="0.47"/>
    <n v="0.47"/>
    <n v="0.47"/>
    <n v="0.53"/>
    <n v="0.53"/>
    <n v="0.53"/>
    <n v="0.53"/>
    <n v="1.1400000000000001"/>
    <n v="1.1400000000000001"/>
    <n v="1.1400000000000001"/>
    <n v="1.1400000000000001"/>
    <n v="80491.723404255332"/>
    <n v="70320.680851063837"/>
    <n v="125168.31914893618"/>
    <n v="275980.72340425535"/>
    <n v="57499.716981132071"/>
    <n v="56385.811320754714"/>
    <n v="80748.471698113208"/>
    <n v="194634"/>
    <n v="42480.350877192977"/>
    <n v="42756.061403508771"/>
    <n v="52218.728070175428"/>
    <n v="137455.14035087716"/>
    <n v="-7960.26403508772"/>
    <n v="-7223.7674561403501"/>
    <n v="-15120.764122807024"/>
    <n v="-30304.795614035094"/>
    <n v="25913.014035087719"/>
    <n v="26081.197456140355"/>
    <n v="31853.424122807017"/>
    <n v="83847.635614035098"/>
    <n v="-17865.345087719306"/>
    <n v="-12955.371140350881"/>
    <n v="-34286.307807017547"/>
    <n v="-65107.024035087736"/>
    <n v="28461.835087719301"/>
    <n v="28646.561140350885"/>
    <n v="34986.547807017545"/>
    <n v="92094.944035087727"/>
  </r>
  <r>
    <x v="87"/>
    <n v="27137.07"/>
    <n v="22501.9"/>
    <n v="42207.29"/>
    <n v="91846.260000000009"/>
    <n v="18443.099999999999"/>
    <n v="19190.87"/>
    <n v="26175.66"/>
    <n v="63809.630000000005"/>
    <n v="26359.51"/>
    <n v="27086.53"/>
    <n v="32848.230000000003"/>
    <n v="86294.26999999999"/>
    <n v="0.49"/>
    <n v="0.49"/>
    <n v="0.51"/>
    <n v="0.51"/>
    <n v="0.6"/>
    <n v="0.6"/>
    <n v="0.6"/>
    <n v="0.6"/>
    <n v="0.65"/>
    <n v="0.65"/>
    <n v="0.65"/>
    <n v="0.65"/>
    <n v="55381.775510204083"/>
    <n v="45922.244897959186"/>
    <n v="82759.392156862741"/>
    <n v="184063.41256502602"/>
    <n v="30738.5"/>
    <n v="31984.783333333333"/>
    <n v="43626.1"/>
    <n v="106349.38333333333"/>
    <n v="40553.092307692306"/>
    <n v="41671.584615384614"/>
    <n v="50535.738461538465"/>
    <n v="132760.41538461536"/>
    <n v="5888.7553846153833"/>
    <n v="5812.080769230769"/>
    <n v="4145.7830769230795"/>
    <n v="15846.619230769233"/>
    <n v="2027.654615384617"/>
    <n v="2083.5792307692327"/>
    <n v="2526.7869230769256"/>
    <n v="6638.0207692307749"/>
    <n v="-7266.05476923077"/>
    <n v="-2082.8235384615405"/>
    <n v="-16434.06338461538"/>
    <n v="-25782.94169230769"/>
    <n v="6488.4947692307705"/>
    <n v="6667.4535384615392"/>
    <n v="7075.0033846153856"/>
    <n v="20230.951692307695"/>
  </r>
  <r>
    <x v="88"/>
    <n v="49978.43"/>
    <n v="39802.449999999997"/>
    <n v="82451.03"/>
    <n v="172231.91"/>
    <n v="57273.87"/>
    <n v="64060.42"/>
    <n v="79665.34"/>
    <n v="200999.63"/>
    <n v="81741.05"/>
    <n v="89449.76"/>
    <n v="104465.07"/>
    <n v="275655.88"/>
    <n v="0.51"/>
    <n v="0.51"/>
    <n v="0.51"/>
    <n v="0.51"/>
    <n v="0.57999999999999996"/>
    <n v="0.57999999999999996"/>
    <n v="0.57999999999999996"/>
    <n v="0.57999999999999996"/>
    <n v="0.63"/>
    <n v="0.63"/>
    <n v="0.63"/>
    <n v="0.63"/>
    <n v="97996.921568627455"/>
    <n v="78044.019607843133"/>
    <n v="161668.68627450979"/>
    <n v="337709.62745098036"/>
    <n v="98748.051724137942"/>
    <n v="110449"/>
    <n v="137354.03448275864"/>
    <n v="346551.08620689658"/>
    <n v="129747.69841269842"/>
    <n v="141983.74603174604"/>
    <n v="165817.57142857145"/>
    <n v="437549.01587301586"/>
    <n v="17979.795079365074"/>
    <n v="18290.152698412698"/>
    <n v="16508.85142857143"/>
    <n v="52778.799206349198"/>
    <n v="6487.3849206349269"/>
    <n v="7099.187301587308"/>
    <n v="8290.8785714285805"/>
    <n v="21877.450793650816"/>
    <n v="16192.896190476191"/>
    <n v="32609.26047619048"/>
    <n v="2115.9314285714463"/>
    <n v="50918.088095238112"/>
    <n v="15569.72380952381"/>
    <n v="17038.049523809525"/>
    <n v="19898.108571428573"/>
    <n v="52505.881904761904"/>
  </r>
  <r>
    <x v="89"/>
    <n v="38195.01"/>
    <n v="33556.57"/>
    <n v="60274.27"/>
    <n v="132025.85"/>
    <n v="29957.33"/>
    <n v="39415.53"/>
    <n v="51111.83"/>
    <n v="120484.69"/>
    <n v="39441.949999999997"/>
    <n v="50581.96"/>
    <n v="52807.12"/>
    <n v="142831.03"/>
    <n v="0.47"/>
    <n v="0.47"/>
    <n v="0.47"/>
    <n v="0.47"/>
    <n v="0.51"/>
    <n v="0.51"/>
    <n v="0.51"/>
    <n v="0.51"/>
    <n v="0.55000000000000004"/>
    <n v="0.55000000000000004"/>
    <n v="0.55000000000000004"/>
    <n v="0.55000000000000004"/>
    <n v="81265.97872340426"/>
    <n v="71396.957446808519"/>
    <n v="128243.12765957447"/>
    <n v="280906.06382978725"/>
    <n v="58739.862745098042"/>
    <n v="77285.352941176461"/>
    <n v="100219.27450980393"/>
    <n v="236244.49019607843"/>
    <n v="71712.636363636353"/>
    <n v="91967.2"/>
    <n v="96012.94545454545"/>
    <n v="259692.7818181818"/>
    <n v="6616.1145454545385"/>
    <n v="7487.7420000000038"/>
    <n v="-2145.2278181818251"/>
    <n v="11958.628727272717"/>
    <n v="2868.5054545454568"/>
    <n v="3678.6880000000033"/>
    <n v="3840.5178181818214"/>
    <n v="10387.711272727282"/>
    <n v="-4490.0709090909158"/>
    <n v="9668.0139999999938"/>
    <n v="-15148.18563636364"/>
    <n v="-9970.2425454545628"/>
    <n v="5737.0109090909136"/>
    <n v="7357.3760000000066"/>
    <n v="7681.0356363636429"/>
    <n v="20775.422545454563"/>
  </r>
  <r>
    <x v="90"/>
    <n v="55787.19"/>
    <n v="53049.37"/>
    <n v="77031.63"/>
    <n v="185868.19"/>
    <n v="50426.58"/>
    <n v="58512.480000000003"/>
    <n v="83464.160000000003"/>
    <n v="192403.22"/>
    <n v="51730.35"/>
    <n v="62304.7"/>
    <n v="77421.87"/>
    <n v="191456.91999999998"/>
    <n v="0.49"/>
    <n v="0.49"/>
    <n v="0.49"/>
    <n v="0.49"/>
    <n v="0.55000000000000004"/>
    <n v="0.55000000000000004"/>
    <n v="0.55000000000000004"/>
    <n v="0.55000000000000004"/>
    <n v="0.55000000000000004"/>
    <n v="0.6"/>
    <n v="0.6"/>
    <n v="0.6"/>
    <n v="113851.40816326531"/>
    <n v="108264.02040816327"/>
    <n v="157207.40816326533"/>
    <n v="379322.8367346939"/>
    <n v="91684.690909090903"/>
    <n v="106386.32727272727"/>
    <n v="151753.01818181819"/>
    <n v="349824.03636363638"/>
    <n v="94055.181818181809"/>
    <n v="103841.16666666667"/>
    <n v="129036.45"/>
    <n v="326932.79848484846"/>
    <n v="1303.7699999999984"/>
    <n v="-1399.8383333333295"/>
    <n v="-12494.112500000007"/>
    <n v="-12590.180833333337"/>
    <n v="0"/>
    <n v="5192.058333333327"/>
    <n v="6451.8224999999911"/>
    <n v="11643.880833333318"/>
    <n v="-9700.1509090909149"/>
    <n v="-2167.1983333333328"/>
    <n v="-13803.769500000011"/>
    <n v="-25671.11874242426"/>
    <n v="5643.3109090909138"/>
    <n v="11422.528333333332"/>
    <n v="14194.009499999998"/>
    <n v="31259.848742424241"/>
  </r>
  <r>
    <x v="91"/>
    <n v="42773.17"/>
    <n v="39044.18"/>
    <n v="68898.89"/>
    <n v="150716.24"/>
    <n v="30061.85"/>
    <n v="34891.54"/>
    <n v="49866.87"/>
    <n v="114820.26000000001"/>
    <n v="44215.77"/>
    <n v="53579.9"/>
    <n v="61180.19"/>
    <n v="158975.85999999999"/>
    <n v="0.49"/>
    <n v="0.49"/>
    <n v="0.49"/>
    <n v="0.49"/>
    <n v="0.49"/>
    <n v="0.49"/>
    <n v="0.49"/>
    <n v="0.49"/>
    <n v="0.49"/>
    <n v="0.49"/>
    <n v="0.49"/>
    <n v="0.49"/>
    <n v="87292.183673469379"/>
    <n v="79682"/>
    <n v="140609.97959183675"/>
    <n v="307584.16326530615"/>
    <n v="61350.714285714283"/>
    <n v="71207.224489795917"/>
    <n v="101769.1224489796"/>
    <n v="234327.06122448982"/>
    <n v="90236.265306122441"/>
    <n v="109346.73469387756"/>
    <n v="124857.53061224491"/>
    <n v="324440.53061224491"/>
    <n v="14153.919999999996"/>
    <n v="18688.360000000004"/>
    <n v="11313.320000000002"/>
    <n v="44155.6"/>
    <n v="0"/>
    <n v="0"/>
    <n v="0"/>
    <n v="0"/>
    <n v="1442.6000000000004"/>
    <n v="14535.720000000003"/>
    <n v="-7718.6999999999989"/>
    <n v="8259.6200000000044"/>
    <n v="0"/>
    <n v="0"/>
    <n v="0"/>
    <n v="0"/>
  </r>
  <r>
    <x v="92"/>
    <m/>
    <m/>
    <m/>
    <m/>
    <m/>
    <m/>
    <m/>
    <m/>
    <m/>
    <m/>
    <m/>
    <n v="0"/>
    <n v="0.49"/>
    <n v="0.49"/>
    <n v="0.49"/>
    <n v="0.49"/>
    <n v="0.59"/>
    <n v="0.59"/>
    <n v="0.59"/>
    <n v="0.59"/>
    <n v="0.64"/>
    <n v="0.64"/>
    <n v="0.64"/>
    <n v="0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n v="47354.79"/>
    <n v="39804.120000000003"/>
    <n v="70925.05"/>
    <n v="158083.96000000002"/>
    <n v="37089.9"/>
    <n v="40389.39"/>
    <n v="50469.24"/>
    <n v="127948.53"/>
    <n v="47675.69"/>
    <n v="55952.39"/>
    <n v="62531.79"/>
    <n v="166159.87"/>
    <n v="0.49"/>
    <n v="0.49"/>
    <n v="0.49"/>
    <n v="0.49"/>
    <n v="0.49"/>
    <n v="0.49"/>
    <n v="0.49"/>
    <n v="0.49"/>
    <n v="0.53"/>
    <n v="0.53"/>
    <n v="0.53"/>
    <n v="0.53"/>
    <n v="96642.42857142858"/>
    <n v="81232.897959183683"/>
    <n v="144745"/>
    <n v="322620.32653061225"/>
    <n v="75693.673469387766"/>
    <n v="82427.326530612248"/>
    <n v="102998.44897959183"/>
    <n v="261119.44897959183"/>
    <n v="89954.132075471702"/>
    <n v="105570.54716981131"/>
    <n v="117984.50943396226"/>
    <n v="313509.1886792453"/>
    <n v="6987.6247169811286"/>
    <n v="11340.178113207539"/>
    <n v="7343.1696226415079"/>
    <n v="25670.972452830174"/>
    <n v="3598.1652830188714"/>
    <n v="4222.8218867924561"/>
    <n v="4719.3803773584941"/>
    <n v="12540.367547169823"/>
    <n v="-3277.2652830188704"/>
    <n v="11925.448113207538"/>
    <n v="-13112.640377358493"/>
    <n v="-4464.4575471698263"/>
    <n v="3598.1652830188714"/>
    <n v="4222.8218867924561"/>
    <n v="4719.3803773584941"/>
    <n v="12540.367547169823"/>
  </r>
  <r>
    <x v="94"/>
    <n v="24192.47"/>
    <n v="21226.67"/>
    <n v="41080.29"/>
    <n v="86499.43"/>
    <n v="23301.61"/>
    <n v="29560.06"/>
    <n v="40367.089999999997"/>
    <n v="93228.76"/>
    <n v="39644.629999999997"/>
    <n v="49586.12"/>
    <n v="57384.26"/>
    <n v="146615.01"/>
    <n v="0.52"/>
    <n v="0.52"/>
    <n v="0.52"/>
    <n v="0.52"/>
    <n v="0.57999999999999996"/>
    <n v="0.57999999999999996"/>
    <n v="0.57999999999999996"/>
    <n v="0.57999999999999996"/>
    <n v="0.57999999999999996"/>
    <n v="0.57999999999999996"/>
    <n v="0.57999999999999996"/>
    <n v="0.57999999999999996"/>
    <n v="46523.980769230773"/>
    <n v="40820.519230769227"/>
    <n v="79000.557692307688"/>
    <n v="166345.05769230769"/>
    <n v="40175.18965517242"/>
    <n v="50965.620689655181"/>
    <n v="69598.431034482754"/>
    <n v="160739.24137931035"/>
    <n v="68352.81034482758"/>
    <n v="85493.310344827594"/>
    <n v="98938.379310344841"/>
    <n v="252784.50000000003"/>
    <n v="16343.019999999991"/>
    <n v="20026.059999999998"/>
    <n v="17017.170000000009"/>
    <n v="53386.25"/>
    <n v="0"/>
    <n v="0"/>
    <n v="0"/>
    <n v="0"/>
    <n v="11350.991379310341"/>
    <n v="23229.851379310352"/>
    <n v="10367.66724137932"/>
    <n v="44948.510000000017"/>
    <n v="4101.1686206896511"/>
    <n v="5129.5986206896505"/>
    <n v="5936.3027586206845"/>
    <n v="15167.069999999985"/>
  </r>
  <r>
    <x v="95"/>
    <m/>
    <m/>
    <m/>
    <m/>
    <m/>
    <m/>
    <m/>
    <m/>
    <m/>
    <m/>
    <m/>
    <n v="0"/>
    <n v="0.54"/>
    <n v="0.54"/>
    <n v="0.54"/>
    <n v="0.54"/>
    <n v="0.54"/>
    <n v="0.54"/>
    <n v="0.54"/>
    <n v="0.54"/>
    <n v="0.65"/>
    <n v="0.65"/>
    <n v="0.65"/>
    <n v="0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n v="50588.86"/>
    <n v="44459.44"/>
    <n v="67902.91"/>
    <n v="162951.21000000002"/>
    <n v="34123.22"/>
    <n v="37560.400000000001"/>
    <n v="49867.4"/>
    <n v="121551.01999999999"/>
    <n v="61769.24"/>
    <n v="65376.28"/>
    <n v="78032.59"/>
    <n v="205178.11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103242.57142857143"/>
    <n v="90733.551020408166"/>
    <n v="138577.36734693879"/>
    <n v="332553.48979591834"/>
    <n v="60934.321428571428"/>
    <n v="67072.142857142855"/>
    <n v="89048.928571428565"/>
    <n v="217055.39285714284"/>
    <n v="99627.806451612894"/>
    <n v="105445.6129032258"/>
    <n v="120050.13846153844"/>
    <n v="325123.55781637714"/>
    <n v="21668.351612903225"/>
    <n v="21489.143225806452"/>
    <n v="17360.677538461536"/>
    <n v="60518.172377171213"/>
    <n v="5977.6683870967681"/>
    <n v="6326.7367741935423"/>
    <n v="10804.512461538456"/>
    <n v="23108.917622828765"/>
    <n v="-1771.2348387096847"/>
    <n v="7208.9103225806421"/>
    <n v="-9078.342153846168"/>
    <n v="-3640.6666699752104"/>
    <n v="12951.614838709676"/>
    <n v="13707.929677419355"/>
    <n v="19208.022153846156"/>
    <n v="45867.566669975189"/>
  </r>
  <r>
    <x v="97"/>
    <n v="47352.51"/>
    <n v="40191.06"/>
    <n v="69904"/>
    <n v="157447.57"/>
    <n v="44623.55"/>
    <n v="52136.44"/>
    <n v="63612.25"/>
    <n v="160372.24"/>
    <n v="62199.45"/>
    <n v="66610.27"/>
    <n v="80638.97"/>
    <n v="209448.69"/>
    <n v="0.49"/>
    <n v="0.49"/>
    <n v="0.49"/>
    <n v="0.49"/>
    <n v="0.56999999999999995"/>
    <n v="0.56999999999999995"/>
    <n v="0.56999999999999995"/>
    <n v="0.56999999999999995"/>
    <n v="0.65"/>
    <n v="0.65"/>
    <n v="0.65"/>
    <n v="0.65"/>
    <n v="96637.775510204083"/>
    <n v="82022.57142857142"/>
    <n v="142661.22448979592"/>
    <n v="321321.57142857142"/>
    <n v="78286.929824561419"/>
    <n v="91467.438596491236"/>
    <n v="111600.43859649124"/>
    <n v="281354.80701754388"/>
    <n v="95691.461538461532"/>
    <n v="102477.33846153847"/>
    <n v="124059.95384615385"/>
    <n v="322228.75384615385"/>
    <n v="9920.5830769230633"/>
    <n v="6275.6429230769236"/>
    <n v="7101.9236923076878"/>
    <n v="23298.149692307677"/>
    <n v="7655.316923076929"/>
    <n v="8198.1870769230845"/>
    <n v="9924.796307692317"/>
    <n v="25778.300307692331"/>
    <n v="-463.69384615385002"/>
    <n v="10022.835846153856"/>
    <n v="-9114.6226153846146"/>
    <n v="444.51938461539066"/>
    <n v="15310.633846153849"/>
    <n v="16396.374153846158"/>
    <n v="19849.592615384619"/>
    <n v="51556.600615384625"/>
  </r>
  <r>
    <x v="98"/>
    <n v="23801.68"/>
    <n v="22068.49"/>
    <n v="43364.04"/>
    <n v="89234.209999999992"/>
    <n v="25854.69"/>
    <n v="30284.69"/>
    <n v="35320.67"/>
    <n v="91460.049999999988"/>
    <n v="38054.9"/>
    <n v="41630.239999999998"/>
    <n v="49411.519999999997"/>
    <n v="129096.66"/>
    <n v="0.47"/>
    <n v="0.47"/>
    <n v="0.47"/>
    <n v="0.47"/>
    <n v="0.49"/>
    <n v="0.49"/>
    <n v="0.51"/>
    <n v="0.51"/>
    <n v="0.63"/>
    <n v="0.63"/>
    <n v="0.63"/>
    <n v="0.63"/>
    <n v="50641.872340425536"/>
    <n v="46954.234042553195"/>
    <n v="92263.914893617024"/>
    <n v="189860.02127659577"/>
    <n v="52764.673469387752"/>
    <n v="61805.489795918365"/>
    <n v="69256.215686274503"/>
    <n v="183826.37895158061"/>
    <n v="60404.603174603173"/>
    <n v="66079.746031746021"/>
    <n v="78430.984126984127"/>
    <n v="204915.33333333331"/>
    <n v="3743.5655555555563"/>
    <n v="2094.385555555551"/>
    <n v="4679.1319047619081"/>
    <n v="10517.083015873017"/>
    <n v="8456.6444444444442"/>
    <n v="9251.1644444444446"/>
    <n v="9411.718095238095"/>
    <n v="27119.526984126984"/>
    <n v="4588.4834920634894"/>
    <n v="8988.9906349206285"/>
    <n v="-6501.477460317461"/>
    <n v="7075.9966666666569"/>
    <n v="9664.73650793651"/>
    <n v="10572.759365079366"/>
    <n v="12548.957460317462"/>
    <n v="32786.453333333338"/>
  </r>
  <r>
    <x v="99"/>
    <n v="29397.599999999999"/>
    <n v="25944.01"/>
    <n v="38569.5"/>
    <n v="93911.11"/>
    <n v="10595.06"/>
    <n v="15543.8"/>
    <n v="22173.35"/>
    <n v="48312.21"/>
    <n v="27626.92"/>
    <n v="32660.86"/>
    <n v="44289.55"/>
    <n v="104577.33"/>
    <n v="0.49"/>
    <n v="0.49"/>
    <n v="0.49"/>
    <n v="0.49"/>
    <n v="0.56000000000000005"/>
    <n v="0.56000000000000005"/>
    <n v="0.56000000000000005"/>
    <n v="0.56000000000000005"/>
    <n v="0.59"/>
    <n v="0.59"/>
    <n v="0.62"/>
    <n v="0.62"/>
    <n v="59995.102040816324"/>
    <n v="52946.959183673469"/>
    <n v="78713.265306122456"/>
    <n v="191655.32653061225"/>
    <n v="18919.749999999996"/>
    <n v="27756.78571428571"/>
    <n v="39595.267857142848"/>
    <n v="86271.803571428551"/>
    <n v="46825.288135593219"/>
    <n v="55357.38983050848"/>
    <n v="71434.758064516136"/>
    <n v="173617.43603061786"/>
    <n v="15627.101355932205"/>
    <n v="15456.338305084753"/>
    <n v="17830.114516129044"/>
    <n v="48913.554177145998"/>
    <n v="1404.7586440677926"/>
    <n v="1660.7216949152498"/>
    <n v="4286.0854838709638"/>
    <n v="7351.565822854006"/>
    <n v="-6453.2088135593212"/>
    <n v="1181.1110169491556"/>
    <n v="-3566.4685483870962"/>
    <n v="-8838.5663449972617"/>
    <n v="4682.528813559321"/>
    <n v="5535.7389830508464"/>
    <n v="9286.5185483870973"/>
    <n v="19504.786344997265"/>
  </r>
  <r>
    <x v="100"/>
    <n v="23459.96"/>
    <n v="20077.66"/>
    <n v="38543"/>
    <n v="82080.62"/>
    <n v="17850.72"/>
    <n v="20962.46"/>
    <n v="27336.3"/>
    <n v="66149.48"/>
    <n v="43399.88"/>
    <n v="44268.76"/>
    <n v="53965.97"/>
    <n v="141634.60999999999"/>
    <n v="0.47"/>
    <n v="0.47"/>
    <n v="0.47"/>
    <n v="0.47"/>
    <n v="0.54"/>
    <n v="0.54"/>
    <n v="0.54"/>
    <n v="0.54"/>
    <n v="0.63"/>
    <n v="0.63"/>
    <n v="0.63"/>
    <n v="0.63"/>
    <n v="49914.808510638301"/>
    <n v="42718.425531914894"/>
    <n v="82006.382978723414"/>
    <n v="174639.61702127662"/>
    <n v="33056.888888888891"/>
    <n v="38819.370370370365"/>
    <n v="50622.777777777774"/>
    <n v="122499.03703703702"/>
    <n v="68888.698412698403"/>
    <n v="70267.873015873018"/>
    <n v="85660.269841269837"/>
    <n v="224816.84126984124"/>
    <n v="19349.177142857137"/>
    <n v="16982.191428571434"/>
    <n v="18920.245714285717"/>
    <n v="55251.614285714284"/>
    <n v="6199.9828571428543"/>
    <n v="6324.1085714285691"/>
    <n v="7709.4242857142826"/>
    <n v="20233.515714285706"/>
    <n v="8917.7282539682474"/>
    <n v="12948.240317460317"/>
    <n v="1717.326825396819"/>
    <n v="23583.295396825386"/>
    <n v="11022.191746031747"/>
    <n v="11242.859682539685"/>
    <n v="13705.643174603176"/>
    <n v="35970.694603174605"/>
  </r>
  <r>
    <x v="101"/>
    <n v="42264.66"/>
    <n v="36847.129999999997"/>
    <n v="63254.84"/>
    <n v="142366.63"/>
    <n v="24272.71"/>
    <n v="25761.119999999999"/>
    <n v="29402.46"/>
    <n v="79436.290000000008"/>
    <n v="40037.870000000003"/>
    <n v="42645.96"/>
    <n v="50402.3"/>
    <n v="133086.13"/>
    <n v="0.47"/>
    <n v="0.47"/>
    <n v="0.47"/>
    <n v="0.47"/>
    <n v="0.52"/>
    <n v="0.52"/>
    <n v="0.52"/>
    <n v="0.52"/>
    <n v="0.52"/>
    <n v="0.59"/>
    <n v="0.59"/>
    <n v="0.59"/>
    <n v="89924.808510638308"/>
    <n v="78398.148936170212"/>
    <n v="134584.7659574468"/>
    <n v="302907.72340425535"/>
    <n v="46678.288461538461"/>
    <n v="49540.615384615383"/>
    <n v="56543.192307692305"/>
    <n v="152762.09615384616"/>
    <n v="76995.903846153844"/>
    <n v="72281.288135593219"/>
    <n v="85427.627118644072"/>
    <n v="234704.81910039112"/>
    <n v="15765.16"/>
    <n v="11825.149830508475"/>
    <n v="15019.90610169492"/>
    <n v="42610.215932203399"/>
    <n v="0"/>
    <n v="5059.6901694915214"/>
    <n v="5979.9338983050811"/>
    <n v="11039.624067796602"/>
    <n v="-6076.585192307698"/>
    <n v="-2874.9245762711867"/>
    <n v="-23103.855254237282"/>
    <n v="-32055.365022816164"/>
    <n v="3849.7951923076957"/>
    <n v="8673.7545762711852"/>
    <n v="10251.315254237288"/>
    <n v="22774.865022816171"/>
  </r>
  <r>
    <x v="102"/>
    <n v="34483.519999999997"/>
    <n v="34093.85"/>
    <n v="49156.22"/>
    <n v="117733.59"/>
    <n v="23688.18"/>
    <n v="27469.32"/>
    <n v="36550.050000000003"/>
    <n v="87707.55"/>
    <n v="30054.09"/>
    <n v="38057.68"/>
    <n v="50525.8"/>
    <n v="118637.57"/>
    <n v="0.47"/>
    <n v="0.47"/>
    <n v="0.47"/>
    <n v="0.47"/>
    <n v="0.55000000000000004"/>
    <n v="0.55000000000000004"/>
    <n v="0.55000000000000004"/>
    <n v="0.55000000000000004"/>
    <n v="0.55000000000000004"/>
    <n v="0.55000000000000004"/>
    <n v="0.55000000000000004"/>
    <n v="0.55000000000000004"/>
    <n v="73369.191489361692"/>
    <n v="72540.106382978731"/>
    <n v="104587.70212765958"/>
    <n v="250497"/>
    <n v="43069.418181818182"/>
    <n v="49944.218181818178"/>
    <n v="66454.636363636368"/>
    <n v="159468.27272727271"/>
    <n v="54643.799999999996"/>
    <n v="69195.781818181815"/>
    <n v="91865.090909090912"/>
    <n v="215704.67272727273"/>
    <n v="6365.909999999998"/>
    <n v="10588.36"/>
    <n v="13975.75"/>
    <n v="30930.019999999997"/>
    <n v="0"/>
    <n v="0"/>
    <n v="0"/>
    <n v="0"/>
    <n v="-8800.9339999999975"/>
    <n v="-1571.8325454545504"/>
    <n v="-5979.6272727272726"/>
    <n v="-16352.393818181819"/>
    <n v="4371.5040000000035"/>
    <n v="5535.6625454545501"/>
    <n v="7349.2072727272798"/>
    <n v="17256.373818181833"/>
  </r>
  <r>
    <x v="103"/>
    <m/>
    <m/>
    <m/>
    <m/>
    <m/>
    <m/>
    <m/>
    <m/>
    <m/>
    <m/>
    <m/>
    <n v="0"/>
    <n v="0.49"/>
    <n v="0.49"/>
    <n v="0.49"/>
    <n v="0.49"/>
    <n v="0.61"/>
    <n v="0.61"/>
    <n v="0.61"/>
    <n v="0.61"/>
    <n v="0.61"/>
    <n v="0.61"/>
    <n v="0.61"/>
    <n v="0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4"/>
    <n v="42043.43"/>
    <n v="35522.949999999997"/>
    <n v="72383.03"/>
    <n v="149949.41"/>
    <n v="33483.410000000003"/>
    <n v="42250.36"/>
    <n v="52566.76"/>
    <n v="128300.53"/>
    <n v="46881.94"/>
    <n v="51805.78"/>
    <n v="60944.18"/>
    <n v="159631.9"/>
    <n v="0.47"/>
    <n v="0.47"/>
    <n v="0.47"/>
    <n v="0.47"/>
    <n v="0.55000000000000004"/>
    <n v="0.55000000000000004"/>
    <n v="0.55000000000000004"/>
    <n v="0.55000000000000004"/>
    <n v="0.59"/>
    <n v="0.59"/>
    <n v="0.59"/>
    <n v="0.59"/>
    <n v="89454.106382978731"/>
    <n v="75580.744680851058"/>
    <n v="154006.44680851063"/>
    <n v="319041.29787234042"/>
    <n v="60878.927272727276"/>
    <n v="76818.836363636365"/>
    <n v="95575.927272727262"/>
    <n v="233273.69090909092"/>
    <n v="79460.91525423729"/>
    <n v="87806.406779661018"/>
    <n v="103295.22033898305"/>
    <n v="270562.54237288138"/>
    <n v="10220.093389830508"/>
    <n v="6043.1637288135598"/>
    <n v="4245.6111864406857"/>
    <n v="20508.868305084754"/>
    <n v="3178.4366101694854"/>
    <n v="3512.2562711864339"/>
    <n v="4131.8088135593143"/>
    <n v="10822.501694915234"/>
    <n v="-4696.7998305084766"/>
    <n v="5746.061186440681"/>
    <n v="-23834.276440677961"/>
    <n v="-22785.015084745755"/>
    <n v="9535.309830508475"/>
    <n v="10536.768813559322"/>
    <n v="12395.426440677966"/>
    <n v="32467.505084745764"/>
  </r>
  <r>
    <x v="105"/>
    <n v="40115.919999999998"/>
    <n v="35446"/>
    <n v="53792.02"/>
    <n v="129353.94"/>
    <n v="22329.95"/>
    <n v="23145.439999999999"/>
    <n v="29872.15"/>
    <n v="75347.540000000008"/>
    <n v="33918.54"/>
    <n v="35425.07"/>
    <n v="43038.54"/>
    <n v="112382.15"/>
    <n v="0.49"/>
    <n v="0.49"/>
    <n v="0.49"/>
    <n v="0.49"/>
    <n v="0.49"/>
    <n v="0.49"/>
    <n v="0.49"/>
    <n v="0.49"/>
    <n v="0.53"/>
    <n v="0.59"/>
    <n v="0.59"/>
    <n v="0.59"/>
    <n v="81869.224489795917"/>
    <n v="72338.775510204083"/>
    <n v="109779.63265306121"/>
    <n v="263987.63265306118"/>
    <n v="45571.326530612248"/>
    <n v="47235.591836734689"/>
    <n v="60963.571428571435"/>
    <n v="153770.48979591837"/>
    <n v="63997.245283018863"/>
    <n v="60042.491525423735"/>
    <n v="72946.677966101706"/>
    <n v="196986.4147745443"/>
    <n v="9028.7001886792405"/>
    <n v="6275.3808474576317"/>
    <n v="5871.7222033898333"/>
    <n v="21175.803239526704"/>
    <n v="2559.889811320757"/>
    <n v="6004.249152542372"/>
    <n v="7294.6677966101688"/>
    <n v="15858.806760473299"/>
    <n v="-8757.2698113207571"/>
    <n v="-6025.1791525423705"/>
    <n v="-18048.147796610159"/>
    <n v="-32830.596760473287"/>
    <n v="2559.889811320757"/>
    <n v="6004.249152542372"/>
    <n v="7294.6677966101688"/>
    <n v="15858.806760473299"/>
  </r>
  <r>
    <x v="106"/>
    <n v="43847.25"/>
    <n v="38495.67"/>
    <n v="71812.05"/>
    <n v="154154.97"/>
    <n v="37145.089999999997"/>
    <n v="43480.51"/>
    <n v="57024.38"/>
    <n v="137649.98000000001"/>
    <n v="57440"/>
    <n v="70533.320000000007"/>
    <n v="76542.820000000007"/>
    <n v="204516.14"/>
    <n v="0.47"/>
    <n v="0.47"/>
    <n v="0.47"/>
    <n v="0.47"/>
    <n v="0.59"/>
    <n v="0.59"/>
    <n v="0.59"/>
    <n v="0.59"/>
    <n v="0.59"/>
    <n v="0.59"/>
    <n v="0.59"/>
    <n v="0.59"/>
    <n v="93292.021276595755"/>
    <n v="81905.680851063837"/>
    <n v="152791.59574468088"/>
    <n v="327989.29787234042"/>
    <n v="62957.779661016946"/>
    <n v="73695.779661016961"/>
    <n v="96651.491525423728"/>
    <n v="233305.05084745761"/>
    <n v="97355.932203389835"/>
    <n v="119548.00000000001"/>
    <n v="129733.593220339"/>
    <n v="346637.52542372886"/>
    <n v="20294.910000000003"/>
    <n v="27052.81"/>
    <n v="19518.440000000006"/>
    <n v="66866.16"/>
    <n v="0"/>
    <n v="0"/>
    <n v="0"/>
    <n v="0"/>
    <n v="1910.0381355932177"/>
    <n v="17691.890000000003"/>
    <n v="-10837.261186440683"/>
    <n v="8764.666949152539"/>
    <n v="11682.71186440678"/>
    <n v="14345.760000000002"/>
    <n v="15568.031186440679"/>
    <n v="41596.503050847459"/>
  </r>
  <r>
    <x v="107"/>
    <n v="30012.04"/>
    <n v="23920.9"/>
    <n v="38984.94"/>
    <n v="92917.88"/>
    <n v="24816.98"/>
    <n v="27937.65"/>
    <n v="34250.94"/>
    <n v="87005.57"/>
    <n v="46163.31"/>
    <n v="43429.599999999999"/>
    <n v="58512.82"/>
    <n v="148105.73000000001"/>
    <n v="0.45"/>
    <n v="0.45"/>
    <n v="0.45"/>
    <n v="0.45"/>
    <n v="0.53"/>
    <n v="0.53"/>
    <n v="0.53"/>
    <n v="0.53"/>
    <n v="0.59"/>
    <n v="0.59"/>
    <n v="0.59"/>
    <n v="0.59"/>
    <n v="66693.422222222216"/>
    <n v="53157.555555555555"/>
    <n v="86633.2"/>
    <n v="206484.17777777778"/>
    <n v="46824.490566037734"/>
    <n v="52712.547169811318"/>
    <n v="64624.415094339623"/>
    <n v="164161.45283018867"/>
    <n v="78242.898305084746"/>
    <n v="73609.491525423728"/>
    <n v="99174.271186440688"/>
    <n v="251026.66101694916"/>
    <n v="16651.756101694918"/>
    <n v="11075.380508474578"/>
    <n v="18311.423728813566"/>
    <n v="46038.560338983065"/>
    <n v="4694.5738983050805"/>
    <n v="4416.5694915254198"/>
    <n v="5950.4562711864355"/>
    <n v="15061.599661016935"/>
    <n v="5197.2642372881382"/>
    <n v="9203.3711864406778"/>
    <n v="5643.4820338983109"/>
    <n v="20044.117457627126"/>
    <n v="10954.00576271186"/>
    <n v="10305.328813559319"/>
    <n v="13884.397966101693"/>
    <n v="35143.732542372876"/>
  </r>
  <r>
    <x v="108"/>
    <n v="31247.85"/>
    <n v="29761.64"/>
    <n v="44377.34"/>
    <n v="105386.82999999999"/>
    <n v="29155.07"/>
    <n v="31077.45"/>
    <n v="38243.089999999997"/>
    <n v="98475.61"/>
    <n v="42152.2"/>
    <n v="44004.18"/>
    <n v="54476.57"/>
    <n v="140632.95000000001"/>
    <n v="0.49"/>
    <n v="0.49"/>
    <n v="0.49"/>
    <n v="0.49"/>
    <n v="0.59"/>
    <n v="0.59"/>
    <n v="0.59"/>
    <n v="0.59"/>
    <n v="1.24"/>
    <n v="1.3"/>
    <n v="1.3"/>
    <n v="1.3"/>
    <n v="63771.122448979593"/>
    <n v="60738.040816326531"/>
    <n v="90566"/>
    <n v="215075.16326530612"/>
    <n v="49415.372881355936"/>
    <n v="52673.644067796617"/>
    <n v="64818.796610169491"/>
    <n v="166907.81355932204"/>
    <n v="33993.709677419356"/>
    <n v="33849.369230769233"/>
    <n v="41905.053846153845"/>
    <n v="109748.13275434243"/>
    <n v="-9098.7812903225822"/>
    <n v="-11106.322153846157"/>
    <n v="-13519.10823076923"/>
    <n v="-33724.211674937964"/>
    <n v="22095.911290322583"/>
    <n v="24033.052153846158"/>
    <n v="29752.588230769234"/>
    <n v="75881.551674937975"/>
    <n v="-14590.932258064517"/>
    <n v="-13175.449076923076"/>
    <n v="-23843.863615384616"/>
    <n v="-51610.244950372209"/>
    <n v="25495.282258064515"/>
    <n v="27417.989076923081"/>
    <n v="33943.09361538462"/>
    <n v="86856.364950372226"/>
  </r>
  <r>
    <x v="109"/>
    <n v="26601.71"/>
    <n v="21909.38"/>
    <n v="40557.96"/>
    <n v="89069.049999999988"/>
    <n v="24741.599999999999"/>
    <n v="28263.48"/>
    <n v="40041.21"/>
    <n v="93046.290000000008"/>
    <n v="39793.65"/>
    <n v="48705.46"/>
    <n v="58181.94"/>
    <n v="146681.04999999999"/>
    <n v="0.47"/>
    <n v="0.47"/>
    <n v="0.47"/>
    <n v="0.47"/>
    <n v="0.54"/>
    <n v="0.54"/>
    <n v="0.55000000000000004"/>
    <n v="0.55000000000000004"/>
    <n v="0.56000000000000005"/>
    <n v="0.59"/>
    <n v="0.59"/>
    <n v="0.59"/>
    <n v="56599.382978723406"/>
    <n v="46615.702127659577"/>
    <n v="86293.531914893625"/>
    <n v="189508.61702127662"/>
    <n v="45817.777777777774"/>
    <n v="52339.777777777774"/>
    <n v="72802.2"/>
    <n v="170959.75555555554"/>
    <n v="71060.089285714275"/>
    <n v="82551.627118644072"/>
    <n v="98613.457627118652"/>
    <n v="252225.17403147698"/>
    <n v="13630.848214285712"/>
    <n v="16314.398644067802"/>
    <n v="14196.191694915262"/>
    <n v="44141.438553268774"/>
    <n v="1421.2017857142869"/>
    <n v="4127.5813559321978"/>
    <n v="3944.5383050847386"/>
    <n v="9493.3214467312246"/>
    <n v="6796.5319642857085"/>
    <n v="16889.884745762713"/>
    <n v="5790.3650847457629"/>
    <n v="29476.78179479418"/>
    <n v="6395.4080357142902"/>
    <n v="9906.1952542372874"/>
    <n v="11833.614915254238"/>
    <n v="28135.218205205816"/>
  </r>
  <r>
    <x v="110"/>
    <n v="39862.31"/>
    <n v="34513.599999999999"/>
    <n v="56510.78"/>
    <n v="130886.69"/>
    <n v="47362.74"/>
    <n v="53505.32"/>
    <n v="65407.38"/>
    <n v="166275.44"/>
    <n v="64282.41"/>
    <n v="66864.960000000006"/>
    <n v="80769.19"/>
    <n v="211916.56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81351.653061224482"/>
    <n v="70435.918367346938"/>
    <n v="115328.12244897959"/>
    <n v="267115.69387755101"/>
    <n v="84576.32142857142"/>
    <n v="95545.214285714275"/>
    <n v="116798.89285714284"/>
    <n v="296920.42857142852"/>
    <n v="103681.30645161291"/>
    <n v="107846.70967741936"/>
    <n v="124260.2923076923"/>
    <n v="335788.30843672459"/>
    <n v="10698.791612903235"/>
    <n v="6888.8374193548498"/>
    <n v="4178.3836923076997"/>
    <n v="21766.012724565782"/>
    <n v="6220.8783870967682"/>
    <n v="6470.802580645156"/>
    <n v="11183.426307692303"/>
    <n v="23875.107275434228"/>
    <n v="10941.530161290329"/>
    <n v="18331.287741935488"/>
    <n v="4376.7632307692311"/>
    <n v="33649.581133995052"/>
    <n v="13478.569838709678"/>
    <n v="14020.072258064518"/>
    <n v="19881.646769230774"/>
    <n v="47380.288866004965"/>
  </r>
  <r>
    <x v="111"/>
    <n v="35352.910000000003"/>
    <n v="31976.05"/>
    <n v="57682.239999999998"/>
    <n v="125011.20000000001"/>
    <n v="30329.55"/>
    <n v="31944.19"/>
    <n v="45265.38"/>
    <n v="107539.12"/>
    <n v="44698.15"/>
    <n v="49945.23"/>
    <n v="61210.58"/>
    <n v="155853.96000000002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72148.795918367352"/>
    <n v="65257.244897959186"/>
    <n v="117718.85714285714"/>
    <n v="255124.89795918367"/>
    <n v="54159.91071428571"/>
    <n v="57043.19642857142"/>
    <n v="80831.035714285696"/>
    <n v="192034.14285714284"/>
    <n v="72093.790322580651"/>
    <n v="80556.822580645166"/>
    <n v="94170.123076923075"/>
    <n v="246820.73598014889"/>
    <n v="10042.972580645168"/>
    <n v="13167.6306451613"/>
    <n v="7469.8889230769337"/>
    <n v="30680.492148883401"/>
    <n v="4325.6274193548352"/>
    <n v="4833.4093548387054"/>
    <n v="8475.3110769230734"/>
    <n v="17634.347851116614"/>
    <n v="-26.952741935483353"/>
    <n v="7496.7930645161305"/>
    <n v="-11538.879692307693"/>
    <n v="-4069.0393697270465"/>
    <n v="9372.1927419354852"/>
    <n v="10472.386935483872"/>
    <n v="15067.219692307695"/>
    <n v="34911.799369727058"/>
  </r>
  <r>
    <x v="112"/>
    <n v="37576.449999999997"/>
    <n v="31807.37"/>
    <n v="51217.94"/>
    <n v="120601.76"/>
    <n v="32400.7"/>
    <n v="34292.980000000003"/>
    <n v="47442.18"/>
    <n v="114135.86000000002"/>
    <n v="48034.83"/>
    <n v="51233.64"/>
    <n v="63553.04"/>
    <n v="162821.51"/>
    <n v="0.52"/>
    <n v="0.52"/>
    <n v="0.52"/>
    <n v="0.52"/>
    <n v="0.52"/>
    <n v="0.52"/>
    <n v="0.52"/>
    <n v="0.52"/>
    <n v="0.65"/>
    <n v="0.65"/>
    <n v="0.65"/>
    <n v="0.65"/>
    <n v="72262.403846153844"/>
    <n v="61168.019230769227"/>
    <n v="98496.038461538468"/>
    <n v="231926.46153846153"/>
    <n v="62309.038461538461"/>
    <n v="65948.038461538468"/>
    <n v="91234.961538461532"/>
    <n v="219492.03846153847"/>
    <n v="73899.738461538465"/>
    <n v="78820.984615384616"/>
    <n v="97773.907692307694"/>
    <n v="250494.63076923077"/>
    <n v="6027.1640000000025"/>
    <n v="6693.9319999999971"/>
    <n v="3400.2520000000045"/>
    <n v="16121.348000000004"/>
    <n v="9606.9660000000003"/>
    <n v="10246.728000000001"/>
    <n v="12710.608"/>
    <n v="32564.302000000003"/>
    <n v="851.41400000000317"/>
    <n v="9179.5420000000031"/>
    <n v="-375.50800000000282"/>
    <n v="9655.4480000000021"/>
    <n v="9606.9660000000003"/>
    <n v="10246.728000000001"/>
    <n v="12710.608"/>
    <n v="32564.302000000003"/>
  </r>
  <r>
    <x v="113"/>
    <n v="46364.94"/>
    <n v="35294.230000000003"/>
    <n v="67573.61"/>
    <n v="149232.78000000003"/>
    <n v="32035.25"/>
    <n v="37727.53"/>
    <n v="53221.19"/>
    <n v="122983.97"/>
    <n v="53321.72"/>
    <n v="60200.959999999999"/>
    <n v="69742.69"/>
    <n v="183265.37"/>
    <n v="0.47"/>
    <n v="0.47"/>
    <n v="0.47"/>
    <n v="0.47"/>
    <n v="0.51"/>
    <n v="0.51"/>
    <n v="0.51"/>
    <n v="0.51"/>
    <n v="0.55000000000000004"/>
    <n v="0.55000000000000004"/>
    <n v="0.55000000000000004"/>
    <n v="0.55000000000000004"/>
    <n v="98648.808510638308"/>
    <n v="75094.106382978731"/>
    <n v="143773.63829787236"/>
    <n v="317516.55319148942"/>
    <n v="62814.215686274511"/>
    <n v="73975.549019607846"/>
    <n v="104355.27450980393"/>
    <n v="241145.03921568627"/>
    <n v="96948.581818181818"/>
    <n v="109456.29090909089"/>
    <n v="126804.8909090909"/>
    <n v="333209.76363636361"/>
    <n v="17408.526727272729"/>
    <n v="18095.178363636354"/>
    <n v="11449.304363636355"/>
    <n v="46953.009454545434"/>
    <n v="3877.9432727272761"/>
    <n v="4378.2516363636396"/>
    <n v="5072.1956363636409"/>
    <n v="13328.390545454557"/>
    <n v="-799.10654545455031"/>
    <n v="16150.226727272717"/>
    <n v="-7975.3112727272837"/>
    <n v="7375.8089090908834"/>
    <n v="7755.8865454545521"/>
    <n v="8756.5032727272792"/>
    <n v="10144.391272727282"/>
    <n v="26656.781090909113"/>
  </r>
  <r>
    <x v="114"/>
    <n v="46400.53"/>
    <n v="38262.980000000003"/>
    <n v="66644.19"/>
    <n v="151307.70000000001"/>
    <n v="28995.86"/>
    <n v="34530.550000000003"/>
    <n v="44254.44"/>
    <n v="107780.85"/>
    <n v="52302.05"/>
    <n v="57332.76"/>
    <n v="67268.73"/>
    <n v="176903.53999999998"/>
    <n v="0.52"/>
    <n v="0.52"/>
    <n v="0.52"/>
    <n v="0.52"/>
    <n v="0.56999999999999995"/>
    <n v="0.56999999999999995"/>
    <n v="0.56999999999999995"/>
    <n v="0.56999999999999995"/>
    <n v="0.62"/>
    <n v="0.62"/>
    <n v="0.62"/>
    <n v="0.62"/>
    <n v="89231.788461538454"/>
    <n v="73582.653846153844"/>
    <n v="128161.90384615384"/>
    <n v="290976.34615384613"/>
    <n v="50869.929824561412"/>
    <n v="60579.912280701763"/>
    <n v="77639.368421052641"/>
    <n v="189089.21052631582"/>
    <n v="84358.145161290333"/>
    <n v="92472.193548387106"/>
    <n v="108497.95161290323"/>
    <n v="285328.29032258067"/>
    <n v="19088.282741935484"/>
    <n v="18178.600322580645"/>
    <n v="17589.392419354834"/>
    <n v="54856.275483870966"/>
    <n v="4217.9072580645206"/>
    <n v="4623.6096774193593"/>
    <n v="5424.8975806451663"/>
    <n v="14266.414516129047"/>
    <n v="-2534.2945161290231"/>
    <n v="9822.5606451612966"/>
    <n v="-10225.255161290321"/>
    <n v="-2936.9890322580468"/>
    <n v="8435.8145161290322"/>
    <n v="9247.2193548387077"/>
    <n v="10849.79516129032"/>
    <n v="28532.829032258058"/>
  </r>
  <r>
    <x v="115"/>
    <n v="31655.73"/>
    <n v="28411.66"/>
    <n v="53874.14"/>
    <n v="113941.53"/>
    <n v="28513.8"/>
    <n v="32351.13"/>
    <n v="41268.6"/>
    <n v="102133.53"/>
    <n v="38774.36"/>
    <n v="45949.16"/>
    <n v="52320.75"/>
    <n v="137044.27000000002"/>
    <n v="0.48"/>
    <n v="0.48"/>
    <n v="0.48"/>
    <n v="0.48"/>
    <n v="0.49"/>
    <n v="0.49"/>
    <n v="0.49"/>
    <n v="0.49"/>
    <n v="0.56999999999999995"/>
    <n v="0.56999999999999995"/>
    <n v="0.65"/>
    <n v="0.65"/>
    <n v="65949.4375"/>
    <n v="59190.958333333336"/>
    <n v="112237.79166666667"/>
    <n v="237378.1875"/>
    <n v="58191.428571428572"/>
    <n v="66022.71428571429"/>
    <n v="84221.632653061228"/>
    <n v="208435.77551020408"/>
    <n v="68025.192982456152"/>
    <n v="80612.561403508778"/>
    <n v="80493.461538461532"/>
    <n v="229131.21592442648"/>
    <n v="4818.5445614035143"/>
    <n v="7149.0250877192993"/>
    <n v="-1826.8038461538511"/>
    <n v="10140.765802968963"/>
    <n v="5442.0154385964897"/>
    <n v="6449.0049122806986"/>
    <n v="12878.953846153847"/>
    <n v="24769.974197031035"/>
    <n v="996.36263157895291"/>
    <n v="10282.369473684212"/>
    <n v="-15237.278461538466"/>
    <n v="-3958.5463562753012"/>
    <n v="6122.2673684210513"/>
    <n v="7255.1305263157874"/>
    <n v="13683.888461538463"/>
    <n v="27061.286356275301"/>
  </r>
  <r>
    <x v="116"/>
    <n v="30343.16"/>
    <n v="23590.81"/>
    <n v="42581.09"/>
    <n v="96515.06"/>
    <n v="12889.58"/>
    <n v="16643.900000000001"/>
    <n v="26165.97"/>
    <n v="55699.450000000004"/>
    <n v="25220.17"/>
    <n v="28030.55"/>
    <n v="41263.85"/>
    <n v="94514.57"/>
    <n v="0.49"/>
    <n v="0.49"/>
    <n v="0.49"/>
    <n v="0.49"/>
    <n v="0.62"/>
    <n v="0.62"/>
    <n v="0.62"/>
    <n v="0.62"/>
    <n v="0.62"/>
    <n v="0.62"/>
    <n v="0.62"/>
    <n v="0.62"/>
    <n v="61924.816326530614"/>
    <n v="48144.510204081635"/>
    <n v="86900.183673469379"/>
    <n v="196969.51020408163"/>
    <n v="20789.645161290322"/>
    <n v="26845.000000000004"/>
    <n v="42203.177419354841"/>
    <n v="89837.822580645166"/>
    <n v="40677.693548387091"/>
    <n v="45210.56451612903"/>
    <n v="66554.596774193546"/>
    <n v="152442.85483870967"/>
    <n v="12330.589999999997"/>
    <n v="11386.649999999996"/>
    <n v="15097.879999999997"/>
    <n v="38815.119999999988"/>
    <n v="0"/>
    <n v="0"/>
    <n v="0"/>
    <n v="0"/>
    <n v="-10411.090161290325"/>
    <n v="-1437.633387096776"/>
    <n v="-9969.3375806451586"/>
    <n v="-21818.061129032259"/>
    <n v="5288.1001612903219"/>
    <n v="5877.3733870967744"/>
    <n v="8652.0975806451606"/>
    <n v="19817.571129032258"/>
  </r>
  <r>
    <x v="117"/>
    <n v="65083.95"/>
    <n v="54305.919999999998"/>
    <n v="92630.53"/>
    <n v="212020.4"/>
    <n v="58516.160000000003"/>
    <n v="62611.64"/>
    <n v="79601.75"/>
    <n v="200729.55"/>
    <n v="55529.47"/>
    <n v="76762.75"/>
    <n v="93323.31"/>
    <n v="225615.53"/>
    <n v="0.49"/>
    <n v="0.49"/>
    <n v="0.49"/>
    <n v="0.49"/>
    <n v="0.52"/>
    <n v="0.52"/>
    <n v="0.52"/>
    <n v="0.52"/>
    <n v="0.52"/>
    <n v="0.57999999999999996"/>
    <n v="0.57999999999999996"/>
    <n v="0.57999999999999996"/>
    <n v="132824.38775510204"/>
    <n v="110828.40816326531"/>
    <n v="189041.89795918367"/>
    <n v="432694.69387755101"/>
    <n v="112531.07692307692"/>
    <n v="120407"/>
    <n v="153080.28846153847"/>
    <n v="386018.36538461538"/>
    <n v="106787.44230769231"/>
    <n v="132349.56896551725"/>
    <n v="160902.25862068965"/>
    <n v="400039.26989389921"/>
    <n v="-2986.6899999999973"/>
    <n v="6210.135862068968"/>
    <n v="4067.4244827586158"/>
    <n v="7290.8703448275865"/>
    <n v="0"/>
    <n v="7940.9741379310271"/>
    <n v="9654.1355172413696"/>
    <n v="17595.109655172397"/>
    <n v="-12758.103269230767"/>
    <n v="10545.368793103449"/>
    <n v="-13788.423275862067"/>
    <n v="-16001.157751989385"/>
    <n v="3203.6232692307722"/>
    <n v="11911.461206896549"/>
    <n v="14481.203275862064"/>
    <n v="29596.287751989388"/>
  </r>
  <r>
    <x v="118"/>
    <n v="27372.61"/>
    <n v="23494.07"/>
    <n v="39412.910000000003"/>
    <n v="90279.59"/>
    <n v="1495.95"/>
    <n v="12127.29"/>
    <n v="26839.84"/>
    <n v="40463.08"/>
    <n v="26029.439999999999"/>
    <n v="30298.85"/>
    <n v="38125.519999999997"/>
    <n v="94453.81"/>
    <n v="0.49"/>
    <n v="0.49"/>
    <n v="0.49"/>
    <n v="0.49"/>
    <n v="0.6"/>
    <n v="0.6"/>
    <n v="0.6"/>
    <n v="0.6"/>
    <n v="0.67"/>
    <n v="0.67"/>
    <n v="0.67"/>
    <n v="0.67"/>
    <n v="55862.469387755104"/>
    <n v="47947.081632653062"/>
    <n v="80434.510204081642"/>
    <n v="184244.06122448982"/>
    <n v="2493.25"/>
    <n v="20212.150000000001"/>
    <n v="44733.066666666666"/>
    <n v="67438.466666666674"/>
    <n v="38849.910447761191"/>
    <n v="45222.164179104475"/>
    <n v="56903.761194029845"/>
    <n v="140975.8358208955"/>
    <n v="21813.996268656712"/>
    <n v="15006.008507462684"/>
    <n v="7302.4167164179071"/>
    <n v="44122.421492537309"/>
    <n v="2719.4937313432856"/>
    <n v="3165.5514925373159"/>
    <n v="3983.2632835820928"/>
    <n v="9868.3085074626943"/>
    <n v="-8336.1538805970176"/>
    <n v="-1335.2095522388076"/>
    <n v="-11530.06701492538"/>
    <n v="-21201.430447761206"/>
    <n v="6992.9838805970167"/>
    <n v="8139.9895522388078"/>
    <n v="10242.677014925375"/>
    <n v="25375.6504477612"/>
  </r>
  <r>
    <x v="119"/>
    <n v="31502.87"/>
    <n v="26173.06"/>
    <n v="47522.83"/>
    <n v="105198.76000000001"/>
    <n v="16886"/>
    <n v="20150.509999999998"/>
    <n v="28045.34"/>
    <n v="65081.849999999991"/>
    <n v="51380.08"/>
    <n v="49166.76"/>
    <n v="68405.64"/>
    <n v="168952.47999999998"/>
    <n v="0.49"/>
    <n v="0.49"/>
    <n v="0.49"/>
    <n v="0.49"/>
    <n v="0.49"/>
    <n v="0.49"/>
    <n v="0.49"/>
    <n v="0.49"/>
    <n v="0.49"/>
    <n v="0.49"/>
    <n v="0.49"/>
    <n v="0.49"/>
    <n v="64291.571428571428"/>
    <n v="53414.408163265311"/>
    <n v="96985.367346938787"/>
    <n v="214691.34693877553"/>
    <n v="34461.224489795917"/>
    <n v="41123.489795918365"/>
    <n v="57235.387755102041"/>
    <n v="132820.10204081633"/>
    <n v="104857.30612244898"/>
    <n v="100340.32653061225"/>
    <n v="139603.3469387755"/>
    <n v="344800.97959183675"/>
    <n v="34494.080000000002"/>
    <n v="29016.250000000004"/>
    <n v="40360.299999999996"/>
    <n v="103870.63"/>
    <n v="0"/>
    <n v="0"/>
    <n v="0"/>
    <n v="0"/>
    <n v="19877.21"/>
    <n v="22993.7"/>
    <n v="20882.80999999999"/>
    <n v="63753.719999999994"/>
    <n v="0"/>
    <n v="0"/>
    <n v="0"/>
    <n v="0"/>
  </r>
  <r>
    <x v="120"/>
    <m/>
    <m/>
    <m/>
    <m/>
    <m/>
    <m/>
    <m/>
    <m/>
    <m/>
    <m/>
    <m/>
    <n v="0"/>
    <n v="0.49"/>
    <n v="0.49"/>
    <n v="0.49"/>
    <n v="0.49"/>
    <n v="0.54"/>
    <n v="0.54"/>
    <n v="0.54"/>
    <n v="0.54"/>
    <n v="0.54"/>
    <n v="0.54"/>
    <n v="0.54"/>
    <n v="0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n v="19444.009999999998"/>
    <n v="15832.96"/>
    <n v="25563.61"/>
    <n v="60840.58"/>
    <n v="9433.5499999999993"/>
    <n v="12193.13"/>
    <n v="14837.43"/>
    <n v="36464.11"/>
    <n v="14317.02"/>
    <n v="13417.78"/>
    <n v="17950.37"/>
    <n v="45685.17"/>
    <n v="0.49"/>
    <n v="0.49"/>
    <n v="0.49"/>
    <n v="0.49"/>
    <n v="0.49"/>
    <n v="0.49"/>
    <n v="0.49"/>
    <n v="0.49"/>
    <n v="0.49"/>
    <n v="0.59"/>
    <n v="0.59"/>
    <n v="0.59"/>
    <n v="39681.65306122449"/>
    <n v="32312.163265306121"/>
    <n v="52170.632653061228"/>
    <n v="124164.44897959183"/>
    <n v="19252.142857142855"/>
    <n v="24883.938775510203"/>
    <n v="30280.469387755104"/>
    <n v="74416.551020408166"/>
    <n v="29218.408163265307"/>
    <n v="22742.000000000004"/>
    <n v="30424.355932203391"/>
    <n v="82384.764095468709"/>
    <n v="4883.4700000000012"/>
    <n v="-1049.5499999999979"/>
    <n v="70.504406779660712"/>
    <n v="3904.424406779664"/>
    <n v="0"/>
    <n v="2274.1999999999998"/>
    <n v="3042.4355932203384"/>
    <n v="5316.6355932203387"/>
    <n v="-5126.99"/>
    <n v="-4689.3799999999974"/>
    <n v="-10655.67559322034"/>
    <n v="-20472.045593220337"/>
    <n v="0"/>
    <n v="2274.1999999999998"/>
    <n v="3042.4355932203384"/>
    <n v="5316.6355932203387"/>
  </r>
  <r>
    <x v="122"/>
    <n v="41545.11"/>
    <n v="38146.239999999998"/>
    <n v="59416.23"/>
    <n v="139107.58000000002"/>
    <n v="30805.42"/>
    <n v="32625.18"/>
    <n v="42859.01"/>
    <n v="106289.61"/>
    <n v="38555.79"/>
    <n v="47540.72"/>
    <n v="58427.3"/>
    <n v="144523.81"/>
    <n v="0.49"/>
    <n v="0.49"/>
    <n v="0.49"/>
    <n v="0.49"/>
    <n v="0.49"/>
    <n v="0.49"/>
    <n v="0.49"/>
    <n v="0.49"/>
    <n v="0.49"/>
    <n v="0.49"/>
    <n v="0.49"/>
    <n v="0.49"/>
    <n v="84785.938775510207"/>
    <n v="77849.469387755104"/>
    <n v="121257.61224489797"/>
    <n v="283893.02040816331"/>
    <n v="62868.204081632648"/>
    <n v="66582"/>
    <n v="87467.367346938787"/>
    <n v="216917.57142857142"/>
    <n v="78685.285714285725"/>
    <n v="97021.877551020414"/>
    <n v="119239.38775510206"/>
    <n v="294946.55102040822"/>
    <n v="7750.3700000000072"/>
    <n v="14915.540000000003"/>
    <n v="15568.29"/>
    <n v="38234.200000000012"/>
    <n v="0"/>
    <n v="0"/>
    <n v="0"/>
    <n v="0"/>
    <n v="-2989.3199999999965"/>
    <n v="9394.4800000000014"/>
    <n v="-988.92999999999938"/>
    <n v="5416.2300000000059"/>
    <n v="0"/>
    <n v="0"/>
    <n v="0"/>
    <n v="0"/>
  </r>
  <r>
    <x v="123"/>
    <m/>
    <m/>
    <m/>
    <m/>
    <m/>
    <m/>
    <m/>
    <m/>
    <m/>
    <m/>
    <m/>
    <n v="0"/>
    <n v="0.47"/>
    <n v="0.47"/>
    <n v="0.47"/>
    <n v="0.47"/>
    <n v="0.59"/>
    <n v="0.59"/>
    <n v="0.59"/>
    <n v="0.59"/>
    <n v="0.62"/>
    <n v="0.62"/>
    <n v="0.62"/>
    <n v="0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n v="55944.29"/>
    <n v="52040.44"/>
    <n v="78678.009999999995"/>
    <n v="186662.74"/>
    <n v="47766.41"/>
    <n v="50817.75"/>
    <n v="61773.5"/>
    <n v="160357.66"/>
    <n v="69422.570000000007"/>
    <n v="72156.72"/>
    <n v="91099.16"/>
    <n v="232678.45"/>
    <n v="0.49"/>
    <n v="0.49"/>
    <n v="0.49"/>
    <n v="0.49"/>
    <n v="0.6"/>
    <n v="0.6"/>
    <n v="0.6"/>
    <n v="0.6"/>
    <n v="0.63"/>
    <n v="0.63"/>
    <n v="0.63"/>
    <n v="0.63"/>
    <n v="114172.02040816327"/>
    <n v="106204.97959183675"/>
    <n v="160567.36734693876"/>
    <n v="380944.36734693876"/>
    <n v="79610.683333333349"/>
    <n v="84696.25"/>
    <n v="102955.83333333334"/>
    <n v="267262.76666666672"/>
    <n v="110194.55555555556"/>
    <n v="114534.4761904762"/>
    <n v="144601.84126984127"/>
    <n v="369330.87301587302"/>
    <n v="18350.323333333326"/>
    <n v="17902.935714285719"/>
    <n v="24987.604761904757"/>
    <n v="61240.863809523798"/>
    <n v="3305.8366666666698"/>
    <n v="3436.0342857142891"/>
    <n v="4338.0552380952422"/>
    <n v="11079.926190476202"/>
    <n v="-1948.9577777777765"/>
    <n v="4081.4533333333316"/>
    <n v="-7823.1077777777682"/>
    <n v="-5690.6122222222129"/>
    <n v="15427.23777777778"/>
    <n v="16034.82666666667"/>
    <n v="20244.257777777781"/>
    <n v="51706.322222222225"/>
  </r>
  <r>
    <x v="125"/>
    <n v="35874.26"/>
    <n v="31650.59"/>
    <n v="53632.98"/>
    <n v="121157.83000000002"/>
    <n v="20351.5"/>
    <n v="23209.58"/>
    <n v="29379.52"/>
    <n v="72940.600000000006"/>
    <n v="31611.84"/>
    <n v="38648.589999999997"/>
    <n v="46759.03"/>
    <n v="117019.45999999999"/>
    <n v="0.47"/>
    <n v="0.47"/>
    <n v="0.47"/>
    <n v="0.47"/>
    <n v="0.54"/>
    <n v="0.54"/>
    <n v="0.54"/>
    <n v="0.54"/>
    <n v="1.2"/>
    <n v="1.2"/>
    <n v="1.2"/>
    <n v="1.2"/>
    <n v="76328.212765957462"/>
    <n v="67341.680851063837"/>
    <n v="114112.72340425533"/>
    <n v="257782.61702127662"/>
    <n v="37687.962962962964"/>
    <n v="42980.703703703701"/>
    <n v="54406.518518518518"/>
    <n v="135075.18518518517"/>
    <n v="26343.200000000001"/>
    <n v="32207.158333333333"/>
    <n v="38965.858333333337"/>
    <n v="97516.216666666674"/>
    <n v="-6126.1720000000005"/>
    <n v="-5817.7144999999991"/>
    <n v="-8337.9564999999984"/>
    <n v="-20281.843000000001"/>
    <n v="17386.511999999999"/>
    <n v="21256.724499999997"/>
    <n v="25717.466499999999"/>
    <n v="64360.702999999994"/>
    <n v="-23492.956000000006"/>
    <n v="-16513.225583333337"/>
    <n v="-35319.026583333332"/>
    <n v="-75325.208166666678"/>
    <n v="19230.536"/>
    <n v="23511.225583333333"/>
    <n v="28445.076583333335"/>
    <n v="71186.838166666668"/>
  </r>
  <r>
    <x v="126"/>
    <n v="30649.47"/>
    <n v="22562.1"/>
    <n v="36390.31"/>
    <n v="89601.88"/>
    <n v="20657.21"/>
    <n v="22500.46"/>
    <n v="26094.84"/>
    <n v="69252.509999999995"/>
    <n v="25107.93"/>
    <n v="28192.83"/>
    <n v="36563.620000000003"/>
    <n v="89864.38"/>
    <n v="0.49"/>
    <n v="0.49"/>
    <n v="0.49"/>
    <n v="0.49"/>
    <n v="0.55000000000000004"/>
    <n v="0.55000000000000004"/>
    <n v="0.55000000000000004"/>
    <n v="0.55000000000000004"/>
    <n v="0.62"/>
    <n v="0.62"/>
    <n v="0.62"/>
    <n v="0.62"/>
    <n v="62549.938775510207"/>
    <n v="46045.102040816324"/>
    <n v="74265.938775510207"/>
    <n v="182860.97959183675"/>
    <n v="37558.563636363629"/>
    <n v="40909.927272727269"/>
    <n v="47445.163636363635"/>
    <n v="125913.65454545454"/>
    <n v="40496.661290322583"/>
    <n v="45472.306451612909"/>
    <n v="58973.580645161295"/>
    <n v="144942.54838709679"/>
    <n v="1615.9537096774247"/>
    <n v="2509.3085483871018"/>
    <n v="6340.6293548387139"/>
    <n v="10465.89161290324"/>
    <n v="2834.7662903225787"/>
    <n v="3183.0614516129012"/>
    <n v="4128.1506451612877"/>
    <n v="10145.978387096768"/>
    <n v="-10806.105967741936"/>
    <n v="-280.6698387096734"/>
    <n v="-7493.2554838709666"/>
    <n v="-18580.031290322575"/>
    <n v="5264.5659677419362"/>
    <n v="5911.3998387096781"/>
    <n v="7666.5654838709688"/>
    <n v="18842.531290322586"/>
  </r>
  <r>
    <x v="127"/>
    <n v="38662.78"/>
    <n v="32919.78"/>
    <n v="61766.8"/>
    <n v="133349.35999999999"/>
    <n v="32928.94"/>
    <n v="37962.33"/>
    <n v="48582.67"/>
    <n v="119473.94"/>
    <n v="50272.57"/>
    <n v="53674.84"/>
    <n v="63666.79"/>
    <n v="167614.20000000001"/>
    <n v="0.56000000000000005"/>
    <n v="0.56000000000000005"/>
    <n v="0.56000000000000005"/>
    <n v="0.56000000000000005"/>
    <n v="0.68"/>
    <n v="0.68"/>
    <n v="0.68"/>
    <n v="0.68"/>
    <n v="0.68"/>
    <n v="0.68"/>
    <n v="0.68"/>
    <n v="0.68"/>
    <n v="69040.678571428565"/>
    <n v="58785.32142857142"/>
    <n v="110297.85714285713"/>
    <n v="238123.8571428571"/>
    <n v="48424.911764705881"/>
    <n v="55826.955882352937"/>
    <n v="71445.102941176461"/>
    <n v="175696.9705882353"/>
    <n v="73930.25"/>
    <n v="78933.588235294112"/>
    <n v="93627.632352941175"/>
    <n v="246491.47058823527"/>
    <n v="17343.63"/>
    <n v="15712.51"/>
    <n v="15084.120000000006"/>
    <n v="48140.260000000009"/>
    <n v="0"/>
    <n v="0"/>
    <n v="0"/>
    <n v="0"/>
    <n v="2738.1600000000039"/>
    <n v="11283.029411764708"/>
    <n v="-9335.3258823529359"/>
    <n v="4685.8635294117757"/>
    <n v="8871.6299999999992"/>
    <n v="9472.0305882352932"/>
    <n v="11235.315882352941"/>
    <n v="29578.976470588233"/>
  </r>
  <r>
    <x v="128"/>
    <n v="32441.27"/>
    <n v="30065.7"/>
    <n v="49984"/>
    <n v="112490.97"/>
    <n v="21239.85"/>
    <n v="25032.94"/>
    <n v="34668.39"/>
    <n v="80941.179999999993"/>
    <n v="35921.39"/>
    <n v="40193.379999999997"/>
    <n v="48637.62"/>
    <n v="124752.38999999998"/>
    <n v="0.49"/>
    <n v="0.49"/>
    <n v="0.49"/>
    <n v="0.49"/>
    <n v="0.59"/>
    <n v="0.59"/>
    <n v="0.59"/>
    <n v="0.59"/>
    <n v="0.64"/>
    <n v="0.64"/>
    <n v="0.64"/>
    <n v="0.64"/>
    <n v="66206.673469387752"/>
    <n v="61358.571428571435"/>
    <n v="102008.16326530612"/>
    <n v="229573.40816326533"/>
    <n v="35999.745762711864"/>
    <n v="42428.711864406781"/>
    <n v="58759.983050847462"/>
    <n v="137188.44067796611"/>
    <n v="56127.171875"/>
    <n v="62802.156249999993"/>
    <n v="75996.28125"/>
    <n v="194925.609375"/>
    <n v="11875.18140625"/>
    <n v="12020.332187499995"/>
    <n v="10169.415937499996"/>
    <n v="34064.929531249989"/>
    <n v="2806.3585937500025"/>
    <n v="3140.1078125000026"/>
    <n v="3799.8140625000033"/>
    <n v="9746.2804687500084"/>
    <n v="-4938.9557812499979"/>
    <n v="707.3565624999934"/>
    <n v="-12745.8221875"/>
    <n v="-16977.421406250003"/>
    <n v="8419.0757812500015"/>
    <n v="9420.3234375000011"/>
    <n v="11399.442187500003"/>
    <n v="29238.841406250009"/>
  </r>
  <r>
    <x v="129"/>
    <n v="38679.360000000001"/>
    <n v="35989.74"/>
    <n v="60091.63"/>
    <n v="134760.73000000001"/>
    <n v="28350.5"/>
    <n v="31841.91"/>
    <n v="39760.629999999997"/>
    <n v="99953.040000000008"/>
    <n v="39298.58"/>
    <n v="44246.67"/>
    <n v="52926.49"/>
    <n v="136471.74"/>
    <n v="0.49"/>
    <n v="0.49"/>
    <n v="0.52"/>
    <n v="0.52"/>
    <n v="0.52"/>
    <n v="0.52"/>
    <n v="0.52"/>
    <n v="0.52"/>
    <n v="0.56000000000000005"/>
    <n v="0.56000000000000005"/>
    <n v="0.61"/>
    <n v="0.61"/>
    <n v="78937.469387755104"/>
    <n v="73448.448979591834"/>
    <n v="115560.82692307691"/>
    <n v="267946.74529042386"/>
    <n v="54520.192307692305"/>
    <n v="61234.442307692305"/>
    <n v="76462.749999999985"/>
    <n v="192217.3846153846"/>
    <n v="70176.03571428571"/>
    <n v="79011.91071428571"/>
    <n v="86764.737704918036"/>
    <n v="235952.68413348944"/>
    <n v="8141.0385714285712"/>
    <n v="9244.2835714285702"/>
    <n v="5357.0336065573865"/>
    <n v="22742.355749414528"/>
    <n v="2807.041428571431"/>
    <n v="3160.4764285714314"/>
    <n v="7808.8263934426204"/>
    <n v="13776.344250585484"/>
    <n v="-4293.1025000000027"/>
    <n v="2726.0962499999991"/>
    <n v="-14973.966393442613"/>
    <n v="-16540.972643442616"/>
    <n v="4912.3225000000039"/>
    <n v="5530.8337500000043"/>
    <n v="7808.8263934426204"/>
    <n v="18251.982643442629"/>
  </r>
  <r>
    <x v="130"/>
    <n v="25875.08"/>
    <n v="23112.959999999999"/>
    <n v="40192.269999999997"/>
    <n v="89180.31"/>
    <n v="15959.27"/>
    <n v="18813.46"/>
    <n v="24514.49"/>
    <n v="59287.22"/>
    <n v="26470.66"/>
    <n v="28073.19"/>
    <n v="36454.129999999997"/>
    <n v="90997.98"/>
    <n v="0.49"/>
    <n v="0.53"/>
    <n v="0.53"/>
    <n v="0.53"/>
    <n v="0.61"/>
    <n v="0.61"/>
    <n v="0.61"/>
    <n v="0.61"/>
    <n v="0.66"/>
    <n v="0.66"/>
    <n v="0.66"/>
    <n v="0.66"/>
    <n v="52806.285714285717"/>
    <n v="43609.358490566032"/>
    <n v="75834.471698113193"/>
    <n v="172250.11590296496"/>
    <n v="26162.737704918036"/>
    <n v="30841.737704918032"/>
    <n v="40187.688524590165"/>
    <n v="97192.163934426237"/>
    <n v="40107.060606060601"/>
    <n v="42535.13636363636"/>
    <n v="55233.530303030297"/>
    <n v="137875.72727272726"/>
    <n v="8506.0369696969647"/>
    <n v="7132.9731818181799"/>
    <n v="9177.9634848484802"/>
    <n v="24816.973636363626"/>
    <n v="2005.3530303030318"/>
    <n v="2126.7568181818201"/>
    <n v="2761.6765151515174"/>
    <n v="6893.7863636363691"/>
    <n v="-6222.6203030303068"/>
    <n v="-569.33772727272594"/>
    <n v="-10918.498939393936"/>
    <n v="-17710.45696969697"/>
    <n v="6818.200303030304"/>
    <n v="5529.5677272727271"/>
    <n v="7180.3589393939392"/>
    <n v="19528.126969696972"/>
  </r>
  <r>
    <x v="131"/>
    <n v="22495.94"/>
    <n v="22807.57"/>
    <n v="45803.54"/>
    <n v="91107.049999999988"/>
    <n v="19959.98"/>
    <n v="21434.82"/>
    <n v="30006.880000000001"/>
    <n v="71401.680000000008"/>
    <n v="34121.9"/>
    <n v="34810.559999999998"/>
    <n v="48875.02"/>
    <n v="117807.47999999998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45910.081632653062"/>
    <n v="46546.061224489793"/>
    <n v="93476.612244897959"/>
    <n v="185932.75510204083"/>
    <n v="35642.821428571428"/>
    <n v="38276.464285714283"/>
    <n v="53583.714285714283"/>
    <n v="127503"/>
    <n v="55035.322580645166"/>
    <n v="56146.06451612903"/>
    <n v="75192.338461538457"/>
    <n v="186373.72555831267"/>
    <n v="10859.800645161295"/>
    <n v="10006.97612903226"/>
    <n v="12100.829538461539"/>
    <n v="32967.606312655094"/>
    <n v="3302.1193548387068"/>
    <n v="3368.7638709677385"/>
    <n v="6767.3104615384591"/>
    <n v="13438.193687344905"/>
    <n v="4471.3680645161312"/>
    <n v="4704.0016129032265"/>
    <n v="-8959.2941538461564"/>
    <n v="216.07552357320128"/>
    <n v="7154.5919354838716"/>
    <n v="7298.9883870967742"/>
    <n v="12030.774153846156"/>
    <n v="26484.354476426801"/>
  </r>
  <r>
    <x v="132"/>
    <n v="39332.28"/>
    <n v="31344.31"/>
    <n v="59823.66"/>
    <n v="130500.25"/>
    <n v="38149.89"/>
    <n v="41635.919999999998"/>
    <n v="56001.18"/>
    <n v="135786.99"/>
    <n v="52999.63"/>
    <n v="58394.73"/>
    <n v="67229.990000000005"/>
    <n v="178624.35"/>
    <n v="0.49"/>
    <n v="0.49"/>
    <n v="0.49"/>
    <n v="0.49"/>
    <n v="0.53"/>
    <n v="0.53"/>
    <n v="0.53"/>
    <n v="0.53"/>
    <n v="0.56000000000000005"/>
    <n v="0.6"/>
    <n v="0.6"/>
    <n v="0.6"/>
    <n v="80269.959183673462"/>
    <n v="63967.979591836738"/>
    <n v="122089.10204081633"/>
    <n v="266327.04081632651"/>
    <n v="71980.924528301883"/>
    <n v="78558.339622641506"/>
    <n v="105662.60377358489"/>
    <n v="256201.86792452825"/>
    <n v="94642.19642857142"/>
    <n v="97324.55"/>
    <n v="112049.98333333335"/>
    <n v="304016.72976190475"/>
    <n v="12010.474107142856"/>
    <n v="9946.0915000000041"/>
    <n v="3385.3111666666823"/>
    <n v="25341.876773809541"/>
    <n v="2839.265892857145"/>
    <n v="6812.7184999999954"/>
    <n v="7843.4988333333295"/>
    <n v="17495.48322619047"/>
    <n v="7042.3962499999998"/>
    <n v="16344.719499999999"/>
    <n v="-4919.16816666666"/>
    <n v="18467.947583333338"/>
    <n v="6624.9537500000051"/>
    <n v="10705.700499999999"/>
    <n v="12325.498166666666"/>
    <n v="29656.152416666671"/>
  </r>
  <r>
    <x v="133"/>
    <n v="27332.58"/>
    <n v="23151.62"/>
    <n v="41359.08"/>
    <n v="91843.28"/>
    <n v="20093.18"/>
    <n v="22946.28"/>
    <n v="28254.16"/>
    <n v="71293.62"/>
    <n v="28380.42"/>
    <n v="31931.18"/>
    <n v="35808.21"/>
    <n v="96119.81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55780.775510204083"/>
    <n v="47248.204081632655"/>
    <n v="84406.285714285725"/>
    <n v="187435.26530612248"/>
    <n v="35880.678571428565"/>
    <n v="40975.499999999993"/>
    <n v="50453.857142857138"/>
    <n v="127310.03571428568"/>
    <n v="45774.870967741932"/>
    <n v="51501.903225806454"/>
    <n v="55089.553846153845"/>
    <n v="152366.32803970223"/>
    <n v="5540.7477419354855"/>
    <n v="5894.7858064516195"/>
    <n v="2595.9901538461568"/>
    <n v="14031.523702233262"/>
    <n v="2746.4922580645134"/>
    <n v="3090.1141935483843"/>
    <n v="4958.0598461538448"/>
    <n v="10794.666297766742"/>
    <n v="-4902.8932258064542"/>
    <n v="2084.3125806451617"/>
    <n v="-14365.198615384621"/>
    <n v="-17183.779260545914"/>
    <n v="5950.7332258064516"/>
    <n v="6695.2474193548396"/>
    <n v="8814.3286153846166"/>
    <n v="21460.30926054591"/>
  </r>
  <r>
    <x v="134"/>
    <n v="47606.83"/>
    <n v="40521.839999999997"/>
    <n v="83041.259999999995"/>
    <n v="171169.93"/>
    <n v="53262.69"/>
    <n v="57738.43"/>
    <n v="75745.490000000005"/>
    <n v="186746.61"/>
    <n v="83925.5"/>
    <n v="82299.8"/>
    <n v="104709.9"/>
    <n v="270935.19999999995"/>
    <n v="0.49"/>
    <n v="0.49"/>
    <n v="0.49"/>
    <n v="0.49"/>
    <n v="0.56000000000000005"/>
    <n v="0.56000000000000005"/>
    <n v="0.56000000000000005"/>
    <n v="0.56000000000000005"/>
    <n v="0.65"/>
    <n v="0.65"/>
    <n v="0.65"/>
    <n v="0.65"/>
    <n v="97156.795918367352"/>
    <n v="82697.632653061213"/>
    <n v="169471.95918367346"/>
    <n v="349326.38775510201"/>
    <n v="95111.94642857142"/>
    <n v="103104.33928571428"/>
    <n v="135259.80357142858"/>
    <n v="333476.08928571426"/>
    <n v="129116.15384615384"/>
    <n v="126615.07692307692"/>
    <n v="161092.15384615384"/>
    <n v="416823.38461538462"/>
    <n v="19042.356153846158"/>
    <n v="13166.013076923084"/>
    <n v="14466.116153846149"/>
    <n v="46674.485384615386"/>
    <n v="11620.453846153841"/>
    <n v="11395.356923076919"/>
    <n v="14498.293846153842"/>
    <n v="37514.104615384604"/>
    <n v="15660.08538461538"/>
    <n v="21519.547692307697"/>
    <n v="-4106.1046153846128"/>
    <n v="33073.528461538466"/>
    <n v="20658.584615384618"/>
    <n v="20258.41230769231"/>
    <n v="25774.744615384621"/>
    <n v="66691.741538461545"/>
  </r>
  <r>
    <x v="135"/>
    <n v="45800.26"/>
    <n v="41503.35"/>
    <n v="75144.899999999994"/>
    <n v="162448.51"/>
    <n v="43281.98"/>
    <n v="45571.78"/>
    <n v="60414.75"/>
    <n v="149268.51"/>
    <n v="45657.25"/>
    <n v="47637.52"/>
    <n v="65233.59"/>
    <n v="158528.35999999999"/>
    <n v="0.44"/>
    <n v="0.44"/>
    <n v="0.44"/>
    <n v="0.44"/>
    <n v="0.51"/>
    <n v="0.51"/>
    <n v="0.51"/>
    <n v="0.51"/>
    <n v="0.55000000000000004"/>
    <n v="0.55000000000000004"/>
    <n v="0.55000000000000004"/>
    <n v="0.55000000000000004"/>
    <n v="104091.5"/>
    <n v="94325.795454545456"/>
    <n v="170783.86363636362"/>
    <n v="369201.15909090906"/>
    <n v="84866.627450980392"/>
    <n v="89356.431372549021"/>
    <n v="118460.29411764706"/>
    <n v="292683.35294117645"/>
    <n v="83013.181818181809"/>
    <n v="86613.672727272715"/>
    <n v="118606.52727272725"/>
    <n v="288233.38181818178"/>
    <n v="-945.25727272727715"/>
    <n v="-1398.8069090909162"/>
    <n v="74.578909090896929"/>
    <n v="-2269.4852727272964"/>
    <n v="3320.5272727272754"/>
    <n v="3464.5469090909119"/>
    <n v="4744.2610909090945"/>
    <n v="11529.335272727281"/>
    <n v="-9274.4600000000046"/>
    <n v="-3393.3340000000062"/>
    <n v="-22958.028000000002"/>
    <n v="-35625.822000000015"/>
    <n v="9131.4500000000025"/>
    <n v="9527.5040000000026"/>
    <n v="13046.718000000003"/>
    <n v="31705.672000000006"/>
  </r>
  <r>
    <x v="136"/>
    <n v="38415.89"/>
    <n v="33326.660000000003"/>
    <n v="57728.62"/>
    <n v="129471.17000000001"/>
    <n v="28375.8"/>
    <n v="34678.050000000003"/>
    <n v="50232.74"/>
    <n v="113286.59"/>
    <n v="42335.77"/>
    <n v="56808.57"/>
    <n v="70814.55"/>
    <n v="169958.89"/>
    <n v="0.48"/>
    <n v="0.48"/>
    <n v="0.48"/>
    <n v="0.48"/>
    <n v="0.55000000000000004"/>
    <n v="0.55000000000000004"/>
    <n v="0.55000000000000004"/>
    <n v="0.55000000000000004"/>
    <n v="0.55000000000000004"/>
    <n v="0.55000000000000004"/>
    <n v="0.55000000000000004"/>
    <n v="0.55000000000000004"/>
    <n v="80033.104166666672"/>
    <n v="69430.541666666672"/>
    <n v="120267.95833333334"/>
    <n v="269731.60416666669"/>
    <n v="51592.363636363632"/>
    <n v="63051"/>
    <n v="91332.254545454532"/>
    <n v="205975.61818181816"/>
    <n v="76974.127272727259"/>
    <n v="103288.30909090908"/>
    <n v="128753.72727272726"/>
    <n v="309016.16363636358"/>
    <n v="13959.969999999996"/>
    <n v="22130.519999999997"/>
    <n v="20581.810000000005"/>
    <n v="56672.299999999996"/>
    <n v="0"/>
    <n v="0"/>
    <n v="0"/>
    <n v="0"/>
    <n v="-1468.308909090918"/>
    <n v="16251.728363636357"/>
    <n v="4073.1690909090821"/>
    <n v="18856.58854545452"/>
    <n v="5388.1889090909126"/>
    <n v="7230.1816363636426"/>
    <n v="9012.7609090909173"/>
    <n v="21631.131454545473"/>
  </r>
  <r>
    <x v="137"/>
    <m/>
    <m/>
    <m/>
    <m/>
    <m/>
    <m/>
    <m/>
    <m/>
    <m/>
    <m/>
    <m/>
    <n v="0"/>
    <n v="0.54"/>
    <n v="0.54"/>
    <n v="0.54"/>
    <n v="0.54"/>
    <n v="0.64"/>
    <n v="0.64"/>
    <n v="0.64"/>
    <n v="0.64"/>
    <n v="0.64"/>
    <n v="0.64"/>
    <n v="0.64"/>
    <n v="0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8"/>
    <m/>
    <m/>
    <m/>
    <m/>
    <m/>
    <m/>
    <m/>
    <m/>
    <m/>
    <m/>
    <m/>
    <n v="0"/>
    <n v="0.45"/>
    <n v="0.45"/>
    <n v="0.45"/>
    <n v="0.45"/>
    <n v="0.49"/>
    <n v="0.49"/>
    <n v="0.49"/>
    <n v="0.49"/>
    <n v="0.49"/>
    <n v="0.49"/>
    <n v="0.4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m/>
    <m/>
    <m/>
    <m/>
    <m/>
    <m/>
    <m/>
    <m/>
    <m/>
    <m/>
    <m/>
    <n v="0"/>
    <n v="0.49"/>
    <n v="0.49"/>
    <n v="0.49"/>
    <n v="0.49"/>
    <n v="0.59"/>
    <n v="0.59"/>
    <n v="0.59"/>
    <n v="0.59"/>
    <n v="0.59"/>
    <n v="0.59"/>
    <n v="0.59"/>
    <n v="0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0"/>
    <n v="36304.81"/>
    <n v="31398.84"/>
    <n v="51569.78"/>
    <n v="119273.43"/>
    <n v="15253.18"/>
    <n v="15711.96"/>
    <n v="22875.25"/>
    <n v="53840.39"/>
    <n v="23621.07"/>
    <n v="24844.06"/>
    <n v="29931.75"/>
    <n v="78396.88"/>
    <n v="0.51"/>
    <n v="0.51"/>
    <n v="0.51"/>
    <n v="0.51"/>
    <n v="0.53"/>
    <n v="0.53"/>
    <n v="0.53"/>
    <n v="0.53"/>
    <n v="0.55000000000000004"/>
    <n v="0.55000000000000004"/>
    <n v="0.55000000000000004"/>
    <n v="0.55000000000000004"/>
    <n v="71185.901960784307"/>
    <n v="61566.352941176468"/>
    <n v="101117.2156862745"/>
    <n v="233869.4705882353"/>
    <n v="28779.584905660377"/>
    <n v="29645.207547169808"/>
    <n v="43160.849056603773"/>
    <n v="101585.64150943395"/>
    <n v="42947.399999999994"/>
    <n v="45171.018181818181"/>
    <n v="54421.363636363632"/>
    <n v="142539.7818181818"/>
    <n v="7508.9419999999973"/>
    <n v="8228.6796363636386"/>
    <n v="5968.0727272727263"/>
    <n v="21705.694363636361"/>
    <n v="858.94800000000066"/>
    <n v="903.42036363636441"/>
    <n v="1088.4272727272737"/>
    <n v="2850.7956363636386"/>
    <n v="-14401.636"/>
    <n v="-8361.6207272727261"/>
    <n v="-23814.884545454544"/>
    <n v="-46578.141272727269"/>
    <n v="1717.8960000000013"/>
    <n v="1806.8407272727288"/>
    <n v="2176.8545454545474"/>
    <n v="5701.5912727272771"/>
  </r>
  <r>
    <x v="141"/>
    <n v="29590.87"/>
    <n v="26127.57"/>
    <n v="47348.62"/>
    <n v="103067.06"/>
    <n v="22465.63"/>
    <n v="24339.75"/>
    <n v="33121.07"/>
    <n v="79926.450000000012"/>
    <n v="30184.51"/>
    <n v="32252.45"/>
    <n v="42876.08"/>
    <n v="105313.04000000001"/>
    <n v="0.49"/>
    <n v="0.49"/>
    <n v="0.49"/>
    <n v="0.49"/>
    <n v="0.49"/>
    <n v="0.49"/>
    <n v="0.49"/>
    <n v="0.49"/>
    <n v="0.49"/>
    <n v="0.49"/>
    <n v="0.49"/>
    <n v="0.49"/>
    <n v="60389.530612244896"/>
    <n v="53321.571428571428"/>
    <n v="96629.83673469389"/>
    <n v="210340.93877551024"/>
    <n v="45848.224489795924"/>
    <n v="49672.959183673469"/>
    <n v="67594.020408163269"/>
    <n v="163115.20408163266"/>
    <n v="61601.040816326531"/>
    <n v="65821.326530612248"/>
    <n v="87502.204081632663"/>
    <n v="214924.57142857145"/>
    <n v="7718.8799999999974"/>
    <n v="7912.7000000000016"/>
    <n v="9755.010000000002"/>
    <n v="25386.59"/>
    <n v="0"/>
    <n v="0"/>
    <n v="0"/>
    <n v="0"/>
    <n v="593.6400000000009"/>
    <n v="6124.8800000000019"/>
    <n v="-4472.5400000000018"/>
    <n v="2245.9800000000014"/>
    <n v="0"/>
    <n v="0"/>
    <n v="0"/>
    <n v="0"/>
  </r>
  <r>
    <x v="142"/>
    <m/>
    <m/>
    <m/>
    <m/>
    <m/>
    <m/>
    <m/>
    <m/>
    <m/>
    <m/>
    <m/>
    <n v="0"/>
    <n v="0.51"/>
    <n v="0.51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3"/>
    <m/>
    <m/>
    <m/>
    <m/>
    <m/>
    <m/>
    <m/>
    <m/>
    <m/>
    <m/>
    <m/>
    <n v="0"/>
    <n v="0.47"/>
    <n v="0.47"/>
    <n v="0.49"/>
    <n v="0.49"/>
    <n v="0.51"/>
    <n v="0.51"/>
    <n v="0.55000000000000004"/>
    <n v="0.55000000000000004"/>
    <n v="0.6"/>
    <n v="0.6"/>
    <n v="0.6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n v="36363.360000000001"/>
    <n v="31222.02"/>
    <n v="54164.49"/>
    <n v="121749.87"/>
    <n v="25094.55"/>
    <n v="27184.62"/>
    <n v="36117.730000000003"/>
    <n v="88396.9"/>
    <n v="37389.39"/>
    <n v="34444.28"/>
    <n v="43877.81"/>
    <n v="115711.48"/>
    <n v="0.47"/>
    <n v="0.47"/>
    <n v="0.47"/>
    <n v="0.47"/>
    <n v="0.54"/>
    <n v="0.54"/>
    <n v="0.54"/>
    <n v="0.54"/>
    <n v="0.62"/>
    <n v="0.62"/>
    <n v="0.62"/>
    <n v="0.62"/>
    <n v="77368.851063829788"/>
    <n v="66429.829787234048"/>
    <n v="115243.59574468085"/>
    <n v="259042.27659574468"/>
    <n v="46471.388888888883"/>
    <n v="50341.888888888883"/>
    <n v="66884.685185185182"/>
    <n v="163697.96296296295"/>
    <n v="60305.467741935485"/>
    <n v="55555.290322580644"/>
    <n v="70770.661290322576"/>
    <n v="186631.4193548387"/>
    <n v="7470.4025806451655"/>
    <n v="2815.2367741935509"/>
    <n v="2098.4270967741927"/>
    <n v="12384.066451612909"/>
    <n v="4824.4374193548365"/>
    <n v="4444.4232258064494"/>
    <n v="5661.6529032258031"/>
    <n v="14930.513548387091"/>
    <n v="-8019.7901612903224"/>
    <n v="-5111.0335483870995"/>
    <n v="-20902.279193548387"/>
    <n v="-34033.102903225808"/>
    <n v="9045.8201612903249"/>
    <n v="8333.293548387097"/>
    <n v="10615.599193548387"/>
    <n v="27994.712903225809"/>
  </r>
  <r>
    <x v="145"/>
    <n v="36414.32"/>
    <n v="34051.160000000003"/>
    <n v="46694.01"/>
    <n v="117159.49000000002"/>
    <n v="15094.26"/>
    <n v="15227.54"/>
    <n v="22972.36"/>
    <n v="53294.16"/>
    <n v="26393.759999999998"/>
    <n v="30258.22"/>
    <n v="32107.74"/>
    <n v="88759.72"/>
    <n v="0.47"/>
    <n v="0.47"/>
    <n v="0.47"/>
    <n v="0.47"/>
    <n v="0.47"/>
    <n v="0.47"/>
    <n v="0.47"/>
    <n v="0.47"/>
    <n v="0.5"/>
    <n v="0.5"/>
    <n v="0.5"/>
    <n v="0.5"/>
    <n v="77477.276595744683"/>
    <n v="72449.276595744697"/>
    <n v="99348.957446808519"/>
    <n v="249275.51063829788"/>
    <n v="32115.446808510642"/>
    <n v="32399.021276595748"/>
    <n v="48877.361702127666"/>
    <n v="113391.82978723405"/>
    <n v="52787.519999999997"/>
    <n v="60516.44"/>
    <n v="64215.48"/>
    <n v="177519.44"/>
    <n v="9715.874399999997"/>
    <n v="13215.186799999999"/>
    <n v="7208.9155999999984"/>
    <n v="30139.976799999997"/>
    <n v="1583.6256000000012"/>
    <n v="1815.4932000000017"/>
    <n v="1926.4644000000019"/>
    <n v="5325.5832000000046"/>
    <n v="-11604.185600000003"/>
    <n v="-5608.4332000000059"/>
    <n v="-16512.734400000001"/>
    <n v="-33725.353200000012"/>
    <n v="1583.6256000000012"/>
    <n v="1815.4932000000017"/>
    <n v="1926.4644000000019"/>
    <n v="5325.5832000000046"/>
  </r>
  <r>
    <x v="146"/>
    <n v="40880.44"/>
    <n v="36530.79"/>
    <n v="55365.57"/>
    <n v="132776.80000000002"/>
    <n v="17609.86"/>
    <n v="21015.14"/>
    <n v="22766.05"/>
    <n v="61391.05"/>
    <n v="28762.15"/>
    <n v="32491.27"/>
    <n v="37291.24"/>
    <n v="98544.66"/>
    <n v="0.56999999999999995"/>
    <n v="0.56999999999999995"/>
    <n v="0.56999999999999995"/>
    <n v="0.56999999999999995"/>
    <n v="0.64"/>
    <n v="0.64"/>
    <n v="0.64"/>
    <n v="0.64"/>
    <n v="0.69"/>
    <n v="0.75"/>
    <n v="0.75"/>
    <n v="0.75"/>
    <n v="71720.07017543861"/>
    <n v="64089.1052631579"/>
    <n v="97132.578947368427"/>
    <n v="232941.75438596494"/>
    <n v="27515.40625"/>
    <n v="32836.15625"/>
    <n v="35571.953125"/>
    <n v="95923.515625"/>
    <n v="41684.275362318847"/>
    <n v="43321.693333333336"/>
    <n v="49721.653333333328"/>
    <n v="134727.6220289855"/>
    <n v="9068.0762318840625"/>
    <n v="6710.7437333333355"/>
    <n v="9055.8081333333303"/>
    <n v="24834.628098550726"/>
    <n v="2084.2137681159397"/>
    <n v="4765.3862666666664"/>
    <n v="5469.3818666666657"/>
    <n v="12318.981901449271"/>
    <n v="-17120.403043478262"/>
    <n v="-11837.424800000001"/>
    <n v="-27024.227600000006"/>
    <n v="-55982.055443478268"/>
    <n v="5002.1130434782617"/>
    <n v="7797.904800000003"/>
    <n v="8949.8976000000021"/>
    <n v="21749.915443478269"/>
  </r>
  <r>
    <x v="147"/>
    <n v="45438.86"/>
    <n v="40592.870000000003"/>
    <n v="69598.23"/>
    <n v="155629.96000000002"/>
    <n v="33778.230000000003"/>
    <n v="40919.870000000003"/>
    <n v="56900.55"/>
    <n v="131598.65000000002"/>
    <n v="50422.82"/>
    <n v="56656.49"/>
    <n v="72240.429999999993"/>
    <n v="179319.74"/>
    <n v="0.49"/>
    <n v="0.49"/>
    <n v="0.51"/>
    <n v="0.51"/>
    <n v="0.6"/>
    <n v="0.6"/>
    <n v="0.6"/>
    <n v="0.6"/>
    <n v="0.65"/>
    <n v="0.65"/>
    <n v="0.65"/>
    <n v="0.65"/>
    <n v="92732.367346938772"/>
    <n v="82842.591836734704"/>
    <n v="136467.11764705883"/>
    <n v="312042.07683073229"/>
    <n v="56297.05000000001"/>
    <n v="68199.78333333334"/>
    <n v="94834.250000000015"/>
    <n v="219331.08333333337"/>
    <n v="77573.569230769222"/>
    <n v="87163.830769230757"/>
    <n v="111139.12307692306"/>
    <n v="275876.52307692304"/>
    <n v="12765.911538461527"/>
    <n v="11378.428461538449"/>
    <n v="9782.923846153828"/>
    <n v="33927.263846153801"/>
    <n v="3878.6784615384645"/>
    <n v="4358.1915384615413"/>
    <n v="5556.9561538461576"/>
    <n v="13793.826153846163"/>
    <n v="-7427.8110769230789"/>
    <n v="2117.4070769230661"/>
    <n v="-12917.277230769239"/>
    <n v="-18227.681230769253"/>
    <n v="12411.771076923078"/>
    <n v="13946.212923076924"/>
    <n v="15559.477230769229"/>
    <n v="41917.46123076923"/>
  </r>
  <r>
    <x v="148"/>
    <n v="45355.76"/>
    <n v="34693.82"/>
    <n v="69172.86"/>
    <n v="149222.44"/>
    <n v="43253.05"/>
    <n v="48253.36"/>
    <n v="63564.19"/>
    <n v="155070.6"/>
    <n v="58059.17"/>
    <n v="63715.24"/>
    <n v="80745.31"/>
    <n v="202519.72"/>
    <n v="0.49"/>
    <n v="0.49"/>
    <n v="0.49"/>
    <n v="0.49"/>
    <n v="0.54"/>
    <n v="0.54"/>
    <n v="0.54"/>
    <n v="0.54"/>
    <n v="0.62"/>
    <n v="0.62"/>
    <n v="0.62"/>
    <n v="0.62"/>
    <n v="92562.775510204083"/>
    <n v="70803.71428571429"/>
    <n v="141169.10204081633"/>
    <n v="304535.59183673467"/>
    <n v="80098.240740740745"/>
    <n v="89358.074074074073"/>
    <n v="117711.46296296296"/>
    <n v="287167.77777777781"/>
    <n v="93643.822580645152"/>
    <n v="102766.51612903226"/>
    <n v="130234.37096774194"/>
    <n v="326644.70967741933"/>
    <n v="7314.6141935483802"/>
    <n v="7240.5587096774198"/>
    <n v="6762.3703225806476"/>
    <n v="21317.543225806447"/>
    <n v="7491.5058064516088"/>
    <n v="8221.3212903225758"/>
    <n v="10418.74967741935"/>
    <n v="26131.576774193534"/>
    <n v="529.71306451612384"/>
    <n v="15661.772903225803"/>
    <n v="-5358.0182258064524"/>
    <n v="10833.467741935474"/>
    <n v="12173.696935483869"/>
    <n v="13359.647096774193"/>
    <n v="16930.468225806453"/>
    <n v="42463.812258064514"/>
  </r>
  <r>
    <x v="149"/>
    <n v="56281.48"/>
    <n v="39433.760000000002"/>
    <n v="73539.77"/>
    <n v="169255.01"/>
    <n v="37346.04"/>
    <n v="46106.81"/>
    <n v="57083.87"/>
    <n v="140536.72"/>
    <n v="87824.14"/>
    <n v="90346.34"/>
    <n v="96977.42"/>
    <n v="275147.89999999997"/>
    <n v="0.49"/>
    <n v="0.49"/>
    <n v="0.53"/>
    <n v="0.53"/>
    <n v="0.61"/>
    <n v="0.61"/>
    <n v="0.61"/>
    <n v="0.61"/>
    <n v="0.65"/>
    <n v="0.65"/>
    <n v="0.65"/>
    <n v="0.65"/>
    <n v="114860.16326530612"/>
    <n v="80477.061224489808"/>
    <n v="138754.28301886792"/>
    <n v="334091.50750866381"/>
    <n v="61223.016393442624"/>
    <n v="75584.934426229505"/>
    <n v="93580.114754098366"/>
    <n v="230388.06557377049"/>
    <n v="135114.06153846154"/>
    <n v="138994.36923076923"/>
    <n v="149196.03076923077"/>
    <n v="423304.4615384615"/>
    <n v="45073.53753846154"/>
    <n v="38679.755230769231"/>
    <n v="33925.708769230769"/>
    <n v="117679.00153846154"/>
    <n v="5404.5624615384659"/>
    <n v="5559.7747692307739"/>
    <n v="5967.8412307692361"/>
    <n v="16932.178461538475"/>
    <n v="9924.4101538461528"/>
    <n v="28673.480923076913"/>
    <n v="5534.1263076923096"/>
    <n v="44132.017384615378"/>
    <n v="21618.249846153849"/>
    <n v="22239.099076923081"/>
    <n v="17903.523692307692"/>
    <n v="61760.872615384622"/>
  </r>
  <r>
    <x v="150"/>
    <n v="26139.91"/>
    <n v="23324.78"/>
    <n v="44254.54"/>
    <n v="93719.23000000001"/>
    <n v="20156.84"/>
    <n v="23800.86"/>
    <n v="34098.370000000003"/>
    <n v="78056.070000000007"/>
    <n v="32380.71"/>
    <n v="33985.199999999997"/>
    <n v="43989.02"/>
    <n v="110354.93"/>
    <n v="0.49"/>
    <n v="0.49"/>
    <n v="0.49"/>
    <n v="0.49"/>
    <n v="0.49"/>
    <n v="0.49"/>
    <n v="0.49"/>
    <n v="0.49"/>
    <n v="0.49"/>
    <n v="0.49"/>
    <n v="0.49"/>
    <n v="0.49"/>
    <n v="53346.755102040814"/>
    <n v="47601.591836734689"/>
    <n v="90315.387755102041"/>
    <n v="191263.73469387754"/>
    <n v="41136.408163265311"/>
    <n v="48573.183673469393"/>
    <n v="69588.510204081642"/>
    <n v="159298.10204081633"/>
    <n v="66083.081632653062"/>
    <n v="69357.551020408166"/>
    <n v="89773.510204081627"/>
    <n v="225214.14285714287"/>
    <n v="12223.869999999997"/>
    <n v="10184.339999999998"/>
    <n v="9890.6499999999924"/>
    <n v="32298.859999999986"/>
    <n v="0"/>
    <n v="0"/>
    <n v="0"/>
    <n v="0"/>
    <n v="6240.800000000002"/>
    <n v="10660.420000000004"/>
    <n v="-265.52000000000288"/>
    <n v="16635.7"/>
    <n v="0"/>
    <n v="0"/>
    <n v="0"/>
    <n v="0"/>
  </r>
  <r>
    <x v="151"/>
    <m/>
    <m/>
    <m/>
    <m/>
    <m/>
    <m/>
    <m/>
    <m/>
    <m/>
    <m/>
    <m/>
    <n v="0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2"/>
    <n v="42477.95"/>
    <n v="32351.69"/>
    <n v="62543.67"/>
    <n v="137373.31"/>
    <n v="47796.959999999999"/>
    <n v="51818.93"/>
    <n v="66353.600000000006"/>
    <n v="165969.49"/>
    <n v="66814.92"/>
    <n v="69769.98"/>
    <n v="87259.85"/>
    <n v="223844.75"/>
    <n v="0.69"/>
    <n v="0.69"/>
    <n v="0.69"/>
    <n v="0.69"/>
    <n v="0.69"/>
    <n v="0.69"/>
    <n v="0.69"/>
    <n v="0.69"/>
    <n v="0.85"/>
    <n v="0.85"/>
    <n v="0.85"/>
    <n v="0.85"/>
    <n v="61562.246376811592"/>
    <n v="46886.507246376816"/>
    <n v="90643"/>
    <n v="199091.75362318842"/>
    <n v="69270.956521739135"/>
    <n v="75099.89855072464"/>
    <n v="96164.637681159438"/>
    <n v="240535.49275362323"/>
    <n v="78605.788235294123"/>
    <n v="82082.329411764702"/>
    <n v="102658.64705882354"/>
    <n v="263346.76470588235"/>
    <n v="6441.033882352941"/>
    <n v="4817.8772941176421"/>
    <n v="4480.8664705882293"/>
    <n v="15739.777647058812"/>
    <n v="12576.926117647063"/>
    <n v="13133.172705882354"/>
    <n v="16425.383529411771"/>
    <n v="42135.482352941188"/>
    <n v="11760.043882352946"/>
    <n v="24285.117294117641"/>
    <n v="8290.7964705882405"/>
    <n v="44335.957647058829"/>
    <n v="12576.926117647063"/>
    <n v="13133.172705882354"/>
    <n v="16425.383529411771"/>
    <n v="42135.482352941188"/>
  </r>
  <r>
    <x v="153"/>
    <n v="42758.57"/>
    <n v="38700.080000000002"/>
    <n v="53803.12"/>
    <n v="135261.76999999999"/>
    <n v="2909.68"/>
    <n v="0"/>
    <n v="5020.47"/>
    <n v="7930.15"/>
    <n v="46383.55"/>
    <n v="45895.25"/>
    <n v="54299.87"/>
    <n v="146578.67000000001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87262.387755102041"/>
    <n v="78979.755102040828"/>
    <n v="109802.28571428572"/>
    <n v="276044.42857142858"/>
    <n v="5195.8571428571422"/>
    <n v="0"/>
    <n v="8965.125"/>
    <n v="14160.982142857141"/>
    <n v="74812.177419354848"/>
    <n v="74024.596774193546"/>
    <n v="83538.261538461535"/>
    <n v="232375.03573200991"/>
    <n v="38985.13935483872"/>
    <n v="41453.774193548386"/>
    <n v="41760.956461538466"/>
    <n v="122199.87000992557"/>
    <n v="4488.7306451612867"/>
    <n v="4441.4758064516082"/>
    <n v="7518.4435384615354"/>
    <n v="16448.649990074431"/>
    <n v="-6100.6030645161245"/>
    <n v="-2428.0275806451687"/>
    <n v="-12869.371846153854"/>
    <n v="-21398.002491315146"/>
    <n v="9725.5830645161313"/>
    <n v="9623.197580645161"/>
    <n v="13366.121846153848"/>
    <n v="32714.902491315141"/>
  </r>
  <r>
    <x v="154"/>
    <n v="38815.730000000003"/>
    <n v="34711.129999999997"/>
    <n v="67856.86"/>
    <n v="141383.72"/>
    <n v="48721.8"/>
    <n v="52919.24"/>
    <n v="70642.78"/>
    <n v="172283.82"/>
    <n v="79646.490000000005"/>
    <n v="80253.25"/>
    <n v="97605.29"/>
    <n v="257505.02999999997"/>
    <n v="0.59"/>
    <n v="0.59"/>
    <n v="0.59"/>
    <n v="0.59"/>
    <n v="0.59"/>
    <n v="0.59"/>
    <n v="0.59"/>
    <n v="0.59"/>
    <n v="0.69"/>
    <n v="0.69"/>
    <n v="0.69"/>
    <n v="0.69"/>
    <n v="65789.372881355943"/>
    <n v="58832.423728813555"/>
    <n v="115011.62711864407"/>
    <n v="239633.42372881356"/>
    <n v="82579.322033898308"/>
    <n v="89693.627118644072"/>
    <n v="119733.52542372882"/>
    <n v="292006.4745762712"/>
    <n v="115429.69565217393"/>
    <n v="116309.0579710145"/>
    <n v="141456.9420289855"/>
    <n v="373195.69565217395"/>
    <n v="19381.720434782619"/>
    <n v="15703.104202898548"/>
    <n v="12816.815797101444"/>
    <n v="47901.64043478261"/>
    <n v="11542.96956521739"/>
    <n v="11630.905797101446"/>
    <n v="14145.694202898547"/>
    <n v="37319.569565217389"/>
    <n v="29287.790434782612"/>
    <n v="33911.214202898555"/>
    <n v="15602.735797101444"/>
    <n v="78801.740434782609"/>
    <n v="11542.96956521739"/>
    <n v="11630.905797101446"/>
    <n v="14145.694202898547"/>
    <n v="37319.569565217389"/>
  </r>
  <r>
    <x v="155"/>
    <n v="16939.48"/>
    <n v="14451.01"/>
    <n v="22471.16"/>
    <n v="53861.649999999994"/>
    <n v="6343.5"/>
    <n v="8402.4"/>
    <n v="14335.34"/>
    <n v="29081.239999999998"/>
    <n v="11512.1"/>
    <n v="12425.11"/>
    <n v="15369.93"/>
    <n v="39307.14"/>
    <n v="0.48"/>
    <n v="0.48"/>
    <n v="0.48"/>
    <n v="0.48"/>
    <n v="0.56999999999999995"/>
    <n v="0.56999999999999995"/>
    <n v="0.56999999999999995"/>
    <n v="0.56999999999999995"/>
    <n v="0.56999999999999995"/>
    <n v="0.61"/>
    <n v="0.61"/>
    <n v="0.61"/>
    <n v="35290.583333333336"/>
    <n v="30106.270833333336"/>
    <n v="46814.916666666672"/>
    <n v="112211.77083333334"/>
    <n v="11128.947368421053"/>
    <n v="14741.052631578948"/>
    <n v="25149.719298245618"/>
    <n v="51019.719298245618"/>
    <n v="20196.666666666668"/>
    <n v="20369.032786885247"/>
    <n v="25196.60655737705"/>
    <n v="65762.306010928965"/>
    <n v="5168.5999999999995"/>
    <n v="3207.9486885245901"/>
    <n v="26.725737704916281"/>
    <n v="8403.2744262295055"/>
    <n v="0"/>
    <n v="814.76131147541059"/>
    <n v="1007.8642622950829"/>
    <n v="1822.6255737704935"/>
    <n v="-7245.08"/>
    <n v="-4673.8742622950822"/>
    <n v="-10376.788852459018"/>
    <n v="-22295.743114754099"/>
    <n v="1817.6999999999996"/>
    <n v="2647.9742622950821"/>
    <n v="3275.5588524590166"/>
    <n v="7741.2331147540981"/>
  </r>
  <r>
    <x v="156"/>
    <n v="39573.67"/>
    <n v="32139.29"/>
    <n v="58857.8"/>
    <n v="130570.76"/>
    <n v="34449.89"/>
    <n v="39192.9"/>
    <n v="48421.5"/>
    <n v="122064.29000000001"/>
    <n v="35658.07"/>
    <n v="44432.14"/>
    <n v="54184.51"/>
    <n v="134274.72"/>
    <n v="0.47"/>
    <n v="0.47"/>
    <n v="0.47"/>
    <n v="0.47"/>
    <n v="0.54"/>
    <n v="0.54"/>
    <n v="0.55000000000000004"/>
    <n v="0.55000000000000004"/>
    <n v="0.56000000000000005"/>
    <n v="0.59"/>
    <n v="0.59"/>
    <n v="0.59"/>
    <n v="84199.297872340423"/>
    <n v="68381.468085106389"/>
    <n v="125229.36170212767"/>
    <n v="277810.1276595745"/>
    <n v="63796.092592592584"/>
    <n v="72579.444444444438"/>
    <n v="88039.090909090897"/>
    <n v="224414.6279461279"/>
    <n v="63675.124999999993"/>
    <n v="75308.711864406781"/>
    <n v="91838.152542372889"/>
    <n v="230821.98940677964"/>
    <n v="-65.32249999999928"/>
    <n v="1473.8044067796654"/>
    <n v="2089.4838983050959"/>
    <n v="3497.965805084762"/>
    <n v="1273.502500000001"/>
    <n v="3765.4355932203339"/>
    <n v="3673.5261016949084"/>
    <n v="8712.4641949152428"/>
    <n v="-9646.3612500000017"/>
    <n v="3255.804576271184"/>
    <n v="-15693.868305084748"/>
    <n v="-22084.424978813564"/>
    <n v="5730.7612500000041"/>
    <n v="9037.0454237288141"/>
    <n v="11020.578305084746"/>
    <n v="25788.384978813563"/>
  </r>
  <r>
    <x v="157"/>
    <n v="38209.760000000002"/>
    <n v="31871.57"/>
    <n v="60871.26"/>
    <n v="130952.59"/>
    <n v="45398.96"/>
    <n v="48940"/>
    <n v="62102.83"/>
    <n v="156441.78999999998"/>
    <n v="60515.519999999997"/>
    <n v="65504.08"/>
    <n v="82381.23"/>
    <n v="208400.83000000002"/>
    <n v="0.49"/>
    <n v="0.49"/>
    <n v="0.49"/>
    <n v="0.49"/>
    <n v="0.55000000000000004"/>
    <n v="0.57999999999999996"/>
    <n v="0.57999999999999996"/>
    <n v="0.57999999999999996"/>
    <n v="0.62"/>
    <n v="0.62"/>
    <n v="0.62"/>
    <n v="0.62"/>
    <n v="77979.102040816331"/>
    <n v="65044.020408163269"/>
    <n v="124227.06122448981"/>
    <n v="267250.18367346941"/>
    <n v="82543.563636363629"/>
    <n v="84379.310344827594"/>
    <n v="107073.84482758622"/>
    <n v="273996.71880877746"/>
    <n v="97605.677419354834"/>
    <n v="105651.74193548388"/>
    <n v="132872.95161290321"/>
    <n v="336130.37096774194"/>
    <n v="8284.162580645163"/>
    <n v="12338.010322580643"/>
    <n v="14963.481935483856"/>
    <n v="35585.654838709663"/>
    <n v="6832.3974193548338"/>
    <n v="4226.0696774193593"/>
    <n v="5314.9180645161332"/>
    <n v="16373.385161290327"/>
    <n v="9617.0219354838664"/>
    <n v="19897.783548387099"/>
    <n v="4236.4862903225685"/>
    <n v="33751.291774193531"/>
    <n v="12688.738064516128"/>
    <n v="13734.726451612905"/>
    <n v="17273.483709677417"/>
    <n v="43696.948225806453"/>
  </r>
  <r>
    <x v="158"/>
    <n v="43609.03"/>
    <n v="35236.519999999997"/>
    <n v="69571.789999999994"/>
    <n v="148417.33999999997"/>
    <n v="37326.43"/>
    <n v="42393.23"/>
    <n v="51913.77"/>
    <n v="131633.43"/>
    <n v="50136.33"/>
    <n v="50397.61"/>
    <n v="61613.91"/>
    <n v="162147.85"/>
    <n v="0.47"/>
    <n v="0.47"/>
    <n v="0.47"/>
    <n v="0.47"/>
    <n v="0.53"/>
    <n v="0.53"/>
    <n v="0.53"/>
    <n v="0.53"/>
    <n v="0.53"/>
    <n v="0.65"/>
    <n v="0.65"/>
    <n v="0.65"/>
    <n v="92785.170212765966"/>
    <n v="74971.319148936163"/>
    <n v="148025.08510638296"/>
    <n v="315781.57446808508"/>
    <n v="70427.226415094337"/>
    <n v="79987.226415094337"/>
    <n v="97950.509433962259"/>
    <n v="248364.96226415093"/>
    <n v="94596.849056603765"/>
    <n v="77534.784615384619"/>
    <n v="94790.630769230775"/>
    <n v="266922.26444121916"/>
    <n v="12809.899999999998"/>
    <n v="-1299.7941538461512"/>
    <n v="-1674.735692307687"/>
    <n v="9835.3701538461592"/>
    <n v="0"/>
    <n v="9304.1741538461538"/>
    <n v="11374.875692307693"/>
    <n v="20679.049846153845"/>
    <n v="851.48905660376545"/>
    <n v="1204.8287692307738"/>
    <n v="-25020.193538461528"/>
    <n v="-22963.875712626988"/>
    <n v="5675.8109433962309"/>
    <n v="13956.261230769234"/>
    <n v="17062.313538461545"/>
    <n v="36694.385712627009"/>
  </r>
  <r>
    <x v="159"/>
    <n v="34975.360000000001"/>
    <n v="29330.81"/>
    <n v="48869"/>
    <n v="113175.17"/>
    <n v="19171.55"/>
    <n v="24095.48"/>
    <n v="38223.879999999997"/>
    <n v="81490.91"/>
    <n v="35005.699999999997"/>
    <n v="39177.050000000003"/>
    <n v="48223.81"/>
    <n v="122406.56"/>
    <n v="0.49"/>
    <n v="0.52"/>
    <n v="0.52"/>
    <n v="0.52"/>
    <n v="0.6"/>
    <n v="0.6"/>
    <n v="0.6"/>
    <n v="0.6"/>
    <n v="0.65"/>
    <n v="0.65"/>
    <n v="0.65"/>
    <n v="0.65"/>
    <n v="71378.28571428571"/>
    <n v="56405.403846153844"/>
    <n v="93978.846153846156"/>
    <n v="221762.53571428571"/>
    <n v="31952.583333333332"/>
    <n v="40159.133333333331"/>
    <n v="63706.466666666667"/>
    <n v="135818.18333333332"/>
    <n v="53854.923076923071"/>
    <n v="60272.384615384617"/>
    <n v="74190.476923076916"/>
    <n v="188317.78461538459"/>
    <n v="13141.403846153842"/>
    <n v="12067.950769230771"/>
    <n v="6290.4061538461492"/>
    <n v="31499.760769230761"/>
    <n v="2692.7461538461557"/>
    <n v="3013.6192307692336"/>
    <n v="3709.5238461538493"/>
    <n v="9415.8892307692386"/>
    <n v="-8586.4476923076927"/>
    <n v="2010.8300000000022"/>
    <n v="-10289.952000000005"/>
    <n v="-16865.569692307698"/>
    <n v="8616.7876923076929"/>
    <n v="7835.4100000000008"/>
    <n v="9644.7619999999988"/>
    <n v="26096.959692307693"/>
  </r>
  <r>
    <x v="160"/>
    <n v="26120.1"/>
    <n v="23879.42"/>
    <n v="47695.01"/>
    <n v="97694.53"/>
    <n v="32717.599999999999"/>
    <n v="32934.720000000001"/>
    <n v="45912.57"/>
    <n v="111564.89000000001"/>
    <n v="37373.72"/>
    <n v="42205.54"/>
    <n v="51939.55"/>
    <n v="131518.81"/>
    <n v="0.49"/>
    <n v="0.49"/>
    <n v="0.49"/>
    <n v="0.49"/>
    <n v="0.57999999999999996"/>
    <n v="0.57999999999999996"/>
    <n v="0.57999999999999996"/>
    <n v="0.57999999999999996"/>
    <n v="0.63"/>
    <n v="0.63"/>
    <n v="0.63"/>
    <n v="0.63"/>
    <n v="53306.326530612241"/>
    <n v="48733.510204081627"/>
    <n v="97336.755102040828"/>
    <n v="199376.5918367347"/>
    <n v="56409.655172413797"/>
    <n v="56784.000000000007"/>
    <n v="79159.60344827587"/>
    <n v="192353.25862068968"/>
    <n v="59323.365079365081"/>
    <n v="66992.920634920636"/>
    <n v="82443.730158730163"/>
    <n v="208760.01587301586"/>
    <n v="1689.9517460317447"/>
    <n v="5921.1739682539646"/>
    <n v="1904.7934920634898"/>
    <n v="9515.9192063491992"/>
    <n v="2966.1682539682565"/>
    <n v="3349.6460317460346"/>
    <n v="4122.1865079365116"/>
    <n v="10438.000793650803"/>
    <n v="2948.3488888888915"/>
    <n v="8947.111111111115"/>
    <n v="-7297.5822222222259"/>
    <n v="4597.8777777777805"/>
    <n v="8305.271111111113"/>
    <n v="9379.0088888888895"/>
    <n v="11542.122222222224"/>
    <n v="29226.402222222227"/>
  </r>
  <r>
    <x v="161"/>
    <n v="27961.82"/>
    <n v="25085.08"/>
    <n v="48393.78"/>
    <n v="101440.68"/>
    <n v="24753.47"/>
    <n v="28813.97"/>
    <n v="37242.269999999997"/>
    <n v="90809.709999999992"/>
    <n v="36639.629999999997"/>
    <n v="38718.54"/>
    <n v="44773.5"/>
    <n v="120131.67"/>
    <n v="0.49"/>
    <n v="0.49"/>
    <n v="0.49"/>
    <n v="0.49"/>
    <n v="0.59"/>
    <n v="0.59"/>
    <n v="0.59"/>
    <n v="0.59"/>
    <n v="0.63"/>
    <n v="0.68"/>
    <n v="0.68"/>
    <n v="0.68"/>
    <n v="57064.938775510207"/>
    <n v="51194.040816326538"/>
    <n v="98762.816326530607"/>
    <n v="207021.79591836734"/>
    <n v="41955.03389830509"/>
    <n v="48837.237288135599"/>
    <n v="63122.491525423728"/>
    <n v="153914.76271186443"/>
    <n v="58158.142857142855"/>
    <n v="56939.029411764706"/>
    <n v="65843.382352941175"/>
    <n v="180940.55462184874"/>
    <n v="9559.8342857142816"/>
    <n v="4780.0573529411731"/>
    <n v="1605.3255882352937"/>
    <n v="15945.217226890749"/>
    <n v="2326.3257142857165"/>
    <n v="5124.5126470588284"/>
    <n v="5925.9044117647109"/>
    <n v="13376.742773109256"/>
    <n v="535.66999999999757"/>
    <n v="2815.0444117647021"/>
    <n v="-16130.52264705882"/>
    <n v="-12779.80823529412"/>
    <n v="8142.14"/>
    <n v="10818.415588235297"/>
    <n v="12510.242647058827"/>
    <n v="31470.798235294125"/>
  </r>
  <r>
    <x v="162"/>
    <n v="29230.18"/>
    <n v="25095.75"/>
    <n v="46222.400000000001"/>
    <n v="100548.33"/>
    <n v="28298.73"/>
    <n v="33372.879999999997"/>
    <n v="46430.5"/>
    <n v="108102.11"/>
    <n v="39617.550000000003"/>
    <n v="47727.53"/>
    <n v="59118.55"/>
    <n v="146463.63"/>
    <n v="0.49"/>
    <n v="0.53"/>
    <n v="0.53"/>
    <n v="0.53"/>
    <n v="0.61"/>
    <n v="0.61"/>
    <n v="0.61"/>
    <n v="0.61"/>
    <n v="0.66"/>
    <n v="0.66"/>
    <n v="0.66"/>
    <n v="0.66"/>
    <n v="59653.428571428572"/>
    <n v="47350.471698113208"/>
    <n v="87212.075471698117"/>
    <n v="194215.9757412399"/>
    <n v="46391.360655737706"/>
    <n v="54709.639344262294"/>
    <n v="76115.573770491799"/>
    <n v="177216.57377049181"/>
    <n v="60026.590909090912"/>
    <n v="72314.439393939392"/>
    <n v="89573.560606060608"/>
    <n v="221914.59090909091"/>
    <n v="8317.4904545454556"/>
    <n v="10738.92803030303"/>
    <n v="8209.3719696969729"/>
    <n v="27265.790454545458"/>
    <n v="3001.3295454545482"/>
    <n v="3615.7219696969728"/>
    <n v="4478.6780303030346"/>
    <n v="11095.729545454557"/>
    <n v="182.84954545454625"/>
    <n v="13230.902878787878"/>
    <n v="1251.5871212121201"/>
    <n v="14665.339545454544"/>
    <n v="10204.520454545458"/>
    <n v="9400.877121212121"/>
    <n v="11644.56287878788"/>
    <n v="31249.960454545457"/>
  </r>
  <r>
    <x v="163"/>
    <n v="29381.17"/>
    <n v="26062.06"/>
    <n v="48512.480000000003"/>
    <n v="103955.70999999999"/>
    <n v="23613.38"/>
    <n v="25154.41"/>
    <n v="34363.29"/>
    <n v="83131.08"/>
    <n v="34554.28"/>
    <n v="41296.269999999997"/>
    <n v="51320.68"/>
    <n v="127171.22999999998"/>
    <n v="0.49"/>
    <n v="0.49"/>
    <n v="0.49"/>
    <n v="0.49"/>
    <n v="0.55000000000000004"/>
    <n v="0.55000000000000004"/>
    <n v="0.55000000000000004"/>
    <n v="0.55000000000000004"/>
    <n v="0.59"/>
    <n v="0.69"/>
    <n v="0.69"/>
    <n v="0.69"/>
    <n v="59961.571428571428"/>
    <n v="53187.877551020414"/>
    <n v="99005.061224489808"/>
    <n v="212154.51020408166"/>
    <n v="42933.418181818182"/>
    <n v="45735.290909090902"/>
    <n v="62478.709090909084"/>
    <n v="151147.41818181815"/>
    <n v="58566.576271186445"/>
    <n v="59849.666666666664"/>
    <n v="74377.79710144928"/>
    <n v="192794.04003930237"/>
    <n v="8598.2369491525442"/>
    <n v="7762.9066666666704"/>
    <n v="6544.4984057971078"/>
    <n v="22905.642021616324"/>
    <n v="2342.6630508474532"/>
    <n v="8378.9533333333275"/>
    <n v="10412.891594202893"/>
    <n v="21134.507978383674"/>
    <n v="-683.54762711864169"/>
    <n v="3264.2766666666625"/>
    <n v="-12067.359420289858"/>
    <n v="-9486.6303807418371"/>
    <n v="5856.6576271186432"/>
    <n v="11969.933333333331"/>
    <n v="14875.559420289852"/>
    <n v="32702.150380741827"/>
  </r>
  <r>
    <x v="164"/>
    <n v="25403.63"/>
    <n v="22206.880000000001"/>
    <n v="37718.53"/>
    <n v="85329.040000000008"/>
    <n v="16483.09"/>
    <n v="17869.16"/>
    <n v="23041.22"/>
    <n v="57393.47"/>
    <n v="25418.9"/>
    <n v="30463.64"/>
    <n v="34113.5"/>
    <n v="89996.040000000008"/>
    <n v="0.49"/>
    <n v="0.49"/>
    <n v="0.49"/>
    <n v="0.49"/>
    <n v="0.59"/>
    <n v="0.59"/>
    <n v="0.59"/>
    <n v="0.59"/>
    <n v="0.67"/>
    <n v="0.69"/>
    <n v="0.69"/>
    <n v="0.69"/>
    <n v="51844.142857142862"/>
    <n v="45320.163265306124"/>
    <n v="76976.591836734689"/>
    <n v="174140.89795918367"/>
    <n v="27937.440677966104"/>
    <n v="30286.711864406781"/>
    <n v="39052.91525423729"/>
    <n v="97277.067796610179"/>
    <n v="37938.656716417907"/>
    <n v="44150.202898550728"/>
    <n v="49439.855072463775"/>
    <n v="131528.7146874324"/>
    <n v="5900.7174626865635"/>
    <n v="8179.4597101449281"/>
    <n v="6128.2944927536255"/>
    <n v="20208.471665585119"/>
    <n v="3035.0925373134351"/>
    <n v="4415.0202898550715"/>
    <n v="4943.9855072463761"/>
    <n v="12394.098334414883"/>
    <n v="-6813.6882089552282"/>
    <n v="-573.28057971014425"/>
    <n v="-13493.001014492747"/>
    <n v="-20879.969803158121"/>
    <n v="6828.958208955225"/>
    <n v="8830.040579710143"/>
    <n v="9887.9710144927521"/>
    <n v="25546.969803158121"/>
  </r>
  <r>
    <x v="165"/>
    <n v="40382.78"/>
    <n v="34185.54"/>
    <n v="71166.52"/>
    <n v="145734.84000000003"/>
    <n v="54258.97"/>
    <n v="61682.01"/>
    <n v="84065.71"/>
    <n v="200006.69"/>
    <n v="77498.37"/>
    <n v="84496.13"/>
    <n v="105457.88"/>
    <n v="267452.38"/>
    <n v="0.49"/>
    <n v="0.49"/>
    <n v="0.52"/>
    <n v="0.52"/>
    <n v="0.55000000000000004"/>
    <n v="0.55000000000000004"/>
    <n v="0.55000000000000004"/>
    <n v="0.55000000000000004"/>
    <n v="0.6"/>
    <n v="0.63"/>
    <n v="0.63"/>
    <n v="0.63"/>
    <n v="82413.836734693876"/>
    <n v="69766.408163265311"/>
    <n v="136858.69230769231"/>
    <n v="289038.93720565148"/>
    <n v="98652.672727272715"/>
    <n v="112149.10909090909"/>
    <n v="152846.74545454545"/>
    <n v="363648.52727272722"/>
    <n v="129163.95"/>
    <n v="134120.84126984127"/>
    <n v="167393.46031746033"/>
    <n v="430678.25158730161"/>
    <n v="16781.202500000007"/>
    <n v="12084.452698412704"/>
    <n v="8000.6931746031805"/>
    <n v="36866.348373015891"/>
    <n v="6458.1974999999911"/>
    <n v="10729.667301587297"/>
    <n v="13391.47682539682"/>
    <n v="30579.341626984111"/>
    <n v="22907.555499999999"/>
    <n v="31533.67222222222"/>
    <n v="15878.079365079368"/>
    <n v="70319.307087301582"/>
    <n v="14208.034499999998"/>
    <n v="18776.91777777778"/>
    <n v="18413.280634920633"/>
    <n v="51398.232912698411"/>
  </r>
  <r>
    <x v="166"/>
    <n v="31846.6"/>
    <n v="27716.22"/>
    <n v="53271.33"/>
    <n v="112834.15"/>
    <n v="17953.43"/>
    <n v="22051.19"/>
    <n v="27000.22"/>
    <n v="67004.84"/>
    <n v="33337.9"/>
    <n v="37948.1"/>
    <n v="47842.58"/>
    <n v="119128.58"/>
    <n v="0.49"/>
    <n v="0.49"/>
    <n v="0.49"/>
    <n v="0.49"/>
    <n v="0.59"/>
    <n v="0.59"/>
    <n v="0.59"/>
    <n v="0.59"/>
    <n v="0.63"/>
    <n v="0.63"/>
    <n v="0.67"/>
    <n v="0.67"/>
    <n v="64993.061224489793"/>
    <n v="56563.71428571429"/>
    <n v="108717"/>
    <n v="230273.77551020408"/>
    <n v="30429.542372881358"/>
    <n v="37374.898305084746"/>
    <n v="45763.084745762717"/>
    <n v="113567.52542372883"/>
    <n v="52917.30158730159"/>
    <n v="60235.079365079364"/>
    <n v="71406.835820895518"/>
    <n v="184559.21677327645"/>
    <n v="13267.777936507937"/>
    <n v="13487.506825396824"/>
    <n v="15129.813134328351"/>
    <n v="41885.097896233114"/>
    <n v="2116.6920634920657"/>
    <n v="2409.4031746031769"/>
    <n v="5712.5468656716466"/>
    <n v="10238.642103766888"/>
    <n v="-5917.1222222222195"/>
    <n v="1798.9688888888863"/>
    <n v="-18281.980447761194"/>
    <n v="-22400.133781094526"/>
    <n v="7408.4222222222234"/>
    <n v="8432.9111111111124"/>
    <n v="12853.230447761196"/>
    <n v="28694.563781094534"/>
  </r>
  <r>
    <x v="167"/>
    <n v="35240.959999999999"/>
    <n v="33209.919999999998"/>
    <n v="50191.42"/>
    <n v="118642.3"/>
    <n v="30067.66"/>
    <n v="31416.37"/>
    <n v="41451.15"/>
    <n v="102935.18"/>
    <n v="45306.15"/>
    <n v="46902.64"/>
    <n v="53718.57"/>
    <n v="145927.36000000002"/>
    <n v="0.49"/>
    <n v="0.49"/>
    <n v="0.49"/>
    <n v="0.49"/>
    <n v="0.53"/>
    <n v="0.53"/>
    <n v="0.59"/>
    <n v="0.59"/>
    <n v="0.63"/>
    <n v="0.63"/>
    <n v="0.63"/>
    <n v="0.63"/>
    <n v="71920.326530612248"/>
    <n v="67775.346938775503"/>
    <n v="102431.4693877551"/>
    <n v="242127.14285714284"/>
    <n v="56731.433962264149"/>
    <n v="59276.169811320753"/>
    <n v="70256.186440677979"/>
    <n v="186263.7902142629"/>
    <n v="71914.523809523816"/>
    <n v="74448.634920634926"/>
    <n v="85267.57142857142"/>
    <n v="231630.73015873018"/>
    <n v="8047.0376190476245"/>
    <n v="8041.4065079365118"/>
    <n v="8856.717142857131"/>
    <n v="24945.161269841268"/>
    <n v="7191.4523809523798"/>
    <n v="7444.8634920634913"/>
    <n v="3410.70285714286"/>
    <n v="18047.018730158732"/>
    <n v="-2.8433333333316839"/>
    <n v="3269.911111111117"/>
    <n v="-8410.3100000000049"/>
    <n v="-5143.2422222222194"/>
    <n v="10068.033333333335"/>
    <n v="10422.808888888891"/>
    <n v="11937.46"/>
    <n v="32428.302222222224"/>
  </r>
  <r>
    <x v="168"/>
    <n v="24375.89"/>
    <n v="21741.08"/>
    <n v="36420.76"/>
    <n v="82537.73000000001"/>
    <n v="22480.78"/>
    <n v="25746.02"/>
    <n v="37096.93"/>
    <n v="85323.73000000001"/>
    <n v="33378.239999999998"/>
    <n v="36622.04"/>
    <n v="40321.99"/>
    <n v="110322.26999999999"/>
    <n v="0.47"/>
    <n v="0.49"/>
    <n v="0.49"/>
    <n v="0.49"/>
    <n v="0.55000000000000004"/>
    <n v="0.55000000000000004"/>
    <n v="0.55000000000000004"/>
    <n v="0.55000000000000004"/>
    <n v="0.55000000000000004"/>
    <n v="0.59"/>
    <n v="0.59"/>
    <n v="0.59"/>
    <n v="51863.595744680853"/>
    <n v="44369.551020408166"/>
    <n v="74328.081632653062"/>
    <n v="170561.22839774209"/>
    <n v="40874.145454545447"/>
    <n v="46810.94545454545"/>
    <n v="67448.963636363638"/>
    <n v="155134.05454545454"/>
    <n v="60687.709090909084"/>
    <n v="62071.254237288143"/>
    <n v="68342.355932203383"/>
    <n v="191101.3192604006"/>
    <n v="10897.460000000001"/>
    <n v="8393.1698305084828"/>
    <n v="491.36576271185987"/>
    <n v="19781.995593220345"/>
    <n v="0"/>
    <n v="2482.8501694915212"/>
    <n v="2733.6942372881304"/>
    <n v="5216.5444067796516"/>
    <n v="4147.3332727272682"/>
    <n v="8673.8345762711888"/>
    <n v="-2933.0055932203427"/>
    <n v="9888.1622557781138"/>
    <n v="4855.0167272727313"/>
    <n v="6207.1254237288131"/>
    <n v="6834.2355932203373"/>
    <n v="17896.377744221882"/>
  </r>
  <r>
    <x v="169"/>
    <n v="38909.339999999997"/>
    <n v="35144.339999999997"/>
    <n v="64874.85"/>
    <n v="138928.53"/>
    <n v="35074.620000000003"/>
    <n v="38742.480000000003"/>
    <n v="48270.23"/>
    <n v="122087.33000000002"/>
    <n v="45482.2"/>
    <n v="52066.39"/>
    <n v="61847.15"/>
    <n v="159395.74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79406.816326530607"/>
    <n v="71723.142857142855"/>
    <n v="132397.6530612245"/>
    <n v="283527.61224489799"/>
    <n v="62633.25"/>
    <n v="69183"/>
    <n v="86196.83928571429"/>
    <n v="218013.08928571429"/>
    <n v="73358.387096774182"/>
    <n v="83978.048387096773"/>
    <n v="95149.461538461532"/>
    <n v="252485.8970223325"/>
    <n v="6006.0767741935424"/>
    <n v="8285.2270967741933"/>
    <n v="5013.4684615384558"/>
    <n v="19304.772332506189"/>
    <n v="4401.5032258064466"/>
    <n v="5038.682903225802"/>
    <n v="8563.4515384615352"/>
    <n v="18003.637667493786"/>
    <n v="-2963.7303225806477"/>
    <n v="6004.90370967742"/>
    <n v="-18251.613846153854"/>
    <n v="-15210.440459057081"/>
    <n v="9536.5903225806433"/>
    <n v="10917.14629032258"/>
    <n v="15223.913846153848"/>
    <n v="35677.650459057069"/>
  </r>
  <r>
    <x v="170"/>
    <n v="41505.79"/>
    <n v="34601.760000000002"/>
    <n v="65669.33"/>
    <n v="141776.88"/>
    <n v="44099.68"/>
    <n v="46024.28"/>
    <n v="60292.93"/>
    <n v="150416.88999999998"/>
    <n v="58916.14"/>
    <n v="63880.36"/>
    <n v="76700.38"/>
    <n v="199496.88"/>
    <n v="0.49"/>
    <n v="0.49"/>
    <n v="0.49"/>
    <n v="0.49"/>
    <n v="0.55000000000000004"/>
    <n v="0.55000000000000004"/>
    <n v="0.55000000000000004"/>
    <n v="0.55000000000000004"/>
    <n v="0.59"/>
    <n v="0.69"/>
    <n v="0.69"/>
    <n v="0.69"/>
    <n v="84705.693877551021"/>
    <n v="70615.836734693876"/>
    <n v="134019.04081632654"/>
    <n v="289340.57142857148"/>
    <n v="80181.236363636359"/>
    <n v="83680.50909090908"/>
    <n v="109623.50909090908"/>
    <n v="273485.25454545452"/>
    <n v="99857.86440677967"/>
    <n v="92580.231884057983"/>
    <n v="111159.97101449277"/>
    <n v="303598.06730533042"/>
    <n v="10822.145423728822"/>
    <n v="4894.8475362318968"/>
    <n v="845.05405797102799"/>
    <n v="16562.047017931745"/>
    <n v="3994.3145762711792"/>
    <n v="12961.232463768109"/>
    <n v="15562.395942028976"/>
    <n v="32517.942982068264"/>
    <n v="7424.5635593220386"/>
    <n v="10762.553623188413"/>
    <n v="-11200.944202898549"/>
    <n v="6986.1729796119016"/>
    <n v="9985.7864406779645"/>
    <n v="18516.046376811591"/>
    <n v="22231.99420289855"/>
    <n v="50733.827020388111"/>
  </r>
  <r>
    <x v="171"/>
    <n v="28076.61"/>
    <n v="24827.72"/>
    <n v="45656.4"/>
    <n v="98560.73000000001"/>
    <n v="26876.47"/>
    <n v="31432.43"/>
    <n v="40063.07"/>
    <n v="98371.97"/>
    <n v="31665.47"/>
    <n v="39140.78"/>
    <n v="45877.59"/>
    <n v="116683.84"/>
    <n v="0.49"/>
    <n v="0.49"/>
    <n v="0.51"/>
    <n v="0.51"/>
    <n v="0.6"/>
    <n v="0.6"/>
    <n v="0.6"/>
    <n v="0.6"/>
    <n v="0.65"/>
    <n v="0.65"/>
    <n v="0.65"/>
    <n v="0.65"/>
    <n v="57299.204081632655"/>
    <n v="50668.816326530614"/>
    <n v="89522.352941176476"/>
    <n v="197490.37334933976"/>
    <n v="44794.116666666669"/>
    <n v="52387.383333333339"/>
    <n v="66771.78333333334"/>
    <n v="163953.28333333333"/>
    <n v="48716.107692307691"/>
    <n v="60216.584615384614"/>
    <n v="70580.907692307679"/>
    <n v="179513.59999999998"/>
    <n v="2353.1946153846134"/>
    <n v="4697.5207692307649"/>
    <n v="2285.4746153846031"/>
    <n v="9336.1899999999805"/>
    <n v="2435.8053846153866"/>
    <n v="3010.8292307692332"/>
    <n v="3529.0453846153869"/>
    <n v="8975.6800000000076"/>
    <n v="-4205.7172307692326"/>
    <n v="4678.4064615384605"/>
    <n v="-9660.1370769230871"/>
    <n v="-9187.4478461538602"/>
    <n v="7794.5772307692323"/>
    <n v="9634.6535384615399"/>
    <n v="9881.3270769230767"/>
    <n v="27310.55784615385"/>
  </r>
  <r>
    <x v="172"/>
    <n v="44388.13"/>
    <n v="36624.21"/>
    <n v="63168.78"/>
    <n v="144181.12"/>
    <n v="43514.57"/>
    <n v="44681.56"/>
    <n v="58275.66"/>
    <n v="146471.79"/>
    <n v="59250.62"/>
    <n v="62335.54"/>
    <n v="75118.789999999994"/>
    <n v="196704.95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90588.020408163255"/>
    <n v="74743.28571428571"/>
    <n v="128915.87755102041"/>
    <n v="294247.18367346935"/>
    <n v="77704.589285714275"/>
    <n v="79788.499999999985"/>
    <n v="104063.67857142857"/>
    <n v="261556.76785714284"/>
    <n v="95565.516129032258"/>
    <n v="100541.19354838711"/>
    <n v="115567.36923076921"/>
    <n v="311674.07890818856"/>
    <n v="10002.119032258071"/>
    <n v="11621.508387096788"/>
    <n v="6442.0667692307625"/>
    <n v="28065.694188585621"/>
    <n v="5733.9309677419296"/>
    <n v="6032.4716129032204"/>
    <n v="10401.063230769225"/>
    <n v="22167.465811414375"/>
    <n v="2438.9729032258115"/>
    <n v="12640.974838709684"/>
    <n v="-6540.7690769230894"/>
    <n v="8539.178665012405"/>
    <n v="12423.517096774194"/>
    <n v="13070.355161290325"/>
    <n v="18490.779076923078"/>
    <n v="43984.651334987597"/>
  </r>
  <r>
    <x v="173"/>
    <n v="30016.29"/>
    <n v="26559.59"/>
    <n v="46377.08"/>
    <n v="102952.96000000001"/>
    <n v="38666.49"/>
    <n v="40287.589999999997"/>
    <n v="50945.75"/>
    <n v="129899.82999999999"/>
    <n v="60726.559999999998"/>
    <n v="57548.33"/>
    <n v="74377.320000000007"/>
    <n v="192652.21000000002"/>
    <n v="0.55000000000000004"/>
    <n v="0.55000000000000004"/>
    <n v="0.55000000000000004"/>
    <n v="0.55000000000000004"/>
    <n v="0.64"/>
    <n v="0.64"/>
    <n v="0.64"/>
    <n v="0.64"/>
    <n v="0.64"/>
    <n v="0.64"/>
    <n v="0.64"/>
    <n v="0.64"/>
    <n v="54575.072727272724"/>
    <n v="48290.163636363635"/>
    <n v="84321.963636363638"/>
    <n v="187187.20000000001"/>
    <n v="60416.390624999993"/>
    <n v="62949.359374999993"/>
    <n v="79602.734375"/>
    <n v="202968.484375"/>
    <n v="94885.25"/>
    <n v="89919.265625"/>
    <n v="116214.56250000001"/>
    <n v="301019.078125"/>
    <n v="22060.070000000003"/>
    <n v="17260.740000000005"/>
    <n v="23431.570000000011"/>
    <n v="62752.380000000019"/>
    <n v="0"/>
    <n v="0"/>
    <n v="0"/>
    <n v="0"/>
    <n v="22170.597500000003"/>
    <n v="22896.006093750002"/>
    <n v="17540.929375000007"/>
    <n v="62607.532968750013"/>
    <n v="8539.6724999999969"/>
    <n v="8092.7339062499968"/>
    <n v="10459.310624999998"/>
    <n v="27091.717031249991"/>
  </r>
  <r>
    <x v="174"/>
    <m/>
    <m/>
    <m/>
    <m/>
    <m/>
    <m/>
    <m/>
    <m/>
    <m/>
    <m/>
    <m/>
    <n v="0"/>
    <n v="0.52"/>
    <n v="0.52"/>
    <n v="0.52"/>
    <n v="0.52"/>
    <n v="0.65"/>
    <n v="0.65"/>
    <n v="0.65"/>
    <n v="0.65"/>
    <n v="0.69"/>
    <n v="0.69"/>
    <n v="0.7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5"/>
    <n v="17363.78"/>
    <n v="15237.11"/>
    <n v="24540.82"/>
    <n v="57141.71"/>
    <n v="13873.6"/>
    <n v="15310.27"/>
    <n v="20250.599999999999"/>
    <n v="49434.47"/>
    <n v="23572.79"/>
    <n v="24821.35"/>
    <n v="29039.69"/>
    <n v="77433.83"/>
    <n v="0.47"/>
    <n v="0.47"/>
    <n v="0.47"/>
    <n v="0.47"/>
    <n v="0.51"/>
    <n v="0.51"/>
    <n v="0.51"/>
    <n v="0.51"/>
    <n v="0.55000000000000004"/>
    <n v="0.55000000000000004"/>
    <n v="0.55000000000000004"/>
    <n v="0.55000000000000004"/>
    <n v="36944.212765957447"/>
    <n v="32419.382978723406"/>
    <n v="52214.510638297877"/>
    <n v="121578.10638297873"/>
    <n v="27203.137254901962"/>
    <n v="30020.137254901962"/>
    <n v="39707.058823529405"/>
    <n v="96930.333333333328"/>
    <n v="42859.618181818179"/>
    <n v="45129.727272727265"/>
    <n v="52799.436363636356"/>
    <n v="140788.7818181818"/>
    <n v="7984.8052727272716"/>
    <n v="7705.8909090909046"/>
    <n v="6677.1125454545445"/>
    <n v="22367.808727272721"/>
    <n v="1714.3847272727287"/>
    <n v="1805.1890909090921"/>
    <n v="2111.9774545454561"/>
    <n v="5631.5512727272762"/>
    <n v="2780.2405454545442"/>
    <n v="5973.8618181818129"/>
    <n v="274.91509090908488"/>
    <n v="9029.0174545454411"/>
    <n v="3428.7694545454574"/>
    <n v="3610.3781818181842"/>
    <n v="4223.9549090909122"/>
    <n v="11263.102545454552"/>
  </r>
  <r>
    <x v="176"/>
    <n v="33532.21"/>
    <n v="31499.42"/>
    <n v="52154.96"/>
    <n v="117186.59"/>
    <n v="29520.799999999999"/>
    <n v="32610.17"/>
    <n v="46140.41"/>
    <n v="108271.38"/>
    <n v="43808.38"/>
    <n v="53244.26"/>
    <n v="59527.93"/>
    <n v="156580.57"/>
    <n v="0.47"/>
    <n v="0.47"/>
    <n v="0.47"/>
    <n v="0.47"/>
    <n v="0.56000000000000005"/>
    <n v="0.56000000000000005"/>
    <n v="0.56000000000000005"/>
    <n v="0.56000000000000005"/>
    <n v="0.65"/>
    <n v="0.65"/>
    <n v="0.65"/>
    <n v="0.65"/>
    <n v="71345.127659574471"/>
    <n v="67020.042553191495"/>
    <n v="110968"/>
    <n v="249333.17021276598"/>
    <n v="52715.714285714283"/>
    <n v="58232.44642857142"/>
    <n v="82393.58928571429"/>
    <n v="193341.75"/>
    <n v="67397.507692307685"/>
    <n v="81914.24615384615"/>
    <n v="91581.430769230763"/>
    <n v="240893.18461538461"/>
    <n v="8221.8043076923059"/>
    <n v="13261.80784615385"/>
    <n v="5145.1912307692255"/>
    <n v="26628.803384615381"/>
    <n v="6065.7756923076895"/>
    <n v="7372.2821538461512"/>
    <n v="8242.3287692307658"/>
    <n v="21680.386615384607"/>
    <n v="-1855.3813846153894"/>
    <n v="7000.2756923076877"/>
    <n v="-9111.6875384615414"/>
    <n v="-3966.7932307692427"/>
    <n v="12131.551384615386"/>
    <n v="14744.564307692312"/>
    <n v="16484.657538461543"/>
    <n v="43360.773230769242"/>
  </r>
  <r>
    <x v="177"/>
    <n v="21552.82"/>
    <n v="17882.89"/>
    <n v="30344.99"/>
    <n v="69780.7"/>
    <n v="19183.740000000002"/>
    <n v="20166.22"/>
    <n v="25254"/>
    <n v="64603.960000000006"/>
    <n v="30171.56"/>
    <n v="31275.51"/>
    <n v="37518.050000000003"/>
    <n v="98965.119999999995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43985.34693877551"/>
    <n v="36495.693877551021"/>
    <n v="61928.551020408166"/>
    <n v="142409.5918367347"/>
    <n v="34256.678571428572"/>
    <n v="36011.107142857145"/>
    <n v="45096.428571428565"/>
    <n v="115364.21428571428"/>
    <n v="48663.806451612909"/>
    <n v="50444.370967741932"/>
    <n v="57720.076923076922"/>
    <n v="156828.25434243178"/>
    <n v="8067.991612903229"/>
    <n v="8082.6277419354819"/>
    <n v="7069.2430769230805"/>
    <n v="23219.862431761791"/>
    <n v="2919.8283870967716"/>
    <n v="3026.662258064513"/>
    <n v="5194.8069230769215"/>
    <n v="11141.297568238206"/>
    <n v="2292.4451612903254"/>
    <n v="6834.8517741935466"/>
    <n v="-2062.1523076923095"/>
    <n v="7065.144627791562"/>
    <n v="6326.2948387096785"/>
    <n v="6557.7682258064515"/>
    <n v="9235.212307692309"/>
    <n v="22119.275372208438"/>
  </r>
  <r>
    <x v="178"/>
    <n v="23293.02"/>
    <n v="16988.8"/>
    <n v="38741.589999999997"/>
    <n v="79023.41"/>
    <n v="31101.61"/>
    <n v="34917.660000000003"/>
    <n v="48763.55"/>
    <n v="114782.82"/>
    <n v="52811.34"/>
    <n v="55213.45"/>
    <n v="64515.31"/>
    <n v="172540.09999999998"/>
    <n v="0.49"/>
    <n v="0.49"/>
    <n v="0.49"/>
    <n v="0.49"/>
    <n v="0.56000000000000005"/>
    <n v="0.56000000000000005"/>
    <n v="0.56000000000000005"/>
    <n v="0.56000000000000005"/>
    <n v="0.65"/>
    <n v="0.65"/>
    <n v="0.65"/>
    <n v="0.65"/>
    <n v="47536.775510204083"/>
    <n v="34671.020408163262"/>
    <n v="79064.469387755104"/>
    <n v="161272.26530612243"/>
    <n v="55538.589285714283"/>
    <n v="62352.964285714283"/>
    <n v="87077.767857142855"/>
    <n v="204969.32142857142"/>
    <n v="81248.215384615381"/>
    <n v="84943.76923076922"/>
    <n v="99254.323076923072"/>
    <n v="265446.30769230769"/>
    <n v="14397.390615384616"/>
    <n v="12650.850769230767"/>
    <n v="6818.8709230769218"/>
    <n v="33867.112307692303"/>
    <n v="7312.3393846153822"/>
    <n v="7644.9392307692269"/>
    <n v="8932.8890769230729"/>
    <n v="23890.167692307681"/>
    <n v="16518.605538461536"/>
    <n v="24633.646923076918"/>
    <n v="9893.0283076923042"/>
    <n v="51045.280769230754"/>
    <n v="12999.714461538464"/>
    <n v="13591.003076923078"/>
    <n v="15880.691692307695"/>
    <n v="42471.409230769234"/>
  </r>
  <r>
    <x v="179"/>
    <n v="17786.53"/>
    <n v="15645.08"/>
    <n v="23516"/>
    <n v="56947.61"/>
    <n v="12272.16"/>
    <n v="12885.12"/>
    <n v="15924.58"/>
    <n v="41081.86"/>
    <n v="25185.48"/>
    <n v="22856.26"/>
    <n v="27551.7"/>
    <n v="75593.440000000002"/>
    <n v="0.49"/>
    <n v="0.49"/>
    <n v="0.49"/>
    <n v="0.49"/>
    <n v="0.56000000000000005"/>
    <n v="0.56000000000000005"/>
    <n v="0.56000000000000005"/>
    <n v="0.56000000000000005"/>
    <n v="0.62"/>
    <n v="0.62"/>
    <n v="0.65"/>
    <n v="0.65"/>
    <n v="36299.040816326531"/>
    <n v="31928.734693877552"/>
    <n v="47991.836734693876"/>
    <n v="116219.61224489796"/>
    <n v="21914.571428571428"/>
    <n v="23009.142857142855"/>
    <n v="28436.749999999996"/>
    <n v="73360.464285714275"/>
    <n v="40621.741935483871"/>
    <n v="36864.935483870962"/>
    <n v="42387.230769230766"/>
    <n v="119873.9081885856"/>
    <n v="10476.01548387097"/>
    <n v="7759.2438709677408"/>
    <n v="7812.2692307692314"/>
    <n v="26047.528585607939"/>
    <n v="2437.3045161290297"/>
    <n v="2211.8961290322554"/>
    <n v="3814.8507692307676"/>
    <n v="8464.0514143920518"/>
    <n v="2118.1235483870964"/>
    <n v="2418.738387096771"/>
    <n v="-2746.2569230769236"/>
    <n v="1790.6050124069438"/>
    <n v="5280.8264516129038"/>
    <n v="4792.4416129032252"/>
    <n v="6781.9569230769239"/>
    <n v="16855.224987593054"/>
  </r>
  <r>
    <x v="180"/>
    <n v="24225.74"/>
    <n v="22496.53"/>
    <n v="37814.230000000003"/>
    <n v="84536.5"/>
    <n v="24868.94"/>
    <n v="25385.68"/>
    <n v="36414.19"/>
    <n v="86668.81"/>
    <n v="35927.39"/>
    <n v="37636.800000000003"/>
    <n v="48553.54"/>
    <n v="122117.73000000001"/>
    <n v="0.49"/>
    <n v="0.49"/>
    <n v="0.49"/>
    <n v="0.49"/>
    <n v="0.56000000000000005"/>
    <n v="0.56000000000000005"/>
    <n v="0.56000000000000005"/>
    <n v="0.56000000000000005"/>
    <n v="0.65"/>
    <n v="0.65"/>
    <n v="0.65"/>
    <n v="0.65"/>
    <n v="49440.285714285717"/>
    <n v="45911.28571428571"/>
    <n v="77171.897959183683"/>
    <n v="172523.46938775509"/>
    <n v="44408.82142857142"/>
    <n v="45331.571428571428"/>
    <n v="65025.339285714283"/>
    <n v="154765.73214285713"/>
    <n v="55272.907692307686"/>
    <n v="57902.769230769234"/>
    <n v="74697.75384615385"/>
    <n v="187873.43076923076"/>
    <n v="6083.8883076923094"/>
    <n v="7039.8707692307726"/>
    <n v="5416.552153846158"/>
    <n v="18540.311230769239"/>
    <n v="4974.5616923076905"/>
    <n v="5211.2492307692291"/>
    <n v="6722.7978461538441"/>
    <n v="16908.608769230763"/>
    <n v="2857.9847692307649"/>
    <n v="5875.8269230769265"/>
    <n v="-1212.3306153846183"/>
    <n v="7521.4810769230735"/>
    <n v="8843.6652307692311"/>
    <n v="9264.4430769230785"/>
    <n v="11951.640615384618"/>
    <n v="30059.748923076928"/>
  </r>
  <r>
    <x v="181"/>
    <n v="32802.19"/>
    <n v="29357.63"/>
    <n v="49741.42"/>
    <n v="111901.24"/>
    <n v="29227.9"/>
    <n v="30498.03"/>
    <n v="41312.629999999997"/>
    <n v="101038.56"/>
    <n v="43537.25"/>
    <n v="48519.78"/>
    <n v="57955.67"/>
    <n v="150012.70000000001"/>
    <n v="0.47"/>
    <n v="0.47"/>
    <n v="0.47"/>
    <n v="0.47"/>
    <n v="0.49"/>
    <n v="0.49"/>
    <n v="0.49"/>
    <n v="0.49"/>
    <n v="0.49"/>
    <n v="0.49"/>
    <n v="0.49"/>
    <n v="0.49"/>
    <n v="69791.893617021284"/>
    <n v="62463.042553191495"/>
    <n v="105832.80851063829"/>
    <n v="238087.74468085106"/>
    <n v="59648.775510204083"/>
    <n v="62240.877551020407"/>
    <n v="84311.489795918358"/>
    <n v="206201.14285714284"/>
    <n v="88851.530612244896"/>
    <n v="99019.959183673462"/>
    <n v="118276.8775510204"/>
    <n v="306148.36734693876"/>
    <n v="14309.349999999999"/>
    <n v="18021.749999999996"/>
    <n v="16643.04"/>
    <n v="48974.14"/>
    <n v="0"/>
    <n v="0"/>
    <n v="0"/>
    <n v="0"/>
    <n v="8958.0293877550976"/>
    <n v="17181.750816326523"/>
    <n v="5848.7124489795897"/>
    <n v="31988.49265306121"/>
    <n v="1777.0306122448994"/>
    <n v="1980.399183673471"/>
    <n v="2365.5375510204103"/>
    <n v="6122.9673469387808"/>
  </r>
  <r>
    <x v="182"/>
    <n v="35484.54"/>
    <n v="30991.27"/>
    <n v="57106.85"/>
    <n v="123582.66"/>
    <n v="35632.959999999999"/>
    <n v="43593.07"/>
    <n v="61179.12"/>
    <n v="140405.15"/>
    <n v="49334.47"/>
    <n v="55855.11"/>
    <n v="71626.78"/>
    <n v="176816.36"/>
    <n v="0.47"/>
    <n v="0.47"/>
    <n v="0.49"/>
    <n v="0.49"/>
    <n v="0.49"/>
    <n v="0.49"/>
    <n v="0.49"/>
    <n v="0.49"/>
    <n v="0.64"/>
    <n v="0.64"/>
    <n v="0.64"/>
    <n v="0.64"/>
    <n v="75499.021276595755"/>
    <n v="65938.872340425543"/>
    <n v="116544.59183673469"/>
    <n v="257982.485453756"/>
    <n v="72720.326530612248"/>
    <n v="88965.448979591834"/>
    <n v="124855.34693877552"/>
    <n v="286541.12244897959"/>
    <n v="77085.109375"/>
    <n v="87273.609375"/>
    <n v="111916.84375"/>
    <n v="276275.5625"/>
    <n v="2138.7435937499981"/>
    <n v="-829.00140624999881"/>
    <n v="-6339.866562500004"/>
    <n v="-5030.1243750000049"/>
    <n v="11562.766406250003"/>
    <n v="13091.041406250002"/>
    <n v="16787.526562500003"/>
    <n v="41441.334375000006"/>
    <n v="745.46140624999521"/>
    <n v="10027.326406249995"/>
    <n v="-2267.5965624999976"/>
    <n v="8505.1912499999926"/>
    <n v="13104.468593750003"/>
    <n v="14836.513593750004"/>
    <n v="16787.526562500003"/>
    <n v="44728.508750000008"/>
  </r>
  <r>
    <x v="183"/>
    <n v="21667.23"/>
    <n v="18136.419999999998"/>
    <n v="30092.66"/>
    <n v="69896.31"/>
    <n v="7652.96"/>
    <n v="8228.06"/>
    <n v="9868.36"/>
    <n v="25749.38"/>
    <n v="13263.9"/>
    <n v="17161.22"/>
    <n v="19621.27"/>
    <n v="50046.39"/>
    <n v="0.47"/>
    <n v="0.47"/>
    <n v="0.47"/>
    <n v="0.47"/>
    <n v="0.49"/>
    <n v="0.49"/>
    <n v="0.49"/>
    <n v="0.49"/>
    <n v="0.49"/>
    <n v="0.49"/>
    <n v="0.49"/>
    <n v="0.49"/>
    <n v="46100.48936170213"/>
    <n v="38588.127659574464"/>
    <n v="64026.936170212772"/>
    <n v="148715.55319148937"/>
    <n v="15618.285714285714"/>
    <n v="16791.959183673469"/>
    <n v="20139.510204081635"/>
    <n v="52549.755102040814"/>
    <n v="27069.183673469386"/>
    <n v="35022.897959183676"/>
    <n v="40043.408163265311"/>
    <n v="102135.48979591837"/>
    <n v="5610.94"/>
    <n v="8933.1600000000017"/>
    <n v="9752.9100000000017"/>
    <n v="24297.010000000002"/>
    <n v="0"/>
    <n v="0"/>
    <n v="0"/>
    <n v="0"/>
    <n v="-8944.7136734693886"/>
    <n v="-1675.6579591836703"/>
    <n v="-11272.258163265305"/>
    <n v="-21892.629795918365"/>
    <n v="541.38367346938821"/>
    <n v="700.45795918367412"/>
    <n v="800.86816326530698"/>
    <n v="2042.7097959183693"/>
  </r>
  <r>
    <x v="184"/>
    <m/>
    <m/>
    <m/>
    <m/>
    <m/>
    <m/>
    <m/>
    <m/>
    <m/>
    <m/>
    <m/>
    <n v="0"/>
    <n v="0.47"/>
    <n v="0.47"/>
    <n v="0.47"/>
    <n v="0.47"/>
    <n v="0.5"/>
    <n v="0.5"/>
    <n v="0.5"/>
    <n v="0.5"/>
    <n v="0.5"/>
    <n v="0.59"/>
    <n v="0.59"/>
    <n v="0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5"/>
    <n v="18020.87"/>
    <n v="17167.82"/>
    <n v="27798.48"/>
    <n v="62987.17"/>
    <n v="14229.65"/>
    <n v="16931"/>
    <n v="24473.200000000001"/>
    <n v="55633.850000000006"/>
    <n v="17491.2"/>
    <n v="23634"/>
    <n v="31827.09"/>
    <n v="72952.289999999994"/>
    <n v="0.47"/>
    <n v="0.47"/>
    <n v="0.47"/>
    <n v="0.47"/>
    <n v="0.54"/>
    <n v="0.54"/>
    <n v="0.54"/>
    <n v="0.54"/>
    <n v="0.63"/>
    <n v="0.63"/>
    <n v="0.63"/>
    <n v="0.63"/>
    <n v="38342.276595744683"/>
    <n v="36527.276595744683"/>
    <n v="59145.702127659577"/>
    <n v="134015.25531914894"/>
    <n v="26351.203703703701"/>
    <n v="31353.703703703701"/>
    <n v="45320.740740740737"/>
    <n v="103025.64814814815"/>
    <n v="27763.809523809527"/>
    <n v="37514.285714285717"/>
    <n v="50519.190476190473"/>
    <n v="115797.28571428571"/>
    <n v="762.807142857146"/>
    <n v="3326.7142857142894"/>
    <n v="2807.1628571428578"/>
    <n v="6896.6842857142929"/>
    <n v="2498.7428571428563"/>
    <n v="3376.2857142857133"/>
    <n v="4546.7271428571412"/>
    <n v="10421.755714285711"/>
    <n v="-4971.8795238095227"/>
    <n v="463.8942857142863"/>
    <n v="-4054.4604761904784"/>
    <n v="-8562.4457142857136"/>
    <n v="4442.2095238095253"/>
    <n v="6002.2857142857156"/>
    <n v="8083.0704761904772"/>
    <n v="18527.56571428572"/>
  </r>
  <r>
    <x v="186"/>
    <n v="39828.050000000003"/>
    <n v="32372.68"/>
    <n v="57479.27"/>
    <n v="129680"/>
    <n v="27170.14"/>
    <n v="30915.47"/>
    <n v="39370.1"/>
    <n v="97455.709999999992"/>
    <n v="50743.68"/>
    <n v="54887.76"/>
    <n v="60456.65"/>
    <n v="166088.09"/>
    <n v="0.49"/>
    <n v="0.49"/>
    <n v="0.49"/>
    <n v="0.49"/>
    <n v="0.53"/>
    <n v="0.53"/>
    <n v="0.53"/>
    <n v="0.53"/>
    <n v="0.53"/>
    <n v="0.59"/>
    <n v="0.59"/>
    <n v="0.59"/>
    <n v="81281.734693877559"/>
    <n v="66066.693877551021"/>
    <n v="117304.63265306121"/>
    <n v="264653.06122448982"/>
    <n v="51264.415094339616"/>
    <n v="58331.07547169811"/>
    <n v="74283.207547169804"/>
    <n v="183878.69811320753"/>
    <n v="95742.792452830181"/>
    <n v="93030.101694915269"/>
    <n v="102468.89830508476"/>
    <n v="291241.79245283024"/>
    <n v="23573.54"/>
    <n v="18390.483898305094"/>
    <n v="14938.416101694927"/>
    <n v="56902.440000000024"/>
    <n v="0"/>
    <n v="5581.8061016949105"/>
    <n v="6148.13389830508"/>
    <n v="11729.939999999991"/>
    <n v="7085.9183018867843"/>
    <n v="13212.069830508481"/>
    <n v="-7269.5098305084621"/>
    <n v="13028.478301886804"/>
    <n v="3829.7116981132108"/>
    <n v="9303.0101694915247"/>
    <n v="10246.889830508473"/>
    <n v="23379.611698113207"/>
  </r>
  <r>
    <x v="187"/>
    <n v="25732.25"/>
    <n v="19799.849999999999"/>
    <n v="36773.67"/>
    <n v="82305.76999999999"/>
    <n v="15204.6"/>
    <n v="23169.71"/>
    <n v="28031.62"/>
    <n v="66405.929999999993"/>
    <n v="29124.94"/>
    <n v="35455.800000000003"/>
    <n v="43304.89"/>
    <n v="107885.63"/>
    <n v="0.49"/>
    <n v="0.52"/>
    <n v="0.52"/>
    <n v="0.52"/>
    <n v="0.6"/>
    <n v="0.6"/>
    <n v="0.6"/>
    <n v="0.6"/>
    <n v="0.65"/>
    <n v="0.65"/>
    <n v="0.69"/>
    <n v="0.69"/>
    <n v="52514.795918367345"/>
    <n v="38076.63461538461"/>
    <n v="70718.596153846142"/>
    <n v="161310.02668759809"/>
    <n v="25341"/>
    <n v="38616.183333333334"/>
    <n v="46719.366666666669"/>
    <n v="110676.55"/>
    <n v="44807.6"/>
    <n v="54547.384615384617"/>
    <n v="62760.710144927543"/>
    <n v="162115.69476031215"/>
    <n v="11679.96"/>
    <n v="9558.7207692307693"/>
    <n v="9624.8060869565252"/>
    <n v="30863.486856187294"/>
    <n v="2240.3800000000019"/>
    <n v="2727.3692307692331"/>
    <n v="5648.4639130434771"/>
    <n v="10616.213143812713"/>
    <n v="-3776.5259999999994"/>
    <n v="8564.7900000000045"/>
    <n v="-4138.1007246376712"/>
    <n v="650.16327536233348"/>
    <n v="7169.2160000000013"/>
    <n v="7091.1600000000008"/>
    <n v="10669.320724637679"/>
    <n v="24929.696724637681"/>
  </r>
  <r>
    <x v="188"/>
    <n v="19104.009999999998"/>
    <n v="18785.97"/>
    <n v="35846.68"/>
    <n v="73736.66"/>
    <n v="19826.62"/>
    <n v="20093.77"/>
    <n v="25584.38"/>
    <n v="65504.770000000004"/>
    <n v="27179.48"/>
    <n v="27232.85"/>
    <n v="36068.379999999997"/>
    <n v="90480.709999999992"/>
    <n v="0.59"/>
    <n v="0.59"/>
    <n v="0.59"/>
    <n v="0.59"/>
    <n v="0.59"/>
    <n v="0.59"/>
    <n v="0.59"/>
    <n v="0.59"/>
    <n v="0.79"/>
    <n v="0.79"/>
    <n v="0.79"/>
    <n v="0.79"/>
    <n v="32379.677966101695"/>
    <n v="31840.627118644072"/>
    <n v="60757.084745762717"/>
    <n v="124977.38983050847"/>
    <n v="33604.4406779661"/>
    <n v="34057.237288135599"/>
    <n v="43363.355932203391"/>
    <n v="111025.03389830509"/>
    <n v="34404.405063291139"/>
    <n v="34471.962025316454"/>
    <n v="45656.177215189869"/>
    <n v="114532.54430379748"/>
    <n v="471.97898734177249"/>
    <n v="244.68759493670461"/>
    <n v="1352.7645569620224"/>
    <n v="2069.4311392404998"/>
    <n v="6880.8810126582302"/>
    <n v="6894.3924050632932"/>
    <n v="9131.2354430379764"/>
    <n v="22906.508860759503"/>
    <n v="1194.5889873417714"/>
    <n v="1552.4875949367054"/>
    <n v="-8909.5354430379793"/>
    <n v="-6162.4588607595024"/>
    <n v="6880.8810126582302"/>
    <n v="6894.3924050632932"/>
    <n v="9131.2354430379764"/>
    <n v="22906.508860759503"/>
  </r>
  <r>
    <x v="189"/>
    <n v="39403.199999999997"/>
    <n v="32291.42"/>
    <n v="66198.509999999995"/>
    <n v="137893.13"/>
    <n v="55085.49"/>
    <n v="64970.37"/>
    <n v="83866.59"/>
    <n v="203922.45"/>
    <n v="75981.34"/>
    <n v="86002.91"/>
    <n v="102118.58"/>
    <n v="264102.83"/>
    <n v="0.49"/>
    <n v="0.49"/>
    <n v="0.49"/>
    <n v="0.49"/>
    <n v="0.53"/>
    <n v="0.55000000000000004"/>
    <n v="0.55000000000000004"/>
    <n v="0.55000000000000004"/>
    <n v="0.65"/>
    <n v="0.65"/>
    <n v="0.65"/>
    <n v="0.65"/>
    <n v="80414.693877551021"/>
    <n v="65900.857142857145"/>
    <n v="135099"/>
    <n v="281414.55102040817"/>
    <n v="103934.88679245282"/>
    <n v="118127.94545454545"/>
    <n v="152484.70909090908"/>
    <n v="374547.54133790731"/>
    <n v="116894.36923076923"/>
    <n v="132312.16923076924"/>
    <n v="157105.5076923077"/>
    <n v="406312.0461538462"/>
    <n v="6868.5256923076968"/>
    <n v="7801.3230769230868"/>
    <n v="2541.4392307692428"/>
    <n v="17211.288000000026"/>
    <n v="14027.324307692306"/>
    <n v="13231.216923076921"/>
    <n v="15710.550769230766"/>
    <n v="42969.09199999999"/>
    <n v="17875.040923076918"/>
    <n v="32541.542923076926"/>
    <n v="10783.188769230772"/>
    <n v="61199.772615384616"/>
    <n v="18703.099076923081"/>
    <n v="21169.947076923083"/>
    <n v="25136.881230769235"/>
    <n v="65009.927384615403"/>
  </r>
  <r>
    <x v="190"/>
    <n v="32683.3"/>
    <n v="30597.43"/>
    <n v="49124.09"/>
    <n v="112404.81999999999"/>
    <n v="16438.3"/>
    <n v="19046.89"/>
    <n v="24838.43"/>
    <n v="60323.62"/>
    <n v="29924.400000000001"/>
    <n v="32209.74"/>
    <n v="39569.269999999997"/>
    <n v="101703.41"/>
    <n v="0.53"/>
    <n v="0.53"/>
    <n v="0.53"/>
    <n v="0.53"/>
    <n v="0.57999999999999996"/>
    <n v="0.57999999999999996"/>
    <n v="0.57999999999999996"/>
    <n v="0.57999999999999996"/>
    <n v="0.62"/>
    <n v="0.62"/>
    <n v="0.65"/>
    <n v="0.65"/>
    <n v="61666.603773584902"/>
    <n v="57731"/>
    <n v="92686.962264150934"/>
    <n v="212084.56603773584"/>
    <n v="28341.896551724138"/>
    <n v="32839.465517241384"/>
    <n v="42824.879310344833"/>
    <n v="104006.24137931035"/>
    <n v="48265.161290322583"/>
    <n v="51951.193548387098"/>
    <n v="60875.799999999996"/>
    <n v="161092.15483870968"/>
    <n v="11555.493548387098"/>
    <n v="11084.802258064514"/>
    <n v="10469.533999999994"/>
    <n v="33109.829806451606"/>
    <n v="1930.6064516129049"/>
    <n v="2078.0477419354856"/>
    <n v="4261.3060000000032"/>
    <n v="8269.9601935483934"/>
    <n v="-7102.7645161290293"/>
    <n v="-3063.297419354838"/>
    <n v="-16859.915999999997"/>
    <n v="-27025.977935483865"/>
    <n v="4343.8645161290306"/>
    <n v="4675.6074193548375"/>
    <n v="7305.0959999999995"/>
    <n v="16324.567935483867"/>
  </r>
  <r>
    <x v="191"/>
    <m/>
    <m/>
    <m/>
    <m/>
    <m/>
    <m/>
    <m/>
    <m/>
    <m/>
    <m/>
    <m/>
    <n v="0"/>
    <n v="0.52"/>
    <n v="0.52"/>
    <n v="0.52"/>
    <n v="0.52"/>
    <n v="0.55000000000000004"/>
    <n v="0.55000000000000004"/>
    <n v="0.55000000000000004"/>
    <n v="0.55000000000000004"/>
    <n v="0.61"/>
    <n v="0.61"/>
    <n v="0.61"/>
    <n v="0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2"/>
    <n v="21430.31"/>
    <n v="15033.35"/>
    <n v="33443.67"/>
    <n v="69907.33"/>
    <n v="11849.36"/>
    <n v="15205.73"/>
    <n v="19399.86"/>
    <n v="46454.95"/>
    <n v="21689.74"/>
    <n v="23314.69"/>
    <n v="26868.93"/>
    <n v="71873.36"/>
    <n v="0.45"/>
    <n v="0.45"/>
    <n v="0.45"/>
    <n v="0.45"/>
    <n v="0.56000000000000005"/>
    <n v="0.56000000000000005"/>
    <n v="0.56000000000000005"/>
    <n v="0.56000000000000005"/>
    <n v="0.62"/>
    <n v="0.62"/>
    <n v="0.65"/>
    <n v="0.65"/>
    <n v="47622.911111111112"/>
    <n v="33407.444444444445"/>
    <n v="74319.266666666663"/>
    <n v="155349.62222222221"/>
    <n v="21159.571428571428"/>
    <n v="27153.089285714283"/>
    <n v="34642.607142857138"/>
    <n v="82955.267857142841"/>
    <n v="34983.451612903227"/>
    <n v="37604.338709677417"/>
    <n v="41336.81538461538"/>
    <n v="113924.60570719602"/>
    <n v="7741.3729032258088"/>
    <n v="5852.6996774193558"/>
    <n v="3748.756615384616"/>
    <n v="17342.829196029779"/>
    <n v="2099.0070967741917"/>
    <n v="2256.2603225806429"/>
    <n v="3720.3133846153828"/>
    <n v="8075.5808039702169"/>
    <n v="-5687.7567741935482"/>
    <n v="1888.6024193548371"/>
    <n v="-14842.103076923078"/>
    <n v="-18641.257431761791"/>
    <n v="5947.1867741935484"/>
    <n v="6392.7375806451601"/>
    <n v="8267.3630769230767"/>
    <n v="20607.287431761786"/>
  </r>
  <r>
    <x v="193"/>
    <n v="43916.800000000003"/>
    <n v="36536.21"/>
    <n v="50576.29"/>
    <n v="131029.30000000002"/>
    <n v="34799.06"/>
    <n v="34551.86"/>
    <n v="47369.96"/>
    <n v="116720.88"/>
    <n v="44949.7"/>
    <n v="47907.96"/>
    <n v="64326.16"/>
    <n v="157183.82"/>
    <n v="0.49"/>
    <n v="0.49"/>
    <n v="0.49"/>
    <n v="0.49"/>
    <n v="0.56000000000000005"/>
    <n v="0.56000000000000005"/>
    <n v="0.56000000000000005"/>
    <n v="0.56000000000000005"/>
    <n v="0.59"/>
    <n v="0.63"/>
    <n v="0.63"/>
    <n v="0.63"/>
    <n v="89626.1224489796"/>
    <n v="74563.693877551021"/>
    <n v="103216.91836734694"/>
    <n v="267406.73469387757"/>
    <n v="62141.178571428558"/>
    <n v="61699.749999999993"/>
    <n v="84589.214285714275"/>
    <n v="208430.14285714284"/>
    <n v="76185.932203389835"/>
    <n v="76044.380952380947"/>
    <n v="102105.01587301587"/>
    <n v="254335.32902878663"/>
    <n v="7865.0620338983163"/>
    <n v="8032.9933333333347"/>
    <n v="9808.8488888888951"/>
    <n v="25706.904256120546"/>
    <n v="2285.5779661016886"/>
    <n v="5323.1066666666629"/>
    <n v="7147.3511111111065"/>
    <n v="14756.035743879458"/>
    <n v="-6585.6932203389852"/>
    <n v="725.53666666666379"/>
    <n v="-544.83222222222184"/>
    <n v="-6404.9887758945424"/>
    <n v="7618.5932203389821"/>
    <n v="10646.213333333333"/>
    <n v="14294.702222222224"/>
    <n v="32559.508775894537"/>
  </r>
  <r>
    <x v="194"/>
    <n v="24830.98"/>
    <n v="19232.650000000001"/>
    <n v="35410.559999999998"/>
    <n v="79474.19"/>
    <n v="14139.08"/>
    <n v="17149.310000000001"/>
    <n v="20568.169999999998"/>
    <n v="51856.56"/>
    <n v="24855.87"/>
    <n v="25560.42"/>
    <n v="29956.560000000001"/>
    <n v="80372.849999999991"/>
    <n v="0.49"/>
    <n v="0.49"/>
    <n v="0.49"/>
    <n v="0.49"/>
    <n v="0.49"/>
    <n v="0.49"/>
    <n v="0.49"/>
    <n v="0.49"/>
    <n v="0.49"/>
    <n v="0.49"/>
    <n v="0.49"/>
    <n v="0.49"/>
    <n v="50675.469387755104"/>
    <n v="39250.306122448987"/>
    <n v="72266.448979591834"/>
    <n v="162192.22448979592"/>
    <n v="28855.265306122448"/>
    <n v="34998.591836734697"/>
    <n v="41975.857142857138"/>
    <n v="105829.71428571429"/>
    <n v="50726.265306122448"/>
    <n v="52164.122448979586"/>
    <n v="61135.836734693883"/>
    <n v="164026.22448979592"/>
    <n v="10716.789999999999"/>
    <n v="8411.1099999999951"/>
    <n v="9388.3900000000049"/>
    <n v="28516.29"/>
    <n v="0"/>
    <n v="0"/>
    <n v="0"/>
    <n v="0"/>
    <n v="24.88999999999891"/>
    <n v="6327.7699999999932"/>
    <n v="-5453.9999999999964"/>
    <n v="898.65999999999531"/>
    <n v="0"/>
    <n v="0"/>
    <n v="0"/>
    <n v="0"/>
  </r>
  <r>
    <x v="195"/>
    <n v="28264.34"/>
    <n v="29024.17"/>
    <n v="41767.370000000003"/>
    <n v="99055.88"/>
    <n v="13591.02"/>
    <n v="13478.44"/>
    <n v="19849.91"/>
    <n v="46919.369999999995"/>
    <n v="23199.64"/>
    <n v="24682.12"/>
    <n v="36250.54"/>
    <n v="84132.299999999988"/>
    <n v="0.48"/>
    <n v="0.48"/>
    <n v="0.48"/>
    <n v="0.48"/>
    <n v="0.59"/>
    <n v="0.59"/>
    <n v="0.59"/>
    <n v="0.59"/>
    <n v="0.59"/>
    <n v="0.63"/>
    <n v="0.63"/>
    <n v="0.63"/>
    <n v="58884.041666666672"/>
    <n v="60467.020833333328"/>
    <n v="87015.354166666672"/>
    <n v="206366.41666666669"/>
    <n v="23035.627118644068"/>
    <n v="22844.813559322036"/>
    <n v="33643.91525423729"/>
    <n v="79524.355932203398"/>
    <n v="39321.423728813563"/>
    <n v="39177.968253968254"/>
    <n v="57540.539682539682"/>
    <n v="136039.93166532149"/>
    <n v="9608.6200000000008"/>
    <n v="9636.5612698412679"/>
    <n v="14099.008412698411"/>
    <n v="33344.189682539683"/>
    <n v="0"/>
    <n v="1567.1187301587315"/>
    <n v="2301.6215873015894"/>
    <n v="3868.740317460321"/>
    <n v="-9390.0566101694913"/>
    <n v="-10218.745238095235"/>
    <n v="-14147.910952380955"/>
    <n v="-33756.712800645677"/>
    <n v="4325.3566101694914"/>
    <n v="5876.6952380952389"/>
    <n v="8631.080952380953"/>
    <n v="18833.132800645682"/>
  </r>
  <r>
    <x v="196"/>
    <n v="32357.77"/>
    <n v="32034.81"/>
    <n v="44803.65"/>
    <n v="109196.23000000001"/>
    <n v="15501.22"/>
    <n v="10341.48"/>
    <n v="22531.14"/>
    <n v="48373.84"/>
    <n v="19354.14"/>
    <n v="23317.81"/>
    <n v="34022.410000000003"/>
    <n v="76694.36"/>
    <n v="0.48"/>
    <n v="0.48"/>
    <n v="0.48"/>
    <n v="0.48"/>
    <n v="0.59"/>
    <n v="0.59"/>
    <n v="0.59"/>
    <n v="0.59"/>
    <n v="0.59"/>
    <n v="0.63"/>
    <n v="0.63"/>
    <n v="0.63"/>
    <n v="67412.020833333343"/>
    <n v="66739.1875"/>
    <n v="93340.9375"/>
    <n v="227492.14583333334"/>
    <n v="26273.254237288136"/>
    <n v="17527.932203389832"/>
    <n v="38188.372881355936"/>
    <n v="81989.559322033892"/>
    <n v="32803.627118644072"/>
    <n v="37012.396825396827"/>
    <n v="54003.825396825399"/>
    <n v="123819.84934086631"/>
    <n v="3852.9200000000019"/>
    <n v="11495.834126984126"/>
    <n v="9331.1169841269839"/>
    <n v="24679.871111111112"/>
    <n v="0"/>
    <n v="1480.4958730158744"/>
    <n v="2160.1530158730179"/>
    <n v="3640.6488888888925"/>
    <n v="-16612.028983050848"/>
    <n v="-14268.859523809522"/>
    <n v="-18881.813809523806"/>
    <n v="-49762.70231638418"/>
    <n v="3608.3989830508476"/>
    <n v="5551.8595238095249"/>
    <n v="8100.5738095238112"/>
    <n v="17260.832316384185"/>
  </r>
  <r>
    <x v="197"/>
    <n v="25750.639999999999"/>
    <n v="26894.44"/>
    <n v="40517.01"/>
    <n v="93162.09"/>
    <n v="15037.53"/>
    <n v="13660.07"/>
    <n v="21675.34"/>
    <n v="50372.94"/>
    <n v="17366.060000000001"/>
    <n v="19165.59"/>
    <n v="31290.15"/>
    <n v="67821.8"/>
    <n v="0.48"/>
    <n v="0.48"/>
    <n v="0.48"/>
    <n v="0.48"/>
    <n v="0.59"/>
    <n v="0.59"/>
    <n v="0.59"/>
    <n v="0.59"/>
    <n v="0.59"/>
    <n v="0.63"/>
    <n v="0.63"/>
    <n v="0.63"/>
    <n v="53647.166666666664"/>
    <n v="56030.083333333336"/>
    <n v="84410.437500000015"/>
    <n v="194087.6875"/>
    <n v="25487.338983050849"/>
    <n v="23152.661016949154"/>
    <n v="36737.864406779663"/>
    <n v="85377.86440677967"/>
    <n v="29434.000000000004"/>
    <n v="30421.571428571428"/>
    <n v="49666.904761904763"/>
    <n v="109522.4761904762"/>
    <n v="2328.5300000000007"/>
    <n v="4288.6571428571415"/>
    <n v="7628.1338095238088"/>
    <n v="14245.320952380951"/>
    <n v="0"/>
    <n v="1216.8628571428583"/>
    <n v="1986.6761904761922"/>
    <n v="3203.5390476190505"/>
    <n v="-11622.319999999996"/>
    <n v="-12292.085714285715"/>
    <n v="-16676.895714285722"/>
    <n v="-40591.301428571431"/>
    <n v="3237.74"/>
    <n v="4563.2357142857145"/>
    <n v="7450.0357142857156"/>
    <n v="15251.01142857143"/>
  </r>
  <r>
    <x v="198"/>
    <n v="34737.94"/>
    <n v="36443.49"/>
    <n v="52474.98"/>
    <n v="123656.41"/>
    <n v="18815.29"/>
    <n v="16437.73"/>
    <n v="10941.75"/>
    <n v="46194.770000000004"/>
    <n v="21059.27"/>
    <n v="24874.79"/>
    <n v="41293.25"/>
    <n v="87227.31"/>
    <n v="0.49"/>
    <n v="0.49"/>
    <n v="0.49"/>
    <n v="0.49"/>
    <n v="0.49"/>
    <n v="0.49"/>
    <n v="0.49"/>
    <n v="0.49"/>
    <n v="0.49"/>
    <n v="0.49"/>
    <n v="0.49"/>
    <n v="0.49"/>
    <n v="70893.755102040828"/>
    <n v="74374.469387755104"/>
    <n v="107091.79591836735"/>
    <n v="252360.02040816325"/>
    <n v="38398.551020408166"/>
    <n v="33546.387755102041"/>
    <n v="22330.102040816328"/>
    <n v="94275.040816326538"/>
    <n v="42978.102040816331"/>
    <n v="50764.877551020414"/>
    <n v="84271.938775510207"/>
    <n v="178014.91836734695"/>
    <n v="2243.9800000000009"/>
    <n v="8437.0600000000031"/>
    <n v="30351.5"/>
    <n v="41032.540000000008"/>
    <n v="0"/>
    <n v="0"/>
    <n v="0"/>
    <n v="0"/>
    <n v="-13678.670000000004"/>
    <n v="-11568.699999999997"/>
    <n v="-11181.730000000001"/>
    <n v="-36429.100000000006"/>
    <n v="0"/>
    <n v="0"/>
    <n v="0"/>
    <n v="0"/>
  </r>
  <r>
    <x v="199"/>
    <m/>
    <m/>
    <m/>
    <m/>
    <m/>
    <m/>
    <m/>
    <m/>
    <m/>
    <m/>
    <m/>
    <n v="0"/>
    <n v="0.49"/>
    <n v="0.49"/>
    <n v="0.49"/>
    <n v="0.49"/>
    <n v="0.49"/>
    <n v="0.49"/>
    <n v="0.49"/>
    <n v="0.49"/>
    <n v="0.49"/>
    <n v="0.49"/>
    <n v="0.4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0"/>
    <m/>
    <m/>
    <m/>
    <m/>
    <m/>
    <m/>
    <m/>
    <m/>
    <m/>
    <m/>
    <m/>
    <n v="0"/>
    <n v="0.49"/>
    <n v="0.49"/>
    <n v="0.49"/>
    <n v="0.49"/>
    <n v="0.49"/>
    <n v="0.49"/>
    <n v="0.49"/>
    <n v="0.49"/>
    <n v="0.49"/>
    <n v="0.49"/>
    <n v="0.4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1"/>
    <m/>
    <m/>
    <m/>
    <m/>
    <m/>
    <m/>
    <m/>
    <m/>
    <m/>
    <m/>
    <m/>
    <n v="0"/>
    <n v="0.49"/>
    <n v="0.49"/>
    <n v="0.49"/>
    <n v="0.49"/>
    <n v="0.49"/>
    <n v="0.49"/>
    <n v="0.49"/>
    <n v="0.49"/>
    <n v="0.49"/>
    <n v="0.49"/>
    <n v="0.4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2"/>
    <m/>
    <m/>
    <m/>
    <m/>
    <m/>
    <m/>
    <m/>
    <m/>
    <m/>
    <m/>
    <m/>
    <n v="0"/>
    <n v="0.68"/>
    <n v="0.68"/>
    <n v="0.68"/>
    <n v="0.68"/>
    <n v="0.68"/>
    <n v="0.68"/>
    <n v="0.68"/>
    <n v="0.68"/>
    <n v="0.68"/>
    <n v="0.75"/>
    <n v="0.7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3"/>
    <n v="48893.08"/>
    <n v="45139.95"/>
    <n v="59122.32"/>
    <n v="153155.35"/>
    <n v="21450.99"/>
    <n v="20130.150000000001"/>
    <n v="23505.25"/>
    <n v="65086.39"/>
    <n v="28635.54"/>
    <n v="26834.84"/>
    <n v="37232.269999999997"/>
    <n v="92702.65"/>
    <n v="0.49"/>
    <n v="0.49"/>
    <n v="0.49"/>
    <n v="0.49"/>
    <n v="0.49"/>
    <n v="0.49"/>
    <n v="0.49"/>
    <n v="0.49"/>
    <n v="0.49"/>
    <n v="0.49"/>
    <n v="0.49"/>
    <n v="0.49"/>
    <n v="99781.795918367352"/>
    <n v="92122.346938775503"/>
    <n v="120657.79591836735"/>
    <n v="312561.93877551018"/>
    <n v="43777.530612244904"/>
    <n v="41081.938775510207"/>
    <n v="47969.897959183676"/>
    <n v="132829.36734693879"/>
    <n v="58439.877551020414"/>
    <n v="54764.979591836738"/>
    <n v="75984.224489795917"/>
    <n v="189189.08163265308"/>
    <n v="7184.55"/>
    <n v="6704.6900000000005"/>
    <n v="13727.019999999999"/>
    <n v="27616.260000000002"/>
    <n v="0"/>
    <n v="0"/>
    <n v="0"/>
    <n v="0"/>
    <n v="-20257.54"/>
    <n v="-18305.109999999993"/>
    <n v="-21890.050000000003"/>
    <n v="-60452.7"/>
    <n v="0"/>
    <n v="0"/>
    <n v="0"/>
    <n v="0"/>
  </r>
  <r>
    <x v="204"/>
    <m/>
    <m/>
    <m/>
    <m/>
    <m/>
    <m/>
    <m/>
    <m/>
    <m/>
    <m/>
    <m/>
    <n v="0"/>
    <n v="0.49"/>
    <n v="0.49"/>
    <n v="0.49"/>
    <n v="0.49"/>
    <n v="0.49"/>
    <n v="0.49"/>
    <n v="0.49"/>
    <n v="0.49"/>
    <n v="0.49"/>
    <n v="0.49"/>
    <n v="0.4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5"/>
    <n v="30977.86"/>
    <n v="35089.050000000003"/>
    <n v="41436.57"/>
    <n v="107503.48000000001"/>
    <n v="24327.01"/>
    <n v="14975.56"/>
    <n v="30889.65"/>
    <n v="70192.22"/>
    <n v="25941.74"/>
    <n v="26587.79"/>
    <n v="35614.269999999997"/>
    <n v="88143.799999999988"/>
    <n v="0.53"/>
    <n v="0.53"/>
    <n v="0.53"/>
    <n v="0.53"/>
    <n v="0.57999999999999996"/>
    <n v="0.57999999999999996"/>
    <n v="0.57999999999999996"/>
    <n v="0.57999999999999996"/>
    <n v="0.64"/>
    <n v="0.64"/>
    <n v="0.64"/>
    <n v="0.64"/>
    <n v="58448.792452830188"/>
    <n v="66205.75471698113"/>
    <n v="78182.207547169804"/>
    <n v="202836.75471698114"/>
    <n v="41943.120689655174"/>
    <n v="25819.931034482761"/>
    <n v="53258.017241379319"/>
    <n v="121021.06896551726"/>
    <n v="40533.96875"/>
    <n v="41543.421875"/>
    <n v="55647.296874999993"/>
    <n v="137724.6875"/>
    <n v="-817.30812500000081"/>
    <n v="9119.6246874999979"/>
    <n v="1385.7821874999906"/>
    <n v="9688.0987499999865"/>
    <n v="2432.0381250000023"/>
    <n v="2492.6053125000021"/>
    <n v="3338.8378125000027"/>
    <n v="8263.481250000008"/>
    <n v="-9494.856562500001"/>
    <n v="-13071.036406249999"/>
    <n v="-11943.502656250001"/>
    <n v="-34509.395624999997"/>
    <n v="4458.7365624999993"/>
    <n v="4569.7764062499991"/>
    <n v="6121.2026562499987"/>
    <n v="15149.715624999997"/>
  </r>
  <r>
    <x v="206"/>
    <n v="28078.94"/>
    <n v="31950.67"/>
    <n v="35247.17"/>
    <n v="95276.78"/>
    <n v="17583.900000000001"/>
    <n v="13752.21"/>
    <n v="20029.77"/>
    <n v="51365.880000000005"/>
    <n v="17107.93"/>
    <n v="15798.41"/>
    <n v="22192.89"/>
    <n v="55099.229999999996"/>
    <n v="0.53"/>
    <n v="0.53"/>
    <n v="0.53"/>
    <n v="0.53"/>
    <n v="0.57999999999999996"/>
    <n v="0.57999999999999996"/>
    <n v="0.57999999999999996"/>
    <n v="0.57999999999999996"/>
    <n v="0.64"/>
    <n v="0.64"/>
    <n v="0.64"/>
    <n v="0.64"/>
    <n v="52979.132075471694"/>
    <n v="60284.283018867922"/>
    <n v="66504.094339622636"/>
    <n v="179767.50943396223"/>
    <n v="30317.068965517246"/>
    <n v="23710.706896551725"/>
    <n v="34534.086206896558"/>
    <n v="88561.862068965536"/>
    <n v="26731.140625"/>
    <n v="24685.015625"/>
    <n v="34676.390625"/>
    <n v="86092.546875"/>
    <n v="-2079.8384375000028"/>
    <n v="565.09906249999972"/>
    <n v="82.53656249999635"/>
    <n v="-1432.2028125000068"/>
    <n v="1603.8684375000014"/>
    <n v="1481.1009375000012"/>
    <n v="2080.5834375000018"/>
    <n v="5165.5528125000037"/>
    <n v="-13911.435468749998"/>
    <n v="-18867.611718749999"/>
    <n v="-16868.682968749999"/>
    <n v="-49647.730156249992"/>
    <n v="2940.4254687499997"/>
    <n v="2715.3517187499997"/>
    <n v="3814.4029687499997"/>
    <n v="9470.1801562500004"/>
  </r>
  <r>
    <x v="207"/>
    <n v="31728.959999999999"/>
    <n v="37141.56"/>
    <n v="47351.97"/>
    <n v="116222.48999999999"/>
    <n v="26931.69"/>
    <n v="19191.28"/>
    <n v="31631.59"/>
    <n v="77754.559999999998"/>
    <n v="26586.19"/>
    <n v="25831.02"/>
    <n v="35706.839999999997"/>
    <n v="88124.049999999988"/>
    <n v="0.53"/>
    <n v="0.53"/>
    <n v="0.53"/>
    <n v="0.53"/>
    <n v="0.57999999999999996"/>
    <n v="0.57999999999999996"/>
    <n v="0.57999999999999996"/>
    <n v="0.57999999999999996"/>
    <n v="0.64"/>
    <n v="0.64"/>
    <n v="0.64"/>
    <n v="0.64"/>
    <n v="59865.962264150941"/>
    <n v="70078.415094339609"/>
    <n v="89343.339622641506"/>
    <n v="219287.71698113205"/>
    <n v="46433.948275862072"/>
    <n v="33088.413793103449"/>
    <n v="54537.224137931036"/>
    <n v="134059.58620689655"/>
    <n v="41540.921875"/>
    <n v="40360.96875"/>
    <n v="55791.937499999993"/>
    <n v="137693.828125"/>
    <n v="-2837.955312500002"/>
    <n v="4218.0818749999989"/>
    <n v="727.73374999999476"/>
    <n v="2107.8603124999918"/>
    <n v="2492.455312500002"/>
    <n v="2421.6581250000022"/>
    <n v="3347.5162500000024"/>
    <n v="8261.6296875000062"/>
    <n v="-9712.2714062499999"/>
    <n v="-15750.246562499993"/>
    <n v="-17782.243125000005"/>
    <n v="-43244.761093749999"/>
    <n v="4569.5014062499995"/>
    <n v="4439.7065624999996"/>
    <n v="6137.113124999998"/>
    <n v="15146.321093749997"/>
  </r>
  <r>
    <x v="208"/>
    <n v="38098.379999999997"/>
    <n v="38413.81"/>
    <n v="36243.910000000003"/>
    <n v="112756.1"/>
    <n v="23866.29"/>
    <n v="23426.16"/>
    <n v="36081.980000000003"/>
    <n v="83374.429999999993"/>
    <n v="23731.39"/>
    <n v="22484.99"/>
    <n v="39012.449999999997"/>
    <n v="85228.83"/>
    <n v="0.49"/>
    <n v="0.49"/>
    <n v="0.49"/>
    <n v="0.49"/>
    <n v="0.49"/>
    <n v="0.49"/>
    <n v="0.49"/>
    <n v="0.49"/>
    <n v="0.49"/>
    <n v="0.49"/>
    <n v="0.49"/>
    <n v="0.49"/>
    <n v="77751.795918367337"/>
    <n v="78395.530612244896"/>
    <n v="73967.163265306124"/>
    <n v="230114.48979591837"/>
    <n v="48706.71428571429"/>
    <n v="47808.489795918365"/>
    <n v="73636.693877551035"/>
    <n v="170151.8979591837"/>
    <n v="48431.408163265303"/>
    <n v="45887.734693877552"/>
    <n v="79617.244897959186"/>
    <n v="173936.38775510204"/>
    <n v="-134.90000000000342"/>
    <n v="-941.16999999999871"/>
    <n v="2930.4699999999939"/>
    <n v="1854.3999999999917"/>
    <n v="0"/>
    <n v="0"/>
    <n v="0"/>
    <n v="0"/>
    <n v="-14366.989999999996"/>
    <n v="-15928.819999999998"/>
    <n v="2768.5400000000004"/>
    <n v="-27527.269999999993"/>
    <n v="0"/>
    <n v="0"/>
    <n v="0"/>
    <n v="0"/>
  </r>
  <r>
    <x v="209"/>
    <m/>
    <m/>
    <m/>
    <m/>
    <m/>
    <m/>
    <m/>
    <m/>
    <m/>
    <m/>
    <m/>
    <n v="0"/>
    <n v="0.53"/>
    <n v="0.53"/>
    <n v="0.53"/>
    <n v="0.53"/>
    <n v="0.54"/>
    <n v="0.54"/>
    <n v="0.54"/>
    <n v="0.54"/>
    <n v="0.56000000000000005"/>
    <n v="0.57999999999999996"/>
    <n v="0.57999999999999996"/>
    <n v="0.57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0"/>
    <n v="16933.14"/>
    <n v="19974.830000000002"/>
    <n v="31988.07"/>
    <n v="68896.040000000008"/>
    <n v="27207.19"/>
    <n v="20171.71"/>
    <n v="45368.86"/>
    <n v="92747.76"/>
    <n v="28112.43"/>
    <n v="36547.21"/>
    <n v="50583.37"/>
    <n v="115243.01000000001"/>
    <n v="0.52"/>
    <n v="0.52"/>
    <n v="0.52"/>
    <n v="0.52"/>
    <n v="0.52"/>
    <n v="0.52"/>
    <n v="0.52"/>
    <n v="0.52"/>
    <n v="0.56999999999999995"/>
    <n v="0.59"/>
    <n v="0.59"/>
    <n v="0.59"/>
    <n v="32563.730769230766"/>
    <n v="38413.134615384617"/>
    <n v="61515.519230769227"/>
    <n v="132492.3846153846"/>
    <n v="52321.519230769227"/>
    <n v="38791.75"/>
    <n v="87247.807692307688"/>
    <n v="178361.07692307691"/>
    <n v="49320.052631578954"/>
    <n v="61944.423728813563"/>
    <n v="85734.525423728817"/>
    <n v="196999.00178412133"/>
    <n v="-1560.7626315789421"/>
    <n v="12039.390338983054"/>
    <n v="-786.90677966101271"/>
    <n v="9691.7209277430993"/>
    <n v="2466.0026315789446"/>
    <n v="4336.1096610169461"/>
    <n v="6001.4167796610127"/>
    <n v="12803.529072256904"/>
    <n v="8713.2873684210572"/>
    <n v="12236.270338983053"/>
    <n v="12593.883220338987"/>
    <n v="33543.440927743097"/>
    <n v="2466.0026315789446"/>
    <n v="4336.1096610169461"/>
    <n v="6001.4167796610127"/>
    <n v="12803.529072256904"/>
  </r>
  <r>
    <x v="211"/>
    <n v="43473.86"/>
    <n v="35653.769999999997"/>
    <n v="79731.429999999993"/>
    <n v="158859.06"/>
    <n v="30151.4"/>
    <n v="35199.07"/>
    <n v="58108.06"/>
    <n v="123458.53"/>
    <n v="46042.14"/>
    <n v="56673.36"/>
    <n v="81278"/>
    <n v="183993.5"/>
    <n v="0.47"/>
    <n v="0.47"/>
    <n v="0.47"/>
    <n v="0.47"/>
    <n v="0.47"/>
    <n v="0.47"/>
    <n v="0.47"/>
    <n v="0.47"/>
    <n v="0.52"/>
    <n v="0.56999999999999995"/>
    <n v="0.56999999999999995"/>
    <n v="0.56999999999999995"/>
    <n v="92497.574468085106"/>
    <n v="75859.085106382976"/>
    <n v="169641.3404255319"/>
    <n v="337998"/>
    <n v="64151.914893617031"/>
    <n v="74891.638297872341"/>
    <n v="123634.17021276597"/>
    <n v="262677.72340425535"/>
    <n v="88542.576923076922"/>
    <n v="99426.947368421068"/>
    <n v="142592.98245614037"/>
    <n v="330562.50674763834"/>
    <n v="11463.611153846148"/>
    <n v="11531.5952631579"/>
    <n v="8910.6417543859679"/>
    <n v="31905.848171390015"/>
    <n v="4427.1288461538497"/>
    <n v="9942.6947368421042"/>
    <n v="14259.298245614033"/>
    <n v="28629.121828609987"/>
    <n v="-1858.8488461538464"/>
    <n v="11076.895263157903"/>
    <n v="-12712.728245614022"/>
    <n v="-3494.6818286099642"/>
    <n v="4427.1288461538497"/>
    <n v="9942.6947368421042"/>
    <n v="14259.298245614033"/>
    <n v="28629.121828609987"/>
  </r>
  <r>
    <x v="212"/>
    <n v="38826.54"/>
    <n v="34512.980000000003"/>
    <n v="56851.33"/>
    <n v="130190.85"/>
    <n v="30417.41"/>
    <n v="28850.09"/>
    <n v="38489.699999999997"/>
    <n v="97757.2"/>
    <n v="40693.53"/>
    <n v="43166.82"/>
    <n v="63679.89"/>
    <n v="147540.24"/>
    <n v="0.47"/>
    <n v="0.47"/>
    <n v="0.47"/>
    <n v="0.47"/>
    <n v="0.47"/>
    <n v="0.47"/>
    <n v="0.47"/>
    <n v="0.47"/>
    <n v="0.52"/>
    <n v="0.56999999999999995"/>
    <n v="0.56999999999999995"/>
    <n v="0.56999999999999995"/>
    <n v="82609.659574468096"/>
    <n v="73431.872340425543"/>
    <n v="120960.2765957447"/>
    <n v="277001.80851063837"/>
    <n v="64717.893617021276"/>
    <n v="61383.170212765959"/>
    <n v="81892.97872340426"/>
    <n v="207994.04255319148"/>
    <n v="78256.788461538454"/>
    <n v="75731.263157894748"/>
    <n v="111719.10526315791"/>
    <n v="265707.15688259114"/>
    <n v="6363.2805769230727"/>
    <n v="6743.6036842105304"/>
    <n v="14018.279473684213"/>
    <n v="27125.163734817819"/>
    <n v="3912.8394230769263"/>
    <n v="7573.1263157894728"/>
    <n v="11171.910526315789"/>
    <n v="22657.876265182189"/>
    <n v="-2045.8494230769318"/>
    <n v="1080.7136842105258"/>
    <n v="-4343.3505263157904"/>
    <n v="-5308.4862651821968"/>
    <n v="3912.8394230769263"/>
    <n v="7573.1263157894728"/>
    <n v="11171.910526315789"/>
    <n v="22657.876265182189"/>
  </r>
  <r>
    <x v="213"/>
    <n v="41081.300000000003"/>
    <n v="38478.949999999997"/>
    <n v="63103.51"/>
    <n v="142663.76"/>
    <n v="39278.93"/>
    <n v="37923.74"/>
    <n v="50958.33"/>
    <n v="128161"/>
    <n v="50020.65"/>
    <n v="49901.98"/>
    <n v="78426.23"/>
    <n v="178348.86"/>
    <n v="0.47"/>
    <n v="0.47"/>
    <n v="0.47"/>
    <n v="0.47"/>
    <n v="0.47"/>
    <n v="0.47"/>
    <n v="0.47"/>
    <n v="0.47"/>
    <n v="0.49"/>
    <n v="0.49"/>
    <n v="0.49"/>
    <n v="0.49"/>
    <n v="87407.021276595755"/>
    <n v="81870.106382978716"/>
    <n v="134262.78723404257"/>
    <n v="303539.91489361704"/>
    <n v="83572.191489361707"/>
    <n v="80688.808510638293"/>
    <n v="108421.97872340426"/>
    <n v="272682.97872340423"/>
    <n v="102082.95918367348"/>
    <n v="101840.77551020408"/>
    <n v="160053.53061224488"/>
    <n v="363977.26530612248"/>
    <n v="8700.0608163265315"/>
    <n v="9941.4244897959197"/>
    <n v="24266.82938775509"/>
    <n v="42908.314693877539"/>
    <n v="2041.6591836734713"/>
    <n v="2036.8155102040835"/>
    <n v="3201.0706122449005"/>
    <n v="7279.5453061224553"/>
    <n v="6897.6908163265289"/>
    <n v="9386.2144897959224"/>
    <n v="12121.649387755087"/>
    <n v="28405.554693877537"/>
    <n v="2041.6591836734713"/>
    <n v="2036.8155102040835"/>
    <n v="3201.0706122449005"/>
    <n v="7279.5453061224553"/>
  </r>
  <r>
    <x v="214"/>
    <n v="47854.239999999998"/>
    <n v="44174.12"/>
    <n v="76705.78"/>
    <n v="168734.14"/>
    <n v="35016.36"/>
    <n v="37269.39"/>
    <n v="51950.33"/>
    <n v="124236.08"/>
    <n v="46221.279999999999"/>
    <n v="48665.81"/>
    <n v="74698.539999999994"/>
    <n v="169585.63"/>
    <n v="0.49"/>
    <n v="0.49"/>
    <n v="0.49"/>
    <n v="0.49"/>
    <n v="0.49"/>
    <n v="0.49"/>
    <n v="0.49"/>
    <n v="0.49"/>
    <n v="0.49"/>
    <n v="0.49"/>
    <n v="0.49"/>
    <n v="0.49"/>
    <n v="97661.71428571429"/>
    <n v="90151.265306122456"/>
    <n v="156542.4081632653"/>
    <n v="344355.38775510201"/>
    <n v="71461.959183673476"/>
    <n v="76059.979591836731"/>
    <n v="106021.08163265306"/>
    <n v="253543.02040816325"/>
    <n v="94329.142857142855"/>
    <n v="99317.979591836731"/>
    <n v="152446"/>
    <n v="346093.12244897959"/>
    <n v="11204.919999999995"/>
    <n v="11396.42"/>
    <n v="22748.21"/>
    <n v="45349.549999999996"/>
    <n v="0"/>
    <n v="0"/>
    <n v="0"/>
    <n v="0"/>
    <n v="-1632.960000000003"/>
    <n v="4491.6899999999951"/>
    <n v="-2007.239999999995"/>
    <n v="851.48999999999728"/>
    <n v="0"/>
    <n v="0"/>
    <n v="0"/>
    <n v="0"/>
  </r>
  <r>
    <x v="215"/>
    <n v="52308.81"/>
    <n v="47904.06"/>
    <n v="85189.31"/>
    <n v="185402.18"/>
    <n v="48960.86"/>
    <n v="49170.42"/>
    <n v="70501.02"/>
    <n v="168632.3"/>
    <n v="60064.25"/>
    <n v="69956.479999999996"/>
    <n v="109600.71"/>
    <n v="239621.44"/>
    <n v="0.47"/>
    <n v="0.47"/>
    <n v="0.47"/>
    <n v="0.47"/>
    <n v="0.47"/>
    <n v="0.47"/>
    <n v="0.49"/>
    <n v="0.49"/>
    <n v="0.54"/>
    <n v="0.56999999999999995"/>
    <n v="0.56999999999999995"/>
    <n v="0.56999999999999995"/>
    <n v="111295.34042553192"/>
    <n v="101923.53191489363"/>
    <n v="181253.85106382979"/>
    <n v="394472.72340425535"/>
    <n v="104172.0425531915"/>
    <n v="104617.91489361702"/>
    <n v="143879.63265306124"/>
    <n v="352669.59009986976"/>
    <n v="111230.09259259258"/>
    <n v="122730.66666666667"/>
    <n v="192281.94736842107"/>
    <n v="426242.70662768034"/>
    <n v="3317.2835185185113"/>
    <n v="8512.9933333333338"/>
    <n v="23717.134210526314"/>
    <n v="35547.41106237816"/>
    <n v="7786.1064814814881"/>
    <n v="12273.066666666664"/>
    <n v="15382.555789473678"/>
    <n v="35441.728937621825"/>
    <n v="-30.666481481487132"/>
    <n v="9779.3533333333307"/>
    <n v="5183.2052631579008"/>
    <n v="14931.892115009745"/>
    <n v="7786.1064814814881"/>
    <n v="12273.066666666664"/>
    <n v="19228.194736842102"/>
    <n v="39287.36788499025"/>
  </r>
  <r>
    <x v="216"/>
    <n v="47960.95"/>
    <n v="48067.89"/>
    <n v="83416.160000000003"/>
    <n v="179445"/>
    <n v="37708.44"/>
    <n v="35277.22"/>
    <n v="57389.93"/>
    <n v="130375.59"/>
    <n v="57772.1"/>
    <n v="62947.27"/>
    <n v="90369.62"/>
    <n v="211088.99"/>
    <n v="0.47"/>
    <n v="0.47"/>
    <n v="0.47"/>
    <n v="0.47"/>
    <n v="0.47"/>
    <n v="0.47"/>
    <n v="0.47"/>
    <n v="0.47"/>
    <n v="0.52"/>
    <n v="0.56999999999999995"/>
    <n v="0.56999999999999995"/>
    <n v="0.56999999999999995"/>
    <n v="102044.57446808511"/>
    <n v="102272.10638297873"/>
    <n v="177481.19148936172"/>
    <n v="381797.87234042556"/>
    <n v="80230.723404255332"/>
    <n v="75057.914893617024"/>
    <n v="122106.2340425532"/>
    <n v="277394.87234042556"/>
    <n v="111100.1923076923"/>
    <n v="110433.80701754386"/>
    <n v="158543.19298245615"/>
    <n v="380077.19230769231"/>
    <n v="14508.650384615374"/>
    <n v="16626.669298245612"/>
    <n v="17125.370701754386"/>
    <n v="48260.690384615373"/>
    <n v="5555.0096153846198"/>
    <n v="11043.380701754384"/>
    <n v="15854.319298245611"/>
    <n v="32452.709615384614"/>
    <n v="4256.1403846153798"/>
    <n v="3835.9992982456115"/>
    <n v="-8900.8592982456175"/>
    <n v="-808.7196153846262"/>
    <n v="5555.0096153846198"/>
    <n v="11043.380701754384"/>
    <n v="15854.319298245611"/>
    <n v="32452.709615384614"/>
  </r>
  <r>
    <x v="217"/>
    <n v="22642.84"/>
    <n v="20719.53"/>
    <n v="39679.46"/>
    <n v="83041.829999999987"/>
    <n v="27453"/>
    <n v="28828.23"/>
    <n v="42070"/>
    <n v="98351.23"/>
    <n v="38278.519999999997"/>
    <n v="38914.53"/>
    <n v="70888.13"/>
    <n v="148081.18"/>
    <n v="0.47"/>
    <n v="0.47"/>
    <n v="0.47"/>
    <n v="0.47"/>
    <n v="0.47"/>
    <n v="0.47"/>
    <n v="0.47"/>
    <n v="0.47"/>
    <n v="0.52"/>
    <n v="0.56999999999999995"/>
    <n v="0.56999999999999995"/>
    <n v="0.56999999999999995"/>
    <n v="48176.255319148942"/>
    <n v="44084.106382978724"/>
    <n v="84424.382978723414"/>
    <n v="176684.74468085109"/>
    <n v="58410.638297872341"/>
    <n v="61336.659574468089"/>
    <n v="89510.638297872341"/>
    <n v="209257.93617021275"/>
    <n v="73612.538461538454"/>
    <n v="68271.105263157893"/>
    <n v="124365.14035087721"/>
    <n v="266248.78407557355"/>
    <n v="7144.8930769230728"/>
    <n v="3259.1894736842078"/>
    <n v="16381.615964912286"/>
    <n v="26785.698515519565"/>
    <n v="3680.6269230769258"/>
    <n v="6827.1105263157879"/>
    <n v="12436.514035087717"/>
    <n v="22944.251484480432"/>
    <n v="11955.05307692307"/>
    <n v="11367.889473684208"/>
    <n v="18772.155964912283"/>
    <n v="42095.098515519567"/>
    <n v="3680.6269230769258"/>
    <n v="6827.1105263157879"/>
    <n v="12436.514035087717"/>
    <n v="22944.251484480432"/>
  </r>
  <r>
    <x v="218"/>
    <n v="30878.46"/>
    <n v="28032.26"/>
    <n v="48630.96"/>
    <n v="107541.68"/>
    <n v="29374.69"/>
    <n v="28851.47"/>
    <n v="38104.300000000003"/>
    <n v="96330.46"/>
    <n v="37652.239999999998"/>
    <n v="44140.55"/>
    <n v="68758.86"/>
    <n v="150551.65000000002"/>
    <n v="0.47"/>
    <n v="0.47"/>
    <n v="0.47"/>
    <n v="0.47"/>
    <n v="0.47"/>
    <n v="0.47"/>
    <n v="0.47"/>
    <n v="0.47"/>
    <n v="0.52"/>
    <n v="0.56999999999999995"/>
    <n v="0.56999999999999995"/>
    <n v="0.56999999999999995"/>
    <n v="65698.851063829788"/>
    <n v="59643.106382978724"/>
    <n v="103470.12765957447"/>
    <n v="228812.08510638299"/>
    <n v="62499.340425531918"/>
    <n v="61386.106382978731"/>
    <n v="81072.97872340426"/>
    <n v="204958.42553191492"/>
    <n v="72408.153846153844"/>
    <n v="77439.561403508778"/>
    <n v="120629.57894736843"/>
    <n v="270477.29419703106"/>
    <n v="4657.1423076923047"/>
    <n v="7545.1238596491221"/>
    <n v="18591.602105263159"/>
    <n v="30793.868272604584"/>
    <n v="3620.4076923076955"/>
    <n v="7743.956140350876"/>
    <n v="12062.957894736841"/>
    <n v="23427.321727395414"/>
    <n v="3153.3723076923061"/>
    <n v="8364.3338596491249"/>
    <n v="8064.9421052631587"/>
    <n v="19582.648272604591"/>
    <n v="3620.4076923076955"/>
    <n v="7743.956140350876"/>
    <n v="12062.957894736841"/>
    <n v="23427.321727395414"/>
  </r>
  <r>
    <x v="219"/>
    <n v="35109.15"/>
    <n v="30315.119999999999"/>
    <n v="51174.31"/>
    <n v="116598.58"/>
    <n v="30152.48"/>
    <n v="30897.22"/>
    <n v="42116.79"/>
    <n v="103166.48999999999"/>
    <n v="40190.69"/>
    <n v="45375.45"/>
    <n v="73827.12"/>
    <n v="159393.26"/>
    <n v="0.57999999999999996"/>
    <n v="0.57999999999999996"/>
    <n v="0.57999999999999996"/>
    <n v="0.57999999999999996"/>
    <n v="0.69"/>
    <n v="0.69"/>
    <n v="0.69"/>
    <n v="0.69"/>
    <n v="0.69"/>
    <n v="0.69"/>
    <n v="0.69"/>
    <n v="0.69"/>
    <n v="60533.017241379319"/>
    <n v="52267.448275862072"/>
    <n v="88231.568965517246"/>
    <n v="201032.03448275864"/>
    <n v="43699.246376811599"/>
    <n v="44778.579710144935"/>
    <n v="61038.826086956527"/>
    <n v="149516.65217391308"/>
    <n v="58247.376811594208"/>
    <n v="65761.521739130432"/>
    <n v="106995.82608695653"/>
    <n v="231004.72463768115"/>
    <n v="10038.209999999999"/>
    <n v="14478.229999999992"/>
    <n v="31710.329999999998"/>
    <n v="56226.76999999999"/>
    <n v="0"/>
    <n v="0"/>
    <n v="0"/>
    <n v="0"/>
    <n v="-1325.6714492753645"/>
    <n v="7826.5626086956481"/>
    <n v="10883.269130434783"/>
    <n v="17384.160289855066"/>
    <n v="6407.2114492753617"/>
    <n v="7233.7673913043463"/>
    <n v="11769.540869565217"/>
    <n v="25410.519710144923"/>
  </r>
  <r>
    <x v="220"/>
    <m/>
    <m/>
    <m/>
    <m/>
    <m/>
    <m/>
    <m/>
    <m/>
    <m/>
    <m/>
    <m/>
    <n v="0"/>
    <n v="0.49"/>
    <n v="0.49"/>
    <n v="0.49"/>
    <n v="0.49"/>
    <n v="0.49"/>
    <n v="0.49"/>
    <n v="0.49"/>
    <n v="0.49"/>
    <n v="0.49"/>
    <n v="0.49"/>
    <n v="0.4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1"/>
    <n v="24542.49"/>
    <n v="22168.46"/>
    <n v="36180.839999999997"/>
    <n v="82891.789999999994"/>
    <n v="20340.48"/>
    <n v="13557.88"/>
    <n v="34816.15"/>
    <n v="68714.510000000009"/>
    <n v="23029.439999999999"/>
    <n v="20808.2"/>
    <n v="35398.589999999997"/>
    <n v="79236.23"/>
    <n v="0.47"/>
    <n v="0.47"/>
    <n v="0.47"/>
    <n v="0.47"/>
    <n v="0.47"/>
    <n v="0.47"/>
    <n v="0.47"/>
    <n v="0.47"/>
    <n v="0.63"/>
    <n v="0.63"/>
    <n v="0.63"/>
    <n v="0.63"/>
    <n v="52218.063829787243"/>
    <n v="47166.936170212764"/>
    <n v="76980.51063829787"/>
    <n v="176365.51063829788"/>
    <n v="43277.617021276594"/>
    <n v="28846.553191489362"/>
    <n v="74076.914893617024"/>
    <n v="146201.08510638296"/>
    <n v="36554.666666666664"/>
    <n v="33028.888888888891"/>
    <n v="56188.238095238092"/>
    <n v="125771.79365079365"/>
    <n v="-3159.7866666666669"/>
    <n v="1965.6977777777784"/>
    <n v="-8407.6780952380977"/>
    <n v="-9601.7669841269853"/>
    <n v="5848.7466666666678"/>
    <n v="5284.6222222222232"/>
    <n v="8990.1180952380964"/>
    <n v="20123.486984126986"/>
    <n v="-7361.7966666666716"/>
    <n v="-6644.8822222222207"/>
    <n v="-9772.3680952380946"/>
    <n v="-23779.046984126988"/>
    <n v="5848.7466666666678"/>
    <n v="5284.6222222222232"/>
    <n v="8990.1180952380964"/>
    <n v="20123.486984126986"/>
  </r>
  <r>
    <x v="222"/>
    <n v="23635.74"/>
    <n v="25020.32"/>
    <n v="36509.78"/>
    <n v="85165.84"/>
    <n v="14570.41"/>
    <n v="12736.39"/>
    <n v="28236.21"/>
    <n v="55543.009999999995"/>
    <n v="30329.13"/>
    <n v="27457.439999999999"/>
    <n v="45726.93"/>
    <n v="103513.5"/>
    <n v="0.47"/>
    <n v="0.49"/>
    <n v="0.49"/>
    <n v="0.49"/>
    <n v="0.56000000000000005"/>
    <n v="0.56000000000000005"/>
    <n v="0.56000000000000005"/>
    <n v="0.56000000000000005"/>
    <n v="0.6"/>
    <n v="0.6"/>
    <n v="0.6"/>
    <n v="0.6"/>
    <n v="50288.808510638301"/>
    <n v="51061.877551020407"/>
    <n v="74509.755102040814"/>
    <n v="175860.44116369952"/>
    <n v="26018.589285714283"/>
    <n v="22743.553571428569"/>
    <n v="50421.803571428565"/>
    <n v="99183.94642857142"/>
    <n v="50548.55"/>
    <n v="45762.400000000001"/>
    <n v="76211.55"/>
    <n v="172522.5"/>
    <n v="13736.778000000004"/>
    <n v="12890.554000000004"/>
    <n v="14442.258000000007"/>
    <n v="41069.590000000018"/>
    <n v="2021.9419999999964"/>
    <n v="1830.4959999999967"/>
    <n v="3048.4619999999945"/>
    <n v="6900.8999999999869"/>
    <n v="122.07850000000012"/>
    <n v="-2596.7439999999988"/>
    <n v="833.87950000000274"/>
    <n v="-1640.785999999996"/>
    <n v="6571.3115000000007"/>
    <n v="5033.8639999999996"/>
    <n v="8383.2704999999987"/>
    <n v="19988.446"/>
  </r>
  <r>
    <x v="223"/>
    <n v="26836.9"/>
    <n v="28393.18"/>
    <n v="41666.959999999999"/>
    <n v="96897.040000000008"/>
    <n v="23544.16"/>
    <n v="13854.53"/>
    <n v="35263.29"/>
    <n v="72661.98000000001"/>
    <n v="28396.42"/>
    <n v="27761.87"/>
    <n v="40323.35"/>
    <n v="96481.639999999985"/>
    <n v="0.47"/>
    <n v="0.49"/>
    <n v="0.49"/>
    <n v="0.49"/>
    <n v="0.55000000000000004"/>
    <n v="0.57999999999999996"/>
    <n v="0.57999999999999996"/>
    <n v="0.57999999999999996"/>
    <n v="0.62"/>
    <n v="0.62"/>
    <n v="0.62"/>
    <n v="0.62"/>
    <n v="57099.78723404256"/>
    <n v="57945.265306122448"/>
    <n v="85034.612244897959"/>
    <n v="200079.66478506295"/>
    <n v="42807.563636363629"/>
    <n v="23887.120689655174"/>
    <n v="60798.775862068971"/>
    <n v="127493.46018808777"/>
    <n v="45800.677419354834"/>
    <n v="44777.209677419356"/>
    <n v="65037.661290322576"/>
    <n v="155615.54838709676"/>
    <n v="1646.2125806451625"/>
    <n v="12116.251612903225"/>
    <n v="2458.5535483870908"/>
    <n v="16221.017741935477"/>
    <n v="3206.0474193548362"/>
    <n v="1791.0883870967759"/>
    <n v="2601.5064516129055"/>
    <n v="7598.6422580645176"/>
    <n v="-5310.581612903231"/>
    <n v="-6452.3472580645148"/>
    <n v="-9798.5059677419376"/>
    <n v="-21561.434838709683"/>
    <n v="6870.1016129032259"/>
    <n v="5821.0372580645162"/>
    <n v="8454.8959677419352"/>
    <n v="21146.034838709675"/>
  </r>
  <r>
    <x v="224"/>
    <n v="38948.720000000001"/>
    <n v="34653.46"/>
    <n v="60935.58"/>
    <n v="134537.76"/>
    <n v="33483.9"/>
    <n v="19320"/>
    <n v="61324.19"/>
    <n v="114128.09"/>
    <n v="35725.550000000003"/>
    <n v="34647.97"/>
    <n v="66286.649999999994"/>
    <n v="136660.16999999998"/>
    <n v="0.47"/>
    <n v="0.47"/>
    <n v="0.47"/>
    <n v="0.47"/>
    <n v="0.55000000000000004"/>
    <n v="0.55000000000000004"/>
    <n v="0.55000000000000004"/>
    <n v="0.55000000000000004"/>
    <n v="0.55000000000000004"/>
    <n v="0.55000000000000004"/>
    <n v="0.55000000000000004"/>
    <n v="0.55000000000000004"/>
    <n v="82869.617021276601"/>
    <n v="73730.765957446813"/>
    <n v="129650.17021276597"/>
    <n v="286250.55319148937"/>
    <n v="60879.818181818177"/>
    <n v="35127.272727272728"/>
    <n v="111498.52727272727"/>
    <n v="207505.61818181816"/>
    <n v="64955.545454545456"/>
    <n v="62996.30909090909"/>
    <n v="120521.18181818179"/>
    <n v="248473.03636363635"/>
    <n v="2241.6500000000037"/>
    <n v="15327.97"/>
    <n v="4962.45999999999"/>
    <n v="22532.079999999994"/>
    <n v="0"/>
    <n v="0"/>
    <n v="0"/>
    <n v="0"/>
    <n v="-8419.6136363636379"/>
    <n v="-5045.1947272727293"/>
    <n v="-4290.6245454545606"/>
    <n v="-17755.432909090927"/>
    <n v="5196.4436363636414"/>
    <n v="5039.7047272727314"/>
    <n v="9641.694545454553"/>
    <n v="19877.842909090927"/>
  </r>
  <r>
    <x v="225"/>
    <m/>
    <m/>
    <m/>
    <m/>
    <m/>
    <m/>
    <m/>
    <m/>
    <m/>
    <m/>
    <m/>
    <n v="0"/>
    <n v="0.47"/>
    <n v="0.47"/>
    <n v="0.47"/>
    <n v="0.47"/>
    <n v="0.55000000000000004"/>
    <n v="0.55000000000000004"/>
    <n v="0.55000000000000004"/>
    <n v="0.55000000000000004"/>
    <n v="0.55000000000000004"/>
    <n v="0.55000000000000004"/>
    <n v="0.55000000000000004"/>
    <n v="0.55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6"/>
    <m/>
    <m/>
    <m/>
    <m/>
    <m/>
    <m/>
    <m/>
    <m/>
    <m/>
    <m/>
    <m/>
    <n v="0"/>
    <n v="0.47"/>
    <n v="0.47"/>
    <n v="0.47"/>
    <n v="0.47"/>
    <n v="0.49"/>
    <n v="0.49"/>
    <n v="0.49"/>
    <n v="0.49"/>
    <n v="0.53"/>
    <n v="0.59"/>
    <n v="0.59"/>
    <n v="0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7"/>
    <n v="35769.199999999997"/>
    <n v="37096.17"/>
    <n v="62307.75"/>
    <n v="135173.12"/>
    <n v="21469.58"/>
    <n v="19976.12"/>
    <n v="48358.61"/>
    <n v="89804.31"/>
    <n v="35863.42"/>
    <n v="36646.980000000003"/>
    <n v="62916.87"/>
    <n v="135427.26999999999"/>
    <n v="0.49"/>
    <n v="0.49"/>
    <n v="0.49"/>
    <n v="0.49"/>
    <n v="0.49"/>
    <n v="0.49"/>
    <n v="0.49"/>
    <n v="0.49"/>
    <n v="0.49"/>
    <n v="0.49"/>
    <n v="0.49"/>
    <n v="0.49"/>
    <n v="72998.367346938772"/>
    <n v="75706.469387755104"/>
    <n v="127158.67346938775"/>
    <n v="275863.51020408166"/>
    <n v="43815.469387755104"/>
    <n v="40767.591836734689"/>
    <n v="98691.040816326538"/>
    <n v="183274.10204081633"/>
    <n v="73190.653061224482"/>
    <n v="74789.755102040828"/>
    <n v="128401.77551020408"/>
    <n v="276382.18367346941"/>
    <n v="14393.839999999995"/>
    <n v="16670.860000000008"/>
    <n v="14558.259999999997"/>
    <n v="45622.96"/>
    <n v="0"/>
    <n v="0"/>
    <n v="0"/>
    <n v="0"/>
    <n v="94.219999999997967"/>
    <n v="-449.18999999999488"/>
    <n v="609.12000000000228"/>
    <n v="254.15000000000538"/>
    <n v="0"/>
    <n v="0"/>
    <n v="0"/>
    <n v="0"/>
  </r>
  <r>
    <x v="228"/>
    <n v="28486.25"/>
    <n v="26518.73"/>
    <n v="36993.07"/>
    <n v="91998.049999999988"/>
    <n v="16619.3"/>
    <n v="12400.63"/>
    <n v="24714.05"/>
    <n v="53733.979999999996"/>
    <n v="21912.7"/>
    <n v="21584.45"/>
    <n v="29119.34"/>
    <n v="72616.490000000005"/>
    <n v="0.47"/>
    <n v="0.47"/>
    <n v="0.47"/>
    <n v="0.47"/>
    <n v="0.47"/>
    <n v="0.47"/>
    <n v="0.47"/>
    <n v="0.47"/>
    <n v="0.47"/>
    <n v="0.59"/>
    <n v="0.59"/>
    <n v="0.59"/>
    <n v="60609.042553191495"/>
    <n v="56422.829787234048"/>
    <n v="78708.659574468082"/>
    <n v="195740.53191489363"/>
    <n v="35360.212765957447"/>
    <n v="26384.319148936171"/>
    <n v="52583.085106382983"/>
    <n v="114327.6170212766"/>
    <n v="46622.765957446813"/>
    <n v="36583.813559322036"/>
    <n v="49354.813559322036"/>
    <n v="132561.3930760909"/>
    <n v="5293.4000000000015"/>
    <n v="4793.762372881356"/>
    <n v="-1517.2876271186451"/>
    <n v="8569.8747457627123"/>
    <n v="0"/>
    <n v="4390.0576271186437"/>
    <n v="5922.5776271186442"/>
    <n v="10312.635254237288"/>
    <n v="-6573.55"/>
    <n v="-9324.3376271186444"/>
    <n v="-13796.30762711864"/>
    <n v="-29694.195254237286"/>
    <n v="0"/>
    <n v="4390.0576271186437"/>
    <n v="5922.5776271186442"/>
    <n v="10312.635254237288"/>
  </r>
  <r>
    <x v="229"/>
    <m/>
    <m/>
    <m/>
    <m/>
    <m/>
    <m/>
    <m/>
    <m/>
    <m/>
    <m/>
    <m/>
    <n v="0"/>
    <n v="0.49"/>
    <n v="0.49"/>
    <n v="0.49"/>
    <n v="0.49"/>
    <n v="0.49"/>
    <n v="0.49"/>
    <n v="0.49"/>
    <n v="0.49"/>
    <n v="0.49"/>
    <n v="0.49"/>
    <n v="0.4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0"/>
    <n v="16037.87"/>
    <n v="18264.11"/>
    <n v="27177.040000000001"/>
    <n v="61479.020000000004"/>
    <n v="10316.33"/>
    <n v="7100.8"/>
    <n v="18647.689999999999"/>
    <n v="36064.82"/>
    <n v="13625.95"/>
    <n v="13289.57"/>
    <n v="22158.41"/>
    <n v="49073.93"/>
    <n v="0.59"/>
    <n v="0.59"/>
    <n v="0.59"/>
    <n v="0.59"/>
    <n v="0.59"/>
    <n v="0.59"/>
    <n v="0.59"/>
    <n v="0.59"/>
    <n v="0.75"/>
    <n v="0.75"/>
    <n v="0.75"/>
    <n v="0.75"/>
    <n v="27182.830508474581"/>
    <n v="30956.118644067799"/>
    <n v="46062.779661016953"/>
    <n v="104201.72881355934"/>
    <n v="17485.305084745763"/>
    <n v="12035.254237288136"/>
    <n v="31606.254237288136"/>
    <n v="61126.813559322036"/>
    <n v="18167.933333333334"/>
    <n v="17719.426666666666"/>
    <n v="29544.546666666665"/>
    <n v="65431.906666666662"/>
    <n v="402.7506666666668"/>
    <n v="3353.6617333333324"/>
    <n v="-1216.4074666666677"/>
    <n v="2540.0049333333318"/>
    <n v="2906.869333333334"/>
    <n v="2835.1082666666671"/>
    <n v="4727.1274666666677"/>
    <n v="10469.105066666669"/>
    <n v="-5318.789333333335"/>
    <n v="-7809.648266666668"/>
    <n v="-9745.7574666666696"/>
    <n v="-22874.195066666674"/>
    <n v="2906.869333333334"/>
    <n v="2835.1082666666671"/>
    <n v="4727.1274666666677"/>
    <n v="10469.105066666669"/>
  </r>
  <r>
    <x v="231"/>
    <n v="19655.87"/>
    <n v="19291.07"/>
    <n v="28920.26"/>
    <n v="67867.199999999997"/>
    <n v="21859.13"/>
    <n v="18350.810000000001"/>
    <n v="32883.980000000003"/>
    <n v="73093.920000000013"/>
    <n v="29102.89"/>
    <n v="26508.75"/>
    <n v="44501.51"/>
    <n v="100113.15"/>
    <n v="0.49"/>
    <n v="0.49"/>
    <n v="0.49"/>
    <n v="0.49"/>
    <n v="0.49"/>
    <n v="0.49"/>
    <n v="0.49"/>
    <n v="0.49"/>
    <n v="0.49"/>
    <n v="0.49"/>
    <n v="0.49"/>
    <n v="0.49"/>
    <n v="40114.020408163262"/>
    <n v="39369.530612244896"/>
    <n v="59020.9387755102"/>
    <n v="138504.48979591837"/>
    <n v="44610.469387755104"/>
    <n v="37450.632653061228"/>
    <n v="67110.163265306124"/>
    <n v="149171.26530612246"/>
    <n v="59393.65306122449"/>
    <n v="54099.489795918365"/>
    <n v="90819.408163265311"/>
    <n v="204312.55102040817"/>
    <n v="7243.7599999999993"/>
    <n v="8157.9399999999969"/>
    <n v="11617.53"/>
    <n v="27019.229999999996"/>
    <n v="0"/>
    <n v="0"/>
    <n v="0"/>
    <n v="0"/>
    <n v="9447.0200000000023"/>
    <n v="7217.6799999999994"/>
    <n v="15581.250000000004"/>
    <n v="32245.950000000004"/>
    <n v="0"/>
    <n v="0"/>
    <n v="0"/>
    <n v="0"/>
  </r>
  <r>
    <x v="232"/>
    <m/>
    <m/>
    <m/>
    <m/>
    <m/>
    <m/>
    <m/>
    <m/>
    <m/>
    <m/>
    <m/>
    <n v="0"/>
    <n v="0.49"/>
    <n v="0.49"/>
    <n v="0.49"/>
    <n v="0.49"/>
    <n v="0.49"/>
    <n v="0.49"/>
    <n v="0.49"/>
    <n v="0.49"/>
    <n v="0.61"/>
    <n v="0.61"/>
    <n v="0.61"/>
    <n v="0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3"/>
    <n v="22578.14"/>
    <n v="24179.58"/>
    <n v="37118.44"/>
    <n v="83876.160000000003"/>
    <n v="14966.73"/>
    <n v="9870.89"/>
    <n v="23227.279999999999"/>
    <n v="48064.899999999994"/>
    <n v="19300.87"/>
    <n v="17212.87"/>
    <n v="30945.82"/>
    <n v="67459.56"/>
    <n v="0.49"/>
    <n v="0.49"/>
    <n v="0.49"/>
    <n v="0.49"/>
    <n v="0.55000000000000004"/>
    <n v="0.55000000000000004"/>
    <n v="0.55000000000000004"/>
    <n v="0.55000000000000004"/>
    <n v="0.55000000000000004"/>
    <n v="0.59"/>
    <n v="0.59"/>
    <n v="0.59"/>
    <n v="46077.836734693876"/>
    <n v="49346.081632653062"/>
    <n v="75751.918367346938"/>
    <n v="171175.83673469388"/>
    <n v="27212.236363636359"/>
    <n v="17947.072727272724"/>
    <n v="42231.418181818175"/>
    <n v="87390.727272727265"/>
    <n v="35092.490909090906"/>
    <n v="29174.355932203391"/>
    <n v="52450.542372881355"/>
    <n v="116717.38921417565"/>
    <n v="4334.1400000000012"/>
    <n v="6175.0057627118676"/>
    <n v="5620.518305084749"/>
    <n v="16129.664067796617"/>
    <n v="0"/>
    <n v="1166.9742372881335"/>
    <n v="2098.02169491525"/>
    <n v="3264.9959322033837"/>
    <n v="-5382.8194545454553"/>
    <n v="-9884.1455932203389"/>
    <n v="-11417.674237288136"/>
    <n v="-26684.639285053931"/>
    <n v="2105.5494545454562"/>
    <n v="2917.4355932203384"/>
    <n v="5245.0542372881346"/>
    <n v="10268.039285053928"/>
  </r>
  <r>
    <x v="234"/>
    <n v="18500.95"/>
    <n v="18744.45"/>
    <n v="26057.54"/>
    <n v="63302.94"/>
    <n v="32525.59"/>
    <n v="24649.18"/>
    <n v="43169.599999999999"/>
    <n v="100344.37"/>
    <n v="35282.589999999997"/>
    <n v="36124.1"/>
    <n v="53905.31"/>
    <n v="125312"/>
    <n v="0.47"/>
    <n v="0.47"/>
    <n v="0.47"/>
    <n v="0.47"/>
    <n v="0.47"/>
    <n v="0.47"/>
    <n v="0.47"/>
    <n v="0.47"/>
    <n v="0.47"/>
    <n v="0.59"/>
    <n v="0.59"/>
    <n v="0.59"/>
    <n v="39363.723404255325"/>
    <n v="39881.808510638301"/>
    <n v="55441.574468085113"/>
    <n v="134687.10638297873"/>
    <n v="69203.382978723414"/>
    <n v="52445.063829787236"/>
    <n v="91850.212765957447"/>
    <n v="213498.6595744681"/>
    <n v="75069.340425531918"/>
    <n v="61227.288135593219"/>
    <n v="91364.932203389835"/>
    <n v="227661.56076451496"/>
    <n v="2756.9999999999973"/>
    <n v="4127.6454237288117"/>
    <n v="-228.08186440677758"/>
    <n v="6656.5635593220313"/>
    <n v="0"/>
    <n v="7347.2745762711857"/>
    <n v="10963.791864406779"/>
    <n v="18311.066440677965"/>
    <n v="16781.64"/>
    <n v="10032.37542372881"/>
    <n v="16883.978135593217"/>
    <n v="43697.993559322029"/>
    <n v="0"/>
    <n v="7347.2745762711857"/>
    <n v="10963.791864406779"/>
    <n v="18311.066440677965"/>
  </r>
  <r>
    <x v="235"/>
    <m/>
    <m/>
    <m/>
    <m/>
    <m/>
    <m/>
    <m/>
    <m/>
    <m/>
    <m/>
    <m/>
    <n v="0"/>
    <n v="0.47"/>
    <n v="0.47"/>
    <n v="0.47"/>
    <n v="0.47"/>
    <n v="0.47"/>
    <n v="0.47"/>
    <n v="0.47"/>
    <n v="0.47"/>
    <n v="0.47"/>
    <n v="0.59"/>
    <n v="0.59"/>
    <n v="0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6"/>
    <m/>
    <m/>
    <m/>
    <m/>
    <m/>
    <m/>
    <m/>
    <m/>
    <m/>
    <m/>
    <m/>
    <n v="0"/>
    <n v="0.49"/>
    <n v="0.49"/>
    <n v="0.49"/>
    <n v="0.49"/>
    <n v="0.55000000000000004"/>
    <n v="0.57999999999999996"/>
    <n v="0.57999999999999996"/>
    <n v="0.57999999999999996"/>
    <n v="0.62"/>
    <n v="0.62"/>
    <n v="0.62"/>
    <n v="0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7"/>
    <n v="23000.23"/>
    <n v="27906.18"/>
    <n v="36451.919999999998"/>
    <n v="87358.33"/>
    <n v="19456.95"/>
    <n v="11901.3"/>
    <n v="32818.94"/>
    <n v="64177.19"/>
    <n v="30630.16"/>
    <n v="28885.15"/>
    <n v="50292.29"/>
    <n v="109807.6"/>
    <n v="0.47"/>
    <n v="0.47"/>
    <n v="0.47"/>
    <n v="0.47"/>
    <n v="0.6"/>
    <n v="0.6"/>
    <n v="0.6"/>
    <n v="0.6"/>
    <n v="0.6"/>
    <n v="0.6"/>
    <n v="0.6"/>
    <n v="0.6"/>
    <n v="48936.659574468089"/>
    <n v="59374.851063829788"/>
    <n v="77557.276595744683"/>
    <n v="185868.78723404257"/>
    <n v="32428.250000000004"/>
    <n v="19835.5"/>
    <n v="54698.233333333337"/>
    <n v="106961.98333333334"/>
    <n v="51050.26666666667"/>
    <n v="48141.916666666672"/>
    <n v="83820.483333333337"/>
    <n v="183012.66666666669"/>
    <n v="11173.21"/>
    <n v="16983.850000000002"/>
    <n v="17473.349999999999"/>
    <n v="45630.41"/>
    <n v="0"/>
    <n v="0"/>
    <n v="0"/>
    <n v="0"/>
    <n v="993.39533333333304"/>
    <n v="-5279.4791666666642"/>
    <n v="2943.7071666666675"/>
    <n v="-1342.3766666666638"/>
    <n v="6636.5346666666674"/>
    <n v="6258.4491666666672"/>
    <n v="10896.662833333334"/>
    <n v="23791.646666666667"/>
  </r>
  <r>
    <x v="238"/>
    <n v="40720.92"/>
    <n v="43679.03"/>
    <n v="70564.740000000005"/>
    <n v="154964.69"/>
    <n v="36939.49"/>
    <n v="34704.75"/>
    <n v="54460.78"/>
    <n v="126105.01999999999"/>
    <n v="46483.4"/>
    <n v="52629.94"/>
    <n v="70727.13"/>
    <n v="169840.47"/>
    <n v="0.48"/>
    <n v="0.48"/>
    <n v="0.48"/>
    <n v="0.48"/>
    <n v="0.53"/>
    <n v="0.53"/>
    <n v="0.53"/>
    <n v="0.53"/>
    <n v="0.53"/>
    <n v="0.53"/>
    <n v="0.56000000000000005"/>
    <n v="0.56000000000000005"/>
    <n v="84835.25"/>
    <n v="90997.979166666672"/>
    <n v="147009.87500000003"/>
    <n v="322843.10416666674"/>
    <n v="69697.15094339622"/>
    <n v="65480.660377358487"/>
    <n v="102756.18867924527"/>
    <n v="237933.99999999997"/>
    <n v="87704.528301886792"/>
    <n v="99301.773584905663"/>
    <n v="126298.44642857142"/>
    <n v="313304.74831536389"/>
    <n v="9543.9100000000035"/>
    <n v="17925.190000000006"/>
    <n v="12477.39660714286"/>
    <n v="39946.496607142872"/>
    <n v="0"/>
    <n v="0"/>
    <n v="3788.9533928571459"/>
    <n v="3788.9533928571459"/>
    <n v="1377.2535849056601"/>
    <n v="3985.8213207547155"/>
    <n v="-9941.4857142857327"/>
    <n v="-4578.4108086253573"/>
    <n v="4385.2264150943438"/>
    <n v="4965.0886792452875"/>
    <n v="10103.875714285723"/>
    <n v="19454.190808625353"/>
  </r>
  <r>
    <x v="239"/>
    <n v="50603.46"/>
    <n v="50359.75"/>
    <n v="62549.91"/>
    <n v="163513.12"/>
    <n v="35279.410000000003"/>
    <n v="31966.87"/>
    <n v="38272.97"/>
    <n v="105519.25"/>
    <n v="43030.95"/>
    <n v="42013.54"/>
    <n v="54493.09"/>
    <n v="139537.57999999999"/>
    <n v="0.47"/>
    <n v="0.47"/>
    <n v="0.47"/>
    <n v="0.47"/>
    <n v="0.47"/>
    <n v="0.47"/>
    <n v="0.47"/>
    <n v="0.47"/>
    <n v="0.51"/>
    <n v="0.51"/>
    <n v="0.51"/>
    <n v="0.51"/>
    <n v="107666.93617021276"/>
    <n v="107148.40425531915"/>
    <n v="133084.91489361704"/>
    <n v="347900.25531914894"/>
    <n v="75062.57446808512"/>
    <n v="68014.617021276601"/>
    <n v="81431.851063829788"/>
    <n v="224509.04255319151"/>
    <n v="84374.411764705874"/>
    <n v="82379.490196078434"/>
    <n v="106849.19607843137"/>
    <n v="273603.09803921566"/>
    <n v="4376.5635294117537"/>
    <n v="6751.4903921568612"/>
    <n v="11946.152156862743"/>
    <n v="23074.206078431358"/>
    <n v="3374.976470588238"/>
    <n v="3295.1796078431403"/>
    <n v="4273.9678431372586"/>
    <n v="10944.123921568636"/>
    <n v="-10947.486470588237"/>
    <n v="-11641.389607843137"/>
    <n v="-12330.787843137263"/>
    <n v="-34919.663921568637"/>
    <n v="3374.976470588238"/>
    <n v="3295.1796078431403"/>
    <n v="4273.9678431372586"/>
    <n v="10944.123921568636"/>
  </r>
  <r>
    <x v="240"/>
    <n v="52065.72"/>
    <n v="54015.55"/>
    <n v="78765.759999999995"/>
    <n v="184847.03"/>
    <n v="37832.54"/>
    <n v="42908.74"/>
    <n v="59302.15"/>
    <n v="140043.43"/>
    <n v="47243.72"/>
    <n v="55655.86"/>
    <n v="70371.92"/>
    <n v="173271.5"/>
    <n v="0.47"/>
    <n v="0.47"/>
    <n v="0.47"/>
    <n v="0.47"/>
    <n v="0.47"/>
    <n v="0.47"/>
    <n v="0.47"/>
    <n v="0.47"/>
    <n v="0.47"/>
    <n v="0.59"/>
    <n v="0.59"/>
    <n v="0.59"/>
    <n v="110778.12765957447"/>
    <n v="114926.70212765959"/>
    <n v="167586.72340425532"/>
    <n v="393291.55319148942"/>
    <n v="80494.765957446813"/>
    <n v="91295.191489361707"/>
    <n v="126174.78723404257"/>
    <n v="297964.74468085112"/>
    <n v="100518.55319148937"/>
    <n v="94331.966101694925"/>
    <n v="119274.44067796611"/>
    <n v="314124.95997115038"/>
    <n v="9411.1799999999985"/>
    <n v="1427.2840677966124"/>
    <n v="-3243.162881355936"/>
    <n v="7595.3011864406744"/>
    <n v="0"/>
    <n v="11319.83593220339"/>
    <n v="14312.932881355933"/>
    <n v="25632.768813559323"/>
    <n v="-4821.9999999999991"/>
    <n v="-9679.5259322033926"/>
    <n v="-22706.772881355926"/>
    <n v="-37208.298813559319"/>
    <n v="0"/>
    <n v="11319.83593220339"/>
    <n v="14312.932881355933"/>
    <n v="25632.768813559323"/>
  </r>
  <r>
    <x v="241"/>
    <m/>
    <m/>
    <m/>
    <m/>
    <m/>
    <m/>
    <m/>
    <m/>
    <m/>
    <m/>
    <m/>
    <n v="0"/>
    <n v="0.48"/>
    <n v="0.48"/>
    <n v="0.48"/>
    <n v="0.48"/>
    <n v="0.52"/>
    <n v="0.52"/>
    <n v="0.52"/>
    <n v="0.52"/>
    <n v="0.52"/>
    <n v="0.52"/>
    <n v="0.52"/>
    <n v="0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2"/>
    <m/>
    <m/>
    <m/>
    <m/>
    <m/>
    <m/>
    <m/>
    <m/>
    <m/>
    <m/>
    <m/>
    <n v="0"/>
    <n v="0.47"/>
    <n v="4.09"/>
    <n v="6.76"/>
    <n v="6.76"/>
    <n v="17.599999999999998"/>
    <n v="4.01"/>
    <n v="5.41"/>
    <n v="5.41"/>
    <n v="40.789999999999985"/>
    <n v="37.420000000000016"/>
    <n v="24.909999999999993"/>
    <n v="24.90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3"/>
    <n v="0"/>
    <n v="1"/>
    <n v="24096.1"/>
    <m/>
    <n v="8852.39"/>
    <n v="10885.71"/>
    <n v="16645.11"/>
    <m/>
    <n v="18419.900000000001"/>
    <n v="21725.63"/>
    <n v="30705.02"/>
    <n v="70850.55"/>
    <n v="0.49"/>
    <n v="0.49"/>
    <n v="0.49"/>
    <n v="0.49"/>
    <n v="0.49"/>
    <n v="0.49"/>
    <n v="0.49"/>
    <n v="0.49"/>
    <n v="0.56999999999999995"/>
    <n v="0.56999999999999995"/>
    <n v="0.61"/>
    <n v="0.61"/>
    <n v="0"/>
    <n v="2.0408163265306123"/>
    <n v="49175.714285714283"/>
    <n v="49177.755102040814"/>
    <n v="18066.102040816324"/>
    <n v="22215.734693877548"/>
    <n v="33969.612244897959"/>
    <n v="74251.448979591834"/>
    <n v="32315.614035087725"/>
    <n v="38115.140350877198"/>
    <n v="50336.098360655742"/>
    <n v="120766.85274662066"/>
    <n v="6982.2608771929863"/>
    <n v="7790.7087719298288"/>
    <n v="8019.5781967213134"/>
    <n v="22792.547845844128"/>
    <n v="2585.2491228070166"/>
    <n v="3049.2112280701745"/>
    <n v="6040.3318032786892"/>
    <n v="11674.792154155879"/>
    <n v="15834.650877192986"/>
    <n v="18675.418771929828"/>
    <n v="568.58819672131506"/>
    <n v="35078.657845844129"/>
    <n v="2585.2491228070166"/>
    <n v="3049.2112280701745"/>
    <n v="6040.3318032786892"/>
    <n v="11674.792154155879"/>
  </r>
  <r>
    <x v="244"/>
    <n v="0"/>
    <n v="0"/>
    <n v="0"/>
    <m/>
    <n v="6357.9"/>
    <n v="6014.57"/>
    <n v="7744.85"/>
    <m/>
    <n v="12569.6"/>
    <n v="11366.62"/>
    <n v="13911.15"/>
    <n v="37847.370000000003"/>
    <n v="0.47"/>
    <n v="0.47"/>
    <n v="0.47"/>
    <n v="0.47"/>
    <n v="0.54"/>
    <n v="0.54"/>
    <n v="0.55000000000000004"/>
    <n v="0.55000000000000004"/>
    <n v="0.56000000000000005"/>
    <n v="0.59"/>
    <n v="0.59"/>
    <n v="0.59"/>
    <n v="0"/>
    <n v="0"/>
    <n v="0"/>
    <n v="0"/>
    <n v="11773.888888888887"/>
    <n v="11138.092592592591"/>
    <n v="14081.545454545454"/>
    <n v="36993.52693602693"/>
    <n v="22445.714285714283"/>
    <n v="19265.457627118645"/>
    <n v="23578.22033898305"/>
    <n v="65289.392251815982"/>
    <n v="5762.7857142857138"/>
    <n v="4388.7771186440696"/>
    <n v="5223.171186440678"/>
    <n v="15374.734019370462"/>
    <n v="448.91428571428605"/>
    <n v="963.27288135593096"/>
    <n v="943.12881355932018"/>
    <n v="2355.3159806295371"/>
    <n v="10549.485714285713"/>
    <n v="9054.7650847457626"/>
    <n v="11081.763559322033"/>
    <n v="30686.01435835351"/>
    <n v="2020.1142857142872"/>
    <n v="2311.8549152542373"/>
    <n v="2829.3864406779658"/>
    <n v="7161.3556416464899"/>
  </r>
  <r>
    <x v="245"/>
    <n v="0"/>
    <n v="0"/>
    <n v="0"/>
    <m/>
    <n v="21918.84"/>
    <n v="25629.11"/>
    <n v="32507.54"/>
    <m/>
    <n v="42345.57"/>
    <n v="49199.76"/>
    <n v="57170.45"/>
    <n v="148715.78"/>
    <n v="0.49"/>
    <n v="0.49"/>
    <n v="0.49"/>
    <n v="0.49"/>
    <n v="0.49"/>
    <n v="0.49"/>
    <n v="0.49"/>
    <n v="0.49"/>
    <n v="0.53"/>
    <n v="0.53"/>
    <n v="0.53"/>
    <n v="0.53"/>
    <n v="0"/>
    <n v="0"/>
    <n v="0"/>
    <n v="0"/>
    <n v="44732.326530612248"/>
    <n v="52304.306122448979"/>
    <n v="66341.918367346938"/>
    <n v="163378.55102040817"/>
    <n v="79897.301886792455"/>
    <n v="92829.735849056597"/>
    <n v="107868.77358490565"/>
    <n v="280595.8113207547"/>
    <n v="17230.837924528299"/>
    <n v="19857.460566037731"/>
    <n v="20348.159056603767"/>
    <n v="57436.45754716979"/>
    <n v="3195.892075471701"/>
    <n v="3713.1894339622672"/>
    <n v="4314.7509433962296"/>
    <n v="11223.832452830198"/>
    <n v="39149.677924528303"/>
    <n v="45486.570566037728"/>
    <n v="52855.699056603764"/>
    <n v="137491.94754716981"/>
    <n v="3195.892075471701"/>
    <n v="3713.1894339622672"/>
    <n v="4314.7509433962296"/>
    <n v="11223.832452830198"/>
  </r>
  <r>
    <x v="246"/>
    <n v="0"/>
    <n v="0"/>
    <n v="0"/>
    <m/>
    <n v="22682.66"/>
    <n v="21651.17"/>
    <n v="31149.759999999998"/>
    <m/>
    <n v="28750.14"/>
    <n v="30983.73"/>
    <n v="41754.31"/>
    <n v="101488.18"/>
    <n v="0.49"/>
    <n v="0.49"/>
    <n v="0.49"/>
    <n v="0.49"/>
    <n v="0.49"/>
    <n v="0.49"/>
    <n v="0.49"/>
    <n v="0.49"/>
    <n v="0.49"/>
    <n v="0.49"/>
    <n v="0.49"/>
    <n v="0.49"/>
    <n v="0"/>
    <n v="0"/>
    <n v="0"/>
    <n v="0"/>
    <n v="46291.142857142855"/>
    <n v="44186.061224489793"/>
    <n v="63570.9387755102"/>
    <n v="154048.14285714284"/>
    <n v="58673.755102040814"/>
    <n v="63232.102040816324"/>
    <n v="85212.8775510204"/>
    <n v="207118.73469387752"/>
    <n v="6067.48"/>
    <n v="9332.56"/>
    <n v="10604.549999999997"/>
    <n v="26004.589999999997"/>
    <n v="0"/>
    <n v="0"/>
    <n v="0"/>
    <n v="0"/>
    <n v="28750.14"/>
    <n v="30983.73"/>
    <n v="41754.31"/>
    <n v="101488.18"/>
    <n v="0"/>
    <n v="0"/>
    <n v="0"/>
    <n v="0"/>
  </r>
  <r>
    <x v="247"/>
    <n v="0"/>
    <n v="0"/>
    <n v="0"/>
    <m/>
    <n v="12759.87"/>
    <n v="7669.14"/>
    <n v="20212.66"/>
    <m/>
    <n v="18338.509999999998"/>
    <n v="16394.87"/>
    <n v="26184.78"/>
    <n v="60918.159999999996"/>
    <n v="0.47"/>
    <n v="0.47"/>
    <n v="0.47"/>
    <n v="0.47"/>
    <n v="0.47"/>
    <n v="0.47"/>
    <n v="0.47"/>
    <n v="0.47"/>
    <n v="0.51"/>
    <n v="0.51"/>
    <n v="0.51"/>
    <n v="0.51"/>
    <n v="0"/>
    <n v="0"/>
    <n v="0"/>
    <n v="0"/>
    <n v="27148.659574468089"/>
    <n v="16317.319148936172"/>
    <n v="43005.659574468089"/>
    <n v="86471.638297872356"/>
    <n v="35957.862745098035"/>
    <n v="32146.803921568626"/>
    <n v="51342.705882352937"/>
    <n v="119447.37254901959"/>
    <n v="4140.3254901960745"/>
    <n v="7439.8578431372525"/>
    <n v="3918.4117647058783"/>
    <n v="15498.595098039204"/>
    <n v="1438.3145098039226"/>
    <n v="1285.8721568627461"/>
    <n v="2053.7082352941193"/>
    <n v="4777.894901960788"/>
    <n v="16900.195490196074"/>
    <n v="15108.997843137253"/>
    <n v="24131.071764705877"/>
    <n v="56140.265098039206"/>
    <n v="1438.3145098039226"/>
    <n v="1285.8721568627461"/>
    <n v="2053.7082352941193"/>
    <n v="4777.894901960788"/>
  </r>
  <r>
    <x v="248"/>
    <m/>
    <m/>
    <m/>
    <m/>
    <m/>
    <m/>
    <m/>
    <m/>
    <m/>
    <m/>
    <m/>
    <n v="0"/>
    <n v="0.48"/>
    <n v="0.48"/>
    <n v="0.48"/>
    <n v="0.48"/>
    <n v="0.59"/>
    <n v="0.59"/>
    <n v="0.59"/>
    <n v="0.59"/>
    <n v="0.59"/>
    <n v="0.63"/>
    <n v="0.63"/>
    <n v="0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3F985-412F-4043-BFD0-461C38F246E3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tore ID">
  <location ref="A3:I253" firstHeaderRow="0" firstDataRow="1" firstDataCol="1"/>
  <pivotFields count="53">
    <pivotField axis="axisRow" showAll="0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244"/>
        <item x="189"/>
        <item x="190"/>
        <item x="245"/>
        <item x="191"/>
        <item x="192"/>
        <item x="193"/>
        <item x="194"/>
        <item x="248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43"/>
        <item x="246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47"/>
        <item x="238"/>
        <item x="239"/>
        <item x="240"/>
        <item x="241"/>
        <item x="242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2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_Vol Delta 1/2019" fld="45" baseField="0" baseItem="0"/>
    <dataField name="_Vol Delta 2/2019" fld="46" baseField="0" baseItem="0"/>
    <dataField name="_Vol Delta 3/2019" fld="47" baseField="0" baseItem="0"/>
    <dataField name="_Vol Delta 1Q2019" fld="48" baseField="0" baseItem="0"/>
    <dataField name="_P Delta 1/2019" fld="49" baseField="0" baseItem="0"/>
    <dataField name="_P Delta 2/2019" fld="50" baseField="0" baseItem="0"/>
    <dataField name="_P Delta 3/2019" fld="51" baseField="0" baseItem="0"/>
    <dataField name="_P Delta 1Q2019" fld="52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888D9-5304-4B0B-A393-A44EFCB6D875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tore ID">
  <location ref="A3:I253" firstHeaderRow="0" firstDataRow="1" firstDataCol="1"/>
  <pivotFields count="53">
    <pivotField axis="axisRow" showAll="0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244"/>
        <item x="189"/>
        <item x="190"/>
        <item x="245"/>
        <item x="191"/>
        <item x="192"/>
        <item x="193"/>
        <item x="194"/>
        <item x="248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43"/>
        <item x="246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47"/>
        <item x="238"/>
        <item x="239"/>
        <item x="240"/>
        <item x="241"/>
        <item x="242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</pivotFields>
  <rowFields count="1">
    <field x="0"/>
  </rowFields>
  <rowItems count="2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_Vol Delta 1/2021" fld="37" baseField="0" baseItem="0"/>
    <dataField name="_Vol Delta 2/2021" fld="38" baseField="0" baseItem="0"/>
    <dataField name="_Vol Delta 3/2021" fld="39" baseField="0" baseItem="0"/>
    <dataField name="_Vol Delta 1Q2021" fld="40" baseField="0" baseItem="0"/>
    <dataField name="_P Delta 1/2021" fld="41" baseField="0" baseItem="0"/>
    <dataField name="_P Delta 2/2021" fld="42" baseField="0" baseItem="0"/>
    <dataField name="_P Delta 3/2021" fld="43" baseField="0" baseItem="0"/>
    <dataField name="_P Delta 1Q2021" fld="44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p.powerbi.com/groups/8ef3504f-6c9c-4c7f-ac0a-908433a9c614/reports/5ab4a09c-15d7-48de-b158-d5cf535b4ea2/ReportSection776f7524da18d7b772dd" TargetMode="External"/><Relationship Id="rId1" Type="http://schemas.openxmlformats.org/officeDocument/2006/relationships/hyperlink" Target="https://app.powerbi.com/groups/8ef3504f-6c9c-4c7f-ac0a-908433a9c614/reports/67e569eb-1b54-42e7-bcf3-5d5984a413dc/ReportSectionc69b9ae3c6d3a61d11f7?ctid=bc02c692-1787-4acb-8677-9d00166f4b7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6B86-54DD-481E-96AA-1B9B400F701F}">
  <dimension ref="A2:M253"/>
  <sheetViews>
    <sheetView workbookViewId="0">
      <selection activeCell="B5" sqref="B5"/>
    </sheetView>
  </sheetViews>
  <sheetFormatPr defaultRowHeight="14.4" outlineLevelRow="1" x14ac:dyDescent="0.3"/>
  <cols>
    <col min="1" max="1" width="11.44140625" bestFit="1" customWidth="1"/>
    <col min="2" max="4" width="16.5546875" bestFit="1" customWidth="1"/>
    <col min="5" max="5" width="17.44140625" bestFit="1" customWidth="1"/>
    <col min="6" max="8" width="14.5546875" bestFit="1" customWidth="1"/>
    <col min="9" max="9" width="15.44140625" bestFit="1" customWidth="1"/>
    <col min="10" max="12" width="14.44140625" bestFit="1" customWidth="1"/>
    <col min="13" max="13" width="15" bestFit="1" customWidth="1"/>
  </cols>
  <sheetData>
    <row r="2" spans="1:13" x14ac:dyDescent="0.3">
      <c r="A2" t="s">
        <v>0</v>
      </c>
      <c r="B2">
        <f t="shared" ref="B2:M2" si="0">COUNTIF(B4:B252,"&lt;0")</f>
        <v>128</v>
      </c>
      <c r="C2">
        <f t="shared" si="0"/>
        <v>68</v>
      </c>
      <c r="D2">
        <f t="shared" si="0"/>
        <v>157</v>
      </c>
      <c r="E2">
        <f t="shared" si="0"/>
        <v>123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66</v>
      </c>
      <c r="K2">
        <f t="shared" si="0"/>
        <v>31</v>
      </c>
      <c r="L2">
        <f t="shared" si="0"/>
        <v>95</v>
      </c>
      <c r="M2">
        <f t="shared" si="0"/>
        <v>52</v>
      </c>
    </row>
    <row r="3" spans="1:13" x14ac:dyDescent="0.3">
      <c r="A3" s="18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outlineLevel="1" x14ac:dyDescent="0.3">
      <c r="A4" s="19" t="s">
        <v>14</v>
      </c>
      <c r="B4" s="14">
        <v>-5798.973559322033</v>
      </c>
      <c r="C4" s="14">
        <v>-3212.0171186440671</v>
      </c>
      <c r="D4" s="14">
        <v>-9574.4781355932246</v>
      </c>
      <c r="E4" s="14">
        <v>-18585.468813559324</v>
      </c>
      <c r="F4" s="14">
        <v>4745.433559322033</v>
      </c>
      <c r="G4" s="14">
        <v>5171.3871186440674</v>
      </c>
      <c r="H4" s="14">
        <v>7126.7881355932204</v>
      </c>
      <c r="I4" s="14">
        <v>17043.608813559324</v>
      </c>
      <c r="J4" s="14">
        <f>SUM(B4,F4)</f>
        <v>-1053.54</v>
      </c>
      <c r="K4" s="14">
        <f>SUM(C4,G4)</f>
        <v>1959.3700000000003</v>
      </c>
      <c r="L4" s="14">
        <f>SUM(D4,H4)</f>
        <v>-2447.6900000000041</v>
      </c>
      <c r="M4" s="14">
        <f>SUM(J4:L4)</f>
        <v>-1541.8600000000038</v>
      </c>
    </row>
    <row r="5" spans="1:13" outlineLevel="1" x14ac:dyDescent="0.3">
      <c r="A5" s="19" t="s">
        <v>15</v>
      </c>
      <c r="B5" s="14">
        <v>-2568.83951612903</v>
      </c>
      <c r="C5" s="14">
        <v>297.1700000000007</v>
      </c>
      <c r="D5" s="14">
        <v>-18786.498064516119</v>
      </c>
      <c r="E5" s="14">
        <v>-21058.167580645149</v>
      </c>
      <c r="F5" s="14">
        <v>10233.979516129033</v>
      </c>
      <c r="G5" s="14">
        <v>10599.03</v>
      </c>
      <c r="H5" s="14">
        <v>13077.56806451613</v>
      </c>
      <c r="I5" s="14">
        <v>33910.577580645164</v>
      </c>
      <c r="J5" s="14">
        <f t="shared" ref="J5:L68" si="1">SUM(B5,F5)</f>
        <v>7665.1400000000031</v>
      </c>
      <c r="K5" s="14">
        <f t="shared" si="1"/>
        <v>10896.2</v>
      </c>
      <c r="L5" s="14">
        <f t="shared" si="1"/>
        <v>-5708.9299999999894</v>
      </c>
      <c r="M5" s="14">
        <f t="shared" ref="M5:M68" si="2">SUM(J5:L5)</f>
        <v>12852.410000000014</v>
      </c>
    </row>
    <row r="6" spans="1:13" outlineLevel="1" x14ac:dyDescent="0.3">
      <c r="A6" s="19" t="s">
        <v>16</v>
      </c>
      <c r="B6" s="14">
        <v>-5591.2227118644078</v>
      </c>
      <c r="C6" s="14">
        <v>1158.2123728813567</v>
      </c>
      <c r="D6" s="14">
        <v>-8805.2028813559318</v>
      </c>
      <c r="E6" s="14">
        <v>-13238.213220338983</v>
      </c>
      <c r="F6" s="14">
        <v>5068.5427118644066</v>
      </c>
      <c r="G6" s="14">
        <v>5830.7476271186433</v>
      </c>
      <c r="H6" s="14">
        <v>7333.3028813559313</v>
      </c>
      <c r="I6" s="14">
        <v>18232.593220338982</v>
      </c>
      <c r="J6" s="14">
        <f t="shared" si="1"/>
        <v>-522.6800000000012</v>
      </c>
      <c r="K6" s="14">
        <f t="shared" si="1"/>
        <v>6988.96</v>
      </c>
      <c r="L6" s="14">
        <f t="shared" si="1"/>
        <v>-1471.9000000000005</v>
      </c>
      <c r="M6" s="14">
        <f t="shared" si="2"/>
        <v>4994.3799999999983</v>
      </c>
    </row>
    <row r="7" spans="1:13" outlineLevel="1" x14ac:dyDescent="0.3">
      <c r="A7" s="19" t="s">
        <v>17</v>
      </c>
      <c r="B7" s="14">
        <v>-4925.2599999999975</v>
      </c>
      <c r="C7" s="14">
        <v>-3029.0899999999901</v>
      </c>
      <c r="D7" s="14">
        <v>-6633.6099999999979</v>
      </c>
      <c r="E7" s="14">
        <v>-14587.959999999985</v>
      </c>
      <c r="F7" s="14">
        <v>0</v>
      </c>
      <c r="G7" s="14">
        <v>0</v>
      </c>
      <c r="H7" s="14">
        <v>0</v>
      </c>
      <c r="I7" s="14">
        <v>0</v>
      </c>
      <c r="J7" s="14">
        <f t="shared" si="1"/>
        <v>-4925.2599999999975</v>
      </c>
      <c r="K7" s="14">
        <f t="shared" si="1"/>
        <v>-3029.0899999999901</v>
      </c>
      <c r="L7" s="14">
        <f t="shared" si="1"/>
        <v>-6633.6099999999979</v>
      </c>
      <c r="M7" s="14">
        <f t="shared" si="2"/>
        <v>-14587.959999999985</v>
      </c>
    </row>
    <row r="8" spans="1:13" outlineLevel="1" x14ac:dyDescent="0.3">
      <c r="A8" s="19" t="s">
        <v>18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f t="shared" si="1"/>
        <v>0</v>
      </c>
      <c r="K8" s="14">
        <f t="shared" si="1"/>
        <v>0</v>
      </c>
      <c r="L8" s="14">
        <f t="shared" si="1"/>
        <v>0</v>
      </c>
      <c r="M8" s="14">
        <f t="shared" si="2"/>
        <v>0</v>
      </c>
    </row>
    <row r="9" spans="1:13" outlineLevel="1" x14ac:dyDescent="0.3">
      <c r="A9" s="19" t="s">
        <v>19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f t="shared" si="1"/>
        <v>0</v>
      </c>
      <c r="K9" s="14">
        <f t="shared" si="1"/>
        <v>0</v>
      </c>
      <c r="L9" s="14">
        <f t="shared" si="1"/>
        <v>0</v>
      </c>
      <c r="M9" s="14">
        <f t="shared" si="2"/>
        <v>0</v>
      </c>
    </row>
    <row r="10" spans="1:13" outlineLevel="1" x14ac:dyDescent="0.3">
      <c r="A10" s="19" t="s">
        <v>20</v>
      </c>
      <c r="B10" s="14">
        <v>13108.081818181812</v>
      </c>
      <c r="C10" s="14">
        <v>30.255272727266053</v>
      </c>
      <c r="D10" s="14">
        <v>-19188.031090909095</v>
      </c>
      <c r="E10" s="14">
        <v>-6049.6940000000159</v>
      </c>
      <c r="F10" s="14">
        <v>4477.9781818181855</v>
      </c>
      <c r="G10" s="14">
        <v>5096.6647272727314</v>
      </c>
      <c r="H10" s="14">
        <v>5682.0610909090956</v>
      </c>
      <c r="I10" s="14">
        <v>15256.704000000012</v>
      </c>
      <c r="J10" s="14">
        <f t="shared" si="1"/>
        <v>17586.059999999998</v>
      </c>
      <c r="K10" s="14">
        <f t="shared" si="1"/>
        <v>5126.9199999999973</v>
      </c>
      <c r="L10" s="14">
        <f t="shared" si="1"/>
        <v>-13505.97</v>
      </c>
      <c r="M10" s="14">
        <f t="shared" si="2"/>
        <v>9207.0099999999966</v>
      </c>
    </row>
    <row r="11" spans="1:13" outlineLevel="1" x14ac:dyDescent="0.3">
      <c r="A11" s="19" t="s">
        <v>21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f t="shared" si="1"/>
        <v>0</v>
      </c>
      <c r="K11" s="14">
        <f t="shared" si="1"/>
        <v>0</v>
      </c>
      <c r="L11" s="14">
        <f t="shared" si="1"/>
        <v>0</v>
      </c>
      <c r="M11" s="14">
        <f t="shared" si="2"/>
        <v>0</v>
      </c>
    </row>
    <row r="12" spans="1:13" outlineLevel="1" x14ac:dyDescent="0.3">
      <c r="A12" s="19" t="s">
        <v>22</v>
      </c>
      <c r="B12" s="14">
        <v>-2089.6300000000024</v>
      </c>
      <c r="C12" s="14">
        <v>7350.016923076927</v>
      </c>
      <c r="D12" s="14">
        <v>-18393.083846153855</v>
      </c>
      <c r="E12" s="14">
        <v>-13132.69692307693</v>
      </c>
      <c r="F12" s="14">
        <v>15447.159999999998</v>
      </c>
      <c r="G12" s="14">
        <v>16612.403076923078</v>
      </c>
      <c r="H12" s="14">
        <v>18269.953846153843</v>
      </c>
      <c r="I12" s="14">
        <v>50329.516923076924</v>
      </c>
      <c r="J12" s="14">
        <f t="shared" si="1"/>
        <v>13357.529999999995</v>
      </c>
      <c r="K12" s="14">
        <f t="shared" si="1"/>
        <v>23962.420000000006</v>
      </c>
      <c r="L12" s="14">
        <f t="shared" si="1"/>
        <v>-123.13000000001193</v>
      </c>
      <c r="M12" s="14">
        <f t="shared" si="2"/>
        <v>37196.819999999985</v>
      </c>
    </row>
    <row r="13" spans="1:13" outlineLevel="1" x14ac:dyDescent="0.3">
      <c r="A13" s="19" t="s">
        <v>23</v>
      </c>
      <c r="B13" s="14">
        <v>-5009.9583544303796</v>
      </c>
      <c r="C13" s="14">
        <v>352.81772151898679</v>
      </c>
      <c r="D13" s="14">
        <v>-12399.471265822791</v>
      </c>
      <c r="E13" s="14">
        <v>-17056.611898734183</v>
      </c>
      <c r="F13" s="14">
        <v>15293.678354430378</v>
      </c>
      <c r="G13" s="14">
        <v>15967.082278481012</v>
      </c>
      <c r="H13" s="14">
        <v>18059.271265822783</v>
      </c>
      <c r="I13" s="14">
        <v>49320.031898734174</v>
      </c>
      <c r="J13" s="14">
        <f t="shared" si="1"/>
        <v>10283.719999999998</v>
      </c>
      <c r="K13" s="14">
        <f t="shared" si="1"/>
        <v>16319.899999999998</v>
      </c>
      <c r="L13" s="14">
        <f t="shared" si="1"/>
        <v>5659.799999999992</v>
      </c>
      <c r="M13" s="14">
        <f t="shared" si="2"/>
        <v>32263.419999999987</v>
      </c>
    </row>
    <row r="14" spans="1:13" outlineLevel="1" x14ac:dyDescent="0.3">
      <c r="A14" s="19" t="s">
        <v>24</v>
      </c>
      <c r="B14" s="14">
        <v>-7907.3057627118578</v>
      </c>
      <c r="C14" s="14">
        <v>-2534.6806779660997</v>
      </c>
      <c r="D14" s="14">
        <v>-9082.7693220338952</v>
      </c>
      <c r="E14" s="14">
        <v>-19524.755762711851</v>
      </c>
      <c r="F14" s="14">
        <v>11257.185762711866</v>
      </c>
      <c r="G14" s="14">
        <v>11653.960677966103</v>
      </c>
      <c r="H14" s="14">
        <v>13595.119322033899</v>
      </c>
      <c r="I14" s="14">
        <v>36506.265762711868</v>
      </c>
      <c r="J14" s="14">
        <f t="shared" si="1"/>
        <v>3349.8800000000083</v>
      </c>
      <c r="K14" s="14">
        <f t="shared" si="1"/>
        <v>9119.2800000000025</v>
      </c>
      <c r="L14" s="14">
        <f t="shared" si="1"/>
        <v>4512.350000000004</v>
      </c>
      <c r="M14" s="14">
        <f t="shared" si="2"/>
        <v>16981.510000000017</v>
      </c>
    </row>
    <row r="15" spans="1:13" outlineLevel="1" x14ac:dyDescent="0.3">
      <c r="A15" s="19" t="s">
        <v>25</v>
      </c>
      <c r="B15" s="14">
        <v>11838.969838709681</v>
      </c>
      <c r="C15" s="14">
        <v>16016.531129032262</v>
      </c>
      <c r="D15" s="14">
        <v>2833.7179999999962</v>
      </c>
      <c r="E15" s="14">
        <v>30689.218967741941</v>
      </c>
      <c r="F15" s="14">
        <v>12314.470161290325</v>
      </c>
      <c r="G15" s="14">
        <v>12143.448870967744</v>
      </c>
      <c r="H15" s="14">
        <v>16774.272000000004</v>
      </c>
      <c r="I15" s="14">
        <v>41232.191032258073</v>
      </c>
      <c r="J15" s="14">
        <f t="shared" si="1"/>
        <v>24153.440000000006</v>
      </c>
      <c r="K15" s="14">
        <f t="shared" si="1"/>
        <v>28159.980000000007</v>
      </c>
      <c r="L15" s="14">
        <f t="shared" si="1"/>
        <v>19607.990000000002</v>
      </c>
      <c r="M15" s="14">
        <f t="shared" si="2"/>
        <v>71921.410000000018</v>
      </c>
    </row>
    <row r="16" spans="1:13" outlineLevel="1" x14ac:dyDescent="0.3">
      <c r="A16" s="19" t="s">
        <v>26</v>
      </c>
      <c r="B16" s="14">
        <v>14289.470892857134</v>
      </c>
      <c r="C16" s="14">
        <v>23174.846249999995</v>
      </c>
      <c r="D16" s="14">
        <v>-7742.7250769230932</v>
      </c>
      <c r="E16" s="14">
        <v>29721.592065934037</v>
      </c>
      <c r="F16" s="14">
        <v>12500.889107142866</v>
      </c>
      <c r="G16" s="14">
        <v>13226.163750000012</v>
      </c>
      <c r="H16" s="14">
        <v>27026.975076923081</v>
      </c>
      <c r="I16" s="14">
        <v>52754.027934065962</v>
      </c>
      <c r="J16" s="14">
        <f t="shared" si="1"/>
        <v>26790.36</v>
      </c>
      <c r="K16" s="14">
        <f t="shared" si="1"/>
        <v>36401.010000000009</v>
      </c>
      <c r="L16" s="14">
        <f t="shared" si="1"/>
        <v>19284.249999999989</v>
      </c>
      <c r="M16" s="14">
        <f t="shared" si="2"/>
        <v>82475.62</v>
      </c>
    </row>
    <row r="17" spans="1:13" outlineLevel="1" x14ac:dyDescent="0.3">
      <c r="A17" s="19" t="s">
        <v>27</v>
      </c>
      <c r="B17" s="14">
        <v>-7189.802363636365</v>
      </c>
      <c r="C17" s="14">
        <v>525.63254545453469</v>
      </c>
      <c r="D17" s="14">
        <v>-11740.783818181821</v>
      </c>
      <c r="E17" s="14">
        <v>-18404.953636363651</v>
      </c>
      <c r="F17" s="14">
        <v>6052.8923636363688</v>
      </c>
      <c r="G17" s="14">
        <v>6104.9774545454593</v>
      </c>
      <c r="H17" s="14">
        <v>7419.5138181818238</v>
      </c>
      <c r="I17" s="14">
        <v>19577.383636363651</v>
      </c>
      <c r="J17" s="14">
        <f t="shared" si="1"/>
        <v>-1136.9099999999962</v>
      </c>
      <c r="K17" s="14">
        <f t="shared" si="1"/>
        <v>6630.6099999999942</v>
      </c>
      <c r="L17" s="14">
        <f t="shared" si="1"/>
        <v>-4321.2699999999968</v>
      </c>
      <c r="M17" s="14">
        <f t="shared" si="2"/>
        <v>1172.4300000000012</v>
      </c>
    </row>
    <row r="18" spans="1:13" outlineLevel="1" x14ac:dyDescent="0.3">
      <c r="A18" s="19" t="s">
        <v>28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f t="shared" si="1"/>
        <v>0</v>
      </c>
      <c r="K18" s="14">
        <f t="shared" si="1"/>
        <v>0</v>
      </c>
      <c r="L18" s="14">
        <f t="shared" si="1"/>
        <v>0</v>
      </c>
      <c r="M18" s="14">
        <f t="shared" si="2"/>
        <v>0</v>
      </c>
    </row>
    <row r="19" spans="1:13" outlineLevel="1" x14ac:dyDescent="0.3">
      <c r="A19" s="19" t="s">
        <v>29</v>
      </c>
      <c r="B19" s="14">
        <v>-673.62999999999863</v>
      </c>
      <c r="C19" s="14">
        <v>10720.010862068972</v>
      </c>
      <c r="D19" s="14">
        <v>-7269.6944444444362</v>
      </c>
      <c r="E19" s="14">
        <v>2776.6864176245363</v>
      </c>
      <c r="F19" s="14">
        <v>8560.7999999999975</v>
      </c>
      <c r="G19" s="14">
        <v>10128.049137931032</v>
      </c>
      <c r="H19" s="14">
        <v>18196.904444444448</v>
      </c>
      <c r="I19" s="14">
        <v>36885.753582375473</v>
      </c>
      <c r="J19" s="14">
        <f t="shared" si="1"/>
        <v>7887.1699999999992</v>
      </c>
      <c r="K19" s="14">
        <f t="shared" si="1"/>
        <v>20848.060000000005</v>
      </c>
      <c r="L19" s="14">
        <f t="shared" si="1"/>
        <v>10927.210000000012</v>
      </c>
      <c r="M19" s="14">
        <f t="shared" si="2"/>
        <v>39662.440000000017</v>
      </c>
    </row>
    <row r="20" spans="1:13" outlineLevel="1" x14ac:dyDescent="0.3">
      <c r="A20" s="19" t="s">
        <v>30</v>
      </c>
      <c r="B20" s="14">
        <v>-6584.8967692307688</v>
      </c>
      <c r="C20" s="14">
        <v>-1979.5426153846176</v>
      </c>
      <c r="D20" s="14">
        <v>-12175.677384615383</v>
      </c>
      <c r="E20" s="14">
        <v>-20740.116769230772</v>
      </c>
      <c r="F20" s="14">
        <v>7219.8867692307713</v>
      </c>
      <c r="G20" s="14">
        <v>7368.1526153846162</v>
      </c>
      <c r="H20" s="14">
        <v>9510.7273846153857</v>
      </c>
      <c r="I20" s="14">
        <v>24098.766769230773</v>
      </c>
      <c r="J20" s="14">
        <f t="shared" si="1"/>
        <v>634.99000000000251</v>
      </c>
      <c r="K20" s="14">
        <f t="shared" si="1"/>
        <v>5388.6099999999988</v>
      </c>
      <c r="L20" s="14">
        <f t="shared" si="1"/>
        <v>-2664.9499999999971</v>
      </c>
      <c r="M20" s="14">
        <f t="shared" si="2"/>
        <v>3358.6500000000042</v>
      </c>
    </row>
    <row r="21" spans="1:13" outlineLevel="1" x14ac:dyDescent="0.3">
      <c r="A21" s="19" t="s">
        <v>31</v>
      </c>
      <c r="B21" s="14">
        <v>-5844.4990322580661</v>
      </c>
      <c r="C21" s="14">
        <v>-652.78354838709402</v>
      </c>
      <c r="D21" s="14">
        <v>-13615.352096774199</v>
      </c>
      <c r="E21" s="14">
        <v>-20112.634677419359</v>
      </c>
      <c r="F21" s="14">
        <v>8205.0590322580647</v>
      </c>
      <c r="G21" s="14">
        <v>8326.1435483870973</v>
      </c>
      <c r="H21" s="14">
        <v>9672.3920967741942</v>
      </c>
      <c r="I21" s="14">
        <v>26203.594677419358</v>
      </c>
      <c r="J21" s="14">
        <f t="shared" si="1"/>
        <v>2360.5599999999986</v>
      </c>
      <c r="K21" s="14">
        <f t="shared" si="1"/>
        <v>7673.3600000000033</v>
      </c>
      <c r="L21" s="14">
        <f t="shared" si="1"/>
        <v>-3942.9600000000046</v>
      </c>
      <c r="M21" s="14">
        <f t="shared" si="2"/>
        <v>6090.9599999999973</v>
      </c>
    </row>
    <row r="22" spans="1:13" outlineLevel="1" x14ac:dyDescent="0.3">
      <c r="A22" s="19" t="s">
        <v>32</v>
      </c>
      <c r="B22" s="14">
        <v>-4655.9077777777802</v>
      </c>
      <c r="C22" s="14">
        <v>3181.862222222222</v>
      </c>
      <c r="D22" s="14">
        <v>-11282.880000000005</v>
      </c>
      <c r="E22" s="14">
        <v>-12756.925555555563</v>
      </c>
      <c r="F22" s="14">
        <v>7646.2977777777778</v>
      </c>
      <c r="G22" s="14">
        <v>8544.3977777777782</v>
      </c>
      <c r="H22" s="14">
        <v>9877.3000000000011</v>
      </c>
      <c r="I22" s="14">
        <v>26067.995555555557</v>
      </c>
      <c r="J22" s="14">
        <f t="shared" si="1"/>
        <v>2990.3899999999976</v>
      </c>
      <c r="K22" s="14">
        <f t="shared" si="1"/>
        <v>11726.26</v>
      </c>
      <c r="L22" s="14">
        <f t="shared" si="1"/>
        <v>-1405.5800000000036</v>
      </c>
      <c r="M22" s="14">
        <f t="shared" si="2"/>
        <v>13311.069999999994</v>
      </c>
    </row>
    <row r="23" spans="1:13" outlineLevel="1" x14ac:dyDescent="0.3">
      <c r="A23" s="19" t="s">
        <v>33</v>
      </c>
      <c r="B23" s="14">
        <v>-2776.3486792452786</v>
      </c>
      <c r="C23" s="14">
        <v>713.90169491525637</v>
      </c>
      <c r="D23" s="14">
        <v>-16785.12881355932</v>
      </c>
      <c r="E23" s="14">
        <v>-18847.575797889342</v>
      </c>
      <c r="F23" s="14">
        <v>3616.1486792452865</v>
      </c>
      <c r="G23" s="14">
        <v>8529.9983050847441</v>
      </c>
      <c r="H23" s="14">
        <v>9953.0288135593219</v>
      </c>
      <c r="I23" s="14">
        <v>22099.175797889351</v>
      </c>
      <c r="J23" s="14">
        <f t="shared" si="1"/>
        <v>839.80000000000791</v>
      </c>
      <c r="K23" s="14">
        <f t="shared" si="1"/>
        <v>9243.9</v>
      </c>
      <c r="L23" s="14">
        <f t="shared" si="1"/>
        <v>-6832.0999999999985</v>
      </c>
      <c r="M23" s="14">
        <f t="shared" si="2"/>
        <v>3251.6000000000095</v>
      </c>
    </row>
    <row r="24" spans="1:13" outlineLevel="1" x14ac:dyDescent="0.3">
      <c r="A24" s="19" t="s">
        <v>34</v>
      </c>
      <c r="B24" s="14">
        <v>-9841.3847058823503</v>
      </c>
      <c r="C24" s="14">
        <v>369.63345454545282</v>
      </c>
      <c r="D24" s="14">
        <v>-10910.014909090916</v>
      </c>
      <c r="E24" s="14">
        <v>-20381.766160427815</v>
      </c>
      <c r="F24" s="14">
        <v>2716.3647058823553</v>
      </c>
      <c r="G24" s="14">
        <v>6424.5265454545515</v>
      </c>
      <c r="H24" s="14">
        <v>7270.0349090909149</v>
      </c>
      <c r="I24" s="14">
        <v>16410.926160427822</v>
      </c>
      <c r="J24" s="14">
        <f t="shared" si="1"/>
        <v>-7125.019999999995</v>
      </c>
      <c r="K24" s="14">
        <f t="shared" si="1"/>
        <v>6794.1600000000044</v>
      </c>
      <c r="L24" s="14">
        <f t="shared" si="1"/>
        <v>-3639.9800000000014</v>
      </c>
      <c r="M24" s="14">
        <f t="shared" si="2"/>
        <v>-3970.839999999992</v>
      </c>
    </row>
    <row r="25" spans="1:13" outlineLevel="1" x14ac:dyDescent="0.3">
      <c r="A25" s="19" t="s">
        <v>35</v>
      </c>
      <c r="B25" s="14">
        <v>-1239.5722222222209</v>
      </c>
      <c r="C25" s="14">
        <v>7626.5111111111119</v>
      </c>
      <c r="D25" s="14">
        <v>-20141.172461538466</v>
      </c>
      <c r="E25" s="14">
        <v>-13754.233572649577</v>
      </c>
      <c r="F25" s="14">
        <v>9876.9822222222228</v>
      </c>
      <c r="G25" s="14">
        <v>11317.828888888891</v>
      </c>
      <c r="H25" s="14">
        <v>14376.962461538464</v>
      </c>
      <c r="I25" s="14">
        <v>35571.773572649574</v>
      </c>
      <c r="J25" s="14">
        <f t="shared" si="1"/>
        <v>8637.4100000000017</v>
      </c>
      <c r="K25" s="14">
        <f t="shared" si="1"/>
        <v>18944.340000000004</v>
      </c>
      <c r="L25" s="14">
        <f t="shared" si="1"/>
        <v>-5764.2100000000028</v>
      </c>
      <c r="M25" s="14">
        <f t="shared" si="2"/>
        <v>21817.540000000005</v>
      </c>
    </row>
    <row r="26" spans="1:13" outlineLevel="1" x14ac:dyDescent="0.3">
      <c r="A26" s="19" t="s">
        <v>36</v>
      </c>
      <c r="B26" s="14">
        <v>-3678.0164516129043</v>
      </c>
      <c r="C26" s="14">
        <v>13411.553387096768</v>
      </c>
      <c r="D26" s="14">
        <v>-8643.1617741935606</v>
      </c>
      <c r="E26" s="14">
        <v>1090.3751612903034</v>
      </c>
      <c r="F26" s="14">
        <v>11673.966451612903</v>
      </c>
      <c r="G26" s="14">
        <v>14280.426612903224</v>
      </c>
      <c r="H26" s="14">
        <v>16097.071774193548</v>
      </c>
      <c r="I26" s="14">
        <v>42051.464838709675</v>
      </c>
      <c r="J26" s="14">
        <f t="shared" si="1"/>
        <v>7995.9499999999989</v>
      </c>
      <c r="K26" s="14">
        <f t="shared" si="1"/>
        <v>27691.979999999992</v>
      </c>
      <c r="L26" s="14">
        <f t="shared" si="1"/>
        <v>7453.9099999999871</v>
      </c>
      <c r="M26" s="14">
        <f t="shared" si="2"/>
        <v>43141.839999999982</v>
      </c>
    </row>
    <row r="27" spans="1:13" outlineLevel="1" x14ac:dyDescent="0.3">
      <c r="A27" s="19" t="s">
        <v>37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f t="shared" si="1"/>
        <v>0</v>
      </c>
      <c r="K27" s="14">
        <f t="shared" si="1"/>
        <v>0</v>
      </c>
      <c r="L27" s="14">
        <f t="shared" si="1"/>
        <v>0</v>
      </c>
      <c r="M27" s="14">
        <f t="shared" si="2"/>
        <v>0</v>
      </c>
    </row>
    <row r="28" spans="1:13" outlineLevel="1" x14ac:dyDescent="0.3">
      <c r="A28" s="19" t="s">
        <v>38</v>
      </c>
      <c r="B28" s="14">
        <v>-5233.6849999999986</v>
      </c>
      <c r="C28" s="14">
        <v>10931.339354838714</v>
      </c>
      <c r="D28" s="14">
        <v>-4139.467258064521</v>
      </c>
      <c r="E28" s="14">
        <v>1558.1870967741943</v>
      </c>
      <c r="F28" s="14">
        <v>7710.3650000000016</v>
      </c>
      <c r="G28" s="14">
        <v>10594.190645161292</v>
      </c>
      <c r="H28" s="14">
        <v>13078.807258064517</v>
      </c>
      <c r="I28" s="14">
        <v>31383.36290322581</v>
      </c>
      <c r="J28" s="14">
        <f t="shared" si="1"/>
        <v>2476.680000000003</v>
      </c>
      <c r="K28" s="14">
        <f t="shared" si="1"/>
        <v>21525.530000000006</v>
      </c>
      <c r="L28" s="14">
        <f t="shared" si="1"/>
        <v>8939.3399999999965</v>
      </c>
      <c r="M28" s="14">
        <f t="shared" si="2"/>
        <v>32941.550000000003</v>
      </c>
    </row>
    <row r="29" spans="1:13" outlineLevel="1" x14ac:dyDescent="0.3">
      <c r="A29" s="19" t="s">
        <v>39</v>
      </c>
      <c r="B29" s="14">
        <v>-12580.793333333337</v>
      </c>
      <c r="C29" s="14">
        <v>2973.516666666666</v>
      </c>
      <c r="D29" s="14">
        <v>-26803.961111111123</v>
      </c>
      <c r="E29" s="14">
        <v>-36411.237777777795</v>
      </c>
      <c r="F29" s="14">
        <v>12638.753333333336</v>
      </c>
      <c r="G29" s="14">
        <v>14543.313333333335</v>
      </c>
      <c r="H29" s="14">
        <v>17432.31111111111</v>
      </c>
      <c r="I29" s="14">
        <v>44614.377777777787</v>
      </c>
      <c r="J29" s="14">
        <f t="shared" si="1"/>
        <v>57.959999999999127</v>
      </c>
      <c r="K29" s="14">
        <f t="shared" si="1"/>
        <v>17516.830000000002</v>
      </c>
      <c r="L29" s="14">
        <f t="shared" si="1"/>
        <v>-9371.6500000000124</v>
      </c>
      <c r="M29" s="14">
        <f t="shared" si="2"/>
        <v>8203.1399999999885</v>
      </c>
    </row>
    <row r="30" spans="1:13" outlineLevel="1" x14ac:dyDescent="0.3">
      <c r="A30" s="19" t="s">
        <v>40</v>
      </c>
      <c r="B30" s="14">
        <v>-1310.0873684210524</v>
      </c>
      <c r="C30" s="14">
        <v>8487.3231578947361</v>
      </c>
      <c r="D30" s="14">
        <v>-14036.026315789468</v>
      </c>
      <c r="E30" s="14">
        <v>-6858.7905263157845</v>
      </c>
      <c r="F30" s="14">
        <v>10705.04736842105</v>
      </c>
      <c r="G30" s="14">
        <v>11207.036842105261</v>
      </c>
      <c r="H30" s="14">
        <v>12549.126315789472</v>
      </c>
      <c r="I30" s="14">
        <v>34461.210526315786</v>
      </c>
      <c r="J30" s="14">
        <f t="shared" si="1"/>
        <v>9394.9599999999973</v>
      </c>
      <c r="K30" s="14">
        <f t="shared" si="1"/>
        <v>19694.359999999997</v>
      </c>
      <c r="L30" s="14">
        <f t="shared" si="1"/>
        <v>-1486.899999999996</v>
      </c>
      <c r="M30" s="14">
        <f t="shared" si="2"/>
        <v>27602.42</v>
      </c>
    </row>
    <row r="31" spans="1:13" outlineLevel="1" x14ac:dyDescent="0.3">
      <c r="A31" s="19" t="s">
        <v>41</v>
      </c>
      <c r="B31" s="14">
        <v>6947.964035087728</v>
      </c>
      <c r="C31" s="14">
        <v>20212.367017543864</v>
      </c>
      <c r="D31" s="14">
        <v>514.09982456140426</v>
      </c>
      <c r="E31" s="14">
        <v>27674.430877192994</v>
      </c>
      <c r="F31" s="14">
        <v>10009.425964912278</v>
      </c>
      <c r="G31" s="14">
        <v>10840.872982456136</v>
      </c>
      <c r="H31" s="14">
        <v>12414.950175438591</v>
      </c>
      <c r="I31" s="14">
        <v>33265.249122807007</v>
      </c>
      <c r="J31" s="14">
        <f t="shared" si="1"/>
        <v>16957.390000000007</v>
      </c>
      <c r="K31" s="14">
        <f t="shared" si="1"/>
        <v>31053.239999999998</v>
      </c>
      <c r="L31" s="14">
        <f t="shared" si="1"/>
        <v>12929.049999999996</v>
      </c>
      <c r="M31" s="14">
        <f t="shared" si="2"/>
        <v>60939.68</v>
      </c>
    </row>
    <row r="32" spans="1:13" outlineLevel="1" x14ac:dyDescent="0.3">
      <c r="A32" s="19" t="s">
        <v>42</v>
      </c>
      <c r="B32" s="14">
        <v>-20210.206521739132</v>
      </c>
      <c r="C32" s="14">
        <v>-10632.767826086956</v>
      </c>
      <c r="D32" s="14">
        <v>-34676.076956521734</v>
      </c>
      <c r="E32" s="14">
        <v>-65519.05130434782</v>
      </c>
      <c r="F32" s="14">
        <v>7306.7565217391293</v>
      </c>
      <c r="G32" s="14">
        <v>8702.3478260869542</v>
      </c>
      <c r="H32" s="14">
        <v>10567.686956521737</v>
      </c>
      <c r="I32" s="14">
        <v>26576.791304347818</v>
      </c>
      <c r="J32" s="14">
        <f t="shared" si="1"/>
        <v>-12903.450000000003</v>
      </c>
      <c r="K32" s="14">
        <f t="shared" si="1"/>
        <v>-1930.4200000000019</v>
      </c>
      <c r="L32" s="14">
        <f t="shared" si="1"/>
        <v>-24108.39</v>
      </c>
      <c r="M32" s="14">
        <f t="shared" si="2"/>
        <v>-38942.26</v>
      </c>
    </row>
    <row r="33" spans="1:13" outlineLevel="1" x14ac:dyDescent="0.3">
      <c r="A33" s="19" t="s">
        <v>43</v>
      </c>
      <c r="B33" s="14">
        <v>27603.376415094332</v>
      </c>
      <c r="C33" s="14">
        <v>32931.326603773574</v>
      </c>
      <c r="D33" s="14">
        <v>12177.952830188673</v>
      </c>
      <c r="E33" s="14">
        <v>72712.65584905658</v>
      </c>
      <c r="F33" s="14">
        <v>6721.5335849056664</v>
      </c>
      <c r="G33" s="14">
        <v>6310.18339622642</v>
      </c>
      <c r="H33" s="14">
        <v>7250.9871698113266</v>
      </c>
      <c r="I33" s="14">
        <v>20282.704150943413</v>
      </c>
      <c r="J33" s="14">
        <f t="shared" si="1"/>
        <v>34324.909999999996</v>
      </c>
      <c r="K33" s="14">
        <f t="shared" si="1"/>
        <v>39241.509999999995</v>
      </c>
      <c r="L33" s="14">
        <f t="shared" si="1"/>
        <v>19428.939999999999</v>
      </c>
      <c r="M33" s="14">
        <f t="shared" si="2"/>
        <v>92995.359999999986</v>
      </c>
    </row>
    <row r="34" spans="1:13" outlineLevel="1" x14ac:dyDescent="0.3">
      <c r="A34" s="19" t="s">
        <v>44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f t="shared" si="1"/>
        <v>0</v>
      </c>
      <c r="K34" s="14">
        <f t="shared" si="1"/>
        <v>0</v>
      </c>
      <c r="L34" s="14">
        <f t="shared" si="1"/>
        <v>0</v>
      </c>
      <c r="M34" s="14">
        <f t="shared" si="2"/>
        <v>0</v>
      </c>
    </row>
    <row r="35" spans="1:13" outlineLevel="1" x14ac:dyDescent="0.3">
      <c r="A35" s="19" t="s">
        <v>45</v>
      </c>
      <c r="B35" s="14">
        <v>-117.15782608694951</v>
      </c>
      <c r="C35" s="14">
        <v>6917.2883561643894</v>
      </c>
      <c r="D35" s="14">
        <v>-13230.292191780822</v>
      </c>
      <c r="E35" s="14">
        <v>-6430.1616617033815</v>
      </c>
      <c r="F35" s="14">
        <v>12530.947826086951</v>
      </c>
      <c r="G35" s="14">
        <v>16535.171643835612</v>
      </c>
      <c r="H35" s="14">
        <v>20781.812191780817</v>
      </c>
      <c r="I35" s="14">
        <v>49847.931661703376</v>
      </c>
      <c r="J35" s="14">
        <f t="shared" si="1"/>
        <v>12413.79</v>
      </c>
      <c r="K35" s="14">
        <f t="shared" si="1"/>
        <v>23452.460000000003</v>
      </c>
      <c r="L35" s="14">
        <f t="shared" si="1"/>
        <v>7551.519999999995</v>
      </c>
      <c r="M35" s="14">
        <f t="shared" si="2"/>
        <v>43417.77</v>
      </c>
    </row>
    <row r="36" spans="1:13" outlineLevel="1" x14ac:dyDescent="0.3">
      <c r="A36" s="19" t="s">
        <v>46</v>
      </c>
      <c r="B36" s="14">
        <v>1268.6500000000003</v>
      </c>
      <c r="C36" s="14">
        <v>18443.87</v>
      </c>
      <c r="D36" s="14">
        <v>1956.2499999999964</v>
      </c>
      <c r="E36" s="14">
        <v>21668.769999999997</v>
      </c>
      <c r="F36" s="14">
        <v>0</v>
      </c>
      <c r="G36" s="14">
        <v>0</v>
      </c>
      <c r="H36" s="14">
        <v>0</v>
      </c>
      <c r="I36" s="14">
        <v>0</v>
      </c>
      <c r="J36" s="14">
        <f t="shared" si="1"/>
        <v>1268.6500000000003</v>
      </c>
      <c r="K36" s="14">
        <f t="shared" si="1"/>
        <v>18443.87</v>
      </c>
      <c r="L36" s="14">
        <f t="shared" si="1"/>
        <v>1956.2499999999964</v>
      </c>
      <c r="M36" s="14">
        <f t="shared" si="2"/>
        <v>21668.769999999997</v>
      </c>
    </row>
    <row r="37" spans="1:13" outlineLevel="1" x14ac:dyDescent="0.3">
      <c r="A37" s="19" t="s">
        <v>47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f t="shared" si="1"/>
        <v>0</v>
      </c>
      <c r="K37" s="14">
        <f t="shared" si="1"/>
        <v>0</v>
      </c>
      <c r="L37" s="14">
        <f t="shared" si="1"/>
        <v>0</v>
      </c>
      <c r="M37" s="14">
        <f t="shared" si="2"/>
        <v>0</v>
      </c>
    </row>
    <row r="38" spans="1:13" outlineLevel="1" x14ac:dyDescent="0.3">
      <c r="A38" s="19" t="s">
        <v>48</v>
      </c>
      <c r="B38" s="14">
        <v>-598.81372881355651</v>
      </c>
      <c r="C38" s="14">
        <v>8675.7972881355927</v>
      </c>
      <c r="D38" s="14">
        <v>-5054.3611864406694</v>
      </c>
      <c r="E38" s="14">
        <v>3022.6223728813666</v>
      </c>
      <c r="F38" s="14">
        <v>6559.123728813558</v>
      </c>
      <c r="G38" s="14">
        <v>7102.0627118644052</v>
      </c>
      <c r="H38" s="14">
        <v>4174.2711864406729</v>
      </c>
      <c r="I38" s="14">
        <v>17835.457627118638</v>
      </c>
      <c r="J38" s="14">
        <f t="shared" si="1"/>
        <v>5960.3100000000013</v>
      </c>
      <c r="K38" s="14">
        <f t="shared" si="1"/>
        <v>15777.859999999997</v>
      </c>
      <c r="L38" s="14">
        <f t="shared" si="1"/>
        <v>-880.08999999999651</v>
      </c>
      <c r="M38" s="14">
        <f t="shared" si="2"/>
        <v>20858.080000000002</v>
      </c>
    </row>
    <row r="39" spans="1:13" outlineLevel="1" x14ac:dyDescent="0.3">
      <c r="A39" s="19" t="s">
        <v>49</v>
      </c>
      <c r="B39" s="14">
        <v>-26687.813333333335</v>
      </c>
      <c r="C39" s="14">
        <v>-13169.349999999999</v>
      </c>
      <c r="D39" s="14">
        <v>-37296.937777777785</v>
      </c>
      <c r="E39" s="14">
        <v>-77154.101111111115</v>
      </c>
      <c r="F39" s="14">
        <v>7544.8133333333353</v>
      </c>
      <c r="G39" s="14">
        <v>8536.08</v>
      </c>
      <c r="H39" s="14">
        <v>10673.297777777778</v>
      </c>
      <c r="I39" s="14">
        <v>26754.191111111111</v>
      </c>
      <c r="J39" s="14">
        <f t="shared" si="1"/>
        <v>-19143</v>
      </c>
      <c r="K39" s="14">
        <f t="shared" si="1"/>
        <v>-4633.2699999999986</v>
      </c>
      <c r="L39" s="14">
        <f t="shared" si="1"/>
        <v>-26623.640000000007</v>
      </c>
      <c r="M39" s="14">
        <f t="shared" si="2"/>
        <v>-50399.91</v>
      </c>
    </row>
    <row r="40" spans="1:13" outlineLevel="1" x14ac:dyDescent="0.3">
      <c r="A40" s="19" t="s">
        <v>50</v>
      </c>
      <c r="B40" s="14">
        <v>-18270.381449275359</v>
      </c>
      <c r="C40" s="14">
        <v>-8725.9579710144917</v>
      </c>
      <c r="D40" s="14">
        <v>-26534.413768115948</v>
      </c>
      <c r="E40" s="14">
        <v>-53530.753188405797</v>
      </c>
      <c r="F40" s="14">
        <v>11877.181449275364</v>
      </c>
      <c r="G40" s="14">
        <v>12662.217971014492</v>
      </c>
      <c r="H40" s="14">
        <v>15787.483768115941</v>
      </c>
      <c r="I40" s="14">
        <v>40326.883188405794</v>
      </c>
      <c r="J40" s="14">
        <f t="shared" si="1"/>
        <v>-6393.1999999999953</v>
      </c>
      <c r="K40" s="14">
        <f t="shared" si="1"/>
        <v>3936.26</v>
      </c>
      <c r="L40" s="14">
        <f t="shared" si="1"/>
        <v>-10746.930000000008</v>
      </c>
      <c r="M40" s="14">
        <f t="shared" si="2"/>
        <v>-13203.870000000003</v>
      </c>
    </row>
    <row r="41" spans="1:13" outlineLevel="1" x14ac:dyDescent="0.3">
      <c r="A41" s="19" t="s">
        <v>51</v>
      </c>
      <c r="B41" s="14">
        <v>8342.4484745762675</v>
      </c>
      <c r="C41" s="14">
        <v>18346.501355932203</v>
      </c>
      <c r="D41" s="14">
        <v>8443.2647457627008</v>
      </c>
      <c r="E41" s="14">
        <v>35132.214576271173</v>
      </c>
      <c r="F41" s="14">
        <v>9367.8915254237272</v>
      </c>
      <c r="G41" s="14">
        <v>10264.218644067794</v>
      </c>
      <c r="H41" s="14">
        <v>12262.615254237286</v>
      </c>
      <c r="I41" s="14">
        <v>31894.725423728807</v>
      </c>
      <c r="J41" s="14">
        <f t="shared" si="1"/>
        <v>17710.339999999997</v>
      </c>
      <c r="K41" s="14">
        <f t="shared" si="1"/>
        <v>28610.719999999998</v>
      </c>
      <c r="L41" s="14">
        <f t="shared" si="1"/>
        <v>20705.879999999986</v>
      </c>
      <c r="M41" s="14">
        <f t="shared" si="2"/>
        <v>67026.939999999988</v>
      </c>
    </row>
    <row r="42" spans="1:13" outlineLevel="1" x14ac:dyDescent="0.3">
      <c r="A42" s="19" t="s">
        <v>52</v>
      </c>
      <c r="B42" s="14">
        <v>-14361.091355932203</v>
      </c>
      <c r="C42" s="14">
        <v>-915.42475409836072</v>
      </c>
      <c r="D42" s="14">
        <v>-20076.999180327868</v>
      </c>
      <c r="E42" s="14">
        <v>-35353.515290358431</v>
      </c>
      <c r="F42" s="14">
        <v>3564.7813559322026</v>
      </c>
      <c r="G42" s="14">
        <v>5653.9947540983603</v>
      </c>
      <c r="H42" s="14">
        <v>6606.289180327869</v>
      </c>
      <c r="I42" s="14">
        <v>15825.065290358432</v>
      </c>
      <c r="J42" s="14">
        <f t="shared" si="1"/>
        <v>-10796.310000000001</v>
      </c>
      <c r="K42" s="14">
        <f t="shared" si="1"/>
        <v>4738.57</v>
      </c>
      <c r="L42" s="14">
        <f t="shared" si="1"/>
        <v>-13470.71</v>
      </c>
      <c r="M42" s="14">
        <f t="shared" si="2"/>
        <v>-19528.45</v>
      </c>
    </row>
    <row r="43" spans="1:13" outlineLevel="1" x14ac:dyDescent="0.3">
      <c r="A43" s="19" t="s">
        <v>53</v>
      </c>
      <c r="B43" s="14">
        <v>-2173.8141818181889</v>
      </c>
      <c r="C43" s="14">
        <v>4301.6561666666685</v>
      </c>
      <c r="D43" s="14">
        <v>-17569.662666666667</v>
      </c>
      <c r="E43" s="14">
        <v>-15441.820681818188</v>
      </c>
      <c r="F43" s="14">
        <v>4744.2141818181854</v>
      </c>
      <c r="G43" s="14">
        <v>9344.3038333333334</v>
      </c>
      <c r="H43" s="14">
        <v>11290.832666666665</v>
      </c>
      <c r="I43" s="14">
        <v>25379.350681818185</v>
      </c>
      <c r="J43" s="14">
        <f t="shared" si="1"/>
        <v>2570.3999999999965</v>
      </c>
      <c r="K43" s="14">
        <f t="shared" si="1"/>
        <v>13645.960000000003</v>
      </c>
      <c r="L43" s="14">
        <f t="shared" si="1"/>
        <v>-6278.8300000000017</v>
      </c>
      <c r="M43" s="14">
        <f t="shared" si="2"/>
        <v>9937.529999999997</v>
      </c>
    </row>
    <row r="44" spans="1:13" outlineLevel="1" x14ac:dyDescent="0.3">
      <c r="A44" s="19" t="s">
        <v>54</v>
      </c>
      <c r="B44" s="14">
        <v>-9845.0017741935517</v>
      </c>
      <c r="C44" s="14">
        <v>-819.14451612903008</v>
      </c>
      <c r="D44" s="14">
        <v>-17262.344193548393</v>
      </c>
      <c r="E44" s="14">
        <v>-27926.490483870977</v>
      </c>
      <c r="F44" s="14">
        <v>8998.1617741935479</v>
      </c>
      <c r="G44" s="14">
        <v>9551.804516129032</v>
      </c>
      <c r="H44" s="14">
        <v>11420.374193548387</v>
      </c>
      <c r="I44" s="14">
        <v>29970.340483870968</v>
      </c>
      <c r="J44" s="14">
        <f t="shared" si="1"/>
        <v>-846.84000000000378</v>
      </c>
      <c r="K44" s="14">
        <f t="shared" si="1"/>
        <v>8732.6600000000017</v>
      </c>
      <c r="L44" s="14">
        <f t="shared" si="1"/>
        <v>-5841.9700000000066</v>
      </c>
      <c r="M44" s="14">
        <f t="shared" si="2"/>
        <v>2043.8499999999913</v>
      </c>
    </row>
    <row r="45" spans="1:13" outlineLevel="1" x14ac:dyDescent="0.3">
      <c r="A45" s="19" t="s">
        <v>55</v>
      </c>
      <c r="B45" s="14">
        <v>-26349.053174603181</v>
      </c>
      <c r="C45" s="14">
        <v>-15855.184285714282</v>
      </c>
      <c r="D45" s="14">
        <v>-44605.437142857139</v>
      </c>
      <c r="E45" s="14">
        <v>-86809.674603174601</v>
      </c>
      <c r="F45" s="14">
        <v>3223.2431746031752</v>
      </c>
      <c r="G45" s="14">
        <v>4293.3942857142874</v>
      </c>
      <c r="H45" s="14">
        <v>4690.8571428571431</v>
      </c>
      <c r="I45" s="14">
        <v>12207.494603174606</v>
      </c>
      <c r="J45" s="14">
        <f t="shared" si="1"/>
        <v>-23125.810000000005</v>
      </c>
      <c r="K45" s="14">
        <f t="shared" si="1"/>
        <v>-11561.789999999994</v>
      </c>
      <c r="L45" s="14">
        <f t="shared" si="1"/>
        <v>-39914.579999999994</v>
      </c>
      <c r="M45" s="14">
        <f t="shared" si="2"/>
        <v>-74602.179999999993</v>
      </c>
    </row>
    <row r="46" spans="1:13" outlineLevel="1" x14ac:dyDescent="0.3">
      <c r="A46" s="19" t="s">
        <v>56</v>
      </c>
      <c r="B46" s="14">
        <v>-10657.038474576271</v>
      </c>
      <c r="C46" s="14">
        <v>-4844.1507692307723</v>
      </c>
      <c r="D46" s="14">
        <v>-19569.73123076923</v>
      </c>
      <c r="E46" s="14">
        <v>-35070.920474576269</v>
      </c>
      <c r="F46" s="14">
        <v>6285.6084745762691</v>
      </c>
      <c r="G46" s="14">
        <v>9791.7907692307708</v>
      </c>
      <c r="H46" s="14">
        <v>11728.081230769234</v>
      </c>
      <c r="I46" s="14">
        <v>27805.480474576274</v>
      </c>
      <c r="J46" s="14">
        <f t="shared" si="1"/>
        <v>-4371.4300000000021</v>
      </c>
      <c r="K46" s="14">
        <f t="shared" si="1"/>
        <v>4947.6399999999985</v>
      </c>
      <c r="L46" s="14">
        <f t="shared" si="1"/>
        <v>-7841.649999999996</v>
      </c>
      <c r="M46" s="14">
        <f t="shared" si="2"/>
        <v>-7265.44</v>
      </c>
    </row>
    <row r="47" spans="1:13" outlineLevel="1" x14ac:dyDescent="0.3">
      <c r="A47" s="19" t="s">
        <v>57</v>
      </c>
      <c r="B47" s="14">
        <v>7743.2200000000021</v>
      </c>
      <c r="C47" s="14">
        <v>20420.909999999996</v>
      </c>
      <c r="D47" s="14">
        <v>15702.700000000008</v>
      </c>
      <c r="E47" s="14">
        <v>43866.83</v>
      </c>
      <c r="F47" s="14">
        <v>0</v>
      </c>
      <c r="G47" s="14">
        <v>0</v>
      </c>
      <c r="H47" s="14">
        <v>0</v>
      </c>
      <c r="I47" s="14">
        <v>0</v>
      </c>
      <c r="J47" s="14">
        <f t="shared" si="1"/>
        <v>7743.2200000000021</v>
      </c>
      <c r="K47" s="14">
        <f t="shared" si="1"/>
        <v>20420.909999999996</v>
      </c>
      <c r="L47" s="14">
        <f t="shared" si="1"/>
        <v>15702.700000000008</v>
      </c>
      <c r="M47" s="14">
        <f t="shared" si="2"/>
        <v>43866.83</v>
      </c>
    </row>
    <row r="48" spans="1:13" outlineLevel="1" x14ac:dyDescent="0.3">
      <c r="A48" s="19" t="s">
        <v>58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f t="shared" si="1"/>
        <v>0</v>
      </c>
      <c r="K48" s="14">
        <f t="shared" si="1"/>
        <v>0</v>
      </c>
      <c r="L48" s="14">
        <f t="shared" si="1"/>
        <v>0</v>
      </c>
      <c r="M48" s="14">
        <f t="shared" si="2"/>
        <v>0</v>
      </c>
    </row>
    <row r="49" spans="1:13" outlineLevel="1" x14ac:dyDescent="0.3">
      <c r="A49" s="19" t="s">
        <v>59</v>
      </c>
      <c r="B49" s="14">
        <v>-12866.95818181818</v>
      </c>
      <c r="C49" s="14">
        <v>-11255.871833333335</v>
      </c>
      <c r="D49" s="14">
        <v>-20219.062166666667</v>
      </c>
      <c r="E49" s="14">
        <v>-44341.892181818184</v>
      </c>
      <c r="F49" s="14">
        <v>2630.7381818181839</v>
      </c>
      <c r="G49" s="14">
        <v>4404.511833333333</v>
      </c>
      <c r="H49" s="14">
        <v>5836.9721666666655</v>
      </c>
      <c r="I49" s="14">
        <v>12872.222181818182</v>
      </c>
      <c r="J49" s="14">
        <f t="shared" si="1"/>
        <v>-10236.219999999996</v>
      </c>
      <c r="K49" s="14">
        <f t="shared" si="1"/>
        <v>-6851.3600000000015</v>
      </c>
      <c r="L49" s="14">
        <f t="shared" si="1"/>
        <v>-14382.09</v>
      </c>
      <c r="M49" s="14">
        <f t="shared" si="2"/>
        <v>-31469.67</v>
      </c>
    </row>
    <row r="50" spans="1:13" outlineLevel="1" x14ac:dyDescent="0.3">
      <c r="A50" s="19" t="s">
        <v>60</v>
      </c>
      <c r="B50" s="14">
        <v>-41491.211666666677</v>
      </c>
      <c r="C50" s="14">
        <v>-28249.884444444444</v>
      </c>
      <c r="D50" s="14">
        <v>-63060.603888888894</v>
      </c>
      <c r="E50" s="14">
        <v>-132801.70000000001</v>
      </c>
      <c r="F50" s="14">
        <v>38215.96166666667</v>
      </c>
      <c r="G50" s="14">
        <v>41436.694444444445</v>
      </c>
      <c r="H50" s="14">
        <v>50510.783888888895</v>
      </c>
      <c r="I50" s="14">
        <v>130163.44</v>
      </c>
      <c r="J50" s="14">
        <f t="shared" si="1"/>
        <v>-3275.2500000000073</v>
      </c>
      <c r="K50" s="14">
        <f t="shared" si="1"/>
        <v>13186.810000000001</v>
      </c>
      <c r="L50" s="14">
        <f t="shared" si="1"/>
        <v>-12549.82</v>
      </c>
      <c r="M50" s="14">
        <f t="shared" si="2"/>
        <v>-2638.2600000000057</v>
      </c>
    </row>
    <row r="51" spans="1:13" outlineLevel="1" x14ac:dyDescent="0.3">
      <c r="A51" s="19" t="s">
        <v>61</v>
      </c>
      <c r="B51" s="14">
        <v>-7968.2505660377392</v>
      </c>
      <c r="C51" s="14">
        <v>-646.3638983050879</v>
      </c>
      <c r="D51" s="14">
        <v>-18527.559661016949</v>
      </c>
      <c r="E51" s="14">
        <v>-27142.174125359776</v>
      </c>
      <c r="F51" s="14">
        <v>3242.2905660377382</v>
      </c>
      <c r="G51" s="14">
        <v>8172.7338983050831</v>
      </c>
      <c r="H51" s="14">
        <v>9920.6796610169476</v>
      </c>
      <c r="I51" s="14">
        <v>21335.704125359771</v>
      </c>
      <c r="J51" s="14">
        <f t="shared" si="1"/>
        <v>-4725.9600000000009</v>
      </c>
      <c r="K51" s="14">
        <f t="shared" si="1"/>
        <v>7526.3699999999953</v>
      </c>
      <c r="L51" s="14">
        <f t="shared" si="1"/>
        <v>-8606.880000000001</v>
      </c>
      <c r="M51" s="14">
        <f t="shared" si="2"/>
        <v>-5806.4700000000066</v>
      </c>
    </row>
    <row r="52" spans="1:13" outlineLevel="1" x14ac:dyDescent="0.3">
      <c r="A52" s="19" t="s">
        <v>62</v>
      </c>
      <c r="B52" s="14">
        <v>3847.3835087719372</v>
      </c>
      <c r="C52" s="14">
        <v>20927.436140350881</v>
      </c>
      <c r="D52" s="14">
        <v>6729.8578947368551</v>
      </c>
      <c r="E52" s="14">
        <v>31504.677543859674</v>
      </c>
      <c r="F52" s="14">
        <v>6682.8364912280676</v>
      </c>
      <c r="G52" s="14">
        <v>8901.2238596491188</v>
      </c>
      <c r="H52" s="14">
        <v>9880.2021052631553</v>
      </c>
      <c r="I52" s="14">
        <v>25464.262456140343</v>
      </c>
      <c r="J52" s="14">
        <f t="shared" si="1"/>
        <v>10530.220000000005</v>
      </c>
      <c r="K52" s="14">
        <f t="shared" si="1"/>
        <v>29828.66</v>
      </c>
      <c r="L52" s="14">
        <f t="shared" si="1"/>
        <v>16610.060000000012</v>
      </c>
      <c r="M52" s="14">
        <f t="shared" si="2"/>
        <v>56968.940000000017</v>
      </c>
    </row>
    <row r="53" spans="1:13" outlineLevel="1" x14ac:dyDescent="0.3">
      <c r="A53" s="19" t="s">
        <v>63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f t="shared" si="1"/>
        <v>0</v>
      </c>
      <c r="K53" s="14">
        <f t="shared" si="1"/>
        <v>0</v>
      </c>
      <c r="L53" s="14">
        <f t="shared" si="1"/>
        <v>0</v>
      </c>
      <c r="M53" s="14">
        <f t="shared" si="2"/>
        <v>0</v>
      </c>
    </row>
    <row r="54" spans="1:13" outlineLevel="1" x14ac:dyDescent="0.3">
      <c r="A54" s="19" t="s">
        <v>64</v>
      </c>
      <c r="B54" s="14">
        <v>-14239.790350877192</v>
      </c>
      <c r="C54" s="14">
        <v>-6684.4936842105235</v>
      </c>
      <c r="D54" s="14">
        <v>-24549.867192982456</v>
      </c>
      <c r="E54" s="14">
        <v>-45474.151228070172</v>
      </c>
      <c r="F54" s="14">
        <v>3238.3803508771916</v>
      </c>
      <c r="G54" s="14">
        <v>3955.313684210525</v>
      </c>
      <c r="H54" s="14">
        <v>4742.4771929824547</v>
      </c>
      <c r="I54" s="14">
        <v>11936.171228070172</v>
      </c>
      <c r="J54" s="14">
        <f t="shared" si="1"/>
        <v>-11001.41</v>
      </c>
      <c r="K54" s="14">
        <f t="shared" si="1"/>
        <v>-2729.1799999999985</v>
      </c>
      <c r="L54" s="14">
        <f t="shared" si="1"/>
        <v>-19807.39</v>
      </c>
      <c r="M54" s="14">
        <f t="shared" si="2"/>
        <v>-33537.979999999996</v>
      </c>
    </row>
    <row r="55" spans="1:13" outlineLevel="1" x14ac:dyDescent="0.3">
      <c r="A55" s="19" t="s">
        <v>65</v>
      </c>
      <c r="B55" s="14">
        <v>-17836.435322580648</v>
      </c>
      <c r="C55" s="14">
        <v>-10647.210923076922</v>
      </c>
      <c r="D55" s="14">
        <v>-26817.310769230768</v>
      </c>
      <c r="E55" s="14">
        <v>-55300.957014888336</v>
      </c>
      <c r="F55" s="14">
        <v>5710.3653225806447</v>
      </c>
      <c r="G55" s="14">
        <v>7007.9409230769243</v>
      </c>
      <c r="H55" s="14">
        <v>8298.1907692307705</v>
      </c>
      <c r="I55" s="14">
        <v>21016.497014888337</v>
      </c>
      <c r="J55" s="14">
        <f t="shared" si="1"/>
        <v>-12126.070000000003</v>
      </c>
      <c r="K55" s="14">
        <f t="shared" si="1"/>
        <v>-3639.2699999999977</v>
      </c>
      <c r="L55" s="14">
        <f t="shared" si="1"/>
        <v>-18519.119999999995</v>
      </c>
      <c r="M55" s="14">
        <f t="shared" si="2"/>
        <v>-34284.459999999992</v>
      </c>
    </row>
    <row r="56" spans="1:13" outlineLevel="1" x14ac:dyDescent="0.3">
      <c r="A56" s="19" t="s">
        <v>66</v>
      </c>
      <c r="B56" s="14">
        <v>-1598.8567741935453</v>
      </c>
      <c r="C56" s="14">
        <v>8011.1601612903105</v>
      </c>
      <c r="D56" s="14">
        <v>-8046.5947692307645</v>
      </c>
      <c r="E56" s="14">
        <v>-1634.2913821339998</v>
      </c>
      <c r="F56" s="14">
        <v>10280.156774193551</v>
      </c>
      <c r="G56" s="14">
        <v>12060.919838709677</v>
      </c>
      <c r="H56" s="14">
        <v>17168.174769230776</v>
      </c>
      <c r="I56" s="14">
        <v>39509.251382134004</v>
      </c>
      <c r="J56" s="14">
        <f t="shared" si="1"/>
        <v>8681.3000000000047</v>
      </c>
      <c r="K56" s="14">
        <f t="shared" si="1"/>
        <v>20072.079999999987</v>
      </c>
      <c r="L56" s="14">
        <f t="shared" si="1"/>
        <v>9121.5800000000127</v>
      </c>
      <c r="M56" s="14">
        <f t="shared" si="2"/>
        <v>37874.960000000006</v>
      </c>
    </row>
    <row r="57" spans="1:13" outlineLevel="1" x14ac:dyDescent="0.3">
      <c r="A57" s="19" t="s">
        <v>67</v>
      </c>
      <c r="B57" s="14">
        <v>13177.467096774186</v>
      </c>
      <c r="C57" s="14">
        <v>29300.489999999998</v>
      </c>
      <c r="D57" s="14">
        <v>205.78838709677891</v>
      </c>
      <c r="E57" s="14">
        <v>42683.74548387096</v>
      </c>
      <c r="F57" s="14">
        <v>20269.662903225806</v>
      </c>
      <c r="G57" s="14">
        <v>21971.040000000001</v>
      </c>
      <c r="H57" s="14">
        <v>25659.911612903226</v>
      </c>
      <c r="I57" s="14">
        <v>67900.614516129033</v>
      </c>
      <c r="J57" s="14">
        <f t="shared" si="1"/>
        <v>33447.12999999999</v>
      </c>
      <c r="K57" s="14">
        <f t="shared" si="1"/>
        <v>51271.53</v>
      </c>
      <c r="L57" s="14">
        <f t="shared" si="1"/>
        <v>25865.700000000004</v>
      </c>
      <c r="M57" s="14">
        <f t="shared" si="2"/>
        <v>110584.35999999999</v>
      </c>
    </row>
    <row r="58" spans="1:13" outlineLevel="1" x14ac:dyDescent="0.3">
      <c r="A58" s="19" t="s">
        <v>68</v>
      </c>
      <c r="B58" s="14">
        <v>-6519.8458064516126</v>
      </c>
      <c r="C58" s="14">
        <v>5204.5712903225822</v>
      </c>
      <c r="D58" s="14">
        <v>-23722.823076923076</v>
      </c>
      <c r="E58" s="14">
        <v>-25038.097593052105</v>
      </c>
      <c r="F58" s="14">
        <v>8795.0158064516127</v>
      </c>
      <c r="G58" s="14">
        <v>9289.858709677419</v>
      </c>
      <c r="H58" s="14">
        <v>11234.68307692308</v>
      </c>
      <c r="I58" s="14">
        <v>29319.557593052112</v>
      </c>
      <c r="J58" s="14">
        <f t="shared" si="1"/>
        <v>2275.17</v>
      </c>
      <c r="K58" s="14">
        <f t="shared" si="1"/>
        <v>14494.43</v>
      </c>
      <c r="L58" s="14">
        <f t="shared" si="1"/>
        <v>-12488.139999999996</v>
      </c>
      <c r="M58" s="14">
        <f t="shared" si="2"/>
        <v>4281.4600000000028</v>
      </c>
    </row>
    <row r="59" spans="1:13" outlineLevel="1" x14ac:dyDescent="0.3">
      <c r="A59" s="19" t="s">
        <v>69</v>
      </c>
      <c r="B59" s="14">
        <v>6267.4279999999953</v>
      </c>
      <c r="C59" s="14">
        <v>7956.13</v>
      </c>
      <c r="D59" s="14">
        <v>-554.38533333333555</v>
      </c>
      <c r="E59" s="14">
        <v>13669.17266666666</v>
      </c>
      <c r="F59" s="14">
        <v>4474.0920000000042</v>
      </c>
      <c r="G59" s="14">
        <v>7490.4499999999989</v>
      </c>
      <c r="H59" s="14">
        <v>9416.2053333333315</v>
      </c>
      <c r="I59" s="14">
        <v>21380.747333333333</v>
      </c>
      <c r="J59" s="14">
        <f t="shared" si="1"/>
        <v>10741.52</v>
      </c>
      <c r="K59" s="14">
        <f t="shared" si="1"/>
        <v>15446.579999999998</v>
      </c>
      <c r="L59" s="14">
        <f t="shared" si="1"/>
        <v>8861.8199999999961</v>
      </c>
      <c r="M59" s="14">
        <f t="shared" si="2"/>
        <v>35049.919999999998</v>
      </c>
    </row>
    <row r="60" spans="1:13" outlineLevel="1" x14ac:dyDescent="0.3">
      <c r="A60" s="19" t="s">
        <v>70</v>
      </c>
      <c r="B60" s="14">
        <v>-4448.417358490562</v>
      </c>
      <c r="C60" s="14">
        <v>5442.0983050847535</v>
      </c>
      <c r="D60" s="14">
        <v>-12676.135423728816</v>
      </c>
      <c r="E60" s="14">
        <v>-11682.454477134625</v>
      </c>
      <c r="F60" s="14">
        <v>4236.5373584905701</v>
      </c>
      <c r="G60" s="14">
        <v>11182.701694915253</v>
      </c>
      <c r="H60" s="14">
        <v>13472.325423728811</v>
      </c>
      <c r="I60" s="14">
        <v>28891.564477134634</v>
      </c>
      <c r="J60" s="14">
        <f t="shared" si="1"/>
        <v>-211.87999999999192</v>
      </c>
      <c r="K60" s="14">
        <f t="shared" si="1"/>
        <v>16624.800000000007</v>
      </c>
      <c r="L60" s="14">
        <f t="shared" si="1"/>
        <v>796.18999999999505</v>
      </c>
      <c r="M60" s="14">
        <f t="shared" si="2"/>
        <v>17209.110000000008</v>
      </c>
    </row>
    <row r="61" spans="1:13" outlineLevel="1" x14ac:dyDescent="0.3">
      <c r="A61" s="19" t="s">
        <v>71</v>
      </c>
      <c r="B61" s="14">
        <v>-32811.821451612901</v>
      </c>
      <c r="C61" s="14">
        <v>-2111.9074193548299</v>
      </c>
      <c r="D61" s="14">
        <v>-30069.515538461528</v>
      </c>
      <c r="E61" s="14">
        <v>-64993.244409429259</v>
      </c>
      <c r="F61" s="14">
        <v>8838.7314516129027</v>
      </c>
      <c r="G61" s="14">
        <v>15436.577419354842</v>
      </c>
      <c r="H61" s="14">
        <v>21513.885538461542</v>
      </c>
      <c r="I61" s="14">
        <v>45789.194409429285</v>
      </c>
      <c r="J61" s="14">
        <f t="shared" si="1"/>
        <v>-23973.089999999997</v>
      </c>
      <c r="K61" s="14">
        <f t="shared" si="1"/>
        <v>13324.670000000013</v>
      </c>
      <c r="L61" s="14">
        <f t="shared" si="1"/>
        <v>-8555.6299999999865</v>
      </c>
      <c r="M61" s="14">
        <f t="shared" si="2"/>
        <v>-19204.04999999997</v>
      </c>
    </row>
    <row r="62" spans="1:13" outlineLevel="1" x14ac:dyDescent="0.3">
      <c r="A62" s="19" t="s">
        <v>72</v>
      </c>
      <c r="B62" s="14">
        <v>15998.30516129032</v>
      </c>
      <c r="C62" s="14">
        <v>20878.491612903224</v>
      </c>
      <c r="D62" s="14">
        <v>-805.63446153846144</v>
      </c>
      <c r="E62" s="14">
        <v>36071.162312655084</v>
      </c>
      <c r="F62" s="14">
        <v>13690.794838709677</v>
      </c>
      <c r="G62" s="14">
        <v>12924.348387096774</v>
      </c>
      <c r="H62" s="14">
        <v>15742.114461538464</v>
      </c>
      <c r="I62" s="14">
        <v>42357.257687344914</v>
      </c>
      <c r="J62" s="14">
        <f t="shared" si="1"/>
        <v>29689.1</v>
      </c>
      <c r="K62" s="14">
        <f t="shared" si="1"/>
        <v>33802.839999999997</v>
      </c>
      <c r="L62" s="14">
        <f t="shared" si="1"/>
        <v>14936.480000000003</v>
      </c>
      <c r="M62" s="14">
        <f t="shared" si="2"/>
        <v>78428.42</v>
      </c>
    </row>
    <row r="63" spans="1:13" outlineLevel="1" x14ac:dyDescent="0.3">
      <c r="A63" s="19" t="s">
        <v>73</v>
      </c>
      <c r="B63" s="14">
        <v>7585.7300000000005</v>
      </c>
      <c r="C63" s="14">
        <v>19549.84</v>
      </c>
      <c r="D63" s="14">
        <v>3320.4699999999934</v>
      </c>
      <c r="E63" s="14">
        <v>30456.039999999994</v>
      </c>
      <c r="F63" s="14">
        <v>0</v>
      </c>
      <c r="G63" s="14">
        <v>0</v>
      </c>
      <c r="H63" s="14">
        <v>0</v>
      </c>
      <c r="I63" s="14">
        <v>0</v>
      </c>
      <c r="J63" s="14">
        <f t="shared" si="1"/>
        <v>7585.7300000000005</v>
      </c>
      <c r="K63" s="14">
        <f t="shared" si="1"/>
        <v>19549.84</v>
      </c>
      <c r="L63" s="14">
        <f t="shared" si="1"/>
        <v>3320.4699999999934</v>
      </c>
      <c r="M63" s="14">
        <f t="shared" si="2"/>
        <v>30456.039999999994</v>
      </c>
    </row>
    <row r="64" spans="1:13" outlineLevel="1" x14ac:dyDescent="0.3">
      <c r="A64" s="19" t="s">
        <v>74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f t="shared" si="1"/>
        <v>0</v>
      </c>
      <c r="K64" s="14">
        <f t="shared" si="1"/>
        <v>0</v>
      </c>
      <c r="L64" s="14">
        <f t="shared" si="1"/>
        <v>0</v>
      </c>
      <c r="M64" s="14">
        <f t="shared" si="2"/>
        <v>0</v>
      </c>
    </row>
    <row r="65" spans="1:13" outlineLevel="1" x14ac:dyDescent="0.3">
      <c r="A65" s="19" t="s">
        <v>75</v>
      </c>
      <c r="B65" s="14">
        <v>10541.403888888884</v>
      </c>
      <c r="C65" s="14">
        <v>19271.328333333327</v>
      </c>
      <c r="D65" s="14">
        <v>-1450.0783333333497</v>
      </c>
      <c r="E65" s="14">
        <v>28362.653888888864</v>
      </c>
      <c r="F65" s="14">
        <v>5933.4861111111159</v>
      </c>
      <c r="G65" s="14">
        <v>6120.4916666666713</v>
      </c>
      <c r="H65" s="14">
        <v>7073.7583333333396</v>
      </c>
      <c r="I65" s="14">
        <v>19127.736111111128</v>
      </c>
      <c r="J65" s="14">
        <f t="shared" si="1"/>
        <v>16474.89</v>
      </c>
      <c r="K65" s="14">
        <f t="shared" si="1"/>
        <v>25391.82</v>
      </c>
      <c r="L65" s="14">
        <f t="shared" si="1"/>
        <v>5623.6799999999894</v>
      </c>
      <c r="M65" s="14">
        <f t="shared" si="2"/>
        <v>47490.389999999985</v>
      </c>
    </row>
    <row r="66" spans="1:13" outlineLevel="1" x14ac:dyDescent="0.3">
      <c r="A66" s="19" t="s">
        <v>76</v>
      </c>
      <c r="B66" s="14">
        <v>-9609.7200000000012</v>
      </c>
      <c r="C66" s="14">
        <v>-1937.283684210526</v>
      </c>
      <c r="D66" s="14">
        <v>-16539.414736842096</v>
      </c>
      <c r="E66" s="14">
        <v>-28086.418421052622</v>
      </c>
      <c r="F66" s="14">
        <v>4253.6800000000012</v>
      </c>
      <c r="G66" s="14">
        <v>7156.0736842105225</v>
      </c>
      <c r="H66" s="14">
        <v>8132.9347368421022</v>
      </c>
      <c r="I66" s="14">
        <v>19542.688421052626</v>
      </c>
      <c r="J66" s="14">
        <f t="shared" si="1"/>
        <v>-5356.04</v>
      </c>
      <c r="K66" s="14">
        <f t="shared" si="1"/>
        <v>5218.7899999999963</v>
      </c>
      <c r="L66" s="14">
        <f t="shared" si="1"/>
        <v>-8406.4799999999941</v>
      </c>
      <c r="M66" s="14">
        <f t="shared" si="2"/>
        <v>-8543.7299999999977</v>
      </c>
    </row>
    <row r="67" spans="1:13" outlineLevel="1" x14ac:dyDescent="0.3">
      <c r="A67" s="19" t="s">
        <v>77</v>
      </c>
      <c r="B67" s="14">
        <v>4258.6754999999912</v>
      </c>
      <c r="C67" s="14">
        <v>26567.508888888889</v>
      </c>
      <c r="D67" s="14">
        <v>7124.6177777777921</v>
      </c>
      <c r="E67" s="14">
        <v>37950.802166666675</v>
      </c>
      <c r="F67" s="14">
        <v>12695.534499999998</v>
      </c>
      <c r="G67" s="14">
        <v>21085.771111111113</v>
      </c>
      <c r="H67" s="14">
        <v>19141.002222222221</v>
      </c>
      <c r="I67" s="14">
        <v>52922.307833333325</v>
      </c>
      <c r="J67" s="14">
        <f t="shared" si="1"/>
        <v>16954.209999999988</v>
      </c>
      <c r="K67" s="14">
        <f t="shared" si="1"/>
        <v>47653.279999999999</v>
      </c>
      <c r="L67" s="14">
        <f t="shared" si="1"/>
        <v>26265.620000000014</v>
      </c>
      <c r="M67" s="14">
        <f t="shared" si="2"/>
        <v>90873.11</v>
      </c>
    </row>
    <row r="68" spans="1:13" outlineLevel="1" x14ac:dyDescent="0.3">
      <c r="A68" s="19" t="s">
        <v>78</v>
      </c>
      <c r="B68" s="14">
        <v>-1295.5337037037118</v>
      </c>
      <c r="C68" s="14">
        <v>4506.3452542372906</v>
      </c>
      <c r="D68" s="14">
        <v>-5469.4471186440614</v>
      </c>
      <c r="E68" s="14">
        <v>-2258.6355681104824</v>
      </c>
      <c r="F68" s="14">
        <v>7802.8337037037054</v>
      </c>
      <c r="G68" s="14">
        <v>11645.404745762711</v>
      </c>
      <c r="H68" s="14">
        <v>15412.667118644067</v>
      </c>
      <c r="I68" s="14">
        <v>34860.90556811048</v>
      </c>
      <c r="J68" s="14">
        <f t="shared" si="1"/>
        <v>6507.2999999999938</v>
      </c>
      <c r="K68" s="14">
        <f t="shared" si="1"/>
        <v>16151.750000000002</v>
      </c>
      <c r="L68" s="14">
        <f t="shared" si="1"/>
        <v>9943.2200000000048</v>
      </c>
      <c r="M68" s="14">
        <f t="shared" si="2"/>
        <v>32602.27</v>
      </c>
    </row>
    <row r="69" spans="1:13" outlineLevel="1" x14ac:dyDescent="0.3">
      <c r="A69" s="19" t="s">
        <v>79</v>
      </c>
      <c r="B69" s="14">
        <v>15169.395094339614</v>
      </c>
      <c r="C69" s="14">
        <v>16273.573559322036</v>
      </c>
      <c r="D69" s="14">
        <v>12329.088305084748</v>
      </c>
      <c r="E69" s="14">
        <v>43772.056958746398</v>
      </c>
      <c r="F69" s="14">
        <v>4605.0249056603816</v>
      </c>
      <c r="G69" s="14">
        <v>10475.986440677965</v>
      </c>
      <c r="H69" s="14">
        <v>14704.50169491525</v>
      </c>
      <c r="I69" s="14">
        <v>29785.513041253595</v>
      </c>
      <c r="J69" s="14">
        <f t="shared" ref="J69:L132" si="3">SUM(B69,F69)</f>
        <v>19774.419999999995</v>
      </c>
      <c r="K69" s="14">
        <f t="shared" si="3"/>
        <v>26749.56</v>
      </c>
      <c r="L69" s="14">
        <f t="shared" si="3"/>
        <v>27033.589999999997</v>
      </c>
      <c r="M69" s="14">
        <f t="shared" ref="M69:M132" si="4">SUM(J69:L69)</f>
        <v>73557.569999999992</v>
      </c>
    </row>
    <row r="70" spans="1:13" outlineLevel="1" x14ac:dyDescent="0.3">
      <c r="A70" s="19" t="s">
        <v>80</v>
      </c>
      <c r="B70" s="14">
        <v>-4637.0589655172362</v>
      </c>
      <c r="C70" s="14">
        <v>9515.4613793103545</v>
      </c>
      <c r="D70" s="14">
        <v>-5509.8950000000095</v>
      </c>
      <c r="E70" s="14">
        <v>-631.49258620689125</v>
      </c>
      <c r="F70" s="14">
        <v>9496.5889655172377</v>
      </c>
      <c r="G70" s="14">
        <v>10833.498620689652</v>
      </c>
      <c r="H70" s="14">
        <v>13119.884999999995</v>
      </c>
      <c r="I70" s="14">
        <v>33449.972586206888</v>
      </c>
      <c r="J70" s="14">
        <f t="shared" si="3"/>
        <v>4859.5300000000016</v>
      </c>
      <c r="K70" s="14">
        <f t="shared" si="3"/>
        <v>20348.960000000006</v>
      </c>
      <c r="L70" s="14">
        <f t="shared" si="3"/>
        <v>7609.9899999999852</v>
      </c>
      <c r="M70" s="14">
        <f t="shared" si="4"/>
        <v>32818.479999999996</v>
      </c>
    </row>
    <row r="71" spans="1:13" outlineLevel="1" x14ac:dyDescent="0.3">
      <c r="A71" s="19" t="s">
        <v>81</v>
      </c>
      <c r="B71" s="14">
        <v>-1579.0468421052562</v>
      </c>
      <c r="C71" s="14">
        <v>10788.702280701758</v>
      </c>
      <c r="D71" s="14">
        <v>-2093.2528070175313</v>
      </c>
      <c r="E71" s="14">
        <v>7116.4026315789715</v>
      </c>
      <c r="F71" s="14">
        <v>7186.6568421052607</v>
      </c>
      <c r="G71" s="14">
        <v>8202.0477192982416</v>
      </c>
      <c r="H71" s="14">
        <v>4988.4428070175354</v>
      </c>
      <c r="I71" s="14">
        <v>20377.147368421036</v>
      </c>
      <c r="J71" s="14">
        <f t="shared" si="3"/>
        <v>5607.6100000000042</v>
      </c>
      <c r="K71" s="14">
        <f t="shared" si="3"/>
        <v>18990.75</v>
      </c>
      <c r="L71" s="14">
        <f t="shared" si="3"/>
        <v>2895.1900000000041</v>
      </c>
      <c r="M71" s="14">
        <f t="shared" si="4"/>
        <v>27493.55000000001</v>
      </c>
    </row>
    <row r="72" spans="1:13" outlineLevel="1" x14ac:dyDescent="0.3">
      <c r="A72" s="19" t="s">
        <v>82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f t="shared" si="3"/>
        <v>0</v>
      </c>
      <c r="K72" s="14">
        <f t="shared" si="3"/>
        <v>0</v>
      </c>
      <c r="L72" s="14">
        <f t="shared" si="3"/>
        <v>0</v>
      </c>
      <c r="M72" s="14">
        <f t="shared" si="4"/>
        <v>0</v>
      </c>
    </row>
    <row r="73" spans="1:13" outlineLevel="1" x14ac:dyDescent="0.3">
      <c r="A73" s="19" t="s">
        <v>83</v>
      </c>
      <c r="B73" s="14">
        <v>5897.32</v>
      </c>
      <c r="C73" s="14">
        <v>21829.010000000002</v>
      </c>
      <c r="D73" s="14">
        <v>23679.789999999997</v>
      </c>
      <c r="E73" s="14">
        <v>51406.119999999995</v>
      </c>
      <c r="F73" s="14">
        <v>0</v>
      </c>
      <c r="G73" s="14">
        <v>0</v>
      </c>
      <c r="H73" s="14">
        <v>0</v>
      </c>
      <c r="I73" s="14">
        <v>0</v>
      </c>
      <c r="J73" s="14">
        <f t="shared" si="3"/>
        <v>5897.32</v>
      </c>
      <c r="K73" s="14">
        <f t="shared" si="3"/>
        <v>21829.010000000002</v>
      </c>
      <c r="L73" s="14">
        <f t="shared" si="3"/>
        <v>23679.789999999997</v>
      </c>
      <c r="M73" s="14">
        <f t="shared" si="4"/>
        <v>51406.119999999995</v>
      </c>
    </row>
    <row r="74" spans="1:13" outlineLevel="1" x14ac:dyDescent="0.3">
      <c r="A74" s="19" t="s">
        <v>84</v>
      </c>
      <c r="B74" s="14">
        <v>-11078.71515625</v>
      </c>
      <c r="C74" s="14">
        <v>3254.5921874999999</v>
      </c>
      <c r="D74" s="14">
        <v>-25627.849705882352</v>
      </c>
      <c r="E74" s="14">
        <v>-33451.97267463235</v>
      </c>
      <c r="F74" s="14">
        <v>10224.635156250002</v>
      </c>
      <c r="G74" s="14">
        <v>12655.457812500003</v>
      </c>
      <c r="H74" s="14">
        <v>17767.989705882355</v>
      </c>
      <c r="I74" s="14">
        <v>40648.082674632358</v>
      </c>
      <c r="J74" s="14">
        <f t="shared" si="3"/>
        <v>-854.07999999999811</v>
      </c>
      <c r="K74" s="14">
        <f t="shared" si="3"/>
        <v>15910.050000000003</v>
      </c>
      <c r="L74" s="14">
        <f t="shared" si="3"/>
        <v>-7859.8599999999969</v>
      </c>
      <c r="M74" s="14">
        <f t="shared" si="4"/>
        <v>7196.1100000000079</v>
      </c>
    </row>
    <row r="75" spans="1:13" outlineLevel="1" x14ac:dyDescent="0.3">
      <c r="A75" s="19" t="s">
        <v>85</v>
      </c>
      <c r="B75" s="14">
        <v>-1127.0765454545481</v>
      </c>
      <c r="C75" s="14">
        <v>4862.160727272726</v>
      </c>
      <c r="D75" s="14">
        <v>-2527.6450909090909</v>
      </c>
      <c r="E75" s="14">
        <v>1207.4390909090871</v>
      </c>
      <c r="F75" s="14">
        <v>3041.4865454545479</v>
      </c>
      <c r="G75" s="14">
        <v>4073.2392727272759</v>
      </c>
      <c r="H75" s="14">
        <v>5371.8050909090962</v>
      </c>
      <c r="I75" s="14">
        <v>12486.53090909092</v>
      </c>
      <c r="J75" s="14">
        <f t="shared" si="3"/>
        <v>1914.4099999999999</v>
      </c>
      <c r="K75" s="14">
        <f t="shared" si="3"/>
        <v>8935.4000000000015</v>
      </c>
      <c r="L75" s="14">
        <f t="shared" si="3"/>
        <v>2844.1600000000053</v>
      </c>
      <c r="M75" s="14">
        <f t="shared" si="4"/>
        <v>13693.970000000007</v>
      </c>
    </row>
    <row r="76" spans="1:13" outlineLevel="1" x14ac:dyDescent="0.3">
      <c r="A76" s="19" t="s">
        <v>86</v>
      </c>
      <c r="B76" s="14">
        <v>4853.6434482758696</v>
      </c>
      <c r="C76" s="14">
        <v>19504.070000000003</v>
      </c>
      <c r="D76" s="14">
        <v>4674.3087096774179</v>
      </c>
      <c r="E76" s="14">
        <v>29032.022157953292</v>
      </c>
      <c r="F76" s="14">
        <v>9548.7465517241362</v>
      </c>
      <c r="G76" s="14">
        <v>11763.999999999998</v>
      </c>
      <c r="H76" s="14">
        <v>18295.421290322582</v>
      </c>
      <c r="I76" s="14">
        <v>39608.167842046721</v>
      </c>
      <c r="J76" s="14">
        <f t="shared" si="3"/>
        <v>14402.390000000007</v>
      </c>
      <c r="K76" s="14">
        <f t="shared" si="3"/>
        <v>31268.07</v>
      </c>
      <c r="L76" s="14">
        <f t="shared" si="3"/>
        <v>22969.73</v>
      </c>
      <c r="M76" s="14">
        <f t="shared" si="4"/>
        <v>68640.19</v>
      </c>
    </row>
    <row r="77" spans="1:13" outlineLevel="1" x14ac:dyDescent="0.3">
      <c r="A77" s="19" t="s">
        <v>87</v>
      </c>
      <c r="B77" s="14">
        <v>-12084.274392523366</v>
      </c>
      <c r="C77" s="14">
        <v>-4626.3279439252337</v>
      </c>
      <c r="D77" s="14">
        <v>-21372.653925233641</v>
      </c>
      <c r="E77" s="14">
        <v>-38083.25626168224</v>
      </c>
      <c r="F77" s="14">
        <v>9299.8543925233662</v>
      </c>
      <c r="G77" s="14">
        <v>10044.537943925237</v>
      </c>
      <c r="H77" s="14">
        <v>11612.40392523365</v>
      </c>
      <c r="I77" s="14">
        <v>30956.796261682255</v>
      </c>
      <c r="J77" s="14">
        <f t="shared" si="3"/>
        <v>-2784.42</v>
      </c>
      <c r="K77" s="14">
        <f t="shared" si="3"/>
        <v>5418.2100000000037</v>
      </c>
      <c r="L77" s="14">
        <f t="shared" si="3"/>
        <v>-9760.2499999999909</v>
      </c>
      <c r="M77" s="14">
        <f t="shared" si="4"/>
        <v>-7126.4599999999873</v>
      </c>
    </row>
    <row r="78" spans="1:13" outlineLevel="1" x14ac:dyDescent="0.3">
      <c r="A78" s="19" t="s">
        <v>88</v>
      </c>
      <c r="B78" s="14">
        <v>-19504.919230769236</v>
      </c>
      <c r="C78" s="14">
        <v>-5811.014461538467</v>
      </c>
      <c r="D78" s="14">
        <v>-26225.944307692309</v>
      </c>
      <c r="E78" s="14">
        <v>-51541.878000000012</v>
      </c>
      <c r="F78" s="14">
        <v>13468.529230769233</v>
      </c>
      <c r="G78" s="14">
        <v>12754.914461538463</v>
      </c>
      <c r="H78" s="14">
        <v>15296.524307692311</v>
      </c>
      <c r="I78" s="14">
        <v>41519.968000000008</v>
      </c>
      <c r="J78" s="14">
        <f t="shared" si="3"/>
        <v>-6036.3900000000031</v>
      </c>
      <c r="K78" s="14">
        <f t="shared" si="3"/>
        <v>6943.899999999996</v>
      </c>
      <c r="L78" s="14">
        <f t="shared" si="3"/>
        <v>-10929.419999999998</v>
      </c>
      <c r="M78" s="14">
        <f t="shared" si="4"/>
        <v>-10021.910000000005</v>
      </c>
    </row>
    <row r="79" spans="1:13" outlineLevel="1" x14ac:dyDescent="0.3">
      <c r="A79" s="19" t="s">
        <v>89</v>
      </c>
      <c r="B79" s="14">
        <v>3333.450645161292</v>
      </c>
      <c r="C79" s="14">
        <v>9421.8161290322641</v>
      </c>
      <c r="D79" s="14">
        <v>-7082.0819354838659</v>
      </c>
      <c r="E79" s="14">
        <v>5673.1848387096907</v>
      </c>
      <c r="F79" s="14">
        <v>3966.9793548387079</v>
      </c>
      <c r="G79" s="14">
        <v>4360.9238709677402</v>
      </c>
      <c r="H79" s="14">
        <v>4933.6219354838686</v>
      </c>
      <c r="I79" s="14">
        <v>13261.525161290316</v>
      </c>
      <c r="J79" s="14">
        <f t="shared" si="3"/>
        <v>7300.43</v>
      </c>
      <c r="K79" s="14">
        <f t="shared" si="3"/>
        <v>13782.740000000005</v>
      </c>
      <c r="L79" s="14">
        <f t="shared" si="3"/>
        <v>-2148.4599999999973</v>
      </c>
      <c r="M79" s="14">
        <f t="shared" si="4"/>
        <v>18934.710000000006</v>
      </c>
    </row>
    <row r="80" spans="1:13" outlineLevel="1" x14ac:dyDescent="0.3">
      <c r="A80" s="19" t="s">
        <v>90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f t="shared" si="3"/>
        <v>0</v>
      </c>
      <c r="K80" s="14">
        <f t="shared" si="3"/>
        <v>0</v>
      </c>
      <c r="L80" s="14">
        <f t="shared" si="3"/>
        <v>0</v>
      </c>
      <c r="M80" s="14">
        <f t="shared" si="4"/>
        <v>0</v>
      </c>
    </row>
    <row r="81" spans="1:13" outlineLevel="1" x14ac:dyDescent="0.3">
      <c r="A81" s="19" t="s">
        <v>91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f t="shared" si="3"/>
        <v>0</v>
      </c>
      <c r="K81" s="14">
        <f t="shared" si="3"/>
        <v>0</v>
      </c>
      <c r="L81" s="14">
        <f t="shared" si="3"/>
        <v>0</v>
      </c>
      <c r="M81" s="14">
        <f t="shared" si="4"/>
        <v>0</v>
      </c>
    </row>
    <row r="82" spans="1:13" outlineLevel="1" x14ac:dyDescent="0.3">
      <c r="A82" s="19" t="s">
        <v>92</v>
      </c>
      <c r="B82" s="14">
        <v>-9485.4064406779707</v>
      </c>
      <c r="C82" s="14">
        <v>-2802.6298305084774</v>
      </c>
      <c r="D82" s="14">
        <v>-31937.868135593231</v>
      </c>
      <c r="E82" s="14">
        <v>-44225.904406779679</v>
      </c>
      <c r="F82" s="14">
        <v>12855.746440677965</v>
      </c>
      <c r="G82" s="14">
        <v>12338.509830508474</v>
      </c>
      <c r="H82" s="14">
        <v>15305.768135593222</v>
      </c>
      <c r="I82" s="14">
        <v>40500.024406779659</v>
      </c>
      <c r="J82" s="14">
        <f t="shared" si="3"/>
        <v>3370.3399999999947</v>
      </c>
      <c r="K82" s="14">
        <f t="shared" si="3"/>
        <v>9535.8799999999974</v>
      </c>
      <c r="L82" s="14">
        <f t="shared" si="3"/>
        <v>-16632.100000000009</v>
      </c>
      <c r="M82" s="14">
        <f t="shared" si="4"/>
        <v>-3725.8800000000174</v>
      </c>
    </row>
    <row r="83" spans="1:13" outlineLevel="1" x14ac:dyDescent="0.3">
      <c r="A83" s="19" t="s">
        <v>93</v>
      </c>
      <c r="B83" s="14">
        <v>-5930.6190769230743</v>
      </c>
      <c r="C83" s="14">
        <v>-1586.1964615384657</v>
      </c>
      <c r="D83" s="14">
        <v>-11173.857384615383</v>
      </c>
      <c r="E83" s="14">
        <v>-18690.672923076923</v>
      </c>
      <c r="F83" s="14">
        <v>5147.2590769230783</v>
      </c>
      <c r="G83" s="14">
        <v>6613.8264615384614</v>
      </c>
      <c r="H83" s="14">
        <v>7358.0873846153863</v>
      </c>
      <c r="I83" s="14">
        <v>19119.172923076927</v>
      </c>
      <c r="J83" s="14">
        <f t="shared" si="3"/>
        <v>-783.35999999999603</v>
      </c>
      <c r="K83" s="14">
        <f t="shared" si="3"/>
        <v>5027.6299999999956</v>
      </c>
      <c r="L83" s="14">
        <f t="shared" si="3"/>
        <v>-3815.7699999999968</v>
      </c>
      <c r="M83" s="14">
        <f t="shared" si="4"/>
        <v>428.50000000000273</v>
      </c>
    </row>
    <row r="84" spans="1:13" outlineLevel="1" x14ac:dyDescent="0.3">
      <c r="A84" s="19" t="s">
        <v>94</v>
      </c>
      <c r="B84" s="14">
        <v>-5854.3196774193611</v>
      </c>
      <c r="C84" s="14">
        <v>9286.5579032258047</v>
      </c>
      <c r="D84" s="14">
        <v>-15480.545967741929</v>
      </c>
      <c r="E84" s="14">
        <v>-12048.307741935485</v>
      </c>
      <c r="F84" s="14">
        <v>9836.9196774193551</v>
      </c>
      <c r="G84" s="14">
        <v>12422.152096774194</v>
      </c>
      <c r="H84" s="14">
        <v>14430.085967741938</v>
      </c>
      <c r="I84" s="14">
        <v>36689.157741935487</v>
      </c>
      <c r="J84" s="14">
        <f t="shared" si="3"/>
        <v>3982.599999999994</v>
      </c>
      <c r="K84" s="14">
        <f t="shared" si="3"/>
        <v>21708.71</v>
      </c>
      <c r="L84" s="14">
        <f t="shared" si="3"/>
        <v>-1050.4599999999919</v>
      </c>
      <c r="M84" s="14">
        <f t="shared" si="4"/>
        <v>24640.850000000002</v>
      </c>
    </row>
    <row r="85" spans="1:13" outlineLevel="1" x14ac:dyDescent="0.3">
      <c r="A85" s="19" t="s">
        <v>95</v>
      </c>
      <c r="B85" s="14">
        <v>-14824.077758620693</v>
      </c>
      <c r="C85" s="14">
        <v>120.26362068965391</v>
      </c>
      <c r="D85" s="14">
        <v>-18295.056724137929</v>
      </c>
      <c r="E85" s="14">
        <v>-32998.870862068972</v>
      </c>
      <c r="F85" s="14">
        <v>4441.1477586206884</v>
      </c>
      <c r="G85" s="14">
        <v>6139.9163793103426</v>
      </c>
      <c r="H85" s="14">
        <v>7139.6767241379284</v>
      </c>
      <c r="I85" s="14">
        <v>17720.74086206896</v>
      </c>
      <c r="J85" s="14">
        <f t="shared" si="3"/>
        <v>-10382.930000000004</v>
      </c>
      <c r="K85" s="14">
        <f t="shared" si="3"/>
        <v>6260.1799999999967</v>
      </c>
      <c r="L85" s="14">
        <f t="shared" si="3"/>
        <v>-11155.380000000001</v>
      </c>
      <c r="M85" s="14">
        <f t="shared" si="4"/>
        <v>-15278.130000000008</v>
      </c>
    </row>
    <row r="86" spans="1:13" outlineLevel="1" x14ac:dyDescent="0.3">
      <c r="A86" s="19" t="s">
        <v>96</v>
      </c>
      <c r="B86" s="14">
        <v>-6064.401515151515</v>
      </c>
      <c r="C86" s="14">
        <v>-57.321818181819907</v>
      </c>
      <c r="D86" s="14">
        <v>-18261.671603773586</v>
      </c>
      <c r="E86" s="14">
        <v>-24383.394937106921</v>
      </c>
      <c r="F86" s="14">
        <v>10351.051515151517</v>
      </c>
      <c r="G86" s="14">
        <v>10934.081818181819</v>
      </c>
      <c r="H86" s="14">
        <v>13853.871603773587</v>
      </c>
      <c r="I86" s="14">
        <v>35139.004937106925</v>
      </c>
      <c r="J86" s="14">
        <f t="shared" si="3"/>
        <v>4286.6500000000024</v>
      </c>
      <c r="K86" s="14">
        <f t="shared" si="3"/>
        <v>10876.76</v>
      </c>
      <c r="L86" s="14">
        <f t="shared" si="3"/>
        <v>-4407.7999999999993</v>
      </c>
      <c r="M86" s="14">
        <f t="shared" si="4"/>
        <v>10755.610000000004</v>
      </c>
    </row>
    <row r="87" spans="1:13" outlineLevel="1" x14ac:dyDescent="0.3">
      <c r="A87" s="19" t="s">
        <v>97</v>
      </c>
      <c r="B87" s="14">
        <v>-19283.593387096775</v>
      </c>
      <c r="C87" s="14">
        <v>5087.7287096774162</v>
      </c>
      <c r="D87" s="14">
        <v>-15545.740967741938</v>
      </c>
      <c r="E87" s="14">
        <v>-29741.605645161297</v>
      </c>
      <c r="F87" s="14">
        <v>-3076.4266129032239</v>
      </c>
      <c r="G87" s="14">
        <v>-3588.1187096774165</v>
      </c>
      <c r="H87" s="14">
        <v>-6135.4390322580603</v>
      </c>
      <c r="I87" s="14">
        <v>-12799.9843548387</v>
      </c>
      <c r="J87" s="14">
        <f t="shared" si="3"/>
        <v>-22360.019999999997</v>
      </c>
      <c r="K87" s="14">
        <f t="shared" si="3"/>
        <v>1499.6099999999997</v>
      </c>
      <c r="L87" s="14">
        <f t="shared" si="3"/>
        <v>-21681.18</v>
      </c>
      <c r="M87" s="14">
        <f t="shared" si="4"/>
        <v>-42541.59</v>
      </c>
    </row>
    <row r="88" spans="1:13" outlineLevel="1" x14ac:dyDescent="0.3">
      <c r="A88" s="19" t="s">
        <v>98</v>
      </c>
      <c r="B88" s="14">
        <v>-15047.705172413802</v>
      </c>
      <c r="C88" s="14">
        <v>-5726.0313793103487</v>
      </c>
      <c r="D88" s="14">
        <v>-29871.481935483869</v>
      </c>
      <c r="E88" s="14">
        <v>-50645.218487208018</v>
      </c>
      <c r="F88" s="14">
        <v>11080.105172413792</v>
      </c>
      <c r="G88" s="14">
        <v>10980.091379310343</v>
      </c>
      <c r="H88" s="14">
        <v>17144.941935483872</v>
      </c>
      <c r="I88" s="14">
        <v>39205.138487208009</v>
      </c>
      <c r="J88" s="14">
        <f t="shared" si="3"/>
        <v>-3967.6000000000095</v>
      </c>
      <c r="K88" s="14">
        <f t="shared" si="3"/>
        <v>5254.059999999994</v>
      </c>
      <c r="L88" s="14">
        <f t="shared" si="3"/>
        <v>-12726.539999999997</v>
      </c>
      <c r="M88" s="14">
        <f t="shared" si="4"/>
        <v>-11440.080000000013</v>
      </c>
    </row>
    <row r="89" spans="1:13" outlineLevel="1" x14ac:dyDescent="0.3">
      <c r="A89" s="19" t="s">
        <v>99</v>
      </c>
      <c r="B89" s="14">
        <v>-6386.4675806451605</v>
      </c>
      <c r="C89" s="14">
        <v>2297.4504838709677</v>
      </c>
      <c r="D89" s="14">
        <v>-13931.72907692308</v>
      </c>
      <c r="E89" s="14">
        <v>-18020.746173697273</v>
      </c>
      <c r="F89" s="14">
        <v>8801.8575806451609</v>
      </c>
      <c r="G89" s="14">
        <v>10727.589516129034</v>
      </c>
      <c r="H89" s="14">
        <v>14660.85907692308</v>
      </c>
      <c r="I89" s="14">
        <v>34190.306173697274</v>
      </c>
      <c r="J89" s="14">
        <f t="shared" si="3"/>
        <v>2415.3900000000003</v>
      </c>
      <c r="K89" s="14">
        <f t="shared" si="3"/>
        <v>13025.04</v>
      </c>
      <c r="L89" s="14">
        <f t="shared" si="3"/>
        <v>729.1299999999992</v>
      </c>
      <c r="M89" s="14">
        <f t="shared" si="4"/>
        <v>16169.56</v>
      </c>
    </row>
    <row r="90" spans="1:13" outlineLevel="1" x14ac:dyDescent="0.3">
      <c r="A90" s="19" t="s">
        <v>100</v>
      </c>
      <c r="B90" s="14">
        <v>-17865.345087719306</v>
      </c>
      <c r="C90" s="14">
        <v>-12955.371140350881</v>
      </c>
      <c r="D90" s="14">
        <v>-34286.307807017547</v>
      </c>
      <c r="E90" s="14">
        <v>-65107.024035087736</v>
      </c>
      <c r="F90" s="14">
        <v>28461.835087719301</v>
      </c>
      <c r="G90" s="14">
        <v>28646.561140350885</v>
      </c>
      <c r="H90" s="14">
        <v>34986.547807017545</v>
      </c>
      <c r="I90" s="14">
        <v>92094.944035087727</v>
      </c>
      <c r="J90" s="14">
        <f t="shared" si="3"/>
        <v>10596.489999999994</v>
      </c>
      <c r="K90" s="14">
        <f t="shared" si="3"/>
        <v>15691.190000000004</v>
      </c>
      <c r="L90" s="14">
        <f t="shared" si="3"/>
        <v>700.23999999999796</v>
      </c>
      <c r="M90" s="14">
        <f t="shared" si="4"/>
        <v>26987.919999999998</v>
      </c>
    </row>
    <row r="91" spans="1:13" outlineLevel="1" x14ac:dyDescent="0.3">
      <c r="A91" s="19" t="s">
        <v>101</v>
      </c>
      <c r="B91" s="14">
        <v>-7266.05476923077</v>
      </c>
      <c r="C91" s="14">
        <v>-2082.8235384615405</v>
      </c>
      <c r="D91" s="14">
        <v>-16434.06338461538</v>
      </c>
      <c r="E91" s="14">
        <v>-25782.94169230769</v>
      </c>
      <c r="F91" s="14">
        <v>6488.4947692307705</v>
      </c>
      <c r="G91" s="14">
        <v>6667.4535384615392</v>
      </c>
      <c r="H91" s="14">
        <v>7075.0033846153856</v>
      </c>
      <c r="I91" s="14">
        <v>20230.951692307695</v>
      </c>
      <c r="J91" s="14">
        <f t="shared" si="3"/>
        <v>-777.55999999999949</v>
      </c>
      <c r="K91" s="14">
        <f t="shared" si="3"/>
        <v>4584.6299999999992</v>
      </c>
      <c r="L91" s="14">
        <f t="shared" si="3"/>
        <v>-9359.059999999994</v>
      </c>
      <c r="M91" s="14">
        <f t="shared" si="4"/>
        <v>-5551.9899999999943</v>
      </c>
    </row>
    <row r="92" spans="1:13" outlineLevel="1" x14ac:dyDescent="0.3">
      <c r="A92" s="19" t="s">
        <v>102</v>
      </c>
      <c r="B92" s="14">
        <v>16192.896190476191</v>
      </c>
      <c r="C92" s="14">
        <v>32609.26047619048</v>
      </c>
      <c r="D92" s="14">
        <v>2115.9314285714463</v>
      </c>
      <c r="E92" s="14">
        <v>50918.088095238112</v>
      </c>
      <c r="F92" s="14">
        <v>15569.72380952381</v>
      </c>
      <c r="G92" s="14">
        <v>17038.049523809525</v>
      </c>
      <c r="H92" s="14">
        <v>19898.108571428573</v>
      </c>
      <c r="I92" s="14">
        <v>52505.881904761904</v>
      </c>
      <c r="J92" s="14">
        <f t="shared" si="3"/>
        <v>31762.620000000003</v>
      </c>
      <c r="K92" s="14">
        <f t="shared" si="3"/>
        <v>49647.310000000005</v>
      </c>
      <c r="L92" s="14">
        <f t="shared" si="3"/>
        <v>22014.040000000019</v>
      </c>
      <c r="M92" s="14">
        <f t="shared" si="4"/>
        <v>103423.97000000003</v>
      </c>
    </row>
    <row r="93" spans="1:13" outlineLevel="1" x14ac:dyDescent="0.3">
      <c r="A93" s="19" t="s">
        <v>103</v>
      </c>
      <c r="B93" s="14">
        <v>-4490.0709090909158</v>
      </c>
      <c r="C93" s="14">
        <v>9668.0139999999938</v>
      </c>
      <c r="D93" s="14">
        <v>-15148.18563636364</v>
      </c>
      <c r="E93" s="14">
        <v>-9970.2425454545628</v>
      </c>
      <c r="F93" s="14">
        <v>5737.0109090909136</v>
      </c>
      <c r="G93" s="14">
        <v>7357.3760000000066</v>
      </c>
      <c r="H93" s="14">
        <v>7681.0356363636429</v>
      </c>
      <c r="I93" s="14">
        <v>20775.422545454563</v>
      </c>
      <c r="J93" s="14">
        <f t="shared" si="3"/>
        <v>1246.9399999999978</v>
      </c>
      <c r="K93" s="14">
        <f t="shared" si="3"/>
        <v>17025.39</v>
      </c>
      <c r="L93" s="14">
        <f t="shared" si="3"/>
        <v>-7467.1499999999969</v>
      </c>
      <c r="M93" s="14">
        <f t="shared" si="4"/>
        <v>10805.18</v>
      </c>
    </row>
    <row r="94" spans="1:13" outlineLevel="1" x14ac:dyDescent="0.3">
      <c r="A94" s="19" t="s">
        <v>104</v>
      </c>
      <c r="B94" s="14">
        <v>-9700.1509090909149</v>
      </c>
      <c r="C94" s="14">
        <v>-2167.1983333333328</v>
      </c>
      <c r="D94" s="14">
        <v>-13803.769500000011</v>
      </c>
      <c r="E94" s="14">
        <v>-25671.11874242426</v>
      </c>
      <c r="F94" s="14">
        <v>5643.3109090909138</v>
      </c>
      <c r="G94" s="14">
        <v>11422.528333333332</v>
      </c>
      <c r="H94" s="14">
        <v>14194.009499999998</v>
      </c>
      <c r="I94" s="14">
        <v>31259.848742424241</v>
      </c>
      <c r="J94" s="14">
        <f t="shared" si="3"/>
        <v>-4056.8400000000011</v>
      </c>
      <c r="K94" s="14">
        <f t="shared" si="3"/>
        <v>9255.3299999999981</v>
      </c>
      <c r="L94" s="14">
        <f t="shared" si="3"/>
        <v>390.23999999998705</v>
      </c>
      <c r="M94" s="14">
        <f t="shared" si="4"/>
        <v>5588.7299999999841</v>
      </c>
    </row>
    <row r="95" spans="1:13" outlineLevel="1" x14ac:dyDescent="0.3">
      <c r="A95" s="19" t="s">
        <v>105</v>
      </c>
      <c r="B95" s="14">
        <v>1442.6000000000004</v>
      </c>
      <c r="C95" s="14">
        <v>14535.720000000003</v>
      </c>
      <c r="D95" s="14">
        <v>-7718.6999999999989</v>
      </c>
      <c r="E95" s="14">
        <v>8259.6200000000044</v>
      </c>
      <c r="F95" s="14">
        <v>0</v>
      </c>
      <c r="G95" s="14">
        <v>0</v>
      </c>
      <c r="H95" s="14">
        <v>0</v>
      </c>
      <c r="I95" s="14">
        <v>0</v>
      </c>
      <c r="J95" s="14">
        <f t="shared" si="3"/>
        <v>1442.6000000000004</v>
      </c>
      <c r="K95" s="14">
        <f t="shared" si="3"/>
        <v>14535.720000000003</v>
      </c>
      <c r="L95" s="14">
        <f t="shared" si="3"/>
        <v>-7718.6999999999989</v>
      </c>
      <c r="M95" s="14">
        <f t="shared" si="4"/>
        <v>8259.6200000000044</v>
      </c>
    </row>
    <row r="96" spans="1:13" outlineLevel="1" x14ac:dyDescent="0.3">
      <c r="A96" s="19" t="s">
        <v>106</v>
      </c>
      <c r="B96" s="14">
        <v>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f t="shared" si="3"/>
        <v>0</v>
      </c>
      <c r="K96" s="14">
        <f t="shared" si="3"/>
        <v>0</v>
      </c>
      <c r="L96" s="14">
        <f t="shared" si="3"/>
        <v>0</v>
      </c>
      <c r="M96" s="14">
        <f t="shared" si="4"/>
        <v>0</v>
      </c>
    </row>
    <row r="97" spans="1:13" outlineLevel="1" x14ac:dyDescent="0.3">
      <c r="A97" s="19" t="s">
        <v>107</v>
      </c>
      <c r="B97" s="14">
        <v>-3277.2652830188704</v>
      </c>
      <c r="C97" s="14">
        <v>11925.448113207538</v>
      </c>
      <c r="D97" s="14">
        <v>-13112.640377358493</v>
      </c>
      <c r="E97" s="14">
        <v>-4464.4575471698263</v>
      </c>
      <c r="F97" s="14">
        <v>3598.1652830188714</v>
      </c>
      <c r="G97" s="14">
        <v>4222.8218867924561</v>
      </c>
      <c r="H97" s="14">
        <v>4719.3803773584941</v>
      </c>
      <c r="I97" s="14">
        <v>12540.367547169823</v>
      </c>
      <c r="J97" s="14">
        <f t="shared" si="3"/>
        <v>320.900000000001</v>
      </c>
      <c r="K97" s="14">
        <f t="shared" si="3"/>
        <v>16148.269999999993</v>
      </c>
      <c r="L97" s="14">
        <f t="shared" si="3"/>
        <v>-8393.2599999999984</v>
      </c>
      <c r="M97" s="14">
        <f t="shared" si="4"/>
        <v>8075.9099999999962</v>
      </c>
    </row>
    <row r="98" spans="1:13" outlineLevel="1" x14ac:dyDescent="0.3">
      <c r="A98" s="19" t="s">
        <v>108</v>
      </c>
      <c r="B98" s="14">
        <v>11350.991379310341</v>
      </c>
      <c r="C98" s="14">
        <v>23229.851379310352</v>
      </c>
      <c r="D98" s="14">
        <v>10367.66724137932</v>
      </c>
      <c r="E98" s="14">
        <v>44948.510000000017</v>
      </c>
      <c r="F98" s="14">
        <v>4101.1686206896511</v>
      </c>
      <c r="G98" s="14">
        <v>5129.5986206896505</v>
      </c>
      <c r="H98" s="14">
        <v>5936.3027586206845</v>
      </c>
      <c r="I98" s="14">
        <v>15167.069999999985</v>
      </c>
      <c r="J98" s="14">
        <f t="shared" si="3"/>
        <v>15452.159999999993</v>
      </c>
      <c r="K98" s="14">
        <f t="shared" si="3"/>
        <v>28359.450000000004</v>
      </c>
      <c r="L98" s="14">
        <f t="shared" si="3"/>
        <v>16303.970000000005</v>
      </c>
      <c r="M98" s="14">
        <f t="shared" si="4"/>
        <v>60115.58</v>
      </c>
    </row>
    <row r="99" spans="1:13" outlineLevel="1" x14ac:dyDescent="0.3">
      <c r="A99" s="19" t="s">
        <v>109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f t="shared" si="3"/>
        <v>0</v>
      </c>
      <c r="K99" s="14">
        <f t="shared" si="3"/>
        <v>0</v>
      </c>
      <c r="L99" s="14">
        <f t="shared" si="3"/>
        <v>0</v>
      </c>
      <c r="M99" s="14">
        <f t="shared" si="4"/>
        <v>0</v>
      </c>
    </row>
    <row r="100" spans="1:13" outlineLevel="1" x14ac:dyDescent="0.3">
      <c r="A100" s="19" t="s">
        <v>110</v>
      </c>
      <c r="B100" s="14">
        <v>-1771.2348387096847</v>
      </c>
      <c r="C100" s="14">
        <v>7208.9103225806421</v>
      </c>
      <c r="D100" s="14">
        <v>-9078.342153846168</v>
      </c>
      <c r="E100" s="14">
        <v>-3640.6666699752104</v>
      </c>
      <c r="F100" s="14">
        <v>12951.614838709676</v>
      </c>
      <c r="G100" s="14">
        <v>13707.929677419355</v>
      </c>
      <c r="H100" s="14">
        <v>19208.022153846156</v>
      </c>
      <c r="I100" s="14">
        <v>45867.566669975189</v>
      </c>
      <c r="J100" s="14">
        <f t="shared" si="3"/>
        <v>11180.379999999992</v>
      </c>
      <c r="K100" s="14">
        <f t="shared" si="3"/>
        <v>20916.839999999997</v>
      </c>
      <c r="L100" s="14">
        <f t="shared" si="3"/>
        <v>10129.679999999988</v>
      </c>
      <c r="M100" s="14">
        <f t="shared" si="4"/>
        <v>42226.899999999972</v>
      </c>
    </row>
    <row r="101" spans="1:13" outlineLevel="1" x14ac:dyDescent="0.3">
      <c r="A101" s="19" t="s">
        <v>111</v>
      </c>
      <c r="B101" s="14">
        <v>-463.69384615385002</v>
      </c>
      <c r="C101" s="14">
        <v>10022.835846153856</v>
      </c>
      <c r="D101" s="14">
        <v>-9114.6226153846146</v>
      </c>
      <c r="E101" s="14">
        <v>444.51938461539066</v>
      </c>
      <c r="F101" s="14">
        <v>15310.633846153849</v>
      </c>
      <c r="G101" s="14">
        <v>16396.374153846158</v>
      </c>
      <c r="H101" s="14">
        <v>19849.592615384619</v>
      </c>
      <c r="I101" s="14">
        <v>51556.600615384625</v>
      </c>
      <c r="J101" s="14">
        <f t="shared" si="3"/>
        <v>14846.939999999999</v>
      </c>
      <c r="K101" s="14">
        <f t="shared" si="3"/>
        <v>26419.210000000014</v>
      </c>
      <c r="L101" s="14">
        <f t="shared" si="3"/>
        <v>10734.970000000005</v>
      </c>
      <c r="M101" s="14">
        <f t="shared" si="4"/>
        <v>52001.12000000001</v>
      </c>
    </row>
    <row r="102" spans="1:13" outlineLevel="1" x14ac:dyDescent="0.3">
      <c r="A102" s="19" t="s">
        <v>112</v>
      </c>
      <c r="B102" s="14">
        <v>4588.4834920634894</v>
      </c>
      <c r="C102" s="14">
        <v>8988.9906349206285</v>
      </c>
      <c r="D102" s="14">
        <v>-6501.477460317461</v>
      </c>
      <c r="E102" s="14">
        <v>7075.9966666666569</v>
      </c>
      <c r="F102" s="14">
        <v>9664.73650793651</v>
      </c>
      <c r="G102" s="14">
        <v>10572.759365079366</v>
      </c>
      <c r="H102" s="14">
        <v>12548.957460317462</v>
      </c>
      <c r="I102" s="14">
        <v>32786.453333333338</v>
      </c>
      <c r="J102" s="14">
        <f t="shared" si="3"/>
        <v>14253.22</v>
      </c>
      <c r="K102" s="14">
        <f t="shared" si="3"/>
        <v>19561.749999999993</v>
      </c>
      <c r="L102" s="14">
        <f t="shared" si="3"/>
        <v>6047.4800000000014</v>
      </c>
      <c r="M102" s="14">
        <f t="shared" si="4"/>
        <v>39862.449999999997</v>
      </c>
    </row>
    <row r="103" spans="1:13" outlineLevel="1" x14ac:dyDescent="0.3">
      <c r="A103" s="19" t="s">
        <v>113</v>
      </c>
      <c r="B103" s="14">
        <v>-6453.2088135593212</v>
      </c>
      <c r="C103" s="14">
        <v>1181.1110169491556</v>
      </c>
      <c r="D103" s="14">
        <v>-3566.4685483870962</v>
      </c>
      <c r="E103" s="14">
        <v>-8838.5663449972617</v>
      </c>
      <c r="F103" s="14">
        <v>4682.528813559321</v>
      </c>
      <c r="G103" s="14">
        <v>5535.7389830508464</v>
      </c>
      <c r="H103" s="14">
        <v>9286.5185483870973</v>
      </c>
      <c r="I103" s="14">
        <v>19504.786344997265</v>
      </c>
      <c r="J103" s="14">
        <f t="shared" si="3"/>
        <v>-1770.6800000000003</v>
      </c>
      <c r="K103" s="14">
        <f t="shared" si="3"/>
        <v>6716.8500000000022</v>
      </c>
      <c r="L103" s="14">
        <f t="shared" si="3"/>
        <v>5720.0500000000011</v>
      </c>
      <c r="M103" s="14">
        <f t="shared" si="4"/>
        <v>10666.220000000003</v>
      </c>
    </row>
    <row r="104" spans="1:13" outlineLevel="1" x14ac:dyDescent="0.3">
      <c r="A104" s="19" t="s">
        <v>114</v>
      </c>
      <c r="B104" s="14">
        <v>8917.7282539682474</v>
      </c>
      <c r="C104" s="14">
        <v>12948.240317460317</v>
      </c>
      <c r="D104" s="14">
        <v>1717.326825396819</v>
      </c>
      <c r="E104" s="14">
        <v>23583.295396825386</v>
      </c>
      <c r="F104" s="14">
        <v>11022.191746031747</v>
      </c>
      <c r="G104" s="14">
        <v>11242.859682539685</v>
      </c>
      <c r="H104" s="14">
        <v>13705.643174603176</v>
      </c>
      <c r="I104" s="14">
        <v>35970.694603174605</v>
      </c>
      <c r="J104" s="14">
        <f t="shared" si="3"/>
        <v>19939.919999999995</v>
      </c>
      <c r="K104" s="14">
        <f t="shared" si="3"/>
        <v>24191.100000000002</v>
      </c>
      <c r="L104" s="14">
        <f t="shared" si="3"/>
        <v>15422.969999999994</v>
      </c>
      <c r="M104" s="14">
        <f t="shared" si="4"/>
        <v>59553.989999999991</v>
      </c>
    </row>
    <row r="105" spans="1:13" outlineLevel="1" x14ac:dyDescent="0.3">
      <c r="A105" s="19" t="s">
        <v>115</v>
      </c>
      <c r="B105" s="14">
        <v>-6076.585192307698</v>
      </c>
      <c r="C105" s="14">
        <v>-2874.9245762711867</v>
      </c>
      <c r="D105" s="14">
        <v>-23103.855254237282</v>
      </c>
      <c r="E105" s="14">
        <v>-32055.365022816164</v>
      </c>
      <c r="F105" s="14">
        <v>3849.7951923076957</v>
      </c>
      <c r="G105" s="14">
        <v>8673.7545762711852</v>
      </c>
      <c r="H105" s="14">
        <v>10251.315254237288</v>
      </c>
      <c r="I105" s="14">
        <v>22774.865022816171</v>
      </c>
      <c r="J105" s="14">
        <f t="shared" si="3"/>
        <v>-2226.7900000000022</v>
      </c>
      <c r="K105" s="14">
        <f t="shared" si="3"/>
        <v>5798.8299999999981</v>
      </c>
      <c r="L105" s="14">
        <f t="shared" si="3"/>
        <v>-12852.539999999994</v>
      </c>
      <c r="M105" s="14">
        <f t="shared" si="4"/>
        <v>-9280.4999999999982</v>
      </c>
    </row>
    <row r="106" spans="1:13" outlineLevel="1" x14ac:dyDescent="0.3">
      <c r="A106" s="19" t="s">
        <v>116</v>
      </c>
      <c r="B106" s="14">
        <v>-8800.9339999999975</v>
      </c>
      <c r="C106" s="14">
        <v>-1571.8325454545504</v>
      </c>
      <c r="D106" s="14">
        <v>-5979.6272727272726</v>
      </c>
      <c r="E106" s="14">
        <v>-16352.393818181819</v>
      </c>
      <c r="F106" s="14">
        <v>4371.5040000000035</v>
      </c>
      <c r="G106" s="14">
        <v>5535.6625454545501</v>
      </c>
      <c r="H106" s="14">
        <v>7349.2072727272798</v>
      </c>
      <c r="I106" s="14">
        <v>17256.373818181833</v>
      </c>
      <c r="J106" s="14">
        <f t="shared" si="3"/>
        <v>-4429.4299999999939</v>
      </c>
      <c r="K106" s="14">
        <f t="shared" si="3"/>
        <v>3963.83</v>
      </c>
      <c r="L106" s="14">
        <f t="shared" si="3"/>
        <v>1369.5800000000072</v>
      </c>
      <c r="M106" s="14">
        <f t="shared" si="4"/>
        <v>903.98000000001321</v>
      </c>
    </row>
    <row r="107" spans="1:13" outlineLevel="1" x14ac:dyDescent="0.3">
      <c r="A107" s="19" t="s">
        <v>117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f t="shared" si="3"/>
        <v>0</v>
      </c>
      <c r="K107" s="14">
        <f t="shared" si="3"/>
        <v>0</v>
      </c>
      <c r="L107" s="14">
        <f t="shared" si="3"/>
        <v>0</v>
      </c>
      <c r="M107" s="14">
        <f t="shared" si="4"/>
        <v>0</v>
      </c>
    </row>
    <row r="108" spans="1:13" outlineLevel="1" x14ac:dyDescent="0.3">
      <c r="A108" s="19" t="s">
        <v>118</v>
      </c>
      <c r="B108" s="14">
        <v>-4696.7998305084766</v>
      </c>
      <c r="C108" s="14">
        <v>5746.061186440681</v>
      </c>
      <c r="D108" s="14">
        <v>-23834.276440677961</v>
      </c>
      <c r="E108" s="14">
        <v>-22785.015084745755</v>
      </c>
      <c r="F108" s="14">
        <v>9535.309830508475</v>
      </c>
      <c r="G108" s="14">
        <v>10536.768813559322</v>
      </c>
      <c r="H108" s="14">
        <v>12395.426440677966</v>
      </c>
      <c r="I108" s="14">
        <v>32467.505084745764</v>
      </c>
      <c r="J108" s="14">
        <f t="shared" si="3"/>
        <v>4838.5099999999984</v>
      </c>
      <c r="K108" s="14">
        <f t="shared" si="3"/>
        <v>16282.830000000002</v>
      </c>
      <c r="L108" s="14">
        <f t="shared" si="3"/>
        <v>-11438.849999999995</v>
      </c>
      <c r="M108" s="14">
        <f t="shared" si="4"/>
        <v>9682.4900000000052</v>
      </c>
    </row>
    <row r="109" spans="1:13" outlineLevel="1" x14ac:dyDescent="0.3">
      <c r="A109" s="19" t="s">
        <v>119</v>
      </c>
      <c r="B109" s="14">
        <v>-8757.2698113207571</v>
      </c>
      <c r="C109" s="14">
        <v>-6025.1791525423705</v>
      </c>
      <c r="D109" s="14">
        <v>-18048.147796610159</v>
      </c>
      <c r="E109" s="14">
        <v>-32830.596760473287</v>
      </c>
      <c r="F109" s="14">
        <v>2559.889811320757</v>
      </c>
      <c r="G109" s="14">
        <v>6004.249152542372</v>
      </c>
      <c r="H109" s="14">
        <v>7294.6677966101688</v>
      </c>
      <c r="I109" s="14">
        <v>15858.806760473299</v>
      </c>
      <c r="J109" s="14">
        <f t="shared" si="3"/>
        <v>-6197.38</v>
      </c>
      <c r="K109" s="14">
        <f t="shared" si="3"/>
        <v>-20.929999999998472</v>
      </c>
      <c r="L109" s="14">
        <f t="shared" si="3"/>
        <v>-10753.47999999999</v>
      </c>
      <c r="M109" s="14">
        <f t="shared" si="4"/>
        <v>-16971.78999999999</v>
      </c>
    </row>
    <row r="110" spans="1:13" outlineLevel="1" x14ac:dyDescent="0.3">
      <c r="A110" s="19" t="s">
        <v>120</v>
      </c>
      <c r="B110" s="14">
        <v>1910.0381355932177</v>
      </c>
      <c r="C110" s="14">
        <v>17691.890000000003</v>
      </c>
      <c r="D110" s="14">
        <v>-10837.261186440683</v>
      </c>
      <c r="E110" s="14">
        <v>8764.666949152539</v>
      </c>
      <c r="F110" s="14">
        <v>11682.71186440678</v>
      </c>
      <c r="G110" s="14">
        <v>14345.760000000002</v>
      </c>
      <c r="H110" s="14">
        <v>15568.031186440679</v>
      </c>
      <c r="I110" s="14">
        <v>41596.503050847459</v>
      </c>
      <c r="J110" s="14">
        <f t="shared" si="3"/>
        <v>13592.749999999996</v>
      </c>
      <c r="K110" s="14">
        <f t="shared" si="3"/>
        <v>32037.650000000005</v>
      </c>
      <c r="L110" s="14">
        <f t="shared" si="3"/>
        <v>4730.7699999999968</v>
      </c>
      <c r="M110" s="14">
        <f t="shared" si="4"/>
        <v>50361.17</v>
      </c>
    </row>
    <row r="111" spans="1:13" outlineLevel="1" x14ac:dyDescent="0.3">
      <c r="A111" s="19" t="s">
        <v>121</v>
      </c>
      <c r="B111" s="14">
        <v>5197.2642372881382</v>
      </c>
      <c r="C111" s="14">
        <v>9203.3711864406778</v>
      </c>
      <c r="D111" s="14">
        <v>5643.4820338983109</v>
      </c>
      <c r="E111" s="14">
        <v>20044.117457627126</v>
      </c>
      <c r="F111" s="14">
        <v>10954.00576271186</v>
      </c>
      <c r="G111" s="14">
        <v>10305.328813559319</v>
      </c>
      <c r="H111" s="14">
        <v>13884.397966101693</v>
      </c>
      <c r="I111" s="14">
        <v>35143.732542372876</v>
      </c>
      <c r="J111" s="14">
        <f t="shared" si="3"/>
        <v>16151.269999999999</v>
      </c>
      <c r="K111" s="14">
        <f t="shared" si="3"/>
        <v>19508.699999999997</v>
      </c>
      <c r="L111" s="14">
        <f t="shared" si="3"/>
        <v>19527.880000000005</v>
      </c>
      <c r="M111" s="14">
        <f t="shared" si="4"/>
        <v>55187.85</v>
      </c>
    </row>
    <row r="112" spans="1:13" outlineLevel="1" x14ac:dyDescent="0.3">
      <c r="A112" s="19" t="s">
        <v>122</v>
      </c>
      <c r="B112" s="14">
        <v>-14590.932258064517</v>
      </c>
      <c r="C112" s="14">
        <v>-13175.449076923076</v>
      </c>
      <c r="D112" s="14">
        <v>-23843.863615384616</v>
      </c>
      <c r="E112" s="14">
        <v>-51610.244950372209</v>
      </c>
      <c r="F112" s="14">
        <v>25495.282258064515</v>
      </c>
      <c r="G112" s="14">
        <v>27417.989076923081</v>
      </c>
      <c r="H112" s="14">
        <v>33943.09361538462</v>
      </c>
      <c r="I112" s="14">
        <v>86856.364950372226</v>
      </c>
      <c r="J112" s="14">
        <f t="shared" si="3"/>
        <v>10904.349999999999</v>
      </c>
      <c r="K112" s="14">
        <f t="shared" si="3"/>
        <v>14242.540000000005</v>
      </c>
      <c r="L112" s="14">
        <f t="shared" si="3"/>
        <v>10099.230000000003</v>
      </c>
      <c r="M112" s="14">
        <f t="shared" si="4"/>
        <v>35246.12000000001</v>
      </c>
    </row>
    <row r="113" spans="1:13" outlineLevel="1" x14ac:dyDescent="0.3">
      <c r="A113" s="19" t="s">
        <v>123</v>
      </c>
      <c r="B113" s="14">
        <v>6796.5319642857085</v>
      </c>
      <c r="C113" s="14">
        <v>16889.884745762713</v>
      </c>
      <c r="D113" s="14">
        <v>5790.3650847457629</v>
      </c>
      <c r="E113" s="14">
        <v>29476.78179479418</v>
      </c>
      <c r="F113" s="14">
        <v>6395.4080357142902</v>
      </c>
      <c r="G113" s="14">
        <v>9906.1952542372874</v>
      </c>
      <c r="H113" s="14">
        <v>11833.614915254238</v>
      </c>
      <c r="I113" s="14">
        <v>28135.218205205816</v>
      </c>
      <c r="J113" s="14">
        <f t="shared" si="3"/>
        <v>13191.939999999999</v>
      </c>
      <c r="K113" s="14">
        <f t="shared" si="3"/>
        <v>26796.080000000002</v>
      </c>
      <c r="L113" s="14">
        <f t="shared" si="3"/>
        <v>17623.980000000003</v>
      </c>
      <c r="M113" s="14">
        <f t="shared" si="4"/>
        <v>57612.000000000007</v>
      </c>
    </row>
    <row r="114" spans="1:13" outlineLevel="1" x14ac:dyDescent="0.3">
      <c r="A114" s="19" t="s">
        <v>124</v>
      </c>
      <c r="B114" s="14">
        <v>10941.530161290329</v>
      </c>
      <c r="C114" s="14">
        <v>18331.287741935488</v>
      </c>
      <c r="D114" s="14">
        <v>4376.7632307692311</v>
      </c>
      <c r="E114" s="14">
        <v>33649.581133995052</v>
      </c>
      <c r="F114" s="14">
        <v>13478.569838709678</v>
      </c>
      <c r="G114" s="14">
        <v>14020.072258064518</v>
      </c>
      <c r="H114" s="14">
        <v>19881.646769230774</v>
      </c>
      <c r="I114" s="14">
        <v>47380.288866004965</v>
      </c>
      <c r="J114" s="14">
        <f t="shared" si="3"/>
        <v>24420.100000000006</v>
      </c>
      <c r="K114" s="14">
        <f t="shared" si="3"/>
        <v>32351.360000000008</v>
      </c>
      <c r="L114" s="14">
        <f t="shared" si="3"/>
        <v>24258.410000000003</v>
      </c>
      <c r="M114" s="14">
        <f t="shared" si="4"/>
        <v>81029.870000000024</v>
      </c>
    </row>
    <row r="115" spans="1:13" outlineLevel="1" x14ac:dyDescent="0.3">
      <c r="A115" s="19" t="s">
        <v>125</v>
      </c>
      <c r="B115" s="14">
        <v>-26.952741935483353</v>
      </c>
      <c r="C115" s="14">
        <v>7496.7930645161305</v>
      </c>
      <c r="D115" s="14">
        <v>-11538.879692307693</v>
      </c>
      <c r="E115" s="14">
        <v>-4069.0393697270465</v>
      </c>
      <c r="F115" s="14">
        <v>9372.1927419354852</v>
      </c>
      <c r="G115" s="14">
        <v>10472.386935483872</v>
      </c>
      <c r="H115" s="14">
        <v>15067.219692307695</v>
      </c>
      <c r="I115" s="14">
        <v>34911.799369727058</v>
      </c>
      <c r="J115" s="14">
        <f t="shared" si="3"/>
        <v>9345.2400000000016</v>
      </c>
      <c r="K115" s="14">
        <f t="shared" si="3"/>
        <v>17969.18</v>
      </c>
      <c r="L115" s="14">
        <f t="shared" si="3"/>
        <v>3528.340000000002</v>
      </c>
      <c r="M115" s="14">
        <f t="shared" si="4"/>
        <v>30842.760000000002</v>
      </c>
    </row>
    <row r="116" spans="1:13" outlineLevel="1" x14ac:dyDescent="0.3">
      <c r="A116" s="19" t="s">
        <v>126</v>
      </c>
      <c r="B116" s="14">
        <v>851.41400000000317</v>
      </c>
      <c r="C116" s="14">
        <v>9179.5420000000031</v>
      </c>
      <c r="D116" s="14">
        <v>-375.50800000000282</v>
      </c>
      <c r="E116" s="14">
        <v>9655.4480000000021</v>
      </c>
      <c r="F116" s="14">
        <v>9606.9660000000003</v>
      </c>
      <c r="G116" s="14">
        <v>10246.728000000001</v>
      </c>
      <c r="H116" s="14">
        <v>12710.608</v>
      </c>
      <c r="I116" s="14">
        <v>32564.302000000003</v>
      </c>
      <c r="J116" s="14">
        <f t="shared" si="3"/>
        <v>10458.380000000003</v>
      </c>
      <c r="K116" s="14">
        <f t="shared" si="3"/>
        <v>19426.270000000004</v>
      </c>
      <c r="L116" s="14">
        <f t="shared" si="3"/>
        <v>12335.099999999997</v>
      </c>
      <c r="M116" s="14">
        <f t="shared" si="4"/>
        <v>42219.750000000007</v>
      </c>
    </row>
    <row r="117" spans="1:13" outlineLevel="1" x14ac:dyDescent="0.3">
      <c r="A117" s="19" t="s">
        <v>127</v>
      </c>
      <c r="B117" s="14">
        <v>-799.10654545455031</v>
      </c>
      <c r="C117" s="14">
        <v>16150.226727272717</v>
      </c>
      <c r="D117" s="14">
        <v>-7975.3112727272837</v>
      </c>
      <c r="E117" s="14">
        <v>7375.8089090908834</v>
      </c>
      <c r="F117" s="14">
        <v>7755.8865454545521</v>
      </c>
      <c r="G117" s="14">
        <v>8756.5032727272792</v>
      </c>
      <c r="H117" s="14">
        <v>10144.391272727282</v>
      </c>
      <c r="I117" s="14">
        <v>26656.781090909113</v>
      </c>
      <c r="J117" s="14">
        <f t="shared" si="3"/>
        <v>6956.7800000000016</v>
      </c>
      <c r="K117" s="14">
        <f t="shared" si="3"/>
        <v>24906.729999999996</v>
      </c>
      <c r="L117" s="14">
        <f t="shared" si="3"/>
        <v>2169.0799999999981</v>
      </c>
      <c r="M117" s="14">
        <f t="shared" si="4"/>
        <v>34032.589999999997</v>
      </c>
    </row>
    <row r="118" spans="1:13" outlineLevel="1" x14ac:dyDescent="0.3">
      <c r="A118" s="19" t="s">
        <v>128</v>
      </c>
      <c r="B118" s="14">
        <v>-2534.2945161290231</v>
      </c>
      <c r="C118" s="14">
        <v>9822.5606451612966</v>
      </c>
      <c r="D118" s="14">
        <v>-10225.255161290321</v>
      </c>
      <c r="E118" s="14">
        <v>-2936.9890322580468</v>
      </c>
      <c r="F118" s="14">
        <v>8435.8145161290322</v>
      </c>
      <c r="G118" s="14">
        <v>9247.2193548387077</v>
      </c>
      <c r="H118" s="14">
        <v>10849.79516129032</v>
      </c>
      <c r="I118" s="14">
        <v>28532.829032258058</v>
      </c>
      <c r="J118" s="14">
        <f t="shared" si="3"/>
        <v>5901.5200000000095</v>
      </c>
      <c r="K118" s="14">
        <f t="shared" si="3"/>
        <v>19069.780000000006</v>
      </c>
      <c r="L118" s="14">
        <f t="shared" si="3"/>
        <v>624.53999999999905</v>
      </c>
      <c r="M118" s="14">
        <f t="shared" si="4"/>
        <v>25595.840000000018</v>
      </c>
    </row>
    <row r="119" spans="1:13" outlineLevel="1" x14ac:dyDescent="0.3">
      <c r="A119" s="19" t="s">
        <v>129</v>
      </c>
      <c r="B119" s="14">
        <v>996.36263157895291</v>
      </c>
      <c r="C119" s="14">
        <v>10282.369473684212</v>
      </c>
      <c r="D119" s="14">
        <v>-15237.278461538466</v>
      </c>
      <c r="E119" s="14">
        <v>-3958.5463562753012</v>
      </c>
      <c r="F119" s="14">
        <v>6122.2673684210513</v>
      </c>
      <c r="G119" s="14">
        <v>7255.1305263157874</v>
      </c>
      <c r="H119" s="14">
        <v>13683.888461538463</v>
      </c>
      <c r="I119" s="14">
        <v>27061.286356275301</v>
      </c>
      <c r="J119" s="14">
        <f t="shared" si="3"/>
        <v>7118.6300000000047</v>
      </c>
      <c r="K119" s="14">
        <f t="shared" si="3"/>
        <v>17537.5</v>
      </c>
      <c r="L119" s="14">
        <f t="shared" si="3"/>
        <v>-1553.3900000000031</v>
      </c>
      <c r="M119" s="14">
        <f t="shared" si="4"/>
        <v>23102.74</v>
      </c>
    </row>
    <row r="120" spans="1:13" outlineLevel="1" x14ac:dyDescent="0.3">
      <c r="A120" s="19" t="s">
        <v>130</v>
      </c>
      <c r="B120" s="14">
        <v>-10411.090161290325</v>
      </c>
      <c r="C120" s="14">
        <v>-1437.633387096776</v>
      </c>
      <c r="D120" s="14">
        <v>-9969.3375806451586</v>
      </c>
      <c r="E120" s="14">
        <v>-21818.061129032259</v>
      </c>
      <c r="F120" s="14">
        <v>5288.1001612903219</v>
      </c>
      <c r="G120" s="14">
        <v>5877.3733870967744</v>
      </c>
      <c r="H120" s="14">
        <v>8652.0975806451606</v>
      </c>
      <c r="I120" s="14">
        <v>19817.571129032258</v>
      </c>
      <c r="J120" s="14">
        <f t="shared" si="3"/>
        <v>-5122.9900000000034</v>
      </c>
      <c r="K120" s="14">
        <f t="shared" si="3"/>
        <v>4439.739999999998</v>
      </c>
      <c r="L120" s="14">
        <f t="shared" si="3"/>
        <v>-1317.239999999998</v>
      </c>
      <c r="M120" s="14">
        <f t="shared" si="4"/>
        <v>-2000.4900000000034</v>
      </c>
    </row>
    <row r="121" spans="1:13" outlineLevel="1" x14ac:dyDescent="0.3">
      <c r="A121" s="19" t="s">
        <v>131</v>
      </c>
      <c r="B121" s="14">
        <v>-12758.103269230767</v>
      </c>
      <c r="C121" s="14">
        <v>10545.368793103449</v>
      </c>
      <c r="D121" s="14">
        <v>-13788.423275862067</v>
      </c>
      <c r="E121" s="14">
        <v>-16001.157751989385</v>
      </c>
      <c r="F121" s="14">
        <v>3203.6232692307722</v>
      </c>
      <c r="G121" s="14">
        <v>11911.461206896549</v>
      </c>
      <c r="H121" s="14">
        <v>14481.203275862064</v>
      </c>
      <c r="I121" s="14">
        <v>29596.287751989388</v>
      </c>
      <c r="J121" s="14">
        <f t="shared" si="3"/>
        <v>-9554.4799999999959</v>
      </c>
      <c r="K121" s="14">
        <f t="shared" si="3"/>
        <v>22456.829999999998</v>
      </c>
      <c r="L121" s="14">
        <f t="shared" si="3"/>
        <v>692.77999999999702</v>
      </c>
      <c r="M121" s="14">
        <f t="shared" si="4"/>
        <v>13595.13</v>
      </c>
    </row>
    <row r="122" spans="1:13" outlineLevel="1" x14ac:dyDescent="0.3">
      <c r="A122" s="19" t="s">
        <v>132</v>
      </c>
      <c r="B122" s="14">
        <v>-8336.1538805970176</v>
      </c>
      <c r="C122" s="14">
        <v>-1335.2095522388076</v>
      </c>
      <c r="D122" s="14">
        <v>-11530.06701492538</v>
      </c>
      <c r="E122" s="14">
        <v>-21201.430447761206</v>
      </c>
      <c r="F122" s="14">
        <v>6992.9838805970167</v>
      </c>
      <c r="G122" s="14">
        <v>8139.9895522388078</v>
      </c>
      <c r="H122" s="14">
        <v>10242.677014925375</v>
      </c>
      <c r="I122" s="14">
        <v>25375.6504477612</v>
      </c>
      <c r="J122" s="14">
        <f t="shared" si="3"/>
        <v>-1343.170000000001</v>
      </c>
      <c r="K122" s="14">
        <f t="shared" si="3"/>
        <v>6804.7800000000007</v>
      </c>
      <c r="L122" s="14">
        <f t="shared" si="3"/>
        <v>-1287.3900000000049</v>
      </c>
      <c r="M122" s="14">
        <f t="shared" si="4"/>
        <v>4174.2199999999948</v>
      </c>
    </row>
    <row r="123" spans="1:13" outlineLevel="1" x14ac:dyDescent="0.3">
      <c r="A123" s="19" t="s">
        <v>133</v>
      </c>
      <c r="B123" s="14">
        <v>19877.21</v>
      </c>
      <c r="C123" s="14">
        <v>22993.7</v>
      </c>
      <c r="D123" s="14">
        <v>20882.80999999999</v>
      </c>
      <c r="E123" s="14">
        <v>63753.719999999994</v>
      </c>
      <c r="F123" s="14">
        <v>0</v>
      </c>
      <c r="G123" s="14">
        <v>0</v>
      </c>
      <c r="H123" s="14">
        <v>0</v>
      </c>
      <c r="I123" s="14">
        <v>0</v>
      </c>
      <c r="J123" s="14">
        <f t="shared" si="3"/>
        <v>19877.21</v>
      </c>
      <c r="K123" s="14">
        <f t="shared" si="3"/>
        <v>22993.7</v>
      </c>
      <c r="L123" s="14">
        <f t="shared" si="3"/>
        <v>20882.80999999999</v>
      </c>
      <c r="M123" s="14">
        <f t="shared" si="4"/>
        <v>63753.719999999994</v>
      </c>
    </row>
    <row r="124" spans="1:13" outlineLevel="1" x14ac:dyDescent="0.3">
      <c r="A124" s="19" t="s">
        <v>134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f t="shared" si="3"/>
        <v>0</v>
      </c>
      <c r="K124" s="14">
        <f t="shared" si="3"/>
        <v>0</v>
      </c>
      <c r="L124" s="14">
        <f t="shared" si="3"/>
        <v>0</v>
      </c>
      <c r="M124" s="14">
        <f t="shared" si="4"/>
        <v>0</v>
      </c>
    </row>
    <row r="125" spans="1:13" outlineLevel="1" x14ac:dyDescent="0.3">
      <c r="A125" s="19" t="s">
        <v>135</v>
      </c>
      <c r="B125" s="14">
        <v>-5126.99</v>
      </c>
      <c r="C125" s="14">
        <v>-4689.3799999999974</v>
      </c>
      <c r="D125" s="14">
        <v>-10655.67559322034</v>
      </c>
      <c r="E125" s="14">
        <v>-20472.045593220337</v>
      </c>
      <c r="F125" s="14">
        <v>0</v>
      </c>
      <c r="G125" s="14">
        <v>2274.1999999999998</v>
      </c>
      <c r="H125" s="14">
        <v>3042.4355932203384</v>
      </c>
      <c r="I125" s="14">
        <v>5316.6355932203387</v>
      </c>
      <c r="J125" s="14">
        <f t="shared" si="3"/>
        <v>-5126.99</v>
      </c>
      <c r="K125" s="14">
        <f t="shared" si="3"/>
        <v>-2415.1799999999976</v>
      </c>
      <c r="L125" s="14">
        <f t="shared" si="3"/>
        <v>-7613.2400000000016</v>
      </c>
      <c r="M125" s="14">
        <f t="shared" si="4"/>
        <v>-15155.41</v>
      </c>
    </row>
    <row r="126" spans="1:13" outlineLevel="1" x14ac:dyDescent="0.3">
      <c r="A126" s="19" t="s">
        <v>136</v>
      </c>
      <c r="B126" s="14">
        <v>-2989.3199999999965</v>
      </c>
      <c r="C126" s="14">
        <v>9394.4800000000014</v>
      </c>
      <c r="D126" s="14">
        <v>-988.92999999999938</v>
      </c>
      <c r="E126" s="14">
        <v>5416.2300000000059</v>
      </c>
      <c r="F126" s="14">
        <v>0</v>
      </c>
      <c r="G126" s="14">
        <v>0</v>
      </c>
      <c r="H126" s="14">
        <v>0</v>
      </c>
      <c r="I126" s="14">
        <v>0</v>
      </c>
      <c r="J126" s="14">
        <f t="shared" si="3"/>
        <v>-2989.3199999999965</v>
      </c>
      <c r="K126" s="14">
        <f t="shared" si="3"/>
        <v>9394.4800000000014</v>
      </c>
      <c r="L126" s="14">
        <f t="shared" si="3"/>
        <v>-988.92999999999938</v>
      </c>
      <c r="M126" s="14">
        <f t="shared" si="4"/>
        <v>5416.2300000000059</v>
      </c>
    </row>
    <row r="127" spans="1:13" outlineLevel="1" x14ac:dyDescent="0.3">
      <c r="A127" s="19" t="s">
        <v>137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f t="shared" si="3"/>
        <v>0</v>
      </c>
      <c r="K127" s="14">
        <f t="shared" si="3"/>
        <v>0</v>
      </c>
      <c r="L127" s="14">
        <f t="shared" si="3"/>
        <v>0</v>
      </c>
      <c r="M127" s="14">
        <f t="shared" si="4"/>
        <v>0</v>
      </c>
    </row>
    <row r="128" spans="1:13" outlineLevel="1" x14ac:dyDescent="0.3">
      <c r="A128" s="19" t="s">
        <v>138</v>
      </c>
      <c r="B128" s="14">
        <v>-1948.9577777777765</v>
      </c>
      <c r="C128" s="14">
        <v>4081.4533333333316</v>
      </c>
      <c r="D128" s="14">
        <v>-7823.1077777777682</v>
      </c>
      <c r="E128" s="14">
        <v>-5690.6122222222129</v>
      </c>
      <c r="F128" s="14">
        <v>15427.23777777778</v>
      </c>
      <c r="G128" s="14">
        <v>16034.82666666667</v>
      </c>
      <c r="H128" s="14">
        <v>20244.257777777781</v>
      </c>
      <c r="I128" s="14">
        <v>51706.322222222225</v>
      </c>
      <c r="J128" s="14">
        <f t="shared" si="3"/>
        <v>13478.280000000004</v>
      </c>
      <c r="K128" s="14">
        <f t="shared" si="3"/>
        <v>20116.280000000002</v>
      </c>
      <c r="L128" s="14">
        <f t="shared" si="3"/>
        <v>12421.150000000012</v>
      </c>
      <c r="M128" s="14">
        <f t="shared" si="4"/>
        <v>46015.710000000021</v>
      </c>
    </row>
    <row r="129" spans="1:13" outlineLevel="1" x14ac:dyDescent="0.3">
      <c r="A129" s="19" t="s">
        <v>139</v>
      </c>
      <c r="B129" s="14">
        <v>-23492.956000000006</v>
      </c>
      <c r="C129" s="14">
        <v>-16513.225583333337</v>
      </c>
      <c r="D129" s="14">
        <v>-35319.026583333332</v>
      </c>
      <c r="E129" s="14">
        <v>-75325.208166666678</v>
      </c>
      <c r="F129" s="14">
        <v>19230.536</v>
      </c>
      <c r="G129" s="14">
        <v>23511.225583333333</v>
      </c>
      <c r="H129" s="14">
        <v>28445.076583333335</v>
      </c>
      <c r="I129" s="14">
        <v>71186.838166666668</v>
      </c>
      <c r="J129" s="14">
        <f t="shared" si="3"/>
        <v>-4262.4200000000055</v>
      </c>
      <c r="K129" s="14">
        <f t="shared" si="3"/>
        <v>6997.9999999999964</v>
      </c>
      <c r="L129" s="14">
        <f t="shared" si="3"/>
        <v>-6873.9499999999971</v>
      </c>
      <c r="M129" s="14">
        <f t="shared" si="4"/>
        <v>-4138.3700000000063</v>
      </c>
    </row>
    <row r="130" spans="1:13" outlineLevel="1" x14ac:dyDescent="0.3">
      <c r="A130" s="19" t="s">
        <v>140</v>
      </c>
      <c r="B130" s="14">
        <v>-10806.105967741936</v>
      </c>
      <c r="C130" s="14">
        <v>-280.6698387096734</v>
      </c>
      <c r="D130" s="14">
        <v>-7493.2554838709666</v>
      </c>
      <c r="E130" s="14">
        <v>-18580.031290322575</v>
      </c>
      <c r="F130" s="14">
        <v>5264.5659677419362</v>
      </c>
      <c r="G130" s="14">
        <v>5911.3998387096781</v>
      </c>
      <c r="H130" s="14">
        <v>7666.5654838709688</v>
      </c>
      <c r="I130" s="14">
        <v>18842.531290322586</v>
      </c>
      <c r="J130" s="14">
        <f t="shared" si="3"/>
        <v>-5541.54</v>
      </c>
      <c r="K130" s="14">
        <f t="shared" si="3"/>
        <v>5630.730000000005</v>
      </c>
      <c r="L130" s="14">
        <f t="shared" si="3"/>
        <v>173.31000000000222</v>
      </c>
      <c r="M130" s="14">
        <f t="shared" si="4"/>
        <v>262.50000000000728</v>
      </c>
    </row>
    <row r="131" spans="1:13" outlineLevel="1" x14ac:dyDescent="0.3">
      <c r="A131" s="19" t="s">
        <v>141</v>
      </c>
      <c r="B131" s="14">
        <v>2738.1600000000039</v>
      </c>
      <c r="C131" s="14">
        <v>11283.029411764708</v>
      </c>
      <c r="D131" s="14">
        <v>-9335.3258823529359</v>
      </c>
      <c r="E131" s="14">
        <v>4685.8635294117757</v>
      </c>
      <c r="F131" s="14">
        <v>8871.6299999999992</v>
      </c>
      <c r="G131" s="14">
        <v>9472.0305882352932</v>
      </c>
      <c r="H131" s="14">
        <v>11235.315882352941</v>
      </c>
      <c r="I131" s="14">
        <v>29578.976470588233</v>
      </c>
      <c r="J131" s="14">
        <f t="shared" si="3"/>
        <v>11609.790000000003</v>
      </c>
      <c r="K131" s="14">
        <f t="shared" si="3"/>
        <v>20755.060000000001</v>
      </c>
      <c r="L131" s="14">
        <f t="shared" si="3"/>
        <v>1899.9900000000052</v>
      </c>
      <c r="M131" s="14">
        <f t="shared" si="4"/>
        <v>34264.840000000011</v>
      </c>
    </row>
    <row r="132" spans="1:13" outlineLevel="1" x14ac:dyDescent="0.3">
      <c r="A132" s="19" t="s">
        <v>142</v>
      </c>
      <c r="B132" s="14">
        <v>-4938.9557812499979</v>
      </c>
      <c r="C132" s="14">
        <v>707.3565624999934</v>
      </c>
      <c r="D132" s="14">
        <v>-12745.8221875</v>
      </c>
      <c r="E132" s="14">
        <v>-16977.421406250003</v>
      </c>
      <c r="F132" s="14">
        <v>8419.0757812500015</v>
      </c>
      <c r="G132" s="14">
        <v>9420.3234375000011</v>
      </c>
      <c r="H132" s="14">
        <v>11399.442187500003</v>
      </c>
      <c r="I132" s="14">
        <v>29238.841406250009</v>
      </c>
      <c r="J132" s="14">
        <f t="shared" si="3"/>
        <v>3480.1200000000035</v>
      </c>
      <c r="K132" s="14">
        <f t="shared" si="3"/>
        <v>10127.679999999995</v>
      </c>
      <c r="L132" s="14">
        <f t="shared" si="3"/>
        <v>-1346.3799999999974</v>
      </c>
      <c r="M132" s="14">
        <f t="shared" si="4"/>
        <v>12261.420000000002</v>
      </c>
    </row>
    <row r="133" spans="1:13" outlineLevel="1" x14ac:dyDescent="0.3">
      <c r="A133" s="19" t="s">
        <v>143</v>
      </c>
      <c r="B133" s="14">
        <v>-4293.1025000000027</v>
      </c>
      <c r="C133" s="14">
        <v>2726.0962499999991</v>
      </c>
      <c r="D133" s="14">
        <v>-14973.966393442613</v>
      </c>
      <c r="E133" s="14">
        <v>-16540.972643442616</v>
      </c>
      <c r="F133" s="14">
        <v>4912.3225000000039</v>
      </c>
      <c r="G133" s="14">
        <v>5530.8337500000043</v>
      </c>
      <c r="H133" s="14">
        <v>7808.8263934426204</v>
      </c>
      <c r="I133" s="14">
        <v>18251.982643442629</v>
      </c>
      <c r="J133" s="14">
        <f t="shared" ref="J133:L196" si="5">SUM(B133,F133)</f>
        <v>619.22000000000116</v>
      </c>
      <c r="K133" s="14">
        <f t="shared" si="5"/>
        <v>8256.9300000000039</v>
      </c>
      <c r="L133" s="14">
        <f t="shared" si="5"/>
        <v>-7165.1399999999931</v>
      </c>
      <c r="M133" s="14">
        <f t="shared" ref="M133:M196" si="6">SUM(J133:L133)</f>
        <v>1711.010000000012</v>
      </c>
    </row>
    <row r="134" spans="1:13" outlineLevel="1" x14ac:dyDescent="0.3">
      <c r="A134" s="19" t="s">
        <v>144</v>
      </c>
      <c r="B134" s="14">
        <v>-6222.6203030303068</v>
      </c>
      <c r="C134" s="14">
        <v>-569.33772727272594</v>
      </c>
      <c r="D134" s="14">
        <v>-10918.498939393936</v>
      </c>
      <c r="E134" s="14">
        <v>-17710.45696969697</v>
      </c>
      <c r="F134" s="14">
        <v>6818.200303030304</v>
      </c>
      <c r="G134" s="14">
        <v>5529.5677272727271</v>
      </c>
      <c r="H134" s="14">
        <v>7180.3589393939392</v>
      </c>
      <c r="I134" s="14">
        <v>19528.126969696972</v>
      </c>
      <c r="J134" s="14">
        <f t="shared" si="5"/>
        <v>595.5799999999972</v>
      </c>
      <c r="K134" s="14">
        <f t="shared" si="5"/>
        <v>4960.2300000000014</v>
      </c>
      <c r="L134" s="14">
        <f t="shared" si="5"/>
        <v>-3738.1399999999967</v>
      </c>
      <c r="M134" s="14">
        <f t="shared" si="6"/>
        <v>1817.6700000000019</v>
      </c>
    </row>
    <row r="135" spans="1:13" outlineLevel="1" x14ac:dyDescent="0.3">
      <c r="A135" s="19" t="s">
        <v>145</v>
      </c>
      <c r="B135" s="14">
        <v>4471.3680645161312</v>
      </c>
      <c r="C135" s="14">
        <v>4704.0016129032265</v>
      </c>
      <c r="D135" s="14">
        <v>-8959.2941538461564</v>
      </c>
      <c r="E135" s="14">
        <v>216.07552357320128</v>
      </c>
      <c r="F135" s="14">
        <v>7154.5919354838716</v>
      </c>
      <c r="G135" s="14">
        <v>7298.9883870967742</v>
      </c>
      <c r="H135" s="14">
        <v>12030.774153846156</v>
      </c>
      <c r="I135" s="14">
        <v>26484.354476426801</v>
      </c>
      <c r="J135" s="14">
        <f t="shared" si="5"/>
        <v>11625.960000000003</v>
      </c>
      <c r="K135" s="14">
        <f t="shared" si="5"/>
        <v>12002.990000000002</v>
      </c>
      <c r="L135" s="14">
        <f t="shared" si="5"/>
        <v>3071.4799999999996</v>
      </c>
      <c r="M135" s="14">
        <f t="shared" si="6"/>
        <v>26700.430000000004</v>
      </c>
    </row>
    <row r="136" spans="1:13" outlineLevel="1" x14ac:dyDescent="0.3">
      <c r="A136" s="19" t="s">
        <v>146</v>
      </c>
      <c r="B136" s="14">
        <v>7042.3962499999998</v>
      </c>
      <c r="C136" s="14">
        <v>16344.719499999999</v>
      </c>
      <c r="D136" s="14">
        <v>-4919.16816666666</v>
      </c>
      <c r="E136" s="14">
        <v>18467.947583333338</v>
      </c>
      <c r="F136" s="14">
        <v>6624.9537500000051</v>
      </c>
      <c r="G136" s="14">
        <v>10705.700499999999</v>
      </c>
      <c r="H136" s="14">
        <v>12325.498166666666</v>
      </c>
      <c r="I136" s="14">
        <v>29656.152416666671</v>
      </c>
      <c r="J136" s="14">
        <f t="shared" si="5"/>
        <v>13667.350000000006</v>
      </c>
      <c r="K136" s="14">
        <f t="shared" si="5"/>
        <v>27050.42</v>
      </c>
      <c r="L136" s="14">
        <f t="shared" si="5"/>
        <v>7406.3300000000063</v>
      </c>
      <c r="M136" s="14">
        <f t="shared" si="6"/>
        <v>48124.100000000013</v>
      </c>
    </row>
    <row r="137" spans="1:13" outlineLevel="1" x14ac:dyDescent="0.3">
      <c r="A137" s="19" t="s">
        <v>147</v>
      </c>
      <c r="B137" s="14">
        <v>-4902.8932258064542</v>
      </c>
      <c r="C137" s="14">
        <v>2084.3125806451617</v>
      </c>
      <c r="D137" s="14">
        <v>-14365.198615384621</v>
      </c>
      <c r="E137" s="14">
        <v>-17183.779260545914</v>
      </c>
      <c r="F137" s="14">
        <v>5950.7332258064516</v>
      </c>
      <c r="G137" s="14">
        <v>6695.2474193548396</v>
      </c>
      <c r="H137" s="14">
        <v>8814.3286153846166</v>
      </c>
      <c r="I137" s="14">
        <v>21460.30926054591</v>
      </c>
      <c r="J137" s="14">
        <f t="shared" si="5"/>
        <v>1047.8399999999974</v>
      </c>
      <c r="K137" s="14">
        <f t="shared" si="5"/>
        <v>8779.5600000000013</v>
      </c>
      <c r="L137" s="14">
        <f t="shared" si="5"/>
        <v>-5550.8700000000044</v>
      </c>
      <c r="M137" s="14">
        <f t="shared" si="6"/>
        <v>4276.5299999999934</v>
      </c>
    </row>
    <row r="138" spans="1:13" outlineLevel="1" x14ac:dyDescent="0.3">
      <c r="A138" s="19" t="s">
        <v>148</v>
      </c>
      <c r="B138" s="14">
        <v>15660.08538461538</v>
      </c>
      <c r="C138" s="14">
        <v>21519.547692307697</v>
      </c>
      <c r="D138" s="14">
        <v>-4106.1046153846128</v>
      </c>
      <c r="E138" s="14">
        <v>33073.528461538466</v>
      </c>
      <c r="F138" s="14">
        <v>20658.584615384618</v>
      </c>
      <c r="G138" s="14">
        <v>20258.41230769231</v>
      </c>
      <c r="H138" s="14">
        <v>25774.744615384621</v>
      </c>
      <c r="I138" s="14">
        <v>66691.741538461545</v>
      </c>
      <c r="J138" s="14">
        <f t="shared" si="5"/>
        <v>36318.67</v>
      </c>
      <c r="K138" s="14">
        <f t="shared" si="5"/>
        <v>41777.960000000006</v>
      </c>
      <c r="L138" s="14">
        <f t="shared" si="5"/>
        <v>21668.640000000007</v>
      </c>
      <c r="M138" s="14">
        <f t="shared" si="6"/>
        <v>99765.270000000019</v>
      </c>
    </row>
    <row r="139" spans="1:13" outlineLevel="1" x14ac:dyDescent="0.3">
      <c r="A139" s="19" t="s">
        <v>149</v>
      </c>
      <c r="B139" s="14">
        <v>-9274.4600000000046</v>
      </c>
      <c r="C139" s="14">
        <v>-3393.3340000000062</v>
      </c>
      <c r="D139" s="14">
        <v>-22958.028000000002</v>
      </c>
      <c r="E139" s="14">
        <v>-35625.822000000015</v>
      </c>
      <c r="F139" s="14">
        <v>9131.4500000000025</v>
      </c>
      <c r="G139" s="14">
        <v>9527.5040000000026</v>
      </c>
      <c r="H139" s="14">
        <v>13046.718000000003</v>
      </c>
      <c r="I139" s="14">
        <v>31705.672000000006</v>
      </c>
      <c r="J139" s="14">
        <f t="shared" si="5"/>
        <v>-143.01000000000204</v>
      </c>
      <c r="K139" s="14">
        <f t="shared" si="5"/>
        <v>6134.1699999999964</v>
      </c>
      <c r="L139" s="14">
        <f t="shared" si="5"/>
        <v>-9911.31</v>
      </c>
      <c r="M139" s="14">
        <f t="shared" si="6"/>
        <v>-3920.1500000000051</v>
      </c>
    </row>
    <row r="140" spans="1:13" outlineLevel="1" x14ac:dyDescent="0.3">
      <c r="A140" s="19" t="s">
        <v>150</v>
      </c>
      <c r="B140" s="14">
        <v>-1468.308909090918</v>
      </c>
      <c r="C140" s="14">
        <v>16251.728363636357</v>
      </c>
      <c r="D140" s="14">
        <v>4073.1690909090821</v>
      </c>
      <c r="E140" s="14">
        <v>18856.58854545452</v>
      </c>
      <c r="F140" s="14">
        <v>5388.1889090909126</v>
      </c>
      <c r="G140" s="14">
        <v>7230.1816363636426</v>
      </c>
      <c r="H140" s="14">
        <v>9012.7609090909173</v>
      </c>
      <c r="I140" s="14">
        <v>21631.131454545473</v>
      </c>
      <c r="J140" s="14">
        <f t="shared" si="5"/>
        <v>3919.8799999999947</v>
      </c>
      <c r="K140" s="14">
        <f t="shared" si="5"/>
        <v>23481.91</v>
      </c>
      <c r="L140" s="14">
        <f t="shared" si="5"/>
        <v>13085.93</v>
      </c>
      <c r="M140" s="14">
        <f t="shared" si="6"/>
        <v>40487.719999999994</v>
      </c>
    </row>
    <row r="141" spans="1:13" outlineLevel="1" x14ac:dyDescent="0.3">
      <c r="A141" s="19" t="s">
        <v>151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f t="shared" si="5"/>
        <v>0</v>
      </c>
      <c r="K141" s="14">
        <f t="shared" si="5"/>
        <v>0</v>
      </c>
      <c r="L141" s="14">
        <f t="shared" si="5"/>
        <v>0</v>
      </c>
      <c r="M141" s="14">
        <f t="shared" si="6"/>
        <v>0</v>
      </c>
    </row>
    <row r="142" spans="1:13" outlineLevel="1" x14ac:dyDescent="0.3">
      <c r="A142" s="19" t="s">
        <v>152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f t="shared" si="5"/>
        <v>0</v>
      </c>
      <c r="K142" s="14">
        <f t="shared" si="5"/>
        <v>0</v>
      </c>
      <c r="L142" s="14">
        <f t="shared" si="5"/>
        <v>0</v>
      </c>
      <c r="M142" s="14">
        <f t="shared" si="6"/>
        <v>0</v>
      </c>
    </row>
    <row r="143" spans="1:13" outlineLevel="1" x14ac:dyDescent="0.3">
      <c r="A143" s="19" t="s">
        <v>153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f t="shared" si="5"/>
        <v>0</v>
      </c>
      <c r="K143" s="14">
        <f t="shared" si="5"/>
        <v>0</v>
      </c>
      <c r="L143" s="14">
        <f t="shared" si="5"/>
        <v>0</v>
      </c>
      <c r="M143" s="14">
        <f t="shared" si="6"/>
        <v>0</v>
      </c>
    </row>
    <row r="144" spans="1:13" outlineLevel="1" x14ac:dyDescent="0.3">
      <c r="A144" s="19" t="s">
        <v>154</v>
      </c>
      <c r="B144" s="14">
        <v>-14401.636</v>
      </c>
      <c r="C144" s="14">
        <v>-8361.6207272727261</v>
      </c>
      <c r="D144" s="14">
        <v>-23814.884545454544</v>
      </c>
      <c r="E144" s="14">
        <v>-46578.141272727269</v>
      </c>
      <c r="F144" s="14">
        <v>1717.8960000000013</v>
      </c>
      <c r="G144" s="14">
        <v>1806.8407272727288</v>
      </c>
      <c r="H144" s="14">
        <v>2176.8545454545474</v>
      </c>
      <c r="I144" s="14">
        <v>5701.5912727272771</v>
      </c>
      <c r="J144" s="14">
        <f t="shared" si="5"/>
        <v>-12683.74</v>
      </c>
      <c r="K144" s="14">
        <f t="shared" si="5"/>
        <v>-6554.779999999997</v>
      </c>
      <c r="L144" s="14">
        <f t="shared" si="5"/>
        <v>-21638.03</v>
      </c>
      <c r="M144" s="14">
        <f t="shared" si="6"/>
        <v>-40876.549999999996</v>
      </c>
    </row>
    <row r="145" spans="1:13" outlineLevel="1" x14ac:dyDescent="0.3">
      <c r="A145" s="19" t="s">
        <v>155</v>
      </c>
      <c r="B145" s="14">
        <v>593.6400000000009</v>
      </c>
      <c r="C145" s="14">
        <v>6124.8800000000019</v>
      </c>
      <c r="D145" s="14">
        <v>-4472.5400000000018</v>
      </c>
      <c r="E145" s="14">
        <v>2245.9800000000014</v>
      </c>
      <c r="F145" s="14">
        <v>0</v>
      </c>
      <c r="G145" s="14">
        <v>0</v>
      </c>
      <c r="H145" s="14">
        <v>0</v>
      </c>
      <c r="I145" s="14">
        <v>0</v>
      </c>
      <c r="J145" s="14">
        <f t="shared" si="5"/>
        <v>593.6400000000009</v>
      </c>
      <c r="K145" s="14">
        <f t="shared" si="5"/>
        <v>6124.8800000000019</v>
      </c>
      <c r="L145" s="14">
        <f t="shared" si="5"/>
        <v>-4472.5400000000018</v>
      </c>
      <c r="M145" s="14">
        <f t="shared" si="6"/>
        <v>2245.9800000000014</v>
      </c>
    </row>
    <row r="146" spans="1:13" outlineLevel="1" x14ac:dyDescent="0.3">
      <c r="A146" s="19" t="s">
        <v>156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f t="shared" si="5"/>
        <v>0</v>
      </c>
      <c r="K146" s="14">
        <f t="shared" si="5"/>
        <v>0</v>
      </c>
      <c r="L146" s="14">
        <f t="shared" si="5"/>
        <v>0</v>
      </c>
      <c r="M146" s="14">
        <f t="shared" si="6"/>
        <v>0</v>
      </c>
    </row>
    <row r="147" spans="1:13" outlineLevel="1" x14ac:dyDescent="0.3">
      <c r="A147" s="19" t="s">
        <v>157</v>
      </c>
      <c r="B147" s="14">
        <v>0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f t="shared" si="5"/>
        <v>0</v>
      </c>
      <c r="K147" s="14">
        <f t="shared" si="5"/>
        <v>0</v>
      </c>
      <c r="L147" s="14">
        <f t="shared" si="5"/>
        <v>0</v>
      </c>
      <c r="M147" s="14">
        <f t="shared" si="6"/>
        <v>0</v>
      </c>
    </row>
    <row r="148" spans="1:13" outlineLevel="1" x14ac:dyDescent="0.3">
      <c r="A148" s="19" t="s">
        <v>158</v>
      </c>
      <c r="B148" s="14">
        <v>-8019.7901612903224</v>
      </c>
      <c r="C148" s="14">
        <v>-5111.0335483870995</v>
      </c>
      <c r="D148" s="14">
        <v>-20902.279193548387</v>
      </c>
      <c r="E148" s="14">
        <v>-34033.102903225808</v>
      </c>
      <c r="F148" s="14">
        <v>9045.8201612903249</v>
      </c>
      <c r="G148" s="14">
        <v>8333.293548387097</v>
      </c>
      <c r="H148" s="14">
        <v>10615.599193548387</v>
      </c>
      <c r="I148" s="14">
        <v>27994.712903225809</v>
      </c>
      <c r="J148" s="14">
        <f t="shared" si="5"/>
        <v>1026.0300000000025</v>
      </c>
      <c r="K148" s="14">
        <f t="shared" si="5"/>
        <v>3222.2599999999975</v>
      </c>
      <c r="L148" s="14">
        <f t="shared" si="5"/>
        <v>-10286.68</v>
      </c>
      <c r="M148" s="14">
        <f t="shared" si="6"/>
        <v>-6038.39</v>
      </c>
    </row>
    <row r="149" spans="1:13" outlineLevel="1" x14ac:dyDescent="0.3">
      <c r="A149" s="19" t="s">
        <v>159</v>
      </c>
      <c r="B149" s="14">
        <v>-11604.185600000003</v>
      </c>
      <c r="C149" s="14">
        <v>-5608.4332000000059</v>
      </c>
      <c r="D149" s="14">
        <v>-16512.734400000001</v>
      </c>
      <c r="E149" s="14">
        <v>-33725.353200000012</v>
      </c>
      <c r="F149" s="14">
        <v>1583.6256000000012</v>
      </c>
      <c r="G149" s="14">
        <v>1815.4932000000017</v>
      </c>
      <c r="H149" s="14">
        <v>1926.4644000000019</v>
      </c>
      <c r="I149" s="14">
        <v>5325.5832000000046</v>
      </c>
      <c r="J149" s="14">
        <f t="shared" si="5"/>
        <v>-10020.560000000001</v>
      </c>
      <c r="K149" s="14">
        <f t="shared" si="5"/>
        <v>-3792.9400000000041</v>
      </c>
      <c r="L149" s="14">
        <f t="shared" si="5"/>
        <v>-14586.269999999999</v>
      </c>
      <c r="M149" s="14">
        <f t="shared" si="6"/>
        <v>-28399.770000000004</v>
      </c>
    </row>
    <row r="150" spans="1:13" outlineLevel="1" x14ac:dyDescent="0.3">
      <c r="A150" s="19" t="s">
        <v>160</v>
      </c>
      <c r="B150" s="14">
        <v>-17120.403043478262</v>
      </c>
      <c r="C150" s="14">
        <v>-11837.424800000001</v>
      </c>
      <c r="D150" s="14">
        <v>-27024.227600000006</v>
      </c>
      <c r="E150" s="14">
        <v>-55982.055443478268</v>
      </c>
      <c r="F150" s="14">
        <v>5002.1130434782617</v>
      </c>
      <c r="G150" s="14">
        <v>7797.904800000003</v>
      </c>
      <c r="H150" s="14">
        <v>8949.8976000000021</v>
      </c>
      <c r="I150" s="14">
        <v>21749.915443478269</v>
      </c>
      <c r="J150" s="14">
        <f t="shared" si="5"/>
        <v>-12118.29</v>
      </c>
      <c r="K150" s="14">
        <f t="shared" si="5"/>
        <v>-4039.5199999999977</v>
      </c>
      <c r="L150" s="14">
        <f t="shared" si="5"/>
        <v>-18074.330000000002</v>
      </c>
      <c r="M150" s="14">
        <f t="shared" si="6"/>
        <v>-34232.14</v>
      </c>
    </row>
    <row r="151" spans="1:13" outlineLevel="1" x14ac:dyDescent="0.3">
      <c r="A151" s="19" t="s">
        <v>161</v>
      </c>
      <c r="B151" s="14">
        <v>-7427.8110769230789</v>
      </c>
      <c r="C151" s="14">
        <v>2117.4070769230661</v>
      </c>
      <c r="D151" s="14">
        <v>-12917.277230769239</v>
      </c>
      <c r="E151" s="14">
        <v>-18227.681230769253</v>
      </c>
      <c r="F151" s="14">
        <v>12411.771076923078</v>
      </c>
      <c r="G151" s="14">
        <v>13946.212923076924</v>
      </c>
      <c r="H151" s="14">
        <v>15559.477230769229</v>
      </c>
      <c r="I151" s="14">
        <v>41917.46123076923</v>
      </c>
      <c r="J151" s="14">
        <f t="shared" si="5"/>
        <v>4983.9599999999991</v>
      </c>
      <c r="K151" s="14">
        <f t="shared" si="5"/>
        <v>16063.61999999999</v>
      </c>
      <c r="L151" s="14">
        <f t="shared" si="5"/>
        <v>2642.1999999999898</v>
      </c>
      <c r="M151" s="14">
        <f t="shared" si="6"/>
        <v>23689.779999999977</v>
      </c>
    </row>
    <row r="152" spans="1:13" outlineLevel="1" x14ac:dyDescent="0.3">
      <c r="A152" s="19" t="s">
        <v>162</v>
      </c>
      <c r="B152" s="14">
        <v>529.71306451612384</v>
      </c>
      <c r="C152" s="14">
        <v>15661.772903225803</v>
      </c>
      <c r="D152" s="14">
        <v>-5358.0182258064524</v>
      </c>
      <c r="E152" s="14">
        <v>10833.467741935474</v>
      </c>
      <c r="F152" s="14">
        <v>12173.696935483869</v>
      </c>
      <c r="G152" s="14">
        <v>13359.647096774193</v>
      </c>
      <c r="H152" s="14">
        <v>16930.468225806453</v>
      </c>
      <c r="I152" s="14">
        <v>42463.812258064514</v>
      </c>
      <c r="J152" s="14">
        <f t="shared" si="5"/>
        <v>12703.409999999993</v>
      </c>
      <c r="K152" s="14">
        <f t="shared" si="5"/>
        <v>29021.42</v>
      </c>
      <c r="L152" s="14">
        <f t="shared" si="5"/>
        <v>11572.45</v>
      </c>
      <c r="M152" s="14">
        <f t="shared" si="6"/>
        <v>53297.279999999984</v>
      </c>
    </row>
    <row r="153" spans="1:13" outlineLevel="1" x14ac:dyDescent="0.3">
      <c r="A153" s="19" t="s">
        <v>163</v>
      </c>
      <c r="B153" s="14">
        <v>9924.4101538461528</v>
      </c>
      <c r="C153" s="14">
        <v>28673.480923076913</v>
      </c>
      <c r="D153" s="14">
        <v>5534.1263076923096</v>
      </c>
      <c r="E153" s="14">
        <v>44132.017384615378</v>
      </c>
      <c r="F153" s="14">
        <v>21618.249846153849</v>
      </c>
      <c r="G153" s="14">
        <v>22239.099076923081</v>
      </c>
      <c r="H153" s="14">
        <v>17903.523692307692</v>
      </c>
      <c r="I153" s="14">
        <v>61760.872615384622</v>
      </c>
      <c r="J153" s="14">
        <f t="shared" si="5"/>
        <v>31542.660000000003</v>
      </c>
      <c r="K153" s="14">
        <f t="shared" si="5"/>
        <v>50912.579999999994</v>
      </c>
      <c r="L153" s="14">
        <f t="shared" si="5"/>
        <v>23437.65</v>
      </c>
      <c r="M153" s="14">
        <f t="shared" si="6"/>
        <v>105892.88999999998</v>
      </c>
    </row>
    <row r="154" spans="1:13" outlineLevel="1" x14ac:dyDescent="0.3">
      <c r="A154" s="19" t="s">
        <v>164</v>
      </c>
      <c r="B154" s="14">
        <v>6240.800000000002</v>
      </c>
      <c r="C154" s="14">
        <v>10660.420000000004</v>
      </c>
      <c r="D154" s="14">
        <v>-265.52000000000288</v>
      </c>
      <c r="E154" s="14">
        <v>16635.7</v>
      </c>
      <c r="F154" s="14">
        <v>0</v>
      </c>
      <c r="G154" s="14">
        <v>0</v>
      </c>
      <c r="H154" s="14">
        <v>0</v>
      </c>
      <c r="I154" s="14">
        <v>0</v>
      </c>
      <c r="J154" s="14">
        <f t="shared" si="5"/>
        <v>6240.800000000002</v>
      </c>
      <c r="K154" s="14">
        <f t="shared" si="5"/>
        <v>10660.420000000004</v>
      </c>
      <c r="L154" s="14">
        <f t="shared" si="5"/>
        <v>-265.52000000000288</v>
      </c>
      <c r="M154" s="14">
        <f t="shared" si="6"/>
        <v>16635.7</v>
      </c>
    </row>
    <row r="155" spans="1:13" outlineLevel="1" x14ac:dyDescent="0.3">
      <c r="A155" s="19" t="s">
        <v>165</v>
      </c>
      <c r="B155" s="14"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f t="shared" si="5"/>
        <v>0</v>
      </c>
      <c r="K155" s="14">
        <f t="shared" si="5"/>
        <v>0</v>
      </c>
      <c r="L155" s="14">
        <f t="shared" si="5"/>
        <v>0</v>
      </c>
      <c r="M155" s="14">
        <f t="shared" si="6"/>
        <v>0</v>
      </c>
    </row>
    <row r="156" spans="1:13" outlineLevel="1" x14ac:dyDescent="0.3">
      <c r="A156" s="19" t="s">
        <v>166</v>
      </c>
      <c r="B156" s="14">
        <v>11760.043882352946</v>
      </c>
      <c r="C156" s="14">
        <v>24285.117294117641</v>
      </c>
      <c r="D156" s="14">
        <v>8290.7964705882405</v>
      </c>
      <c r="E156" s="14">
        <v>44335.957647058829</v>
      </c>
      <c r="F156" s="14">
        <v>12576.926117647063</v>
      </c>
      <c r="G156" s="14">
        <v>13133.172705882354</v>
      </c>
      <c r="H156" s="14">
        <v>16425.383529411771</v>
      </c>
      <c r="I156" s="14">
        <v>42135.482352941188</v>
      </c>
      <c r="J156" s="14">
        <f t="shared" si="5"/>
        <v>24336.970000000008</v>
      </c>
      <c r="K156" s="14">
        <f t="shared" si="5"/>
        <v>37418.289999999994</v>
      </c>
      <c r="L156" s="14">
        <f t="shared" si="5"/>
        <v>24716.180000000011</v>
      </c>
      <c r="M156" s="14">
        <f t="shared" si="6"/>
        <v>86471.440000000017</v>
      </c>
    </row>
    <row r="157" spans="1:13" outlineLevel="1" x14ac:dyDescent="0.3">
      <c r="A157" s="19" t="s">
        <v>167</v>
      </c>
      <c r="B157" s="14">
        <v>-6100.6030645161245</v>
      </c>
      <c r="C157" s="14">
        <v>-2428.0275806451687</v>
      </c>
      <c r="D157" s="14">
        <v>-12869.371846153854</v>
      </c>
      <c r="E157" s="14">
        <v>-21398.002491315146</v>
      </c>
      <c r="F157" s="14">
        <v>9725.5830645161313</v>
      </c>
      <c r="G157" s="14">
        <v>9623.197580645161</v>
      </c>
      <c r="H157" s="14">
        <v>13366.121846153848</v>
      </c>
      <c r="I157" s="14">
        <v>32714.902491315141</v>
      </c>
      <c r="J157" s="14">
        <f t="shared" si="5"/>
        <v>3624.9800000000068</v>
      </c>
      <c r="K157" s="14">
        <f t="shared" si="5"/>
        <v>7195.1699999999928</v>
      </c>
      <c r="L157" s="14">
        <f t="shared" si="5"/>
        <v>496.74999999999454</v>
      </c>
      <c r="M157" s="14">
        <f t="shared" si="6"/>
        <v>11316.899999999994</v>
      </c>
    </row>
    <row r="158" spans="1:13" outlineLevel="1" x14ac:dyDescent="0.3">
      <c r="A158" s="19" t="s">
        <v>168</v>
      </c>
      <c r="B158" s="14">
        <v>29287.790434782612</v>
      </c>
      <c r="C158" s="14">
        <v>33911.214202898555</v>
      </c>
      <c r="D158" s="14">
        <v>15602.735797101444</v>
      </c>
      <c r="E158" s="14">
        <v>78801.740434782609</v>
      </c>
      <c r="F158" s="14">
        <v>11542.96956521739</v>
      </c>
      <c r="G158" s="14">
        <v>11630.905797101446</v>
      </c>
      <c r="H158" s="14">
        <v>14145.694202898547</v>
      </c>
      <c r="I158" s="14">
        <v>37319.569565217389</v>
      </c>
      <c r="J158" s="14">
        <f t="shared" si="5"/>
        <v>40830.76</v>
      </c>
      <c r="K158" s="14">
        <f t="shared" si="5"/>
        <v>45542.12</v>
      </c>
      <c r="L158" s="14">
        <f t="shared" si="5"/>
        <v>29748.429999999993</v>
      </c>
      <c r="M158" s="14">
        <f t="shared" si="6"/>
        <v>116121.31</v>
      </c>
    </row>
    <row r="159" spans="1:13" outlineLevel="1" x14ac:dyDescent="0.3">
      <c r="A159" s="19" t="s">
        <v>169</v>
      </c>
      <c r="B159" s="14">
        <v>-7245.08</v>
      </c>
      <c r="C159" s="14">
        <v>-4673.8742622950822</v>
      </c>
      <c r="D159" s="14">
        <v>-10376.788852459018</v>
      </c>
      <c r="E159" s="14">
        <v>-22295.743114754099</v>
      </c>
      <c r="F159" s="14">
        <v>1817.6999999999996</v>
      </c>
      <c r="G159" s="14">
        <v>2647.9742622950821</v>
      </c>
      <c r="H159" s="14">
        <v>3275.5588524590166</v>
      </c>
      <c r="I159" s="14">
        <v>7741.2331147540981</v>
      </c>
      <c r="J159" s="14">
        <f t="shared" si="5"/>
        <v>-5427.38</v>
      </c>
      <c r="K159" s="14">
        <f t="shared" si="5"/>
        <v>-2025.9</v>
      </c>
      <c r="L159" s="14">
        <f t="shared" si="5"/>
        <v>-7101.2300000000014</v>
      </c>
      <c r="M159" s="14">
        <f t="shared" si="6"/>
        <v>-14554.510000000002</v>
      </c>
    </row>
    <row r="160" spans="1:13" outlineLevel="1" x14ac:dyDescent="0.3">
      <c r="A160" s="19" t="s">
        <v>170</v>
      </c>
      <c r="B160" s="14">
        <v>-9646.3612500000017</v>
      </c>
      <c r="C160" s="14">
        <v>3255.804576271184</v>
      </c>
      <c r="D160" s="14">
        <v>-15693.868305084748</v>
      </c>
      <c r="E160" s="14">
        <v>-22084.424978813564</v>
      </c>
      <c r="F160" s="14">
        <v>5730.7612500000041</v>
      </c>
      <c r="G160" s="14">
        <v>9037.0454237288141</v>
      </c>
      <c r="H160" s="14">
        <v>11020.578305084746</v>
      </c>
      <c r="I160" s="14">
        <v>25788.384978813563</v>
      </c>
      <c r="J160" s="14">
        <f t="shared" si="5"/>
        <v>-3915.5999999999976</v>
      </c>
      <c r="K160" s="14">
        <f t="shared" si="5"/>
        <v>12292.849999999999</v>
      </c>
      <c r="L160" s="14">
        <f t="shared" si="5"/>
        <v>-4673.2900000000027</v>
      </c>
      <c r="M160" s="14">
        <f t="shared" si="6"/>
        <v>3703.9599999999973</v>
      </c>
    </row>
    <row r="161" spans="1:13" outlineLevel="1" x14ac:dyDescent="0.3">
      <c r="A161" s="19" t="s">
        <v>171</v>
      </c>
      <c r="B161" s="14">
        <v>9617.0219354838664</v>
      </c>
      <c r="C161" s="14">
        <v>19897.783548387099</v>
      </c>
      <c r="D161" s="14">
        <v>4236.4862903225685</v>
      </c>
      <c r="E161" s="14">
        <v>33751.291774193531</v>
      </c>
      <c r="F161" s="14">
        <v>12688.738064516128</v>
      </c>
      <c r="G161" s="14">
        <v>13734.726451612905</v>
      </c>
      <c r="H161" s="14">
        <v>17273.483709677417</v>
      </c>
      <c r="I161" s="14">
        <v>43696.948225806453</v>
      </c>
      <c r="J161" s="14">
        <f t="shared" si="5"/>
        <v>22305.759999999995</v>
      </c>
      <c r="K161" s="14">
        <f t="shared" si="5"/>
        <v>33632.51</v>
      </c>
      <c r="L161" s="14">
        <f t="shared" si="5"/>
        <v>21509.969999999987</v>
      </c>
      <c r="M161" s="14">
        <f t="shared" si="6"/>
        <v>77448.239999999991</v>
      </c>
    </row>
    <row r="162" spans="1:13" outlineLevel="1" x14ac:dyDescent="0.3">
      <c r="A162" s="19" t="s">
        <v>172</v>
      </c>
      <c r="B162" s="14">
        <v>851.48905660376545</v>
      </c>
      <c r="C162" s="14">
        <v>1204.8287692307738</v>
      </c>
      <c r="D162" s="14">
        <v>-25020.193538461528</v>
      </c>
      <c r="E162" s="14">
        <v>-22963.875712626988</v>
      </c>
      <c r="F162" s="14">
        <v>5675.8109433962309</v>
      </c>
      <c r="G162" s="14">
        <v>13956.261230769234</v>
      </c>
      <c r="H162" s="14">
        <v>17062.313538461545</v>
      </c>
      <c r="I162" s="14">
        <v>36694.385712627009</v>
      </c>
      <c r="J162" s="14">
        <f t="shared" si="5"/>
        <v>6527.2999999999965</v>
      </c>
      <c r="K162" s="14">
        <f t="shared" si="5"/>
        <v>15161.090000000007</v>
      </c>
      <c r="L162" s="14">
        <f t="shared" si="5"/>
        <v>-7957.8799999999828</v>
      </c>
      <c r="M162" s="14">
        <f t="shared" si="6"/>
        <v>13730.51000000002</v>
      </c>
    </row>
    <row r="163" spans="1:13" outlineLevel="1" x14ac:dyDescent="0.3">
      <c r="A163" s="19" t="s">
        <v>173</v>
      </c>
      <c r="B163" s="14">
        <v>-8586.4476923076927</v>
      </c>
      <c r="C163" s="14">
        <v>2010.8300000000022</v>
      </c>
      <c r="D163" s="14">
        <v>-10289.952000000005</v>
      </c>
      <c r="E163" s="14">
        <v>-16865.569692307698</v>
      </c>
      <c r="F163" s="14">
        <v>8616.7876923076929</v>
      </c>
      <c r="G163" s="14">
        <v>7835.4100000000008</v>
      </c>
      <c r="H163" s="14">
        <v>9644.7619999999988</v>
      </c>
      <c r="I163" s="14">
        <v>26096.959692307693</v>
      </c>
      <c r="J163" s="14">
        <f t="shared" si="5"/>
        <v>30.340000000000146</v>
      </c>
      <c r="K163" s="14">
        <f t="shared" si="5"/>
        <v>9846.2400000000034</v>
      </c>
      <c r="L163" s="14">
        <f t="shared" si="5"/>
        <v>-645.19000000000597</v>
      </c>
      <c r="M163" s="14">
        <f t="shared" si="6"/>
        <v>9231.3899999999976</v>
      </c>
    </row>
    <row r="164" spans="1:13" outlineLevel="1" x14ac:dyDescent="0.3">
      <c r="A164" s="19" t="s">
        <v>174</v>
      </c>
      <c r="B164" s="14">
        <v>2948.3488888888915</v>
      </c>
      <c r="C164" s="14">
        <v>8947.111111111115</v>
      </c>
      <c r="D164" s="14">
        <v>-7297.5822222222259</v>
      </c>
      <c r="E164" s="14">
        <v>4597.8777777777805</v>
      </c>
      <c r="F164" s="14">
        <v>8305.271111111113</v>
      </c>
      <c r="G164" s="14">
        <v>9379.0088888888895</v>
      </c>
      <c r="H164" s="14">
        <v>11542.122222222224</v>
      </c>
      <c r="I164" s="14">
        <v>29226.402222222227</v>
      </c>
      <c r="J164" s="14">
        <f t="shared" si="5"/>
        <v>11253.620000000004</v>
      </c>
      <c r="K164" s="14">
        <f t="shared" si="5"/>
        <v>18326.120000000003</v>
      </c>
      <c r="L164" s="14">
        <f t="shared" si="5"/>
        <v>4244.5399999999981</v>
      </c>
      <c r="M164" s="14">
        <f t="shared" si="6"/>
        <v>33824.280000000006</v>
      </c>
    </row>
    <row r="165" spans="1:13" outlineLevel="1" x14ac:dyDescent="0.3">
      <c r="A165" s="19" t="s">
        <v>175</v>
      </c>
      <c r="B165" s="14">
        <v>535.66999999999757</v>
      </c>
      <c r="C165" s="14">
        <v>2815.0444117647021</v>
      </c>
      <c r="D165" s="14">
        <v>-16130.52264705882</v>
      </c>
      <c r="E165" s="14">
        <v>-12779.80823529412</v>
      </c>
      <c r="F165" s="14">
        <v>8142.14</v>
      </c>
      <c r="G165" s="14">
        <v>10818.415588235297</v>
      </c>
      <c r="H165" s="14">
        <v>12510.242647058827</v>
      </c>
      <c r="I165" s="14">
        <v>31470.798235294125</v>
      </c>
      <c r="J165" s="14">
        <f t="shared" si="5"/>
        <v>8677.8099999999977</v>
      </c>
      <c r="K165" s="14">
        <f t="shared" si="5"/>
        <v>13633.46</v>
      </c>
      <c r="L165" s="14">
        <f t="shared" si="5"/>
        <v>-3620.2799999999934</v>
      </c>
      <c r="M165" s="14">
        <f t="shared" si="6"/>
        <v>18690.990000000005</v>
      </c>
    </row>
    <row r="166" spans="1:13" outlineLevel="1" x14ac:dyDescent="0.3">
      <c r="A166" s="19" t="s">
        <v>176</v>
      </c>
      <c r="B166" s="14">
        <v>182.84954545454625</v>
      </c>
      <c r="C166" s="14">
        <v>13230.902878787878</v>
      </c>
      <c r="D166" s="14">
        <v>1251.5871212121201</v>
      </c>
      <c r="E166" s="14">
        <v>14665.339545454544</v>
      </c>
      <c r="F166" s="14">
        <v>10204.520454545458</v>
      </c>
      <c r="G166" s="14">
        <v>9400.877121212121</v>
      </c>
      <c r="H166" s="14">
        <v>11644.56287878788</v>
      </c>
      <c r="I166" s="14">
        <v>31249.960454545457</v>
      </c>
      <c r="J166" s="14">
        <f t="shared" si="5"/>
        <v>10387.370000000004</v>
      </c>
      <c r="K166" s="14">
        <f t="shared" si="5"/>
        <v>22631.78</v>
      </c>
      <c r="L166" s="14">
        <f t="shared" si="5"/>
        <v>12896.15</v>
      </c>
      <c r="M166" s="14">
        <f t="shared" si="6"/>
        <v>45915.3</v>
      </c>
    </row>
    <row r="167" spans="1:13" outlineLevel="1" x14ac:dyDescent="0.3">
      <c r="A167" s="19" t="s">
        <v>177</v>
      </c>
      <c r="B167" s="14">
        <v>-683.54762711864169</v>
      </c>
      <c r="C167" s="14">
        <v>3264.2766666666625</v>
      </c>
      <c r="D167" s="14">
        <v>-12067.359420289858</v>
      </c>
      <c r="E167" s="14">
        <v>-9486.6303807418371</v>
      </c>
      <c r="F167" s="14">
        <v>5856.6576271186432</v>
      </c>
      <c r="G167" s="14">
        <v>11969.933333333331</v>
      </c>
      <c r="H167" s="14">
        <v>14875.559420289852</v>
      </c>
      <c r="I167" s="14">
        <v>32702.150380741827</v>
      </c>
      <c r="J167" s="14">
        <f t="shared" si="5"/>
        <v>5173.1100000000015</v>
      </c>
      <c r="K167" s="14">
        <f t="shared" si="5"/>
        <v>15234.209999999994</v>
      </c>
      <c r="L167" s="14">
        <f t="shared" si="5"/>
        <v>2808.1999999999935</v>
      </c>
      <c r="M167" s="14">
        <f t="shared" si="6"/>
        <v>23215.51999999999</v>
      </c>
    </row>
    <row r="168" spans="1:13" outlineLevel="1" x14ac:dyDescent="0.3">
      <c r="A168" s="19" t="s">
        <v>178</v>
      </c>
      <c r="B168" s="14">
        <v>-6813.6882089552282</v>
      </c>
      <c r="C168" s="14">
        <v>-573.28057971014425</v>
      </c>
      <c r="D168" s="14">
        <v>-13493.001014492747</v>
      </c>
      <c r="E168" s="14">
        <v>-20879.969803158121</v>
      </c>
      <c r="F168" s="14">
        <v>6828.958208955225</v>
      </c>
      <c r="G168" s="14">
        <v>8830.040579710143</v>
      </c>
      <c r="H168" s="14">
        <v>9887.9710144927521</v>
      </c>
      <c r="I168" s="14">
        <v>25546.969803158121</v>
      </c>
      <c r="J168" s="14">
        <f t="shared" si="5"/>
        <v>15.269999999996799</v>
      </c>
      <c r="K168" s="14">
        <f t="shared" si="5"/>
        <v>8256.7599999999984</v>
      </c>
      <c r="L168" s="14">
        <f t="shared" si="5"/>
        <v>-3605.0299999999952</v>
      </c>
      <c r="M168" s="14">
        <f t="shared" si="6"/>
        <v>4667</v>
      </c>
    </row>
    <row r="169" spans="1:13" outlineLevel="1" x14ac:dyDescent="0.3">
      <c r="A169" s="19" t="s">
        <v>179</v>
      </c>
      <c r="B169" s="14">
        <v>22907.555499999999</v>
      </c>
      <c r="C169" s="14">
        <v>31533.67222222222</v>
      </c>
      <c r="D169" s="14">
        <v>15878.079365079368</v>
      </c>
      <c r="E169" s="14">
        <v>70319.307087301582</v>
      </c>
      <c r="F169" s="14">
        <v>14208.034499999998</v>
      </c>
      <c r="G169" s="14">
        <v>18776.91777777778</v>
      </c>
      <c r="H169" s="14">
        <v>18413.280634920633</v>
      </c>
      <c r="I169" s="14">
        <v>51398.232912698411</v>
      </c>
      <c r="J169" s="14">
        <f t="shared" si="5"/>
        <v>37115.589999999997</v>
      </c>
      <c r="K169" s="14">
        <f t="shared" si="5"/>
        <v>50310.59</v>
      </c>
      <c r="L169" s="14">
        <f t="shared" si="5"/>
        <v>34291.360000000001</v>
      </c>
      <c r="M169" s="14">
        <f t="shared" si="6"/>
        <v>121717.54</v>
      </c>
    </row>
    <row r="170" spans="1:13" outlineLevel="1" x14ac:dyDescent="0.3">
      <c r="A170" s="19" t="s">
        <v>180</v>
      </c>
      <c r="B170" s="14">
        <v>-5917.1222222222195</v>
      </c>
      <c r="C170" s="14">
        <v>1798.9688888888863</v>
      </c>
      <c r="D170" s="14">
        <v>-18281.980447761194</v>
      </c>
      <c r="E170" s="14">
        <v>-22400.133781094526</v>
      </c>
      <c r="F170" s="14">
        <v>7408.4222222222234</v>
      </c>
      <c r="G170" s="14">
        <v>8432.9111111111124</v>
      </c>
      <c r="H170" s="14">
        <v>12853.230447761196</v>
      </c>
      <c r="I170" s="14">
        <v>28694.563781094534</v>
      </c>
      <c r="J170" s="14">
        <f t="shared" si="5"/>
        <v>1491.3000000000038</v>
      </c>
      <c r="K170" s="14">
        <f t="shared" si="5"/>
        <v>10231.879999999999</v>
      </c>
      <c r="L170" s="14">
        <f t="shared" si="5"/>
        <v>-5428.7499999999982</v>
      </c>
      <c r="M170" s="14">
        <f t="shared" si="6"/>
        <v>6294.4300000000057</v>
      </c>
    </row>
    <row r="171" spans="1:13" outlineLevel="1" x14ac:dyDescent="0.3">
      <c r="A171" s="19" t="s">
        <v>181</v>
      </c>
      <c r="B171" s="14">
        <v>-2.8433333333316839</v>
      </c>
      <c r="C171" s="14">
        <v>3269.911111111117</v>
      </c>
      <c r="D171" s="14">
        <v>-8410.3100000000049</v>
      </c>
      <c r="E171" s="14">
        <v>-5143.2422222222194</v>
      </c>
      <c r="F171" s="14">
        <v>10068.033333333335</v>
      </c>
      <c r="G171" s="14">
        <v>10422.808888888891</v>
      </c>
      <c r="H171" s="14">
        <v>11937.46</v>
      </c>
      <c r="I171" s="14">
        <v>32428.302222222224</v>
      </c>
      <c r="J171" s="14">
        <f t="shared" si="5"/>
        <v>10065.190000000002</v>
      </c>
      <c r="K171" s="14">
        <f t="shared" si="5"/>
        <v>13692.720000000008</v>
      </c>
      <c r="L171" s="14">
        <f t="shared" si="5"/>
        <v>3527.1499999999942</v>
      </c>
      <c r="M171" s="14">
        <f t="shared" si="6"/>
        <v>27285.060000000005</v>
      </c>
    </row>
    <row r="172" spans="1:13" outlineLevel="1" x14ac:dyDescent="0.3">
      <c r="A172" s="19" t="s">
        <v>182</v>
      </c>
      <c r="B172" s="14">
        <v>4147.3332727272682</v>
      </c>
      <c r="C172" s="14">
        <v>8673.8345762711888</v>
      </c>
      <c r="D172" s="14">
        <v>-2933.0055932203427</v>
      </c>
      <c r="E172" s="14">
        <v>9888.1622557781138</v>
      </c>
      <c r="F172" s="14">
        <v>4855.0167272727313</v>
      </c>
      <c r="G172" s="14">
        <v>6207.1254237288131</v>
      </c>
      <c r="H172" s="14">
        <v>6834.2355932203373</v>
      </c>
      <c r="I172" s="14">
        <v>17896.377744221882</v>
      </c>
      <c r="J172" s="14">
        <f t="shared" si="5"/>
        <v>9002.3499999999985</v>
      </c>
      <c r="K172" s="14">
        <f t="shared" si="5"/>
        <v>14880.960000000003</v>
      </c>
      <c r="L172" s="14">
        <f t="shared" si="5"/>
        <v>3901.2299999999946</v>
      </c>
      <c r="M172" s="14">
        <f t="shared" si="6"/>
        <v>27784.539999999997</v>
      </c>
    </row>
    <row r="173" spans="1:13" outlineLevel="1" x14ac:dyDescent="0.3">
      <c r="A173" s="19" t="s">
        <v>183</v>
      </c>
      <c r="B173" s="14">
        <v>-2963.7303225806477</v>
      </c>
      <c r="C173" s="14">
        <v>6004.90370967742</v>
      </c>
      <c r="D173" s="14">
        <v>-18251.613846153854</v>
      </c>
      <c r="E173" s="14">
        <v>-15210.440459057081</v>
      </c>
      <c r="F173" s="14">
        <v>9536.5903225806433</v>
      </c>
      <c r="G173" s="14">
        <v>10917.14629032258</v>
      </c>
      <c r="H173" s="14">
        <v>15223.913846153848</v>
      </c>
      <c r="I173" s="14">
        <v>35677.650459057069</v>
      </c>
      <c r="J173" s="14">
        <f t="shared" si="5"/>
        <v>6572.8599999999951</v>
      </c>
      <c r="K173" s="14">
        <f t="shared" si="5"/>
        <v>16922.05</v>
      </c>
      <c r="L173" s="14">
        <f t="shared" si="5"/>
        <v>-3027.7000000000062</v>
      </c>
      <c r="M173" s="14">
        <f t="shared" si="6"/>
        <v>20467.209999999992</v>
      </c>
    </row>
    <row r="174" spans="1:13" outlineLevel="1" x14ac:dyDescent="0.3">
      <c r="A174" s="19" t="s">
        <v>184</v>
      </c>
      <c r="B174" s="14">
        <v>7424.5635593220386</v>
      </c>
      <c r="C174" s="14">
        <v>10762.553623188413</v>
      </c>
      <c r="D174" s="14">
        <v>-11200.944202898549</v>
      </c>
      <c r="E174" s="14">
        <v>6986.1729796119016</v>
      </c>
      <c r="F174" s="14">
        <v>9985.7864406779645</v>
      </c>
      <c r="G174" s="14">
        <v>18516.046376811591</v>
      </c>
      <c r="H174" s="14">
        <v>22231.99420289855</v>
      </c>
      <c r="I174" s="14">
        <v>50733.827020388111</v>
      </c>
      <c r="J174" s="14">
        <f t="shared" si="5"/>
        <v>17410.350000000002</v>
      </c>
      <c r="K174" s="14">
        <f t="shared" si="5"/>
        <v>29278.600000000006</v>
      </c>
      <c r="L174" s="14">
        <f t="shared" si="5"/>
        <v>11031.050000000001</v>
      </c>
      <c r="M174" s="14">
        <f t="shared" si="6"/>
        <v>57720.000000000015</v>
      </c>
    </row>
    <row r="175" spans="1:13" outlineLevel="1" x14ac:dyDescent="0.3">
      <c r="A175" s="19" t="s">
        <v>185</v>
      </c>
      <c r="B175" s="14">
        <v>-4205.7172307692326</v>
      </c>
      <c r="C175" s="14">
        <v>4678.4064615384605</v>
      </c>
      <c r="D175" s="14">
        <v>-9660.1370769230871</v>
      </c>
      <c r="E175" s="14">
        <v>-9187.4478461538602</v>
      </c>
      <c r="F175" s="14">
        <v>7794.5772307692323</v>
      </c>
      <c r="G175" s="14">
        <v>9634.6535384615399</v>
      </c>
      <c r="H175" s="14">
        <v>9881.3270769230767</v>
      </c>
      <c r="I175" s="14">
        <v>27310.55784615385</v>
      </c>
      <c r="J175" s="14">
        <f t="shared" si="5"/>
        <v>3588.8599999999997</v>
      </c>
      <c r="K175" s="14">
        <f t="shared" si="5"/>
        <v>14313.060000000001</v>
      </c>
      <c r="L175" s="14">
        <f t="shared" si="5"/>
        <v>221.1899999999896</v>
      </c>
      <c r="M175" s="14">
        <f t="shared" si="6"/>
        <v>18123.109999999993</v>
      </c>
    </row>
    <row r="176" spans="1:13" outlineLevel="1" x14ac:dyDescent="0.3">
      <c r="A176" s="19" t="s">
        <v>186</v>
      </c>
      <c r="B176" s="14">
        <v>2438.9729032258115</v>
      </c>
      <c r="C176" s="14">
        <v>12640.974838709684</v>
      </c>
      <c r="D176" s="14">
        <v>-6540.7690769230894</v>
      </c>
      <c r="E176" s="14">
        <v>8539.178665012405</v>
      </c>
      <c r="F176" s="14">
        <v>12423.517096774194</v>
      </c>
      <c r="G176" s="14">
        <v>13070.355161290325</v>
      </c>
      <c r="H176" s="14">
        <v>18490.779076923078</v>
      </c>
      <c r="I176" s="14">
        <v>43984.651334987597</v>
      </c>
      <c r="J176" s="14">
        <f t="shared" si="5"/>
        <v>14862.490000000005</v>
      </c>
      <c r="K176" s="14">
        <f t="shared" si="5"/>
        <v>25711.330000000009</v>
      </c>
      <c r="L176" s="14">
        <f t="shared" si="5"/>
        <v>11950.009999999987</v>
      </c>
      <c r="M176" s="14">
        <f t="shared" si="6"/>
        <v>52523.83</v>
      </c>
    </row>
    <row r="177" spans="1:13" outlineLevel="1" x14ac:dyDescent="0.3">
      <c r="A177" s="19" t="s">
        <v>187</v>
      </c>
      <c r="B177" s="14">
        <v>22170.597500000003</v>
      </c>
      <c r="C177" s="14">
        <v>22896.006093750002</v>
      </c>
      <c r="D177" s="14">
        <v>17540.929375000007</v>
      </c>
      <c r="E177" s="14">
        <v>62607.532968750013</v>
      </c>
      <c r="F177" s="14">
        <v>8539.6724999999969</v>
      </c>
      <c r="G177" s="14">
        <v>8092.7339062499968</v>
      </c>
      <c r="H177" s="14">
        <v>10459.310624999998</v>
      </c>
      <c r="I177" s="14">
        <v>27091.717031249991</v>
      </c>
      <c r="J177" s="14">
        <f t="shared" si="5"/>
        <v>30710.27</v>
      </c>
      <c r="K177" s="14">
        <f t="shared" si="5"/>
        <v>30988.739999999998</v>
      </c>
      <c r="L177" s="14">
        <f t="shared" si="5"/>
        <v>28000.240000000005</v>
      </c>
      <c r="M177" s="14">
        <f t="shared" si="6"/>
        <v>89699.25</v>
      </c>
    </row>
    <row r="178" spans="1:13" outlineLevel="1" x14ac:dyDescent="0.3">
      <c r="A178" s="19" t="s">
        <v>188</v>
      </c>
      <c r="B178" s="14">
        <v>0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f t="shared" si="5"/>
        <v>0</v>
      </c>
      <c r="K178" s="14">
        <f t="shared" si="5"/>
        <v>0</v>
      </c>
      <c r="L178" s="14">
        <f t="shared" si="5"/>
        <v>0</v>
      </c>
      <c r="M178" s="14">
        <f t="shared" si="6"/>
        <v>0</v>
      </c>
    </row>
    <row r="179" spans="1:13" outlineLevel="1" x14ac:dyDescent="0.3">
      <c r="A179" s="19" t="s">
        <v>189</v>
      </c>
      <c r="B179" s="14">
        <v>2780.2405454545442</v>
      </c>
      <c r="C179" s="14">
        <v>5973.8618181818129</v>
      </c>
      <c r="D179" s="14">
        <v>274.91509090908488</v>
      </c>
      <c r="E179" s="14">
        <v>9029.0174545454411</v>
      </c>
      <c r="F179" s="14">
        <v>3428.7694545454574</v>
      </c>
      <c r="G179" s="14">
        <v>3610.3781818181842</v>
      </c>
      <c r="H179" s="14">
        <v>4223.9549090909122</v>
      </c>
      <c r="I179" s="14">
        <v>11263.102545454552</v>
      </c>
      <c r="J179" s="14">
        <f t="shared" si="5"/>
        <v>6209.010000000002</v>
      </c>
      <c r="K179" s="14">
        <f t="shared" si="5"/>
        <v>9584.239999999998</v>
      </c>
      <c r="L179" s="14">
        <f t="shared" si="5"/>
        <v>4498.8699999999972</v>
      </c>
      <c r="M179" s="14">
        <f t="shared" si="6"/>
        <v>20292.119999999995</v>
      </c>
    </row>
    <row r="180" spans="1:13" outlineLevel="1" x14ac:dyDescent="0.3">
      <c r="A180" s="19" t="s">
        <v>190</v>
      </c>
      <c r="B180" s="14">
        <v>-1855.3813846153894</v>
      </c>
      <c r="C180" s="14">
        <v>7000.2756923076877</v>
      </c>
      <c r="D180" s="14">
        <v>-9111.6875384615414</v>
      </c>
      <c r="E180" s="14">
        <v>-3966.7932307692427</v>
      </c>
      <c r="F180" s="14">
        <v>12131.551384615386</v>
      </c>
      <c r="G180" s="14">
        <v>14744.564307692312</v>
      </c>
      <c r="H180" s="14">
        <v>16484.657538461543</v>
      </c>
      <c r="I180" s="14">
        <v>43360.773230769242</v>
      </c>
      <c r="J180" s="14">
        <f t="shared" si="5"/>
        <v>10276.169999999996</v>
      </c>
      <c r="K180" s="14">
        <f t="shared" si="5"/>
        <v>21744.84</v>
      </c>
      <c r="L180" s="14">
        <f t="shared" si="5"/>
        <v>7372.9700000000012</v>
      </c>
      <c r="M180" s="14">
        <f t="shared" si="6"/>
        <v>39393.979999999996</v>
      </c>
    </row>
    <row r="181" spans="1:13" outlineLevel="1" x14ac:dyDescent="0.3">
      <c r="A181" s="19" t="s">
        <v>191</v>
      </c>
      <c r="B181" s="14">
        <v>2292.4451612903254</v>
      </c>
      <c r="C181" s="14">
        <v>6834.8517741935466</v>
      </c>
      <c r="D181" s="14">
        <v>-2062.1523076923095</v>
      </c>
      <c r="E181" s="14">
        <v>7065.144627791562</v>
      </c>
      <c r="F181" s="14">
        <v>6326.2948387096785</v>
      </c>
      <c r="G181" s="14">
        <v>6557.7682258064515</v>
      </c>
      <c r="H181" s="14">
        <v>9235.212307692309</v>
      </c>
      <c r="I181" s="14">
        <v>22119.275372208438</v>
      </c>
      <c r="J181" s="14">
        <f t="shared" si="5"/>
        <v>8618.7400000000034</v>
      </c>
      <c r="K181" s="14">
        <f t="shared" si="5"/>
        <v>13392.619999999999</v>
      </c>
      <c r="L181" s="14">
        <f t="shared" si="5"/>
        <v>7173.0599999999995</v>
      </c>
      <c r="M181" s="14">
        <f t="shared" si="6"/>
        <v>29184.42</v>
      </c>
    </row>
    <row r="182" spans="1:13" outlineLevel="1" x14ac:dyDescent="0.3">
      <c r="A182" s="19" t="s">
        <v>192</v>
      </c>
      <c r="B182" s="14">
        <v>16518.605538461536</v>
      </c>
      <c r="C182" s="14">
        <v>24633.646923076918</v>
      </c>
      <c r="D182" s="14">
        <v>9893.0283076923042</v>
      </c>
      <c r="E182" s="14">
        <v>51045.280769230754</v>
      </c>
      <c r="F182" s="14">
        <v>12999.714461538464</v>
      </c>
      <c r="G182" s="14">
        <v>13591.003076923078</v>
      </c>
      <c r="H182" s="14">
        <v>15880.691692307695</v>
      </c>
      <c r="I182" s="14">
        <v>42471.409230769234</v>
      </c>
      <c r="J182" s="14">
        <f t="shared" si="5"/>
        <v>29518.32</v>
      </c>
      <c r="K182" s="14">
        <f t="shared" si="5"/>
        <v>38224.649999999994</v>
      </c>
      <c r="L182" s="14">
        <f t="shared" si="5"/>
        <v>25773.72</v>
      </c>
      <c r="M182" s="14">
        <f t="shared" si="6"/>
        <v>93516.69</v>
      </c>
    </row>
    <row r="183" spans="1:13" outlineLevel="1" x14ac:dyDescent="0.3">
      <c r="A183" s="19" t="s">
        <v>193</v>
      </c>
      <c r="B183" s="14">
        <v>2118.1235483870964</v>
      </c>
      <c r="C183" s="14">
        <v>2418.738387096771</v>
      </c>
      <c r="D183" s="14">
        <v>-2746.2569230769236</v>
      </c>
      <c r="E183" s="14">
        <v>1790.6050124069438</v>
      </c>
      <c r="F183" s="14">
        <v>5280.8264516129038</v>
      </c>
      <c r="G183" s="14">
        <v>4792.4416129032252</v>
      </c>
      <c r="H183" s="14">
        <v>6781.9569230769239</v>
      </c>
      <c r="I183" s="14">
        <v>16855.224987593054</v>
      </c>
      <c r="J183" s="14">
        <f t="shared" si="5"/>
        <v>7398.9500000000007</v>
      </c>
      <c r="K183" s="14">
        <f t="shared" si="5"/>
        <v>7211.1799999999967</v>
      </c>
      <c r="L183" s="14">
        <f t="shared" si="5"/>
        <v>4035.7000000000003</v>
      </c>
      <c r="M183" s="14">
        <f t="shared" si="6"/>
        <v>18645.829999999998</v>
      </c>
    </row>
    <row r="184" spans="1:13" outlineLevel="1" x14ac:dyDescent="0.3">
      <c r="A184" s="19" t="s">
        <v>194</v>
      </c>
      <c r="B184" s="14">
        <v>2857.9847692307649</v>
      </c>
      <c r="C184" s="14">
        <v>5875.8269230769265</v>
      </c>
      <c r="D184" s="14">
        <v>-1212.3306153846183</v>
      </c>
      <c r="E184" s="14">
        <v>7521.4810769230735</v>
      </c>
      <c r="F184" s="14">
        <v>8843.6652307692311</v>
      </c>
      <c r="G184" s="14">
        <v>9264.4430769230785</v>
      </c>
      <c r="H184" s="14">
        <v>11951.640615384618</v>
      </c>
      <c r="I184" s="14">
        <v>30059.748923076928</v>
      </c>
      <c r="J184" s="14">
        <f t="shared" si="5"/>
        <v>11701.649999999996</v>
      </c>
      <c r="K184" s="14">
        <f t="shared" si="5"/>
        <v>15140.270000000004</v>
      </c>
      <c r="L184" s="14">
        <f t="shared" si="5"/>
        <v>10739.31</v>
      </c>
      <c r="M184" s="14">
        <f t="shared" si="6"/>
        <v>37581.229999999996</v>
      </c>
    </row>
    <row r="185" spans="1:13" outlineLevel="1" x14ac:dyDescent="0.3">
      <c r="A185" s="19" t="s">
        <v>195</v>
      </c>
      <c r="B185" s="14">
        <v>8958.0293877550976</v>
      </c>
      <c r="C185" s="14">
        <v>17181.750816326523</v>
      </c>
      <c r="D185" s="14">
        <v>5848.7124489795897</v>
      </c>
      <c r="E185" s="14">
        <v>31988.49265306121</v>
      </c>
      <c r="F185" s="14">
        <v>1777.0306122448994</v>
      </c>
      <c r="G185" s="14">
        <v>1980.399183673471</v>
      </c>
      <c r="H185" s="14">
        <v>2365.5375510204103</v>
      </c>
      <c r="I185" s="14">
        <v>6122.9673469387808</v>
      </c>
      <c r="J185" s="14">
        <f t="shared" si="5"/>
        <v>10735.059999999998</v>
      </c>
      <c r="K185" s="14">
        <f t="shared" si="5"/>
        <v>19162.149999999994</v>
      </c>
      <c r="L185" s="14">
        <f t="shared" si="5"/>
        <v>8214.25</v>
      </c>
      <c r="M185" s="14">
        <f t="shared" si="6"/>
        <v>38111.459999999992</v>
      </c>
    </row>
    <row r="186" spans="1:13" outlineLevel="1" x14ac:dyDescent="0.3">
      <c r="A186" s="19" t="s">
        <v>196</v>
      </c>
      <c r="B186" s="14">
        <v>745.46140624999521</v>
      </c>
      <c r="C186" s="14">
        <v>10027.326406249995</v>
      </c>
      <c r="D186" s="14">
        <v>-2267.5965624999976</v>
      </c>
      <c r="E186" s="14">
        <v>8505.1912499999926</v>
      </c>
      <c r="F186" s="14">
        <v>13104.468593750003</v>
      </c>
      <c r="G186" s="14">
        <v>14836.513593750004</v>
      </c>
      <c r="H186" s="14">
        <v>16787.526562500003</v>
      </c>
      <c r="I186" s="14">
        <v>44728.508750000008</v>
      </c>
      <c r="J186" s="14">
        <f t="shared" si="5"/>
        <v>13849.929999999998</v>
      </c>
      <c r="K186" s="14">
        <f t="shared" si="5"/>
        <v>24863.839999999997</v>
      </c>
      <c r="L186" s="14">
        <f t="shared" si="5"/>
        <v>14519.930000000006</v>
      </c>
      <c r="M186" s="14">
        <f t="shared" si="6"/>
        <v>53233.700000000004</v>
      </c>
    </row>
    <row r="187" spans="1:13" outlineLevel="1" x14ac:dyDescent="0.3">
      <c r="A187" s="19" t="s">
        <v>197</v>
      </c>
      <c r="B187" s="14">
        <v>-8944.7136734693886</v>
      </c>
      <c r="C187" s="14">
        <v>-1675.6579591836703</v>
      </c>
      <c r="D187" s="14">
        <v>-11272.258163265305</v>
      </c>
      <c r="E187" s="14">
        <v>-21892.629795918365</v>
      </c>
      <c r="F187" s="14">
        <v>541.38367346938821</v>
      </c>
      <c r="G187" s="14">
        <v>700.45795918367412</v>
      </c>
      <c r="H187" s="14">
        <v>800.86816326530698</v>
      </c>
      <c r="I187" s="14">
        <v>2042.7097959183693</v>
      </c>
      <c r="J187" s="14">
        <f t="shared" si="5"/>
        <v>-8403.33</v>
      </c>
      <c r="K187" s="14">
        <f t="shared" si="5"/>
        <v>-975.19999999999618</v>
      </c>
      <c r="L187" s="14">
        <f t="shared" si="5"/>
        <v>-10471.39</v>
      </c>
      <c r="M187" s="14">
        <f t="shared" si="6"/>
        <v>-19849.919999999995</v>
      </c>
    </row>
    <row r="188" spans="1:13" outlineLevel="1" x14ac:dyDescent="0.3">
      <c r="A188" s="19" t="s">
        <v>198</v>
      </c>
      <c r="B188" s="14">
        <v>0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f t="shared" si="5"/>
        <v>0</v>
      </c>
      <c r="K188" s="14">
        <f t="shared" si="5"/>
        <v>0</v>
      </c>
      <c r="L188" s="14">
        <f t="shared" si="5"/>
        <v>0</v>
      </c>
      <c r="M188" s="14">
        <f t="shared" si="6"/>
        <v>0</v>
      </c>
    </row>
    <row r="189" spans="1:13" outlineLevel="1" x14ac:dyDescent="0.3">
      <c r="A189" s="19" t="s">
        <v>199</v>
      </c>
      <c r="B189" s="14">
        <v>-4971.8795238095227</v>
      </c>
      <c r="C189" s="14">
        <v>463.8942857142863</v>
      </c>
      <c r="D189" s="14">
        <v>-4054.4604761904784</v>
      </c>
      <c r="E189" s="14">
        <v>-8562.4457142857136</v>
      </c>
      <c r="F189" s="14">
        <v>4442.2095238095253</v>
      </c>
      <c r="G189" s="14">
        <v>6002.2857142857156</v>
      </c>
      <c r="H189" s="14">
        <v>8083.0704761904772</v>
      </c>
      <c r="I189" s="14">
        <v>18527.56571428572</v>
      </c>
      <c r="J189" s="14">
        <f t="shared" si="5"/>
        <v>-529.66999999999734</v>
      </c>
      <c r="K189" s="14">
        <f t="shared" si="5"/>
        <v>6466.1800000000021</v>
      </c>
      <c r="L189" s="14">
        <f t="shared" si="5"/>
        <v>4028.6099999999988</v>
      </c>
      <c r="M189" s="14">
        <f t="shared" si="6"/>
        <v>9965.1200000000026</v>
      </c>
    </row>
    <row r="190" spans="1:13" outlineLevel="1" x14ac:dyDescent="0.3">
      <c r="A190" s="19" t="s">
        <v>200</v>
      </c>
      <c r="B190" s="14">
        <v>7085.9183018867843</v>
      </c>
      <c r="C190" s="14">
        <v>13212.069830508481</v>
      </c>
      <c r="D190" s="14">
        <v>-7269.5098305084621</v>
      </c>
      <c r="E190" s="14">
        <v>13028.478301886804</v>
      </c>
      <c r="F190" s="14">
        <v>3829.7116981132108</v>
      </c>
      <c r="G190" s="14">
        <v>9303.0101694915247</v>
      </c>
      <c r="H190" s="14">
        <v>10246.889830508473</v>
      </c>
      <c r="I190" s="14">
        <v>23379.611698113207</v>
      </c>
      <c r="J190" s="14">
        <f t="shared" si="5"/>
        <v>10915.629999999996</v>
      </c>
      <c r="K190" s="14">
        <f t="shared" si="5"/>
        <v>22515.080000000005</v>
      </c>
      <c r="L190" s="14">
        <f t="shared" si="5"/>
        <v>2977.380000000011</v>
      </c>
      <c r="M190" s="14">
        <f t="shared" si="6"/>
        <v>36408.090000000011</v>
      </c>
    </row>
    <row r="191" spans="1:13" outlineLevel="1" x14ac:dyDescent="0.3">
      <c r="A191" s="19" t="s">
        <v>201</v>
      </c>
      <c r="B191" s="14">
        <v>-3776.5259999999994</v>
      </c>
      <c r="C191" s="14">
        <v>8564.7900000000045</v>
      </c>
      <c r="D191" s="14">
        <v>-4138.1007246376712</v>
      </c>
      <c r="E191" s="14">
        <v>650.16327536233348</v>
      </c>
      <c r="F191" s="14">
        <v>7169.2160000000013</v>
      </c>
      <c r="G191" s="14">
        <v>7091.1600000000008</v>
      </c>
      <c r="H191" s="14">
        <v>10669.320724637679</v>
      </c>
      <c r="I191" s="14">
        <v>24929.696724637681</v>
      </c>
      <c r="J191" s="14">
        <f t="shared" si="5"/>
        <v>3392.6900000000019</v>
      </c>
      <c r="K191" s="14">
        <f t="shared" si="5"/>
        <v>15655.950000000004</v>
      </c>
      <c r="L191" s="14">
        <f t="shared" si="5"/>
        <v>6531.2200000000075</v>
      </c>
      <c r="M191" s="14">
        <f t="shared" si="6"/>
        <v>25579.860000000015</v>
      </c>
    </row>
    <row r="192" spans="1:13" outlineLevel="1" x14ac:dyDescent="0.3">
      <c r="A192" s="19" t="s">
        <v>202</v>
      </c>
      <c r="B192" s="14">
        <v>1194.5889873417714</v>
      </c>
      <c r="C192" s="14">
        <v>1552.4875949367054</v>
      </c>
      <c r="D192" s="14">
        <v>-8909.5354430379793</v>
      </c>
      <c r="E192" s="14">
        <v>-6162.4588607595024</v>
      </c>
      <c r="F192" s="14">
        <v>6880.8810126582302</v>
      </c>
      <c r="G192" s="14">
        <v>6894.3924050632932</v>
      </c>
      <c r="H192" s="14">
        <v>9131.2354430379764</v>
      </c>
      <c r="I192" s="14">
        <v>22906.508860759503</v>
      </c>
      <c r="J192" s="14">
        <f t="shared" si="5"/>
        <v>8075.4700000000012</v>
      </c>
      <c r="K192" s="14">
        <f t="shared" si="5"/>
        <v>8446.8799999999992</v>
      </c>
      <c r="L192" s="14">
        <f t="shared" si="5"/>
        <v>221.69999999999709</v>
      </c>
      <c r="M192" s="14">
        <f t="shared" si="6"/>
        <v>16744.049999999996</v>
      </c>
    </row>
    <row r="193" spans="1:13" outlineLevel="1" x14ac:dyDescent="0.3">
      <c r="A193" s="19" t="s">
        <v>203</v>
      </c>
      <c r="B193" s="14">
        <v>10549.485714285713</v>
      </c>
      <c r="C193" s="14">
        <v>9054.7650847457626</v>
      </c>
      <c r="D193" s="14">
        <v>11081.763559322033</v>
      </c>
      <c r="E193" s="14">
        <v>30686.01435835351</v>
      </c>
      <c r="F193" s="14">
        <v>2020.1142857142872</v>
      </c>
      <c r="G193" s="14">
        <v>2311.8549152542373</v>
      </c>
      <c r="H193" s="14">
        <v>2829.3864406779658</v>
      </c>
      <c r="I193" s="14">
        <v>7161.3556416464899</v>
      </c>
      <c r="J193" s="14">
        <f t="shared" si="5"/>
        <v>12569.6</v>
      </c>
      <c r="K193" s="14">
        <f t="shared" si="5"/>
        <v>11366.619999999999</v>
      </c>
      <c r="L193" s="14">
        <f t="shared" si="5"/>
        <v>13911.149999999998</v>
      </c>
      <c r="M193" s="14">
        <f t="shared" si="6"/>
        <v>37847.369999999995</v>
      </c>
    </row>
    <row r="194" spans="1:13" outlineLevel="1" x14ac:dyDescent="0.3">
      <c r="A194" s="19" t="s">
        <v>204</v>
      </c>
      <c r="B194" s="14">
        <v>17875.040923076918</v>
      </c>
      <c r="C194" s="14">
        <v>32541.542923076926</v>
      </c>
      <c r="D194" s="14">
        <v>10783.188769230772</v>
      </c>
      <c r="E194" s="14">
        <v>61199.772615384616</v>
      </c>
      <c r="F194" s="14">
        <v>18703.099076923081</v>
      </c>
      <c r="G194" s="14">
        <v>21169.947076923083</v>
      </c>
      <c r="H194" s="14">
        <v>25136.881230769235</v>
      </c>
      <c r="I194" s="14">
        <v>65009.927384615403</v>
      </c>
      <c r="J194" s="14">
        <f t="shared" si="5"/>
        <v>36578.14</v>
      </c>
      <c r="K194" s="14">
        <f t="shared" si="5"/>
        <v>53711.490000000005</v>
      </c>
      <c r="L194" s="14">
        <f t="shared" si="5"/>
        <v>35920.070000000007</v>
      </c>
      <c r="M194" s="14">
        <f t="shared" si="6"/>
        <v>126209.70000000001</v>
      </c>
    </row>
    <row r="195" spans="1:13" outlineLevel="1" x14ac:dyDescent="0.3">
      <c r="A195" s="19" t="s">
        <v>205</v>
      </c>
      <c r="B195" s="14">
        <v>-7102.7645161290293</v>
      </c>
      <c r="C195" s="14">
        <v>-3063.297419354838</v>
      </c>
      <c r="D195" s="14">
        <v>-16859.915999999997</v>
      </c>
      <c r="E195" s="14">
        <v>-27025.977935483865</v>
      </c>
      <c r="F195" s="14">
        <v>4343.8645161290306</v>
      </c>
      <c r="G195" s="14">
        <v>4675.6074193548375</v>
      </c>
      <c r="H195" s="14">
        <v>7305.0959999999995</v>
      </c>
      <c r="I195" s="14">
        <v>16324.567935483867</v>
      </c>
      <c r="J195" s="14">
        <f t="shared" si="5"/>
        <v>-2758.8999999999987</v>
      </c>
      <c r="K195" s="14">
        <f t="shared" si="5"/>
        <v>1612.3099999999995</v>
      </c>
      <c r="L195" s="14">
        <f t="shared" si="5"/>
        <v>-9554.8199999999979</v>
      </c>
      <c r="M195" s="14">
        <f t="shared" si="6"/>
        <v>-10701.409999999996</v>
      </c>
    </row>
    <row r="196" spans="1:13" outlineLevel="1" x14ac:dyDescent="0.3">
      <c r="A196" s="19" t="s">
        <v>206</v>
      </c>
      <c r="B196" s="14">
        <v>39149.677924528303</v>
      </c>
      <c r="C196" s="14">
        <v>45486.570566037728</v>
      </c>
      <c r="D196" s="14">
        <v>52855.699056603764</v>
      </c>
      <c r="E196" s="14">
        <v>137491.94754716981</v>
      </c>
      <c r="F196" s="14">
        <v>3195.892075471701</v>
      </c>
      <c r="G196" s="14">
        <v>3713.1894339622672</v>
      </c>
      <c r="H196" s="14">
        <v>4314.7509433962296</v>
      </c>
      <c r="I196" s="14">
        <v>11223.832452830198</v>
      </c>
      <c r="J196" s="14">
        <f t="shared" si="5"/>
        <v>42345.570000000007</v>
      </c>
      <c r="K196" s="14">
        <f t="shared" si="5"/>
        <v>49199.759999999995</v>
      </c>
      <c r="L196" s="14">
        <f t="shared" si="5"/>
        <v>57170.45</v>
      </c>
      <c r="M196" s="14">
        <f t="shared" si="6"/>
        <v>148715.78</v>
      </c>
    </row>
    <row r="197" spans="1:13" outlineLevel="1" x14ac:dyDescent="0.3">
      <c r="A197" s="19" t="s">
        <v>207</v>
      </c>
      <c r="B197" s="14">
        <v>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f t="shared" ref="J197:L253" si="7">SUM(B197,F197)</f>
        <v>0</v>
      </c>
      <c r="K197" s="14">
        <f t="shared" si="7"/>
        <v>0</v>
      </c>
      <c r="L197" s="14">
        <f t="shared" si="7"/>
        <v>0</v>
      </c>
      <c r="M197" s="14">
        <f t="shared" ref="M197:M253" si="8">SUM(J197:L197)</f>
        <v>0</v>
      </c>
    </row>
    <row r="198" spans="1:13" outlineLevel="1" x14ac:dyDescent="0.3">
      <c r="A198" s="19" t="s">
        <v>208</v>
      </c>
      <c r="B198" s="14">
        <v>-5687.7567741935482</v>
      </c>
      <c r="C198" s="14">
        <v>1888.6024193548371</v>
      </c>
      <c r="D198" s="14">
        <v>-14842.103076923078</v>
      </c>
      <c r="E198" s="14">
        <v>-18641.257431761791</v>
      </c>
      <c r="F198" s="14">
        <v>5947.1867741935484</v>
      </c>
      <c r="G198" s="14">
        <v>6392.7375806451601</v>
      </c>
      <c r="H198" s="14">
        <v>8267.3630769230767</v>
      </c>
      <c r="I198" s="14">
        <v>20607.287431761786</v>
      </c>
      <c r="J198" s="14">
        <f t="shared" si="7"/>
        <v>259.43000000000029</v>
      </c>
      <c r="K198" s="14">
        <f t="shared" si="7"/>
        <v>8281.3399999999965</v>
      </c>
      <c r="L198" s="14">
        <f t="shared" si="7"/>
        <v>-6574.7400000000016</v>
      </c>
      <c r="M198" s="14">
        <f t="shared" si="8"/>
        <v>1966.0299999999952</v>
      </c>
    </row>
    <row r="199" spans="1:13" outlineLevel="1" x14ac:dyDescent="0.3">
      <c r="A199" s="19" t="s">
        <v>209</v>
      </c>
      <c r="B199" s="14">
        <v>-6585.6932203389852</v>
      </c>
      <c r="C199" s="14">
        <v>725.53666666666379</v>
      </c>
      <c r="D199" s="14">
        <v>-544.83222222222184</v>
      </c>
      <c r="E199" s="14">
        <v>-6404.9887758945424</v>
      </c>
      <c r="F199" s="14">
        <v>7618.5932203389821</v>
      </c>
      <c r="G199" s="14">
        <v>10646.213333333333</v>
      </c>
      <c r="H199" s="14">
        <v>14294.702222222224</v>
      </c>
      <c r="I199" s="14">
        <v>32559.508775894537</v>
      </c>
      <c r="J199" s="14">
        <f t="shared" si="7"/>
        <v>1032.8999999999969</v>
      </c>
      <c r="K199" s="14">
        <f t="shared" si="7"/>
        <v>11371.749999999996</v>
      </c>
      <c r="L199" s="14">
        <f t="shared" si="7"/>
        <v>13749.870000000003</v>
      </c>
      <c r="M199" s="14">
        <f t="shared" si="8"/>
        <v>26154.519999999997</v>
      </c>
    </row>
    <row r="200" spans="1:13" outlineLevel="1" x14ac:dyDescent="0.3">
      <c r="A200" s="19" t="s">
        <v>210</v>
      </c>
      <c r="B200" s="14">
        <v>24.88999999999891</v>
      </c>
      <c r="C200" s="14">
        <v>6327.7699999999932</v>
      </c>
      <c r="D200" s="14">
        <v>-5453.9999999999964</v>
      </c>
      <c r="E200" s="14">
        <v>898.65999999999531</v>
      </c>
      <c r="F200" s="14">
        <v>0</v>
      </c>
      <c r="G200" s="14">
        <v>0</v>
      </c>
      <c r="H200" s="14">
        <v>0</v>
      </c>
      <c r="I200" s="14">
        <v>0</v>
      </c>
      <c r="J200" s="14">
        <f t="shared" si="7"/>
        <v>24.88999999999891</v>
      </c>
      <c r="K200" s="14">
        <f t="shared" si="7"/>
        <v>6327.7699999999932</v>
      </c>
      <c r="L200" s="14">
        <f t="shared" si="7"/>
        <v>-5453.9999999999964</v>
      </c>
      <c r="M200" s="14">
        <f t="shared" si="8"/>
        <v>898.65999999999531</v>
      </c>
    </row>
    <row r="201" spans="1:13" outlineLevel="1" x14ac:dyDescent="0.3">
      <c r="A201" s="19" t="s">
        <v>211</v>
      </c>
      <c r="B201" s="14">
        <v>0</v>
      </c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f t="shared" si="7"/>
        <v>0</v>
      </c>
      <c r="K201" s="14">
        <f t="shared" si="7"/>
        <v>0</v>
      </c>
      <c r="L201" s="14">
        <f t="shared" si="7"/>
        <v>0</v>
      </c>
      <c r="M201" s="14">
        <f t="shared" si="8"/>
        <v>0</v>
      </c>
    </row>
    <row r="202" spans="1:13" outlineLevel="1" x14ac:dyDescent="0.3">
      <c r="A202" s="19" t="s">
        <v>212</v>
      </c>
      <c r="B202" s="14">
        <v>-9390.0566101694913</v>
      </c>
      <c r="C202" s="14">
        <v>-10218.745238095235</v>
      </c>
      <c r="D202" s="14">
        <v>-14147.910952380955</v>
      </c>
      <c r="E202" s="14">
        <v>-33756.712800645677</v>
      </c>
      <c r="F202" s="14">
        <v>4325.3566101694914</v>
      </c>
      <c r="G202" s="14">
        <v>5876.6952380952389</v>
      </c>
      <c r="H202" s="14">
        <v>8631.080952380953</v>
      </c>
      <c r="I202" s="14">
        <v>18833.132800645682</v>
      </c>
      <c r="J202" s="14">
        <f t="shared" si="7"/>
        <v>-5064.7</v>
      </c>
      <c r="K202" s="14">
        <f t="shared" si="7"/>
        <v>-4342.0499999999956</v>
      </c>
      <c r="L202" s="14">
        <f t="shared" si="7"/>
        <v>-5516.8300000000017</v>
      </c>
      <c r="M202" s="14">
        <f t="shared" si="8"/>
        <v>-14923.579999999998</v>
      </c>
    </row>
    <row r="203" spans="1:13" outlineLevel="1" x14ac:dyDescent="0.3">
      <c r="A203" s="19" t="s">
        <v>213</v>
      </c>
      <c r="B203" s="14">
        <v>-16612.028983050848</v>
      </c>
      <c r="C203" s="14">
        <v>-14268.859523809522</v>
      </c>
      <c r="D203" s="14">
        <v>-18881.813809523806</v>
      </c>
      <c r="E203" s="14">
        <v>-49762.70231638418</v>
      </c>
      <c r="F203" s="14">
        <v>3608.3989830508476</v>
      </c>
      <c r="G203" s="14">
        <v>5551.8595238095249</v>
      </c>
      <c r="H203" s="14">
        <v>8100.5738095238112</v>
      </c>
      <c r="I203" s="14">
        <v>17260.832316384185</v>
      </c>
      <c r="J203" s="14">
        <f t="shared" si="7"/>
        <v>-13003.630000000001</v>
      </c>
      <c r="K203" s="14">
        <f t="shared" si="7"/>
        <v>-8716.9999999999964</v>
      </c>
      <c r="L203" s="14">
        <f t="shared" si="7"/>
        <v>-10781.239999999994</v>
      </c>
      <c r="M203" s="14">
        <f t="shared" si="8"/>
        <v>-32501.869999999992</v>
      </c>
    </row>
    <row r="204" spans="1:13" outlineLevel="1" x14ac:dyDescent="0.3">
      <c r="A204" s="19" t="s">
        <v>214</v>
      </c>
      <c r="B204" s="14">
        <v>-11622.319999999996</v>
      </c>
      <c r="C204" s="14">
        <v>-12292.085714285715</v>
      </c>
      <c r="D204" s="14">
        <v>-16676.895714285722</v>
      </c>
      <c r="E204" s="14">
        <v>-40591.301428571431</v>
      </c>
      <c r="F204" s="14">
        <v>3237.74</v>
      </c>
      <c r="G204" s="14">
        <v>4563.2357142857145</v>
      </c>
      <c r="H204" s="14">
        <v>7450.0357142857156</v>
      </c>
      <c r="I204" s="14">
        <v>15251.01142857143</v>
      </c>
      <c r="J204" s="14">
        <f t="shared" si="7"/>
        <v>-8384.5799999999963</v>
      </c>
      <c r="K204" s="14">
        <f t="shared" si="7"/>
        <v>-7728.85</v>
      </c>
      <c r="L204" s="14">
        <f t="shared" si="7"/>
        <v>-9226.860000000006</v>
      </c>
      <c r="M204" s="14">
        <f t="shared" si="8"/>
        <v>-25340.29</v>
      </c>
    </row>
    <row r="205" spans="1:13" outlineLevel="1" x14ac:dyDescent="0.3">
      <c r="A205" s="19" t="s">
        <v>215</v>
      </c>
      <c r="B205" s="14">
        <v>-13678.670000000004</v>
      </c>
      <c r="C205" s="14">
        <v>-11568.699999999997</v>
      </c>
      <c r="D205" s="14">
        <v>-11181.730000000001</v>
      </c>
      <c r="E205" s="14">
        <v>-36429.100000000006</v>
      </c>
      <c r="F205" s="14">
        <v>0</v>
      </c>
      <c r="G205" s="14">
        <v>0</v>
      </c>
      <c r="H205" s="14">
        <v>0</v>
      </c>
      <c r="I205" s="14">
        <v>0</v>
      </c>
      <c r="J205" s="14">
        <f t="shared" si="7"/>
        <v>-13678.670000000004</v>
      </c>
      <c r="K205" s="14">
        <f t="shared" si="7"/>
        <v>-11568.699999999997</v>
      </c>
      <c r="L205" s="14">
        <f t="shared" si="7"/>
        <v>-11181.730000000001</v>
      </c>
      <c r="M205" s="14">
        <f t="shared" si="8"/>
        <v>-36429.100000000006</v>
      </c>
    </row>
    <row r="206" spans="1:13" outlineLevel="1" x14ac:dyDescent="0.3">
      <c r="A206" s="19" t="s">
        <v>216</v>
      </c>
      <c r="B206" s="14">
        <v>0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f t="shared" si="7"/>
        <v>0</v>
      </c>
      <c r="K206" s="14">
        <f t="shared" si="7"/>
        <v>0</v>
      </c>
      <c r="L206" s="14">
        <f t="shared" si="7"/>
        <v>0</v>
      </c>
      <c r="M206" s="14">
        <f t="shared" si="8"/>
        <v>0</v>
      </c>
    </row>
    <row r="207" spans="1:13" outlineLevel="1" x14ac:dyDescent="0.3">
      <c r="A207" s="19" t="s">
        <v>217</v>
      </c>
      <c r="B207" s="14">
        <v>0</v>
      </c>
      <c r="C207" s="14">
        <v>0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f t="shared" si="7"/>
        <v>0</v>
      </c>
      <c r="K207" s="14">
        <f t="shared" si="7"/>
        <v>0</v>
      </c>
      <c r="L207" s="14">
        <f t="shared" si="7"/>
        <v>0</v>
      </c>
      <c r="M207" s="14">
        <f t="shared" si="8"/>
        <v>0</v>
      </c>
    </row>
    <row r="208" spans="1:13" outlineLevel="1" x14ac:dyDescent="0.3">
      <c r="A208" s="19" t="s">
        <v>218</v>
      </c>
      <c r="B208" s="14">
        <v>0</v>
      </c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f t="shared" si="7"/>
        <v>0</v>
      </c>
      <c r="K208" s="14">
        <f t="shared" si="7"/>
        <v>0</v>
      </c>
      <c r="L208" s="14">
        <f t="shared" si="7"/>
        <v>0</v>
      </c>
      <c r="M208" s="14">
        <f t="shared" si="8"/>
        <v>0</v>
      </c>
    </row>
    <row r="209" spans="1:13" outlineLevel="1" x14ac:dyDescent="0.3">
      <c r="A209" s="19" t="s">
        <v>219</v>
      </c>
      <c r="B209" s="14">
        <v>0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f t="shared" si="7"/>
        <v>0</v>
      </c>
      <c r="K209" s="14">
        <f t="shared" si="7"/>
        <v>0</v>
      </c>
      <c r="L209" s="14">
        <f t="shared" si="7"/>
        <v>0</v>
      </c>
      <c r="M209" s="14">
        <f t="shared" si="8"/>
        <v>0</v>
      </c>
    </row>
    <row r="210" spans="1:13" outlineLevel="1" x14ac:dyDescent="0.3">
      <c r="A210" s="19" t="s">
        <v>220</v>
      </c>
      <c r="B210" s="14">
        <v>-20257.54</v>
      </c>
      <c r="C210" s="14">
        <v>-18305.109999999993</v>
      </c>
      <c r="D210" s="14">
        <v>-21890.050000000003</v>
      </c>
      <c r="E210" s="14">
        <v>-60452.7</v>
      </c>
      <c r="F210" s="14">
        <v>0</v>
      </c>
      <c r="G210" s="14">
        <v>0</v>
      </c>
      <c r="H210" s="14">
        <v>0</v>
      </c>
      <c r="I210" s="14">
        <v>0</v>
      </c>
      <c r="J210" s="14">
        <f t="shared" si="7"/>
        <v>-20257.54</v>
      </c>
      <c r="K210" s="14">
        <f t="shared" si="7"/>
        <v>-18305.109999999993</v>
      </c>
      <c r="L210" s="14">
        <f t="shared" si="7"/>
        <v>-21890.050000000003</v>
      </c>
      <c r="M210" s="14">
        <f t="shared" si="8"/>
        <v>-60452.7</v>
      </c>
    </row>
    <row r="211" spans="1:13" outlineLevel="1" x14ac:dyDescent="0.3">
      <c r="A211" s="19" t="s">
        <v>221</v>
      </c>
      <c r="B211" s="14">
        <v>0</v>
      </c>
      <c r="C211" s="14">
        <v>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f t="shared" si="7"/>
        <v>0</v>
      </c>
      <c r="K211" s="14">
        <f t="shared" si="7"/>
        <v>0</v>
      </c>
      <c r="L211" s="14">
        <f t="shared" si="7"/>
        <v>0</v>
      </c>
      <c r="M211" s="14">
        <f t="shared" si="8"/>
        <v>0</v>
      </c>
    </row>
    <row r="212" spans="1:13" outlineLevel="1" x14ac:dyDescent="0.3">
      <c r="A212" s="19" t="s">
        <v>222</v>
      </c>
      <c r="B212" s="14">
        <v>-9494.856562500001</v>
      </c>
      <c r="C212" s="14">
        <v>-13071.036406249999</v>
      </c>
      <c r="D212" s="14">
        <v>-11943.502656250001</v>
      </c>
      <c r="E212" s="14">
        <v>-34509.395624999997</v>
      </c>
      <c r="F212" s="14">
        <v>4458.7365624999993</v>
      </c>
      <c r="G212" s="14">
        <v>4569.7764062499991</v>
      </c>
      <c r="H212" s="14">
        <v>6121.2026562499987</v>
      </c>
      <c r="I212" s="14">
        <v>15149.715624999997</v>
      </c>
      <c r="J212" s="14">
        <f t="shared" si="7"/>
        <v>-5036.1200000000017</v>
      </c>
      <c r="K212" s="14">
        <f t="shared" si="7"/>
        <v>-8501.26</v>
      </c>
      <c r="L212" s="14">
        <f t="shared" si="7"/>
        <v>-5822.300000000002</v>
      </c>
      <c r="M212" s="14">
        <f t="shared" si="8"/>
        <v>-19359.680000000004</v>
      </c>
    </row>
    <row r="213" spans="1:13" outlineLevel="1" x14ac:dyDescent="0.3">
      <c r="A213" s="19" t="s">
        <v>223</v>
      </c>
      <c r="B213" s="14">
        <v>-13911.435468749998</v>
      </c>
      <c r="C213" s="14">
        <v>-18867.611718749999</v>
      </c>
      <c r="D213" s="14">
        <v>-16868.682968749999</v>
      </c>
      <c r="E213" s="14">
        <v>-49647.730156249992</v>
      </c>
      <c r="F213" s="14">
        <v>2940.4254687499997</v>
      </c>
      <c r="G213" s="14">
        <v>2715.3517187499997</v>
      </c>
      <c r="H213" s="14">
        <v>3814.4029687499997</v>
      </c>
      <c r="I213" s="14">
        <v>9470.1801562500004</v>
      </c>
      <c r="J213" s="14">
        <f t="shared" si="7"/>
        <v>-10971.009999999998</v>
      </c>
      <c r="K213" s="14">
        <f t="shared" si="7"/>
        <v>-16152.259999999998</v>
      </c>
      <c r="L213" s="14">
        <f t="shared" si="7"/>
        <v>-13054.279999999999</v>
      </c>
      <c r="M213" s="14">
        <f t="shared" si="8"/>
        <v>-40177.549999999996</v>
      </c>
    </row>
    <row r="214" spans="1:13" outlineLevel="1" x14ac:dyDescent="0.3">
      <c r="A214" s="19" t="s">
        <v>224</v>
      </c>
      <c r="B214" s="14">
        <v>-9712.2714062499999</v>
      </c>
      <c r="C214" s="14">
        <v>-15750.246562499993</v>
      </c>
      <c r="D214" s="14">
        <v>-17782.243125000005</v>
      </c>
      <c r="E214" s="14">
        <v>-43244.761093749999</v>
      </c>
      <c r="F214" s="14">
        <v>4569.5014062499995</v>
      </c>
      <c r="G214" s="14">
        <v>4439.7065624999996</v>
      </c>
      <c r="H214" s="14">
        <v>6137.113124999998</v>
      </c>
      <c r="I214" s="14">
        <v>15146.321093749997</v>
      </c>
      <c r="J214" s="14">
        <f t="shared" si="7"/>
        <v>-5142.7700000000004</v>
      </c>
      <c r="K214" s="14">
        <f t="shared" si="7"/>
        <v>-11310.539999999994</v>
      </c>
      <c r="L214" s="14">
        <f t="shared" si="7"/>
        <v>-11645.130000000006</v>
      </c>
      <c r="M214" s="14">
        <f t="shared" si="8"/>
        <v>-28098.440000000002</v>
      </c>
    </row>
    <row r="215" spans="1:13" outlineLevel="1" x14ac:dyDescent="0.3">
      <c r="A215" s="19" t="s">
        <v>225</v>
      </c>
      <c r="B215" s="14">
        <v>-14366.989999999996</v>
      </c>
      <c r="C215" s="14">
        <v>-15928.819999999998</v>
      </c>
      <c r="D215" s="14">
        <v>2768.5400000000004</v>
      </c>
      <c r="E215" s="14">
        <v>-27527.269999999993</v>
      </c>
      <c r="F215" s="14">
        <v>0</v>
      </c>
      <c r="G215" s="14">
        <v>0</v>
      </c>
      <c r="H215" s="14">
        <v>0</v>
      </c>
      <c r="I215" s="14">
        <v>0</v>
      </c>
      <c r="J215" s="14">
        <f t="shared" si="7"/>
        <v>-14366.989999999996</v>
      </c>
      <c r="K215" s="14">
        <f t="shared" si="7"/>
        <v>-15928.819999999998</v>
      </c>
      <c r="L215" s="14">
        <f t="shared" si="7"/>
        <v>2768.5400000000004</v>
      </c>
      <c r="M215" s="14">
        <f t="shared" si="8"/>
        <v>-27527.269999999993</v>
      </c>
    </row>
    <row r="216" spans="1:13" outlineLevel="1" x14ac:dyDescent="0.3">
      <c r="A216" s="19" t="s">
        <v>226</v>
      </c>
      <c r="B216" s="14">
        <v>0</v>
      </c>
      <c r="C216" s="14">
        <v>0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f t="shared" si="7"/>
        <v>0</v>
      </c>
      <c r="K216" s="14">
        <f t="shared" si="7"/>
        <v>0</v>
      </c>
      <c r="L216" s="14">
        <f t="shared" si="7"/>
        <v>0</v>
      </c>
      <c r="M216" s="14">
        <f t="shared" si="8"/>
        <v>0</v>
      </c>
    </row>
    <row r="217" spans="1:13" outlineLevel="1" x14ac:dyDescent="0.3">
      <c r="A217" s="19" t="s">
        <v>227</v>
      </c>
      <c r="B217" s="14">
        <v>8713.2873684210572</v>
      </c>
      <c r="C217" s="14">
        <v>12236.270338983053</v>
      </c>
      <c r="D217" s="14">
        <v>12593.883220338987</v>
      </c>
      <c r="E217" s="14">
        <v>33543.440927743097</v>
      </c>
      <c r="F217" s="14">
        <v>2466.0026315789446</v>
      </c>
      <c r="G217" s="14">
        <v>4336.1096610169461</v>
      </c>
      <c r="H217" s="14">
        <v>6001.4167796610127</v>
      </c>
      <c r="I217" s="14">
        <v>12803.529072256904</v>
      </c>
      <c r="J217" s="14">
        <f t="shared" si="7"/>
        <v>11179.29</v>
      </c>
      <c r="K217" s="14">
        <f t="shared" si="7"/>
        <v>16572.379999999997</v>
      </c>
      <c r="L217" s="14">
        <f t="shared" si="7"/>
        <v>18595.3</v>
      </c>
      <c r="M217" s="14">
        <f t="shared" si="8"/>
        <v>46346.97</v>
      </c>
    </row>
    <row r="218" spans="1:13" outlineLevel="1" x14ac:dyDescent="0.3">
      <c r="A218" s="19" t="s">
        <v>228</v>
      </c>
      <c r="B218" s="14">
        <v>-1858.8488461538464</v>
      </c>
      <c r="C218" s="14">
        <v>11076.895263157903</v>
      </c>
      <c r="D218" s="14">
        <v>-12712.728245614022</v>
      </c>
      <c r="E218" s="14">
        <v>-3494.6818286099642</v>
      </c>
      <c r="F218" s="14">
        <v>4427.1288461538497</v>
      </c>
      <c r="G218" s="14">
        <v>9942.6947368421042</v>
      </c>
      <c r="H218" s="14">
        <v>14259.298245614033</v>
      </c>
      <c r="I218" s="14">
        <v>28629.121828609987</v>
      </c>
      <c r="J218" s="14">
        <f t="shared" si="7"/>
        <v>2568.2800000000034</v>
      </c>
      <c r="K218" s="14">
        <f t="shared" si="7"/>
        <v>21019.590000000007</v>
      </c>
      <c r="L218" s="14">
        <f t="shared" si="7"/>
        <v>1546.5700000000106</v>
      </c>
      <c r="M218" s="14">
        <f t="shared" si="8"/>
        <v>25134.440000000021</v>
      </c>
    </row>
    <row r="219" spans="1:13" outlineLevel="1" x14ac:dyDescent="0.3">
      <c r="A219" s="19" t="s">
        <v>229</v>
      </c>
      <c r="B219" s="14">
        <v>-2045.8494230769318</v>
      </c>
      <c r="C219" s="14">
        <v>1080.7136842105258</v>
      </c>
      <c r="D219" s="14">
        <v>-4343.3505263157904</v>
      </c>
      <c r="E219" s="14">
        <v>-5308.4862651821968</v>
      </c>
      <c r="F219" s="14">
        <v>3912.8394230769263</v>
      </c>
      <c r="G219" s="14">
        <v>7573.1263157894728</v>
      </c>
      <c r="H219" s="14">
        <v>11171.910526315789</v>
      </c>
      <c r="I219" s="14">
        <v>22657.876265182189</v>
      </c>
      <c r="J219" s="14">
        <f t="shared" si="7"/>
        <v>1866.9899999999946</v>
      </c>
      <c r="K219" s="14">
        <f t="shared" si="7"/>
        <v>8653.8399999999983</v>
      </c>
      <c r="L219" s="14">
        <f t="shared" si="7"/>
        <v>6828.5599999999986</v>
      </c>
      <c r="M219" s="14">
        <f t="shared" si="8"/>
        <v>17349.389999999992</v>
      </c>
    </row>
    <row r="220" spans="1:13" outlineLevel="1" x14ac:dyDescent="0.3">
      <c r="A220" s="19" t="s">
        <v>230</v>
      </c>
      <c r="B220" s="14">
        <v>6897.6908163265289</v>
      </c>
      <c r="C220" s="14">
        <v>9386.2144897959224</v>
      </c>
      <c r="D220" s="14">
        <v>12121.649387755087</v>
      </c>
      <c r="E220" s="14">
        <v>28405.554693877537</v>
      </c>
      <c r="F220" s="14">
        <v>2041.6591836734713</v>
      </c>
      <c r="G220" s="14">
        <v>2036.8155102040835</v>
      </c>
      <c r="H220" s="14">
        <v>3201.0706122449005</v>
      </c>
      <c r="I220" s="14">
        <v>7279.5453061224553</v>
      </c>
      <c r="J220" s="14">
        <f t="shared" si="7"/>
        <v>8939.35</v>
      </c>
      <c r="K220" s="14">
        <f t="shared" si="7"/>
        <v>11423.030000000006</v>
      </c>
      <c r="L220" s="14">
        <f t="shared" si="7"/>
        <v>15322.719999999988</v>
      </c>
      <c r="M220" s="14">
        <f t="shared" si="8"/>
        <v>35685.099999999991</v>
      </c>
    </row>
    <row r="221" spans="1:13" outlineLevel="1" x14ac:dyDescent="0.3">
      <c r="A221" s="19" t="s">
        <v>231</v>
      </c>
      <c r="B221" s="14">
        <v>-1632.960000000003</v>
      </c>
      <c r="C221" s="14">
        <v>4491.6899999999951</v>
      </c>
      <c r="D221" s="14">
        <v>-2007.239999999995</v>
      </c>
      <c r="E221" s="14">
        <v>851.48999999999728</v>
      </c>
      <c r="F221" s="14">
        <v>0</v>
      </c>
      <c r="G221" s="14">
        <v>0</v>
      </c>
      <c r="H221" s="14">
        <v>0</v>
      </c>
      <c r="I221" s="14">
        <v>0</v>
      </c>
      <c r="J221" s="14">
        <f t="shared" si="7"/>
        <v>-1632.960000000003</v>
      </c>
      <c r="K221" s="14">
        <f t="shared" si="7"/>
        <v>4491.6899999999951</v>
      </c>
      <c r="L221" s="14">
        <f t="shared" si="7"/>
        <v>-2007.239999999995</v>
      </c>
      <c r="M221" s="14">
        <f t="shared" si="8"/>
        <v>851.48999999999728</v>
      </c>
    </row>
    <row r="222" spans="1:13" outlineLevel="1" x14ac:dyDescent="0.3">
      <c r="A222" s="19" t="s">
        <v>232</v>
      </c>
      <c r="B222" s="14">
        <v>-30.666481481487132</v>
      </c>
      <c r="C222" s="14">
        <v>9779.3533333333307</v>
      </c>
      <c r="D222" s="14">
        <v>5183.2052631579008</v>
      </c>
      <c r="E222" s="14">
        <v>14931.892115009745</v>
      </c>
      <c r="F222" s="14">
        <v>7786.1064814814881</v>
      </c>
      <c r="G222" s="14">
        <v>12273.066666666664</v>
      </c>
      <c r="H222" s="14">
        <v>19228.194736842102</v>
      </c>
      <c r="I222" s="14">
        <v>39287.36788499025</v>
      </c>
      <c r="J222" s="14">
        <f t="shared" si="7"/>
        <v>7755.4400000000014</v>
      </c>
      <c r="K222" s="14">
        <f t="shared" si="7"/>
        <v>22052.419999999995</v>
      </c>
      <c r="L222" s="14">
        <f t="shared" si="7"/>
        <v>24411.4</v>
      </c>
      <c r="M222" s="14">
        <f t="shared" si="8"/>
        <v>54219.259999999995</v>
      </c>
    </row>
    <row r="223" spans="1:13" outlineLevel="1" x14ac:dyDescent="0.3">
      <c r="A223" s="19" t="s">
        <v>233</v>
      </c>
      <c r="B223" s="14">
        <v>4256.1403846153798</v>
      </c>
      <c r="C223" s="14">
        <v>3835.9992982456115</v>
      </c>
      <c r="D223" s="14">
        <v>-8900.8592982456175</v>
      </c>
      <c r="E223" s="14">
        <v>-808.7196153846262</v>
      </c>
      <c r="F223" s="14">
        <v>5555.0096153846198</v>
      </c>
      <c r="G223" s="14">
        <v>11043.380701754384</v>
      </c>
      <c r="H223" s="14">
        <v>15854.319298245611</v>
      </c>
      <c r="I223" s="14">
        <v>32452.709615384614</v>
      </c>
      <c r="J223" s="14">
        <f t="shared" si="7"/>
        <v>9811.15</v>
      </c>
      <c r="K223" s="14">
        <f t="shared" si="7"/>
        <v>14879.379999999996</v>
      </c>
      <c r="L223" s="14">
        <f t="shared" si="7"/>
        <v>6953.4599999999937</v>
      </c>
      <c r="M223" s="14">
        <f t="shared" si="8"/>
        <v>31643.989999999991</v>
      </c>
    </row>
    <row r="224" spans="1:13" outlineLevel="1" x14ac:dyDescent="0.3">
      <c r="A224" s="19" t="s">
        <v>234</v>
      </c>
      <c r="B224" s="14">
        <v>11955.05307692307</v>
      </c>
      <c r="C224" s="14">
        <v>11367.889473684208</v>
      </c>
      <c r="D224" s="14">
        <v>18772.155964912283</v>
      </c>
      <c r="E224" s="14">
        <v>42095.098515519567</v>
      </c>
      <c r="F224" s="14">
        <v>3680.6269230769258</v>
      </c>
      <c r="G224" s="14">
        <v>6827.1105263157879</v>
      </c>
      <c r="H224" s="14">
        <v>12436.514035087717</v>
      </c>
      <c r="I224" s="14">
        <v>22944.251484480432</v>
      </c>
      <c r="J224" s="14">
        <f t="shared" si="7"/>
        <v>15635.679999999997</v>
      </c>
      <c r="K224" s="14">
        <f t="shared" si="7"/>
        <v>18194.999999999996</v>
      </c>
      <c r="L224" s="14">
        <f t="shared" si="7"/>
        <v>31208.67</v>
      </c>
      <c r="M224" s="14">
        <f t="shared" si="8"/>
        <v>65039.349999999991</v>
      </c>
    </row>
    <row r="225" spans="1:13" outlineLevel="1" x14ac:dyDescent="0.3">
      <c r="A225" s="19" t="s">
        <v>235</v>
      </c>
      <c r="B225" s="14">
        <v>3153.3723076923061</v>
      </c>
      <c r="C225" s="14">
        <v>8364.3338596491249</v>
      </c>
      <c r="D225" s="14">
        <v>8064.9421052631587</v>
      </c>
      <c r="E225" s="14">
        <v>19582.648272604591</v>
      </c>
      <c r="F225" s="14">
        <v>3620.4076923076955</v>
      </c>
      <c r="G225" s="14">
        <v>7743.956140350876</v>
      </c>
      <c r="H225" s="14">
        <v>12062.957894736841</v>
      </c>
      <c r="I225" s="14">
        <v>23427.321727395414</v>
      </c>
      <c r="J225" s="14">
        <f t="shared" si="7"/>
        <v>6773.7800000000016</v>
      </c>
      <c r="K225" s="14">
        <f t="shared" si="7"/>
        <v>16108.29</v>
      </c>
      <c r="L225" s="14">
        <f t="shared" si="7"/>
        <v>20127.900000000001</v>
      </c>
      <c r="M225" s="14">
        <f t="shared" si="8"/>
        <v>43009.97</v>
      </c>
    </row>
    <row r="226" spans="1:13" outlineLevel="1" x14ac:dyDescent="0.3">
      <c r="A226" s="19" t="s">
        <v>236</v>
      </c>
      <c r="B226" s="14">
        <v>-1325.6714492753645</v>
      </c>
      <c r="C226" s="14">
        <v>7826.5626086956481</v>
      </c>
      <c r="D226" s="14">
        <v>10883.269130434783</v>
      </c>
      <c r="E226" s="14">
        <v>17384.160289855066</v>
      </c>
      <c r="F226" s="14">
        <v>6407.2114492753617</v>
      </c>
      <c r="G226" s="14">
        <v>7233.7673913043463</v>
      </c>
      <c r="H226" s="14">
        <v>11769.540869565217</v>
      </c>
      <c r="I226" s="14">
        <v>25410.519710144923</v>
      </c>
      <c r="J226" s="14">
        <f t="shared" si="7"/>
        <v>5081.5399999999972</v>
      </c>
      <c r="K226" s="14">
        <f t="shared" si="7"/>
        <v>15060.329999999994</v>
      </c>
      <c r="L226" s="14">
        <f t="shared" si="7"/>
        <v>22652.809999999998</v>
      </c>
      <c r="M226" s="14">
        <f t="shared" si="8"/>
        <v>42794.679999999993</v>
      </c>
    </row>
    <row r="227" spans="1:13" outlineLevel="1" x14ac:dyDescent="0.3">
      <c r="A227" s="19" t="s">
        <v>237</v>
      </c>
      <c r="B227" s="14">
        <v>15834.650877192986</v>
      </c>
      <c r="C227" s="14">
        <v>18675.418771929828</v>
      </c>
      <c r="D227" s="14">
        <v>568.58819672131506</v>
      </c>
      <c r="E227" s="14">
        <v>35078.657845844129</v>
      </c>
      <c r="F227" s="14">
        <v>2585.2491228070166</v>
      </c>
      <c r="G227" s="14">
        <v>3049.2112280701745</v>
      </c>
      <c r="H227" s="14">
        <v>6040.3318032786892</v>
      </c>
      <c r="I227" s="14">
        <v>11674.792154155879</v>
      </c>
      <c r="J227" s="14">
        <f t="shared" si="7"/>
        <v>18419.900000000001</v>
      </c>
      <c r="K227" s="14">
        <f t="shared" si="7"/>
        <v>21724.63</v>
      </c>
      <c r="L227" s="14">
        <f t="shared" si="7"/>
        <v>6608.9200000000046</v>
      </c>
      <c r="M227" s="14">
        <f t="shared" si="8"/>
        <v>46753.450000000004</v>
      </c>
    </row>
    <row r="228" spans="1:13" outlineLevel="1" x14ac:dyDescent="0.3">
      <c r="A228" s="19" t="s">
        <v>238</v>
      </c>
      <c r="B228" s="14">
        <v>28750.14</v>
      </c>
      <c r="C228" s="14">
        <v>30983.73</v>
      </c>
      <c r="D228" s="14">
        <v>41754.31</v>
      </c>
      <c r="E228" s="14">
        <v>101488.18</v>
      </c>
      <c r="F228" s="14">
        <v>0</v>
      </c>
      <c r="G228" s="14">
        <v>0</v>
      </c>
      <c r="H228" s="14">
        <v>0</v>
      </c>
      <c r="I228" s="14">
        <v>0</v>
      </c>
      <c r="J228" s="14">
        <f t="shared" si="7"/>
        <v>28750.14</v>
      </c>
      <c r="K228" s="14">
        <f t="shared" si="7"/>
        <v>30983.73</v>
      </c>
      <c r="L228" s="14">
        <f t="shared" si="7"/>
        <v>41754.31</v>
      </c>
      <c r="M228" s="14">
        <f t="shared" si="8"/>
        <v>101488.18</v>
      </c>
    </row>
    <row r="229" spans="1:13" outlineLevel="1" x14ac:dyDescent="0.3">
      <c r="A229" s="19" t="s">
        <v>239</v>
      </c>
      <c r="B229" s="14">
        <v>0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f t="shared" si="7"/>
        <v>0</v>
      </c>
      <c r="K229" s="14">
        <f t="shared" si="7"/>
        <v>0</v>
      </c>
      <c r="L229" s="14">
        <f t="shared" si="7"/>
        <v>0</v>
      </c>
      <c r="M229" s="14">
        <f t="shared" si="8"/>
        <v>0</v>
      </c>
    </row>
    <row r="230" spans="1:13" outlineLevel="1" x14ac:dyDescent="0.3">
      <c r="A230" s="19" t="s">
        <v>240</v>
      </c>
      <c r="B230" s="14">
        <v>-7361.7966666666716</v>
      </c>
      <c r="C230" s="14">
        <v>-6644.8822222222207</v>
      </c>
      <c r="D230" s="14">
        <v>-9772.3680952380946</v>
      </c>
      <c r="E230" s="14">
        <v>-23779.046984126988</v>
      </c>
      <c r="F230" s="14">
        <v>5848.7466666666678</v>
      </c>
      <c r="G230" s="14">
        <v>5284.6222222222232</v>
      </c>
      <c r="H230" s="14">
        <v>8990.1180952380964</v>
      </c>
      <c r="I230" s="14">
        <v>20123.486984126986</v>
      </c>
      <c r="J230" s="14">
        <f t="shared" si="7"/>
        <v>-1513.0500000000038</v>
      </c>
      <c r="K230" s="14">
        <f t="shared" si="7"/>
        <v>-1360.2599999999975</v>
      </c>
      <c r="L230" s="14">
        <f t="shared" si="7"/>
        <v>-782.24999999999818</v>
      </c>
      <c r="M230" s="14">
        <f t="shared" si="8"/>
        <v>-3655.5599999999995</v>
      </c>
    </row>
    <row r="231" spans="1:13" outlineLevel="1" x14ac:dyDescent="0.3">
      <c r="A231" s="19" t="s">
        <v>241</v>
      </c>
      <c r="B231" s="14">
        <v>122.07850000000012</v>
      </c>
      <c r="C231" s="14">
        <v>-2596.7439999999988</v>
      </c>
      <c r="D231" s="14">
        <v>833.87950000000274</v>
      </c>
      <c r="E231" s="14">
        <v>-1640.785999999996</v>
      </c>
      <c r="F231" s="14">
        <v>6571.3115000000007</v>
      </c>
      <c r="G231" s="14">
        <v>5033.8639999999996</v>
      </c>
      <c r="H231" s="14">
        <v>8383.2704999999987</v>
      </c>
      <c r="I231" s="14">
        <v>19988.446</v>
      </c>
      <c r="J231" s="14">
        <f t="shared" si="7"/>
        <v>6693.3900000000012</v>
      </c>
      <c r="K231" s="14">
        <f t="shared" si="7"/>
        <v>2437.1200000000008</v>
      </c>
      <c r="L231" s="14">
        <f t="shared" si="7"/>
        <v>9217.1500000000015</v>
      </c>
      <c r="M231" s="14">
        <f t="shared" si="8"/>
        <v>18347.660000000003</v>
      </c>
    </row>
    <row r="232" spans="1:13" outlineLevel="1" x14ac:dyDescent="0.3">
      <c r="A232" s="19" t="s">
        <v>242</v>
      </c>
      <c r="B232" s="14">
        <v>-5310.581612903231</v>
      </c>
      <c r="C232" s="14">
        <v>-6452.3472580645148</v>
      </c>
      <c r="D232" s="14">
        <v>-9798.5059677419376</v>
      </c>
      <c r="E232" s="14">
        <v>-21561.434838709683</v>
      </c>
      <c r="F232" s="14">
        <v>6870.1016129032259</v>
      </c>
      <c r="G232" s="14">
        <v>5821.0372580645162</v>
      </c>
      <c r="H232" s="14">
        <v>8454.8959677419352</v>
      </c>
      <c r="I232" s="14">
        <v>21146.034838709675</v>
      </c>
      <c r="J232" s="14">
        <f t="shared" si="7"/>
        <v>1559.519999999995</v>
      </c>
      <c r="K232" s="14">
        <f t="shared" si="7"/>
        <v>-631.30999999999858</v>
      </c>
      <c r="L232" s="14">
        <f t="shared" si="7"/>
        <v>-1343.6100000000024</v>
      </c>
      <c r="M232" s="14">
        <f t="shared" si="8"/>
        <v>-415.400000000006</v>
      </c>
    </row>
    <row r="233" spans="1:13" outlineLevel="1" x14ac:dyDescent="0.3">
      <c r="A233" s="19" t="s">
        <v>243</v>
      </c>
      <c r="B233" s="14">
        <v>-8419.6136363636379</v>
      </c>
      <c r="C233" s="14">
        <v>-5045.1947272727293</v>
      </c>
      <c r="D233" s="14">
        <v>-4290.6245454545606</v>
      </c>
      <c r="E233" s="14">
        <v>-17755.432909090927</v>
      </c>
      <c r="F233" s="14">
        <v>5196.4436363636414</v>
      </c>
      <c r="G233" s="14">
        <v>5039.7047272727314</v>
      </c>
      <c r="H233" s="14">
        <v>9641.694545454553</v>
      </c>
      <c r="I233" s="14">
        <v>19877.842909090927</v>
      </c>
      <c r="J233" s="14">
        <f t="shared" si="7"/>
        <v>-3223.1699999999964</v>
      </c>
      <c r="K233" s="14">
        <f t="shared" si="7"/>
        <v>-5.4899999999979627</v>
      </c>
      <c r="L233" s="14">
        <f t="shared" si="7"/>
        <v>5351.0699999999924</v>
      </c>
      <c r="M233" s="14">
        <f t="shared" si="8"/>
        <v>2122.409999999998</v>
      </c>
    </row>
    <row r="234" spans="1:13" outlineLevel="1" x14ac:dyDescent="0.3">
      <c r="A234" s="19" t="s">
        <v>244</v>
      </c>
      <c r="B234" s="14">
        <v>0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f t="shared" si="7"/>
        <v>0</v>
      </c>
      <c r="K234" s="14">
        <f t="shared" si="7"/>
        <v>0</v>
      </c>
      <c r="L234" s="14">
        <f t="shared" si="7"/>
        <v>0</v>
      </c>
      <c r="M234" s="14">
        <f t="shared" si="8"/>
        <v>0</v>
      </c>
    </row>
    <row r="235" spans="1:13" outlineLevel="1" x14ac:dyDescent="0.3">
      <c r="A235" s="19" t="s">
        <v>245</v>
      </c>
      <c r="B235" s="14">
        <v>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f t="shared" si="7"/>
        <v>0</v>
      </c>
      <c r="K235" s="14">
        <f t="shared" si="7"/>
        <v>0</v>
      </c>
      <c r="L235" s="14">
        <f t="shared" si="7"/>
        <v>0</v>
      </c>
      <c r="M235" s="14">
        <f t="shared" si="8"/>
        <v>0</v>
      </c>
    </row>
    <row r="236" spans="1:13" outlineLevel="1" x14ac:dyDescent="0.3">
      <c r="A236" s="19" t="s">
        <v>246</v>
      </c>
      <c r="B236" s="14">
        <v>94.219999999997967</v>
      </c>
      <c r="C236" s="14">
        <v>-449.18999999999488</v>
      </c>
      <c r="D236" s="14">
        <v>609.12000000000228</v>
      </c>
      <c r="E236" s="14">
        <v>254.15000000000538</v>
      </c>
      <c r="F236" s="14">
        <v>0</v>
      </c>
      <c r="G236" s="14">
        <v>0</v>
      </c>
      <c r="H236" s="14">
        <v>0</v>
      </c>
      <c r="I236" s="14">
        <v>0</v>
      </c>
      <c r="J236" s="14">
        <f t="shared" si="7"/>
        <v>94.219999999997967</v>
      </c>
      <c r="K236" s="14">
        <f t="shared" si="7"/>
        <v>-449.18999999999488</v>
      </c>
      <c r="L236" s="14">
        <f t="shared" si="7"/>
        <v>609.12000000000228</v>
      </c>
      <c r="M236" s="14">
        <f t="shared" si="8"/>
        <v>254.15000000000538</v>
      </c>
    </row>
    <row r="237" spans="1:13" outlineLevel="1" x14ac:dyDescent="0.3">
      <c r="A237" s="19" t="s">
        <v>247</v>
      </c>
      <c r="B237" s="14">
        <v>-6573.55</v>
      </c>
      <c r="C237" s="14">
        <v>-9324.3376271186444</v>
      </c>
      <c r="D237" s="14">
        <v>-13796.30762711864</v>
      </c>
      <c r="E237" s="14">
        <v>-29694.195254237286</v>
      </c>
      <c r="F237" s="14">
        <v>0</v>
      </c>
      <c r="G237" s="14">
        <v>4390.0576271186437</v>
      </c>
      <c r="H237" s="14">
        <v>5922.5776271186442</v>
      </c>
      <c r="I237" s="14">
        <v>10312.635254237288</v>
      </c>
      <c r="J237" s="14">
        <f t="shared" si="7"/>
        <v>-6573.55</v>
      </c>
      <c r="K237" s="14">
        <f t="shared" si="7"/>
        <v>-4934.2800000000007</v>
      </c>
      <c r="L237" s="14">
        <f t="shared" si="7"/>
        <v>-7873.7299999999959</v>
      </c>
      <c r="M237" s="14">
        <f t="shared" si="8"/>
        <v>-19381.559999999998</v>
      </c>
    </row>
    <row r="238" spans="1:13" outlineLevel="1" x14ac:dyDescent="0.3">
      <c r="A238" s="19" t="s">
        <v>248</v>
      </c>
      <c r="B238" s="14">
        <v>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f t="shared" si="7"/>
        <v>0</v>
      </c>
      <c r="K238" s="14">
        <f t="shared" si="7"/>
        <v>0</v>
      </c>
      <c r="L238" s="14">
        <f t="shared" si="7"/>
        <v>0</v>
      </c>
      <c r="M238" s="14">
        <f t="shared" si="8"/>
        <v>0</v>
      </c>
    </row>
    <row r="239" spans="1:13" outlineLevel="1" x14ac:dyDescent="0.3">
      <c r="A239" s="19" t="s">
        <v>249</v>
      </c>
      <c r="B239" s="14">
        <v>-5318.789333333335</v>
      </c>
      <c r="C239" s="14">
        <v>-7809.648266666668</v>
      </c>
      <c r="D239" s="14">
        <v>-9745.7574666666696</v>
      </c>
      <c r="E239" s="14">
        <v>-22874.195066666674</v>
      </c>
      <c r="F239" s="14">
        <v>2906.869333333334</v>
      </c>
      <c r="G239" s="14">
        <v>2835.1082666666671</v>
      </c>
      <c r="H239" s="14">
        <v>4727.1274666666677</v>
      </c>
      <c r="I239" s="14">
        <v>10469.105066666669</v>
      </c>
      <c r="J239" s="14">
        <f t="shared" si="7"/>
        <v>-2411.920000000001</v>
      </c>
      <c r="K239" s="14">
        <f t="shared" si="7"/>
        <v>-4974.5400000000009</v>
      </c>
      <c r="L239" s="14">
        <f t="shared" si="7"/>
        <v>-5018.6300000000019</v>
      </c>
      <c r="M239" s="14">
        <f t="shared" si="8"/>
        <v>-12405.090000000004</v>
      </c>
    </row>
    <row r="240" spans="1:13" outlineLevel="1" x14ac:dyDescent="0.3">
      <c r="A240" s="19" t="s">
        <v>250</v>
      </c>
      <c r="B240" s="14">
        <v>9447.0200000000023</v>
      </c>
      <c r="C240" s="14">
        <v>7217.6799999999994</v>
      </c>
      <c r="D240" s="14">
        <v>15581.250000000004</v>
      </c>
      <c r="E240" s="14">
        <v>32245.950000000004</v>
      </c>
      <c r="F240" s="14">
        <v>0</v>
      </c>
      <c r="G240" s="14">
        <v>0</v>
      </c>
      <c r="H240" s="14">
        <v>0</v>
      </c>
      <c r="I240" s="14">
        <v>0</v>
      </c>
      <c r="J240" s="14">
        <f t="shared" si="7"/>
        <v>9447.0200000000023</v>
      </c>
      <c r="K240" s="14">
        <f t="shared" si="7"/>
        <v>7217.6799999999994</v>
      </c>
      <c r="L240" s="14">
        <f t="shared" si="7"/>
        <v>15581.250000000004</v>
      </c>
      <c r="M240" s="14">
        <f t="shared" si="8"/>
        <v>32245.950000000004</v>
      </c>
    </row>
    <row r="241" spans="1:13" outlineLevel="1" x14ac:dyDescent="0.3">
      <c r="A241" s="19" t="s">
        <v>251</v>
      </c>
      <c r="B241" s="14">
        <v>0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f t="shared" si="7"/>
        <v>0</v>
      </c>
      <c r="K241" s="14">
        <f t="shared" si="7"/>
        <v>0</v>
      </c>
      <c r="L241" s="14">
        <f t="shared" si="7"/>
        <v>0</v>
      </c>
      <c r="M241" s="14">
        <f t="shared" si="8"/>
        <v>0</v>
      </c>
    </row>
    <row r="242" spans="1:13" outlineLevel="1" x14ac:dyDescent="0.3">
      <c r="A242" s="19" t="s">
        <v>252</v>
      </c>
      <c r="B242" s="14">
        <v>-5382.8194545454553</v>
      </c>
      <c r="C242" s="14">
        <v>-9884.1455932203389</v>
      </c>
      <c r="D242" s="14">
        <v>-11417.674237288136</v>
      </c>
      <c r="E242" s="14">
        <v>-26684.639285053931</v>
      </c>
      <c r="F242" s="14">
        <v>2105.5494545454562</v>
      </c>
      <c r="G242" s="14">
        <v>2917.4355932203384</v>
      </c>
      <c r="H242" s="14">
        <v>5245.0542372881346</v>
      </c>
      <c r="I242" s="14">
        <v>10268.039285053928</v>
      </c>
      <c r="J242" s="14">
        <f t="shared" si="7"/>
        <v>-3277.2699999999991</v>
      </c>
      <c r="K242" s="14">
        <f t="shared" si="7"/>
        <v>-6966.7100000000009</v>
      </c>
      <c r="L242" s="14">
        <f t="shared" si="7"/>
        <v>-6172.6200000000017</v>
      </c>
      <c r="M242" s="14">
        <f t="shared" si="8"/>
        <v>-16416.600000000002</v>
      </c>
    </row>
    <row r="243" spans="1:13" outlineLevel="1" x14ac:dyDescent="0.3">
      <c r="A243" s="19" t="s">
        <v>253</v>
      </c>
      <c r="B243" s="14">
        <v>16781.64</v>
      </c>
      <c r="C243" s="14">
        <v>10032.37542372881</v>
      </c>
      <c r="D243" s="14">
        <v>16883.978135593217</v>
      </c>
      <c r="E243" s="14">
        <v>43697.993559322029</v>
      </c>
      <c r="F243" s="14">
        <v>0</v>
      </c>
      <c r="G243" s="14">
        <v>7347.2745762711857</v>
      </c>
      <c r="H243" s="14">
        <v>10963.791864406779</v>
      </c>
      <c r="I243" s="14">
        <v>18311.066440677965</v>
      </c>
      <c r="J243" s="14">
        <f t="shared" si="7"/>
        <v>16781.64</v>
      </c>
      <c r="K243" s="14">
        <f t="shared" si="7"/>
        <v>17379.649999999994</v>
      </c>
      <c r="L243" s="14">
        <f t="shared" si="7"/>
        <v>27847.769999999997</v>
      </c>
      <c r="M243" s="14">
        <f t="shared" si="8"/>
        <v>62009.05999999999</v>
      </c>
    </row>
    <row r="244" spans="1:13" outlineLevel="1" x14ac:dyDescent="0.3">
      <c r="A244" s="19" t="s">
        <v>254</v>
      </c>
      <c r="B244" s="14">
        <v>0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f t="shared" si="7"/>
        <v>0</v>
      </c>
      <c r="K244" s="14">
        <f t="shared" si="7"/>
        <v>0</v>
      </c>
      <c r="L244" s="14">
        <f t="shared" si="7"/>
        <v>0</v>
      </c>
      <c r="M244" s="14">
        <f t="shared" si="8"/>
        <v>0</v>
      </c>
    </row>
    <row r="245" spans="1:13" outlineLevel="1" x14ac:dyDescent="0.3">
      <c r="A245" s="19" t="s">
        <v>255</v>
      </c>
      <c r="B245" s="14">
        <v>0</v>
      </c>
      <c r="C245" s="14">
        <v>0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f t="shared" si="7"/>
        <v>0</v>
      </c>
      <c r="K245" s="14">
        <f t="shared" si="7"/>
        <v>0</v>
      </c>
      <c r="L245" s="14">
        <f t="shared" si="7"/>
        <v>0</v>
      </c>
      <c r="M245" s="14">
        <f t="shared" si="8"/>
        <v>0</v>
      </c>
    </row>
    <row r="246" spans="1:13" outlineLevel="1" x14ac:dyDescent="0.3">
      <c r="A246" s="19" t="s">
        <v>256</v>
      </c>
      <c r="B246" s="14">
        <v>993.39533333333304</v>
      </c>
      <c r="C246" s="14">
        <v>-5279.4791666666642</v>
      </c>
      <c r="D246" s="14">
        <v>2943.7071666666675</v>
      </c>
      <c r="E246" s="14">
        <v>-1342.3766666666638</v>
      </c>
      <c r="F246" s="14">
        <v>6636.5346666666674</v>
      </c>
      <c r="G246" s="14">
        <v>6258.4491666666672</v>
      </c>
      <c r="H246" s="14">
        <v>10896.662833333334</v>
      </c>
      <c r="I246" s="14">
        <v>23791.646666666667</v>
      </c>
      <c r="J246" s="14">
        <f t="shared" si="7"/>
        <v>7629.93</v>
      </c>
      <c r="K246" s="14">
        <f t="shared" si="7"/>
        <v>978.97000000000298</v>
      </c>
      <c r="L246" s="14">
        <f t="shared" si="7"/>
        <v>13840.37</v>
      </c>
      <c r="M246" s="14">
        <f t="shared" si="8"/>
        <v>22449.270000000004</v>
      </c>
    </row>
    <row r="247" spans="1:13" outlineLevel="1" x14ac:dyDescent="0.3">
      <c r="A247" s="19" t="s">
        <v>257</v>
      </c>
      <c r="B247" s="14">
        <v>16900.195490196074</v>
      </c>
      <c r="C247" s="14">
        <v>15108.997843137253</v>
      </c>
      <c r="D247" s="14">
        <v>24131.071764705877</v>
      </c>
      <c r="E247" s="14">
        <v>56140.265098039206</v>
      </c>
      <c r="F247" s="14">
        <v>1438.3145098039226</v>
      </c>
      <c r="G247" s="14">
        <v>1285.8721568627461</v>
      </c>
      <c r="H247" s="14">
        <v>2053.7082352941193</v>
      </c>
      <c r="I247" s="14">
        <v>4777.894901960788</v>
      </c>
      <c r="J247" s="14">
        <f t="shared" si="7"/>
        <v>18338.509999999998</v>
      </c>
      <c r="K247" s="14">
        <f t="shared" si="7"/>
        <v>16394.87</v>
      </c>
      <c r="L247" s="14">
        <f t="shared" si="7"/>
        <v>26184.779999999995</v>
      </c>
      <c r="M247" s="14">
        <f t="shared" si="8"/>
        <v>60918.159999999989</v>
      </c>
    </row>
    <row r="248" spans="1:13" outlineLevel="1" x14ac:dyDescent="0.3">
      <c r="A248" s="19" t="s">
        <v>258</v>
      </c>
      <c r="B248" s="14">
        <v>1377.2535849056601</v>
      </c>
      <c r="C248" s="14">
        <v>3985.8213207547155</v>
      </c>
      <c r="D248" s="14">
        <v>-9941.4857142857327</v>
      </c>
      <c r="E248" s="14">
        <v>-4578.4108086253573</v>
      </c>
      <c r="F248" s="14">
        <v>4385.2264150943438</v>
      </c>
      <c r="G248" s="14">
        <v>4965.0886792452875</v>
      </c>
      <c r="H248" s="14">
        <v>10103.875714285723</v>
      </c>
      <c r="I248" s="14">
        <v>19454.190808625353</v>
      </c>
      <c r="J248" s="14">
        <f t="shared" si="7"/>
        <v>5762.4800000000041</v>
      </c>
      <c r="K248" s="14">
        <f t="shared" si="7"/>
        <v>8950.9100000000035</v>
      </c>
      <c r="L248" s="14">
        <f t="shared" si="7"/>
        <v>162.38999999999032</v>
      </c>
      <c r="M248" s="14">
        <f t="shared" si="8"/>
        <v>14875.779999999997</v>
      </c>
    </row>
    <row r="249" spans="1:13" outlineLevel="1" x14ac:dyDescent="0.3">
      <c r="A249" s="19" t="s">
        <v>259</v>
      </c>
      <c r="B249" s="14">
        <v>-10947.486470588237</v>
      </c>
      <c r="C249" s="14">
        <v>-11641.389607843137</v>
      </c>
      <c r="D249" s="14">
        <v>-12330.787843137263</v>
      </c>
      <c r="E249" s="14">
        <v>-34919.663921568637</v>
      </c>
      <c r="F249" s="14">
        <v>3374.976470588238</v>
      </c>
      <c r="G249" s="14">
        <v>3295.1796078431403</v>
      </c>
      <c r="H249" s="14">
        <v>4273.9678431372586</v>
      </c>
      <c r="I249" s="14">
        <v>10944.123921568636</v>
      </c>
      <c r="J249" s="14">
        <f t="shared" si="7"/>
        <v>-7572.5099999999993</v>
      </c>
      <c r="K249" s="14">
        <f t="shared" si="7"/>
        <v>-8346.2099999999973</v>
      </c>
      <c r="L249" s="14">
        <f t="shared" si="7"/>
        <v>-8056.8200000000043</v>
      </c>
      <c r="M249" s="14">
        <f t="shared" si="8"/>
        <v>-23975.54</v>
      </c>
    </row>
    <row r="250" spans="1:13" outlineLevel="1" x14ac:dyDescent="0.3">
      <c r="A250" s="19" t="s">
        <v>260</v>
      </c>
      <c r="B250" s="14">
        <v>-4821.9999999999991</v>
      </c>
      <c r="C250" s="14">
        <v>-9679.5259322033926</v>
      </c>
      <c r="D250" s="14">
        <v>-22706.772881355926</v>
      </c>
      <c r="E250" s="14">
        <v>-37208.298813559319</v>
      </c>
      <c r="F250" s="14">
        <v>0</v>
      </c>
      <c r="G250" s="14">
        <v>11319.83593220339</v>
      </c>
      <c r="H250" s="14">
        <v>14312.932881355933</v>
      </c>
      <c r="I250" s="14">
        <v>25632.768813559323</v>
      </c>
      <c r="J250" s="14">
        <f t="shared" si="7"/>
        <v>-4821.9999999999991</v>
      </c>
      <c r="K250" s="14">
        <f t="shared" si="7"/>
        <v>1640.3099999999977</v>
      </c>
      <c r="L250" s="14">
        <f t="shared" si="7"/>
        <v>-8393.8399999999929</v>
      </c>
      <c r="M250" s="14">
        <f t="shared" si="8"/>
        <v>-11575.529999999995</v>
      </c>
    </row>
    <row r="251" spans="1:13" outlineLevel="1" x14ac:dyDescent="0.3">
      <c r="A251" s="19" t="s">
        <v>261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f t="shared" si="7"/>
        <v>0</v>
      </c>
      <c r="K251" s="14">
        <f t="shared" si="7"/>
        <v>0</v>
      </c>
      <c r="L251" s="14">
        <f t="shared" si="7"/>
        <v>0</v>
      </c>
      <c r="M251" s="14">
        <f t="shared" si="8"/>
        <v>0</v>
      </c>
    </row>
    <row r="252" spans="1:13" outlineLevel="1" collapsed="1" x14ac:dyDescent="0.3">
      <c r="A252" s="19" t="s">
        <v>262</v>
      </c>
      <c r="B252" s="14">
        <v>0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f t="shared" si="7"/>
        <v>0</v>
      </c>
      <c r="K252" s="14">
        <f t="shared" si="7"/>
        <v>0</v>
      </c>
      <c r="L252" s="14">
        <f t="shared" si="7"/>
        <v>0</v>
      </c>
      <c r="M252" s="14">
        <f t="shared" si="8"/>
        <v>0</v>
      </c>
    </row>
    <row r="253" spans="1:13" x14ac:dyDescent="0.3">
      <c r="A253" s="19" t="s">
        <v>263</v>
      </c>
      <c r="B253" s="14">
        <v>-372590.23620396486</v>
      </c>
      <c r="C253" s="14">
        <v>1070715.2106097394</v>
      </c>
      <c r="D253" s="14">
        <v>-1656326.1189437623</v>
      </c>
      <c r="E253" s="14">
        <v>-958201.14453798928</v>
      </c>
      <c r="F253" s="14">
        <v>1465773.2162039648</v>
      </c>
      <c r="G253" s="14">
        <v>1770440.0693902611</v>
      </c>
      <c r="H253" s="14">
        <v>2234486.5089437626</v>
      </c>
      <c r="I253" s="14">
        <v>5470699.7945379866</v>
      </c>
      <c r="J253" s="14">
        <f t="shared" si="7"/>
        <v>1093182.98</v>
      </c>
      <c r="K253" s="14">
        <f t="shared" si="7"/>
        <v>2841155.2800000003</v>
      </c>
      <c r="L253" s="14">
        <f t="shared" si="7"/>
        <v>578160.39000000036</v>
      </c>
      <c r="M253" s="14">
        <f t="shared" si="8"/>
        <v>4512498.6500000004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F687-267C-4B6B-B8BB-E29858617A27}">
  <dimension ref="A2:M253"/>
  <sheetViews>
    <sheetView workbookViewId="0">
      <selection activeCell="B5" sqref="B5"/>
    </sheetView>
  </sheetViews>
  <sheetFormatPr defaultRowHeight="14.4" outlineLevelRow="1" x14ac:dyDescent="0.3"/>
  <cols>
    <col min="1" max="1" width="11.44140625" bestFit="1" customWidth="1"/>
    <col min="2" max="4" width="16.5546875" bestFit="1" customWidth="1"/>
    <col min="5" max="5" width="17.44140625" bestFit="1" customWidth="1"/>
    <col min="6" max="8" width="14.5546875" bestFit="1" customWidth="1"/>
    <col min="9" max="9" width="15.44140625" bestFit="1" customWidth="1"/>
    <col min="10" max="12" width="14.44140625" bestFit="1" customWidth="1"/>
    <col min="13" max="13" width="15" bestFit="1" customWidth="1"/>
  </cols>
  <sheetData>
    <row r="2" spans="1:13" x14ac:dyDescent="0.3">
      <c r="A2" t="s">
        <v>0</v>
      </c>
      <c r="B2">
        <f t="shared" ref="B2:M2" si="0">COUNTIF(B4:B252,"&lt;0")</f>
        <v>17</v>
      </c>
      <c r="C2">
        <f t="shared" si="0"/>
        <v>12</v>
      </c>
      <c r="D2">
        <f t="shared" si="0"/>
        <v>17</v>
      </c>
      <c r="E2">
        <f t="shared" si="0"/>
        <v>10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7</v>
      </c>
      <c r="K2">
        <f t="shared" si="0"/>
        <v>3</v>
      </c>
      <c r="L2">
        <f t="shared" si="0"/>
        <v>1</v>
      </c>
      <c r="M2">
        <f t="shared" si="0"/>
        <v>2</v>
      </c>
    </row>
    <row r="3" spans="1:13" x14ac:dyDescent="0.3">
      <c r="A3" s="18" t="s">
        <v>1</v>
      </c>
      <c r="B3" t="s">
        <v>264</v>
      </c>
      <c r="C3" t="s">
        <v>265</v>
      </c>
      <c r="D3" t="s">
        <v>266</v>
      </c>
      <c r="E3" t="s">
        <v>267</v>
      </c>
      <c r="F3" t="s">
        <v>268</v>
      </c>
      <c r="G3" t="s">
        <v>269</v>
      </c>
      <c r="H3" t="s">
        <v>270</v>
      </c>
      <c r="I3" t="s">
        <v>271</v>
      </c>
      <c r="J3" t="s">
        <v>272</v>
      </c>
      <c r="K3" t="s">
        <v>273</v>
      </c>
      <c r="L3" t="s">
        <v>274</v>
      </c>
      <c r="M3" t="s">
        <v>275</v>
      </c>
    </row>
    <row r="4" spans="1:13" outlineLevel="1" x14ac:dyDescent="0.3">
      <c r="A4" s="19" t="s">
        <v>14</v>
      </c>
      <c r="B4" s="14">
        <v>8340.2308474576312</v>
      </c>
      <c r="C4" s="14">
        <v>7680.7316949152573</v>
      </c>
      <c r="D4" s="14">
        <v>7667.8905084745847</v>
      </c>
      <c r="E4" s="14">
        <v>23688.853050847472</v>
      </c>
      <c r="F4" s="14">
        <v>1294.2091525423693</v>
      </c>
      <c r="G4" s="14">
        <v>1410.3783050847419</v>
      </c>
      <c r="H4" s="14">
        <v>1943.6694915254184</v>
      </c>
      <c r="I4" s="14">
        <v>4648.2569491525301</v>
      </c>
      <c r="J4" s="14">
        <f>SUM(B4,F4)</f>
        <v>9634.44</v>
      </c>
      <c r="K4" s="14">
        <f>SUM(C4,G4)</f>
        <v>9091.1099999999988</v>
      </c>
      <c r="L4" s="14">
        <f>SUM(D4,H4)</f>
        <v>9611.5600000000031</v>
      </c>
      <c r="M4" s="14">
        <f>SUM(J4:L4)</f>
        <v>28337.11</v>
      </c>
    </row>
    <row r="5" spans="1:13" outlineLevel="1" x14ac:dyDescent="0.3">
      <c r="A5" s="19" t="s">
        <v>15</v>
      </c>
      <c r="B5" s="14">
        <v>12613.875645161297</v>
      </c>
      <c r="C5" s="14">
        <v>12881.299999999996</v>
      </c>
      <c r="D5" s="14">
        <v>13021.062903225808</v>
      </c>
      <c r="E5" s="14">
        <v>38516.238548387104</v>
      </c>
      <c r="F5" s="14">
        <v>5510.6043548387061</v>
      </c>
      <c r="G5" s="14">
        <v>3261.240000000003</v>
      </c>
      <c r="H5" s="14">
        <v>4023.8670967741973</v>
      </c>
      <c r="I5" s="14">
        <v>12795.711451612908</v>
      </c>
      <c r="J5" s="14">
        <f t="shared" ref="J5:J68" si="1">SUM(B5,F5)</f>
        <v>18124.480000000003</v>
      </c>
      <c r="K5" s="14">
        <f t="shared" ref="K5:K68" si="2">SUM(C5,G5)</f>
        <v>16142.539999999999</v>
      </c>
      <c r="L5" s="14">
        <f t="shared" ref="L5:L68" si="3">SUM(D5,H5)</f>
        <v>17044.930000000004</v>
      </c>
      <c r="M5" s="14">
        <f t="shared" ref="M5:M68" si="4">SUM(J5:L5)</f>
        <v>51311.950000000012</v>
      </c>
    </row>
    <row r="6" spans="1:13" outlineLevel="1" x14ac:dyDescent="0.3">
      <c r="A6" s="19" t="s">
        <v>16</v>
      </c>
      <c r="B6" s="14">
        <v>3565.3901694915321</v>
      </c>
      <c r="C6" s="14">
        <v>4730.3061016949159</v>
      </c>
      <c r="D6" s="14">
        <v>4228.0083050847497</v>
      </c>
      <c r="E6" s="14">
        <v>12523.704576271197</v>
      </c>
      <c r="F6" s="14">
        <v>1382.3298305084706</v>
      </c>
      <c r="G6" s="14">
        <v>1590.2038983050802</v>
      </c>
      <c r="H6" s="14">
        <v>1999.9916949152487</v>
      </c>
      <c r="I6" s="14">
        <v>4972.5254237287991</v>
      </c>
      <c r="J6" s="14">
        <f t="shared" si="1"/>
        <v>4947.720000000003</v>
      </c>
      <c r="K6" s="14">
        <f t="shared" si="2"/>
        <v>6320.5099999999966</v>
      </c>
      <c r="L6" s="14">
        <f t="shared" si="3"/>
        <v>6227.9999999999982</v>
      </c>
      <c r="M6" s="14">
        <f t="shared" si="4"/>
        <v>17496.229999999996</v>
      </c>
    </row>
    <row r="7" spans="1:13" outlineLevel="1" x14ac:dyDescent="0.3">
      <c r="A7" s="19" t="s">
        <v>17</v>
      </c>
      <c r="B7" s="14">
        <v>3496.369999999999</v>
      </c>
      <c r="C7" s="14">
        <v>4645.9200000000046</v>
      </c>
      <c r="D7" s="14">
        <v>4630.5499999999947</v>
      </c>
      <c r="E7" s="14">
        <v>12772.839999999998</v>
      </c>
      <c r="F7" s="14">
        <v>0</v>
      </c>
      <c r="G7" s="14">
        <v>0</v>
      </c>
      <c r="H7" s="14">
        <v>0</v>
      </c>
      <c r="I7" s="14">
        <v>0</v>
      </c>
      <c r="J7" s="14">
        <f t="shared" si="1"/>
        <v>3496.369999999999</v>
      </c>
      <c r="K7" s="14">
        <f t="shared" si="2"/>
        <v>4645.9200000000046</v>
      </c>
      <c r="L7" s="14">
        <f t="shared" si="3"/>
        <v>4630.5499999999947</v>
      </c>
      <c r="M7" s="14">
        <f t="shared" si="4"/>
        <v>12772.839999999998</v>
      </c>
    </row>
    <row r="8" spans="1:13" outlineLevel="1" x14ac:dyDescent="0.3">
      <c r="A8" s="19" t="s">
        <v>18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f t="shared" si="1"/>
        <v>0</v>
      </c>
      <c r="K8" s="14">
        <f t="shared" si="2"/>
        <v>0</v>
      </c>
      <c r="L8" s="14">
        <f t="shared" si="3"/>
        <v>0</v>
      </c>
      <c r="M8" s="14">
        <f t="shared" si="4"/>
        <v>0</v>
      </c>
    </row>
    <row r="9" spans="1:13" outlineLevel="1" x14ac:dyDescent="0.3">
      <c r="A9" s="19" t="s">
        <v>19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f t="shared" si="1"/>
        <v>0</v>
      </c>
      <c r="K9" s="14">
        <f t="shared" si="2"/>
        <v>0</v>
      </c>
      <c r="L9" s="14">
        <f t="shared" si="3"/>
        <v>0</v>
      </c>
      <c r="M9" s="14">
        <f t="shared" si="4"/>
        <v>0</v>
      </c>
    </row>
    <row r="10" spans="1:13" outlineLevel="1" x14ac:dyDescent="0.3">
      <c r="A10" s="19" t="s">
        <v>20</v>
      </c>
      <c r="B10" s="14">
        <v>10596.302727272727</v>
      </c>
      <c r="C10" s="14">
        <v>14554.516909090906</v>
      </c>
      <c r="D10" s="14">
        <v>14800.302363636361</v>
      </c>
      <c r="E10" s="14">
        <v>39951.121999999988</v>
      </c>
      <c r="F10" s="14">
        <v>559.74727272727318</v>
      </c>
      <c r="G10" s="14">
        <v>637.08309090909142</v>
      </c>
      <c r="H10" s="14">
        <v>710.25763636363695</v>
      </c>
      <c r="I10" s="14">
        <v>1907.0880000000016</v>
      </c>
      <c r="J10" s="14">
        <f t="shared" si="1"/>
        <v>11156.05</v>
      </c>
      <c r="K10" s="14">
        <f t="shared" si="2"/>
        <v>15191.599999999997</v>
      </c>
      <c r="L10" s="14">
        <f t="shared" si="3"/>
        <v>15510.559999999998</v>
      </c>
      <c r="M10" s="14">
        <f t="shared" si="4"/>
        <v>41858.209999999992</v>
      </c>
    </row>
    <row r="11" spans="1:13" outlineLevel="1" x14ac:dyDescent="0.3">
      <c r="A11" s="19" t="s">
        <v>21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f t="shared" si="1"/>
        <v>0</v>
      </c>
      <c r="K11" s="14">
        <f t="shared" si="2"/>
        <v>0</v>
      </c>
      <c r="L11" s="14">
        <f t="shared" si="3"/>
        <v>0</v>
      </c>
      <c r="M11" s="14">
        <f t="shared" si="4"/>
        <v>0</v>
      </c>
    </row>
    <row r="12" spans="1:13" outlineLevel="1" x14ac:dyDescent="0.3">
      <c r="A12" s="19" t="s">
        <v>22</v>
      </c>
      <c r="B12" s="14">
        <v>15624.915999999994</v>
      </c>
      <c r="C12" s="14">
        <v>15631.278000000002</v>
      </c>
      <c r="D12" s="14">
        <v>7390.729999999995</v>
      </c>
      <c r="E12" s="14">
        <v>38646.923999999992</v>
      </c>
      <c r="F12" s="14">
        <v>10040.653999999999</v>
      </c>
      <c r="G12" s="14">
        <v>10798.062</v>
      </c>
      <c r="H12" s="14">
        <v>11875.47</v>
      </c>
      <c r="I12" s="14">
        <v>32714.186000000002</v>
      </c>
      <c r="J12" s="14">
        <f t="shared" si="1"/>
        <v>25665.569999999992</v>
      </c>
      <c r="K12" s="14">
        <f t="shared" si="2"/>
        <v>26429.340000000004</v>
      </c>
      <c r="L12" s="14">
        <f t="shared" si="3"/>
        <v>19266.199999999993</v>
      </c>
      <c r="M12" s="14">
        <f t="shared" si="4"/>
        <v>71361.109999999986</v>
      </c>
    </row>
    <row r="13" spans="1:13" outlineLevel="1" x14ac:dyDescent="0.3">
      <c r="A13" s="19" t="s">
        <v>23</v>
      </c>
      <c r="B13" s="14">
        <v>15375.064556962023</v>
      </c>
      <c r="C13" s="14">
        <v>13699.882151898732</v>
      </c>
      <c r="D13" s="14">
        <v>12576.44341772151</v>
      </c>
      <c r="E13" s="14">
        <v>41651.390126582264</v>
      </c>
      <c r="F13" s="14">
        <v>7930.0554430379743</v>
      </c>
      <c r="G13" s="14">
        <v>8279.2278481012654</v>
      </c>
      <c r="H13" s="14">
        <v>9364.0665822784795</v>
      </c>
      <c r="I13" s="14">
        <v>25573.349873417719</v>
      </c>
      <c r="J13" s="14">
        <f t="shared" si="1"/>
        <v>23305.119999999995</v>
      </c>
      <c r="K13" s="14">
        <f t="shared" si="2"/>
        <v>21979.109999999997</v>
      </c>
      <c r="L13" s="14">
        <f t="shared" si="3"/>
        <v>21940.509999999987</v>
      </c>
      <c r="M13" s="14">
        <f t="shared" si="4"/>
        <v>67224.739999999991</v>
      </c>
    </row>
    <row r="14" spans="1:13" outlineLevel="1" x14ac:dyDescent="0.3">
      <c r="A14" s="19" t="s">
        <v>24</v>
      </c>
      <c r="B14" s="14">
        <v>51595.434745762723</v>
      </c>
      <c r="C14" s="14">
        <v>53413.986440677974</v>
      </c>
      <c r="D14" s="14">
        <v>62310.963559322045</v>
      </c>
      <c r="E14" s="14">
        <v>167320.38474576274</v>
      </c>
      <c r="F14" s="14">
        <v>3752.3952542372817</v>
      </c>
      <c r="G14" s="14">
        <v>3884.6535593220269</v>
      </c>
      <c r="H14" s="14">
        <v>4531.7064406779582</v>
      </c>
      <c r="I14" s="14">
        <v>12168.755254237267</v>
      </c>
      <c r="J14" s="14">
        <f t="shared" si="1"/>
        <v>55347.83</v>
      </c>
      <c r="K14" s="14">
        <f t="shared" si="2"/>
        <v>57298.64</v>
      </c>
      <c r="L14" s="14">
        <f t="shared" si="3"/>
        <v>66842.67</v>
      </c>
      <c r="M14" s="14">
        <f t="shared" si="4"/>
        <v>179489.14</v>
      </c>
    </row>
    <row r="15" spans="1:13" outlineLevel="1" x14ac:dyDescent="0.3">
      <c r="A15" s="19" t="s">
        <v>25</v>
      </c>
      <c r="B15" s="14">
        <v>15335.848387096788</v>
      </c>
      <c r="C15" s="14">
        <v>14630.881290322592</v>
      </c>
      <c r="D15" s="14">
        <v>12590.71200000001</v>
      </c>
      <c r="E15" s="14">
        <v>42557.441677419396</v>
      </c>
      <c r="F15" s="14">
        <v>5683.6016129032205</v>
      </c>
      <c r="G15" s="14">
        <v>5604.6687096774149</v>
      </c>
      <c r="H15" s="14">
        <v>9435.5279999999966</v>
      </c>
      <c r="I15" s="14">
        <v>20723.798322580631</v>
      </c>
      <c r="J15" s="14">
        <f t="shared" si="1"/>
        <v>21019.450000000008</v>
      </c>
      <c r="K15" s="14">
        <f t="shared" si="2"/>
        <v>20235.550000000007</v>
      </c>
      <c r="L15" s="14">
        <f t="shared" si="3"/>
        <v>22026.240000000005</v>
      </c>
      <c r="M15" s="14">
        <f t="shared" si="4"/>
        <v>63281.24000000002</v>
      </c>
    </row>
    <row r="16" spans="1:13" outlineLevel="1" x14ac:dyDescent="0.3">
      <c r="A16" s="19" t="s">
        <v>26</v>
      </c>
      <c r="B16" s="14">
        <v>21529.802321428571</v>
      </c>
      <c r="C16" s="14">
        <v>23663.896250000005</v>
      </c>
      <c r="D16" s="14">
        <v>10119.873846153838</v>
      </c>
      <c r="E16" s="14">
        <v>55313.572417582414</v>
      </c>
      <c r="F16" s="14">
        <v>1388.9876785714296</v>
      </c>
      <c r="G16" s="14">
        <v>1469.5737500000014</v>
      </c>
      <c r="H16" s="14">
        <v>15014.98615384615</v>
      </c>
      <c r="I16" s="14">
        <v>17873.547582417581</v>
      </c>
      <c r="J16" s="14">
        <f t="shared" si="1"/>
        <v>22918.79</v>
      </c>
      <c r="K16" s="14">
        <f t="shared" si="2"/>
        <v>25133.470000000008</v>
      </c>
      <c r="L16" s="14">
        <f t="shared" si="3"/>
        <v>25134.859999999986</v>
      </c>
      <c r="M16" s="14">
        <f t="shared" si="4"/>
        <v>73187.12</v>
      </c>
    </row>
    <row r="17" spans="1:13" outlineLevel="1" x14ac:dyDescent="0.3">
      <c r="A17" s="19" t="s">
        <v>27</v>
      </c>
      <c r="B17" s="14">
        <v>16064.75</v>
      </c>
      <c r="C17" s="14">
        <v>14247.389999999996</v>
      </c>
      <c r="D17" s="14">
        <v>15650.279999999995</v>
      </c>
      <c r="E17" s="14">
        <v>45962.419999999991</v>
      </c>
      <c r="F17" s="14">
        <v>0</v>
      </c>
      <c r="G17" s="14">
        <v>0</v>
      </c>
      <c r="H17" s="14">
        <v>0</v>
      </c>
      <c r="I17" s="14">
        <v>0</v>
      </c>
      <c r="J17" s="14">
        <f t="shared" si="1"/>
        <v>16064.75</v>
      </c>
      <c r="K17" s="14">
        <f t="shared" si="2"/>
        <v>14247.389999999996</v>
      </c>
      <c r="L17" s="14">
        <f t="shared" si="3"/>
        <v>15650.279999999995</v>
      </c>
      <c r="M17" s="14">
        <f t="shared" si="4"/>
        <v>45962.419999999991</v>
      </c>
    </row>
    <row r="18" spans="1:13" outlineLevel="1" x14ac:dyDescent="0.3">
      <c r="A18" s="19" t="s">
        <v>28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f t="shared" si="1"/>
        <v>0</v>
      </c>
      <c r="K18" s="14">
        <f t="shared" si="2"/>
        <v>0</v>
      </c>
      <c r="L18" s="14">
        <f t="shared" si="3"/>
        <v>0</v>
      </c>
      <c r="M18" s="14">
        <f t="shared" si="4"/>
        <v>0</v>
      </c>
    </row>
    <row r="19" spans="1:13" outlineLevel="1" x14ac:dyDescent="0.3">
      <c r="A19" s="19" t="s">
        <v>29</v>
      </c>
      <c r="B19" s="14">
        <v>13291.299999999992</v>
      </c>
      <c r="C19" s="14">
        <v>17516.210000000003</v>
      </c>
      <c r="D19" s="14">
        <v>13572.765555555552</v>
      </c>
      <c r="E19" s="14">
        <v>44380.275555555549</v>
      </c>
      <c r="F19" s="14">
        <v>0</v>
      </c>
      <c r="G19" s="14">
        <v>0</v>
      </c>
      <c r="H19" s="14">
        <v>6498.8944444444514</v>
      </c>
      <c r="I19" s="14">
        <v>6498.8944444444514</v>
      </c>
      <c r="J19" s="14">
        <f t="shared" si="1"/>
        <v>13291.299999999992</v>
      </c>
      <c r="K19" s="14">
        <f t="shared" si="2"/>
        <v>17516.210000000003</v>
      </c>
      <c r="L19" s="14">
        <f t="shared" si="3"/>
        <v>20071.660000000003</v>
      </c>
      <c r="M19" s="14">
        <f t="shared" si="4"/>
        <v>50879.17</v>
      </c>
    </row>
    <row r="20" spans="1:13" outlineLevel="1" x14ac:dyDescent="0.3">
      <c r="A20" s="19" t="s">
        <v>30</v>
      </c>
      <c r="B20" s="14">
        <v>10745.938307692308</v>
      </c>
      <c r="C20" s="14">
        <v>7915.2818461538445</v>
      </c>
      <c r="D20" s="14">
        <v>10252.438153846155</v>
      </c>
      <c r="E20" s="14">
        <v>28913.658307692305</v>
      </c>
      <c r="F20" s="14">
        <v>1804.971692307694</v>
      </c>
      <c r="G20" s="14">
        <v>1842.0381538461552</v>
      </c>
      <c r="H20" s="14">
        <v>2377.6818461538483</v>
      </c>
      <c r="I20" s="14">
        <v>6024.6916923076969</v>
      </c>
      <c r="J20" s="14">
        <f t="shared" si="1"/>
        <v>12550.910000000002</v>
      </c>
      <c r="K20" s="14">
        <f t="shared" si="2"/>
        <v>9757.32</v>
      </c>
      <c r="L20" s="14">
        <f t="shared" si="3"/>
        <v>12630.120000000003</v>
      </c>
      <c r="M20" s="14">
        <f t="shared" si="4"/>
        <v>34938.350000000006</v>
      </c>
    </row>
    <row r="21" spans="1:13" outlineLevel="1" x14ac:dyDescent="0.3">
      <c r="A21" s="19" t="s">
        <v>31</v>
      </c>
      <c r="B21" s="14">
        <v>13136.612903225809</v>
      </c>
      <c r="C21" s="14">
        <v>13253.189354838712</v>
      </c>
      <c r="D21" s="14">
        <v>11869.298709677418</v>
      </c>
      <c r="E21" s="14">
        <v>38259.100967741935</v>
      </c>
      <c r="F21" s="14">
        <v>5049.2670967741906</v>
      </c>
      <c r="G21" s="14">
        <v>5123.7806451612887</v>
      </c>
      <c r="H21" s="14">
        <v>5952.2412903225777</v>
      </c>
      <c r="I21" s="14">
        <v>16125.289032258057</v>
      </c>
      <c r="J21" s="14">
        <f t="shared" si="1"/>
        <v>18185.879999999997</v>
      </c>
      <c r="K21" s="14">
        <f t="shared" si="2"/>
        <v>18376.97</v>
      </c>
      <c r="L21" s="14">
        <f t="shared" si="3"/>
        <v>17821.539999999994</v>
      </c>
      <c r="M21" s="14">
        <f t="shared" si="4"/>
        <v>54384.389999999992</v>
      </c>
    </row>
    <row r="22" spans="1:13" outlineLevel="1" x14ac:dyDescent="0.3">
      <c r="A22" s="19" t="s">
        <v>32</v>
      </c>
      <c r="B22" s="14">
        <v>16640.775238095233</v>
      </c>
      <c r="C22" s="14">
        <v>15902.445238095237</v>
      </c>
      <c r="D22" s="14">
        <v>13933.681428571423</v>
      </c>
      <c r="E22" s="14">
        <v>46476.901904761893</v>
      </c>
      <c r="F22" s="14">
        <v>3276.9847619047646</v>
      </c>
      <c r="G22" s="14">
        <v>3661.8847619047651</v>
      </c>
      <c r="H22" s="14">
        <v>4233.128571428575</v>
      </c>
      <c r="I22" s="14">
        <v>11171.998095238105</v>
      </c>
      <c r="J22" s="14">
        <f t="shared" si="1"/>
        <v>19917.759999999998</v>
      </c>
      <c r="K22" s="14">
        <f t="shared" si="2"/>
        <v>19564.330000000002</v>
      </c>
      <c r="L22" s="14">
        <f t="shared" si="3"/>
        <v>18166.809999999998</v>
      </c>
      <c r="M22" s="14">
        <f t="shared" si="4"/>
        <v>57648.899999999994</v>
      </c>
    </row>
    <row r="23" spans="1:13" outlineLevel="1" x14ac:dyDescent="0.3">
      <c r="A23" s="19" t="s">
        <v>33</v>
      </c>
      <c r="B23" s="14">
        <v>9585.6913207547186</v>
      </c>
      <c r="C23" s="14">
        <v>6020.8016949152516</v>
      </c>
      <c r="D23" s="14">
        <v>4020.9211864406825</v>
      </c>
      <c r="E23" s="14">
        <v>19627.414202110653</v>
      </c>
      <c r="F23" s="14">
        <v>3616.1486792452865</v>
      </c>
      <c r="G23" s="14">
        <v>8529.9983050847441</v>
      </c>
      <c r="H23" s="14">
        <v>9953.0288135593219</v>
      </c>
      <c r="I23" s="14">
        <v>22099.175797889351</v>
      </c>
      <c r="J23" s="14">
        <f t="shared" si="1"/>
        <v>13201.840000000006</v>
      </c>
      <c r="K23" s="14">
        <f t="shared" si="2"/>
        <v>14550.799999999996</v>
      </c>
      <c r="L23" s="14">
        <f t="shared" si="3"/>
        <v>13973.950000000004</v>
      </c>
      <c r="M23" s="14">
        <f t="shared" si="4"/>
        <v>41726.590000000004</v>
      </c>
    </row>
    <row r="24" spans="1:13" outlineLevel="1" x14ac:dyDescent="0.3">
      <c r="A24" s="19" t="s">
        <v>34</v>
      </c>
      <c r="B24" s="14">
        <v>26110.977647058826</v>
      </c>
      <c r="C24" s="14">
        <v>39350.225090909087</v>
      </c>
      <c r="D24" s="14">
        <v>46346.472545454541</v>
      </c>
      <c r="E24" s="14">
        <v>111807.67528342246</v>
      </c>
      <c r="F24" s="14">
        <v>1358.1823529411777</v>
      </c>
      <c r="G24" s="14">
        <v>4818.3949090909136</v>
      </c>
      <c r="H24" s="14">
        <v>3635.0174545454574</v>
      </c>
      <c r="I24" s="14">
        <v>9811.5947165775488</v>
      </c>
      <c r="J24" s="14">
        <f t="shared" si="1"/>
        <v>27469.160000000003</v>
      </c>
      <c r="K24" s="14">
        <f t="shared" si="2"/>
        <v>44168.62</v>
      </c>
      <c r="L24" s="14">
        <f t="shared" si="3"/>
        <v>49981.49</v>
      </c>
      <c r="M24" s="14">
        <f t="shared" si="4"/>
        <v>121619.26999999999</v>
      </c>
    </row>
    <row r="25" spans="1:13" outlineLevel="1" x14ac:dyDescent="0.3">
      <c r="A25" s="19" t="s">
        <v>35</v>
      </c>
      <c r="B25" s="14">
        <v>9576.4750793650783</v>
      </c>
      <c r="C25" s="14">
        <v>13932.544603174605</v>
      </c>
      <c r="D25" s="14">
        <v>4669.0890769230764</v>
      </c>
      <c r="E25" s="14">
        <v>28178.108759462761</v>
      </c>
      <c r="F25" s="14">
        <v>2821.9949206349233</v>
      </c>
      <c r="G25" s="14">
        <v>3233.6653968254</v>
      </c>
      <c r="H25" s="14">
        <v>5391.360923076928</v>
      </c>
      <c r="I25" s="14">
        <v>11447.021240537251</v>
      </c>
      <c r="J25" s="14">
        <f t="shared" si="1"/>
        <v>12398.470000000001</v>
      </c>
      <c r="K25" s="14">
        <f t="shared" si="2"/>
        <v>17166.210000000006</v>
      </c>
      <c r="L25" s="14">
        <f t="shared" si="3"/>
        <v>10060.450000000004</v>
      </c>
      <c r="M25" s="14">
        <f t="shared" si="4"/>
        <v>39625.130000000012</v>
      </c>
    </row>
    <row r="26" spans="1:13" outlineLevel="1" x14ac:dyDescent="0.3">
      <c r="A26" s="19" t="s">
        <v>36</v>
      </c>
      <c r="B26" s="14">
        <v>15458.32</v>
      </c>
      <c r="C26" s="14">
        <v>20660.669999999987</v>
      </c>
      <c r="D26" s="14">
        <v>14377.839999999998</v>
      </c>
      <c r="E26" s="14">
        <v>50496.829999999987</v>
      </c>
      <c r="F26" s="14">
        <v>0</v>
      </c>
      <c r="G26" s="14">
        <v>0</v>
      </c>
      <c r="H26" s="14">
        <v>0</v>
      </c>
      <c r="I26" s="14">
        <v>0</v>
      </c>
      <c r="J26" s="14">
        <f t="shared" si="1"/>
        <v>15458.32</v>
      </c>
      <c r="K26" s="14">
        <f t="shared" si="2"/>
        <v>20660.669999999987</v>
      </c>
      <c r="L26" s="14">
        <f t="shared" si="3"/>
        <v>14377.839999999998</v>
      </c>
      <c r="M26" s="14">
        <f t="shared" si="4"/>
        <v>50496.829999999987</v>
      </c>
    </row>
    <row r="27" spans="1:13" outlineLevel="1" x14ac:dyDescent="0.3">
      <c r="A27" s="19" t="s">
        <v>37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f t="shared" si="1"/>
        <v>0</v>
      </c>
      <c r="K27" s="14">
        <f t="shared" si="2"/>
        <v>0</v>
      </c>
      <c r="L27" s="14">
        <f t="shared" si="3"/>
        <v>0</v>
      </c>
      <c r="M27" s="14">
        <f t="shared" si="4"/>
        <v>0</v>
      </c>
    </row>
    <row r="28" spans="1:13" outlineLevel="1" x14ac:dyDescent="0.3">
      <c r="A28" s="19" t="s">
        <v>38</v>
      </c>
      <c r="B28" s="14">
        <v>9954.7050000000054</v>
      </c>
      <c r="C28" s="14">
        <v>14043.85580645162</v>
      </c>
      <c r="D28" s="14">
        <v>18571.015322580646</v>
      </c>
      <c r="E28" s="14">
        <v>42569.57612903227</v>
      </c>
      <c r="F28" s="14">
        <v>4151.7349999999979</v>
      </c>
      <c r="G28" s="14">
        <v>5704.5641935483836</v>
      </c>
      <c r="H28" s="14">
        <v>7042.4346774193491</v>
      </c>
      <c r="I28" s="14">
        <v>16898.733870967728</v>
      </c>
      <c r="J28" s="14">
        <f t="shared" si="1"/>
        <v>14106.440000000002</v>
      </c>
      <c r="K28" s="14">
        <f t="shared" si="2"/>
        <v>19748.420000000006</v>
      </c>
      <c r="L28" s="14">
        <f t="shared" si="3"/>
        <v>25613.449999999997</v>
      </c>
      <c r="M28" s="14">
        <f t="shared" si="4"/>
        <v>59468.310000000005</v>
      </c>
    </row>
    <row r="29" spans="1:13" outlineLevel="1" x14ac:dyDescent="0.3">
      <c r="A29" s="19" t="s">
        <v>39</v>
      </c>
      <c r="B29" s="14">
        <v>12376.005238095244</v>
      </c>
      <c r="C29" s="14">
        <v>8852.8352380952419</v>
      </c>
      <c r="D29" s="14">
        <v>10955.329365079366</v>
      </c>
      <c r="E29" s="14">
        <v>32184.169841269853</v>
      </c>
      <c r="F29" s="14">
        <v>7222.1447619047585</v>
      </c>
      <c r="G29" s="14">
        <v>8310.4647619047573</v>
      </c>
      <c r="H29" s="14">
        <v>9961.3206349206303</v>
      </c>
      <c r="I29" s="14">
        <v>25493.930158730145</v>
      </c>
      <c r="J29" s="14">
        <f t="shared" si="1"/>
        <v>19598.150000000001</v>
      </c>
      <c r="K29" s="14">
        <f t="shared" si="2"/>
        <v>17163.3</v>
      </c>
      <c r="L29" s="14">
        <f t="shared" si="3"/>
        <v>20916.649999999994</v>
      </c>
      <c r="M29" s="14">
        <f t="shared" si="4"/>
        <v>57678.099999999991</v>
      </c>
    </row>
    <row r="30" spans="1:13" outlineLevel="1" x14ac:dyDescent="0.3">
      <c r="A30" s="19" t="s">
        <v>40</v>
      </c>
      <c r="B30" s="14">
        <v>8877.9115789473708</v>
      </c>
      <c r="C30" s="14">
        <v>10939.697894736844</v>
      </c>
      <c r="D30" s="14">
        <v>4324.9442105263261</v>
      </c>
      <c r="E30" s="14">
        <v>24142.553684210539</v>
      </c>
      <c r="F30" s="14">
        <v>6423.0284210526261</v>
      </c>
      <c r="G30" s="14">
        <v>6724.2221052631521</v>
      </c>
      <c r="H30" s="14">
        <v>7529.4757894736777</v>
      </c>
      <c r="I30" s="14">
        <v>20676.726315789456</v>
      </c>
      <c r="J30" s="14">
        <f t="shared" si="1"/>
        <v>15300.939999999997</v>
      </c>
      <c r="K30" s="14">
        <f t="shared" si="2"/>
        <v>17663.919999999998</v>
      </c>
      <c r="L30" s="14">
        <f t="shared" si="3"/>
        <v>11854.420000000004</v>
      </c>
      <c r="M30" s="14">
        <f t="shared" si="4"/>
        <v>44819.28</v>
      </c>
    </row>
    <row r="31" spans="1:13" outlineLevel="1" x14ac:dyDescent="0.3">
      <c r="A31" s="19" t="s">
        <v>41</v>
      </c>
      <c r="B31" s="14">
        <v>31802.620000000006</v>
      </c>
      <c r="C31" s="14">
        <v>31660.33</v>
      </c>
      <c r="D31" s="14">
        <v>29522.9</v>
      </c>
      <c r="E31" s="14">
        <v>92985.85</v>
      </c>
      <c r="F31" s="14">
        <v>0</v>
      </c>
      <c r="G31" s="14">
        <v>0</v>
      </c>
      <c r="H31" s="14">
        <v>0</v>
      </c>
      <c r="I31" s="14">
        <v>0</v>
      </c>
      <c r="J31" s="14">
        <f t="shared" si="1"/>
        <v>31802.620000000006</v>
      </c>
      <c r="K31" s="14">
        <f t="shared" si="2"/>
        <v>31660.33</v>
      </c>
      <c r="L31" s="14">
        <f t="shared" si="3"/>
        <v>29522.9</v>
      </c>
      <c r="M31" s="14">
        <f t="shared" si="4"/>
        <v>92985.85</v>
      </c>
    </row>
    <row r="32" spans="1:13" outlineLevel="1" x14ac:dyDescent="0.3">
      <c r="A32" s="19" t="s">
        <v>42</v>
      </c>
      <c r="B32" s="14">
        <v>7419.5417391304354</v>
      </c>
      <c r="C32" s="14">
        <v>7548.906086956521</v>
      </c>
      <c r="D32" s="14">
        <v>8280.9865217391289</v>
      </c>
      <c r="E32" s="14">
        <v>23249.434347826085</v>
      </c>
      <c r="F32" s="14">
        <v>3653.3782608695647</v>
      </c>
      <c r="G32" s="14">
        <v>4351.1739130434771</v>
      </c>
      <c r="H32" s="14">
        <v>5283.8434782608683</v>
      </c>
      <c r="I32" s="14">
        <v>13288.395652173909</v>
      </c>
      <c r="J32" s="14">
        <f t="shared" si="1"/>
        <v>11072.92</v>
      </c>
      <c r="K32" s="14">
        <f t="shared" si="2"/>
        <v>11900.079999999998</v>
      </c>
      <c r="L32" s="14">
        <f t="shared" si="3"/>
        <v>13564.829999999998</v>
      </c>
      <c r="M32" s="14">
        <f t="shared" si="4"/>
        <v>36537.83</v>
      </c>
    </row>
    <row r="33" spans="1:13" outlineLevel="1" x14ac:dyDescent="0.3">
      <c r="A33" s="19" t="s">
        <v>43</v>
      </c>
      <c r="B33" s="14">
        <v>38957.576415094336</v>
      </c>
      <c r="C33" s="14">
        <v>26679.066603773572</v>
      </c>
      <c r="D33" s="14">
        <v>16197.842830188667</v>
      </c>
      <c r="E33" s="14">
        <v>81834.485849056568</v>
      </c>
      <c r="F33" s="14">
        <v>6721.5335849056664</v>
      </c>
      <c r="G33" s="14">
        <v>6310.18339622642</v>
      </c>
      <c r="H33" s="14">
        <v>7250.9871698113266</v>
      </c>
      <c r="I33" s="14">
        <v>20282.704150943413</v>
      </c>
      <c r="J33" s="14">
        <f t="shared" si="1"/>
        <v>45679.11</v>
      </c>
      <c r="K33" s="14">
        <f t="shared" si="2"/>
        <v>32989.249999999993</v>
      </c>
      <c r="L33" s="14">
        <f t="shared" si="3"/>
        <v>23448.829999999994</v>
      </c>
      <c r="M33" s="14">
        <f t="shared" si="4"/>
        <v>102117.18999999997</v>
      </c>
    </row>
    <row r="34" spans="1:13" outlineLevel="1" x14ac:dyDescent="0.3">
      <c r="A34" s="19" t="s">
        <v>44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f t="shared" si="1"/>
        <v>0</v>
      </c>
      <c r="K34" s="14">
        <f t="shared" si="2"/>
        <v>0</v>
      </c>
      <c r="L34" s="14">
        <f t="shared" si="3"/>
        <v>0</v>
      </c>
      <c r="M34" s="14">
        <f t="shared" si="4"/>
        <v>0</v>
      </c>
    </row>
    <row r="35" spans="1:13" outlineLevel="1" x14ac:dyDescent="0.3">
      <c r="A35" s="19" t="s">
        <v>45</v>
      </c>
      <c r="B35" s="14">
        <v>15284.023913043489</v>
      </c>
      <c r="C35" s="14">
        <v>13004.672465753432</v>
      </c>
      <c r="D35" s="14">
        <v>16040.013287671234</v>
      </c>
      <c r="E35" s="14">
        <v>44328.709666468159</v>
      </c>
      <c r="F35" s="14">
        <v>3341.5860869565158</v>
      </c>
      <c r="G35" s="14">
        <v>6962.1775342465726</v>
      </c>
      <c r="H35" s="14">
        <v>8750.2367123287622</v>
      </c>
      <c r="I35" s="14">
        <v>19054.000333531851</v>
      </c>
      <c r="J35" s="14">
        <f t="shared" si="1"/>
        <v>18625.610000000004</v>
      </c>
      <c r="K35" s="14">
        <f t="shared" si="2"/>
        <v>19966.850000000006</v>
      </c>
      <c r="L35" s="14">
        <f t="shared" si="3"/>
        <v>24790.249999999996</v>
      </c>
      <c r="M35" s="14">
        <f t="shared" si="4"/>
        <v>63382.710000000006</v>
      </c>
    </row>
    <row r="36" spans="1:13" outlineLevel="1" x14ac:dyDescent="0.3">
      <c r="A36" s="19" t="s">
        <v>46</v>
      </c>
      <c r="B36" s="14">
        <v>21710.7</v>
      </c>
      <c r="C36" s="14">
        <v>22412.299999999996</v>
      </c>
      <c r="D36" s="14">
        <v>20058.179999999997</v>
      </c>
      <c r="E36" s="14">
        <v>64181.179999999993</v>
      </c>
      <c r="F36" s="14">
        <v>0</v>
      </c>
      <c r="G36" s="14">
        <v>0</v>
      </c>
      <c r="H36" s="14">
        <v>0</v>
      </c>
      <c r="I36" s="14">
        <v>0</v>
      </c>
      <c r="J36" s="14">
        <f t="shared" si="1"/>
        <v>21710.7</v>
      </c>
      <c r="K36" s="14">
        <f t="shared" si="2"/>
        <v>22412.299999999996</v>
      </c>
      <c r="L36" s="14">
        <f t="shared" si="3"/>
        <v>20058.179999999997</v>
      </c>
      <c r="M36" s="14">
        <f t="shared" si="4"/>
        <v>64181.179999999993</v>
      </c>
    </row>
    <row r="37" spans="1:13" outlineLevel="1" x14ac:dyDescent="0.3">
      <c r="A37" s="19" t="s">
        <v>47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f t="shared" si="1"/>
        <v>0</v>
      </c>
      <c r="K37" s="14">
        <f t="shared" si="2"/>
        <v>0</v>
      </c>
      <c r="L37" s="14">
        <f t="shared" si="3"/>
        <v>0</v>
      </c>
      <c r="M37" s="14">
        <f t="shared" si="4"/>
        <v>0</v>
      </c>
    </row>
    <row r="38" spans="1:13" outlineLevel="1" x14ac:dyDescent="0.3">
      <c r="A38" s="19" t="s">
        <v>48</v>
      </c>
      <c r="B38" s="14">
        <v>17317.580000000002</v>
      </c>
      <c r="C38" s="14">
        <v>22218.85</v>
      </c>
      <c r="D38" s="14">
        <v>19846.530000000002</v>
      </c>
      <c r="E38" s="14">
        <v>59382.960000000006</v>
      </c>
      <c r="F38" s="14">
        <v>0</v>
      </c>
      <c r="G38" s="14">
        <v>0</v>
      </c>
      <c r="H38" s="14">
        <v>0</v>
      </c>
      <c r="I38" s="14">
        <v>0</v>
      </c>
      <c r="J38" s="14">
        <f t="shared" si="1"/>
        <v>17317.580000000002</v>
      </c>
      <c r="K38" s="14">
        <f t="shared" si="2"/>
        <v>22218.85</v>
      </c>
      <c r="L38" s="14">
        <f t="shared" si="3"/>
        <v>19846.530000000002</v>
      </c>
      <c r="M38" s="14">
        <f t="shared" si="4"/>
        <v>59382.960000000006</v>
      </c>
    </row>
    <row r="39" spans="1:13" outlineLevel="1" x14ac:dyDescent="0.3">
      <c r="A39" s="19" t="s">
        <v>49</v>
      </c>
      <c r="B39" s="14">
        <v>5848.6100000000042</v>
      </c>
      <c r="C39" s="14">
        <v>7738.33</v>
      </c>
      <c r="D39" s="14">
        <v>4435.8899999999994</v>
      </c>
      <c r="E39" s="14">
        <v>18022.830000000002</v>
      </c>
      <c r="F39" s="14">
        <v>0</v>
      </c>
      <c r="G39" s="14">
        <v>0</v>
      </c>
      <c r="H39" s="14">
        <v>0</v>
      </c>
      <c r="I39" s="14">
        <v>0</v>
      </c>
      <c r="J39" s="14">
        <f t="shared" si="1"/>
        <v>5848.6100000000042</v>
      </c>
      <c r="K39" s="14">
        <f t="shared" si="2"/>
        <v>7738.33</v>
      </c>
      <c r="L39" s="14">
        <f t="shared" si="3"/>
        <v>4435.8899999999994</v>
      </c>
      <c r="M39" s="14">
        <f t="shared" si="4"/>
        <v>18022.830000000002</v>
      </c>
    </row>
    <row r="40" spans="1:13" outlineLevel="1" x14ac:dyDescent="0.3">
      <c r="A40" s="19" t="s">
        <v>50</v>
      </c>
      <c r="B40" s="14">
        <v>-188.37884057970658</v>
      </c>
      <c r="C40" s="14">
        <v>2394.446376811597</v>
      </c>
      <c r="D40" s="14">
        <v>2386.0010144927519</v>
      </c>
      <c r="E40" s="14">
        <v>4592.0685507246417</v>
      </c>
      <c r="F40" s="14">
        <v>5398.7188405797096</v>
      </c>
      <c r="G40" s="14">
        <v>5755.5536231884053</v>
      </c>
      <c r="H40" s="14">
        <v>7176.1289855072446</v>
      </c>
      <c r="I40" s="14">
        <v>18330.401449275359</v>
      </c>
      <c r="J40" s="14">
        <f t="shared" si="1"/>
        <v>5210.3400000000029</v>
      </c>
      <c r="K40" s="14">
        <f t="shared" si="2"/>
        <v>8150.0000000000018</v>
      </c>
      <c r="L40" s="14">
        <f t="shared" si="3"/>
        <v>9562.1299999999974</v>
      </c>
      <c r="M40" s="14">
        <f t="shared" si="4"/>
        <v>22922.47</v>
      </c>
    </row>
    <row r="41" spans="1:13" outlineLevel="1" x14ac:dyDescent="0.3">
      <c r="A41" s="19" t="s">
        <v>51</v>
      </c>
      <c r="B41" s="14">
        <v>22922.86423728814</v>
      </c>
      <c r="C41" s="14">
        <v>23901.490677966103</v>
      </c>
      <c r="D41" s="14">
        <v>22304.872372881357</v>
      </c>
      <c r="E41" s="14">
        <v>69129.227288135589</v>
      </c>
      <c r="F41" s="14">
        <v>4683.9457627118582</v>
      </c>
      <c r="G41" s="14">
        <v>5132.1093220338917</v>
      </c>
      <c r="H41" s="14">
        <v>6131.3076271186355</v>
      </c>
      <c r="I41" s="14">
        <v>15947.362711864385</v>
      </c>
      <c r="J41" s="14">
        <f t="shared" si="1"/>
        <v>27606.809999999998</v>
      </c>
      <c r="K41" s="14">
        <f t="shared" si="2"/>
        <v>29033.599999999995</v>
      </c>
      <c r="L41" s="14">
        <f t="shared" si="3"/>
        <v>28436.179999999993</v>
      </c>
      <c r="M41" s="14">
        <f t="shared" si="4"/>
        <v>85076.589999999982</v>
      </c>
    </row>
    <row r="42" spans="1:13" outlineLevel="1" x14ac:dyDescent="0.3">
      <c r="A42" s="19" t="s">
        <v>52</v>
      </c>
      <c r="B42" s="14">
        <v>8269.9674576271209</v>
      </c>
      <c r="C42" s="14">
        <v>11520.192622950821</v>
      </c>
      <c r="D42" s="14">
        <v>14150.035409836069</v>
      </c>
      <c r="E42" s="14">
        <v>33940.195490414015</v>
      </c>
      <c r="F42" s="14">
        <v>1425.9125423728788</v>
      </c>
      <c r="G42" s="14">
        <v>2826.9973770491774</v>
      </c>
      <c r="H42" s="14">
        <v>3303.1445901639313</v>
      </c>
      <c r="I42" s="14">
        <v>7556.054509585987</v>
      </c>
      <c r="J42" s="14">
        <f t="shared" si="1"/>
        <v>9695.8799999999992</v>
      </c>
      <c r="K42" s="14">
        <f t="shared" si="2"/>
        <v>14347.189999999999</v>
      </c>
      <c r="L42" s="14">
        <f t="shared" si="3"/>
        <v>17453.18</v>
      </c>
      <c r="M42" s="14">
        <f t="shared" si="4"/>
        <v>41496.25</v>
      </c>
    </row>
    <row r="43" spans="1:13" outlineLevel="1" x14ac:dyDescent="0.3">
      <c r="A43" s="19" t="s">
        <v>53</v>
      </c>
      <c r="B43" s="14">
        <v>9506.4600000000028</v>
      </c>
      <c r="C43" s="14">
        <v>8010.1091666666707</v>
      </c>
      <c r="D43" s="14">
        <v>4292.0333333333447</v>
      </c>
      <c r="E43" s="14">
        <v>21808.602500000019</v>
      </c>
      <c r="F43" s="14">
        <v>0</v>
      </c>
      <c r="G43" s="14">
        <v>4247.4108333333279</v>
      </c>
      <c r="H43" s="14">
        <v>5132.1966666666594</v>
      </c>
      <c r="I43" s="14">
        <v>9379.6074999999873</v>
      </c>
      <c r="J43" s="14">
        <f t="shared" si="1"/>
        <v>9506.4600000000028</v>
      </c>
      <c r="K43" s="14">
        <f t="shared" si="2"/>
        <v>12257.519999999999</v>
      </c>
      <c r="L43" s="14">
        <f t="shared" si="3"/>
        <v>9424.2300000000032</v>
      </c>
      <c r="M43" s="14">
        <f t="shared" si="4"/>
        <v>31188.210000000006</v>
      </c>
    </row>
    <row r="44" spans="1:13" outlineLevel="1" x14ac:dyDescent="0.3">
      <c r="A44" s="19" t="s">
        <v>54</v>
      </c>
      <c r="B44" s="14">
        <v>14242.47451612903</v>
      </c>
      <c r="C44" s="14">
        <v>19034.720645161298</v>
      </c>
      <c r="D44" s="14">
        <v>14906.027741935484</v>
      </c>
      <c r="E44" s="14">
        <v>48183.222903225811</v>
      </c>
      <c r="F44" s="14">
        <v>8305.9954838709673</v>
      </c>
      <c r="G44" s="14">
        <v>5143.2793548387062</v>
      </c>
      <c r="H44" s="14">
        <v>6149.4322580645121</v>
      </c>
      <c r="I44" s="14">
        <v>19598.707096774186</v>
      </c>
      <c r="J44" s="14">
        <f t="shared" si="1"/>
        <v>22548.469999999998</v>
      </c>
      <c r="K44" s="14">
        <f t="shared" si="2"/>
        <v>24178.000000000004</v>
      </c>
      <c r="L44" s="14">
        <f t="shared" si="3"/>
        <v>21055.459999999995</v>
      </c>
      <c r="M44" s="14">
        <f t="shared" si="4"/>
        <v>67781.929999999993</v>
      </c>
    </row>
    <row r="45" spans="1:13" outlineLevel="1" x14ac:dyDescent="0.3">
      <c r="A45" s="19" t="s">
        <v>55</v>
      </c>
      <c r="B45" s="14">
        <v>10878.445714285715</v>
      </c>
      <c r="C45" s="14">
        <v>14490.195714285717</v>
      </c>
      <c r="D45" s="14">
        <v>5281.6728571428584</v>
      </c>
      <c r="E45" s="14">
        <v>30650.314285714292</v>
      </c>
      <c r="F45" s="14">
        <v>1813.074285714285</v>
      </c>
      <c r="G45" s="14">
        <v>2415.034285714285</v>
      </c>
      <c r="H45" s="14">
        <v>2638.6071428571418</v>
      </c>
      <c r="I45" s="14">
        <v>6866.7157142857122</v>
      </c>
      <c r="J45" s="14">
        <f t="shared" si="1"/>
        <v>12691.52</v>
      </c>
      <c r="K45" s="14">
        <f t="shared" si="2"/>
        <v>16905.230000000003</v>
      </c>
      <c r="L45" s="14">
        <f t="shared" si="3"/>
        <v>7920.2800000000007</v>
      </c>
      <c r="M45" s="14">
        <f t="shared" si="4"/>
        <v>37517.030000000006</v>
      </c>
    </row>
    <row r="46" spans="1:13" outlineLevel="1" x14ac:dyDescent="0.3">
      <c r="A46" s="19" t="s">
        <v>56</v>
      </c>
      <c r="B46" s="14">
        <v>13403.118305084741</v>
      </c>
      <c r="C46" s="14">
        <v>12664.784615384611</v>
      </c>
      <c r="D46" s="14">
        <v>11272.159384615386</v>
      </c>
      <c r="E46" s="14">
        <v>37340.062305084735</v>
      </c>
      <c r="F46" s="14">
        <v>1257.1216949152554</v>
      </c>
      <c r="G46" s="14">
        <v>4895.895384615389</v>
      </c>
      <c r="H46" s="14">
        <v>5864.0406153846216</v>
      </c>
      <c r="I46" s="14">
        <v>12017.057694915266</v>
      </c>
      <c r="J46" s="14">
        <f t="shared" si="1"/>
        <v>14660.239999999996</v>
      </c>
      <c r="K46" s="14">
        <f t="shared" si="2"/>
        <v>17560.68</v>
      </c>
      <c r="L46" s="14">
        <f t="shared" si="3"/>
        <v>17136.200000000008</v>
      </c>
      <c r="M46" s="14">
        <f t="shared" si="4"/>
        <v>49357.12000000001</v>
      </c>
    </row>
    <row r="47" spans="1:13" outlineLevel="1" x14ac:dyDescent="0.3">
      <c r="A47" s="19" t="s">
        <v>57</v>
      </c>
      <c r="B47" s="14">
        <v>10966.48</v>
      </c>
      <c r="C47" s="14">
        <v>18244.479999999996</v>
      </c>
      <c r="D47" s="14">
        <v>18971.800000000003</v>
      </c>
      <c r="E47" s="14">
        <v>48182.759999999995</v>
      </c>
      <c r="F47" s="14">
        <v>0</v>
      </c>
      <c r="G47" s="14">
        <v>0</v>
      </c>
      <c r="H47" s="14">
        <v>0</v>
      </c>
      <c r="I47" s="14">
        <v>0</v>
      </c>
      <c r="J47" s="14">
        <f t="shared" si="1"/>
        <v>10966.48</v>
      </c>
      <c r="K47" s="14">
        <f t="shared" si="2"/>
        <v>18244.479999999996</v>
      </c>
      <c r="L47" s="14">
        <f t="shared" si="3"/>
        <v>18971.800000000003</v>
      </c>
      <c r="M47" s="14">
        <f t="shared" si="4"/>
        <v>48182.759999999995</v>
      </c>
    </row>
    <row r="48" spans="1:13" outlineLevel="1" x14ac:dyDescent="0.3">
      <c r="A48" s="19" t="s">
        <v>58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f t="shared" si="1"/>
        <v>0</v>
      </c>
      <c r="K48" s="14">
        <f t="shared" si="2"/>
        <v>0</v>
      </c>
      <c r="L48" s="14">
        <f t="shared" si="3"/>
        <v>0</v>
      </c>
      <c r="M48" s="14">
        <f t="shared" si="4"/>
        <v>0</v>
      </c>
    </row>
    <row r="49" spans="1:13" outlineLevel="1" x14ac:dyDescent="0.3">
      <c r="A49" s="19" t="s">
        <v>59</v>
      </c>
      <c r="B49" s="14">
        <v>12880.02</v>
      </c>
      <c r="C49" s="14">
        <v>5577.1491666666698</v>
      </c>
      <c r="D49" s="14">
        <v>7524.8808333333345</v>
      </c>
      <c r="E49" s="14">
        <v>25982.050000000003</v>
      </c>
      <c r="F49" s="14">
        <v>0</v>
      </c>
      <c r="G49" s="14">
        <v>2002.0508333333307</v>
      </c>
      <c r="H49" s="14">
        <v>2653.1691666666629</v>
      </c>
      <c r="I49" s="14">
        <v>4655.2199999999939</v>
      </c>
      <c r="J49" s="14">
        <f t="shared" si="1"/>
        <v>12880.02</v>
      </c>
      <c r="K49" s="14">
        <f t="shared" si="2"/>
        <v>7579.2000000000007</v>
      </c>
      <c r="L49" s="14">
        <f t="shared" si="3"/>
        <v>10178.049999999997</v>
      </c>
      <c r="M49" s="14">
        <f t="shared" si="4"/>
        <v>30637.269999999997</v>
      </c>
    </row>
    <row r="50" spans="1:13" outlineLevel="1" x14ac:dyDescent="0.3">
      <c r="A50" s="19" t="s">
        <v>60</v>
      </c>
      <c r="B50" s="14">
        <v>-9805.3997619047659</v>
      </c>
      <c r="C50" s="14">
        <v>-13450.115555555554</v>
      </c>
      <c r="D50" s="14">
        <v>-28021.331825396825</v>
      </c>
      <c r="E50" s="14">
        <v>-51276.847142857143</v>
      </c>
      <c r="F50" s="14">
        <v>33252.849761904763</v>
      </c>
      <c r="G50" s="14">
        <v>36055.305555555562</v>
      </c>
      <c r="H50" s="14">
        <v>43950.941825396832</v>
      </c>
      <c r="I50" s="14">
        <v>113259.09714285716</v>
      </c>
      <c r="J50" s="14">
        <f t="shared" si="1"/>
        <v>23447.449999999997</v>
      </c>
      <c r="K50" s="14">
        <f t="shared" si="2"/>
        <v>22605.19000000001</v>
      </c>
      <c r="L50" s="14">
        <f t="shared" si="3"/>
        <v>15929.610000000008</v>
      </c>
      <c r="M50" s="14">
        <f t="shared" si="4"/>
        <v>61982.250000000015</v>
      </c>
    </row>
    <row r="51" spans="1:13" outlineLevel="1" x14ac:dyDescent="0.3">
      <c r="A51" s="19" t="s">
        <v>61</v>
      </c>
      <c r="B51" s="14">
        <v>13646.919433962261</v>
      </c>
      <c r="C51" s="14">
        <v>10899.656101694914</v>
      </c>
      <c r="D51" s="14">
        <v>11949.720338983057</v>
      </c>
      <c r="E51" s="14">
        <v>36496.295874640229</v>
      </c>
      <c r="F51" s="14">
        <v>3242.2905660377382</v>
      </c>
      <c r="G51" s="14">
        <v>8172.7338983050831</v>
      </c>
      <c r="H51" s="14">
        <v>9920.6796610169476</v>
      </c>
      <c r="I51" s="14">
        <v>21335.704125359771</v>
      </c>
      <c r="J51" s="14">
        <f t="shared" si="1"/>
        <v>16889.21</v>
      </c>
      <c r="K51" s="14">
        <f t="shared" si="2"/>
        <v>19072.39</v>
      </c>
      <c r="L51" s="14">
        <f t="shared" si="3"/>
        <v>21870.400000000005</v>
      </c>
      <c r="M51" s="14">
        <f t="shared" si="4"/>
        <v>57832</v>
      </c>
    </row>
    <row r="52" spans="1:13" outlineLevel="1" x14ac:dyDescent="0.3">
      <c r="A52" s="19" t="s">
        <v>62</v>
      </c>
      <c r="B52" s="14">
        <v>17892.18</v>
      </c>
      <c r="C52" s="14">
        <v>29261.809999999998</v>
      </c>
      <c r="D52" s="14">
        <v>26743.820000000007</v>
      </c>
      <c r="E52" s="14">
        <v>73897.81</v>
      </c>
      <c r="F52" s="14">
        <v>0</v>
      </c>
      <c r="G52" s="14">
        <v>0</v>
      </c>
      <c r="H52" s="14">
        <v>0</v>
      </c>
      <c r="I52" s="14">
        <v>0</v>
      </c>
      <c r="J52" s="14">
        <f t="shared" si="1"/>
        <v>17892.18</v>
      </c>
      <c r="K52" s="14">
        <f t="shared" si="2"/>
        <v>29261.809999999998</v>
      </c>
      <c r="L52" s="14">
        <f t="shared" si="3"/>
        <v>26743.820000000007</v>
      </c>
      <c r="M52" s="14">
        <f t="shared" si="4"/>
        <v>73897.81</v>
      </c>
    </row>
    <row r="53" spans="1:13" outlineLevel="1" x14ac:dyDescent="0.3">
      <c r="A53" s="19" t="s">
        <v>63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f t="shared" si="1"/>
        <v>0</v>
      </c>
      <c r="K53" s="14">
        <f t="shared" si="2"/>
        <v>0</v>
      </c>
      <c r="L53" s="14">
        <f t="shared" si="3"/>
        <v>0</v>
      </c>
      <c r="M53" s="14">
        <f t="shared" si="4"/>
        <v>0</v>
      </c>
    </row>
    <row r="54" spans="1:13" outlineLevel="1" x14ac:dyDescent="0.3">
      <c r="A54" s="19" t="s">
        <v>64</v>
      </c>
      <c r="B54" s="14">
        <v>1125.3299999999977</v>
      </c>
      <c r="C54" s="14">
        <v>-361.53999999999763</v>
      </c>
      <c r="D54" s="14">
        <v>2337.9900000000021</v>
      </c>
      <c r="E54" s="14">
        <v>3101.780000000002</v>
      </c>
      <c r="F54" s="14">
        <v>0</v>
      </c>
      <c r="G54" s="14">
        <v>0</v>
      </c>
      <c r="H54" s="14">
        <v>0</v>
      </c>
      <c r="I54" s="14">
        <v>0</v>
      </c>
      <c r="J54" s="14">
        <f t="shared" si="1"/>
        <v>1125.3299999999977</v>
      </c>
      <c r="K54" s="14">
        <f t="shared" si="2"/>
        <v>-361.53999999999763</v>
      </c>
      <c r="L54" s="14">
        <f t="shared" si="3"/>
        <v>2337.9900000000021</v>
      </c>
      <c r="M54" s="14">
        <f t="shared" si="4"/>
        <v>3101.780000000002</v>
      </c>
    </row>
    <row r="55" spans="1:13" outlineLevel="1" x14ac:dyDescent="0.3">
      <c r="A55" s="19" t="s">
        <v>65</v>
      </c>
      <c r="B55" s="14">
        <v>9344.4333870967694</v>
      </c>
      <c r="C55" s="14">
        <v>7814.9521538461504</v>
      </c>
      <c r="D55" s="14">
        <v>6576.2784615384589</v>
      </c>
      <c r="E55" s="14">
        <v>23735.664002481379</v>
      </c>
      <c r="F55" s="14">
        <v>1317.7766129032268</v>
      </c>
      <c r="G55" s="14">
        <v>2627.9778461538485</v>
      </c>
      <c r="H55" s="14">
        <v>3111.821538461541</v>
      </c>
      <c r="I55" s="14">
        <v>7057.5759975186156</v>
      </c>
      <c r="J55" s="14">
        <f t="shared" si="1"/>
        <v>10662.209999999995</v>
      </c>
      <c r="K55" s="14">
        <f t="shared" si="2"/>
        <v>10442.929999999998</v>
      </c>
      <c r="L55" s="14">
        <f t="shared" si="3"/>
        <v>9688.1</v>
      </c>
      <c r="M55" s="14">
        <f t="shared" si="4"/>
        <v>30793.239999999991</v>
      </c>
    </row>
    <row r="56" spans="1:13" outlineLevel="1" x14ac:dyDescent="0.3">
      <c r="A56" s="19" t="s">
        <v>66</v>
      </c>
      <c r="B56" s="14">
        <v>12182.362258064526</v>
      </c>
      <c r="C56" s="14">
        <v>16746.921612903228</v>
      </c>
      <c r="D56" s="14">
        <v>11518.221692307707</v>
      </c>
      <c r="E56" s="14">
        <v>40447.505563275459</v>
      </c>
      <c r="F56" s="14">
        <v>4744.6877419354796</v>
      </c>
      <c r="G56" s="14">
        <v>5566.578387096768</v>
      </c>
      <c r="H56" s="14">
        <v>9657.0983076923058</v>
      </c>
      <c r="I56" s="14">
        <v>19968.364436724551</v>
      </c>
      <c r="J56" s="14">
        <f t="shared" si="1"/>
        <v>16927.050000000007</v>
      </c>
      <c r="K56" s="14">
        <f t="shared" si="2"/>
        <v>22313.499999999996</v>
      </c>
      <c r="L56" s="14">
        <f t="shared" si="3"/>
        <v>21175.320000000014</v>
      </c>
      <c r="M56" s="14">
        <f t="shared" si="4"/>
        <v>60415.870000000017</v>
      </c>
    </row>
    <row r="57" spans="1:13" outlineLevel="1" x14ac:dyDescent="0.3">
      <c r="A57" s="19" t="s">
        <v>67</v>
      </c>
      <c r="B57" s="14">
        <v>19548.526129032252</v>
      </c>
      <c r="C57" s="14">
        <v>20539.52</v>
      </c>
      <c r="D57" s="14">
        <v>19153.734516129043</v>
      </c>
      <c r="E57" s="14">
        <v>59241.7806451613</v>
      </c>
      <c r="F57" s="14">
        <v>10914.433870967734</v>
      </c>
      <c r="G57" s="14">
        <v>11830.559999999992</v>
      </c>
      <c r="H57" s="14">
        <v>13816.875483870957</v>
      </c>
      <c r="I57" s="14">
        <v>36561.86935483868</v>
      </c>
      <c r="J57" s="14">
        <f t="shared" si="1"/>
        <v>30462.959999999985</v>
      </c>
      <c r="K57" s="14">
        <f t="shared" si="2"/>
        <v>32370.079999999994</v>
      </c>
      <c r="L57" s="14">
        <f t="shared" si="3"/>
        <v>32970.61</v>
      </c>
      <c r="M57" s="14">
        <f t="shared" si="4"/>
        <v>95803.64999999998</v>
      </c>
    </row>
    <row r="58" spans="1:13" outlineLevel="1" x14ac:dyDescent="0.3">
      <c r="A58" s="19" t="s">
        <v>68</v>
      </c>
      <c r="B58" s="14">
        <v>15996.101935483877</v>
      </c>
      <c r="C58" s="14">
        <v>8699.8729032258107</v>
      </c>
      <c r="D58" s="14">
        <v>994.870769230777</v>
      </c>
      <c r="E58" s="14">
        <v>25690.845607940464</v>
      </c>
      <c r="F58" s="14">
        <v>4059.2380645161252</v>
      </c>
      <c r="G58" s="14">
        <v>4287.6270967741893</v>
      </c>
      <c r="H58" s="14">
        <v>6319.5092307692285</v>
      </c>
      <c r="I58" s="14">
        <v>14666.374392059543</v>
      </c>
      <c r="J58" s="14">
        <f t="shared" si="1"/>
        <v>20055.340000000004</v>
      </c>
      <c r="K58" s="14">
        <f t="shared" si="2"/>
        <v>12987.5</v>
      </c>
      <c r="L58" s="14">
        <f t="shared" si="3"/>
        <v>7314.3800000000056</v>
      </c>
      <c r="M58" s="14">
        <f t="shared" si="4"/>
        <v>40357.220000000008</v>
      </c>
    </row>
    <row r="59" spans="1:13" outlineLevel="1" x14ac:dyDescent="0.3">
      <c r="A59" s="19" t="s">
        <v>69</v>
      </c>
      <c r="B59" s="14">
        <v>18528.750000000004</v>
      </c>
      <c r="C59" s="14">
        <v>11497.660000000002</v>
      </c>
      <c r="D59" s="14">
        <v>13525.606666666672</v>
      </c>
      <c r="E59" s="14">
        <v>43552.016666666677</v>
      </c>
      <c r="F59" s="14">
        <v>0</v>
      </c>
      <c r="G59" s="14">
        <v>3404.7499999999955</v>
      </c>
      <c r="H59" s="14">
        <v>4280.0933333333278</v>
      </c>
      <c r="I59" s="14">
        <v>7684.8433333333232</v>
      </c>
      <c r="J59" s="14">
        <f t="shared" si="1"/>
        <v>18528.750000000004</v>
      </c>
      <c r="K59" s="14">
        <f t="shared" si="2"/>
        <v>14902.409999999996</v>
      </c>
      <c r="L59" s="14">
        <f t="shared" si="3"/>
        <v>17805.7</v>
      </c>
      <c r="M59" s="14">
        <f t="shared" si="4"/>
        <v>51236.86</v>
      </c>
    </row>
    <row r="60" spans="1:13" outlineLevel="1" x14ac:dyDescent="0.3">
      <c r="A60" s="19" t="s">
        <v>70</v>
      </c>
      <c r="B60" s="14">
        <v>17736.642641509432</v>
      </c>
      <c r="C60" s="14">
        <v>17570.318305084755</v>
      </c>
      <c r="D60" s="14">
        <v>12577.234576271187</v>
      </c>
      <c r="E60" s="14">
        <v>47884.195522865375</v>
      </c>
      <c r="F60" s="14">
        <v>4236.5373584905701</v>
      </c>
      <c r="G60" s="14">
        <v>11182.701694915253</v>
      </c>
      <c r="H60" s="14">
        <v>13472.325423728811</v>
      </c>
      <c r="I60" s="14">
        <v>28891.564477134634</v>
      </c>
      <c r="J60" s="14">
        <f t="shared" si="1"/>
        <v>21973.18</v>
      </c>
      <c r="K60" s="14">
        <f t="shared" si="2"/>
        <v>28753.020000000008</v>
      </c>
      <c r="L60" s="14">
        <f t="shared" si="3"/>
        <v>26049.559999999998</v>
      </c>
      <c r="M60" s="14">
        <f t="shared" si="4"/>
        <v>76775.760000000009</v>
      </c>
    </row>
    <row r="61" spans="1:13" outlineLevel="1" x14ac:dyDescent="0.3">
      <c r="A61" s="19" t="s">
        <v>71</v>
      </c>
      <c r="B61" s="14">
        <v>-7519.4845161290277</v>
      </c>
      <c r="C61" s="14">
        <v>18213.32580645163</v>
      </c>
      <c r="D61" s="14">
        <v>13978.669384615396</v>
      </c>
      <c r="E61" s="14">
        <v>24672.510674937999</v>
      </c>
      <c r="F61" s="14">
        <v>4079.414516129028</v>
      </c>
      <c r="G61" s="14">
        <v>7124.5741935483811</v>
      </c>
      <c r="H61" s="14">
        <v>12101.560615384611</v>
      </c>
      <c r="I61" s="14">
        <v>23305.54932506202</v>
      </c>
      <c r="J61" s="14">
        <f t="shared" si="1"/>
        <v>-3440.0699999999997</v>
      </c>
      <c r="K61" s="14">
        <f t="shared" si="2"/>
        <v>25337.900000000012</v>
      </c>
      <c r="L61" s="14">
        <f t="shared" si="3"/>
        <v>26080.230000000007</v>
      </c>
      <c r="M61" s="14">
        <f t="shared" si="4"/>
        <v>47978.060000000019</v>
      </c>
    </row>
    <row r="62" spans="1:13" outlineLevel="1" x14ac:dyDescent="0.3">
      <c r="A62" s="19" t="s">
        <v>72</v>
      </c>
      <c r="B62" s="14">
        <v>15635.341612903227</v>
      </c>
      <c r="C62" s="14">
        <v>9931.2361290322642</v>
      </c>
      <c r="D62" s="14">
        <v>-3154.459384615383</v>
      </c>
      <c r="E62" s="14">
        <v>22412.118357320109</v>
      </c>
      <c r="F62" s="14">
        <v>6318.828387096768</v>
      </c>
      <c r="G62" s="14">
        <v>5965.0838709677364</v>
      </c>
      <c r="H62" s="14">
        <v>8854.9393846153816</v>
      </c>
      <c r="I62" s="14">
        <v>21138.851642679889</v>
      </c>
      <c r="J62" s="14">
        <f t="shared" si="1"/>
        <v>21954.169999999995</v>
      </c>
      <c r="K62" s="14">
        <f t="shared" si="2"/>
        <v>15896.32</v>
      </c>
      <c r="L62" s="14">
        <f t="shared" si="3"/>
        <v>5700.4799999999987</v>
      </c>
      <c r="M62" s="14">
        <f t="shared" si="4"/>
        <v>43550.969999999987</v>
      </c>
    </row>
    <row r="63" spans="1:13" outlineLevel="1" x14ac:dyDescent="0.3">
      <c r="A63" s="19" t="s">
        <v>73</v>
      </c>
      <c r="B63" s="14">
        <v>17288.419999999995</v>
      </c>
      <c r="C63" s="14">
        <v>15882.000000000002</v>
      </c>
      <c r="D63" s="14">
        <v>15397.960000000003</v>
      </c>
      <c r="E63" s="14">
        <v>48568.380000000005</v>
      </c>
      <c r="F63" s="14">
        <v>0</v>
      </c>
      <c r="G63" s="14">
        <v>0</v>
      </c>
      <c r="H63" s="14">
        <v>0</v>
      </c>
      <c r="I63" s="14">
        <v>0</v>
      </c>
      <c r="J63" s="14">
        <f t="shared" si="1"/>
        <v>17288.419999999995</v>
      </c>
      <c r="K63" s="14">
        <f t="shared" si="2"/>
        <v>15882.000000000002</v>
      </c>
      <c r="L63" s="14">
        <f t="shared" si="3"/>
        <v>15397.960000000003</v>
      </c>
      <c r="M63" s="14">
        <f t="shared" si="4"/>
        <v>48568.380000000005</v>
      </c>
    </row>
    <row r="64" spans="1:13" outlineLevel="1" x14ac:dyDescent="0.3">
      <c r="A64" s="19" t="s">
        <v>74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f t="shared" si="1"/>
        <v>0</v>
      </c>
      <c r="K64" s="14">
        <f t="shared" si="2"/>
        <v>0</v>
      </c>
      <c r="L64" s="14">
        <f t="shared" si="3"/>
        <v>0</v>
      </c>
      <c r="M64" s="14">
        <f t="shared" si="4"/>
        <v>0</v>
      </c>
    </row>
    <row r="65" spans="1:13" outlineLevel="1" x14ac:dyDescent="0.3">
      <c r="A65" s="19" t="s">
        <v>75</v>
      </c>
      <c r="B65" s="14">
        <v>23725.920000000002</v>
      </c>
      <c r="C65" s="14">
        <v>23920.319999999996</v>
      </c>
      <c r="D65" s="14">
        <v>18784.62</v>
      </c>
      <c r="E65" s="14">
        <v>66430.86</v>
      </c>
      <c r="F65" s="14">
        <v>0</v>
      </c>
      <c r="G65" s="14">
        <v>0</v>
      </c>
      <c r="H65" s="14">
        <v>0</v>
      </c>
      <c r="I65" s="14">
        <v>0</v>
      </c>
      <c r="J65" s="14">
        <f t="shared" si="1"/>
        <v>23725.920000000002</v>
      </c>
      <c r="K65" s="14">
        <f t="shared" si="2"/>
        <v>23920.319999999996</v>
      </c>
      <c r="L65" s="14">
        <f t="shared" si="3"/>
        <v>18784.62</v>
      </c>
      <c r="M65" s="14">
        <f t="shared" si="4"/>
        <v>66430.86</v>
      </c>
    </row>
    <row r="66" spans="1:13" outlineLevel="1" x14ac:dyDescent="0.3">
      <c r="A66" s="19" t="s">
        <v>76</v>
      </c>
      <c r="B66" s="14">
        <v>5387.36</v>
      </c>
      <c r="C66" s="14">
        <v>5582.0842105263146</v>
      </c>
      <c r="D66" s="14">
        <v>2903.6735087719321</v>
      </c>
      <c r="E66" s="14">
        <v>13873.117719298247</v>
      </c>
      <c r="F66" s="14">
        <v>2126.840000000002</v>
      </c>
      <c r="G66" s="14">
        <v>4770.715789473682</v>
      </c>
      <c r="H66" s="14">
        <v>5421.9564912280684</v>
      </c>
      <c r="I66" s="14">
        <v>12319.512280701752</v>
      </c>
      <c r="J66" s="14">
        <f t="shared" si="1"/>
        <v>7514.2000000000016</v>
      </c>
      <c r="K66" s="14">
        <f t="shared" si="2"/>
        <v>10352.799999999996</v>
      </c>
      <c r="L66" s="14">
        <f t="shared" si="3"/>
        <v>8325.630000000001</v>
      </c>
      <c r="M66" s="14">
        <f t="shared" si="4"/>
        <v>26192.629999999997</v>
      </c>
    </row>
    <row r="67" spans="1:13" outlineLevel="1" x14ac:dyDescent="0.3">
      <c r="A67" s="19" t="s">
        <v>77</v>
      </c>
      <c r="B67" s="14">
        <v>39707.03</v>
      </c>
      <c r="C67" s="14">
        <v>50476.690476190473</v>
      </c>
      <c r="D67" s="14">
        <v>47251.716666666674</v>
      </c>
      <c r="E67" s="14">
        <v>137435.43714285715</v>
      </c>
      <c r="F67" s="14">
        <v>0</v>
      </c>
      <c r="G67" s="14">
        <v>4518.3795238095281</v>
      </c>
      <c r="H67" s="14">
        <v>5220.2733333333381</v>
      </c>
      <c r="I67" s="14">
        <v>9738.6528571428662</v>
      </c>
      <c r="J67" s="14">
        <f t="shared" si="1"/>
        <v>39707.03</v>
      </c>
      <c r="K67" s="14">
        <f t="shared" si="2"/>
        <v>54995.07</v>
      </c>
      <c r="L67" s="14">
        <f t="shared" si="3"/>
        <v>52471.990000000013</v>
      </c>
      <c r="M67" s="14">
        <f t="shared" si="4"/>
        <v>147174.09000000003</v>
      </c>
    </row>
    <row r="68" spans="1:13" outlineLevel="1" x14ac:dyDescent="0.3">
      <c r="A68" s="19" t="s">
        <v>78</v>
      </c>
      <c r="B68" s="14">
        <v>16618.5274074074</v>
      </c>
      <c r="C68" s="14">
        <v>12238.272033898313</v>
      </c>
      <c r="D68" s="14">
        <v>11157.97305084746</v>
      </c>
      <c r="E68" s="14">
        <v>40014.772492153177</v>
      </c>
      <c r="F68" s="14">
        <v>3546.742592592595</v>
      </c>
      <c r="G68" s="14">
        <v>7278.3779661016943</v>
      </c>
      <c r="H68" s="14">
        <v>9632.9169491525408</v>
      </c>
      <c r="I68" s="14">
        <v>20458.037507846828</v>
      </c>
      <c r="J68" s="14">
        <f t="shared" si="1"/>
        <v>20165.269999999997</v>
      </c>
      <c r="K68" s="14">
        <f t="shared" si="2"/>
        <v>19516.650000000009</v>
      </c>
      <c r="L68" s="14">
        <f t="shared" si="3"/>
        <v>20790.89</v>
      </c>
      <c r="M68" s="14">
        <f t="shared" si="4"/>
        <v>60472.810000000005</v>
      </c>
    </row>
    <row r="69" spans="1:13" outlineLevel="1" x14ac:dyDescent="0.3">
      <c r="A69" s="19" t="s">
        <v>79</v>
      </c>
      <c r="B69" s="14">
        <v>17484.015094339615</v>
      </c>
      <c r="C69" s="14">
        <v>13110.433559322035</v>
      </c>
      <c r="D69" s="14">
        <v>22395.108305084752</v>
      </c>
      <c r="E69" s="14">
        <v>52989.556958746398</v>
      </c>
      <c r="F69" s="14">
        <v>4605.0249056603816</v>
      </c>
      <c r="G69" s="14">
        <v>10475.986440677965</v>
      </c>
      <c r="H69" s="14">
        <v>14704.50169491525</v>
      </c>
      <c r="I69" s="14">
        <v>29785.513041253595</v>
      </c>
      <c r="J69" s="14">
        <f t="shared" ref="J69:J132" si="5">SUM(B69,F69)</f>
        <v>22089.039999999997</v>
      </c>
      <c r="K69" s="14">
        <f t="shared" ref="K69:K132" si="6">SUM(C69,G69)</f>
        <v>23586.42</v>
      </c>
      <c r="L69" s="14">
        <f t="shared" ref="L69:L132" si="7">SUM(D69,H69)</f>
        <v>37099.61</v>
      </c>
      <c r="M69" s="14">
        <f t="shared" ref="M69:M132" si="8">SUM(J69:L69)</f>
        <v>82775.069999999992</v>
      </c>
    </row>
    <row r="70" spans="1:13" outlineLevel="1" x14ac:dyDescent="0.3">
      <c r="A70" s="19" t="s">
        <v>80</v>
      </c>
      <c r="B70" s="14">
        <v>22716.493793103451</v>
      </c>
      <c r="C70" s="14">
        <v>28478.251724137946</v>
      </c>
      <c r="D70" s="14">
        <v>35472.750000000007</v>
      </c>
      <c r="E70" s="14">
        <v>86667.495517241405</v>
      </c>
      <c r="F70" s="14">
        <v>4220.7062068965442</v>
      </c>
      <c r="G70" s="14">
        <v>4814.8882758620603</v>
      </c>
      <c r="H70" s="14">
        <v>5831.0599999999886</v>
      </c>
      <c r="I70" s="14">
        <v>14866.654482758593</v>
      </c>
      <c r="J70" s="14">
        <f t="shared" si="5"/>
        <v>26937.199999999997</v>
      </c>
      <c r="K70" s="14">
        <f t="shared" si="6"/>
        <v>33293.140000000007</v>
      </c>
      <c r="L70" s="14">
        <f t="shared" si="7"/>
        <v>41303.81</v>
      </c>
      <c r="M70" s="14">
        <f t="shared" si="8"/>
        <v>101534.15</v>
      </c>
    </row>
    <row r="71" spans="1:13" outlineLevel="1" x14ac:dyDescent="0.3">
      <c r="A71" s="19" t="s">
        <v>81</v>
      </c>
      <c r="B71" s="14">
        <v>24247.600000000002</v>
      </c>
      <c r="C71" s="14">
        <v>29757.329999999998</v>
      </c>
      <c r="D71" s="14">
        <v>36707.769999999997</v>
      </c>
      <c r="E71" s="14">
        <v>90712.7</v>
      </c>
      <c r="F71" s="14">
        <v>0</v>
      </c>
      <c r="G71" s="14">
        <v>0</v>
      </c>
      <c r="H71" s="14">
        <v>0</v>
      </c>
      <c r="I71" s="14">
        <v>0</v>
      </c>
      <c r="J71" s="14">
        <f t="shared" si="5"/>
        <v>24247.600000000002</v>
      </c>
      <c r="K71" s="14">
        <f t="shared" si="6"/>
        <v>29757.329999999998</v>
      </c>
      <c r="L71" s="14">
        <f t="shared" si="7"/>
        <v>36707.769999999997</v>
      </c>
      <c r="M71" s="14">
        <f t="shared" si="8"/>
        <v>90712.7</v>
      </c>
    </row>
    <row r="72" spans="1:13" outlineLevel="1" x14ac:dyDescent="0.3">
      <c r="A72" s="19" t="s">
        <v>82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f t="shared" si="5"/>
        <v>0</v>
      </c>
      <c r="K72" s="14">
        <f t="shared" si="6"/>
        <v>0</v>
      </c>
      <c r="L72" s="14">
        <f t="shared" si="7"/>
        <v>0</v>
      </c>
      <c r="M72" s="14">
        <f t="shared" si="8"/>
        <v>0</v>
      </c>
    </row>
    <row r="73" spans="1:13" outlineLevel="1" x14ac:dyDescent="0.3">
      <c r="A73" s="19" t="s">
        <v>83</v>
      </c>
      <c r="B73" s="14">
        <v>1805.2600000000011</v>
      </c>
      <c r="C73" s="14">
        <v>12356.410000000003</v>
      </c>
      <c r="D73" s="14">
        <v>12401.799999999996</v>
      </c>
      <c r="E73" s="14">
        <v>26563.47</v>
      </c>
      <c r="F73" s="14">
        <v>0</v>
      </c>
      <c r="G73" s="14">
        <v>0</v>
      </c>
      <c r="H73" s="14">
        <v>0</v>
      </c>
      <c r="I73" s="14">
        <v>0</v>
      </c>
      <c r="J73" s="14">
        <f t="shared" si="5"/>
        <v>1805.2600000000011</v>
      </c>
      <c r="K73" s="14">
        <f t="shared" si="6"/>
        <v>12356.410000000003</v>
      </c>
      <c r="L73" s="14">
        <f t="shared" si="7"/>
        <v>12401.799999999996</v>
      </c>
      <c r="M73" s="14">
        <f t="shared" si="8"/>
        <v>26563.47</v>
      </c>
    </row>
    <row r="74" spans="1:13" outlineLevel="1" x14ac:dyDescent="0.3">
      <c r="A74" s="19" t="s">
        <v>84</v>
      </c>
      <c r="B74" s="14">
        <v>9671.9989062500026</v>
      </c>
      <c r="C74" s="14">
        <v>18928.024062499997</v>
      </c>
      <c r="D74" s="14">
        <v>16220.653823529405</v>
      </c>
      <c r="E74" s="14">
        <v>44820.676792279402</v>
      </c>
      <c r="F74" s="14">
        <v>6134.781093749998</v>
      </c>
      <c r="G74" s="14">
        <v>4218.4859375000042</v>
      </c>
      <c r="H74" s="14">
        <v>8416.416176470595</v>
      </c>
      <c r="I74" s="14">
        <v>18769.683207720598</v>
      </c>
      <c r="J74" s="14">
        <f t="shared" si="5"/>
        <v>15806.78</v>
      </c>
      <c r="K74" s="14">
        <f t="shared" si="6"/>
        <v>23146.510000000002</v>
      </c>
      <c r="L74" s="14">
        <f t="shared" si="7"/>
        <v>24637.07</v>
      </c>
      <c r="M74" s="14">
        <f t="shared" si="8"/>
        <v>63590.36</v>
      </c>
    </row>
    <row r="75" spans="1:13" outlineLevel="1" x14ac:dyDescent="0.3">
      <c r="A75" s="19" t="s">
        <v>85</v>
      </c>
      <c r="B75" s="14">
        <v>8772.2767272727269</v>
      </c>
      <c r="C75" s="14">
        <v>13507.540363636361</v>
      </c>
      <c r="D75" s="14">
        <v>16007.187454545461</v>
      </c>
      <c r="E75" s="14">
        <v>38287.004545454547</v>
      </c>
      <c r="F75" s="14">
        <v>1520.743272727274</v>
      </c>
      <c r="G75" s="14">
        <v>2036.6196363636379</v>
      </c>
      <c r="H75" s="14">
        <v>2685.9025454545481</v>
      </c>
      <c r="I75" s="14">
        <v>6243.2654545454598</v>
      </c>
      <c r="J75" s="14">
        <f t="shared" si="5"/>
        <v>10293.02</v>
      </c>
      <c r="K75" s="14">
        <f t="shared" si="6"/>
        <v>15544.159999999998</v>
      </c>
      <c r="L75" s="14">
        <f t="shared" si="7"/>
        <v>18693.090000000011</v>
      </c>
      <c r="M75" s="14">
        <f t="shared" si="8"/>
        <v>44530.270000000011</v>
      </c>
    </row>
    <row r="76" spans="1:13" outlineLevel="1" x14ac:dyDescent="0.3">
      <c r="A76" s="19" t="s">
        <v>86</v>
      </c>
      <c r="B76" s="14">
        <v>4177.4734482758631</v>
      </c>
      <c r="C76" s="14">
        <v>4346.5299999999979</v>
      </c>
      <c r="D76" s="14">
        <v>8522.3287096774147</v>
      </c>
      <c r="E76" s="14">
        <v>17046.332157953275</v>
      </c>
      <c r="F76" s="14">
        <v>9548.7465517241362</v>
      </c>
      <c r="G76" s="14">
        <v>11763.999999999998</v>
      </c>
      <c r="H76" s="14">
        <v>18295.421290322582</v>
      </c>
      <c r="I76" s="14">
        <v>39608.167842046721</v>
      </c>
      <c r="J76" s="14">
        <f t="shared" si="5"/>
        <v>13726.22</v>
      </c>
      <c r="K76" s="14">
        <f t="shared" si="6"/>
        <v>16110.529999999995</v>
      </c>
      <c r="L76" s="14">
        <f t="shared" si="7"/>
        <v>26817.749999999996</v>
      </c>
      <c r="M76" s="14">
        <f t="shared" si="8"/>
        <v>56654.499999999985</v>
      </c>
    </row>
    <row r="77" spans="1:13" outlineLevel="1" x14ac:dyDescent="0.3">
      <c r="A77" s="19" t="s">
        <v>87</v>
      </c>
      <c r="B77" s="14">
        <v>10366.87560747663</v>
      </c>
      <c r="C77" s="14">
        <v>9307.0120560747637</v>
      </c>
      <c r="D77" s="14">
        <v>3656.6360747663502</v>
      </c>
      <c r="E77" s="14">
        <v>23330.523738317745</v>
      </c>
      <c r="F77" s="14">
        <v>9299.8543925233662</v>
      </c>
      <c r="G77" s="14">
        <v>10044.537943925237</v>
      </c>
      <c r="H77" s="14">
        <v>11612.40392523365</v>
      </c>
      <c r="I77" s="14">
        <v>30956.796261682255</v>
      </c>
      <c r="J77" s="14">
        <f t="shared" si="5"/>
        <v>19666.729999999996</v>
      </c>
      <c r="K77" s="14">
        <f t="shared" si="6"/>
        <v>19351.550000000003</v>
      </c>
      <c r="L77" s="14">
        <f t="shared" si="7"/>
        <v>15269.04</v>
      </c>
      <c r="M77" s="14">
        <f t="shared" si="8"/>
        <v>54287.32</v>
      </c>
    </row>
    <row r="78" spans="1:13" outlineLevel="1" x14ac:dyDescent="0.3">
      <c r="A78" s="19" t="s">
        <v>88</v>
      </c>
      <c r="B78" s="14">
        <v>49665.20153846153</v>
      </c>
      <c r="C78" s="14">
        <v>47033.747076923071</v>
      </c>
      <c r="D78" s="14">
        <v>56405.933384615382</v>
      </c>
      <c r="E78" s="14">
        <v>153104.88199999998</v>
      </c>
      <c r="F78" s="14">
        <v>5050.6984615384654</v>
      </c>
      <c r="G78" s="14">
        <v>4783.092923076927</v>
      </c>
      <c r="H78" s="14">
        <v>5736.1966153846206</v>
      </c>
      <c r="I78" s="14">
        <v>15569.988000000014</v>
      </c>
      <c r="J78" s="14">
        <f t="shared" si="5"/>
        <v>54715.899999999994</v>
      </c>
      <c r="K78" s="14">
        <f t="shared" si="6"/>
        <v>51816.84</v>
      </c>
      <c r="L78" s="14">
        <f t="shared" si="7"/>
        <v>62142.130000000005</v>
      </c>
      <c r="M78" s="14">
        <f t="shared" si="8"/>
        <v>168674.87</v>
      </c>
    </row>
    <row r="79" spans="1:13" outlineLevel="1" x14ac:dyDescent="0.3">
      <c r="A79" s="19" t="s">
        <v>89</v>
      </c>
      <c r="B79" s="14">
        <v>16656.27</v>
      </c>
      <c r="C79" s="14">
        <v>18366.840000000004</v>
      </c>
      <c r="D79" s="14">
        <v>16125.979999999998</v>
      </c>
      <c r="E79" s="14">
        <v>51149.09</v>
      </c>
      <c r="F79" s="14">
        <v>0</v>
      </c>
      <c r="G79" s="14">
        <v>0</v>
      </c>
      <c r="H79" s="14">
        <v>0</v>
      </c>
      <c r="I79" s="14">
        <v>0</v>
      </c>
      <c r="J79" s="14">
        <f t="shared" si="5"/>
        <v>16656.27</v>
      </c>
      <c r="K79" s="14">
        <f t="shared" si="6"/>
        <v>18366.840000000004</v>
      </c>
      <c r="L79" s="14">
        <f t="shared" si="7"/>
        <v>16125.979999999998</v>
      </c>
      <c r="M79" s="14">
        <f t="shared" si="8"/>
        <v>51149.09</v>
      </c>
    </row>
    <row r="80" spans="1:13" outlineLevel="1" x14ac:dyDescent="0.3">
      <c r="A80" s="19" t="s">
        <v>90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f t="shared" si="5"/>
        <v>0</v>
      </c>
      <c r="K80" s="14">
        <f t="shared" si="6"/>
        <v>0</v>
      </c>
      <c r="L80" s="14">
        <f t="shared" si="7"/>
        <v>0</v>
      </c>
      <c r="M80" s="14">
        <f t="shared" si="8"/>
        <v>0</v>
      </c>
    </row>
    <row r="81" spans="1:13" outlineLevel="1" x14ac:dyDescent="0.3">
      <c r="A81" s="19" t="s">
        <v>91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f t="shared" si="5"/>
        <v>0</v>
      </c>
      <c r="K81" s="14">
        <f t="shared" si="6"/>
        <v>0</v>
      </c>
      <c r="L81" s="14">
        <f t="shared" si="7"/>
        <v>0</v>
      </c>
      <c r="M81" s="14">
        <f t="shared" si="8"/>
        <v>0</v>
      </c>
    </row>
    <row r="82" spans="1:13" outlineLevel="1" x14ac:dyDescent="0.3">
      <c r="A82" s="19" t="s">
        <v>92</v>
      </c>
      <c r="B82" s="14">
        <v>16588.253389830508</v>
      </c>
      <c r="C82" s="14">
        <v>4862.4625423728876</v>
      </c>
      <c r="D82" s="14">
        <v>5388.9179661017088</v>
      </c>
      <c r="E82" s="14">
        <v>26839.633898305103</v>
      </c>
      <c r="F82" s="14">
        <v>3213.9366101694827</v>
      </c>
      <c r="G82" s="14">
        <v>3084.6274576271098</v>
      </c>
      <c r="H82" s="14">
        <v>3826.4420338982945</v>
      </c>
      <c r="I82" s="14">
        <v>10125.006101694888</v>
      </c>
      <c r="J82" s="14">
        <f t="shared" si="5"/>
        <v>19802.189999999991</v>
      </c>
      <c r="K82" s="14">
        <f t="shared" si="6"/>
        <v>7947.0899999999974</v>
      </c>
      <c r="L82" s="14">
        <f t="shared" si="7"/>
        <v>9215.3600000000042</v>
      </c>
      <c r="M82" s="14">
        <f t="shared" si="8"/>
        <v>36964.639999999992</v>
      </c>
    </row>
    <row r="83" spans="1:13" outlineLevel="1" x14ac:dyDescent="0.3">
      <c r="A83" s="19" t="s">
        <v>93</v>
      </c>
      <c r="B83" s="14">
        <v>3594.9978461538467</v>
      </c>
      <c r="C83" s="14">
        <v>5937.2050769230727</v>
      </c>
      <c r="D83" s="14">
        <v>2794.8872307692259</v>
      </c>
      <c r="E83" s="14">
        <v>12327.090153846144</v>
      </c>
      <c r="F83" s="14">
        <v>1930.2221538461556</v>
      </c>
      <c r="G83" s="14">
        <v>2480.1849230769249</v>
      </c>
      <c r="H83" s="14">
        <v>2759.2827692307715</v>
      </c>
      <c r="I83" s="14">
        <v>7169.6898461538512</v>
      </c>
      <c r="J83" s="14">
        <f t="shared" si="5"/>
        <v>5525.2200000000021</v>
      </c>
      <c r="K83" s="14">
        <f t="shared" si="6"/>
        <v>8417.3899999999976</v>
      </c>
      <c r="L83" s="14">
        <f t="shared" si="7"/>
        <v>5554.1699999999973</v>
      </c>
      <c r="M83" s="14">
        <f t="shared" si="8"/>
        <v>19496.78</v>
      </c>
    </row>
    <row r="84" spans="1:13" outlineLevel="1" x14ac:dyDescent="0.3">
      <c r="A84" s="19" t="s">
        <v>94</v>
      </c>
      <c r="B84" s="14">
        <v>9664.7999999999975</v>
      </c>
      <c r="C84" s="14">
        <v>23650.399999999998</v>
      </c>
      <c r="D84" s="14">
        <v>19433.25</v>
      </c>
      <c r="E84" s="14">
        <v>52748.45</v>
      </c>
      <c r="F84" s="14">
        <v>0</v>
      </c>
      <c r="G84" s="14">
        <v>0</v>
      </c>
      <c r="H84" s="14">
        <v>0</v>
      </c>
      <c r="I84" s="14">
        <v>0</v>
      </c>
      <c r="J84" s="14">
        <f t="shared" si="5"/>
        <v>9664.7999999999975</v>
      </c>
      <c r="K84" s="14">
        <f t="shared" si="6"/>
        <v>23650.399999999998</v>
      </c>
      <c r="L84" s="14">
        <f t="shared" si="7"/>
        <v>19433.25</v>
      </c>
      <c r="M84" s="14">
        <f t="shared" si="8"/>
        <v>52748.45</v>
      </c>
    </row>
    <row r="85" spans="1:13" outlineLevel="1" x14ac:dyDescent="0.3">
      <c r="A85" s="19" t="s">
        <v>95</v>
      </c>
      <c r="B85" s="14">
        <v>-4920.7334482758542</v>
      </c>
      <c r="C85" s="14">
        <v>2994.2982758620751</v>
      </c>
      <c r="D85" s="14">
        <v>1969.9103448275901</v>
      </c>
      <c r="E85" s="14">
        <v>43.475172413810924</v>
      </c>
      <c r="F85" s="14">
        <v>1973.8434482758587</v>
      </c>
      <c r="G85" s="14">
        <v>2728.8517241379259</v>
      </c>
      <c r="H85" s="14">
        <v>3173.189655172408</v>
      </c>
      <c r="I85" s="14">
        <v>7875.8848275861928</v>
      </c>
      <c r="J85" s="14">
        <f t="shared" si="5"/>
        <v>-2946.8899999999958</v>
      </c>
      <c r="K85" s="14">
        <f t="shared" si="6"/>
        <v>5723.1500000000015</v>
      </c>
      <c r="L85" s="14">
        <f t="shared" si="7"/>
        <v>5143.0999999999985</v>
      </c>
      <c r="M85" s="14">
        <f t="shared" si="8"/>
        <v>7919.3600000000042</v>
      </c>
    </row>
    <row r="86" spans="1:13" outlineLevel="1" x14ac:dyDescent="0.3">
      <c r="A86" s="19" t="s">
        <v>96</v>
      </c>
      <c r="B86" s="14">
        <v>7243.6094949495</v>
      </c>
      <c r="C86" s="14">
        <v>8072.556060606059</v>
      </c>
      <c r="D86" s="14">
        <v>-1181.682358490569</v>
      </c>
      <c r="E86" s="14">
        <v>14134.48319706499</v>
      </c>
      <c r="F86" s="14">
        <v>3450.3505050505046</v>
      </c>
      <c r="G86" s="14">
        <v>3644.6939393939383</v>
      </c>
      <c r="H86" s="14">
        <v>6365.2923584905666</v>
      </c>
      <c r="I86" s="14">
        <v>13460.336802935009</v>
      </c>
      <c r="J86" s="14">
        <f t="shared" si="5"/>
        <v>10693.960000000005</v>
      </c>
      <c r="K86" s="14">
        <f t="shared" si="6"/>
        <v>11717.249999999996</v>
      </c>
      <c r="L86" s="14">
        <f t="shared" si="7"/>
        <v>5183.6099999999979</v>
      </c>
      <c r="M86" s="14">
        <f t="shared" si="8"/>
        <v>27594.819999999996</v>
      </c>
    </row>
    <row r="87" spans="1:13" outlineLevel="1" x14ac:dyDescent="0.3">
      <c r="A87" s="19" t="s">
        <v>97</v>
      </c>
      <c r="B87" s="14">
        <v>-8230.7366129032234</v>
      </c>
      <c r="C87" s="14">
        <v>-8612.6187096774247</v>
      </c>
      <c r="D87" s="14">
        <v>881.59096774193608</v>
      </c>
      <c r="E87" s="14">
        <v>-15961.76435483871</v>
      </c>
      <c r="F87" s="14">
        <v>3076.4266129032239</v>
      </c>
      <c r="G87" s="14">
        <v>3588.1187096774165</v>
      </c>
      <c r="H87" s="14">
        <v>6135.4390322580603</v>
      </c>
      <c r="I87" s="14">
        <v>12799.9843548387</v>
      </c>
      <c r="J87" s="14">
        <f t="shared" si="5"/>
        <v>-5154.3099999999995</v>
      </c>
      <c r="K87" s="14">
        <f t="shared" si="6"/>
        <v>-5024.5000000000082</v>
      </c>
      <c r="L87" s="14">
        <f t="shared" si="7"/>
        <v>7017.0299999999961</v>
      </c>
      <c r="M87" s="14">
        <f t="shared" si="8"/>
        <v>-3161.7800000000125</v>
      </c>
    </row>
    <row r="88" spans="1:13" outlineLevel="1" x14ac:dyDescent="0.3">
      <c r="A88" s="19" t="s">
        <v>98</v>
      </c>
      <c r="B88" s="14">
        <v>10649.614827586209</v>
      </c>
      <c r="C88" s="14">
        <v>9045.0786206896555</v>
      </c>
      <c r="D88" s="14">
        <v>4012.7180645161284</v>
      </c>
      <c r="E88" s="14">
        <v>23707.411512791994</v>
      </c>
      <c r="F88" s="14">
        <v>11080.105172413792</v>
      </c>
      <c r="G88" s="14">
        <v>10980.091379310343</v>
      </c>
      <c r="H88" s="14">
        <v>17144.941935483872</v>
      </c>
      <c r="I88" s="14">
        <v>39205.138487208009</v>
      </c>
      <c r="J88" s="14">
        <f t="shared" si="5"/>
        <v>21729.72</v>
      </c>
      <c r="K88" s="14">
        <f t="shared" si="6"/>
        <v>20025.169999999998</v>
      </c>
      <c r="L88" s="14">
        <f t="shared" si="7"/>
        <v>21157.66</v>
      </c>
      <c r="M88" s="14">
        <f t="shared" si="8"/>
        <v>62912.55</v>
      </c>
    </row>
    <row r="89" spans="1:13" outlineLevel="1" x14ac:dyDescent="0.3">
      <c r="A89" s="19" t="s">
        <v>99</v>
      </c>
      <c r="B89" s="14">
        <v>10924.164193548389</v>
      </c>
      <c r="C89" s="14">
        <v>14384.794838709682</v>
      </c>
      <c r="D89" s="14">
        <v>12354.676769230771</v>
      </c>
      <c r="E89" s="14">
        <v>37663.635801488839</v>
      </c>
      <c r="F89" s="14">
        <v>4062.3958064516087</v>
      </c>
      <c r="G89" s="14">
        <v>4951.1951612903176</v>
      </c>
      <c r="H89" s="14">
        <v>8246.7332307692268</v>
      </c>
      <c r="I89" s="14">
        <v>17260.324198511153</v>
      </c>
      <c r="J89" s="14">
        <f t="shared" si="5"/>
        <v>14986.559999999998</v>
      </c>
      <c r="K89" s="14">
        <f t="shared" si="6"/>
        <v>19335.989999999998</v>
      </c>
      <c r="L89" s="14">
        <f t="shared" si="7"/>
        <v>20601.409999999996</v>
      </c>
      <c r="M89" s="14">
        <f t="shared" si="8"/>
        <v>54923.959999999992</v>
      </c>
    </row>
    <row r="90" spans="1:13" outlineLevel="1" x14ac:dyDescent="0.3">
      <c r="A90" s="19" t="s">
        <v>100</v>
      </c>
      <c r="B90" s="14">
        <v>-7960.26403508772</v>
      </c>
      <c r="C90" s="14">
        <v>-7223.7674561403501</v>
      </c>
      <c r="D90" s="14">
        <v>-15120.764122807024</v>
      </c>
      <c r="E90" s="14">
        <v>-30304.795614035094</v>
      </c>
      <c r="F90" s="14">
        <v>25913.014035087719</v>
      </c>
      <c r="G90" s="14">
        <v>26081.197456140355</v>
      </c>
      <c r="H90" s="14">
        <v>31853.424122807017</v>
      </c>
      <c r="I90" s="14">
        <v>83847.635614035098</v>
      </c>
      <c r="J90" s="14">
        <f t="shared" si="5"/>
        <v>17952.75</v>
      </c>
      <c r="K90" s="14">
        <f t="shared" si="6"/>
        <v>18857.430000000004</v>
      </c>
      <c r="L90" s="14">
        <f t="shared" si="7"/>
        <v>16732.659999999993</v>
      </c>
      <c r="M90" s="14">
        <f t="shared" si="8"/>
        <v>53542.84</v>
      </c>
    </row>
    <row r="91" spans="1:13" outlineLevel="1" x14ac:dyDescent="0.3">
      <c r="A91" s="19" t="s">
        <v>101</v>
      </c>
      <c r="B91" s="14">
        <v>5888.7553846153833</v>
      </c>
      <c r="C91" s="14">
        <v>5812.080769230769</v>
      </c>
      <c r="D91" s="14">
        <v>4145.7830769230795</v>
      </c>
      <c r="E91" s="14">
        <v>15846.619230769233</v>
      </c>
      <c r="F91" s="14">
        <v>2027.654615384617</v>
      </c>
      <c r="G91" s="14">
        <v>2083.5792307692327</v>
      </c>
      <c r="H91" s="14">
        <v>2526.7869230769256</v>
      </c>
      <c r="I91" s="14">
        <v>6638.0207692307749</v>
      </c>
      <c r="J91" s="14">
        <f t="shared" si="5"/>
        <v>7916.41</v>
      </c>
      <c r="K91" s="14">
        <f t="shared" si="6"/>
        <v>7895.6600000000017</v>
      </c>
      <c r="L91" s="14">
        <f t="shared" si="7"/>
        <v>6672.5700000000052</v>
      </c>
      <c r="M91" s="14">
        <f t="shared" si="8"/>
        <v>22484.640000000007</v>
      </c>
    </row>
    <row r="92" spans="1:13" outlineLevel="1" x14ac:dyDescent="0.3">
      <c r="A92" s="19" t="s">
        <v>102</v>
      </c>
      <c r="B92" s="14">
        <v>17979.795079365074</v>
      </c>
      <c r="C92" s="14">
        <v>18290.152698412698</v>
      </c>
      <c r="D92" s="14">
        <v>16508.85142857143</v>
      </c>
      <c r="E92" s="14">
        <v>52778.799206349198</v>
      </c>
      <c r="F92" s="14">
        <v>6487.3849206349269</v>
      </c>
      <c r="G92" s="14">
        <v>7099.187301587308</v>
      </c>
      <c r="H92" s="14">
        <v>8290.8785714285805</v>
      </c>
      <c r="I92" s="14">
        <v>21877.450793650816</v>
      </c>
      <c r="J92" s="14">
        <f t="shared" si="5"/>
        <v>24467.18</v>
      </c>
      <c r="K92" s="14">
        <f t="shared" si="6"/>
        <v>25389.340000000004</v>
      </c>
      <c r="L92" s="14">
        <f t="shared" si="7"/>
        <v>24799.73000000001</v>
      </c>
      <c r="M92" s="14">
        <f t="shared" si="8"/>
        <v>74656.250000000015</v>
      </c>
    </row>
    <row r="93" spans="1:13" outlineLevel="1" x14ac:dyDescent="0.3">
      <c r="A93" s="19" t="s">
        <v>103</v>
      </c>
      <c r="B93" s="14">
        <v>6616.1145454545385</v>
      </c>
      <c r="C93" s="14">
        <v>7487.7420000000038</v>
      </c>
      <c r="D93" s="14">
        <v>-2145.2278181818251</v>
      </c>
      <c r="E93" s="14">
        <v>11958.628727272717</v>
      </c>
      <c r="F93" s="14">
        <v>2868.5054545454568</v>
      </c>
      <c r="G93" s="14">
        <v>3678.6880000000033</v>
      </c>
      <c r="H93" s="14">
        <v>3840.5178181818214</v>
      </c>
      <c r="I93" s="14">
        <v>10387.711272727282</v>
      </c>
      <c r="J93" s="14">
        <f t="shared" si="5"/>
        <v>9484.6199999999953</v>
      </c>
      <c r="K93" s="14">
        <f t="shared" si="6"/>
        <v>11166.430000000008</v>
      </c>
      <c r="L93" s="14">
        <f t="shared" si="7"/>
        <v>1695.2899999999963</v>
      </c>
      <c r="M93" s="14">
        <f t="shared" si="8"/>
        <v>22346.34</v>
      </c>
    </row>
    <row r="94" spans="1:13" outlineLevel="1" x14ac:dyDescent="0.3">
      <c r="A94" s="19" t="s">
        <v>104</v>
      </c>
      <c r="B94" s="14">
        <v>1303.7699999999984</v>
      </c>
      <c r="C94" s="14">
        <v>-1399.8383333333295</v>
      </c>
      <c r="D94" s="14">
        <v>-12494.112500000007</v>
      </c>
      <c r="E94" s="14">
        <v>-12590.180833333337</v>
      </c>
      <c r="F94" s="14">
        <v>0</v>
      </c>
      <c r="G94" s="14">
        <v>5192.058333333327</v>
      </c>
      <c r="H94" s="14">
        <v>6451.8224999999911</v>
      </c>
      <c r="I94" s="14">
        <v>11643.880833333318</v>
      </c>
      <c r="J94" s="14">
        <f t="shared" si="5"/>
        <v>1303.7699999999984</v>
      </c>
      <c r="K94" s="14">
        <f t="shared" si="6"/>
        <v>3792.2199999999975</v>
      </c>
      <c r="L94" s="14">
        <f t="shared" si="7"/>
        <v>-6042.2900000000154</v>
      </c>
      <c r="M94" s="14">
        <f t="shared" si="8"/>
        <v>-946.30000000001928</v>
      </c>
    </row>
    <row r="95" spans="1:13" outlineLevel="1" x14ac:dyDescent="0.3">
      <c r="A95" s="19" t="s">
        <v>105</v>
      </c>
      <c r="B95" s="14">
        <v>14153.919999999996</v>
      </c>
      <c r="C95" s="14">
        <v>18688.360000000004</v>
      </c>
      <c r="D95" s="14">
        <v>11313.320000000002</v>
      </c>
      <c r="E95" s="14">
        <v>44155.6</v>
      </c>
      <c r="F95" s="14">
        <v>0</v>
      </c>
      <c r="G95" s="14">
        <v>0</v>
      </c>
      <c r="H95" s="14">
        <v>0</v>
      </c>
      <c r="I95" s="14">
        <v>0</v>
      </c>
      <c r="J95" s="14">
        <f t="shared" si="5"/>
        <v>14153.919999999996</v>
      </c>
      <c r="K95" s="14">
        <f t="shared" si="6"/>
        <v>18688.360000000004</v>
      </c>
      <c r="L95" s="14">
        <f t="shared" si="7"/>
        <v>11313.320000000002</v>
      </c>
      <c r="M95" s="14">
        <f t="shared" si="8"/>
        <v>44155.6</v>
      </c>
    </row>
    <row r="96" spans="1:13" outlineLevel="1" x14ac:dyDescent="0.3">
      <c r="A96" s="19" t="s">
        <v>106</v>
      </c>
      <c r="B96" s="14">
        <v>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f t="shared" si="5"/>
        <v>0</v>
      </c>
      <c r="K96" s="14">
        <f t="shared" si="6"/>
        <v>0</v>
      </c>
      <c r="L96" s="14">
        <f t="shared" si="7"/>
        <v>0</v>
      </c>
      <c r="M96" s="14">
        <f t="shared" si="8"/>
        <v>0</v>
      </c>
    </row>
    <row r="97" spans="1:13" outlineLevel="1" x14ac:dyDescent="0.3">
      <c r="A97" s="19" t="s">
        <v>107</v>
      </c>
      <c r="B97" s="14">
        <v>6987.6247169811286</v>
      </c>
      <c r="C97" s="14">
        <v>11340.178113207539</v>
      </c>
      <c r="D97" s="14">
        <v>7343.1696226415079</v>
      </c>
      <c r="E97" s="14">
        <v>25670.972452830174</v>
      </c>
      <c r="F97" s="14">
        <v>3598.1652830188714</v>
      </c>
      <c r="G97" s="14">
        <v>4222.8218867924561</v>
      </c>
      <c r="H97" s="14">
        <v>4719.3803773584941</v>
      </c>
      <c r="I97" s="14">
        <v>12540.367547169823</v>
      </c>
      <c r="J97" s="14">
        <f t="shared" si="5"/>
        <v>10585.79</v>
      </c>
      <c r="K97" s="14">
        <f t="shared" si="6"/>
        <v>15562.999999999996</v>
      </c>
      <c r="L97" s="14">
        <f t="shared" si="7"/>
        <v>12062.550000000003</v>
      </c>
      <c r="M97" s="14">
        <f t="shared" si="8"/>
        <v>38211.339999999997</v>
      </c>
    </row>
    <row r="98" spans="1:13" outlineLevel="1" x14ac:dyDescent="0.3">
      <c r="A98" s="19" t="s">
        <v>108</v>
      </c>
      <c r="B98" s="14">
        <v>16343.019999999991</v>
      </c>
      <c r="C98" s="14">
        <v>20026.059999999998</v>
      </c>
      <c r="D98" s="14">
        <v>17017.170000000009</v>
      </c>
      <c r="E98" s="14">
        <v>53386.25</v>
      </c>
      <c r="F98" s="14">
        <v>0</v>
      </c>
      <c r="G98" s="14">
        <v>0</v>
      </c>
      <c r="H98" s="14">
        <v>0</v>
      </c>
      <c r="I98" s="14">
        <v>0</v>
      </c>
      <c r="J98" s="14">
        <f t="shared" si="5"/>
        <v>16343.019999999991</v>
      </c>
      <c r="K98" s="14">
        <f t="shared" si="6"/>
        <v>20026.059999999998</v>
      </c>
      <c r="L98" s="14">
        <f t="shared" si="7"/>
        <v>17017.170000000009</v>
      </c>
      <c r="M98" s="14">
        <f t="shared" si="8"/>
        <v>53386.25</v>
      </c>
    </row>
    <row r="99" spans="1:13" outlineLevel="1" x14ac:dyDescent="0.3">
      <c r="A99" s="19" t="s">
        <v>109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f t="shared" si="5"/>
        <v>0</v>
      </c>
      <c r="K99" s="14">
        <f t="shared" si="6"/>
        <v>0</v>
      </c>
      <c r="L99" s="14">
        <f t="shared" si="7"/>
        <v>0</v>
      </c>
      <c r="M99" s="14">
        <f t="shared" si="8"/>
        <v>0</v>
      </c>
    </row>
    <row r="100" spans="1:13" outlineLevel="1" x14ac:dyDescent="0.3">
      <c r="A100" s="19" t="s">
        <v>110</v>
      </c>
      <c r="B100" s="14">
        <v>21668.351612903225</v>
      </c>
      <c r="C100" s="14">
        <v>21489.143225806452</v>
      </c>
      <c r="D100" s="14">
        <v>17360.677538461536</v>
      </c>
      <c r="E100" s="14">
        <v>60518.172377171213</v>
      </c>
      <c r="F100" s="14">
        <v>5977.6683870967681</v>
      </c>
      <c r="G100" s="14">
        <v>6326.7367741935423</v>
      </c>
      <c r="H100" s="14">
        <v>10804.512461538456</v>
      </c>
      <c r="I100" s="14">
        <v>23108.917622828765</v>
      </c>
      <c r="J100" s="14">
        <f t="shared" si="5"/>
        <v>27646.019999999993</v>
      </c>
      <c r="K100" s="14">
        <f t="shared" si="6"/>
        <v>27815.879999999994</v>
      </c>
      <c r="L100" s="14">
        <f t="shared" si="7"/>
        <v>28165.189999999991</v>
      </c>
      <c r="M100" s="14">
        <f t="shared" si="8"/>
        <v>83627.089999999982</v>
      </c>
    </row>
    <row r="101" spans="1:13" outlineLevel="1" x14ac:dyDescent="0.3">
      <c r="A101" s="19" t="s">
        <v>111</v>
      </c>
      <c r="B101" s="14">
        <v>9920.5830769230633</v>
      </c>
      <c r="C101" s="14">
        <v>6275.6429230769236</v>
      </c>
      <c r="D101" s="14">
        <v>7101.9236923076878</v>
      </c>
      <c r="E101" s="14">
        <v>23298.149692307677</v>
      </c>
      <c r="F101" s="14">
        <v>7655.316923076929</v>
      </c>
      <c r="G101" s="14">
        <v>8198.1870769230845</v>
      </c>
      <c r="H101" s="14">
        <v>9924.796307692317</v>
      </c>
      <c r="I101" s="14">
        <v>25778.300307692331</v>
      </c>
      <c r="J101" s="14">
        <f t="shared" si="5"/>
        <v>17575.899999999994</v>
      </c>
      <c r="K101" s="14">
        <f t="shared" si="6"/>
        <v>14473.830000000009</v>
      </c>
      <c r="L101" s="14">
        <f t="shared" si="7"/>
        <v>17026.720000000005</v>
      </c>
      <c r="M101" s="14">
        <f t="shared" si="8"/>
        <v>49076.450000000012</v>
      </c>
    </row>
    <row r="102" spans="1:13" outlineLevel="1" x14ac:dyDescent="0.3">
      <c r="A102" s="19" t="s">
        <v>112</v>
      </c>
      <c r="B102" s="14">
        <v>3743.5655555555563</v>
      </c>
      <c r="C102" s="14">
        <v>2094.385555555551</v>
      </c>
      <c r="D102" s="14">
        <v>4679.1319047619081</v>
      </c>
      <c r="E102" s="14">
        <v>10517.083015873017</v>
      </c>
      <c r="F102" s="14">
        <v>8456.6444444444442</v>
      </c>
      <c r="G102" s="14">
        <v>9251.1644444444446</v>
      </c>
      <c r="H102" s="14">
        <v>9411.718095238095</v>
      </c>
      <c r="I102" s="14">
        <v>27119.526984126984</v>
      </c>
      <c r="J102" s="14">
        <f t="shared" si="5"/>
        <v>12200.210000000001</v>
      </c>
      <c r="K102" s="14">
        <f t="shared" si="6"/>
        <v>11345.549999999996</v>
      </c>
      <c r="L102" s="14">
        <f t="shared" si="7"/>
        <v>14090.850000000002</v>
      </c>
      <c r="M102" s="14">
        <f t="shared" si="8"/>
        <v>37636.61</v>
      </c>
    </row>
    <row r="103" spans="1:13" outlineLevel="1" x14ac:dyDescent="0.3">
      <c r="A103" s="19" t="s">
        <v>113</v>
      </c>
      <c r="B103" s="14">
        <v>15627.101355932205</v>
      </c>
      <c r="C103" s="14">
        <v>15456.338305084753</v>
      </c>
      <c r="D103" s="14">
        <v>17830.114516129044</v>
      </c>
      <c r="E103" s="14">
        <v>48913.554177145998</v>
      </c>
      <c r="F103" s="14">
        <v>1404.7586440677926</v>
      </c>
      <c r="G103" s="14">
        <v>1660.7216949152498</v>
      </c>
      <c r="H103" s="14">
        <v>4286.0854838709638</v>
      </c>
      <c r="I103" s="14">
        <v>7351.565822854006</v>
      </c>
      <c r="J103" s="14">
        <f t="shared" si="5"/>
        <v>17031.859999999997</v>
      </c>
      <c r="K103" s="14">
        <f t="shared" si="6"/>
        <v>17117.060000000005</v>
      </c>
      <c r="L103" s="14">
        <f t="shared" si="7"/>
        <v>22116.200000000008</v>
      </c>
      <c r="M103" s="14">
        <f t="shared" si="8"/>
        <v>56265.12000000001</v>
      </c>
    </row>
    <row r="104" spans="1:13" outlineLevel="1" x14ac:dyDescent="0.3">
      <c r="A104" s="19" t="s">
        <v>114</v>
      </c>
      <c r="B104" s="14">
        <v>19349.177142857137</v>
      </c>
      <c r="C104" s="14">
        <v>16982.191428571434</v>
      </c>
      <c r="D104" s="14">
        <v>18920.245714285717</v>
      </c>
      <c r="E104" s="14">
        <v>55251.614285714284</v>
      </c>
      <c r="F104" s="14">
        <v>6199.9828571428543</v>
      </c>
      <c r="G104" s="14">
        <v>6324.1085714285691</v>
      </c>
      <c r="H104" s="14">
        <v>7709.4242857142826</v>
      </c>
      <c r="I104" s="14">
        <v>20233.515714285706</v>
      </c>
      <c r="J104" s="14">
        <f t="shared" si="5"/>
        <v>25549.159999999993</v>
      </c>
      <c r="K104" s="14">
        <f t="shared" si="6"/>
        <v>23306.300000000003</v>
      </c>
      <c r="L104" s="14">
        <f t="shared" si="7"/>
        <v>26629.67</v>
      </c>
      <c r="M104" s="14">
        <f t="shared" si="8"/>
        <v>75485.12999999999</v>
      </c>
    </row>
    <row r="105" spans="1:13" outlineLevel="1" x14ac:dyDescent="0.3">
      <c r="A105" s="19" t="s">
        <v>115</v>
      </c>
      <c r="B105" s="14">
        <v>15765.16</v>
      </c>
      <c r="C105" s="14">
        <v>11825.149830508475</v>
      </c>
      <c r="D105" s="14">
        <v>15019.90610169492</v>
      </c>
      <c r="E105" s="14">
        <v>42610.215932203399</v>
      </c>
      <c r="F105" s="14">
        <v>0</v>
      </c>
      <c r="G105" s="14">
        <v>5059.6901694915214</v>
      </c>
      <c r="H105" s="14">
        <v>5979.9338983050811</v>
      </c>
      <c r="I105" s="14">
        <v>11039.624067796602</v>
      </c>
      <c r="J105" s="14">
        <f t="shared" si="5"/>
        <v>15765.16</v>
      </c>
      <c r="K105" s="14">
        <f t="shared" si="6"/>
        <v>16884.839999999997</v>
      </c>
      <c r="L105" s="14">
        <f t="shared" si="7"/>
        <v>20999.84</v>
      </c>
      <c r="M105" s="14">
        <f t="shared" si="8"/>
        <v>53649.84</v>
      </c>
    </row>
    <row r="106" spans="1:13" outlineLevel="1" x14ac:dyDescent="0.3">
      <c r="A106" s="19" t="s">
        <v>116</v>
      </c>
      <c r="B106" s="14">
        <v>6365.909999999998</v>
      </c>
      <c r="C106" s="14">
        <v>10588.36</v>
      </c>
      <c r="D106" s="14">
        <v>13975.75</v>
      </c>
      <c r="E106" s="14">
        <v>30930.019999999997</v>
      </c>
      <c r="F106" s="14">
        <v>0</v>
      </c>
      <c r="G106" s="14">
        <v>0</v>
      </c>
      <c r="H106" s="14">
        <v>0</v>
      </c>
      <c r="I106" s="14">
        <v>0</v>
      </c>
      <c r="J106" s="14">
        <f t="shared" si="5"/>
        <v>6365.909999999998</v>
      </c>
      <c r="K106" s="14">
        <f t="shared" si="6"/>
        <v>10588.36</v>
      </c>
      <c r="L106" s="14">
        <f t="shared" si="7"/>
        <v>13975.75</v>
      </c>
      <c r="M106" s="14">
        <f t="shared" si="8"/>
        <v>30930.019999999997</v>
      </c>
    </row>
    <row r="107" spans="1:13" outlineLevel="1" x14ac:dyDescent="0.3">
      <c r="A107" s="19" t="s">
        <v>117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f t="shared" si="5"/>
        <v>0</v>
      </c>
      <c r="K107" s="14">
        <f t="shared" si="6"/>
        <v>0</v>
      </c>
      <c r="L107" s="14">
        <f t="shared" si="7"/>
        <v>0</v>
      </c>
      <c r="M107" s="14">
        <f t="shared" si="8"/>
        <v>0</v>
      </c>
    </row>
    <row r="108" spans="1:13" outlineLevel="1" x14ac:dyDescent="0.3">
      <c r="A108" s="19" t="s">
        <v>118</v>
      </c>
      <c r="B108" s="14">
        <v>10220.093389830508</v>
      </c>
      <c r="C108" s="14">
        <v>6043.1637288135598</v>
      </c>
      <c r="D108" s="14">
        <v>4245.6111864406857</v>
      </c>
      <c r="E108" s="14">
        <v>20508.868305084754</v>
      </c>
      <c r="F108" s="14">
        <v>3178.4366101694854</v>
      </c>
      <c r="G108" s="14">
        <v>3512.2562711864339</v>
      </c>
      <c r="H108" s="14">
        <v>4131.8088135593143</v>
      </c>
      <c r="I108" s="14">
        <v>10822.501694915234</v>
      </c>
      <c r="J108" s="14">
        <f t="shared" si="5"/>
        <v>13398.529999999993</v>
      </c>
      <c r="K108" s="14">
        <f t="shared" si="6"/>
        <v>9555.4199999999946</v>
      </c>
      <c r="L108" s="14">
        <f t="shared" si="7"/>
        <v>8377.42</v>
      </c>
      <c r="M108" s="14">
        <f t="shared" si="8"/>
        <v>31331.369999999988</v>
      </c>
    </row>
    <row r="109" spans="1:13" outlineLevel="1" x14ac:dyDescent="0.3">
      <c r="A109" s="19" t="s">
        <v>119</v>
      </c>
      <c r="B109" s="14">
        <v>9028.7001886792405</v>
      </c>
      <c r="C109" s="14">
        <v>6275.3808474576317</v>
      </c>
      <c r="D109" s="14">
        <v>5871.7222033898333</v>
      </c>
      <c r="E109" s="14">
        <v>21175.803239526704</v>
      </c>
      <c r="F109" s="14">
        <v>2559.889811320757</v>
      </c>
      <c r="G109" s="14">
        <v>6004.249152542372</v>
      </c>
      <c r="H109" s="14">
        <v>7294.6677966101688</v>
      </c>
      <c r="I109" s="14">
        <v>15858.806760473299</v>
      </c>
      <c r="J109" s="14">
        <f t="shared" si="5"/>
        <v>11588.589999999997</v>
      </c>
      <c r="K109" s="14">
        <f t="shared" si="6"/>
        <v>12279.630000000005</v>
      </c>
      <c r="L109" s="14">
        <f t="shared" si="7"/>
        <v>13166.390000000003</v>
      </c>
      <c r="M109" s="14">
        <f t="shared" si="8"/>
        <v>37034.61</v>
      </c>
    </row>
    <row r="110" spans="1:13" outlineLevel="1" x14ac:dyDescent="0.3">
      <c r="A110" s="19" t="s">
        <v>120</v>
      </c>
      <c r="B110" s="14">
        <v>20294.910000000003</v>
      </c>
      <c r="C110" s="14">
        <v>27052.81</v>
      </c>
      <c r="D110" s="14">
        <v>19518.440000000006</v>
      </c>
      <c r="E110" s="14">
        <v>66866.16</v>
      </c>
      <c r="F110" s="14">
        <v>0</v>
      </c>
      <c r="G110" s="14">
        <v>0</v>
      </c>
      <c r="H110" s="14">
        <v>0</v>
      </c>
      <c r="I110" s="14">
        <v>0</v>
      </c>
      <c r="J110" s="14">
        <f t="shared" si="5"/>
        <v>20294.910000000003</v>
      </c>
      <c r="K110" s="14">
        <f t="shared" si="6"/>
        <v>27052.81</v>
      </c>
      <c r="L110" s="14">
        <f t="shared" si="7"/>
        <v>19518.440000000006</v>
      </c>
      <c r="M110" s="14">
        <f t="shared" si="8"/>
        <v>66866.16</v>
      </c>
    </row>
    <row r="111" spans="1:13" outlineLevel="1" x14ac:dyDescent="0.3">
      <c r="A111" s="19" t="s">
        <v>121</v>
      </c>
      <c r="B111" s="14">
        <v>16651.756101694918</v>
      </c>
      <c r="C111" s="14">
        <v>11075.380508474578</v>
      </c>
      <c r="D111" s="14">
        <v>18311.423728813566</v>
      </c>
      <c r="E111" s="14">
        <v>46038.560338983065</v>
      </c>
      <c r="F111" s="14">
        <v>4694.5738983050805</v>
      </c>
      <c r="G111" s="14">
        <v>4416.5694915254198</v>
      </c>
      <c r="H111" s="14">
        <v>5950.4562711864355</v>
      </c>
      <c r="I111" s="14">
        <v>15061.599661016935</v>
      </c>
      <c r="J111" s="14">
        <f t="shared" si="5"/>
        <v>21346.329999999998</v>
      </c>
      <c r="K111" s="14">
        <f t="shared" si="6"/>
        <v>15491.949999999997</v>
      </c>
      <c r="L111" s="14">
        <f t="shared" si="7"/>
        <v>24261.88</v>
      </c>
      <c r="M111" s="14">
        <f t="shared" si="8"/>
        <v>61100.160000000003</v>
      </c>
    </row>
    <row r="112" spans="1:13" outlineLevel="1" x14ac:dyDescent="0.3">
      <c r="A112" s="19" t="s">
        <v>122</v>
      </c>
      <c r="B112" s="14">
        <v>-9098.7812903225822</v>
      </c>
      <c r="C112" s="14">
        <v>-11106.322153846157</v>
      </c>
      <c r="D112" s="14">
        <v>-13519.10823076923</v>
      </c>
      <c r="E112" s="14">
        <v>-33724.211674937964</v>
      </c>
      <c r="F112" s="14">
        <v>22095.911290322583</v>
      </c>
      <c r="G112" s="14">
        <v>24033.052153846158</v>
      </c>
      <c r="H112" s="14">
        <v>29752.588230769234</v>
      </c>
      <c r="I112" s="14">
        <v>75881.551674937975</v>
      </c>
      <c r="J112" s="14">
        <f t="shared" si="5"/>
        <v>12997.130000000001</v>
      </c>
      <c r="K112" s="14">
        <f t="shared" si="6"/>
        <v>12926.730000000001</v>
      </c>
      <c r="L112" s="14">
        <f t="shared" si="7"/>
        <v>16233.480000000003</v>
      </c>
      <c r="M112" s="14">
        <f t="shared" si="8"/>
        <v>42157.340000000004</v>
      </c>
    </row>
    <row r="113" spans="1:13" outlineLevel="1" x14ac:dyDescent="0.3">
      <c r="A113" s="19" t="s">
        <v>123</v>
      </c>
      <c r="B113" s="14">
        <v>13630.848214285712</v>
      </c>
      <c r="C113" s="14">
        <v>16314.398644067802</v>
      </c>
      <c r="D113" s="14">
        <v>14196.191694915262</v>
      </c>
      <c r="E113" s="14">
        <v>44141.438553268774</v>
      </c>
      <c r="F113" s="14">
        <v>1421.2017857142869</v>
      </c>
      <c r="G113" s="14">
        <v>4127.5813559321978</v>
      </c>
      <c r="H113" s="14">
        <v>3944.5383050847386</v>
      </c>
      <c r="I113" s="14">
        <v>9493.3214467312246</v>
      </c>
      <c r="J113" s="14">
        <f t="shared" si="5"/>
        <v>15052.05</v>
      </c>
      <c r="K113" s="14">
        <f t="shared" si="6"/>
        <v>20441.98</v>
      </c>
      <c r="L113" s="14">
        <f t="shared" si="7"/>
        <v>18140.73</v>
      </c>
      <c r="M113" s="14">
        <f t="shared" si="8"/>
        <v>53634.759999999995</v>
      </c>
    </row>
    <row r="114" spans="1:13" outlineLevel="1" x14ac:dyDescent="0.3">
      <c r="A114" s="19" t="s">
        <v>124</v>
      </c>
      <c r="B114" s="14">
        <v>10698.791612903235</v>
      </c>
      <c r="C114" s="14">
        <v>6888.8374193548498</v>
      </c>
      <c r="D114" s="14">
        <v>4178.3836923076997</v>
      </c>
      <c r="E114" s="14">
        <v>21766.012724565782</v>
      </c>
      <c r="F114" s="14">
        <v>6220.8783870967682</v>
      </c>
      <c r="G114" s="14">
        <v>6470.802580645156</v>
      </c>
      <c r="H114" s="14">
        <v>11183.426307692303</v>
      </c>
      <c r="I114" s="14">
        <v>23875.107275434228</v>
      </c>
      <c r="J114" s="14">
        <f t="shared" si="5"/>
        <v>16919.670000000002</v>
      </c>
      <c r="K114" s="14">
        <f t="shared" si="6"/>
        <v>13359.640000000007</v>
      </c>
      <c r="L114" s="14">
        <f t="shared" si="7"/>
        <v>15361.810000000003</v>
      </c>
      <c r="M114" s="14">
        <f t="shared" si="8"/>
        <v>45641.12000000001</v>
      </c>
    </row>
    <row r="115" spans="1:13" outlineLevel="1" x14ac:dyDescent="0.3">
      <c r="A115" s="19" t="s">
        <v>125</v>
      </c>
      <c r="B115" s="14">
        <v>10042.972580645168</v>
      </c>
      <c r="C115" s="14">
        <v>13167.6306451613</v>
      </c>
      <c r="D115" s="14">
        <v>7469.8889230769337</v>
      </c>
      <c r="E115" s="14">
        <v>30680.492148883401</v>
      </c>
      <c r="F115" s="14">
        <v>4325.6274193548352</v>
      </c>
      <c r="G115" s="14">
        <v>4833.4093548387054</v>
      </c>
      <c r="H115" s="14">
        <v>8475.3110769230734</v>
      </c>
      <c r="I115" s="14">
        <v>17634.347851116614</v>
      </c>
      <c r="J115" s="14">
        <f t="shared" si="5"/>
        <v>14368.600000000002</v>
      </c>
      <c r="K115" s="14">
        <f t="shared" si="6"/>
        <v>18001.040000000005</v>
      </c>
      <c r="L115" s="14">
        <f t="shared" si="7"/>
        <v>15945.200000000008</v>
      </c>
      <c r="M115" s="14">
        <f t="shared" si="8"/>
        <v>48314.840000000011</v>
      </c>
    </row>
    <row r="116" spans="1:13" outlineLevel="1" x14ac:dyDescent="0.3">
      <c r="A116" s="19" t="s">
        <v>126</v>
      </c>
      <c r="B116" s="14">
        <v>6027.1640000000025</v>
      </c>
      <c r="C116" s="14">
        <v>6693.9319999999971</v>
      </c>
      <c r="D116" s="14">
        <v>3400.2520000000045</v>
      </c>
      <c r="E116" s="14">
        <v>16121.348000000004</v>
      </c>
      <c r="F116" s="14">
        <v>9606.9660000000003</v>
      </c>
      <c r="G116" s="14">
        <v>10246.728000000001</v>
      </c>
      <c r="H116" s="14">
        <v>12710.608</v>
      </c>
      <c r="I116" s="14">
        <v>32564.302000000003</v>
      </c>
      <c r="J116" s="14">
        <f t="shared" si="5"/>
        <v>15634.130000000003</v>
      </c>
      <c r="K116" s="14">
        <f t="shared" si="6"/>
        <v>16940.659999999996</v>
      </c>
      <c r="L116" s="14">
        <f t="shared" si="7"/>
        <v>16110.860000000004</v>
      </c>
      <c r="M116" s="14">
        <f t="shared" si="8"/>
        <v>48685.650000000009</v>
      </c>
    </row>
    <row r="117" spans="1:13" outlineLevel="1" x14ac:dyDescent="0.3">
      <c r="A117" s="19" t="s">
        <v>127</v>
      </c>
      <c r="B117" s="14">
        <v>17408.526727272729</v>
      </c>
      <c r="C117" s="14">
        <v>18095.178363636354</v>
      </c>
      <c r="D117" s="14">
        <v>11449.304363636355</v>
      </c>
      <c r="E117" s="14">
        <v>46953.009454545434</v>
      </c>
      <c r="F117" s="14">
        <v>3877.9432727272761</v>
      </c>
      <c r="G117" s="14">
        <v>4378.2516363636396</v>
      </c>
      <c r="H117" s="14">
        <v>5072.1956363636409</v>
      </c>
      <c r="I117" s="14">
        <v>13328.390545454557</v>
      </c>
      <c r="J117" s="14">
        <f t="shared" si="5"/>
        <v>21286.470000000005</v>
      </c>
      <c r="K117" s="14">
        <f t="shared" si="6"/>
        <v>22473.429999999993</v>
      </c>
      <c r="L117" s="14">
        <f t="shared" si="7"/>
        <v>16521.499999999996</v>
      </c>
      <c r="M117" s="14">
        <f t="shared" si="8"/>
        <v>60281.399999999994</v>
      </c>
    </row>
    <row r="118" spans="1:13" outlineLevel="1" x14ac:dyDescent="0.3">
      <c r="A118" s="19" t="s">
        <v>128</v>
      </c>
      <c r="B118" s="14">
        <v>19088.282741935484</v>
      </c>
      <c r="C118" s="14">
        <v>18178.600322580645</v>
      </c>
      <c r="D118" s="14">
        <v>17589.392419354834</v>
      </c>
      <c r="E118" s="14">
        <v>54856.275483870966</v>
      </c>
      <c r="F118" s="14">
        <v>4217.9072580645206</v>
      </c>
      <c r="G118" s="14">
        <v>4623.6096774193593</v>
      </c>
      <c r="H118" s="14">
        <v>5424.8975806451663</v>
      </c>
      <c r="I118" s="14">
        <v>14266.414516129047</v>
      </c>
      <c r="J118" s="14">
        <f t="shared" si="5"/>
        <v>23306.190000000002</v>
      </c>
      <c r="K118" s="14">
        <f t="shared" si="6"/>
        <v>22802.210000000006</v>
      </c>
      <c r="L118" s="14">
        <f t="shared" si="7"/>
        <v>23014.29</v>
      </c>
      <c r="M118" s="14">
        <f t="shared" si="8"/>
        <v>69122.69</v>
      </c>
    </row>
    <row r="119" spans="1:13" outlineLevel="1" x14ac:dyDescent="0.3">
      <c r="A119" s="19" t="s">
        <v>129</v>
      </c>
      <c r="B119" s="14">
        <v>4818.5445614035143</v>
      </c>
      <c r="C119" s="14">
        <v>7149.0250877192993</v>
      </c>
      <c r="D119" s="14">
        <v>-1826.8038461538511</v>
      </c>
      <c r="E119" s="14">
        <v>10140.765802968963</v>
      </c>
      <c r="F119" s="14">
        <v>5442.0154385964897</v>
      </c>
      <c r="G119" s="14">
        <v>6449.0049122806986</v>
      </c>
      <c r="H119" s="14">
        <v>12878.953846153847</v>
      </c>
      <c r="I119" s="14">
        <v>24769.974197031035</v>
      </c>
      <c r="J119" s="14">
        <f t="shared" si="5"/>
        <v>10260.560000000005</v>
      </c>
      <c r="K119" s="14">
        <f t="shared" si="6"/>
        <v>13598.029999999999</v>
      </c>
      <c r="L119" s="14">
        <f t="shared" si="7"/>
        <v>11052.149999999996</v>
      </c>
      <c r="M119" s="14">
        <f t="shared" si="8"/>
        <v>34910.74</v>
      </c>
    </row>
    <row r="120" spans="1:13" outlineLevel="1" x14ac:dyDescent="0.3">
      <c r="A120" s="19" t="s">
        <v>130</v>
      </c>
      <c r="B120" s="14">
        <v>12330.589999999997</v>
      </c>
      <c r="C120" s="14">
        <v>11386.649999999996</v>
      </c>
      <c r="D120" s="14">
        <v>15097.879999999997</v>
      </c>
      <c r="E120" s="14">
        <v>38815.119999999988</v>
      </c>
      <c r="F120" s="14">
        <v>0</v>
      </c>
      <c r="G120" s="14">
        <v>0</v>
      </c>
      <c r="H120" s="14">
        <v>0</v>
      </c>
      <c r="I120" s="14">
        <v>0</v>
      </c>
      <c r="J120" s="14">
        <f t="shared" si="5"/>
        <v>12330.589999999997</v>
      </c>
      <c r="K120" s="14">
        <f t="shared" si="6"/>
        <v>11386.649999999996</v>
      </c>
      <c r="L120" s="14">
        <f t="shared" si="7"/>
        <v>15097.879999999997</v>
      </c>
      <c r="M120" s="14">
        <f t="shared" si="8"/>
        <v>38815.119999999988</v>
      </c>
    </row>
    <row r="121" spans="1:13" outlineLevel="1" x14ac:dyDescent="0.3">
      <c r="A121" s="19" t="s">
        <v>131</v>
      </c>
      <c r="B121" s="14">
        <v>-2986.6899999999973</v>
      </c>
      <c r="C121" s="14">
        <v>6210.135862068968</v>
      </c>
      <c r="D121" s="14">
        <v>4067.4244827586158</v>
      </c>
      <c r="E121" s="14">
        <v>7290.8703448275865</v>
      </c>
      <c r="F121" s="14">
        <v>0</v>
      </c>
      <c r="G121" s="14">
        <v>7940.9741379310271</v>
      </c>
      <c r="H121" s="14">
        <v>9654.1355172413696</v>
      </c>
      <c r="I121" s="14">
        <v>17595.109655172397</v>
      </c>
      <c r="J121" s="14">
        <f t="shared" si="5"/>
        <v>-2986.6899999999973</v>
      </c>
      <c r="K121" s="14">
        <f t="shared" si="6"/>
        <v>14151.109999999995</v>
      </c>
      <c r="L121" s="14">
        <f t="shared" si="7"/>
        <v>13721.559999999985</v>
      </c>
      <c r="M121" s="14">
        <f t="shared" si="8"/>
        <v>24885.979999999981</v>
      </c>
    </row>
    <row r="122" spans="1:13" outlineLevel="1" x14ac:dyDescent="0.3">
      <c r="A122" s="19" t="s">
        <v>132</v>
      </c>
      <c r="B122" s="14">
        <v>21813.996268656712</v>
      </c>
      <c r="C122" s="14">
        <v>15006.008507462684</v>
      </c>
      <c r="D122" s="14">
        <v>7302.4167164179071</v>
      </c>
      <c r="E122" s="14">
        <v>44122.421492537309</v>
      </c>
      <c r="F122" s="14">
        <v>2719.4937313432856</v>
      </c>
      <c r="G122" s="14">
        <v>3165.5514925373159</v>
      </c>
      <c r="H122" s="14">
        <v>3983.2632835820928</v>
      </c>
      <c r="I122" s="14">
        <v>9868.3085074626943</v>
      </c>
      <c r="J122" s="14">
        <f t="shared" si="5"/>
        <v>24533.489999999998</v>
      </c>
      <c r="K122" s="14">
        <f t="shared" si="6"/>
        <v>18171.560000000001</v>
      </c>
      <c r="L122" s="14">
        <f t="shared" si="7"/>
        <v>11285.68</v>
      </c>
      <c r="M122" s="14">
        <f t="shared" si="8"/>
        <v>53990.73</v>
      </c>
    </row>
    <row r="123" spans="1:13" outlineLevel="1" x14ac:dyDescent="0.3">
      <c r="A123" s="19" t="s">
        <v>133</v>
      </c>
      <c r="B123" s="14">
        <v>34494.080000000002</v>
      </c>
      <c r="C123" s="14">
        <v>29016.250000000004</v>
      </c>
      <c r="D123" s="14">
        <v>40360.299999999996</v>
      </c>
      <c r="E123" s="14">
        <v>103870.63</v>
      </c>
      <c r="F123" s="14">
        <v>0</v>
      </c>
      <c r="G123" s="14">
        <v>0</v>
      </c>
      <c r="H123" s="14">
        <v>0</v>
      </c>
      <c r="I123" s="14">
        <v>0</v>
      </c>
      <c r="J123" s="14">
        <f t="shared" si="5"/>
        <v>34494.080000000002</v>
      </c>
      <c r="K123" s="14">
        <f t="shared" si="6"/>
        <v>29016.250000000004</v>
      </c>
      <c r="L123" s="14">
        <f t="shared" si="7"/>
        <v>40360.299999999996</v>
      </c>
      <c r="M123" s="14">
        <f t="shared" si="8"/>
        <v>103870.63</v>
      </c>
    </row>
    <row r="124" spans="1:13" outlineLevel="1" x14ac:dyDescent="0.3">
      <c r="A124" s="19" t="s">
        <v>134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f t="shared" si="5"/>
        <v>0</v>
      </c>
      <c r="K124" s="14">
        <f t="shared" si="6"/>
        <v>0</v>
      </c>
      <c r="L124" s="14">
        <f t="shared" si="7"/>
        <v>0</v>
      </c>
      <c r="M124" s="14">
        <f t="shared" si="8"/>
        <v>0</v>
      </c>
    </row>
    <row r="125" spans="1:13" outlineLevel="1" x14ac:dyDescent="0.3">
      <c r="A125" s="19" t="s">
        <v>135</v>
      </c>
      <c r="B125" s="14">
        <v>4883.4700000000012</v>
      </c>
      <c r="C125" s="14">
        <v>-1049.5499999999979</v>
      </c>
      <c r="D125" s="14">
        <v>70.504406779660712</v>
      </c>
      <c r="E125" s="14">
        <v>3904.424406779664</v>
      </c>
      <c r="F125" s="14">
        <v>0</v>
      </c>
      <c r="G125" s="14">
        <v>2274.1999999999998</v>
      </c>
      <c r="H125" s="14">
        <v>3042.4355932203384</v>
      </c>
      <c r="I125" s="14">
        <v>5316.6355932203387</v>
      </c>
      <c r="J125" s="14">
        <f t="shared" si="5"/>
        <v>4883.4700000000012</v>
      </c>
      <c r="K125" s="14">
        <f t="shared" si="6"/>
        <v>1224.6500000000019</v>
      </c>
      <c r="L125" s="14">
        <f t="shared" si="7"/>
        <v>3112.9399999999991</v>
      </c>
      <c r="M125" s="14">
        <f t="shared" si="8"/>
        <v>9221.0600000000013</v>
      </c>
    </row>
    <row r="126" spans="1:13" outlineLevel="1" x14ac:dyDescent="0.3">
      <c r="A126" s="19" t="s">
        <v>136</v>
      </c>
      <c r="B126" s="14">
        <v>7750.3700000000072</v>
      </c>
      <c r="C126" s="14">
        <v>14915.540000000003</v>
      </c>
      <c r="D126" s="14">
        <v>15568.29</v>
      </c>
      <c r="E126" s="14">
        <v>38234.200000000012</v>
      </c>
      <c r="F126" s="14">
        <v>0</v>
      </c>
      <c r="G126" s="14">
        <v>0</v>
      </c>
      <c r="H126" s="14">
        <v>0</v>
      </c>
      <c r="I126" s="14">
        <v>0</v>
      </c>
      <c r="J126" s="14">
        <f t="shared" si="5"/>
        <v>7750.3700000000072</v>
      </c>
      <c r="K126" s="14">
        <f t="shared" si="6"/>
        <v>14915.540000000003</v>
      </c>
      <c r="L126" s="14">
        <f t="shared" si="7"/>
        <v>15568.29</v>
      </c>
      <c r="M126" s="14">
        <f t="shared" si="8"/>
        <v>38234.200000000012</v>
      </c>
    </row>
    <row r="127" spans="1:13" outlineLevel="1" x14ac:dyDescent="0.3">
      <c r="A127" s="19" t="s">
        <v>137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f t="shared" si="5"/>
        <v>0</v>
      </c>
      <c r="K127" s="14">
        <f t="shared" si="6"/>
        <v>0</v>
      </c>
      <c r="L127" s="14">
        <f t="shared" si="7"/>
        <v>0</v>
      </c>
      <c r="M127" s="14">
        <f t="shared" si="8"/>
        <v>0</v>
      </c>
    </row>
    <row r="128" spans="1:13" outlineLevel="1" x14ac:dyDescent="0.3">
      <c r="A128" s="19" t="s">
        <v>138</v>
      </c>
      <c r="B128" s="14">
        <v>18350.323333333326</v>
      </c>
      <c r="C128" s="14">
        <v>17902.935714285719</v>
      </c>
      <c r="D128" s="14">
        <v>24987.604761904757</v>
      </c>
      <c r="E128" s="14">
        <v>61240.863809523798</v>
      </c>
      <c r="F128" s="14">
        <v>3305.8366666666698</v>
      </c>
      <c r="G128" s="14">
        <v>3436.0342857142891</v>
      </c>
      <c r="H128" s="14">
        <v>4338.0552380952422</v>
      </c>
      <c r="I128" s="14">
        <v>11079.926190476202</v>
      </c>
      <c r="J128" s="14">
        <f t="shared" si="5"/>
        <v>21656.159999999996</v>
      </c>
      <c r="K128" s="14">
        <f t="shared" si="6"/>
        <v>21338.970000000008</v>
      </c>
      <c r="L128" s="14">
        <f t="shared" si="7"/>
        <v>29325.66</v>
      </c>
      <c r="M128" s="14">
        <f t="shared" si="8"/>
        <v>72320.790000000008</v>
      </c>
    </row>
    <row r="129" spans="1:13" outlineLevel="1" x14ac:dyDescent="0.3">
      <c r="A129" s="19" t="s">
        <v>139</v>
      </c>
      <c r="B129" s="14">
        <v>-6126.1720000000005</v>
      </c>
      <c r="C129" s="14">
        <v>-5817.7144999999991</v>
      </c>
      <c r="D129" s="14">
        <v>-8337.9564999999984</v>
      </c>
      <c r="E129" s="14">
        <v>-20281.843000000001</v>
      </c>
      <c r="F129" s="14">
        <v>17386.511999999999</v>
      </c>
      <c r="G129" s="14">
        <v>21256.724499999997</v>
      </c>
      <c r="H129" s="14">
        <v>25717.466499999999</v>
      </c>
      <c r="I129" s="14">
        <v>64360.702999999994</v>
      </c>
      <c r="J129" s="14">
        <f t="shared" si="5"/>
        <v>11260.339999999998</v>
      </c>
      <c r="K129" s="14">
        <f t="shared" si="6"/>
        <v>15439.009999999998</v>
      </c>
      <c r="L129" s="14">
        <f t="shared" si="7"/>
        <v>17379.510000000002</v>
      </c>
      <c r="M129" s="14">
        <f t="shared" si="8"/>
        <v>44078.86</v>
      </c>
    </row>
    <row r="130" spans="1:13" outlineLevel="1" x14ac:dyDescent="0.3">
      <c r="A130" s="19" t="s">
        <v>140</v>
      </c>
      <c r="B130" s="14">
        <v>1615.9537096774247</v>
      </c>
      <c r="C130" s="14">
        <v>2509.3085483871018</v>
      </c>
      <c r="D130" s="14">
        <v>6340.6293548387139</v>
      </c>
      <c r="E130" s="14">
        <v>10465.89161290324</v>
      </c>
      <c r="F130" s="14">
        <v>2834.7662903225787</v>
      </c>
      <c r="G130" s="14">
        <v>3183.0614516129012</v>
      </c>
      <c r="H130" s="14">
        <v>4128.1506451612877</v>
      </c>
      <c r="I130" s="14">
        <v>10145.978387096768</v>
      </c>
      <c r="J130" s="14">
        <f t="shared" si="5"/>
        <v>4450.720000000003</v>
      </c>
      <c r="K130" s="14">
        <f t="shared" si="6"/>
        <v>5692.3700000000026</v>
      </c>
      <c r="L130" s="14">
        <f t="shared" si="7"/>
        <v>10468.780000000002</v>
      </c>
      <c r="M130" s="14">
        <f t="shared" si="8"/>
        <v>20611.87000000001</v>
      </c>
    </row>
    <row r="131" spans="1:13" outlineLevel="1" x14ac:dyDescent="0.3">
      <c r="A131" s="19" t="s">
        <v>141</v>
      </c>
      <c r="B131" s="14">
        <v>17343.63</v>
      </c>
      <c r="C131" s="14">
        <v>15712.51</v>
      </c>
      <c r="D131" s="14">
        <v>15084.120000000006</v>
      </c>
      <c r="E131" s="14">
        <v>48140.260000000009</v>
      </c>
      <c r="F131" s="14">
        <v>0</v>
      </c>
      <c r="G131" s="14">
        <v>0</v>
      </c>
      <c r="H131" s="14">
        <v>0</v>
      </c>
      <c r="I131" s="14">
        <v>0</v>
      </c>
      <c r="J131" s="14">
        <f t="shared" si="5"/>
        <v>17343.63</v>
      </c>
      <c r="K131" s="14">
        <f t="shared" si="6"/>
        <v>15712.51</v>
      </c>
      <c r="L131" s="14">
        <f t="shared" si="7"/>
        <v>15084.120000000006</v>
      </c>
      <c r="M131" s="14">
        <f t="shared" si="8"/>
        <v>48140.260000000009</v>
      </c>
    </row>
    <row r="132" spans="1:13" outlineLevel="1" x14ac:dyDescent="0.3">
      <c r="A132" s="19" t="s">
        <v>142</v>
      </c>
      <c r="B132" s="14">
        <v>11875.18140625</v>
      </c>
      <c r="C132" s="14">
        <v>12020.332187499995</v>
      </c>
      <c r="D132" s="14">
        <v>10169.415937499996</v>
      </c>
      <c r="E132" s="14">
        <v>34064.929531249989</v>
      </c>
      <c r="F132" s="14">
        <v>2806.3585937500025</v>
      </c>
      <c r="G132" s="14">
        <v>3140.1078125000026</v>
      </c>
      <c r="H132" s="14">
        <v>3799.8140625000033</v>
      </c>
      <c r="I132" s="14">
        <v>9746.2804687500084</v>
      </c>
      <c r="J132" s="14">
        <f t="shared" si="5"/>
        <v>14681.540000000003</v>
      </c>
      <c r="K132" s="14">
        <f t="shared" si="6"/>
        <v>15160.439999999997</v>
      </c>
      <c r="L132" s="14">
        <f t="shared" si="7"/>
        <v>13969.23</v>
      </c>
      <c r="M132" s="14">
        <f t="shared" si="8"/>
        <v>43811.21</v>
      </c>
    </row>
    <row r="133" spans="1:13" outlineLevel="1" x14ac:dyDescent="0.3">
      <c r="A133" s="19" t="s">
        <v>143</v>
      </c>
      <c r="B133" s="14">
        <v>8141.0385714285712</v>
      </c>
      <c r="C133" s="14">
        <v>9244.2835714285702</v>
      </c>
      <c r="D133" s="14">
        <v>5357.0336065573865</v>
      </c>
      <c r="E133" s="14">
        <v>22742.355749414528</v>
      </c>
      <c r="F133" s="14">
        <v>2807.041428571431</v>
      </c>
      <c r="G133" s="14">
        <v>3160.4764285714314</v>
      </c>
      <c r="H133" s="14">
        <v>7808.8263934426204</v>
      </c>
      <c r="I133" s="14">
        <v>13776.344250585484</v>
      </c>
      <c r="J133" s="14">
        <f t="shared" ref="J133:J196" si="9">SUM(B133,F133)</f>
        <v>10948.080000000002</v>
      </c>
      <c r="K133" s="14">
        <f t="shared" ref="K133:K196" si="10">SUM(C133,G133)</f>
        <v>12404.760000000002</v>
      </c>
      <c r="L133" s="14">
        <f t="shared" ref="L133:L196" si="11">SUM(D133,H133)</f>
        <v>13165.860000000008</v>
      </c>
      <c r="M133" s="14">
        <f t="shared" ref="M133:M196" si="12">SUM(J133:L133)</f>
        <v>36518.700000000012</v>
      </c>
    </row>
    <row r="134" spans="1:13" outlineLevel="1" x14ac:dyDescent="0.3">
      <c r="A134" s="19" t="s">
        <v>144</v>
      </c>
      <c r="B134" s="14">
        <v>8506.0369696969647</v>
      </c>
      <c r="C134" s="14">
        <v>7132.9731818181799</v>
      </c>
      <c r="D134" s="14">
        <v>9177.9634848484802</v>
      </c>
      <c r="E134" s="14">
        <v>24816.973636363626</v>
      </c>
      <c r="F134" s="14">
        <v>2005.3530303030318</v>
      </c>
      <c r="G134" s="14">
        <v>2126.7568181818201</v>
      </c>
      <c r="H134" s="14">
        <v>2761.6765151515174</v>
      </c>
      <c r="I134" s="14">
        <v>6893.7863636363691</v>
      </c>
      <c r="J134" s="14">
        <f t="shared" si="9"/>
        <v>10511.389999999996</v>
      </c>
      <c r="K134" s="14">
        <f t="shared" si="10"/>
        <v>9259.73</v>
      </c>
      <c r="L134" s="14">
        <f t="shared" si="11"/>
        <v>11939.639999999998</v>
      </c>
      <c r="M134" s="14">
        <f t="shared" si="12"/>
        <v>31710.759999999995</v>
      </c>
    </row>
    <row r="135" spans="1:13" outlineLevel="1" x14ac:dyDescent="0.3">
      <c r="A135" s="19" t="s">
        <v>145</v>
      </c>
      <c r="B135" s="14">
        <v>10859.800645161295</v>
      </c>
      <c r="C135" s="14">
        <v>10006.97612903226</v>
      </c>
      <c r="D135" s="14">
        <v>12100.829538461539</v>
      </c>
      <c r="E135" s="14">
        <v>32967.606312655094</v>
      </c>
      <c r="F135" s="14">
        <v>3302.1193548387068</v>
      </c>
      <c r="G135" s="14">
        <v>3368.7638709677385</v>
      </c>
      <c r="H135" s="14">
        <v>6767.3104615384591</v>
      </c>
      <c r="I135" s="14">
        <v>13438.193687344905</v>
      </c>
      <c r="J135" s="14">
        <f t="shared" si="9"/>
        <v>14161.920000000002</v>
      </c>
      <c r="K135" s="14">
        <f t="shared" si="10"/>
        <v>13375.739999999998</v>
      </c>
      <c r="L135" s="14">
        <f t="shared" si="11"/>
        <v>18868.14</v>
      </c>
      <c r="M135" s="14">
        <f t="shared" si="12"/>
        <v>46405.8</v>
      </c>
    </row>
    <row r="136" spans="1:13" outlineLevel="1" x14ac:dyDescent="0.3">
      <c r="A136" s="19" t="s">
        <v>146</v>
      </c>
      <c r="B136" s="14">
        <v>12010.474107142856</v>
      </c>
      <c r="C136" s="14">
        <v>9946.0915000000041</v>
      </c>
      <c r="D136" s="14">
        <v>3385.3111666666823</v>
      </c>
      <c r="E136" s="14">
        <v>25341.876773809541</v>
      </c>
      <c r="F136" s="14">
        <v>2839.265892857145</v>
      </c>
      <c r="G136" s="14">
        <v>6812.7184999999954</v>
      </c>
      <c r="H136" s="14">
        <v>7843.4988333333295</v>
      </c>
      <c r="I136" s="14">
        <v>17495.48322619047</v>
      </c>
      <c r="J136" s="14">
        <f t="shared" si="9"/>
        <v>14849.740000000002</v>
      </c>
      <c r="K136" s="14">
        <f t="shared" si="10"/>
        <v>16758.809999999998</v>
      </c>
      <c r="L136" s="14">
        <f t="shared" si="11"/>
        <v>11228.810000000012</v>
      </c>
      <c r="M136" s="14">
        <f t="shared" si="12"/>
        <v>42837.360000000015</v>
      </c>
    </row>
    <row r="137" spans="1:13" outlineLevel="1" x14ac:dyDescent="0.3">
      <c r="A137" s="19" t="s">
        <v>147</v>
      </c>
      <c r="B137" s="14">
        <v>5540.7477419354855</v>
      </c>
      <c r="C137" s="14">
        <v>5894.7858064516195</v>
      </c>
      <c r="D137" s="14">
        <v>2595.9901538461568</v>
      </c>
      <c r="E137" s="14">
        <v>14031.523702233262</v>
      </c>
      <c r="F137" s="14">
        <v>2746.4922580645134</v>
      </c>
      <c r="G137" s="14">
        <v>3090.1141935483843</v>
      </c>
      <c r="H137" s="14">
        <v>4958.0598461538448</v>
      </c>
      <c r="I137" s="14">
        <v>10794.666297766742</v>
      </c>
      <c r="J137" s="14">
        <f t="shared" si="9"/>
        <v>8287.239999999998</v>
      </c>
      <c r="K137" s="14">
        <f t="shared" si="10"/>
        <v>8984.9000000000033</v>
      </c>
      <c r="L137" s="14">
        <f t="shared" si="11"/>
        <v>7554.0500000000011</v>
      </c>
      <c r="M137" s="14">
        <f t="shared" si="12"/>
        <v>24826.190000000002</v>
      </c>
    </row>
    <row r="138" spans="1:13" outlineLevel="1" x14ac:dyDescent="0.3">
      <c r="A138" s="19" t="s">
        <v>148</v>
      </c>
      <c r="B138" s="14">
        <v>19042.356153846158</v>
      </c>
      <c r="C138" s="14">
        <v>13166.013076923084</v>
      </c>
      <c r="D138" s="14">
        <v>14466.116153846149</v>
      </c>
      <c r="E138" s="14">
        <v>46674.485384615386</v>
      </c>
      <c r="F138" s="14">
        <v>11620.453846153841</v>
      </c>
      <c r="G138" s="14">
        <v>11395.356923076919</v>
      </c>
      <c r="H138" s="14">
        <v>14498.293846153842</v>
      </c>
      <c r="I138" s="14">
        <v>37514.104615384604</v>
      </c>
      <c r="J138" s="14">
        <f t="shared" si="9"/>
        <v>30662.809999999998</v>
      </c>
      <c r="K138" s="14">
        <f t="shared" si="10"/>
        <v>24561.370000000003</v>
      </c>
      <c r="L138" s="14">
        <f t="shared" si="11"/>
        <v>28964.409999999989</v>
      </c>
      <c r="M138" s="14">
        <f t="shared" si="12"/>
        <v>84188.59</v>
      </c>
    </row>
    <row r="139" spans="1:13" outlineLevel="1" x14ac:dyDescent="0.3">
      <c r="A139" s="19" t="s">
        <v>149</v>
      </c>
      <c r="B139" s="14">
        <v>-945.25727272727715</v>
      </c>
      <c r="C139" s="14">
        <v>-1398.8069090909162</v>
      </c>
      <c r="D139" s="14">
        <v>74.578909090896929</v>
      </c>
      <c r="E139" s="14">
        <v>-2269.4852727272964</v>
      </c>
      <c r="F139" s="14">
        <v>3320.5272727272754</v>
      </c>
      <c r="G139" s="14">
        <v>3464.5469090909119</v>
      </c>
      <c r="H139" s="14">
        <v>4744.2610909090945</v>
      </c>
      <c r="I139" s="14">
        <v>11529.335272727281</v>
      </c>
      <c r="J139" s="14">
        <f t="shared" si="9"/>
        <v>2375.2699999999982</v>
      </c>
      <c r="K139" s="14">
        <f t="shared" si="10"/>
        <v>2065.7399999999957</v>
      </c>
      <c r="L139" s="14">
        <f t="shared" si="11"/>
        <v>4818.8399999999911</v>
      </c>
      <c r="M139" s="14">
        <f t="shared" si="12"/>
        <v>9259.849999999984</v>
      </c>
    </row>
    <row r="140" spans="1:13" outlineLevel="1" x14ac:dyDescent="0.3">
      <c r="A140" s="19" t="s">
        <v>150</v>
      </c>
      <c r="B140" s="14">
        <v>13959.969999999996</v>
      </c>
      <c r="C140" s="14">
        <v>22130.519999999997</v>
      </c>
      <c r="D140" s="14">
        <v>20581.810000000005</v>
      </c>
      <c r="E140" s="14">
        <v>56672.299999999996</v>
      </c>
      <c r="F140" s="14">
        <v>0</v>
      </c>
      <c r="G140" s="14">
        <v>0</v>
      </c>
      <c r="H140" s="14">
        <v>0</v>
      </c>
      <c r="I140" s="14">
        <v>0</v>
      </c>
      <c r="J140" s="14">
        <f t="shared" si="9"/>
        <v>13959.969999999996</v>
      </c>
      <c r="K140" s="14">
        <f t="shared" si="10"/>
        <v>22130.519999999997</v>
      </c>
      <c r="L140" s="14">
        <f t="shared" si="11"/>
        <v>20581.810000000005</v>
      </c>
      <c r="M140" s="14">
        <f t="shared" si="12"/>
        <v>56672.299999999996</v>
      </c>
    </row>
    <row r="141" spans="1:13" outlineLevel="1" x14ac:dyDescent="0.3">
      <c r="A141" s="19" t="s">
        <v>151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f t="shared" si="9"/>
        <v>0</v>
      </c>
      <c r="K141" s="14">
        <f t="shared" si="10"/>
        <v>0</v>
      </c>
      <c r="L141" s="14">
        <f t="shared" si="11"/>
        <v>0</v>
      </c>
      <c r="M141" s="14">
        <f t="shared" si="12"/>
        <v>0</v>
      </c>
    </row>
    <row r="142" spans="1:13" outlineLevel="1" x14ac:dyDescent="0.3">
      <c r="A142" s="19" t="s">
        <v>152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f t="shared" si="9"/>
        <v>0</v>
      </c>
      <c r="K142" s="14">
        <f t="shared" si="10"/>
        <v>0</v>
      </c>
      <c r="L142" s="14">
        <f t="shared" si="11"/>
        <v>0</v>
      </c>
      <c r="M142" s="14">
        <f t="shared" si="12"/>
        <v>0</v>
      </c>
    </row>
    <row r="143" spans="1:13" outlineLevel="1" x14ac:dyDescent="0.3">
      <c r="A143" s="19" t="s">
        <v>153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f t="shared" si="9"/>
        <v>0</v>
      </c>
      <c r="K143" s="14">
        <f t="shared" si="10"/>
        <v>0</v>
      </c>
      <c r="L143" s="14">
        <f t="shared" si="11"/>
        <v>0</v>
      </c>
      <c r="M143" s="14">
        <f t="shared" si="12"/>
        <v>0</v>
      </c>
    </row>
    <row r="144" spans="1:13" outlineLevel="1" x14ac:dyDescent="0.3">
      <c r="A144" s="19" t="s">
        <v>154</v>
      </c>
      <c r="B144" s="14">
        <v>7508.9419999999973</v>
      </c>
      <c r="C144" s="14">
        <v>8228.6796363636386</v>
      </c>
      <c r="D144" s="14">
        <v>5968.0727272727263</v>
      </c>
      <c r="E144" s="14">
        <v>21705.694363636361</v>
      </c>
      <c r="F144" s="14">
        <v>858.94800000000066</v>
      </c>
      <c r="G144" s="14">
        <v>903.42036363636441</v>
      </c>
      <c r="H144" s="14">
        <v>1088.4272727272737</v>
      </c>
      <c r="I144" s="14">
        <v>2850.7956363636386</v>
      </c>
      <c r="J144" s="14">
        <f t="shared" si="9"/>
        <v>8367.8899999999976</v>
      </c>
      <c r="K144" s="14">
        <f t="shared" si="10"/>
        <v>9132.1000000000022</v>
      </c>
      <c r="L144" s="14">
        <f t="shared" si="11"/>
        <v>7056.5</v>
      </c>
      <c r="M144" s="14">
        <f t="shared" si="12"/>
        <v>24556.489999999998</v>
      </c>
    </row>
    <row r="145" spans="1:13" outlineLevel="1" x14ac:dyDescent="0.3">
      <c r="A145" s="19" t="s">
        <v>155</v>
      </c>
      <c r="B145" s="14">
        <v>7718.8799999999974</v>
      </c>
      <c r="C145" s="14">
        <v>7912.7000000000016</v>
      </c>
      <c r="D145" s="14">
        <v>9755.010000000002</v>
      </c>
      <c r="E145" s="14">
        <v>25386.59</v>
      </c>
      <c r="F145" s="14">
        <v>0</v>
      </c>
      <c r="G145" s="14">
        <v>0</v>
      </c>
      <c r="H145" s="14">
        <v>0</v>
      </c>
      <c r="I145" s="14">
        <v>0</v>
      </c>
      <c r="J145" s="14">
        <f t="shared" si="9"/>
        <v>7718.8799999999974</v>
      </c>
      <c r="K145" s="14">
        <f t="shared" si="10"/>
        <v>7912.7000000000016</v>
      </c>
      <c r="L145" s="14">
        <f t="shared" si="11"/>
        <v>9755.010000000002</v>
      </c>
      <c r="M145" s="14">
        <f t="shared" si="12"/>
        <v>25386.59</v>
      </c>
    </row>
    <row r="146" spans="1:13" outlineLevel="1" x14ac:dyDescent="0.3">
      <c r="A146" s="19" t="s">
        <v>156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f t="shared" si="9"/>
        <v>0</v>
      </c>
      <c r="K146" s="14">
        <f t="shared" si="10"/>
        <v>0</v>
      </c>
      <c r="L146" s="14">
        <f t="shared" si="11"/>
        <v>0</v>
      </c>
      <c r="M146" s="14">
        <f t="shared" si="12"/>
        <v>0</v>
      </c>
    </row>
    <row r="147" spans="1:13" outlineLevel="1" x14ac:dyDescent="0.3">
      <c r="A147" s="19" t="s">
        <v>157</v>
      </c>
      <c r="B147" s="14">
        <v>0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f t="shared" si="9"/>
        <v>0</v>
      </c>
      <c r="K147" s="14">
        <f t="shared" si="10"/>
        <v>0</v>
      </c>
      <c r="L147" s="14">
        <f t="shared" si="11"/>
        <v>0</v>
      </c>
      <c r="M147" s="14">
        <f t="shared" si="12"/>
        <v>0</v>
      </c>
    </row>
    <row r="148" spans="1:13" outlineLevel="1" x14ac:dyDescent="0.3">
      <c r="A148" s="19" t="s">
        <v>158</v>
      </c>
      <c r="B148" s="14">
        <v>7470.4025806451655</v>
      </c>
      <c r="C148" s="14">
        <v>2815.2367741935509</v>
      </c>
      <c r="D148" s="14">
        <v>2098.4270967741927</v>
      </c>
      <c r="E148" s="14">
        <v>12384.066451612909</v>
      </c>
      <c r="F148" s="14">
        <v>4824.4374193548365</v>
      </c>
      <c r="G148" s="14">
        <v>4444.4232258064494</v>
      </c>
      <c r="H148" s="14">
        <v>5661.6529032258031</v>
      </c>
      <c r="I148" s="14">
        <v>14930.513548387091</v>
      </c>
      <c r="J148" s="14">
        <f t="shared" si="9"/>
        <v>12294.840000000002</v>
      </c>
      <c r="K148" s="14">
        <f t="shared" si="10"/>
        <v>7259.66</v>
      </c>
      <c r="L148" s="14">
        <f t="shared" si="11"/>
        <v>7760.0799999999963</v>
      </c>
      <c r="M148" s="14">
        <f t="shared" si="12"/>
        <v>27314.579999999994</v>
      </c>
    </row>
    <row r="149" spans="1:13" outlineLevel="1" x14ac:dyDescent="0.3">
      <c r="A149" s="19" t="s">
        <v>159</v>
      </c>
      <c r="B149" s="14">
        <v>9715.874399999997</v>
      </c>
      <c r="C149" s="14">
        <v>13215.186799999999</v>
      </c>
      <c r="D149" s="14">
        <v>7208.9155999999984</v>
      </c>
      <c r="E149" s="14">
        <v>30139.976799999997</v>
      </c>
      <c r="F149" s="14">
        <v>1583.6256000000012</v>
      </c>
      <c r="G149" s="14">
        <v>1815.4932000000017</v>
      </c>
      <c r="H149" s="14">
        <v>1926.4644000000019</v>
      </c>
      <c r="I149" s="14">
        <v>5325.5832000000046</v>
      </c>
      <c r="J149" s="14">
        <f t="shared" si="9"/>
        <v>11299.499999999998</v>
      </c>
      <c r="K149" s="14">
        <f t="shared" si="10"/>
        <v>15030.68</v>
      </c>
      <c r="L149" s="14">
        <f t="shared" si="11"/>
        <v>9135.380000000001</v>
      </c>
      <c r="M149" s="14">
        <f t="shared" si="12"/>
        <v>35465.56</v>
      </c>
    </row>
    <row r="150" spans="1:13" outlineLevel="1" x14ac:dyDescent="0.3">
      <c r="A150" s="19" t="s">
        <v>160</v>
      </c>
      <c r="B150" s="14">
        <v>9068.0762318840625</v>
      </c>
      <c r="C150" s="14">
        <v>6710.7437333333355</v>
      </c>
      <c r="D150" s="14">
        <v>9055.8081333333303</v>
      </c>
      <c r="E150" s="14">
        <v>24834.628098550726</v>
      </c>
      <c r="F150" s="14">
        <v>2084.2137681159397</v>
      </c>
      <c r="G150" s="14">
        <v>4765.3862666666664</v>
      </c>
      <c r="H150" s="14">
        <v>5469.3818666666657</v>
      </c>
      <c r="I150" s="14">
        <v>12318.981901449271</v>
      </c>
      <c r="J150" s="14">
        <f t="shared" si="9"/>
        <v>11152.290000000003</v>
      </c>
      <c r="K150" s="14">
        <f t="shared" si="10"/>
        <v>11476.130000000001</v>
      </c>
      <c r="L150" s="14">
        <f t="shared" si="11"/>
        <v>14525.189999999995</v>
      </c>
      <c r="M150" s="14">
        <f t="shared" si="12"/>
        <v>37153.61</v>
      </c>
    </row>
    <row r="151" spans="1:13" outlineLevel="1" x14ac:dyDescent="0.3">
      <c r="A151" s="19" t="s">
        <v>161</v>
      </c>
      <c r="B151" s="14">
        <v>12765.911538461527</v>
      </c>
      <c r="C151" s="14">
        <v>11378.428461538449</v>
      </c>
      <c r="D151" s="14">
        <v>9782.923846153828</v>
      </c>
      <c r="E151" s="14">
        <v>33927.263846153801</v>
      </c>
      <c r="F151" s="14">
        <v>3878.6784615384645</v>
      </c>
      <c r="G151" s="14">
        <v>4358.1915384615413</v>
      </c>
      <c r="H151" s="14">
        <v>5556.9561538461576</v>
      </c>
      <c r="I151" s="14">
        <v>13793.826153846163</v>
      </c>
      <c r="J151" s="14">
        <f t="shared" si="9"/>
        <v>16644.589999999993</v>
      </c>
      <c r="K151" s="14">
        <f t="shared" si="10"/>
        <v>15736.619999999992</v>
      </c>
      <c r="L151" s="14">
        <f t="shared" si="11"/>
        <v>15339.879999999986</v>
      </c>
      <c r="M151" s="14">
        <f t="shared" si="12"/>
        <v>47721.089999999967</v>
      </c>
    </row>
    <row r="152" spans="1:13" outlineLevel="1" x14ac:dyDescent="0.3">
      <c r="A152" s="19" t="s">
        <v>162</v>
      </c>
      <c r="B152" s="14">
        <v>7314.6141935483802</v>
      </c>
      <c r="C152" s="14">
        <v>7240.5587096774198</v>
      </c>
      <c r="D152" s="14">
        <v>6762.3703225806476</v>
      </c>
      <c r="E152" s="14">
        <v>21317.543225806447</v>
      </c>
      <c r="F152" s="14">
        <v>7491.5058064516088</v>
      </c>
      <c r="G152" s="14">
        <v>8221.3212903225758</v>
      </c>
      <c r="H152" s="14">
        <v>10418.74967741935</v>
      </c>
      <c r="I152" s="14">
        <v>26131.576774193534</v>
      </c>
      <c r="J152" s="14">
        <f t="shared" si="9"/>
        <v>14806.119999999988</v>
      </c>
      <c r="K152" s="14">
        <f t="shared" si="10"/>
        <v>15461.879999999996</v>
      </c>
      <c r="L152" s="14">
        <f t="shared" si="11"/>
        <v>17181.119999999995</v>
      </c>
      <c r="M152" s="14">
        <f t="shared" si="12"/>
        <v>47449.119999999981</v>
      </c>
    </row>
    <row r="153" spans="1:13" outlineLevel="1" x14ac:dyDescent="0.3">
      <c r="A153" s="19" t="s">
        <v>163</v>
      </c>
      <c r="B153" s="14">
        <v>45073.53753846154</v>
      </c>
      <c r="C153" s="14">
        <v>38679.755230769231</v>
      </c>
      <c r="D153" s="14">
        <v>33925.708769230769</v>
      </c>
      <c r="E153" s="14">
        <v>117679.00153846154</v>
      </c>
      <c r="F153" s="14">
        <v>5404.5624615384659</v>
      </c>
      <c r="G153" s="14">
        <v>5559.7747692307739</v>
      </c>
      <c r="H153" s="14">
        <v>5967.8412307692361</v>
      </c>
      <c r="I153" s="14">
        <v>16932.178461538475</v>
      </c>
      <c r="J153" s="14">
        <f t="shared" si="9"/>
        <v>50478.100000000006</v>
      </c>
      <c r="K153" s="14">
        <f t="shared" si="10"/>
        <v>44239.530000000006</v>
      </c>
      <c r="L153" s="14">
        <f t="shared" si="11"/>
        <v>39893.550000000003</v>
      </c>
      <c r="M153" s="14">
        <f t="shared" si="12"/>
        <v>134611.18</v>
      </c>
    </row>
    <row r="154" spans="1:13" outlineLevel="1" x14ac:dyDescent="0.3">
      <c r="A154" s="19" t="s">
        <v>164</v>
      </c>
      <c r="B154" s="14">
        <v>12223.869999999997</v>
      </c>
      <c r="C154" s="14">
        <v>10184.339999999998</v>
      </c>
      <c r="D154" s="14">
        <v>9890.6499999999924</v>
      </c>
      <c r="E154" s="14">
        <v>32298.859999999986</v>
      </c>
      <c r="F154" s="14">
        <v>0</v>
      </c>
      <c r="G154" s="14">
        <v>0</v>
      </c>
      <c r="H154" s="14">
        <v>0</v>
      </c>
      <c r="I154" s="14">
        <v>0</v>
      </c>
      <c r="J154" s="14">
        <f t="shared" si="9"/>
        <v>12223.869999999997</v>
      </c>
      <c r="K154" s="14">
        <f t="shared" si="10"/>
        <v>10184.339999999998</v>
      </c>
      <c r="L154" s="14">
        <f t="shared" si="11"/>
        <v>9890.6499999999924</v>
      </c>
      <c r="M154" s="14">
        <f t="shared" si="12"/>
        <v>32298.859999999986</v>
      </c>
    </row>
    <row r="155" spans="1:13" outlineLevel="1" x14ac:dyDescent="0.3">
      <c r="A155" s="19" t="s">
        <v>165</v>
      </c>
      <c r="B155" s="14"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f t="shared" si="9"/>
        <v>0</v>
      </c>
      <c r="K155" s="14">
        <f t="shared" si="10"/>
        <v>0</v>
      </c>
      <c r="L155" s="14">
        <f t="shared" si="11"/>
        <v>0</v>
      </c>
      <c r="M155" s="14">
        <f t="shared" si="12"/>
        <v>0</v>
      </c>
    </row>
    <row r="156" spans="1:13" outlineLevel="1" x14ac:dyDescent="0.3">
      <c r="A156" s="19" t="s">
        <v>166</v>
      </c>
      <c r="B156" s="14">
        <v>6441.033882352941</v>
      </c>
      <c r="C156" s="14">
        <v>4817.8772941176421</v>
      </c>
      <c r="D156" s="14">
        <v>4480.8664705882293</v>
      </c>
      <c r="E156" s="14">
        <v>15739.777647058812</v>
      </c>
      <c r="F156" s="14">
        <v>12576.926117647063</v>
      </c>
      <c r="G156" s="14">
        <v>13133.172705882354</v>
      </c>
      <c r="H156" s="14">
        <v>16425.383529411771</v>
      </c>
      <c r="I156" s="14">
        <v>42135.482352941188</v>
      </c>
      <c r="J156" s="14">
        <f t="shared" si="9"/>
        <v>19017.960000000003</v>
      </c>
      <c r="K156" s="14">
        <f t="shared" si="10"/>
        <v>17951.049999999996</v>
      </c>
      <c r="L156" s="14">
        <f t="shared" si="11"/>
        <v>20906.25</v>
      </c>
      <c r="M156" s="14">
        <f t="shared" si="12"/>
        <v>57875.259999999995</v>
      </c>
    </row>
    <row r="157" spans="1:13" outlineLevel="1" x14ac:dyDescent="0.3">
      <c r="A157" s="19" t="s">
        <v>167</v>
      </c>
      <c r="B157" s="14">
        <v>38985.13935483872</v>
      </c>
      <c r="C157" s="14">
        <v>41453.774193548386</v>
      </c>
      <c r="D157" s="14">
        <v>41760.956461538466</v>
      </c>
      <c r="E157" s="14">
        <v>122199.87000992557</v>
      </c>
      <c r="F157" s="14">
        <v>4488.7306451612867</v>
      </c>
      <c r="G157" s="14">
        <v>4441.4758064516082</v>
      </c>
      <c r="H157" s="14">
        <v>7518.4435384615354</v>
      </c>
      <c r="I157" s="14">
        <v>16448.649990074431</v>
      </c>
      <c r="J157" s="14">
        <f t="shared" si="9"/>
        <v>43473.87000000001</v>
      </c>
      <c r="K157" s="14">
        <f t="shared" si="10"/>
        <v>45895.249999999993</v>
      </c>
      <c r="L157" s="14">
        <f t="shared" si="11"/>
        <v>49279.4</v>
      </c>
      <c r="M157" s="14">
        <f t="shared" si="12"/>
        <v>138648.51999999999</v>
      </c>
    </row>
    <row r="158" spans="1:13" outlineLevel="1" x14ac:dyDescent="0.3">
      <c r="A158" s="19" t="s">
        <v>168</v>
      </c>
      <c r="B158" s="14">
        <v>19381.720434782619</v>
      </c>
      <c r="C158" s="14">
        <v>15703.104202898548</v>
      </c>
      <c r="D158" s="14">
        <v>12816.815797101444</v>
      </c>
      <c r="E158" s="14">
        <v>47901.64043478261</v>
      </c>
      <c r="F158" s="14">
        <v>11542.96956521739</v>
      </c>
      <c r="G158" s="14">
        <v>11630.905797101446</v>
      </c>
      <c r="H158" s="14">
        <v>14145.694202898547</v>
      </c>
      <c r="I158" s="14">
        <v>37319.569565217389</v>
      </c>
      <c r="J158" s="14">
        <f t="shared" si="9"/>
        <v>30924.69000000001</v>
      </c>
      <c r="K158" s="14">
        <f t="shared" si="10"/>
        <v>27334.009999999995</v>
      </c>
      <c r="L158" s="14">
        <f t="shared" si="11"/>
        <v>26962.509999999991</v>
      </c>
      <c r="M158" s="14">
        <f t="shared" si="12"/>
        <v>85221.209999999992</v>
      </c>
    </row>
    <row r="159" spans="1:13" outlineLevel="1" x14ac:dyDescent="0.3">
      <c r="A159" s="19" t="s">
        <v>169</v>
      </c>
      <c r="B159" s="14">
        <v>5168.5999999999995</v>
      </c>
      <c r="C159" s="14">
        <v>3207.9486885245901</v>
      </c>
      <c r="D159" s="14">
        <v>26.725737704916281</v>
      </c>
      <c r="E159" s="14">
        <v>8403.2744262295055</v>
      </c>
      <c r="F159" s="14">
        <v>0</v>
      </c>
      <c r="G159" s="14">
        <v>814.76131147541059</v>
      </c>
      <c r="H159" s="14">
        <v>1007.8642622950829</v>
      </c>
      <c r="I159" s="14">
        <v>1822.6255737704935</v>
      </c>
      <c r="J159" s="14">
        <f t="shared" si="9"/>
        <v>5168.5999999999995</v>
      </c>
      <c r="K159" s="14">
        <f t="shared" si="10"/>
        <v>4022.7100000000009</v>
      </c>
      <c r="L159" s="14">
        <f t="shared" si="11"/>
        <v>1034.5899999999992</v>
      </c>
      <c r="M159" s="14">
        <f t="shared" si="12"/>
        <v>10225.900000000001</v>
      </c>
    </row>
    <row r="160" spans="1:13" outlineLevel="1" x14ac:dyDescent="0.3">
      <c r="A160" s="19" t="s">
        <v>170</v>
      </c>
      <c r="B160" s="14">
        <v>-65.32249999999928</v>
      </c>
      <c r="C160" s="14">
        <v>1473.8044067796654</v>
      </c>
      <c r="D160" s="14">
        <v>2089.4838983050959</v>
      </c>
      <c r="E160" s="14">
        <v>3497.965805084762</v>
      </c>
      <c r="F160" s="14">
        <v>1273.502500000001</v>
      </c>
      <c r="G160" s="14">
        <v>3765.4355932203339</v>
      </c>
      <c r="H160" s="14">
        <v>3673.5261016949084</v>
      </c>
      <c r="I160" s="14">
        <v>8712.4641949152428</v>
      </c>
      <c r="J160" s="14">
        <f t="shared" si="9"/>
        <v>1208.1800000000017</v>
      </c>
      <c r="K160" s="14">
        <f t="shared" si="10"/>
        <v>5239.24</v>
      </c>
      <c r="L160" s="14">
        <f t="shared" si="11"/>
        <v>5763.0100000000039</v>
      </c>
      <c r="M160" s="14">
        <f t="shared" si="12"/>
        <v>12210.430000000006</v>
      </c>
    </row>
    <row r="161" spans="1:13" outlineLevel="1" x14ac:dyDescent="0.3">
      <c r="A161" s="19" t="s">
        <v>171</v>
      </c>
      <c r="B161" s="14">
        <v>8284.162580645163</v>
      </c>
      <c r="C161" s="14">
        <v>12338.010322580643</v>
      </c>
      <c r="D161" s="14">
        <v>14963.481935483856</v>
      </c>
      <c r="E161" s="14">
        <v>35585.654838709663</v>
      </c>
      <c r="F161" s="14">
        <v>6832.3974193548338</v>
      </c>
      <c r="G161" s="14">
        <v>4226.0696774193593</v>
      </c>
      <c r="H161" s="14">
        <v>5314.9180645161332</v>
      </c>
      <c r="I161" s="14">
        <v>16373.385161290327</v>
      </c>
      <c r="J161" s="14">
        <f t="shared" si="9"/>
        <v>15116.559999999998</v>
      </c>
      <c r="K161" s="14">
        <f t="shared" si="10"/>
        <v>16564.080000000002</v>
      </c>
      <c r="L161" s="14">
        <f t="shared" si="11"/>
        <v>20278.399999999991</v>
      </c>
      <c r="M161" s="14">
        <f t="shared" si="12"/>
        <v>51959.039999999994</v>
      </c>
    </row>
    <row r="162" spans="1:13" outlineLevel="1" x14ac:dyDescent="0.3">
      <c r="A162" s="19" t="s">
        <v>172</v>
      </c>
      <c r="B162" s="14">
        <v>12809.899999999998</v>
      </c>
      <c r="C162" s="14">
        <v>-1299.7941538461512</v>
      </c>
      <c r="D162" s="14">
        <v>-1674.735692307687</v>
      </c>
      <c r="E162" s="14">
        <v>9835.3701538461592</v>
      </c>
      <c r="F162" s="14">
        <v>0</v>
      </c>
      <c r="G162" s="14">
        <v>9304.1741538461538</v>
      </c>
      <c r="H162" s="14">
        <v>11374.875692307693</v>
      </c>
      <c r="I162" s="14">
        <v>20679.049846153845</v>
      </c>
      <c r="J162" s="14">
        <f t="shared" si="9"/>
        <v>12809.899999999998</v>
      </c>
      <c r="K162" s="14">
        <f t="shared" si="10"/>
        <v>8004.3800000000028</v>
      </c>
      <c r="L162" s="14">
        <f t="shared" si="11"/>
        <v>9700.1400000000049</v>
      </c>
      <c r="M162" s="14">
        <f t="shared" si="12"/>
        <v>30514.420000000006</v>
      </c>
    </row>
    <row r="163" spans="1:13" outlineLevel="1" x14ac:dyDescent="0.3">
      <c r="A163" s="19" t="s">
        <v>173</v>
      </c>
      <c r="B163" s="14">
        <v>13141.403846153842</v>
      </c>
      <c r="C163" s="14">
        <v>12067.950769230771</v>
      </c>
      <c r="D163" s="14">
        <v>6290.4061538461492</v>
      </c>
      <c r="E163" s="14">
        <v>31499.760769230761</v>
      </c>
      <c r="F163" s="14">
        <v>2692.7461538461557</v>
      </c>
      <c r="G163" s="14">
        <v>3013.6192307692336</v>
      </c>
      <c r="H163" s="14">
        <v>3709.5238461538493</v>
      </c>
      <c r="I163" s="14">
        <v>9415.8892307692386</v>
      </c>
      <c r="J163" s="14">
        <f t="shared" si="9"/>
        <v>15834.149999999998</v>
      </c>
      <c r="K163" s="14">
        <f t="shared" si="10"/>
        <v>15081.570000000003</v>
      </c>
      <c r="L163" s="14">
        <f t="shared" si="11"/>
        <v>9999.9299999999985</v>
      </c>
      <c r="M163" s="14">
        <f t="shared" si="12"/>
        <v>40915.65</v>
      </c>
    </row>
    <row r="164" spans="1:13" outlineLevel="1" x14ac:dyDescent="0.3">
      <c r="A164" s="19" t="s">
        <v>174</v>
      </c>
      <c r="B164" s="14">
        <v>1689.9517460317447</v>
      </c>
      <c r="C164" s="14">
        <v>5921.1739682539646</v>
      </c>
      <c r="D164" s="14">
        <v>1904.7934920634898</v>
      </c>
      <c r="E164" s="14">
        <v>9515.9192063491992</v>
      </c>
      <c r="F164" s="14">
        <v>2966.1682539682565</v>
      </c>
      <c r="G164" s="14">
        <v>3349.6460317460346</v>
      </c>
      <c r="H164" s="14">
        <v>4122.1865079365116</v>
      </c>
      <c r="I164" s="14">
        <v>10438.000793650803</v>
      </c>
      <c r="J164" s="14">
        <f t="shared" si="9"/>
        <v>4656.1200000000008</v>
      </c>
      <c r="K164" s="14">
        <f t="shared" si="10"/>
        <v>9270.82</v>
      </c>
      <c r="L164" s="14">
        <f t="shared" si="11"/>
        <v>6026.9800000000014</v>
      </c>
      <c r="M164" s="14">
        <f t="shared" si="12"/>
        <v>19953.920000000002</v>
      </c>
    </row>
    <row r="165" spans="1:13" outlineLevel="1" x14ac:dyDescent="0.3">
      <c r="A165" s="19" t="s">
        <v>175</v>
      </c>
      <c r="B165" s="14">
        <v>9559.8342857142816</v>
      </c>
      <c r="C165" s="14">
        <v>4780.0573529411731</v>
      </c>
      <c r="D165" s="14">
        <v>1605.3255882352937</v>
      </c>
      <c r="E165" s="14">
        <v>15945.217226890749</v>
      </c>
      <c r="F165" s="14">
        <v>2326.3257142857165</v>
      </c>
      <c r="G165" s="14">
        <v>5124.5126470588284</v>
      </c>
      <c r="H165" s="14">
        <v>5925.9044117647109</v>
      </c>
      <c r="I165" s="14">
        <v>13376.742773109256</v>
      </c>
      <c r="J165" s="14">
        <f t="shared" si="9"/>
        <v>11886.159999999998</v>
      </c>
      <c r="K165" s="14">
        <f t="shared" si="10"/>
        <v>9904.5700000000015</v>
      </c>
      <c r="L165" s="14">
        <f t="shared" si="11"/>
        <v>7531.230000000005</v>
      </c>
      <c r="M165" s="14">
        <f t="shared" si="12"/>
        <v>29321.960000000006</v>
      </c>
    </row>
    <row r="166" spans="1:13" outlineLevel="1" x14ac:dyDescent="0.3">
      <c r="A166" s="19" t="s">
        <v>176</v>
      </c>
      <c r="B166" s="14">
        <v>8317.4904545454556</v>
      </c>
      <c r="C166" s="14">
        <v>10738.92803030303</v>
      </c>
      <c r="D166" s="14">
        <v>8209.3719696969729</v>
      </c>
      <c r="E166" s="14">
        <v>27265.790454545458</v>
      </c>
      <c r="F166" s="14">
        <v>3001.3295454545482</v>
      </c>
      <c r="G166" s="14">
        <v>3615.7219696969728</v>
      </c>
      <c r="H166" s="14">
        <v>4478.6780303030346</v>
      </c>
      <c r="I166" s="14">
        <v>11095.729545454557</v>
      </c>
      <c r="J166" s="14">
        <f t="shared" si="9"/>
        <v>11318.820000000003</v>
      </c>
      <c r="K166" s="14">
        <f t="shared" si="10"/>
        <v>14354.650000000003</v>
      </c>
      <c r="L166" s="14">
        <f t="shared" si="11"/>
        <v>12688.050000000007</v>
      </c>
      <c r="M166" s="14">
        <f t="shared" si="12"/>
        <v>38361.520000000019</v>
      </c>
    </row>
    <row r="167" spans="1:13" outlineLevel="1" x14ac:dyDescent="0.3">
      <c r="A167" s="19" t="s">
        <v>177</v>
      </c>
      <c r="B167" s="14">
        <v>8598.2369491525442</v>
      </c>
      <c r="C167" s="14">
        <v>7762.9066666666704</v>
      </c>
      <c r="D167" s="14">
        <v>6544.4984057971078</v>
      </c>
      <c r="E167" s="14">
        <v>22905.642021616324</v>
      </c>
      <c r="F167" s="14">
        <v>2342.6630508474532</v>
      </c>
      <c r="G167" s="14">
        <v>8378.9533333333275</v>
      </c>
      <c r="H167" s="14">
        <v>10412.891594202893</v>
      </c>
      <c r="I167" s="14">
        <v>21134.507978383674</v>
      </c>
      <c r="J167" s="14">
        <f t="shared" si="9"/>
        <v>10940.899999999998</v>
      </c>
      <c r="K167" s="14">
        <f t="shared" si="10"/>
        <v>16141.859999999997</v>
      </c>
      <c r="L167" s="14">
        <f t="shared" si="11"/>
        <v>16957.39</v>
      </c>
      <c r="M167" s="14">
        <f t="shared" si="12"/>
        <v>44040.149999999994</v>
      </c>
    </row>
    <row r="168" spans="1:13" outlineLevel="1" x14ac:dyDescent="0.3">
      <c r="A168" s="19" t="s">
        <v>178</v>
      </c>
      <c r="B168" s="14">
        <v>5900.7174626865635</v>
      </c>
      <c r="C168" s="14">
        <v>8179.4597101449281</v>
      </c>
      <c r="D168" s="14">
        <v>6128.2944927536255</v>
      </c>
      <c r="E168" s="14">
        <v>20208.471665585119</v>
      </c>
      <c r="F168" s="14">
        <v>3035.0925373134351</v>
      </c>
      <c r="G168" s="14">
        <v>4415.0202898550715</v>
      </c>
      <c r="H168" s="14">
        <v>4943.9855072463761</v>
      </c>
      <c r="I168" s="14">
        <v>12394.098334414883</v>
      </c>
      <c r="J168" s="14">
        <f t="shared" si="9"/>
        <v>8935.8099999999977</v>
      </c>
      <c r="K168" s="14">
        <f t="shared" si="10"/>
        <v>12594.48</v>
      </c>
      <c r="L168" s="14">
        <f t="shared" si="11"/>
        <v>11072.280000000002</v>
      </c>
      <c r="M168" s="14">
        <f t="shared" si="12"/>
        <v>32602.57</v>
      </c>
    </row>
    <row r="169" spans="1:13" outlineLevel="1" x14ac:dyDescent="0.3">
      <c r="A169" s="19" t="s">
        <v>179</v>
      </c>
      <c r="B169" s="14">
        <v>16781.202500000007</v>
      </c>
      <c r="C169" s="14">
        <v>12084.452698412704</v>
      </c>
      <c r="D169" s="14">
        <v>8000.6931746031805</v>
      </c>
      <c r="E169" s="14">
        <v>36866.348373015891</v>
      </c>
      <c r="F169" s="14">
        <v>6458.1974999999911</v>
      </c>
      <c r="G169" s="14">
        <v>10729.667301587297</v>
      </c>
      <c r="H169" s="14">
        <v>13391.47682539682</v>
      </c>
      <c r="I169" s="14">
        <v>30579.341626984111</v>
      </c>
      <c r="J169" s="14">
        <f t="shared" si="9"/>
        <v>23239.399999999998</v>
      </c>
      <c r="K169" s="14">
        <f t="shared" si="10"/>
        <v>22814.120000000003</v>
      </c>
      <c r="L169" s="14">
        <f t="shared" si="11"/>
        <v>21392.17</v>
      </c>
      <c r="M169" s="14">
        <f t="shared" si="12"/>
        <v>67445.69</v>
      </c>
    </row>
    <row r="170" spans="1:13" outlineLevel="1" x14ac:dyDescent="0.3">
      <c r="A170" s="19" t="s">
        <v>180</v>
      </c>
      <c r="B170" s="14">
        <v>13267.777936507937</v>
      </c>
      <c r="C170" s="14">
        <v>13487.506825396824</v>
      </c>
      <c r="D170" s="14">
        <v>15129.813134328351</v>
      </c>
      <c r="E170" s="14">
        <v>41885.097896233114</v>
      </c>
      <c r="F170" s="14">
        <v>2116.6920634920657</v>
      </c>
      <c r="G170" s="14">
        <v>2409.4031746031769</v>
      </c>
      <c r="H170" s="14">
        <v>5712.5468656716466</v>
      </c>
      <c r="I170" s="14">
        <v>10238.642103766888</v>
      </c>
      <c r="J170" s="14">
        <f t="shared" si="9"/>
        <v>15384.470000000003</v>
      </c>
      <c r="K170" s="14">
        <f t="shared" si="10"/>
        <v>15896.91</v>
      </c>
      <c r="L170" s="14">
        <f t="shared" si="11"/>
        <v>20842.359999999997</v>
      </c>
      <c r="M170" s="14">
        <f t="shared" si="12"/>
        <v>52123.740000000005</v>
      </c>
    </row>
    <row r="171" spans="1:13" outlineLevel="1" x14ac:dyDescent="0.3">
      <c r="A171" s="19" t="s">
        <v>181</v>
      </c>
      <c r="B171" s="14">
        <v>8047.0376190476245</v>
      </c>
      <c r="C171" s="14">
        <v>8041.4065079365118</v>
      </c>
      <c r="D171" s="14">
        <v>8856.717142857131</v>
      </c>
      <c r="E171" s="14">
        <v>24945.161269841268</v>
      </c>
      <c r="F171" s="14">
        <v>7191.4523809523798</v>
      </c>
      <c r="G171" s="14">
        <v>7444.8634920634913</v>
      </c>
      <c r="H171" s="14">
        <v>3410.70285714286</v>
      </c>
      <c r="I171" s="14">
        <v>18047.018730158732</v>
      </c>
      <c r="J171" s="14">
        <f t="shared" si="9"/>
        <v>15238.490000000005</v>
      </c>
      <c r="K171" s="14">
        <f t="shared" si="10"/>
        <v>15486.270000000004</v>
      </c>
      <c r="L171" s="14">
        <f t="shared" si="11"/>
        <v>12267.419999999991</v>
      </c>
      <c r="M171" s="14">
        <f t="shared" si="12"/>
        <v>42992.18</v>
      </c>
    </row>
    <row r="172" spans="1:13" outlineLevel="1" x14ac:dyDescent="0.3">
      <c r="A172" s="19" t="s">
        <v>182</v>
      </c>
      <c r="B172" s="14">
        <v>10897.460000000001</v>
      </c>
      <c r="C172" s="14">
        <v>8393.1698305084828</v>
      </c>
      <c r="D172" s="14">
        <v>491.36576271185987</v>
      </c>
      <c r="E172" s="14">
        <v>19781.995593220345</v>
      </c>
      <c r="F172" s="14">
        <v>0</v>
      </c>
      <c r="G172" s="14">
        <v>2482.8501694915212</v>
      </c>
      <c r="H172" s="14">
        <v>2733.6942372881304</v>
      </c>
      <c r="I172" s="14">
        <v>5216.5444067796516</v>
      </c>
      <c r="J172" s="14">
        <f t="shared" si="9"/>
        <v>10897.460000000001</v>
      </c>
      <c r="K172" s="14">
        <f t="shared" si="10"/>
        <v>10876.020000000004</v>
      </c>
      <c r="L172" s="14">
        <f t="shared" si="11"/>
        <v>3225.0599999999904</v>
      </c>
      <c r="M172" s="14">
        <f t="shared" si="12"/>
        <v>24998.539999999994</v>
      </c>
    </row>
    <row r="173" spans="1:13" outlineLevel="1" x14ac:dyDescent="0.3">
      <c r="A173" s="19" t="s">
        <v>183</v>
      </c>
      <c r="B173" s="14">
        <v>6006.0767741935424</v>
      </c>
      <c r="C173" s="14">
        <v>8285.2270967741933</v>
      </c>
      <c r="D173" s="14">
        <v>5013.4684615384558</v>
      </c>
      <c r="E173" s="14">
        <v>19304.772332506189</v>
      </c>
      <c r="F173" s="14">
        <v>4401.5032258064466</v>
      </c>
      <c r="G173" s="14">
        <v>5038.682903225802</v>
      </c>
      <c r="H173" s="14">
        <v>8563.4515384615352</v>
      </c>
      <c r="I173" s="14">
        <v>18003.637667493786</v>
      </c>
      <c r="J173" s="14">
        <f t="shared" si="9"/>
        <v>10407.579999999989</v>
      </c>
      <c r="K173" s="14">
        <f t="shared" si="10"/>
        <v>13323.909999999996</v>
      </c>
      <c r="L173" s="14">
        <f t="shared" si="11"/>
        <v>13576.919999999991</v>
      </c>
      <c r="M173" s="14">
        <f t="shared" si="12"/>
        <v>37308.409999999974</v>
      </c>
    </row>
    <row r="174" spans="1:13" outlineLevel="1" x14ac:dyDescent="0.3">
      <c r="A174" s="19" t="s">
        <v>184</v>
      </c>
      <c r="B174" s="14">
        <v>10822.145423728822</v>
      </c>
      <c r="C174" s="14">
        <v>4894.8475362318968</v>
      </c>
      <c r="D174" s="14">
        <v>845.05405797102799</v>
      </c>
      <c r="E174" s="14">
        <v>16562.047017931745</v>
      </c>
      <c r="F174" s="14">
        <v>3994.3145762711792</v>
      </c>
      <c r="G174" s="14">
        <v>12961.232463768109</v>
      </c>
      <c r="H174" s="14">
        <v>15562.395942028976</v>
      </c>
      <c r="I174" s="14">
        <v>32517.942982068264</v>
      </c>
      <c r="J174" s="14">
        <f t="shared" si="9"/>
        <v>14816.460000000001</v>
      </c>
      <c r="K174" s="14">
        <f t="shared" si="10"/>
        <v>17856.080000000005</v>
      </c>
      <c r="L174" s="14">
        <f t="shared" si="11"/>
        <v>16407.450000000004</v>
      </c>
      <c r="M174" s="14">
        <f t="shared" si="12"/>
        <v>49079.990000000013</v>
      </c>
    </row>
    <row r="175" spans="1:13" outlineLevel="1" x14ac:dyDescent="0.3">
      <c r="A175" s="19" t="s">
        <v>185</v>
      </c>
      <c r="B175" s="14">
        <v>2353.1946153846134</v>
      </c>
      <c r="C175" s="14">
        <v>4697.5207692307649</v>
      </c>
      <c r="D175" s="14">
        <v>2285.4746153846031</v>
      </c>
      <c r="E175" s="14">
        <v>9336.1899999999805</v>
      </c>
      <c r="F175" s="14">
        <v>2435.8053846153866</v>
      </c>
      <c r="G175" s="14">
        <v>3010.8292307692332</v>
      </c>
      <c r="H175" s="14">
        <v>3529.0453846153869</v>
      </c>
      <c r="I175" s="14">
        <v>8975.6800000000076</v>
      </c>
      <c r="J175" s="14">
        <f t="shared" si="9"/>
        <v>4789</v>
      </c>
      <c r="K175" s="14">
        <f t="shared" si="10"/>
        <v>7708.3499999999985</v>
      </c>
      <c r="L175" s="14">
        <f t="shared" si="11"/>
        <v>5814.5199999999895</v>
      </c>
      <c r="M175" s="14">
        <f t="shared" si="12"/>
        <v>18311.869999999988</v>
      </c>
    </row>
    <row r="176" spans="1:13" outlineLevel="1" x14ac:dyDescent="0.3">
      <c r="A176" s="19" t="s">
        <v>186</v>
      </c>
      <c r="B176" s="14">
        <v>10002.119032258071</v>
      </c>
      <c r="C176" s="14">
        <v>11621.508387096788</v>
      </c>
      <c r="D176" s="14">
        <v>6442.0667692307625</v>
      </c>
      <c r="E176" s="14">
        <v>28065.694188585621</v>
      </c>
      <c r="F176" s="14">
        <v>5733.9309677419296</v>
      </c>
      <c r="G176" s="14">
        <v>6032.4716129032204</v>
      </c>
      <c r="H176" s="14">
        <v>10401.063230769225</v>
      </c>
      <c r="I176" s="14">
        <v>22167.465811414375</v>
      </c>
      <c r="J176" s="14">
        <f t="shared" si="9"/>
        <v>15736.050000000001</v>
      </c>
      <c r="K176" s="14">
        <f t="shared" si="10"/>
        <v>17653.98000000001</v>
      </c>
      <c r="L176" s="14">
        <f t="shared" si="11"/>
        <v>16843.129999999986</v>
      </c>
      <c r="M176" s="14">
        <f t="shared" si="12"/>
        <v>50233.16</v>
      </c>
    </row>
    <row r="177" spans="1:13" outlineLevel="1" x14ac:dyDescent="0.3">
      <c r="A177" s="19" t="s">
        <v>187</v>
      </c>
      <c r="B177" s="14">
        <v>22060.070000000003</v>
      </c>
      <c r="C177" s="14">
        <v>17260.740000000005</v>
      </c>
      <c r="D177" s="14">
        <v>23431.570000000011</v>
      </c>
      <c r="E177" s="14">
        <v>62752.380000000019</v>
      </c>
      <c r="F177" s="14">
        <v>0</v>
      </c>
      <c r="G177" s="14">
        <v>0</v>
      </c>
      <c r="H177" s="14">
        <v>0</v>
      </c>
      <c r="I177" s="14">
        <v>0</v>
      </c>
      <c r="J177" s="14">
        <f t="shared" si="9"/>
        <v>22060.070000000003</v>
      </c>
      <c r="K177" s="14">
        <f t="shared" si="10"/>
        <v>17260.740000000005</v>
      </c>
      <c r="L177" s="14">
        <f t="shared" si="11"/>
        <v>23431.570000000011</v>
      </c>
      <c r="M177" s="14">
        <f t="shared" si="12"/>
        <v>62752.380000000019</v>
      </c>
    </row>
    <row r="178" spans="1:13" outlineLevel="1" x14ac:dyDescent="0.3">
      <c r="A178" s="19" t="s">
        <v>188</v>
      </c>
      <c r="B178" s="14">
        <v>0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f t="shared" si="9"/>
        <v>0</v>
      </c>
      <c r="K178" s="14">
        <f t="shared" si="10"/>
        <v>0</v>
      </c>
      <c r="L178" s="14">
        <f t="shared" si="11"/>
        <v>0</v>
      </c>
      <c r="M178" s="14">
        <f t="shared" si="12"/>
        <v>0</v>
      </c>
    </row>
    <row r="179" spans="1:13" outlineLevel="1" x14ac:dyDescent="0.3">
      <c r="A179" s="19" t="s">
        <v>189</v>
      </c>
      <c r="B179" s="14">
        <v>7984.8052727272716</v>
      </c>
      <c r="C179" s="14">
        <v>7705.8909090909046</v>
      </c>
      <c r="D179" s="14">
        <v>6677.1125454545445</v>
      </c>
      <c r="E179" s="14">
        <v>22367.808727272721</v>
      </c>
      <c r="F179" s="14">
        <v>1714.3847272727287</v>
      </c>
      <c r="G179" s="14">
        <v>1805.1890909090921</v>
      </c>
      <c r="H179" s="14">
        <v>2111.9774545454561</v>
      </c>
      <c r="I179" s="14">
        <v>5631.5512727272762</v>
      </c>
      <c r="J179" s="14">
        <f t="shared" si="9"/>
        <v>9699.19</v>
      </c>
      <c r="K179" s="14">
        <f t="shared" si="10"/>
        <v>9511.0799999999963</v>
      </c>
      <c r="L179" s="14">
        <f t="shared" si="11"/>
        <v>8789.09</v>
      </c>
      <c r="M179" s="14">
        <f t="shared" si="12"/>
        <v>27999.359999999997</v>
      </c>
    </row>
    <row r="180" spans="1:13" outlineLevel="1" x14ac:dyDescent="0.3">
      <c r="A180" s="19" t="s">
        <v>190</v>
      </c>
      <c r="B180" s="14">
        <v>8221.8043076923059</v>
      </c>
      <c r="C180" s="14">
        <v>13261.80784615385</v>
      </c>
      <c r="D180" s="14">
        <v>5145.1912307692255</v>
      </c>
      <c r="E180" s="14">
        <v>26628.803384615381</v>
      </c>
      <c r="F180" s="14">
        <v>6065.7756923076895</v>
      </c>
      <c r="G180" s="14">
        <v>7372.2821538461512</v>
      </c>
      <c r="H180" s="14">
        <v>8242.3287692307658</v>
      </c>
      <c r="I180" s="14">
        <v>21680.386615384607</v>
      </c>
      <c r="J180" s="14">
        <f t="shared" si="9"/>
        <v>14287.579999999994</v>
      </c>
      <c r="K180" s="14">
        <f t="shared" si="10"/>
        <v>20634.09</v>
      </c>
      <c r="L180" s="14">
        <f t="shared" si="11"/>
        <v>13387.519999999991</v>
      </c>
      <c r="M180" s="14">
        <f t="shared" si="12"/>
        <v>48309.189999999988</v>
      </c>
    </row>
    <row r="181" spans="1:13" outlineLevel="1" x14ac:dyDescent="0.3">
      <c r="A181" s="19" t="s">
        <v>191</v>
      </c>
      <c r="B181" s="14">
        <v>8067.991612903229</v>
      </c>
      <c r="C181" s="14">
        <v>8082.6277419354819</v>
      </c>
      <c r="D181" s="14">
        <v>7069.2430769230805</v>
      </c>
      <c r="E181" s="14">
        <v>23219.862431761791</v>
      </c>
      <c r="F181" s="14">
        <v>2919.8283870967716</v>
      </c>
      <c r="G181" s="14">
        <v>3026.662258064513</v>
      </c>
      <c r="H181" s="14">
        <v>5194.8069230769215</v>
      </c>
      <c r="I181" s="14">
        <v>11141.297568238206</v>
      </c>
      <c r="J181" s="14">
        <f t="shared" si="9"/>
        <v>10987.82</v>
      </c>
      <c r="K181" s="14">
        <f t="shared" si="10"/>
        <v>11109.289999999995</v>
      </c>
      <c r="L181" s="14">
        <f t="shared" si="11"/>
        <v>12264.050000000003</v>
      </c>
      <c r="M181" s="14">
        <f t="shared" si="12"/>
        <v>34361.159999999996</v>
      </c>
    </row>
    <row r="182" spans="1:13" outlineLevel="1" x14ac:dyDescent="0.3">
      <c r="A182" s="19" t="s">
        <v>192</v>
      </c>
      <c r="B182" s="14">
        <v>14397.390615384616</v>
      </c>
      <c r="C182" s="14">
        <v>12650.850769230767</v>
      </c>
      <c r="D182" s="14">
        <v>6818.8709230769218</v>
      </c>
      <c r="E182" s="14">
        <v>33867.112307692303</v>
      </c>
      <c r="F182" s="14">
        <v>7312.3393846153822</v>
      </c>
      <c r="G182" s="14">
        <v>7644.9392307692269</v>
      </c>
      <c r="H182" s="14">
        <v>8932.8890769230729</v>
      </c>
      <c r="I182" s="14">
        <v>23890.167692307681</v>
      </c>
      <c r="J182" s="14">
        <f t="shared" si="9"/>
        <v>21709.73</v>
      </c>
      <c r="K182" s="14">
        <f t="shared" si="10"/>
        <v>20295.789999999994</v>
      </c>
      <c r="L182" s="14">
        <f t="shared" si="11"/>
        <v>15751.759999999995</v>
      </c>
      <c r="M182" s="14">
        <f t="shared" si="12"/>
        <v>57757.279999999984</v>
      </c>
    </row>
    <row r="183" spans="1:13" outlineLevel="1" x14ac:dyDescent="0.3">
      <c r="A183" s="19" t="s">
        <v>193</v>
      </c>
      <c r="B183" s="14">
        <v>10476.01548387097</v>
      </c>
      <c r="C183" s="14">
        <v>7759.2438709677408</v>
      </c>
      <c r="D183" s="14">
        <v>7812.2692307692314</v>
      </c>
      <c r="E183" s="14">
        <v>26047.528585607939</v>
      </c>
      <c r="F183" s="14">
        <v>2437.3045161290297</v>
      </c>
      <c r="G183" s="14">
        <v>2211.8961290322554</v>
      </c>
      <c r="H183" s="14">
        <v>3814.8507692307676</v>
      </c>
      <c r="I183" s="14">
        <v>8464.0514143920518</v>
      </c>
      <c r="J183" s="14">
        <f t="shared" si="9"/>
        <v>12913.32</v>
      </c>
      <c r="K183" s="14">
        <f t="shared" si="10"/>
        <v>9971.1399999999958</v>
      </c>
      <c r="L183" s="14">
        <f t="shared" si="11"/>
        <v>11627.119999999999</v>
      </c>
      <c r="M183" s="14">
        <f t="shared" si="12"/>
        <v>34511.579999999994</v>
      </c>
    </row>
    <row r="184" spans="1:13" outlineLevel="1" x14ac:dyDescent="0.3">
      <c r="A184" s="19" t="s">
        <v>194</v>
      </c>
      <c r="B184" s="14">
        <v>6083.8883076923094</v>
      </c>
      <c r="C184" s="14">
        <v>7039.8707692307726</v>
      </c>
      <c r="D184" s="14">
        <v>5416.552153846158</v>
      </c>
      <c r="E184" s="14">
        <v>18540.311230769239</v>
      </c>
      <c r="F184" s="14">
        <v>4974.5616923076905</v>
      </c>
      <c r="G184" s="14">
        <v>5211.2492307692291</v>
      </c>
      <c r="H184" s="14">
        <v>6722.7978461538441</v>
      </c>
      <c r="I184" s="14">
        <v>16908.608769230763</v>
      </c>
      <c r="J184" s="14">
        <f t="shared" si="9"/>
        <v>11058.45</v>
      </c>
      <c r="K184" s="14">
        <f t="shared" si="10"/>
        <v>12251.120000000003</v>
      </c>
      <c r="L184" s="14">
        <f t="shared" si="11"/>
        <v>12139.350000000002</v>
      </c>
      <c r="M184" s="14">
        <f t="shared" si="12"/>
        <v>35448.920000000006</v>
      </c>
    </row>
    <row r="185" spans="1:13" outlineLevel="1" x14ac:dyDescent="0.3">
      <c r="A185" s="19" t="s">
        <v>195</v>
      </c>
      <c r="B185" s="14">
        <v>14309.349999999999</v>
      </c>
      <c r="C185" s="14">
        <v>18021.749999999996</v>
      </c>
      <c r="D185" s="14">
        <v>16643.04</v>
      </c>
      <c r="E185" s="14">
        <v>48974.14</v>
      </c>
      <c r="F185" s="14">
        <v>0</v>
      </c>
      <c r="G185" s="14">
        <v>0</v>
      </c>
      <c r="H185" s="14">
        <v>0</v>
      </c>
      <c r="I185" s="14">
        <v>0</v>
      </c>
      <c r="J185" s="14">
        <f t="shared" si="9"/>
        <v>14309.349999999999</v>
      </c>
      <c r="K185" s="14">
        <f t="shared" si="10"/>
        <v>18021.749999999996</v>
      </c>
      <c r="L185" s="14">
        <f t="shared" si="11"/>
        <v>16643.04</v>
      </c>
      <c r="M185" s="14">
        <f t="shared" si="12"/>
        <v>48974.14</v>
      </c>
    </row>
    <row r="186" spans="1:13" outlineLevel="1" x14ac:dyDescent="0.3">
      <c r="A186" s="19" t="s">
        <v>196</v>
      </c>
      <c r="B186" s="14">
        <v>2138.7435937499981</v>
      </c>
      <c r="C186" s="14">
        <v>-829.00140624999881</v>
      </c>
      <c r="D186" s="14">
        <v>-6339.866562500004</v>
      </c>
      <c r="E186" s="14">
        <v>-5030.1243750000049</v>
      </c>
      <c r="F186" s="14">
        <v>11562.766406250003</v>
      </c>
      <c r="G186" s="14">
        <v>13091.041406250002</v>
      </c>
      <c r="H186" s="14">
        <v>16787.526562500003</v>
      </c>
      <c r="I186" s="14">
        <v>41441.334375000006</v>
      </c>
      <c r="J186" s="14">
        <f t="shared" si="9"/>
        <v>13701.51</v>
      </c>
      <c r="K186" s="14">
        <f t="shared" si="10"/>
        <v>12262.040000000003</v>
      </c>
      <c r="L186" s="14">
        <f t="shared" si="11"/>
        <v>10447.66</v>
      </c>
      <c r="M186" s="14">
        <f t="shared" si="12"/>
        <v>36411.210000000006</v>
      </c>
    </row>
    <row r="187" spans="1:13" outlineLevel="1" x14ac:dyDescent="0.3">
      <c r="A187" s="19" t="s">
        <v>197</v>
      </c>
      <c r="B187" s="14">
        <v>5610.94</v>
      </c>
      <c r="C187" s="14">
        <v>8933.1600000000017</v>
      </c>
      <c r="D187" s="14">
        <v>9752.9100000000017</v>
      </c>
      <c r="E187" s="14">
        <v>24297.010000000002</v>
      </c>
      <c r="F187" s="14">
        <v>0</v>
      </c>
      <c r="G187" s="14">
        <v>0</v>
      </c>
      <c r="H187" s="14">
        <v>0</v>
      </c>
      <c r="I187" s="14">
        <v>0</v>
      </c>
      <c r="J187" s="14">
        <f t="shared" si="9"/>
        <v>5610.94</v>
      </c>
      <c r="K187" s="14">
        <f t="shared" si="10"/>
        <v>8933.1600000000017</v>
      </c>
      <c r="L187" s="14">
        <f t="shared" si="11"/>
        <v>9752.9100000000017</v>
      </c>
      <c r="M187" s="14">
        <f t="shared" si="12"/>
        <v>24297.010000000002</v>
      </c>
    </row>
    <row r="188" spans="1:13" outlineLevel="1" x14ac:dyDescent="0.3">
      <c r="A188" s="19" t="s">
        <v>198</v>
      </c>
      <c r="B188" s="14">
        <v>0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f t="shared" si="9"/>
        <v>0</v>
      </c>
      <c r="K188" s="14">
        <f t="shared" si="10"/>
        <v>0</v>
      </c>
      <c r="L188" s="14">
        <f t="shared" si="11"/>
        <v>0</v>
      </c>
      <c r="M188" s="14">
        <f t="shared" si="12"/>
        <v>0</v>
      </c>
    </row>
    <row r="189" spans="1:13" outlineLevel="1" x14ac:dyDescent="0.3">
      <c r="A189" s="19" t="s">
        <v>199</v>
      </c>
      <c r="B189" s="14">
        <v>762.807142857146</v>
      </c>
      <c r="C189" s="14">
        <v>3326.7142857142894</v>
      </c>
      <c r="D189" s="14">
        <v>2807.1628571428578</v>
      </c>
      <c r="E189" s="14">
        <v>6896.6842857142929</v>
      </c>
      <c r="F189" s="14">
        <v>2498.7428571428563</v>
      </c>
      <c r="G189" s="14">
        <v>3376.2857142857133</v>
      </c>
      <c r="H189" s="14">
        <v>4546.7271428571412</v>
      </c>
      <c r="I189" s="14">
        <v>10421.755714285711</v>
      </c>
      <c r="J189" s="14">
        <f t="shared" si="9"/>
        <v>3261.5500000000025</v>
      </c>
      <c r="K189" s="14">
        <f t="shared" si="10"/>
        <v>6703.0000000000027</v>
      </c>
      <c r="L189" s="14">
        <f t="shared" si="11"/>
        <v>7353.8899999999994</v>
      </c>
      <c r="M189" s="14">
        <f t="shared" si="12"/>
        <v>17318.440000000002</v>
      </c>
    </row>
    <row r="190" spans="1:13" outlineLevel="1" x14ac:dyDescent="0.3">
      <c r="A190" s="19" t="s">
        <v>200</v>
      </c>
      <c r="B190" s="14">
        <v>23573.54</v>
      </c>
      <c r="C190" s="14">
        <v>18390.483898305094</v>
      </c>
      <c r="D190" s="14">
        <v>14938.416101694927</v>
      </c>
      <c r="E190" s="14">
        <v>56902.440000000024</v>
      </c>
      <c r="F190" s="14">
        <v>0</v>
      </c>
      <c r="G190" s="14">
        <v>5581.8061016949105</v>
      </c>
      <c r="H190" s="14">
        <v>6148.13389830508</v>
      </c>
      <c r="I190" s="14">
        <v>11729.939999999991</v>
      </c>
      <c r="J190" s="14">
        <f t="shared" si="9"/>
        <v>23573.54</v>
      </c>
      <c r="K190" s="14">
        <f t="shared" si="10"/>
        <v>23972.290000000005</v>
      </c>
      <c r="L190" s="14">
        <f t="shared" si="11"/>
        <v>21086.550000000007</v>
      </c>
      <c r="M190" s="14">
        <f t="shared" si="12"/>
        <v>68632.38</v>
      </c>
    </row>
    <row r="191" spans="1:13" outlineLevel="1" x14ac:dyDescent="0.3">
      <c r="A191" s="19" t="s">
        <v>201</v>
      </c>
      <c r="B191" s="14">
        <v>11679.96</v>
      </c>
      <c r="C191" s="14">
        <v>9558.7207692307693</v>
      </c>
      <c r="D191" s="14">
        <v>9624.8060869565252</v>
      </c>
      <c r="E191" s="14">
        <v>30863.486856187294</v>
      </c>
      <c r="F191" s="14">
        <v>2240.3800000000019</v>
      </c>
      <c r="G191" s="14">
        <v>2727.3692307692331</v>
      </c>
      <c r="H191" s="14">
        <v>5648.4639130434771</v>
      </c>
      <c r="I191" s="14">
        <v>10616.213143812713</v>
      </c>
      <c r="J191" s="14">
        <f t="shared" si="9"/>
        <v>13920.34</v>
      </c>
      <c r="K191" s="14">
        <f t="shared" si="10"/>
        <v>12286.090000000002</v>
      </c>
      <c r="L191" s="14">
        <f t="shared" si="11"/>
        <v>15273.270000000002</v>
      </c>
      <c r="M191" s="14">
        <f t="shared" si="12"/>
        <v>41479.700000000004</v>
      </c>
    </row>
    <row r="192" spans="1:13" outlineLevel="1" x14ac:dyDescent="0.3">
      <c r="A192" s="19" t="s">
        <v>202</v>
      </c>
      <c r="B192" s="14">
        <v>471.97898734177249</v>
      </c>
      <c r="C192" s="14">
        <v>244.68759493670461</v>
      </c>
      <c r="D192" s="14">
        <v>1352.7645569620224</v>
      </c>
      <c r="E192" s="14">
        <v>2069.4311392404998</v>
      </c>
      <c r="F192" s="14">
        <v>6880.8810126582302</v>
      </c>
      <c r="G192" s="14">
        <v>6894.3924050632932</v>
      </c>
      <c r="H192" s="14">
        <v>9131.2354430379764</v>
      </c>
      <c r="I192" s="14">
        <v>22906.508860759503</v>
      </c>
      <c r="J192" s="14">
        <f t="shared" si="9"/>
        <v>7352.8600000000024</v>
      </c>
      <c r="K192" s="14">
        <f t="shared" si="10"/>
        <v>7139.0799999999981</v>
      </c>
      <c r="L192" s="14">
        <f t="shared" si="11"/>
        <v>10483.999999999998</v>
      </c>
      <c r="M192" s="14">
        <f t="shared" si="12"/>
        <v>24975.94</v>
      </c>
    </row>
    <row r="193" spans="1:13" outlineLevel="1" x14ac:dyDescent="0.3">
      <c r="A193" s="19" t="s">
        <v>203</v>
      </c>
      <c r="B193" s="14">
        <v>5762.7857142857138</v>
      </c>
      <c r="C193" s="14">
        <v>4388.7771186440696</v>
      </c>
      <c r="D193" s="14">
        <v>5223.171186440678</v>
      </c>
      <c r="E193" s="14">
        <v>15374.734019370462</v>
      </c>
      <c r="F193" s="14">
        <v>448.91428571428605</v>
      </c>
      <c r="G193" s="14">
        <v>963.27288135593096</v>
      </c>
      <c r="H193" s="14">
        <v>943.12881355932018</v>
      </c>
      <c r="I193" s="14">
        <v>2355.3159806295371</v>
      </c>
      <c r="J193" s="14">
        <f t="shared" si="9"/>
        <v>6211.7</v>
      </c>
      <c r="K193" s="14">
        <f t="shared" si="10"/>
        <v>5352.05</v>
      </c>
      <c r="L193" s="14">
        <f t="shared" si="11"/>
        <v>6166.2999999999984</v>
      </c>
      <c r="M193" s="14">
        <f t="shared" si="12"/>
        <v>17730.05</v>
      </c>
    </row>
    <row r="194" spans="1:13" outlineLevel="1" x14ac:dyDescent="0.3">
      <c r="A194" s="19" t="s">
        <v>204</v>
      </c>
      <c r="B194" s="14">
        <v>6868.5256923076968</v>
      </c>
      <c r="C194" s="14">
        <v>7801.3230769230868</v>
      </c>
      <c r="D194" s="14">
        <v>2541.4392307692428</v>
      </c>
      <c r="E194" s="14">
        <v>17211.288000000026</v>
      </c>
      <c r="F194" s="14">
        <v>14027.324307692306</v>
      </c>
      <c r="G194" s="14">
        <v>13231.216923076921</v>
      </c>
      <c r="H194" s="14">
        <v>15710.550769230766</v>
      </c>
      <c r="I194" s="14">
        <v>42969.09199999999</v>
      </c>
      <c r="J194" s="14">
        <f t="shared" si="9"/>
        <v>20895.850000000002</v>
      </c>
      <c r="K194" s="14">
        <f t="shared" si="10"/>
        <v>21032.540000000008</v>
      </c>
      <c r="L194" s="14">
        <f t="shared" si="11"/>
        <v>18251.990000000009</v>
      </c>
      <c r="M194" s="14">
        <f t="shared" si="12"/>
        <v>60180.380000000019</v>
      </c>
    </row>
    <row r="195" spans="1:13" outlineLevel="1" x14ac:dyDescent="0.3">
      <c r="A195" s="19" t="s">
        <v>205</v>
      </c>
      <c r="B195" s="14">
        <v>11555.493548387098</v>
      </c>
      <c r="C195" s="14">
        <v>11084.802258064514</v>
      </c>
      <c r="D195" s="14">
        <v>10469.533999999994</v>
      </c>
      <c r="E195" s="14">
        <v>33109.829806451606</v>
      </c>
      <c r="F195" s="14">
        <v>1930.6064516129049</v>
      </c>
      <c r="G195" s="14">
        <v>2078.0477419354856</v>
      </c>
      <c r="H195" s="14">
        <v>4261.3060000000032</v>
      </c>
      <c r="I195" s="14">
        <v>8269.9601935483934</v>
      </c>
      <c r="J195" s="14">
        <f t="shared" si="9"/>
        <v>13486.100000000002</v>
      </c>
      <c r="K195" s="14">
        <f t="shared" si="10"/>
        <v>13162.849999999999</v>
      </c>
      <c r="L195" s="14">
        <f t="shared" si="11"/>
        <v>14730.839999999997</v>
      </c>
      <c r="M195" s="14">
        <f t="shared" si="12"/>
        <v>41379.789999999994</v>
      </c>
    </row>
    <row r="196" spans="1:13" outlineLevel="1" x14ac:dyDescent="0.3">
      <c r="A196" s="19" t="s">
        <v>206</v>
      </c>
      <c r="B196" s="14">
        <v>17230.837924528299</v>
      </c>
      <c r="C196" s="14">
        <v>19857.460566037731</v>
      </c>
      <c r="D196" s="14">
        <v>20348.159056603767</v>
      </c>
      <c r="E196" s="14">
        <v>57436.45754716979</v>
      </c>
      <c r="F196" s="14">
        <v>3195.892075471701</v>
      </c>
      <c r="G196" s="14">
        <v>3713.1894339622672</v>
      </c>
      <c r="H196" s="14">
        <v>4314.7509433962296</v>
      </c>
      <c r="I196" s="14">
        <v>11223.832452830198</v>
      </c>
      <c r="J196" s="14">
        <f t="shared" si="9"/>
        <v>20426.73</v>
      </c>
      <c r="K196" s="14">
        <f t="shared" si="10"/>
        <v>23570.649999999998</v>
      </c>
      <c r="L196" s="14">
        <f t="shared" si="11"/>
        <v>24662.909999999996</v>
      </c>
      <c r="M196" s="14">
        <f t="shared" si="12"/>
        <v>68660.289999999994</v>
      </c>
    </row>
    <row r="197" spans="1:13" outlineLevel="1" x14ac:dyDescent="0.3">
      <c r="A197" s="19" t="s">
        <v>207</v>
      </c>
      <c r="B197" s="14">
        <v>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f t="shared" ref="J197:J253" si="13">SUM(B197,F197)</f>
        <v>0</v>
      </c>
      <c r="K197" s="14">
        <f t="shared" ref="K197:K253" si="14">SUM(C197,G197)</f>
        <v>0</v>
      </c>
      <c r="L197" s="14">
        <f t="shared" ref="L197:L253" si="15">SUM(D197,H197)</f>
        <v>0</v>
      </c>
      <c r="M197" s="14">
        <f t="shared" ref="M197:M253" si="16">SUM(J197:L197)</f>
        <v>0</v>
      </c>
    </row>
    <row r="198" spans="1:13" outlineLevel="1" x14ac:dyDescent="0.3">
      <c r="A198" s="19" t="s">
        <v>208</v>
      </c>
      <c r="B198" s="14">
        <v>7741.3729032258088</v>
      </c>
      <c r="C198" s="14">
        <v>5852.6996774193558</v>
      </c>
      <c r="D198" s="14">
        <v>3748.756615384616</v>
      </c>
      <c r="E198" s="14">
        <v>17342.829196029779</v>
      </c>
      <c r="F198" s="14">
        <v>2099.0070967741917</v>
      </c>
      <c r="G198" s="14">
        <v>2256.2603225806429</v>
      </c>
      <c r="H198" s="14">
        <v>3720.3133846153828</v>
      </c>
      <c r="I198" s="14">
        <v>8075.5808039702169</v>
      </c>
      <c r="J198" s="14">
        <f t="shared" si="13"/>
        <v>9840.380000000001</v>
      </c>
      <c r="K198" s="14">
        <f t="shared" si="14"/>
        <v>8108.9599999999991</v>
      </c>
      <c r="L198" s="14">
        <f t="shared" si="15"/>
        <v>7469.0699999999988</v>
      </c>
      <c r="M198" s="14">
        <f t="shared" si="16"/>
        <v>25418.41</v>
      </c>
    </row>
    <row r="199" spans="1:13" outlineLevel="1" x14ac:dyDescent="0.3">
      <c r="A199" s="19" t="s">
        <v>209</v>
      </c>
      <c r="B199" s="14">
        <v>7865.0620338983163</v>
      </c>
      <c r="C199" s="14">
        <v>8032.9933333333347</v>
      </c>
      <c r="D199" s="14">
        <v>9808.8488888888951</v>
      </c>
      <c r="E199" s="14">
        <v>25706.904256120546</v>
      </c>
      <c r="F199" s="14">
        <v>2285.5779661016886</v>
      </c>
      <c r="G199" s="14">
        <v>5323.1066666666629</v>
      </c>
      <c r="H199" s="14">
        <v>7147.3511111111065</v>
      </c>
      <c r="I199" s="14">
        <v>14756.035743879458</v>
      </c>
      <c r="J199" s="14">
        <f t="shared" si="13"/>
        <v>10150.640000000005</v>
      </c>
      <c r="K199" s="14">
        <f t="shared" si="14"/>
        <v>13356.099999999999</v>
      </c>
      <c r="L199" s="14">
        <f t="shared" si="15"/>
        <v>16956.2</v>
      </c>
      <c r="M199" s="14">
        <f t="shared" si="16"/>
        <v>40462.94</v>
      </c>
    </row>
    <row r="200" spans="1:13" outlineLevel="1" x14ac:dyDescent="0.3">
      <c r="A200" s="19" t="s">
        <v>210</v>
      </c>
      <c r="B200" s="14">
        <v>10716.789999999999</v>
      </c>
      <c r="C200" s="14">
        <v>8411.1099999999951</v>
      </c>
      <c r="D200" s="14">
        <v>9388.3900000000049</v>
      </c>
      <c r="E200" s="14">
        <v>28516.29</v>
      </c>
      <c r="F200" s="14">
        <v>0</v>
      </c>
      <c r="G200" s="14">
        <v>0</v>
      </c>
      <c r="H200" s="14">
        <v>0</v>
      </c>
      <c r="I200" s="14">
        <v>0</v>
      </c>
      <c r="J200" s="14">
        <f t="shared" si="13"/>
        <v>10716.789999999999</v>
      </c>
      <c r="K200" s="14">
        <f t="shared" si="14"/>
        <v>8411.1099999999951</v>
      </c>
      <c r="L200" s="14">
        <f t="shared" si="15"/>
        <v>9388.3900000000049</v>
      </c>
      <c r="M200" s="14">
        <f t="shared" si="16"/>
        <v>28516.29</v>
      </c>
    </row>
    <row r="201" spans="1:13" outlineLevel="1" x14ac:dyDescent="0.3">
      <c r="A201" s="19" t="s">
        <v>211</v>
      </c>
      <c r="B201" s="14">
        <v>0</v>
      </c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f t="shared" si="13"/>
        <v>0</v>
      </c>
      <c r="K201" s="14">
        <f t="shared" si="14"/>
        <v>0</v>
      </c>
      <c r="L201" s="14">
        <f t="shared" si="15"/>
        <v>0</v>
      </c>
      <c r="M201" s="14">
        <f t="shared" si="16"/>
        <v>0</v>
      </c>
    </row>
    <row r="202" spans="1:13" outlineLevel="1" x14ac:dyDescent="0.3">
      <c r="A202" s="19" t="s">
        <v>212</v>
      </c>
      <c r="B202" s="14">
        <v>9608.6200000000008</v>
      </c>
      <c r="C202" s="14">
        <v>9636.5612698412679</v>
      </c>
      <c r="D202" s="14">
        <v>14099.008412698411</v>
      </c>
      <c r="E202" s="14">
        <v>33344.189682539683</v>
      </c>
      <c r="F202" s="14">
        <v>0</v>
      </c>
      <c r="G202" s="14">
        <v>1567.1187301587315</v>
      </c>
      <c r="H202" s="14">
        <v>2301.6215873015894</v>
      </c>
      <c r="I202" s="14">
        <v>3868.740317460321</v>
      </c>
      <c r="J202" s="14">
        <f t="shared" si="13"/>
        <v>9608.6200000000008</v>
      </c>
      <c r="K202" s="14">
        <f t="shared" si="14"/>
        <v>11203.68</v>
      </c>
      <c r="L202" s="14">
        <f t="shared" si="15"/>
        <v>16400.63</v>
      </c>
      <c r="M202" s="14">
        <f t="shared" si="16"/>
        <v>37212.930000000008</v>
      </c>
    </row>
    <row r="203" spans="1:13" outlineLevel="1" x14ac:dyDescent="0.3">
      <c r="A203" s="19" t="s">
        <v>213</v>
      </c>
      <c r="B203" s="14">
        <v>3852.9200000000019</v>
      </c>
      <c r="C203" s="14">
        <v>11495.834126984126</v>
      </c>
      <c r="D203" s="14">
        <v>9331.1169841269839</v>
      </c>
      <c r="E203" s="14">
        <v>24679.871111111112</v>
      </c>
      <c r="F203" s="14">
        <v>0</v>
      </c>
      <c r="G203" s="14">
        <v>1480.4958730158744</v>
      </c>
      <c r="H203" s="14">
        <v>2160.1530158730179</v>
      </c>
      <c r="I203" s="14">
        <v>3640.6488888888925</v>
      </c>
      <c r="J203" s="14">
        <f t="shared" si="13"/>
        <v>3852.9200000000019</v>
      </c>
      <c r="K203" s="14">
        <f t="shared" si="14"/>
        <v>12976.33</v>
      </c>
      <c r="L203" s="14">
        <f t="shared" si="15"/>
        <v>11491.270000000002</v>
      </c>
      <c r="M203" s="14">
        <f t="shared" si="16"/>
        <v>28320.520000000004</v>
      </c>
    </row>
    <row r="204" spans="1:13" outlineLevel="1" x14ac:dyDescent="0.3">
      <c r="A204" s="19" t="s">
        <v>214</v>
      </c>
      <c r="B204" s="14">
        <v>2328.5300000000007</v>
      </c>
      <c r="C204" s="14">
        <v>4288.6571428571415</v>
      </c>
      <c r="D204" s="14">
        <v>7628.1338095238088</v>
      </c>
      <c r="E204" s="14">
        <v>14245.320952380951</v>
      </c>
      <c r="F204" s="14">
        <v>0</v>
      </c>
      <c r="G204" s="14">
        <v>1216.8628571428583</v>
      </c>
      <c r="H204" s="14">
        <v>1986.6761904761922</v>
      </c>
      <c r="I204" s="14">
        <v>3203.5390476190505</v>
      </c>
      <c r="J204" s="14">
        <f t="shared" si="13"/>
        <v>2328.5300000000007</v>
      </c>
      <c r="K204" s="14">
        <f t="shared" si="14"/>
        <v>5505.5199999999995</v>
      </c>
      <c r="L204" s="14">
        <f t="shared" si="15"/>
        <v>9614.8100000000013</v>
      </c>
      <c r="M204" s="14">
        <f t="shared" si="16"/>
        <v>17448.86</v>
      </c>
    </row>
    <row r="205" spans="1:13" outlineLevel="1" x14ac:dyDescent="0.3">
      <c r="A205" s="19" t="s">
        <v>215</v>
      </c>
      <c r="B205" s="14">
        <v>2243.9800000000009</v>
      </c>
      <c r="C205" s="14">
        <v>8437.0600000000031</v>
      </c>
      <c r="D205" s="14">
        <v>30351.5</v>
      </c>
      <c r="E205" s="14">
        <v>41032.540000000008</v>
      </c>
      <c r="F205" s="14">
        <v>0</v>
      </c>
      <c r="G205" s="14">
        <v>0</v>
      </c>
      <c r="H205" s="14">
        <v>0</v>
      </c>
      <c r="I205" s="14">
        <v>0</v>
      </c>
      <c r="J205" s="14">
        <f t="shared" si="13"/>
        <v>2243.9800000000009</v>
      </c>
      <c r="K205" s="14">
        <f t="shared" si="14"/>
        <v>8437.0600000000031</v>
      </c>
      <c r="L205" s="14">
        <f t="shared" si="15"/>
        <v>30351.5</v>
      </c>
      <c r="M205" s="14">
        <f t="shared" si="16"/>
        <v>41032.540000000008</v>
      </c>
    </row>
    <row r="206" spans="1:13" outlineLevel="1" x14ac:dyDescent="0.3">
      <c r="A206" s="19" t="s">
        <v>216</v>
      </c>
      <c r="B206" s="14">
        <v>0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f t="shared" si="13"/>
        <v>0</v>
      </c>
      <c r="K206" s="14">
        <f t="shared" si="14"/>
        <v>0</v>
      </c>
      <c r="L206" s="14">
        <f t="shared" si="15"/>
        <v>0</v>
      </c>
      <c r="M206" s="14">
        <f t="shared" si="16"/>
        <v>0</v>
      </c>
    </row>
    <row r="207" spans="1:13" outlineLevel="1" x14ac:dyDescent="0.3">
      <c r="A207" s="19" t="s">
        <v>217</v>
      </c>
      <c r="B207" s="14">
        <v>0</v>
      </c>
      <c r="C207" s="14">
        <v>0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f t="shared" si="13"/>
        <v>0</v>
      </c>
      <c r="K207" s="14">
        <f t="shared" si="14"/>
        <v>0</v>
      </c>
      <c r="L207" s="14">
        <f t="shared" si="15"/>
        <v>0</v>
      </c>
      <c r="M207" s="14">
        <f t="shared" si="16"/>
        <v>0</v>
      </c>
    </row>
    <row r="208" spans="1:13" outlineLevel="1" x14ac:dyDescent="0.3">
      <c r="A208" s="19" t="s">
        <v>218</v>
      </c>
      <c r="B208" s="14">
        <v>0</v>
      </c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f t="shared" si="13"/>
        <v>0</v>
      </c>
      <c r="K208" s="14">
        <f t="shared" si="14"/>
        <v>0</v>
      </c>
      <c r="L208" s="14">
        <f t="shared" si="15"/>
        <v>0</v>
      </c>
      <c r="M208" s="14">
        <f t="shared" si="16"/>
        <v>0</v>
      </c>
    </row>
    <row r="209" spans="1:13" outlineLevel="1" x14ac:dyDescent="0.3">
      <c r="A209" s="19" t="s">
        <v>219</v>
      </c>
      <c r="B209" s="14">
        <v>0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f t="shared" si="13"/>
        <v>0</v>
      </c>
      <c r="K209" s="14">
        <f t="shared" si="14"/>
        <v>0</v>
      </c>
      <c r="L209" s="14">
        <f t="shared" si="15"/>
        <v>0</v>
      </c>
      <c r="M209" s="14">
        <f t="shared" si="16"/>
        <v>0</v>
      </c>
    </row>
    <row r="210" spans="1:13" outlineLevel="1" x14ac:dyDescent="0.3">
      <c r="A210" s="19" t="s">
        <v>220</v>
      </c>
      <c r="B210" s="14">
        <v>7184.55</v>
      </c>
      <c r="C210" s="14">
        <v>6704.6900000000005</v>
      </c>
      <c r="D210" s="14">
        <v>13727.019999999999</v>
      </c>
      <c r="E210" s="14">
        <v>27616.260000000002</v>
      </c>
      <c r="F210" s="14">
        <v>0</v>
      </c>
      <c r="G210" s="14">
        <v>0</v>
      </c>
      <c r="H210" s="14">
        <v>0</v>
      </c>
      <c r="I210" s="14">
        <v>0</v>
      </c>
      <c r="J210" s="14">
        <f t="shared" si="13"/>
        <v>7184.55</v>
      </c>
      <c r="K210" s="14">
        <f t="shared" si="14"/>
        <v>6704.6900000000005</v>
      </c>
      <c r="L210" s="14">
        <f t="shared" si="15"/>
        <v>13727.019999999999</v>
      </c>
      <c r="M210" s="14">
        <f t="shared" si="16"/>
        <v>27616.260000000002</v>
      </c>
    </row>
    <row r="211" spans="1:13" outlineLevel="1" x14ac:dyDescent="0.3">
      <c r="A211" s="19" t="s">
        <v>221</v>
      </c>
      <c r="B211" s="14">
        <v>0</v>
      </c>
      <c r="C211" s="14">
        <v>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f t="shared" si="13"/>
        <v>0</v>
      </c>
      <c r="K211" s="14">
        <f t="shared" si="14"/>
        <v>0</v>
      </c>
      <c r="L211" s="14">
        <f t="shared" si="15"/>
        <v>0</v>
      </c>
      <c r="M211" s="14">
        <f t="shared" si="16"/>
        <v>0</v>
      </c>
    </row>
    <row r="212" spans="1:13" outlineLevel="1" x14ac:dyDescent="0.3">
      <c r="A212" s="19" t="s">
        <v>222</v>
      </c>
      <c r="B212" s="14">
        <v>-817.30812500000081</v>
      </c>
      <c r="C212" s="14">
        <v>9119.6246874999979</v>
      </c>
      <c r="D212" s="14">
        <v>1385.7821874999906</v>
      </c>
      <c r="E212" s="14">
        <v>9688.0987499999865</v>
      </c>
      <c r="F212" s="14">
        <v>2432.0381250000023</v>
      </c>
      <c r="G212" s="14">
        <v>2492.6053125000021</v>
      </c>
      <c r="H212" s="14">
        <v>3338.8378125000027</v>
      </c>
      <c r="I212" s="14">
        <v>8263.481250000008</v>
      </c>
      <c r="J212" s="14">
        <f t="shared" si="13"/>
        <v>1614.7300000000014</v>
      </c>
      <c r="K212" s="14">
        <f t="shared" si="14"/>
        <v>11612.23</v>
      </c>
      <c r="L212" s="14">
        <f t="shared" si="15"/>
        <v>4724.6199999999935</v>
      </c>
      <c r="M212" s="14">
        <f t="shared" si="16"/>
        <v>17951.579999999994</v>
      </c>
    </row>
    <row r="213" spans="1:13" outlineLevel="1" x14ac:dyDescent="0.3">
      <c r="A213" s="19" t="s">
        <v>223</v>
      </c>
      <c r="B213" s="14">
        <v>-2079.8384375000028</v>
      </c>
      <c r="C213" s="14">
        <v>565.09906249999972</v>
      </c>
      <c r="D213" s="14">
        <v>82.53656249999635</v>
      </c>
      <c r="E213" s="14">
        <v>-1432.2028125000068</v>
      </c>
      <c r="F213" s="14">
        <v>1603.8684375000014</v>
      </c>
      <c r="G213" s="14">
        <v>1481.1009375000012</v>
      </c>
      <c r="H213" s="14">
        <v>2080.5834375000018</v>
      </c>
      <c r="I213" s="14">
        <v>5165.5528125000037</v>
      </c>
      <c r="J213" s="14">
        <f t="shared" si="13"/>
        <v>-475.97000000000139</v>
      </c>
      <c r="K213" s="14">
        <f t="shared" si="14"/>
        <v>2046.200000000001</v>
      </c>
      <c r="L213" s="14">
        <f t="shared" si="15"/>
        <v>2163.1199999999981</v>
      </c>
      <c r="M213" s="14">
        <f t="shared" si="16"/>
        <v>3733.3499999999976</v>
      </c>
    </row>
    <row r="214" spans="1:13" outlineLevel="1" x14ac:dyDescent="0.3">
      <c r="A214" s="19" t="s">
        <v>224</v>
      </c>
      <c r="B214" s="14">
        <v>-2837.955312500002</v>
      </c>
      <c r="C214" s="14">
        <v>4218.0818749999989</v>
      </c>
      <c r="D214" s="14">
        <v>727.73374999999476</v>
      </c>
      <c r="E214" s="14">
        <v>2107.8603124999918</v>
      </c>
      <c r="F214" s="14">
        <v>2492.455312500002</v>
      </c>
      <c r="G214" s="14">
        <v>2421.6581250000022</v>
      </c>
      <c r="H214" s="14">
        <v>3347.5162500000024</v>
      </c>
      <c r="I214" s="14">
        <v>8261.6296875000062</v>
      </c>
      <c r="J214" s="14">
        <f t="shared" si="13"/>
        <v>-345.5</v>
      </c>
      <c r="K214" s="14">
        <f t="shared" si="14"/>
        <v>6639.7400000000016</v>
      </c>
      <c r="L214" s="14">
        <f t="shared" si="15"/>
        <v>4075.2499999999973</v>
      </c>
      <c r="M214" s="14">
        <f t="shared" si="16"/>
        <v>10369.489999999998</v>
      </c>
    </row>
    <row r="215" spans="1:13" outlineLevel="1" x14ac:dyDescent="0.3">
      <c r="A215" s="19" t="s">
        <v>225</v>
      </c>
      <c r="B215" s="14">
        <v>-134.90000000000342</v>
      </c>
      <c r="C215" s="14">
        <v>-941.16999999999871</v>
      </c>
      <c r="D215" s="14">
        <v>2930.4699999999939</v>
      </c>
      <c r="E215" s="14">
        <v>1854.3999999999917</v>
      </c>
      <c r="F215" s="14">
        <v>0</v>
      </c>
      <c r="G215" s="14">
        <v>0</v>
      </c>
      <c r="H215" s="14">
        <v>0</v>
      </c>
      <c r="I215" s="14">
        <v>0</v>
      </c>
      <c r="J215" s="14">
        <f t="shared" si="13"/>
        <v>-134.90000000000342</v>
      </c>
      <c r="K215" s="14">
        <f t="shared" si="14"/>
        <v>-941.16999999999871</v>
      </c>
      <c r="L215" s="14">
        <f t="shared" si="15"/>
        <v>2930.4699999999939</v>
      </c>
      <c r="M215" s="14">
        <f t="shared" si="16"/>
        <v>1854.3999999999917</v>
      </c>
    </row>
    <row r="216" spans="1:13" outlineLevel="1" x14ac:dyDescent="0.3">
      <c r="A216" s="19" t="s">
        <v>226</v>
      </c>
      <c r="B216" s="14">
        <v>0</v>
      </c>
      <c r="C216" s="14">
        <v>0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f t="shared" si="13"/>
        <v>0</v>
      </c>
      <c r="K216" s="14">
        <f t="shared" si="14"/>
        <v>0</v>
      </c>
      <c r="L216" s="14">
        <f t="shared" si="15"/>
        <v>0</v>
      </c>
      <c r="M216" s="14">
        <f t="shared" si="16"/>
        <v>0</v>
      </c>
    </row>
    <row r="217" spans="1:13" outlineLevel="1" x14ac:dyDescent="0.3">
      <c r="A217" s="19" t="s">
        <v>227</v>
      </c>
      <c r="B217" s="14">
        <v>-1560.7626315789421</v>
      </c>
      <c r="C217" s="14">
        <v>12039.390338983054</v>
      </c>
      <c r="D217" s="14">
        <v>-786.90677966101271</v>
      </c>
      <c r="E217" s="14">
        <v>9691.7209277430993</v>
      </c>
      <c r="F217" s="14">
        <v>2466.0026315789446</v>
      </c>
      <c r="G217" s="14">
        <v>4336.1096610169461</v>
      </c>
      <c r="H217" s="14">
        <v>6001.4167796610127</v>
      </c>
      <c r="I217" s="14">
        <v>12803.529072256904</v>
      </c>
      <c r="J217" s="14">
        <f t="shared" si="13"/>
        <v>905.24000000000251</v>
      </c>
      <c r="K217" s="14">
        <f t="shared" si="14"/>
        <v>16375.5</v>
      </c>
      <c r="L217" s="14">
        <f t="shared" si="15"/>
        <v>5214.51</v>
      </c>
      <c r="M217" s="14">
        <f t="shared" si="16"/>
        <v>22495.25</v>
      </c>
    </row>
    <row r="218" spans="1:13" outlineLevel="1" x14ac:dyDescent="0.3">
      <c r="A218" s="19" t="s">
        <v>228</v>
      </c>
      <c r="B218" s="14">
        <v>11463.611153846148</v>
      </c>
      <c r="C218" s="14">
        <v>11531.5952631579</v>
      </c>
      <c r="D218" s="14">
        <v>8910.6417543859679</v>
      </c>
      <c r="E218" s="14">
        <v>31905.848171390015</v>
      </c>
      <c r="F218" s="14">
        <v>4427.1288461538497</v>
      </c>
      <c r="G218" s="14">
        <v>9942.6947368421042</v>
      </c>
      <c r="H218" s="14">
        <v>14259.298245614033</v>
      </c>
      <c r="I218" s="14">
        <v>28629.121828609987</v>
      </c>
      <c r="J218" s="14">
        <f t="shared" si="13"/>
        <v>15890.739999999998</v>
      </c>
      <c r="K218" s="14">
        <f t="shared" si="14"/>
        <v>21474.290000000005</v>
      </c>
      <c r="L218" s="14">
        <f t="shared" si="15"/>
        <v>23169.940000000002</v>
      </c>
      <c r="M218" s="14">
        <f t="shared" si="16"/>
        <v>60534.97</v>
      </c>
    </row>
    <row r="219" spans="1:13" outlineLevel="1" x14ac:dyDescent="0.3">
      <c r="A219" s="19" t="s">
        <v>229</v>
      </c>
      <c r="B219" s="14">
        <v>6363.2805769230727</v>
      </c>
      <c r="C219" s="14">
        <v>6743.6036842105304</v>
      </c>
      <c r="D219" s="14">
        <v>14018.279473684213</v>
      </c>
      <c r="E219" s="14">
        <v>27125.163734817819</v>
      </c>
      <c r="F219" s="14">
        <v>3912.8394230769263</v>
      </c>
      <c r="G219" s="14">
        <v>7573.1263157894728</v>
      </c>
      <c r="H219" s="14">
        <v>11171.910526315789</v>
      </c>
      <c r="I219" s="14">
        <v>22657.876265182189</v>
      </c>
      <c r="J219" s="14">
        <f t="shared" si="13"/>
        <v>10276.119999999999</v>
      </c>
      <c r="K219" s="14">
        <f t="shared" si="14"/>
        <v>14316.730000000003</v>
      </c>
      <c r="L219" s="14">
        <f t="shared" si="15"/>
        <v>25190.190000000002</v>
      </c>
      <c r="M219" s="14">
        <f t="shared" si="16"/>
        <v>49783.040000000008</v>
      </c>
    </row>
    <row r="220" spans="1:13" outlineLevel="1" x14ac:dyDescent="0.3">
      <c r="A220" s="19" t="s">
        <v>230</v>
      </c>
      <c r="B220" s="14">
        <v>8700.0608163265315</v>
      </c>
      <c r="C220" s="14">
        <v>9941.4244897959197</v>
      </c>
      <c r="D220" s="14">
        <v>24266.82938775509</v>
      </c>
      <c r="E220" s="14">
        <v>42908.314693877539</v>
      </c>
      <c r="F220" s="14">
        <v>2041.6591836734713</v>
      </c>
      <c r="G220" s="14">
        <v>2036.8155102040835</v>
      </c>
      <c r="H220" s="14">
        <v>3201.0706122449005</v>
      </c>
      <c r="I220" s="14">
        <v>7279.5453061224553</v>
      </c>
      <c r="J220" s="14">
        <f t="shared" si="13"/>
        <v>10741.720000000003</v>
      </c>
      <c r="K220" s="14">
        <f t="shared" si="14"/>
        <v>11978.240000000003</v>
      </c>
      <c r="L220" s="14">
        <f t="shared" si="15"/>
        <v>27467.899999999991</v>
      </c>
      <c r="M220" s="14">
        <f t="shared" si="16"/>
        <v>50187.86</v>
      </c>
    </row>
    <row r="221" spans="1:13" outlineLevel="1" x14ac:dyDescent="0.3">
      <c r="A221" s="19" t="s">
        <v>231</v>
      </c>
      <c r="B221" s="14">
        <v>11204.919999999995</v>
      </c>
      <c r="C221" s="14">
        <v>11396.42</v>
      </c>
      <c r="D221" s="14">
        <v>22748.21</v>
      </c>
      <c r="E221" s="14">
        <v>45349.549999999996</v>
      </c>
      <c r="F221" s="14">
        <v>0</v>
      </c>
      <c r="G221" s="14">
        <v>0</v>
      </c>
      <c r="H221" s="14">
        <v>0</v>
      </c>
      <c r="I221" s="14">
        <v>0</v>
      </c>
      <c r="J221" s="14">
        <f t="shared" si="13"/>
        <v>11204.919999999995</v>
      </c>
      <c r="K221" s="14">
        <f t="shared" si="14"/>
        <v>11396.42</v>
      </c>
      <c r="L221" s="14">
        <f t="shared" si="15"/>
        <v>22748.21</v>
      </c>
      <c r="M221" s="14">
        <f t="shared" si="16"/>
        <v>45349.549999999996</v>
      </c>
    </row>
    <row r="222" spans="1:13" outlineLevel="1" x14ac:dyDescent="0.3">
      <c r="A222" s="19" t="s">
        <v>232</v>
      </c>
      <c r="B222" s="14">
        <v>3317.2835185185113</v>
      </c>
      <c r="C222" s="14">
        <v>8512.9933333333338</v>
      </c>
      <c r="D222" s="14">
        <v>23717.134210526314</v>
      </c>
      <c r="E222" s="14">
        <v>35547.41106237816</v>
      </c>
      <c r="F222" s="14">
        <v>7786.1064814814881</v>
      </c>
      <c r="G222" s="14">
        <v>12273.066666666664</v>
      </c>
      <c r="H222" s="14">
        <v>15382.555789473678</v>
      </c>
      <c r="I222" s="14">
        <v>35441.728937621825</v>
      </c>
      <c r="J222" s="14">
        <f t="shared" si="13"/>
        <v>11103.39</v>
      </c>
      <c r="K222" s="14">
        <f t="shared" si="14"/>
        <v>20786.059999999998</v>
      </c>
      <c r="L222" s="14">
        <f t="shared" si="15"/>
        <v>39099.689999999988</v>
      </c>
      <c r="M222" s="14">
        <f t="shared" si="16"/>
        <v>70989.139999999985</v>
      </c>
    </row>
    <row r="223" spans="1:13" outlineLevel="1" x14ac:dyDescent="0.3">
      <c r="A223" s="19" t="s">
        <v>233</v>
      </c>
      <c r="B223" s="14">
        <v>14508.650384615374</v>
      </c>
      <c r="C223" s="14">
        <v>16626.669298245612</v>
      </c>
      <c r="D223" s="14">
        <v>17125.370701754386</v>
      </c>
      <c r="E223" s="14">
        <v>48260.690384615373</v>
      </c>
      <c r="F223" s="14">
        <v>5555.0096153846198</v>
      </c>
      <c r="G223" s="14">
        <v>11043.380701754384</v>
      </c>
      <c r="H223" s="14">
        <v>15854.319298245611</v>
      </c>
      <c r="I223" s="14">
        <v>32452.709615384614</v>
      </c>
      <c r="J223" s="14">
        <f t="shared" si="13"/>
        <v>20063.659999999993</v>
      </c>
      <c r="K223" s="14">
        <f t="shared" si="14"/>
        <v>27670.049999999996</v>
      </c>
      <c r="L223" s="14">
        <f t="shared" si="15"/>
        <v>32979.689999999995</v>
      </c>
      <c r="M223" s="14">
        <f t="shared" si="16"/>
        <v>80713.399999999994</v>
      </c>
    </row>
    <row r="224" spans="1:13" outlineLevel="1" x14ac:dyDescent="0.3">
      <c r="A224" s="19" t="s">
        <v>234</v>
      </c>
      <c r="B224" s="14">
        <v>7144.8930769230728</v>
      </c>
      <c r="C224" s="14">
        <v>3259.1894736842078</v>
      </c>
      <c r="D224" s="14">
        <v>16381.615964912286</v>
      </c>
      <c r="E224" s="14">
        <v>26785.698515519565</v>
      </c>
      <c r="F224" s="14">
        <v>3680.6269230769258</v>
      </c>
      <c r="G224" s="14">
        <v>6827.1105263157879</v>
      </c>
      <c r="H224" s="14">
        <v>12436.514035087717</v>
      </c>
      <c r="I224" s="14">
        <v>22944.251484480432</v>
      </c>
      <c r="J224" s="14">
        <f t="shared" si="13"/>
        <v>10825.519999999999</v>
      </c>
      <c r="K224" s="14">
        <f t="shared" si="14"/>
        <v>10086.299999999996</v>
      </c>
      <c r="L224" s="14">
        <f t="shared" si="15"/>
        <v>28818.130000000005</v>
      </c>
      <c r="M224" s="14">
        <f t="shared" si="16"/>
        <v>49729.95</v>
      </c>
    </row>
    <row r="225" spans="1:13" outlineLevel="1" x14ac:dyDescent="0.3">
      <c r="A225" s="19" t="s">
        <v>235</v>
      </c>
      <c r="B225" s="14">
        <v>4657.1423076923047</v>
      </c>
      <c r="C225" s="14">
        <v>7545.1238596491221</v>
      </c>
      <c r="D225" s="14">
        <v>18591.602105263159</v>
      </c>
      <c r="E225" s="14">
        <v>30793.868272604584</v>
      </c>
      <c r="F225" s="14">
        <v>3620.4076923076955</v>
      </c>
      <c r="G225" s="14">
        <v>7743.956140350876</v>
      </c>
      <c r="H225" s="14">
        <v>12062.957894736841</v>
      </c>
      <c r="I225" s="14">
        <v>23427.321727395414</v>
      </c>
      <c r="J225" s="14">
        <f t="shared" si="13"/>
        <v>8277.5499999999993</v>
      </c>
      <c r="K225" s="14">
        <f t="shared" si="14"/>
        <v>15289.079999999998</v>
      </c>
      <c r="L225" s="14">
        <f t="shared" si="15"/>
        <v>30654.559999999998</v>
      </c>
      <c r="M225" s="14">
        <f t="shared" si="16"/>
        <v>54221.189999999995</v>
      </c>
    </row>
    <row r="226" spans="1:13" outlineLevel="1" x14ac:dyDescent="0.3">
      <c r="A226" s="19" t="s">
        <v>236</v>
      </c>
      <c r="B226" s="14">
        <v>10038.209999999999</v>
      </c>
      <c r="C226" s="14">
        <v>14478.229999999992</v>
      </c>
      <c r="D226" s="14">
        <v>31710.329999999998</v>
      </c>
      <c r="E226" s="14">
        <v>56226.76999999999</v>
      </c>
      <c r="F226" s="14">
        <v>0</v>
      </c>
      <c r="G226" s="14">
        <v>0</v>
      </c>
      <c r="H226" s="14">
        <v>0</v>
      </c>
      <c r="I226" s="14">
        <v>0</v>
      </c>
      <c r="J226" s="14">
        <f t="shared" si="13"/>
        <v>10038.209999999999</v>
      </c>
      <c r="K226" s="14">
        <f t="shared" si="14"/>
        <v>14478.229999999992</v>
      </c>
      <c r="L226" s="14">
        <f t="shared" si="15"/>
        <v>31710.329999999998</v>
      </c>
      <c r="M226" s="14">
        <f t="shared" si="16"/>
        <v>56226.76999999999</v>
      </c>
    </row>
    <row r="227" spans="1:13" outlineLevel="1" x14ac:dyDescent="0.3">
      <c r="A227" s="19" t="s">
        <v>237</v>
      </c>
      <c r="B227" s="14">
        <v>6982.2608771929863</v>
      </c>
      <c r="C227" s="14">
        <v>7790.7087719298288</v>
      </c>
      <c r="D227" s="14">
        <v>8019.5781967213134</v>
      </c>
      <c r="E227" s="14">
        <v>22792.547845844128</v>
      </c>
      <c r="F227" s="14">
        <v>2585.2491228070166</v>
      </c>
      <c r="G227" s="14">
        <v>3049.2112280701745</v>
      </c>
      <c r="H227" s="14">
        <v>6040.3318032786892</v>
      </c>
      <c r="I227" s="14">
        <v>11674.792154155879</v>
      </c>
      <c r="J227" s="14">
        <f t="shared" si="13"/>
        <v>9567.510000000002</v>
      </c>
      <c r="K227" s="14">
        <f t="shared" si="14"/>
        <v>10839.920000000004</v>
      </c>
      <c r="L227" s="14">
        <f t="shared" si="15"/>
        <v>14059.910000000003</v>
      </c>
      <c r="M227" s="14">
        <f t="shared" si="16"/>
        <v>34467.340000000011</v>
      </c>
    </row>
    <row r="228" spans="1:13" outlineLevel="1" x14ac:dyDescent="0.3">
      <c r="A228" s="19" t="s">
        <v>238</v>
      </c>
      <c r="B228" s="14">
        <v>6067.48</v>
      </c>
      <c r="C228" s="14">
        <v>9332.56</v>
      </c>
      <c r="D228" s="14">
        <v>10604.549999999997</v>
      </c>
      <c r="E228" s="14">
        <v>26004.589999999997</v>
      </c>
      <c r="F228" s="14">
        <v>0</v>
      </c>
      <c r="G228" s="14">
        <v>0</v>
      </c>
      <c r="H228" s="14">
        <v>0</v>
      </c>
      <c r="I228" s="14">
        <v>0</v>
      </c>
      <c r="J228" s="14">
        <f t="shared" si="13"/>
        <v>6067.48</v>
      </c>
      <c r="K228" s="14">
        <f t="shared" si="14"/>
        <v>9332.56</v>
      </c>
      <c r="L228" s="14">
        <f t="shared" si="15"/>
        <v>10604.549999999997</v>
      </c>
      <c r="M228" s="14">
        <f t="shared" si="16"/>
        <v>26004.589999999997</v>
      </c>
    </row>
    <row r="229" spans="1:13" outlineLevel="1" x14ac:dyDescent="0.3">
      <c r="A229" s="19" t="s">
        <v>239</v>
      </c>
      <c r="B229" s="14">
        <v>0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f t="shared" si="13"/>
        <v>0</v>
      </c>
      <c r="K229" s="14">
        <f t="shared" si="14"/>
        <v>0</v>
      </c>
      <c r="L229" s="14">
        <f t="shared" si="15"/>
        <v>0</v>
      </c>
      <c r="M229" s="14">
        <f t="shared" si="16"/>
        <v>0</v>
      </c>
    </row>
    <row r="230" spans="1:13" outlineLevel="1" x14ac:dyDescent="0.3">
      <c r="A230" s="19" t="s">
        <v>240</v>
      </c>
      <c r="B230" s="14">
        <v>-3159.7866666666669</v>
      </c>
      <c r="C230" s="14">
        <v>1965.6977777777784</v>
      </c>
      <c r="D230" s="14">
        <v>-8407.6780952380977</v>
      </c>
      <c r="E230" s="14">
        <v>-9601.7669841269853</v>
      </c>
      <c r="F230" s="14">
        <v>5848.7466666666678</v>
      </c>
      <c r="G230" s="14">
        <v>5284.6222222222232</v>
      </c>
      <c r="H230" s="14">
        <v>8990.1180952380964</v>
      </c>
      <c r="I230" s="14">
        <v>20123.486984126986</v>
      </c>
      <c r="J230" s="14">
        <f t="shared" si="13"/>
        <v>2688.9600000000009</v>
      </c>
      <c r="K230" s="14">
        <f t="shared" si="14"/>
        <v>7250.3200000000015</v>
      </c>
      <c r="L230" s="14">
        <f t="shared" si="15"/>
        <v>582.43999999999869</v>
      </c>
      <c r="M230" s="14">
        <f t="shared" si="16"/>
        <v>10521.720000000001</v>
      </c>
    </row>
    <row r="231" spans="1:13" outlineLevel="1" x14ac:dyDescent="0.3">
      <c r="A231" s="19" t="s">
        <v>241</v>
      </c>
      <c r="B231" s="14">
        <v>13736.778000000004</v>
      </c>
      <c r="C231" s="14">
        <v>12890.554000000004</v>
      </c>
      <c r="D231" s="14">
        <v>14442.258000000007</v>
      </c>
      <c r="E231" s="14">
        <v>41069.590000000018</v>
      </c>
      <c r="F231" s="14">
        <v>2021.9419999999964</v>
      </c>
      <c r="G231" s="14">
        <v>1830.4959999999967</v>
      </c>
      <c r="H231" s="14">
        <v>3048.4619999999945</v>
      </c>
      <c r="I231" s="14">
        <v>6900.8999999999869</v>
      </c>
      <c r="J231" s="14">
        <f t="shared" si="13"/>
        <v>15758.720000000001</v>
      </c>
      <c r="K231" s="14">
        <f t="shared" si="14"/>
        <v>14721.050000000001</v>
      </c>
      <c r="L231" s="14">
        <f t="shared" si="15"/>
        <v>17490.72</v>
      </c>
      <c r="M231" s="14">
        <f t="shared" si="16"/>
        <v>47970.490000000005</v>
      </c>
    </row>
    <row r="232" spans="1:13" outlineLevel="1" x14ac:dyDescent="0.3">
      <c r="A232" s="19" t="s">
        <v>242</v>
      </c>
      <c r="B232" s="14">
        <v>1646.2125806451625</v>
      </c>
      <c r="C232" s="14">
        <v>12116.251612903225</v>
      </c>
      <c r="D232" s="14">
        <v>2458.5535483870908</v>
      </c>
      <c r="E232" s="14">
        <v>16221.017741935477</v>
      </c>
      <c r="F232" s="14">
        <v>3206.0474193548362</v>
      </c>
      <c r="G232" s="14">
        <v>1791.0883870967759</v>
      </c>
      <c r="H232" s="14">
        <v>2601.5064516129055</v>
      </c>
      <c r="I232" s="14">
        <v>7598.6422580645176</v>
      </c>
      <c r="J232" s="14">
        <f t="shared" si="13"/>
        <v>4852.2599999999984</v>
      </c>
      <c r="K232" s="14">
        <f t="shared" si="14"/>
        <v>13907.34</v>
      </c>
      <c r="L232" s="14">
        <f t="shared" si="15"/>
        <v>5060.0599999999959</v>
      </c>
      <c r="M232" s="14">
        <f t="shared" si="16"/>
        <v>23819.659999999996</v>
      </c>
    </row>
    <row r="233" spans="1:13" outlineLevel="1" x14ac:dyDescent="0.3">
      <c r="A233" s="19" t="s">
        <v>243</v>
      </c>
      <c r="B233" s="14">
        <v>2241.6500000000037</v>
      </c>
      <c r="C233" s="14">
        <v>15327.97</v>
      </c>
      <c r="D233" s="14">
        <v>4962.45999999999</v>
      </c>
      <c r="E233" s="14">
        <v>22532.079999999994</v>
      </c>
      <c r="F233" s="14">
        <v>0</v>
      </c>
      <c r="G233" s="14">
        <v>0</v>
      </c>
      <c r="H233" s="14">
        <v>0</v>
      </c>
      <c r="I233" s="14">
        <v>0</v>
      </c>
      <c r="J233" s="14">
        <f t="shared" si="13"/>
        <v>2241.6500000000037</v>
      </c>
      <c r="K233" s="14">
        <f t="shared" si="14"/>
        <v>15327.97</v>
      </c>
      <c r="L233" s="14">
        <f t="shared" si="15"/>
        <v>4962.45999999999</v>
      </c>
      <c r="M233" s="14">
        <f t="shared" si="16"/>
        <v>22532.079999999994</v>
      </c>
    </row>
    <row r="234" spans="1:13" outlineLevel="1" x14ac:dyDescent="0.3">
      <c r="A234" s="19" t="s">
        <v>244</v>
      </c>
      <c r="B234" s="14">
        <v>0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f t="shared" si="13"/>
        <v>0</v>
      </c>
      <c r="K234" s="14">
        <f t="shared" si="14"/>
        <v>0</v>
      </c>
      <c r="L234" s="14">
        <f t="shared" si="15"/>
        <v>0</v>
      </c>
      <c r="M234" s="14">
        <f t="shared" si="16"/>
        <v>0</v>
      </c>
    </row>
    <row r="235" spans="1:13" outlineLevel="1" x14ac:dyDescent="0.3">
      <c r="A235" s="19" t="s">
        <v>245</v>
      </c>
      <c r="B235" s="14">
        <v>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f t="shared" si="13"/>
        <v>0</v>
      </c>
      <c r="K235" s="14">
        <f t="shared" si="14"/>
        <v>0</v>
      </c>
      <c r="L235" s="14">
        <f t="shared" si="15"/>
        <v>0</v>
      </c>
      <c r="M235" s="14">
        <f t="shared" si="16"/>
        <v>0</v>
      </c>
    </row>
    <row r="236" spans="1:13" outlineLevel="1" x14ac:dyDescent="0.3">
      <c r="A236" s="19" t="s">
        <v>246</v>
      </c>
      <c r="B236" s="14">
        <v>14393.839999999995</v>
      </c>
      <c r="C236" s="14">
        <v>16670.860000000008</v>
      </c>
      <c r="D236" s="14">
        <v>14558.259999999997</v>
      </c>
      <c r="E236" s="14">
        <v>45622.96</v>
      </c>
      <c r="F236" s="14">
        <v>0</v>
      </c>
      <c r="G236" s="14">
        <v>0</v>
      </c>
      <c r="H236" s="14">
        <v>0</v>
      </c>
      <c r="I236" s="14">
        <v>0</v>
      </c>
      <c r="J236" s="14">
        <f t="shared" si="13"/>
        <v>14393.839999999995</v>
      </c>
      <c r="K236" s="14">
        <f t="shared" si="14"/>
        <v>16670.860000000008</v>
      </c>
      <c r="L236" s="14">
        <f t="shared" si="15"/>
        <v>14558.259999999997</v>
      </c>
      <c r="M236" s="14">
        <f t="shared" si="16"/>
        <v>45622.96</v>
      </c>
    </row>
    <row r="237" spans="1:13" outlineLevel="1" x14ac:dyDescent="0.3">
      <c r="A237" s="19" t="s">
        <v>247</v>
      </c>
      <c r="B237" s="14">
        <v>5293.4000000000015</v>
      </c>
      <c r="C237" s="14">
        <v>4793.762372881356</v>
      </c>
      <c r="D237" s="14">
        <v>-1517.2876271186451</v>
      </c>
      <c r="E237" s="14">
        <v>8569.8747457627123</v>
      </c>
      <c r="F237" s="14">
        <v>0</v>
      </c>
      <c r="G237" s="14">
        <v>4390.0576271186437</v>
      </c>
      <c r="H237" s="14">
        <v>5922.5776271186442</v>
      </c>
      <c r="I237" s="14">
        <v>10312.635254237288</v>
      </c>
      <c r="J237" s="14">
        <f t="shared" si="13"/>
        <v>5293.4000000000015</v>
      </c>
      <c r="K237" s="14">
        <f t="shared" si="14"/>
        <v>9183.82</v>
      </c>
      <c r="L237" s="14">
        <f t="shared" si="15"/>
        <v>4405.2899999999991</v>
      </c>
      <c r="M237" s="14">
        <f t="shared" si="16"/>
        <v>18882.510000000002</v>
      </c>
    </row>
    <row r="238" spans="1:13" outlineLevel="1" x14ac:dyDescent="0.3">
      <c r="A238" s="19" t="s">
        <v>248</v>
      </c>
      <c r="B238" s="14">
        <v>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f t="shared" si="13"/>
        <v>0</v>
      </c>
      <c r="K238" s="14">
        <f t="shared" si="14"/>
        <v>0</v>
      </c>
      <c r="L238" s="14">
        <f t="shared" si="15"/>
        <v>0</v>
      </c>
      <c r="M238" s="14">
        <f t="shared" si="16"/>
        <v>0</v>
      </c>
    </row>
    <row r="239" spans="1:13" outlineLevel="1" x14ac:dyDescent="0.3">
      <c r="A239" s="19" t="s">
        <v>249</v>
      </c>
      <c r="B239" s="14">
        <v>402.7506666666668</v>
      </c>
      <c r="C239" s="14">
        <v>3353.6617333333324</v>
      </c>
      <c r="D239" s="14">
        <v>-1216.4074666666677</v>
      </c>
      <c r="E239" s="14">
        <v>2540.0049333333318</v>
      </c>
      <c r="F239" s="14">
        <v>2906.869333333334</v>
      </c>
      <c r="G239" s="14">
        <v>2835.1082666666671</v>
      </c>
      <c r="H239" s="14">
        <v>4727.1274666666677</v>
      </c>
      <c r="I239" s="14">
        <v>10469.105066666669</v>
      </c>
      <c r="J239" s="14">
        <f t="shared" si="13"/>
        <v>3309.6200000000008</v>
      </c>
      <c r="K239" s="14">
        <f t="shared" si="14"/>
        <v>6188.7699999999995</v>
      </c>
      <c r="L239" s="14">
        <f t="shared" si="15"/>
        <v>3510.7200000000003</v>
      </c>
      <c r="M239" s="14">
        <f t="shared" si="16"/>
        <v>13009.11</v>
      </c>
    </row>
    <row r="240" spans="1:13" outlineLevel="1" x14ac:dyDescent="0.3">
      <c r="A240" s="19" t="s">
        <v>250</v>
      </c>
      <c r="B240" s="14">
        <v>7243.7599999999993</v>
      </c>
      <c r="C240" s="14">
        <v>8157.9399999999969</v>
      </c>
      <c r="D240" s="14">
        <v>11617.53</v>
      </c>
      <c r="E240" s="14">
        <v>27019.229999999996</v>
      </c>
      <c r="F240" s="14">
        <v>0</v>
      </c>
      <c r="G240" s="14">
        <v>0</v>
      </c>
      <c r="H240" s="14">
        <v>0</v>
      </c>
      <c r="I240" s="14">
        <v>0</v>
      </c>
      <c r="J240" s="14">
        <f t="shared" si="13"/>
        <v>7243.7599999999993</v>
      </c>
      <c r="K240" s="14">
        <f t="shared" si="14"/>
        <v>8157.9399999999969</v>
      </c>
      <c r="L240" s="14">
        <f t="shared" si="15"/>
        <v>11617.53</v>
      </c>
      <c r="M240" s="14">
        <f t="shared" si="16"/>
        <v>27019.229999999996</v>
      </c>
    </row>
    <row r="241" spans="1:13" outlineLevel="1" x14ac:dyDescent="0.3">
      <c r="A241" s="19" t="s">
        <v>251</v>
      </c>
      <c r="B241" s="14">
        <v>0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f t="shared" si="13"/>
        <v>0</v>
      </c>
      <c r="K241" s="14">
        <f t="shared" si="14"/>
        <v>0</v>
      </c>
      <c r="L241" s="14">
        <f t="shared" si="15"/>
        <v>0</v>
      </c>
      <c r="M241" s="14">
        <f t="shared" si="16"/>
        <v>0</v>
      </c>
    </row>
    <row r="242" spans="1:13" outlineLevel="1" x14ac:dyDescent="0.3">
      <c r="A242" s="19" t="s">
        <v>252</v>
      </c>
      <c r="B242" s="14">
        <v>4334.1400000000012</v>
      </c>
      <c r="C242" s="14">
        <v>6175.0057627118676</v>
      </c>
      <c r="D242" s="14">
        <v>5620.518305084749</v>
      </c>
      <c r="E242" s="14">
        <v>16129.664067796617</v>
      </c>
      <c r="F242" s="14">
        <v>0</v>
      </c>
      <c r="G242" s="14">
        <v>1166.9742372881335</v>
      </c>
      <c r="H242" s="14">
        <v>2098.02169491525</v>
      </c>
      <c r="I242" s="14">
        <v>3264.9959322033837</v>
      </c>
      <c r="J242" s="14">
        <f t="shared" si="13"/>
        <v>4334.1400000000012</v>
      </c>
      <c r="K242" s="14">
        <f t="shared" si="14"/>
        <v>7341.9800000000014</v>
      </c>
      <c r="L242" s="14">
        <f t="shared" si="15"/>
        <v>7718.5399999999991</v>
      </c>
      <c r="M242" s="14">
        <f t="shared" si="16"/>
        <v>19394.660000000003</v>
      </c>
    </row>
    <row r="243" spans="1:13" outlineLevel="1" x14ac:dyDescent="0.3">
      <c r="A243" s="19" t="s">
        <v>253</v>
      </c>
      <c r="B243" s="14">
        <v>2756.9999999999973</v>
      </c>
      <c r="C243" s="14">
        <v>4127.6454237288117</v>
      </c>
      <c r="D243" s="14">
        <v>-228.08186440677758</v>
      </c>
      <c r="E243" s="14">
        <v>6656.5635593220313</v>
      </c>
      <c r="F243" s="14">
        <v>0</v>
      </c>
      <c r="G243" s="14">
        <v>7347.2745762711857</v>
      </c>
      <c r="H243" s="14">
        <v>10963.791864406779</v>
      </c>
      <c r="I243" s="14">
        <v>18311.066440677965</v>
      </c>
      <c r="J243" s="14">
        <f t="shared" si="13"/>
        <v>2756.9999999999973</v>
      </c>
      <c r="K243" s="14">
        <f t="shared" si="14"/>
        <v>11474.919999999998</v>
      </c>
      <c r="L243" s="14">
        <f t="shared" si="15"/>
        <v>10735.710000000003</v>
      </c>
      <c r="M243" s="14">
        <f t="shared" si="16"/>
        <v>24967.629999999997</v>
      </c>
    </row>
    <row r="244" spans="1:13" outlineLevel="1" x14ac:dyDescent="0.3">
      <c r="A244" s="19" t="s">
        <v>254</v>
      </c>
      <c r="B244" s="14">
        <v>0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f t="shared" si="13"/>
        <v>0</v>
      </c>
      <c r="K244" s="14">
        <f t="shared" si="14"/>
        <v>0</v>
      </c>
      <c r="L244" s="14">
        <f t="shared" si="15"/>
        <v>0</v>
      </c>
      <c r="M244" s="14">
        <f t="shared" si="16"/>
        <v>0</v>
      </c>
    </row>
    <row r="245" spans="1:13" outlineLevel="1" x14ac:dyDescent="0.3">
      <c r="A245" s="19" t="s">
        <v>255</v>
      </c>
      <c r="B245" s="14">
        <v>0</v>
      </c>
      <c r="C245" s="14">
        <v>0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f t="shared" si="13"/>
        <v>0</v>
      </c>
      <c r="K245" s="14">
        <f t="shared" si="14"/>
        <v>0</v>
      </c>
      <c r="L245" s="14">
        <f t="shared" si="15"/>
        <v>0</v>
      </c>
      <c r="M245" s="14">
        <f t="shared" si="16"/>
        <v>0</v>
      </c>
    </row>
    <row r="246" spans="1:13" outlineLevel="1" x14ac:dyDescent="0.3">
      <c r="A246" s="19" t="s">
        <v>256</v>
      </c>
      <c r="B246" s="14">
        <v>11173.21</v>
      </c>
      <c r="C246" s="14">
        <v>16983.850000000002</v>
      </c>
      <c r="D246" s="14">
        <v>17473.349999999999</v>
      </c>
      <c r="E246" s="14">
        <v>45630.41</v>
      </c>
      <c r="F246" s="14">
        <v>0</v>
      </c>
      <c r="G246" s="14">
        <v>0</v>
      </c>
      <c r="H246" s="14">
        <v>0</v>
      </c>
      <c r="I246" s="14">
        <v>0</v>
      </c>
      <c r="J246" s="14">
        <f t="shared" si="13"/>
        <v>11173.21</v>
      </c>
      <c r="K246" s="14">
        <f t="shared" si="14"/>
        <v>16983.850000000002</v>
      </c>
      <c r="L246" s="14">
        <f t="shared" si="15"/>
        <v>17473.349999999999</v>
      </c>
      <c r="M246" s="14">
        <f t="shared" si="16"/>
        <v>45630.41</v>
      </c>
    </row>
    <row r="247" spans="1:13" outlineLevel="1" x14ac:dyDescent="0.3">
      <c r="A247" s="19" t="s">
        <v>257</v>
      </c>
      <c r="B247" s="14">
        <v>4140.3254901960745</v>
      </c>
      <c r="C247" s="14">
        <v>7439.8578431372525</v>
      </c>
      <c r="D247" s="14">
        <v>3918.4117647058783</v>
      </c>
      <c r="E247" s="14">
        <v>15498.595098039204</v>
      </c>
      <c r="F247" s="14">
        <v>1438.3145098039226</v>
      </c>
      <c r="G247" s="14">
        <v>1285.8721568627461</v>
      </c>
      <c r="H247" s="14">
        <v>2053.7082352941193</v>
      </c>
      <c r="I247" s="14">
        <v>4777.894901960788</v>
      </c>
      <c r="J247" s="14">
        <f t="shared" si="13"/>
        <v>5578.6399999999976</v>
      </c>
      <c r="K247" s="14">
        <f t="shared" si="14"/>
        <v>8725.73</v>
      </c>
      <c r="L247" s="14">
        <f t="shared" si="15"/>
        <v>5972.1199999999972</v>
      </c>
      <c r="M247" s="14">
        <f t="shared" si="16"/>
        <v>20276.489999999994</v>
      </c>
    </row>
    <row r="248" spans="1:13" outlineLevel="1" x14ac:dyDescent="0.3">
      <c r="A248" s="19" t="s">
        <v>258</v>
      </c>
      <c r="B248" s="14">
        <v>9543.9100000000035</v>
      </c>
      <c r="C248" s="14">
        <v>17925.190000000006</v>
      </c>
      <c r="D248" s="14">
        <v>12477.39660714286</v>
      </c>
      <c r="E248" s="14">
        <v>39946.496607142872</v>
      </c>
      <c r="F248" s="14">
        <v>0</v>
      </c>
      <c r="G248" s="14">
        <v>0</v>
      </c>
      <c r="H248" s="14">
        <v>3788.9533928571459</v>
      </c>
      <c r="I248" s="14">
        <v>3788.9533928571459</v>
      </c>
      <c r="J248" s="14">
        <f t="shared" si="13"/>
        <v>9543.9100000000035</v>
      </c>
      <c r="K248" s="14">
        <f t="shared" si="14"/>
        <v>17925.190000000006</v>
      </c>
      <c r="L248" s="14">
        <f t="shared" si="15"/>
        <v>16266.350000000006</v>
      </c>
      <c r="M248" s="14">
        <f t="shared" si="16"/>
        <v>43735.450000000012</v>
      </c>
    </row>
    <row r="249" spans="1:13" outlineLevel="1" x14ac:dyDescent="0.3">
      <c r="A249" s="19" t="s">
        <v>259</v>
      </c>
      <c r="B249" s="14">
        <v>4376.5635294117537</v>
      </c>
      <c r="C249" s="14">
        <v>6751.4903921568612</v>
      </c>
      <c r="D249" s="14">
        <v>11946.152156862743</v>
      </c>
      <c r="E249" s="14">
        <v>23074.206078431358</v>
      </c>
      <c r="F249" s="14">
        <v>3374.976470588238</v>
      </c>
      <c r="G249" s="14">
        <v>3295.1796078431403</v>
      </c>
      <c r="H249" s="14">
        <v>4273.9678431372586</v>
      </c>
      <c r="I249" s="14">
        <v>10944.123921568636</v>
      </c>
      <c r="J249" s="14">
        <f t="shared" si="13"/>
        <v>7751.5399999999918</v>
      </c>
      <c r="K249" s="14">
        <f t="shared" si="14"/>
        <v>10046.670000000002</v>
      </c>
      <c r="L249" s="14">
        <f t="shared" si="15"/>
        <v>16220.120000000003</v>
      </c>
      <c r="M249" s="14">
        <f t="shared" si="16"/>
        <v>34018.329999999994</v>
      </c>
    </row>
    <row r="250" spans="1:13" outlineLevel="1" x14ac:dyDescent="0.3">
      <c r="A250" s="19" t="s">
        <v>260</v>
      </c>
      <c r="B250" s="14">
        <v>9411.1799999999985</v>
      </c>
      <c r="C250" s="14">
        <v>1427.2840677966124</v>
      </c>
      <c r="D250" s="14">
        <v>-3243.162881355936</v>
      </c>
      <c r="E250" s="14">
        <v>7595.3011864406744</v>
      </c>
      <c r="F250" s="14">
        <v>0</v>
      </c>
      <c r="G250" s="14">
        <v>11319.83593220339</v>
      </c>
      <c r="H250" s="14">
        <v>14312.932881355933</v>
      </c>
      <c r="I250" s="14">
        <v>25632.768813559323</v>
      </c>
      <c r="J250" s="14">
        <f t="shared" si="13"/>
        <v>9411.1799999999985</v>
      </c>
      <c r="K250" s="14">
        <f t="shared" si="14"/>
        <v>12747.120000000003</v>
      </c>
      <c r="L250" s="14">
        <f t="shared" si="15"/>
        <v>11069.769999999997</v>
      </c>
      <c r="M250" s="14">
        <f t="shared" si="16"/>
        <v>33228.07</v>
      </c>
    </row>
    <row r="251" spans="1:13" outlineLevel="1" x14ac:dyDescent="0.3">
      <c r="A251" s="19" t="s">
        <v>261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f t="shared" si="13"/>
        <v>0</v>
      </c>
      <c r="K251" s="14">
        <f t="shared" si="14"/>
        <v>0</v>
      </c>
      <c r="L251" s="14">
        <f t="shared" si="15"/>
        <v>0</v>
      </c>
      <c r="M251" s="14">
        <f t="shared" si="16"/>
        <v>0</v>
      </c>
    </row>
    <row r="252" spans="1:13" outlineLevel="1" x14ac:dyDescent="0.3">
      <c r="A252" s="19" t="s">
        <v>262</v>
      </c>
      <c r="B252" s="14">
        <v>0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f t="shared" si="13"/>
        <v>0</v>
      </c>
      <c r="K252" s="14">
        <f t="shared" si="14"/>
        <v>0</v>
      </c>
      <c r="L252" s="14">
        <f t="shared" si="15"/>
        <v>0</v>
      </c>
      <c r="M252" s="14">
        <f t="shared" si="16"/>
        <v>0</v>
      </c>
    </row>
    <row r="253" spans="1:13" x14ac:dyDescent="0.3">
      <c r="A253" s="19" t="s">
        <v>263</v>
      </c>
      <c r="B253" s="14">
        <v>2214856.1952302847</v>
      </c>
      <c r="C253" s="14">
        <v>2384435.1378160706</v>
      </c>
      <c r="D253" s="14">
        <v>2177160.0273407428</v>
      </c>
      <c r="E253" s="14">
        <v>6776451.3603870934</v>
      </c>
      <c r="F253" s="14">
        <v>698331.74476971512</v>
      </c>
      <c r="G253" s="14">
        <v>927327.26218392979</v>
      </c>
      <c r="H253" s="14">
        <v>1239399.2126592589</v>
      </c>
      <c r="I253" s="14">
        <v>2865058.2196129044</v>
      </c>
      <c r="J253" s="14">
        <f t="shared" si="13"/>
        <v>2913187.94</v>
      </c>
      <c r="K253" s="14">
        <f t="shared" si="14"/>
        <v>3311762.4000000004</v>
      </c>
      <c r="L253" s="14">
        <f t="shared" si="15"/>
        <v>3416559.2400000016</v>
      </c>
      <c r="M253" s="14">
        <f t="shared" si="16"/>
        <v>9641509.5800000019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B294-0701-4622-8CA4-81929BC28170}">
  <sheetPr>
    <tabColor theme="9"/>
  </sheetPr>
  <dimension ref="A1:AA309"/>
  <sheetViews>
    <sheetView showGridLines="0" zoomScale="85" zoomScaleNormal="85" workbookViewId="0">
      <pane xSplit="1" ySplit="5" topLeftCell="B49" activePane="bottomRight" state="frozen"/>
      <selection pane="topRight" activeCell="B2" sqref="B2"/>
      <selection pane="bottomLeft" activeCell="A6" sqref="A6"/>
      <selection pane="bottomRight" activeCell="B54" sqref="B54"/>
    </sheetView>
  </sheetViews>
  <sheetFormatPr defaultColWidth="8.88671875" defaultRowHeight="13.8" outlineLevelRow="1" x14ac:dyDescent="0.25"/>
  <cols>
    <col min="1" max="1" width="16.5546875" style="23" customWidth="1"/>
    <col min="2" max="5" width="13.5546875" style="23" customWidth="1"/>
    <col min="6" max="17" width="15.5546875" style="23" customWidth="1"/>
    <col min="18" max="18" width="13.88671875" style="23" customWidth="1"/>
    <col min="19" max="21" width="8.88671875" style="23"/>
    <col min="22" max="25" width="9" style="23" bestFit="1" customWidth="1"/>
    <col min="26" max="27" width="9" style="23" customWidth="1"/>
    <col min="28" max="16384" width="8.88671875" style="23"/>
  </cols>
  <sheetData>
    <row r="1" spans="1:27" x14ac:dyDescent="0.25">
      <c r="F1" s="23">
        <v>2</v>
      </c>
      <c r="G1" s="23">
        <v>3</v>
      </c>
      <c r="H1" s="23">
        <v>4</v>
      </c>
      <c r="J1" s="23">
        <v>5</v>
      </c>
      <c r="K1" s="23">
        <v>6</v>
      </c>
      <c r="L1" s="23">
        <v>2</v>
      </c>
      <c r="M1" s="23">
        <v>3</v>
      </c>
      <c r="N1" s="23">
        <v>4</v>
      </c>
      <c r="P1" s="23">
        <v>5</v>
      </c>
      <c r="Q1" s="23">
        <v>6</v>
      </c>
      <c r="V1" s="23">
        <v>1</v>
      </c>
      <c r="W1" s="23">
        <v>2</v>
      </c>
      <c r="X1" s="23">
        <v>3</v>
      </c>
      <c r="Y1" s="23">
        <v>4</v>
      </c>
      <c r="Z1" s="23">
        <v>5</v>
      </c>
      <c r="AA1" s="23">
        <v>6</v>
      </c>
    </row>
    <row r="2" spans="1:27" ht="30" x14ac:dyDescent="0.5">
      <c r="A2" s="52">
        <v>2025</v>
      </c>
      <c r="B2" s="71" t="s">
        <v>276</v>
      </c>
      <c r="W2" s="23" t="s">
        <v>277</v>
      </c>
      <c r="X2" s="23" t="s">
        <v>277</v>
      </c>
      <c r="Y2" s="23" t="s">
        <v>277</v>
      </c>
      <c r="Z2" s="23" t="s">
        <v>278</v>
      </c>
      <c r="AA2" s="23" t="s">
        <v>279</v>
      </c>
    </row>
    <row r="3" spans="1:27" ht="14.4" thickBot="1" x14ac:dyDescent="0.3">
      <c r="K3" s="27" t="s">
        <v>280</v>
      </c>
      <c r="W3" s="23">
        <v>2022</v>
      </c>
      <c r="X3" s="23">
        <v>2023</v>
      </c>
      <c r="Y3" s="23">
        <v>2024</v>
      </c>
      <c r="Z3" s="24" t="s">
        <v>281</v>
      </c>
      <c r="AA3" s="24"/>
    </row>
    <row r="4" spans="1:27" ht="15" thickTop="1" thickBot="1" x14ac:dyDescent="0.3">
      <c r="A4" s="35" t="s">
        <v>277</v>
      </c>
      <c r="B4" s="42" t="s">
        <v>282</v>
      </c>
      <c r="C4" s="42"/>
      <c r="D4" s="42"/>
      <c r="E4" s="42"/>
      <c r="F4" s="42" t="s">
        <v>283</v>
      </c>
      <c r="G4" s="25"/>
      <c r="H4" s="25"/>
      <c r="I4" s="25" t="s">
        <v>284</v>
      </c>
      <c r="J4" s="25"/>
      <c r="K4" s="25"/>
      <c r="L4" s="25" t="s">
        <v>285</v>
      </c>
      <c r="M4" s="25"/>
      <c r="N4" s="25"/>
      <c r="O4" s="25" t="s">
        <v>284</v>
      </c>
      <c r="P4" s="25"/>
      <c r="Q4" s="25"/>
      <c r="S4" s="23" t="s">
        <v>277</v>
      </c>
      <c r="T4" s="23" t="s">
        <v>286</v>
      </c>
      <c r="V4" s="23" t="s">
        <v>287</v>
      </c>
      <c r="W4" s="23">
        <v>2</v>
      </c>
      <c r="X4" s="23">
        <v>15</v>
      </c>
      <c r="Y4" s="23">
        <v>28</v>
      </c>
      <c r="Z4" s="23">
        <v>93</v>
      </c>
      <c r="AA4" s="23">
        <v>106</v>
      </c>
    </row>
    <row r="5" spans="1:27" ht="14.4" thickTop="1" x14ac:dyDescent="0.25">
      <c r="A5" s="65" t="s">
        <v>288</v>
      </c>
      <c r="B5" s="66">
        <v>2023</v>
      </c>
      <c r="C5" s="66">
        <v>2024</v>
      </c>
      <c r="D5" s="66">
        <v>2025</v>
      </c>
      <c r="E5" s="66"/>
      <c r="F5" s="66">
        <v>2023</v>
      </c>
      <c r="G5" s="67">
        <v>2024</v>
      </c>
      <c r="H5" s="67">
        <v>2025</v>
      </c>
      <c r="I5" s="67" t="s">
        <v>289</v>
      </c>
      <c r="J5" s="68" t="s">
        <v>278</v>
      </c>
      <c r="K5" s="69" t="s">
        <v>279</v>
      </c>
      <c r="L5" s="70">
        <v>2023</v>
      </c>
      <c r="M5" s="70">
        <v>2024</v>
      </c>
      <c r="N5" s="67">
        <v>2025</v>
      </c>
      <c r="O5" s="67" t="s">
        <v>289</v>
      </c>
      <c r="P5" s="68" t="s">
        <v>278</v>
      </c>
      <c r="Q5" s="69" t="s">
        <v>279</v>
      </c>
      <c r="S5" s="23" t="s">
        <v>290</v>
      </c>
      <c r="T5" s="23" t="s">
        <v>290</v>
      </c>
      <c r="V5" s="23" t="s">
        <v>291</v>
      </c>
      <c r="W5" s="23">
        <v>3</v>
      </c>
      <c r="X5" s="23">
        <v>16</v>
      </c>
      <c r="Y5" s="23">
        <v>29</v>
      </c>
      <c r="Z5" s="23">
        <v>94</v>
      </c>
      <c r="AA5" s="23">
        <v>107</v>
      </c>
    </row>
    <row r="6" spans="1:27" outlineLevel="1" x14ac:dyDescent="0.25">
      <c r="A6" s="36" t="s">
        <v>14</v>
      </c>
      <c r="B6" s="40" t="str">
        <f>IF(F6&gt;0,"O","X")</f>
        <v>X</v>
      </c>
      <c r="C6" s="40" t="str">
        <f>IF(G6&gt;0,"O","X")</f>
        <v>X</v>
      </c>
      <c r="D6" s="40" t="str">
        <f>IF(H6&gt;0,"O","X")</f>
        <v>X</v>
      </c>
      <c r="E6" s="77" t="s">
        <v>292</v>
      </c>
      <c r="F6" s="28">
        <f>VLOOKUP($A:$A,Data_sheet_PTD!$M:$DZ,VLOOKUP($B$2,Summary!$V$4:$AA$15,F$1,0),0)</f>
        <v>0</v>
      </c>
      <c r="G6" s="28">
        <f>VLOOKUP($A:$A,Data_sheet_PTD!$M:$DZ,VLOOKUP($B$2,Summary!$V$4:$AA$15,G$1,0),0)</f>
        <v>0</v>
      </c>
      <c r="H6" s="28">
        <f>VLOOKUP($A:$A,Data_sheet_PTD!$M:$DZ,VLOOKUP($B$2,Summary!$V$4:$AA$15,H$1,0),0)</f>
        <v>0</v>
      </c>
      <c r="I6" s="49">
        <f>H6-G6</f>
        <v>0</v>
      </c>
      <c r="J6" s="28">
        <f>VLOOKUP($A:$A,Data_sheet_PTD!$M:$DZ,VLOOKUP($B$2,Summary!$V$4:$AA$15,J$1,0),0)</f>
        <v>0</v>
      </c>
      <c r="K6" s="28">
        <f>VLOOKUP($A:$A,Data_sheet_PTD!$M:$DZ,VLOOKUP($B$2,Summary!$V$4:$AA$15,K$1,0),0)</f>
        <v>0</v>
      </c>
      <c r="L6" s="28">
        <f>VLOOKUP($A:$A,Data_sheet_YTD!$M:$DZ,VLOOKUP($B$2,Summary!$V$4:$AA$15,L$1,0),0)</f>
        <v>0</v>
      </c>
      <c r="M6" s="28">
        <f>VLOOKUP($A:$A,Data_sheet_YTD!$M:$DZ,VLOOKUP($B$2,Summary!$V$4:$AA$15,M$1,0),0)</f>
        <v>0</v>
      </c>
      <c r="N6" s="28">
        <f>VLOOKUP($A:$A,Data_sheet_YTD!$M:$DZ,VLOOKUP($B$2,Summary!$V$4:$AA$15,N$1,0),0)</f>
        <v>0</v>
      </c>
      <c r="O6" s="49">
        <f t="shared" ref="O6:O69" si="0">N6-M6</f>
        <v>0</v>
      </c>
      <c r="P6" s="28">
        <f>VLOOKUP($A:$A,Data_sheet_YTD!$M:$DZ,VLOOKUP($B$2,Summary!$V$4:$AA$15,P$1,0),0)</f>
        <v>0</v>
      </c>
      <c r="Q6" s="28">
        <f>VLOOKUP($A:$A,Data_sheet_YTD!$M:$DZ,VLOOKUP($B$2,Summary!$V$4:$AA$15,Q$1,0),0)</f>
        <v>0</v>
      </c>
      <c r="R6" s="83">
        <v>0</v>
      </c>
      <c r="S6" s="26">
        <f>I6-J6-K6</f>
        <v>0</v>
      </c>
      <c r="T6" s="26">
        <f>O6-P6-Q6</f>
        <v>0</v>
      </c>
      <c r="V6" s="23" t="s">
        <v>293</v>
      </c>
      <c r="W6" s="23">
        <v>4</v>
      </c>
      <c r="X6" s="23">
        <v>17</v>
      </c>
      <c r="Y6" s="23">
        <v>30</v>
      </c>
      <c r="Z6" s="23">
        <v>95</v>
      </c>
      <c r="AA6" s="23">
        <v>108</v>
      </c>
    </row>
    <row r="7" spans="1:27" outlineLevel="1" x14ac:dyDescent="0.25">
      <c r="A7" s="36" t="s">
        <v>15</v>
      </c>
      <c r="B7" s="40" t="str">
        <f t="shared" ref="B7:B70" si="1">IF(F7&gt;0,"O","X")</f>
        <v>O</v>
      </c>
      <c r="C7" s="40" t="str">
        <f t="shared" ref="C7:C70" si="2">IF(G7&gt;0,"O","X")</f>
        <v>O</v>
      </c>
      <c r="D7" s="40" t="str">
        <f t="shared" ref="D7:D70" si="3">IF(H7&gt;0,"O","X")</f>
        <v>O</v>
      </c>
      <c r="E7" s="77" t="s">
        <v>294</v>
      </c>
      <c r="F7" s="28">
        <f>VLOOKUP($A:$A,Data_sheet_PTD!$M:$DZ,VLOOKUP($B$2,Summary!$V$4:$AA$15,F$1,0),0)</f>
        <v>40125.18</v>
      </c>
      <c r="G7" s="28">
        <f>VLOOKUP($A:$A,Data_sheet_PTD!$M:$DZ,VLOOKUP($B$2,Summary!$V$4:$AA$15,G$1,0),0)</f>
        <v>53617.919999999998</v>
      </c>
      <c r="H7" s="28">
        <f>VLOOKUP($A:$A,Data_sheet_PTD!$M:$DZ,VLOOKUP($B$2,Summary!$V$4:$AA$15,H$1,0),0)</f>
        <v>58017.83</v>
      </c>
      <c r="I7" s="49">
        <f t="shared" ref="I7:I70" si="4">H7-G7</f>
        <v>4399.9100000000035</v>
      </c>
      <c r="J7" s="28">
        <f>VLOOKUP($A:$A,Data_sheet_PTD!$M:$DZ,VLOOKUP($B$2,Summary!$V$4:$AA$15,J$1,0),0)</f>
        <v>4399.9100000000089</v>
      </c>
      <c r="K7" s="28">
        <f>VLOOKUP($A:$A,Data_sheet_PTD!$M:$DZ,VLOOKUP($B$2,Summary!$V$4:$AA$15,K$1,0),0)</f>
        <v>0</v>
      </c>
      <c r="L7" s="28">
        <f>VLOOKUP($A:$A,Data_sheet_YTD!$M:$DZ,VLOOKUP($B$2,Summary!$V$4:$AA$15,L$1,0),0)</f>
        <v>845698.64000000013</v>
      </c>
      <c r="M7" s="28">
        <f>VLOOKUP($A:$A,Data_sheet_YTD!$M:$DZ,VLOOKUP($B$2,Summary!$V$4:$AA$15,M$1,0),0)</f>
        <v>1003308.2000000001</v>
      </c>
      <c r="N7" s="28">
        <f>VLOOKUP($A:$A,Data_sheet_YTD!$M:$DZ,VLOOKUP($B$2,Summary!$V$4:$AA$15,N$1,0),0)</f>
        <v>1051113.6700000002</v>
      </c>
      <c r="O7" s="49">
        <f t="shared" si="0"/>
        <v>47805.470000000088</v>
      </c>
      <c r="P7" s="28">
        <f>VLOOKUP($A:$A,Data_sheet_YTD!$M:$DZ,VLOOKUP($B$2,Summary!$V$4:$AA$15,P$1,0),0)</f>
        <v>31628.440434782671</v>
      </c>
      <c r="Q7" s="28">
        <f>VLOOKUP($A:$A,Data_sheet_YTD!$M:$DZ,VLOOKUP($B$2,Summary!$V$4:$AA$15,Q$1,0),0)</f>
        <v>16177.029565217315</v>
      </c>
      <c r="R7" s="83">
        <v>16492.369999999981</v>
      </c>
      <c r="S7" s="26">
        <f>R7-I7</f>
        <v>12092.459999999977</v>
      </c>
      <c r="T7" s="26">
        <f t="shared" ref="T7:T70" si="5">O7-P7-Q7</f>
        <v>1.0186340659856796E-10</v>
      </c>
      <c r="V7" s="23" t="s">
        <v>295</v>
      </c>
      <c r="W7" s="23">
        <v>5</v>
      </c>
      <c r="X7" s="23">
        <v>18</v>
      </c>
      <c r="Y7" s="23">
        <v>31</v>
      </c>
      <c r="Z7" s="23">
        <v>96</v>
      </c>
      <c r="AA7" s="23">
        <v>109</v>
      </c>
    </row>
    <row r="8" spans="1:27" outlineLevel="1" x14ac:dyDescent="0.25">
      <c r="A8" s="36" t="s">
        <v>16</v>
      </c>
      <c r="B8" s="40" t="str">
        <f t="shared" si="1"/>
        <v>O</v>
      </c>
      <c r="C8" s="40" t="str">
        <f t="shared" si="2"/>
        <v>O</v>
      </c>
      <c r="D8" s="40" t="str">
        <f t="shared" si="3"/>
        <v>O</v>
      </c>
      <c r="E8" s="77" t="s">
        <v>294</v>
      </c>
      <c r="F8" s="28">
        <f>VLOOKUP($A:$A,Data_sheet_PTD!$M:$DZ,VLOOKUP($B$2,Summary!$V$4:$AA$15,F$1,0),0)</f>
        <v>26942.3</v>
      </c>
      <c r="G8" s="28">
        <f>VLOOKUP($A:$A,Data_sheet_PTD!$M:$DZ,VLOOKUP($B$2,Summary!$V$4:$AA$15,G$1,0),0)</f>
        <v>36051.480000000003</v>
      </c>
      <c r="H8" s="28">
        <f>VLOOKUP($A:$A,Data_sheet_PTD!$M:$DZ,VLOOKUP($B$2,Summary!$V$4:$AA$15,H$1,0),0)</f>
        <v>33637.089999999997</v>
      </c>
      <c r="I8" s="49">
        <f t="shared" si="4"/>
        <v>-2414.3900000000067</v>
      </c>
      <c r="J8" s="28">
        <f>VLOOKUP($A:$A,Data_sheet_PTD!$M:$DZ,VLOOKUP($B$2,Summary!$V$4:$AA$15,J$1,0),0)</f>
        <v>-2414.390000000009</v>
      </c>
      <c r="K8" s="28">
        <f>VLOOKUP($A:$A,Data_sheet_PTD!$M:$DZ,VLOOKUP($B$2,Summary!$V$4:$AA$15,K$1,0),0)</f>
        <v>0</v>
      </c>
      <c r="L8" s="28">
        <f>VLOOKUP($A:$A,Data_sheet_YTD!$M:$DZ,VLOOKUP($B$2,Summary!$V$4:$AA$15,L$1,0),0)</f>
        <v>442649.07</v>
      </c>
      <c r="M8" s="28">
        <f>VLOOKUP($A:$A,Data_sheet_YTD!$M:$DZ,VLOOKUP($B$2,Summary!$V$4:$AA$15,M$1,0),0)</f>
        <v>532448.6</v>
      </c>
      <c r="N8" s="28">
        <f>VLOOKUP($A:$A,Data_sheet_YTD!$M:$DZ,VLOOKUP($B$2,Summary!$V$4:$AA$15,N$1,0),0)</f>
        <v>538712.66</v>
      </c>
      <c r="O8" s="49">
        <f t="shared" si="0"/>
        <v>6264.0600000000559</v>
      </c>
      <c r="P8" s="28">
        <f>VLOOKUP($A:$A,Data_sheet_YTD!$M:$DZ,VLOOKUP($B$2,Summary!$V$4:$AA$15,P$1,0),0)</f>
        <v>-2195.8840579709931</v>
      </c>
      <c r="Q8" s="28">
        <f>VLOOKUP($A:$A,Data_sheet_YTD!$M:$DZ,VLOOKUP($B$2,Summary!$V$4:$AA$15,Q$1,0),0)</f>
        <v>8459.9440579709753</v>
      </c>
      <c r="R8" s="83">
        <v>5373.1899999999951</v>
      </c>
      <c r="S8" s="26">
        <f t="shared" ref="S8:S71" si="6">R8-I8</f>
        <v>7787.5800000000017</v>
      </c>
      <c r="T8" s="26">
        <f t="shared" si="5"/>
        <v>7.4578565545380116E-11</v>
      </c>
      <c r="V8" s="23" t="s">
        <v>296</v>
      </c>
      <c r="W8" s="23">
        <v>6</v>
      </c>
      <c r="X8" s="23">
        <v>19</v>
      </c>
      <c r="Y8" s="23">
        <v>32</v>
      </c>
      <c r="Z8" s="23">
        <v>97</v>
      </c>
      <c r="AA8" s="23">
        <v>110</v>
      </c>
    </row>
    <row r="9" spans="1:27" outlineLevel="1" x14ac:dyDescent="0.25">
      <c r="A9" s="36" t="s">
        <v>17</v>
      </c>
      <c r="B9" s="40" t="str">
        <f t="shared" si="1"/>
        <v>O</v>
      </c>
      <c r="C9" s="40" t="str">
        <f t="shared" si="2"/>
        <v>O</v>
      </c>
      <c r="D9" s="40" t="str">
        <f t="shared" si="3"/>
        <v>O</v>
      </c>
      <c r="E9" s="77" t="s">
        <v>294</v>
      </c>
      <c r="F9" s="28">
        <f>VLOOKUP($A:$A,Data_sheet_PTD!$M:$DZ,VLOOKUP($B$2,Summary!$V$4:$AA$15,F$1,0),0)</f>
        <v>28321.69</v>
      </c>
      <c r="G9" s="28">
        <f>VLOOKUP($A:$A,Data_sheet_PTD!$M:$DZ,VLOOKUP($B$2,Summary!$V$4:$AA$15,G$1,0),0)</f>
        <v>32140.71</v>
      </c>
      <c r="H9" s="28">
        <f>VLOOKUP($A:$A,Data_sheet_PTD!$M:$DZ,VLOOKUP($B$2,Summary!$V$4:$AA$15,H$1,0),0)</f>
        <v>34502.49</v>
      </c>
      <c r="I9" s="49">
        <f t="shared" si="4"/>
        <v>2361.7799999999988</v>
      </c>
      <c r="J9" s="28">
        <f>VLOOKUP($A:$A,Data_sheet_PTD!$M:$DZ,VLOOKUP($B$2,Summary!$V$4:$AA$15,J$1,0),0)</f>
        <v>2361.7800000000002</v>
      </c>
      <c r="K9" s="28">
        <f>VLOOKUP($A:$A,Data_sheet_PTD!$M:$DZ,VLOOKUP($B$2,Summary!$V$4:$AA$15,K$1,0),0)</f>
        <v>0</v>
      </c>
      <c r="L9" s="28">
        <f>VLOOKUP($A:$A,Data_sheet_YTD!$M:$DZ,VLOOKUP($B$2,Summary!$V$4:$AA$15,L$1,0),0)</f>
        <v>492584.46999999991</v>
      </c>
      <c r="M9" s="28">
        <f>VLOOKUP($A:$A,Data_sheet_YTD!$M:$DZ,VLOOKUP($B$2,Summary!$V$4:$AA$15,M$1,0),0)</f>
        <v>541112.17000000004</v>
      </c>
      <c r="N9" s="28">
        <f>VLOOKUP($A:$A,Data_sheet_YTD!$M:$DZ,VLOOKUP($B$2,Summary!$V$4:$AA$15,N$1,0),0)</f>
        <v>574231.17999999993</v>
      </c>
      <c r="O9" s="49">
        <f t="shared" si="0"/>
        <v>33119.009999999893</v>
      </c>
      <c r="P9" s="28">
        <f>VLOOKUP($A:$A,Data_sheet_YTD!$M:$DZ,VLOOKUP($B$2,Summary!$V$4:$AA$15,P$1,0),0)</f>
        <v>24061.215217391316</v>
      </c>
      <c r="Q9" s="28">
        <f>VLOOKUP($A:$A,Data_sheet_YTD!$M:$DZ,VLOOKUP($B$2,Summary!$V$4:$AA$15,Q$1,0),0)</f>
        <v>9057.7947826086529</v>
      </c>
      <c r="R9" s="83">
        <v>8540.5200000000186</v>
      </c>
      <c r="S9" s="26">
        <f t="shared" si="6"/>
        <v>6178.7400000000198</v>
      </c>
      <c r="T9" s="26">
        <f t="shared" si="5"/>
        <v>-7.6397554948925972E-11</v>
      </c>
      <c r="V9" s="23" t="s">
        <v>297</v>
      </c>
      <c r="W9" s="23">
        <v>7</v>
      </c>
      <c r="X9" s="23">
        <v>20</v>
      </c>
      <c r="Y9" s="23">
        <v>33</v>
      </c>
      <c r="Z9" s="23">
        <v>98</v>
      </c>
      <c r="AA9" s="23">
        <v>111</v>
      </c>
    </row>
    <row r="10" spans="1:27" outlineLevel="1" x14ac:dyDescent="0.25">
      <c r="A10" s="36" t="s">
        <v>298</v>
      </c>
      <c r="B10" s="40" t="str">
        <f t="shared" si="1"/>
        <v>X</v>
      </c>
      <c r="C10" s="40" t="str">
        <f t="shared" si="2"/>
        <v>X</v>
      </c>
      <c r="D10" s="40" t="str">
        <f t="shared" si="3"/>
        <v>X</v>
      </c>
      <c r="E10" s="77" t="s">
        <v>292</v>
      </c>
      <c r="F10" s="28">
        <f>VLOOKUP($A:$A,Data_sheet_PTD!$M:$DZ,VLOOKUP($B$2,Summary!$V$4:$AA$15,F$1,0),0)</f>
        <v>0</v>
      </c>
      <c r="G10" s="28">
        <f>VLOOKUP($A:$A,Data_sheet_PTD!$M:$DZ,VLOOKUP($B$2,Summary!$V$4:$AA$15,G$1,0),0)</f>
        <v>0</v>
      </c>
      <c r="H10" s="28">
        <f>VLOOKUP($A:$A,Data_sheet_PTD!$M:$DZ,VLOOKUP($B$2,Summary!$V$4:$AA$15,H$1,0),0)</f>
        <v>0</v>
      </c>
      <c r="I10" s="49">
        <f t="shared" si="4"/>
        <v>0</v>
      </c>
      <c r="J10" s="28">
        <f>VLOOKUP($A:$A,Data_sheet_PTD!$M:$DZ,VLOOKUP($B$2,Summary!$V$4:$AA$15,J$1,0),0)</f>
        <v>0</v>
      </c>
      <c r="K10" s="28">
        <f>VLOOKUP($A:$A,Data_sheet_PTD!$M:$DZ,VLOOKUP($B$2,Summary!$V$4:$AA$15,K$1,0),0)</f>
        <v>0</v>
      </c>
      <c r="L10" s="28">
        <f>VLOOKUP($A:$A,Data_sheet_YTD!$M:$DZ,VLOOKUP($B$2,Summary!$V$4:$AA$15,L$1,0),0)</f>
        <v>0</v>
      </c>
      <c r="M10" s="28">
        <f>VLOOKUP($A:$A,Data_sheet_YTD!$M:$DZ,VLOOKUP($B$2,Summary!$V$4:$AA$15,M$1,0),0)</f>
        <v>0</v>
      </c>
      <c r="N10" s="28">
        <f>VLOOKUP($A:$A,Data_sheet_YTD!$M:$DZ,VLOOKUP($B$2,Summary!$V$4:$AA$15,N$1,0),0)</f>
        <v>0</v>
      </c>
      <c r="O10" s="49">
        <f t="shared" si="0"/>
        <v>0</v>
      </c>
      <c r="P10" s="28">
        <f>VLOOKUP($A:$A,Data_sheet_YTD!$M:$DZ,VLOOKUP($B$2,Summary!$V$4:$AA$15,P$1,0),0)</f>
        <v>0</v>
      </c>
      <c r="Q10" s="28">
        <f>VLOOKUP($A:$A,Data_sheet_YTD!$M:$DZ,VLOOKUP($B$2,Summary!$V$4:$AA$15,Q$1,0),0)</f>
        <v>0</v>
      </c>
      <c r="R10" s="83">
        <v>0</v>
      </c>
      <c r="S10" s="26">
        <f t="shared" si="6"/>
        <v>0</v>
      </c>
      <c r="T10" s="26">
        <f t="shared" si="5"/>
        <v>0</v>
      </c>
      <c r="V10" s="23" t="s">
        <v>299</v>
      </c>
      <c r="W10" s="23">
        <v>8</v>
      </c>
      <c r="X10" s="23">
        <v>21</v>
      </c>
      <c r="Y10" s="23">
        <v>34</v>
      </c>
      <c r="Z10" s="23">
        <v>99</v>
      </c>
      <c r="AA10" s="23">
        <v>112</v>
      </c>
    </row>
    <row r="11" spans="1:27" outlineLevel="1" x14ac:dyDescent="0.25">
      <c r="A11" s="36" t="s">
        <v>18</v>
      </c>
      <c r="B11" s="40" t="str">
        <f t="shared" si="1"/>
        <v>X</v>
      </c>
      <c r="C11" s="40" t="str">
        <f t="shared" si="2"/>
        <v>X</v>
      </c>
      <c r="D11" s="40" t="str">
        <f t="shared" si="3"/>
        <v>X</v>
      </c>
      <c r="E11" s="77" t="s">
        <v>292</v>
      </c>
      <c r="F11" s="28">
        <f>VLOOKUP($A:$A,Data_sheet_PTD!$M:$DZ,VLOOKUP($B$2,Summary!$V$4:$AA$15,F$1,0),0)</f>
        <v>0</v>
      </c>
      <c r="G11" s="28">
        <f>VLOOKUP($A:$A,Data_sheet_PTD!$M:$DZ,VLOOKUP($B$2,Summary!$V$4:$AA$15,G$1,0),0)</f>
        <v>0</v>
      </c>
      <c r="H11" s="28">
        <f>VLOOKUP($A:$A,Data_sheet_PTD!$M:$DZ,VLOOKUP($B$2,Summary!$V$4:$AA$15,H$1,0),0)</f>
        <v>0</v>
      </c>
      <c r="I11" s="49">
        <f t="shared" si="4"/>
        <v>0</v>
      </c>
      <c r="J11" s="28">
        <f>VLOOKUP($A:$A,Data_sheet_PTD!$M:$DZ,VLOOKUP($B$2,Summary!$V$4:$AA$15,J$1,0),0)</f>
        <v>0</v>
      </c>
      <c r="K11" s="28">
        <f>VLOOKUP($A:$A,Data_sheet_PTD!$M:$DZ,VLOOKUP($B$2,Summary!$V$4:$AA$15,K$1,0),0)</f>
        <v>0</v>
      </c>
      <c r="L11" s="28">
        <f>VLOOKUP($A:$A,Data_sheet_YTD!$M:$DZ,VLOOKUP($B$2,Summary!$V$4:$AA$15,L$1,0),0)</f>
        <v>0</v>
      </c>
      <c r="M11" s="28">
        <f>VLOOKUP($A:$A,Data_sheet_YTD!$M:$DZ,VLOOKUP($B$2,Summary!$V$4:$AA$15,M$1,0),0)</f>
        <v>0</v>
      </c>
      <c r="N11" s="28">
        <f>VLOOKUP($A:$A,Data_sheet_YTD!$M:$DZ,VLOOKUP($B$2,Summary!$V$4:$AA$15,N$1,0),0)</f>
        <v>0</v>
      </c>
      <c r="O11" s="49">
        <f t="shared" si="0"/>
        <v>0</v>
      </c>
      <c r="P11" s="28">
        <f>VLOOKUP($A:$A,Data_sheet_YTD!$M:$DZ,VLOOKUP($B$2,Summary!$V$4:$AA$15,P$1,0),0)</f>
        <v>0</v>
      </c>
      <c r="Q11" s="28">
        <f>VLOOKUP($A:$A,Data_sheet_YTD!$M:$DZ,VLOOKUP($B$2,Summary!$V$4:$AA$15,Q$1,0),0)</f>
        <v>0</v>
      </c>
      <c r="R11" s="83">
        <v>0</v>
      </c>
      <c r="S11" s="26">
        <f t="shared" si="6"/>
        <v>0</v>
      </c>
      <c r="T11" s="26">
        <f t="shared" si="5"/>
        <v>0</v>
      </c>
      <c r="V11" s="23" t="s">
        <v>300</v>
      </c>
      <c r="W11" s="23">
        <v>9</v>
      </c>
      <c r="X11" s="23">
        <v>22</v>
      </c>
      <c r="Y11" s="23">
        <v>35</v>
      </c>
      <c r="Z11" s="23">
        <v>100</v>
      </c>
      <c r="AA11" s="23">
        <v>113</v>
      </c>
    </row>
    <row r="12" spans="1:27" outlineLevel="1" x14ac:dyDescent="0.25">
      <c r="A12" s="36" t="s">
        <v>19</v>
      </c>
      <c r="B12" s="40" t="str">
        <f t="shared" si="1"/>
        <v>X</v>
      </c>
      <c r="C12" s="40" t="str">
        <f t="shared" si="2"/>
        <v>X</v>
      </c>
      <c r="D12" s="40" t="str">
        <f t="shared" si="3"/>
        <v>X</v>
      </c>
      <c r="E12" s="77" t="s">
        <v>292</v>
      </c>
      <c r="F12" s="28">
        <f>VLOOKUP($A:$A,Data_sheet_PTD!$M:$DZ,VLOOKUP($B$2,Summary!$V$4:$AA$15,F$1,0),0)</f>
        <v>0</v>
      </c>
      <c r="G12" s="28">
        <f>VLOOKUP($A:$A,Data_sheet_PTD!$M:$DZ,VLOOKUP($B$2,Summary!$V$4:$AA$15,G$1,0),0)</f>
        <v>0</v>
      </c>
      <c r="H12" s="28">
        <f>VLOOKUP($A:$A,Data_sheet_PTD!$M:$DZ,VLOOKUP($B$2,Summary!$V$4:$AA$15,H$1,0),0)</f>
        <v>0</v>
      </c>
      <c r="I12" s="49">
        <f t="shared" si="4"/>
        <v>0</v>
      </c>
      <c r="J12" s="28">
        <f>VLOOKUP($A:$A,Data_sheet_PTD!$M:$DZ,VLOOKUP($B$2,Summary!$V$4:$AA$15,J$1,0),0)</f>
        <v>0</v>
      </c>
      <c r="K12" s="28">
        <f>VLOOKUP($A:$A,Data_sheet_PTD!$M:$DZ,VLOOKUP($B$2,Summary!$V$4:$AA$15,K$1,0),0)</f>
        <v>0</v>
      </c>
      <c r="L12" s="28">
        <f>VLOOKUP($A:$A,Data_sheet_YTD!$M:$DZ,VLOOKUP($B$2,Summary!$V$4:$AA$15,L$1,0),0)</f>
        <v>0</v>
      </c>
      <c r="M12" s="28">
        <f>VLOOKUP($A:$A,Data_sheet_YTD!$M:$DZ,VLOOKUP($B$2,Summary!$V$4:$AA$15,M$1,0),0)</f>
        <v>0</v>
      </c>
      <c r="N12" s="28">
        <f>VLOOKUP($A:$A,Data_sheet_YTD!$M:$DZ,VLOOKUP($B$2,Summary!$V$4:$AA$15,N$1,0),0)</f>
        <v>0</v>
      </c>
      <c r="O12" s="49">
        <f t="shared" si="0"/>
        <v>0</v>
      </c>
      <c r="P12" s="28">
        <f>VLOOKUP($A:$A,Data_sheet_YTD!$M:$DZ,VLOOKUP($B$2,Summary!$V$4:$AA$15,P$1,0),0)</f>
        <v>0</v>
      </c>
      <c r="Q12" s="28">
        <f>VLOOKUP($A:$A,Data_sheet_YTD!$M:$DZ,VLOOKUP($B$2,Summary!$V$4:$AA$15,Q$1,0),0)</f>
        <v>0</v>
      </c>
      <c r="R12" s="83">
        <v>0</v>
      </c>
      <c r="S12" s="26">
        <f t="shared" si="6"/>
        <v>0</v>
      </c>
      <c r="T12" s="26">
        <f t="shared" si="5"/>
        <v>0</v>
      </c>
      <c r="V12" s="23" t="s">
        <v>301</v>
      </c>
      <c r="W12" s="23">
        <v>10</v>
      </c>
      <c r="X12" s="23">
        <v>23</v>
      </c>
      <c r="Y12" s="23">
        <v>36</v>
      </c>
      <c r="Z12" s="23">
        <v>101</v>
      </c>
      <c r="AA12" s="23">
        <v>114</v>
      </c>
    </row>
    <row r="13" spans="1:27" outlineLevel="1" x14ac:dyDescent="0.25">
      <c r="A13" s="36" t="s">
        <v>20</v>
      </c>
      <c r="B13" s="40" t="str">
        <f t="shared" si="1"/>
        <v>X</v>
      </c>
      <c r="C13" s="40" t="str">
        <f t="shared" si="2"/>
        <v>X</v>
      </c>
      <c r="D13" s="40" t="str">
        <f t="shared" si="3"/>
        <v>X</v>
      </c>
      <c r="E13" s="77" t="s">
        <v>292</v>
      </c>
      <c r="F13" s="28">
        <f>VLOOKUP($A:$A,Data_sheet_PTD!$M:$DZ,VLOOKUP($B$2,Summary!$V$4:$AA$15,F$1,0),0)</f>
        <v>0</v>
      </c>
      <c r="G13" s="28">
        <f>VLOOKUP($A:$A,Data_sheet_PTD!$M:$DZ,VLOOKUP($B$2,Summary!$V$4:$AA$15,G$1,0),0)</f>
        <v>0</v>
      </c>
      <c r="H13" s="28">
        <f>VLOOKUP($A:$A,Data_sheet_PTD!$M:$DZ,VLOOKUP($B$2,Summary!$V$4:$AA$15,H$1,0),0)</f>
        <v>0</v>
      </c>
      <c r="I13" s="49">
        <f t="shared" si="4"/>
        <v>0</v>
      </c>
      <c r="J13" s="28">
        <f>VLOOKUP($A:$A,Data_sheet_PTD!$M:$DZ,VLOOKUP($B$2,Summary!$V$4:$AA$15,J$1,0),0)</f>
        <v>0</v>
      </c>
      <c r="K13" s="28">
        <f>VLOOKUP($A:$A,Data_sheet_PTD!$M:$DZ,VLOOKUP($B$2,Summary!$V$4:$AA$15,K$1,0),0)</f>
        <v>0</v>
      </c>
      <c r="L13" s="28">
        <f>VLOOKUP($A:$A,Data_sheet_YTD!$M:$DZ,VLOOKUP($B$2,Summary!$V$4:$AA$15,L$1,0),0)</f>
        <v>26174.3</v>
      </c>
      <c r="M13" s="28">
        <f>VLOOKUP($A:$A,Data_sheet_YTD!$M:$DZ,VLOOKUP($B$2,Summary!$V$4:$AA$15,M$1,0),0)</f>
        <v>0</v>
      </c>
      <c r="N13" s="28">
        <f>VLOOKUP($A:$A,Data_sheet_YTD!$M:$DZ,VLOOKUP($B$2,Summary!$V$4:$AA$15,N$1,0),0)</f>
        <v>0</v>
      </c>
      <c r="O13" s="49">
        <f t="shared" si="0"/>
        <v>0</v>
      </c>
      <c r="P13" s="28">
        <f>VLOOKUP($A:$A,Data_sheet_YTD!$M:$DZ,VLOOKUP($B$2,Summary!$V$4:$AA$15,P$1,0),0)</f>
        <v>0</v>
      </c>
      <c r="Q13" s="28">
        <f>VLOOKUP($A:$A,Data_sheet_YTD!$M:$DZ,VLOOKUP($B$2,Summary!$V$4:$AA$15,Q$1,0),0)</f>
        <v>0</v>
      </c>
      <c r="R13" s="83">
        <v>0</v>
      </c>
      <c r="S13" s="26">
        <f t="shared" si="6"/>
        <v>0</v>
      </c>
      <c r="T13" s="26">
        <f t="shared" si="5"/>
        <v>0</v>
      </c>
      <c r="V13" s="23" t="s">
        <v>302</v>
      </c>
      <c r="W13" s="23">
        <v>11</v>
      </c>
      <c r="X13" s="23">
        <v>24</v>
      </c>
      <c r="Y13" s="23">
        <v>37</v>
      </c>
      <c r="Z13" s="23">
        <v>102</v>
      </c>
      <c r="AA13" s="23">
        <v>115</v>
      </c>
    </row>
    <row r="14" spans="1:27" outlineLevel="1" x14ac:dyDescent="0.25">
      <c r="A14" s="36" t="s">
        <v>21</v>
      </c>
      <c r="B14" s="40" t="str">
        <f t="shared" si="1"/>
        <v>X</v>
      </c>
      <c r="C14" s="40" t="str">
        <f t="shared" si="2"/>
        <v>X</v>
      </c>
      <c r="D14" s="40" t="str">
        <f t="shared" si="3"/>
        <v>X</v>
      </c>
      <c r="E14" s="77" t="s">
        <v>292</v>
      </c>
      <c r="F14" s="28">
        <f>VLOOKUP($A:$A,Data_sheet_PTD!$M:$DZ,VLOOKUP($B$2,Summary!$V$4:$AA$15,F$1,0),0)</f>
        <v>0</v>
      </c>
      <c r="G14" s="28">
        <f>VLOOKUP($A:$A,Data_sheet_PTD!$M:$DZ,VLOOKUP($B$2,Summary!$V$4:$AA$15,G$1,0),0)</f>
        <v>0</v>
      </c>
      <c r="H14" s="28">
        <f>VLOOKUP($A:$A,Data_sheet_PTD!$M:$DZ,VLOOKUP($B$2,Summary!$V$4:$AA$15,H$1,0),0)</f>
        <v>0</v>
      </c>
      <c r="I14" s="49">
        <f t="shared" si="4"/>
        <v>0</v>
      </c>
      <c r="J14" s="28">
        <f>VLOOKUP($A:$A,Data_sheet_PTD!$M:$DZ,VLOOKUP($B$2,Summary!$V$4:$AA$15,J$1,0),0)</f>
        <v>0</v>
      </c>
      <c r="K14" s="28">
        <f>VLOOKUP($A:$A,Data_sheet_PTD!$M:$DZ,VLOOKUP($B$2,Summary!$V$4:$AA$15,K$1,0),0)</f>
        <v>0</v>
      </c>
      <c r="L14" s="28">
        <f>VLOOKUP($A:$A,Data_sheet_YTD!$M:$DZ,VLOOKUP($B$2,Summary!$V$4:$AA$15,L$1,0),0)</f>
        <v>0</v>
      </c>
      <c r="M14" s="28">
        <f>VLOOKUP($A:$A,Data_sheet_YTD!$M:$DZ,VLOOKUP($B$2,Summary!$V$4:$AA$15,M$1,0),0)</f>
        <v>0</v>
      </c>
      <c r="N14" s="28">
        <f>VLOOKUP($A:$A,Data_sheet_YTD!$M:$DZ,VLOOKUP($B$2,Summary!$V$4:$AA$15,N$1,0),0)</f>
        <v>0</v>
      </c>
      <c r="O14" s="49">
        <f t="shared" si="0"/>
        <v>0</v>
      </c>
      <c r="P14" s="28">
        <f>VLOOKUP($A:$A,Data_sheet_YTD!$M:$DZ,VLOOKUP($B$2,Summary!$V$4:$AA$15,P$1,0),0)</f>
        <v>0</v>
      </c>
      <c r="Q14" s="28">
        <f>VLOOKUP($A:$A,Data_sheet_YTD!$M:$DZ,VLOOKUP($B$2,Summary!$V$4:$AA$15,Q$1,0),0)</f>
        <v>0</v>
      </c>
      <c r="R14" s="83">
        <v>0</v>
      </c>
      <c r="S14" s="26">
        <f t="shared" si="6"/>
        <v>0</v>
      </c>
      <c r="T14" s="26">
        <f t="shared" si="5"/>
        <v>0</v>
      </c>
      <c r="V14" s="23" t="s">
        <v>303</v>
      </c>
      <c r="W14" s="23">
        <v>12</v>
      </c>
      <c r="X14" s="23">
        <v>25</v>
      </c>
      <c r="Y14" s="23">
        <v>38</v>
      </c>
      <c r="Z14" s="23">
        <v>103</v>
      </c>
      <c r="AA14" s="23">
        <v>116</v>
      </c>
    </row>
    <row r="15" spans="1:27" outlineLevel="1" x14ac:dyDescent="0.25">
      <c r="A15" s="36" t="s">
        <v>22</v>
      </c>
      <c r="B15" s="40" t="str">
        <f t="shared" si="1"/>
        <v>O</v>
      </c>
      <c r="C15" s="40" t="str">
        <f t="shared" si="2"/>
        <v>O</v>
      </c>
      <c r="D15" s="40" t="str">
        <f t="shared" si="3"/>
        <v>O</v>
      </c>
      <c r="E15" s="77" t="s">
        <v>294</v>
      </c>
      <c r="F15" s="28">
        <f>VLOOKUP($A:$A,Data_sheet_PTD!$M:$DZ,VLOOKUP($B$2,Summary!$V$4:$AA$15,F$1,0),0)</f>
        <v>50798.23</v>
      </c>
      <c r="G15" s="28">
        <f>VLOOKUP($A:$A,Data_sheet_PTD!$M:$DZ,VLOOKUP($B$2,Summary!$V$4:$AA$15,G$1,0),0)</f>
        <v>69224.17</v>
      </c>
      <c r="H15" s="28">
        <f>VLOOKUP($A:$A,Data_sheet_PTD!$M:$DZ,VLOOKUP($B$2,Summary!$V$4:$AA$15,H$1,0),0)</f>
        <v>61579.079999999987</v>
      </c>
      <c r="I15" s="49">
        <f t="shared" si="4"/>
        <v>-7645.0900000000111</v>
      </c>
      <c r="J15" s="28">
        <f>VLOOKUP($A:$A,Data_sheet_PTD!$M:$DZ,VLOOKUP($B$2,Summary!$V$4:$AA$15,J$1,0),0)</f>
        <v>-14564.087752808995</v>
      </c>
      <c r="K15" s="28">
        <f>VLOOKUP($A:$A,Data_sheet_PTD!$M:$DZ,VLOOKUP($B$2,Summary!$V$4:$AA$15,K$1,0),0)</f>
        <v>6918.9977528089858</v>
      </c>
      <c r="L15" s="28">
        <f>VLOOKUP($A:$A,Data_sheet_YTD!$M:$DZ,VLOOKUP($B$2,Summary!$V$4:$AA$15,L$1,0),0)</f>
        <v>930117.39000000013</v>
      </c>
      <c r="M15" s="28">
        <f>VLOOKUP($A:$A,Data_sheet_YTD!$M:$DZ,VLOOKUP($B$2,Summary!$V$4:$AA$15,M$1,0),0)</f>
        <v>1185598.7199999997</v>
      </c>
      <c r="N15" s="28">
        <f>VLOOKUP($A:$A,Data_sheet_YTD!$M:$DZ,VLOOKUP($B$2,Summary!$V$4:$AA$15,N$1,0),0)</f>
        <v>1163682.43</v>
      </c>
      <c r="O15" s="49">
        <f t="shared" si="0"/>
        <v>-21916.289999999804</v>
      </c>
      <c r="P15" s="28">
        <f>VLOOKUP($A:$A,Data_sheet_YTD!$M:$DZ,VLOOKUP($B$2,Summary!$V$4:$AA$15,P$1,0),0)</f>
        <v>-87084.571795353724</v>
      </c>
      <c r="Q15" s="28">
        <f>VLOOKUP($A:$A,Data_sheet_YTD!$M:$DZ,VLOOKUP($B$2,Summary!$V$4:$AA$15,Q$1,0),0)</f>
        <v>65168.281795353731</v>
      </c>
      <c r="R15" s="83">
        <v>8106.0100000000093</v>
      </c>
      <c r="S15" s="26">
        <f t="shared" si="6"/>
        <v>15751.10000000002</v>
      </c>
      <c r="T15" s="26">
        <f t="shared" si="5"/>
        <v>1.8917489796876907E-10</v>
      </c>
      <c r="V15" s="23" t="s">
        <v>276</v>
      </c>
      <c r="W15" s="23">
        <v>13</v>
      </c>
      <c r="X15" s="23">
        <v>26</v>
      </c>
      <c r="Y15" s="23">
        <v>39</v>
      </c>
      <c r="Z15" s="23">
        <v>104</v>
      </c>
      <c r="AA15" s="23">
        <v>117</v>
      </c>
    </row>
    <row r="16" spans="1:27" outlineLevel="1" x14ac:dyDescent="0.25">
      <c r="A16" s="36" t="s">
        <v>304</v>
      </c>
      <c r="B16" s="40" t="str">
        <f t="shared" si="1"/>
        <v>X</v>
      </c>
      <c r="C16" s="40" t="str">
        <f t="shared" si="2"/>
        <v>X</v>
      </c>
      <c r="D16" s="40" t="str">
        <f t="shared" si="3"/>
        <v>X</v>
      </c>
      <c r="E16" s="77" t="s">
        <v>292</v>
      </c>
      <c r="F16" s="28">
        <f>VLOOKUP($A:$A,Data_sheet_PTD!$M:$DZ,VLOOKUP($B$2,Summary!$V$4:$AA$15,F$1,0),0)</f>
        <v>0</v>
      </c>
      <c r="G16" s="28">
        <f>VLOOKUP($A:$A,Data_sheet_PTD!$M:$DZ,VLOOKUP($B$2,Summary!$V$4:$AA$15,G$1,0),0)</f>
        <v>0</v>
      </c>
      <c r="H16" s="28">
        <f>VLOOKUP($A:$A,Data_sheet_PTD!$M:$DZ,VLOOKUP($B$2,Summary!$V$4:$AA$15,H$1,0),0)</f>
        <v>0</v>
      </c>
      <c r="I16" s="49">
        <f t="shared" si="4"/>
        <v>0</v>
      </c>
      <c r="J16" s="28">
        <f>VLOOKUP($A:$A,Data_sheet_PTD!$M:$DZ,VLOOKUP($B$2,Summary!$V$4:$AA$15,J$1,0),0)</f>
        <v>0</v>
      </c>
      <c r="K16" s="28">
        <f>VLOOKUP($A:$A,Data_sheet_PTD!$M:$DZ,VLOOKUP($B$2,Summary!$V$4:$AA$15,K$1,0),0)</f>
        <v>0</v>
      </c>
      <c r="L16" s="28">
        <f>VLOOKUP($A:$A,Data_sheet_YTD!$M:$DZ,VLOOKUP($B$2,Summary!$V$4:$AA$15,L$1,0),0)</f>
        <v>0</v>
      </c>
      <c r="M16" s="28">
        <f>VLOOKUP($A:$A,Data_sheet_YTD!$M:$DZ,VLOOKUP($B$2,Summary!$V$4:$AA$15,M$1,0),0)</f>
        <v>0</v>
      </c>
      <c r="N16" s="28">
        <f>VLOOKUP($A:$A,Data_sheet_YTD!$M:$DZ,VLOOKUP($B$2,Summary!$V$4:$AA$15,N$1,0),0)</f>
        <v>0</v>
      </c>
      <c r="O16" s="49">
        <f t="shared" si="0"/>
        <v>0</v>
      </c>
      <c r="P16" s="28">
        <f>VLOOKUP($A:$A,Data_sheet_YTD!$M:$DZ,VLOOKUP($B$2,Summary!$V$4:$AA$15,P$1,0),0)</f>
        <v>0</v>
      </c>
      <c r="Q16" s="28">
        <f>VLOOKUP($A:$A,Data_sheet_YTD!$M:$DZ,VLOOKUP($B$2,Summary!$V$4:$AA$15,Q$1,0),0)</f>
        <v>0</v>
      </c>
      <c r="R16" s="83">
        <v>0</v>
      </c>
      <c r="S16" s="26">
        <f t="shared" si="6"/>
        <v>0</v>
      </c>
      <c r="T16" s="26">
        <f t="shared" si="5"/>
        <v>0</v>
      </c>
    </row>
    <row r="17" spans="1:23" outlineLevel="1" x14ac:dyDescent="0.25">
      <c r="A17" s="36" t="s">
        <v>23</v>
      </c>
      <c r="B17" s="40" t="str">
        <f t="shared" si="1"/>
        <v>O</v>
      </c>
      <c r="C17" s="40" t="str">
        <f t="shared" si="2"/>
        <v>O</v>
      </c>
      <c r="D17" s="40" t="str">
        <f t="shared" si="3"/>
        <v>O</v>
      </c>
      <c r="E17" s="77" t="s">
        <v>294</v>
      </c>
      <c r="F17" s="28">
        <f>VLOOKUP($A:$A,Data_sheet_PTD!$M:$DZ,VLOOKUP($B$2,Summary!$V$4:$AA$15,F$1,0),0)</f>
        <v>30796.71</v>
      </c>
      <c r="G17" s="28">
        <f>VLOOKUP($A:$A,Data_sheet_PTD!$M:$DZ,VLOOKUP($B$2,Summary!$V$4:$AA$15,G$1,0),0)</f>
        <v>35707.870000000003</v>
      </c>
      <c r="H17" s="28">
        <f>VLOOKUP($A:$A,Data_sheet_PTD!$M:$DZ,VLOOKUP($B$2,Summary!$V$4:$AA$15,H$1,0),0)</f>
        <v>33386.359999999993</v>
      </c>
      <c r="I17" s="49">
        <f t="shared" si="4"/>
        <v>-2321.5100000000093</v>
      </c>
      <c r="J17" s="28">
        <f>VLOOKUP($A:$A,Data_sheet_PTD!$M:$DZ,VLOOKUP($B$2,Summary!$V$4:$AA$15,J$1,0),0)</f>
        <v>-2766.6614666666728</v>
      </c>
      <c r="K17" s="28">
        <f>VLOOKUP($A:$A,Data_sheet_PTD!$M:$DZ,VLOOKUP($B$2,Summary!$V$4:$AA$15,K$1,0),0)</f>
        <v>445.15146666666698</v>
      </c>
      <c r="L17" s="28">
        <f>VLOOKUP($A:$A,Data_sheet_YTD!$M:$DZ,VLOOKUP($B$2,Summary!$V$4:$AA$15,L$1,0),0)</f>
        <v>536436.44999999995</v>
      </c>
      <c r="M17" s="28">
        <f>VLOOKUP($A:$A,Data_sheet_YTD!$M:$DZ,VLOOKUP($B$2,Summary!$V$4:$AA$15,M$1,0),0)</f>
        <v>633426.51</v>
      </c>
      <c r="N17" s="28">
        <f>VLOOKUP($A:$A,Data_sheet_YTD!$M:$DZ,VLOOKUP($B$2,Summary!$V$4:$AA$15,N$1,0),0)</f>
        <v>600070.47</v>
      </c>
      <c r="O17" s="49">
        <f t="shared" si="0"/>
        <v>-33356.040000000037</v>
      </c>
      <c r="P17" s="28">
        <f>VLOOKUP($A:$A,Data_sheet_YTD!$M:$DZ,VLOOKUP($B$2,Summary!$V$4:$AA$15,P$1,0),0)</f>
        <v>-46647.53506126126</v>
      </c>
      <c r="Q17" s="28">
        <f>VLOOKUP($A:$A,Data_sheet_YTD!$M:$DZ,VLOOKUP($B$2,Summary!$V$4:$AA$15,Q$1,0),0)</f>
        <v>13291.495061261268</v>
      </c>
      <c r="R17" s="83">
        <v>1229.9100000000035</v>
      </c>
      <c r="S17" s="26">
        <f t="shared" si="6"/>
        <v>3551.4200000000128</v>
      </c>
      <c r="T17" s="26">
        <f t="shared" si="5"/>
        <v>-4.5474735088646412E-11</v>
      </c>
    </row>
    <row r="18" spans="1:23" outlineLevel="1" x14ac:dyDescent="0.25">
      <c r="A18" s="36" t="s">
        <v>24</v>
      </c>
      <c r="B18" s="40" t="str">
        <f t="shared" si="1"/>
        <v>O</v>
      </c>
      <c r="C18" s="40" t="str">
        <f t="shared" si="2"/>
        <v>O</v>
      </c>
      <c r="D18" s="40" t="str">
        <f t="shared" si="3"/>
        <v>O</v>
      </c>
      <c r="E18" s="77" t="s">
        <v>294</v>
      </c>
      <c r="F18" s="28">
        <f>VLOOKUP($A:$A,Data_sheet_PTD!$M:$DZ,VLOOKUP($B$2,Summary!$V$4:$AA$15,F$1,0),0)</f>
        <v>114117.13</v>
      </c>
      <c r="G18" s="28">
        <f>VLOOKUP($A:$A,Data_sheet_PTD!$M:$DZ,VLOOKUP($B$2,Summary!$V$4:$AA$15,G$1,0),0)</f>
        <v>123774.01</v>
      </c>
      <c r="H18" s="28">
        <f>VLOOKUP($A:$A,Data_sheet_PTD!$M:$DZ,VLOOKUP($B$2,Summary!$V$4:$AA$15,H$1,0),0)</f>
        <v>126845.88999999998</v>
      </c>
      <c r="I18" s="49">
        <f t="shared" si="4"/>
        <v>3071.8799999999901</v>
      </c>
      <c r="J18" s="28">
        <f>VLOOKUP($A:$A,Data_sheet_PTD!$M:$DZ,VLOOKUP($B$2,Summary!$V$4:$AA$15,J$1,0),0)</f>
        <v>-5988.5407142857221</v>
      </c>
      <c r="K18" s="28">
        <f>VLOOKUP($A:$A,Data_sheet_PTD!$M:$DZ,VLOOKUP($B$2,Summary!$V$4:$AA$15,K$1,0),0)</f>
        <v>9060.4207142857067</v>
      </c>
      <c r="L18" s="28">
        <f>VLOOKUP($A:$A,Data_sheet_YTD!$M:$DZ,VLOOKUP($B$2,Summary!$V$4:$AA$15,L$1,0),0)</f>
        <v>992914.52000000014</v>
      </c>
      <c r="M18" s="28">
        <f>VLOOKUP($A:$A,Data_sheet_YTD!$M:$DZ,VLOOKUP($B$2,Summary!$V$4:$AA$15,M$1,0),0)</f>
        <v>1189155.21</v>
      </c>
      <c r="N18" s="28">
        <f>VLOOKUP($A:$A,Data_sheet_YTD!$M:$DZ,VLOOKUP($B$2,Summary!$V$4:$AA$15,N$1,0),0)</f>
        <v>1231018.3499999999</v>
      </c>
      <c r="O18" s="49">
        <f t="shared" si="0"/>
        <v>41863.139999999898</v>
      </c>
      <c r="P18" s="28">
        <f>VLOOKUP($A:$A,Data_sheet_YTD!$M:$DZ,VLOOKUP($B$2,Summary!$V$4:$AA$15,P$1,0),0)</f>
        <v>9271.1751648351128</v>
      </c>
      <c r="Q18" s="28">
        <f>VLOOKUP($A:$A,Data_sheet_YTD!$M:$DZ,VLOOKUP($B$2,Summary!$V$4:$AA$15,Q$1,0),0)</f>
        <v>32591.964835164828</v>
      </c>
      <c r="R18" s="83">
        <v>9740.3099999999977</v>
      </c>
      <c r="S18" s="26">
        <f t="shared" si="6"/>
        <v>6668.4300000000076</v>
      </c>
      <c r="T18" s="26">
        <f t="shared" si="5"/>
        <v>-4.3655745685100555E-11</v>
      </c>
    </row>
    <row r="19" spans="1:23" outlineLevel="1" x14ac:dyDescent="0.25">
      <c r="A19" s="36" t="s">
        <v>25</v>
      </c>
      <c r="B19" s="40" t="str">
        <f t="shared" si="1"/>
        <v>O</v>
      </c>
      <c r="C19" s="40" t="str">
        <f t="shared" si="2"/>
        <v>O</v>
      </c>
      <c r="D19" s="40" t="str">
        <f t="shared" si="3"/>
        <v>O</v>
      </c>
      <c r="E19" s="77" t="s">
        <v>294</v>
      </c>
      <c r="F19" s="28">
        <f>VLOOKUP($A:$A,Data_sheet_PTD!$M:$DZ,VLOOKUP($B$2,Summary!$V$4:$AA$15,F$1,0),0)</f>
        <v>42705.38</v>
      </c>
      <c r="G19" s="28">
        <f>VLOOKUP($A:$A,Data_sheet_PTD!$M:$DZ,VLOOKUP($B$2,Summary!$V$4:$AA$15,G$1,0),0)</f>
        <v>54730.239999999998</v>
      </c>
      <c r="H19" s="28">
        <f>VLOOKUP($A:$A,Data_sheet_PTD!$M:$DZ,VLOOKUP($B$2,Summary!$V$4:$AA$15,H$1,0),0)</f>
        <v>50204.670000000006</v>
      </c>
      <c r="I19" s="49">
        <f t="shared" si="4"/>
        <v>-4525.5699999999924</v>
      </c>
      <c r="J19" s="28">
        <f>VLOOKUP($A:$A,Data_sheet_PTD!$M:$DZ,VLOOKUP($B$2,Summary!$V$4:$AA$15,J$1,0),0)</f>
        <v>-4525.5699999999952</v>
      </c>
      <c r="K19" s="28">
        <f>VLOOKUP($A:$A,Data_sheet_PTD!$M:$DZ,VLOOKUP($B$2,Summary!$V$4:$AA$15,K$1,0),0)</f>
        <v>0</v>
      </c>
      <c r="L19" s="28">
        <f>VLOOKUP($A:$A,Data_sheet_YTD!$M:$DZ,VLOOKUP($B$2,Summary!$V$4:$AA$15,L$1,0),0)</f>
        <v>747616.95</v>
      </c>
      <c r="M19" s="28">
        <f>VLOOKUP($A:$A,Data_sheet_YTD!$M:$DZ,VLOOKUP($B$2,Summary!$V$4:$AA$15,M$1,0),0)</f>
        <v>896840.57</v>
      </c>
      <c r="N19" s="28">
        <f>VLOOKUP($A:$A,Data_sheet_YTD!$M:$DZ,VLOOKUP($B$2,Summary!$V$4:$AA$15,N$1,0),0)</f>
        <v>871512.9</v>
      </c>
      <c r="O19" s="49">
        <f t="shared" si="0"/>
        <v>-25327.669999999925</v>
      </c>
      <c r="P19" s="28">
        <f>VLOOKUP($A:$A,Data_sheet_YTD!$M:$DZ,VLOOKUP($B$2,Summary!$V$4:$AA$15,P$1,0),0)</f>
        <v>-42731.88246575345</v>
      </c>
      <c r="Q19" s="28">
        <f>VLOOKUP($A:$A,Data_sheet_YTD!$M:$DZ,VLOOKUP($B$2,Summary!$V$4:$AA$15,Q$1,0),0)</f>
        <v>17404.212465753411</v>
      </c>
      <c r="R19" s="83">
        <v>-1062.4899999999907</v>
      </c>
      <c r="S19" s="26">
        <f t="shared" si="6"/>
        <v>3463.0800000000017</v>
      </c>
      <c r="T19" s="26">
        <f t="shared" si="5"/>
        <v>1.127773430198431E-10</v>
      </c>
    </row>
    <row r="20" spans="1:23" outlineLevel="1" x14ac:dyDescent="0.25">
      <c r="A20" s="36" t="s">
        <v>26</v>
      </c>
      <c r="B20" s="40" t="str">
        <f t="shared" si="1"/>
        <v>O</v>
      </c>
      <c r="C20" s="40" t="str">
        <f t="shared" si="2"/>
        <v>O</v>
      </c>
      <c r="D20" s="40" t="str">
        <f t="shared" si="3"/>
        <v>O</v>
      </c>
      <c r="E20" s="77" t="s">
        <v>294</v>
      </c>
      <c r="F20" s="28">
        <f>VLOOKUP($A:$A,Data_sheet_PTD!$M:$DZ,VLOOKUP($B$2,Summary!$V$4:$AA$15,F$1,0),0)</f>
        <v>62737.27</v>
      </c>
      <c r="G20" s="28">
        <f>VLOOKUP($A:$A,Data_sheet_PTD!$M:$DZ,VLOOKUP($B$2,Summary!$V$4:$AA$15,G$1,0),0)</f>
        <v>78647.520000000004</v>
      </c>
      <c r="H20" s="28">
        <f>VLOOKUP($A:$A,Data_sheet_PTD!$M:$DZ,VLOOKUP($B$2,Summary!$V$4:$AA$15,H$1,0),0)</f>
        <v>74374.889999999985</v>
      </c>
      <c r="I20" s="49">
        <f t="shared" si="4"/>
        <v>-4272.6300000000192</v>
      </c>
      <c r="J20" s="28">
        <f>VLOOKUP($A:$A,Data_sheet_PTD!$M:$DZ,VLOOKUP($B$2,Summary!$V$4:$AA$15,J$1,0),0)</f>
        <v>-4272.6300000000183</v>
      </c>
      <c r="K20" s="28">
        <f>VLOOKUP($A:$A,Data_sheet_PTD!$M:$DZ,VLOOKUP($B$2,Summary!$V$4:$AA$15,K$1,0),0)</f>
        <v>0</v>
      </c>
      <c r="L20" s="28">
        <f>VLOOKUP($A:$A,Data_sheet_YTD!$M:$DZ,VLOOKUP($B$2,Summary!$V$4:$AA$15,L$1,0),0)</f>
        <v>1102837.7399999998</v>
      </c>
      <c r="M20" s="28">
        <f>VLOOKUP($A:$A,Data_sheet_YTD!$M:$DZ,VLOOKUP($B$2,Summary!$V$4:$AA$15,M$1,0),0)</f>
        <v>1282372.81</v>
      </c>
      <c r="N20" s="28">
        <f>VLOOKUP($A:$A,Data_sheet_YTD!$M:$DZ,VLOOKUP($B$2,Summary!$V$4:$AA$15,N$1,0),0)</f>
        <v>1302493.44</v>
      </c>
      <c r="O20" s="49">
        <f t="shared" si="0"/>
        <v>20120.629999999888</v>
      </c>
      <c r="P20" s="28">
        <f>VLOOKUP($A:$A,Data_sheet_YTD!$M:$DZ,VLOOKUP($B$2,Summary!$V$4:$AA$15,P$1,0),0)</f>
        <v>7382.3306756756801</v>
      </c>
      <c r="Q20" s="28">
        <f>VLOOKUP($A:$A,Data_sheet_YTD!$M:$DZ,VLOOKUP($B$2,Summary!$V$4:$AA$15,Q$1,0),0)</f>
        <v>12738.299324324336</v>
      </c>
      <c r="R20" s="83">
        <v>16056.800000000003</v>
      </c>
      <c r="S20" s="26">
        <f t="shared" si="6"/>
        <v>20329.430000000022</v>
      </c>
      <c r="T20" s="26">
        <f t="shared" si="5"/>
        <v>-1.2732925824820995E-10</v>
      </c>
    </row>
    <row r="21" spans="1:23" outlineLevel="1" x14ac:dyDescent="0.25">
      <c r="A21" s="36" t="s">
        <v>27</v>
      </c>
      <c r="B21" s="40" t="str">
        <f t="shared" si="1"/>
        <v>O</v>
      </c>
      <c r="C21" s="40" t="str">
        <f t="shared" si="2"/>
        <v>O</v>
      </c>
      <c r="D21" s="40" t="str">
        <f t="shared" si="3"/>
        <v>O</v>
      </c>
      <c r="E21" s="77" t="s">
        <v>294</v>
      </c>
      <c r="F21" s="28">
        <f>VLOOKUP($A:$A,Data_sheet_PTD!$M:$DZ,VLOOKUP($B$2,Summary!$V$4:$AA$15,F$1,0),0)</f>
        <v>41724.1</v>
      </c>
      <c r="G21" s="28">
        <f>VLOOKUP($A:$A,Data_sheet_PTD!$M:$DZ,VLOOKUP($B$2,Summary!$V$4:$AA$15,G$1,0),0)</f>
        <v>48982.46</v>
      </c>
      <c r="H21" s="28">
        <f>VLOOKUP($A:$A,Data_sheet_PTD!$M:$DZ,VLOOKUP($B$2,Summary!$V$4:$AA$15,H$1,0),0)</f>
        <v>47464.289999999986</v>
      </c>
      <c r="I21" s="49">
        <f t="shared" si="4"/>
        <v>-1518.1700000000128</v>
      </c>
      <c r="J21" s="28">
        <f>VLOOKUP($A:$A,Data_sheet_PTD!$M:$DZ,VLOOKUP($B$2,Summary!$V$4:$AA$15,J$1,0),0)</f>
        <v>-1518.1700000000098</v>
      </c>
      <c r="K21" s="28">
        <f>VLOOKUP($A:$A,Data_sheet_PTD!$M:$DZ,VLOOKUP($B$2,Summary!$V$4:$AA$15,K$1,0),0)</f>
        <v>0</v>
      </c>
      <c r="L21" s="28">
        <f>VLOOKUP($A:$A,Data_sheet_YTD!$M:$DZ,VLOOKUP($B$2,Summary!$V$4:$AA$15,L$1,0),0)</f>
        <v>688138.94000000006</v>
      </c>
      <c r="M21" s="28">
        <f>VLOOKUP($A:$A,Data_sheet_YTD!$M:$DZ,VLOOKUP($B$2,Summary!$V$4:$AA$15,M$1,0),0)</f>
        <v>850227.00999999989</v>
      </c>
      <c r="N21" s="28">
        <f>VLOOKUP($A:$A,Data_sheet_YTD!$M:$DZ,VLOOKUP($B$2,Summary!$V$4:$AA$15,N$1,0),0)</f>
        <v>843610.96</v>
      </c>
      <c r="O21" s="49">
        <f t="shared" si="0"/>
        <v>-6616.0499999999302</v>
      </c>
      <c r="P21" s="28">
        <f>VLOOKUP($A:$A,Data_sheet_YTD!$M:$DZ,VLOOKUP($B$2,Summary!$V$4:$AA$15,P$1,0),0)</f>
        <v>-10103.182702702739</v>
      </c>
      <c r="Q21" s="28">
        <f>VLOOKUP($A:$A,Data_sheet_YTD!$M:$DZ,VLOOKUP($B$2,Summary!$V$4:$AA$15,Q$1,0),0)</f>
        <v>3487.1327027027055</v>
      </c>
      <c r="R21" s="83">
        <v>7020.9499999999825</v>
      </c>
      <c r="S21" s="26">
        <f t="shared" si="6"/>
        <v>8539.1199999999953</v>
      </c>
      <c r="T21" s="26">
        <f t="shared" si="5"/>
        <v>1.0368239600211382E-10</v>
      </c>
    </row>
    <row r="22" spans="1:23" outlineLevel="1" x14ac:dyDescent="0.25">
      <c r="A22" s="36" t="s">
        <v>28</v>
      </c>
      <c r="B22" s="40" t="str">
        <f t="shared" si="1"/>
        <v>X</v>
      </c>
      <c r="C22" s="40" t="str">
        <f t="shared" si="2"/>
        <v>X</v>
      </c>
      <c r="D22" s="40" t="str">
        <f t="shared" si="3"/>
        <v>X</v>
      </c>
      <c r="E22" s="77" t="s">
        <v>292</v>
      </c>
      <c r="F22" s="28">
        <f>VLOOKUP($A:$A,Data_sheet_PTD!$M:$DZ,VLOOKUP($B$2,Summary!$V$4:$AA$15,F$1,0),0)</f>
        <v>0</v>
      </c>
      <c r="G22" s="28">
        <f>VLOOKUP($A:$A,Data_sheet_PTD!$M:$DZ,VLOOKUP($B$2,Summary!$V$4:$AA$15,G$1,0),0)</f>
        <v>0</v>
      </c>
      <c r="H22" s="28">
        <f>VLOOKUP($A:$A,Data_sheet_PTD!$M:$DZ,VLOOKUP($B$2,Summary!$V$4:$AA$15,H$1,0),0)</f>
        <v>0</v>
      </c>
      <c r="I22" s="49">
        <f t="shared" si="4"/>
        <v>0</v>
      </c>
      <c r="J22" s="28">
        <f>VLOOKUP($A:$A,Data_sheet_PTD!$M:$DZ,VLOOKUP($B$2,Summary!$V$4:$AA$15,J$1,0),0)</f>
        <v>0</v>
      </c>
      <c r="K22" s="28">
        <f>VLOOKUP($A:$A,Data_sheet_PTD!$M:$DZ,VLOOKUP($B$2,Summary!$V$4:$AA$15,K$1,0),0)</f>
        <v>0</v>
      </c>
      <c r="L22" s="28">
        <f>VLOOKUP($A:$A,Data_sheet_YTD!$M:$DZ,VLOOKUP($B$2,Summary!$V$4:$AA$15,L$1,0),0)</f>
        <v>0</v>
      </c>
      <c r="M22" s="28">
        <f>VLOOKUP($A:$A,Data_sheet_YTD!$M:$DZ,VLOOKUP($B$2,Summary!$V$4:$AA$15,M$1,0),0)</f>
        <v>0</v>
      </c>
      <c r="N22" s="28">
        <f>VLOOKUP($A:$A,Data_sheet_YTD!$M:$DZ,VLOOKUP($B$2,Summary!$V$4:$AA$15,N$1,0),0)</f>
        <v>0</v>
      </c>
      <c r="O22" s="49">
        <f t="shared" si="0"/>
        <v>0</v>
      </c>
      <c r="P22" s="28">
        <f>VLOOKUP($A:$A,Data_sheet_YTD!$M:$DZ,VLOOKUP($B$2,Summary!$V$4:$AA$15,P$1,0),0)</f>
        <v>0</v>
      </c>
      <c r="Q22" s="28">
        <f>VLOOKUP($A:$A,Data_sheet_YTD!$M:$DZ,VLOOKUP($B$2,Summary!$V$4:$AA$15,Q$1,0),0)</f>
        <v>0</v>
      </c>
      <c r="R22" s="83">
        <v>0</v>
      </c>
      <c r="S22" s="26">
        <f t="shared" si="6"/>
        <v>0</v>
      </c>
      <c r="T22" s="26">
        <f t="shared" si="5"/>
        <v>0</v>
      </c>
      <c r="V22" s="23" t="s">
        <v>287</v>
      </c>
      <c r="W22" s="26" t="s">
        <v>305</v>
      </c>
    </row>
    <row r="23" spans="1:23" outlineLevel="1" x14ac:dyDescent="0.25">
      <c r="A23" s="36" t="s">
        <v>29</v>
      </c>
      <c r="B23" s="40" t="str">
        <f t="shared" si="1"/>
        <v>O</v>
      </c>
      <c r="C23" s="40" t="str">
        <f t="shared" si="2"/>
        <v>O</v>
      </c>
      <c r="D23" s="40" t="str">
        <f t="shared" si="3"/>
        <v>O</v>
      </c>
      <c r="E23" s="77" t="s">
        <v>294</v>
      </c>
      <c r="F23" s="28">
        <f>VLOOKUP($A:$A,Data_sheet_PTD!$M:$DZ,VLOOKUP($B$2,Summary!$V$4:$AA$15,F$1,0),0)</f>
        <v>66160.09</v>
      </c>
      <c r="G23" s="28">
        <f>VLOOKUP($A:$A,Data_sheet_PTD!$M:$DZ,VLOOKUP($B$2,Summary!$V$4:$AA$15,G$1,0),0)</f>
        <v>81001.759999999995</v>
      </c>
      <c r="H23" s="28">
        <f>VLOOKUP($A:$A,Data_sheet_PTD!$M:$DZ,VLOOKUP($B$2,Summary!$V$4:$AA$15,H$1,0),0)</f>
        <v>97740.81</v>
      </c>
      <c r="I23" s="49">
        <f t="shared" si="4"/>
        <v>16739.050000000003</v>
      </c>
      <c r="J23" s="28">
        <f>VLOOKUP($A:$A,Data_sheet_PTD!$M:$DZ,VLOOKUP($B$2,Summary!$V$4:$AA$15,J$1,0),0)</f>
        <v>16739.049999999992</v>
      </c>
      <c r="K23" s="28">
        <f>VLOOKUP($A:$A,Data_sheet_PTD!$M:$DZ,VLOOKUP($B$2,Summary!$V$4:$AA$15,K$1,0),0)</f>
        <v>0</v>
      </c>
      <c r="L23" s="28">
        <f>VLOOKUP($A:$A,Data_sheet_YTD!$M:$DZ,VLOOKUP($B$2,Summary!$V$4:$AA$15,L$1,0),0)</f>
        <v>1106725.1399999999</v>
      </c>
      <c r="M23" s="28">
        <f>VLOOKUP($A:$A,Data_sheet_YTD!$M:$DZ,VLOOKUP($B$2,Summary!$V$4:$AA$15,M$1,0),0)</f>
        <v>1407457.03</v>
      </c>
      <c r="N23" s="28">
        <f>VLOOKUP($A:$A,Data_sheet_YTD!$M:$DZ,VLOOKUP($B$2,Summary!$V$4:$AA$15,N$1,0),0)</f>
        <v>1678252.1500000001</v>
      </c>
      <c r="O23" s="49">
        <f t="shared" si="0"/>
        <v>270795.12000000011</v>
      </c>
      <c r="P23" s="28">
        <f>VLOOKUP($A:$A,Data_sheet_YTD!$M:$DZ,VLOOKUP($B$2,Summary!$V$4:$AA$15,P$1,0),0)</f>
        <v>176436.23402985078</v>
      </c>
      <c r="Q23" s="28">
        <f>VLOOKUP($A:$A,Data_sheet_YTD!$M:$DZ,VLOOKUP($B$2,Summary!$V$4:$AA$15,Q$1,0),0)</f>
        <v>94358.885970149364</v>
      </c>
      <c r="R23" s="83">
        <v>40146.399999999965</v>
      </c>
      <c r="S23" s="26">
        <f t="shared" si="6"/>
        <v>23407.349999999962</v>
      </c>
      <c r="T23" s="26">
        <f t="shared" si="5"/>
        <v>0</v>
      </c>
      <c r="V23" s="23" t="s">
        <v>291</v>
      </c>
      <c r="W23" s="23" t="s">
        <v>306</v>
      </c>
    </row>
    <row r="24" spans="1:23" outlineLevel="1" x14ac:dyDescent="0.25">
      <c r="A24" s="36" t="s">
        <v>30</v>
      </c>
      <c r="B24" s="40" t="str">
        <f t="shared" si="1"/>
        <v>X</v>
      </c>
      <c r="C24" s="40" t="str">
        <f t="shared" si="2"/>
        <v>X</v>
      </c>
      <c r="D24" s="40" t="str">
        <f t="shared" si="3"/>
        <v>X</v>
      </c>
      <c r="E24" s="77" t="s">
        <v>292</v>
      </c>
      <c r="F24" s="28">
        <f>VLOOKUP($A:$A,Data_sheet_PTD!$M:$DZ,VLOOKUP($B$2,Summary!$V$4:$AA$15,F$1,0),0)</f>
        <v>0</v>
      </c>
      <c r="G24" s="28">
        <f>VLOOKUP($A:$A,Data_sheet_PTD!$M:$DZ,VLOOKUP($B$2,Summary!$V$4:$AA$15,G$1,0),0)</f>
        <v>0</v>
      </c>
      <c r="H24" s="28">
        <f>VLOOKUP($A:$A,Data_sheet_PTD!$M:$DZ,VLOOKUP($B$2,Summary!$V$4:$AA$15,H$1,0),0)</f>
        <v>0</v>
      </c>
      <c r="I24" s="49">
        <f t="shared" si="4"/>
        <v>0</v>
      </c>
      <c r="J24" s="28">
        <f>VLOOKUP($A:$A,Data_sheet_PTD!$M:$DZ,VLOOKUP($B$2,Summary!$V$4:$AA$15,J$1,0),0)</f>
        <v>0</v>
      </c>
      <c r="K24" s="28">
        <f>VLOOKUP($A:$A,Data_sheet_PTD!$M:$DZ,VLOOKUP($B$2,Summary!$V$4:$AA$15,K$1,0),0)</f>
        <v>0</v>
      </c>
      <c r="L24" s="28">
        <f>VLOOKUP($A:$A,Data_sheet_YTD!$M:$DZ,VLOOKUP($B$2,Summary!$V$4:$AA$15,L$1,0),0)</f>
        <v>91114.25</v>
      </c>
      <c r="M24" s="28">
        <f>VLOOKUP($A:$A,Data_sheet_YTD!$M:$DZ,VLOOKUP($B$2,Summary!$V$4:$AA$15,M$1,0),0)</f>
        <v>0</v>
      </c>
      <c r="N24" s="28">
        <f>VLOOKUP($A:$A,Data_sheet_YTD!$M:$DZ,VLOOKUP($B$2,Summary!$V$4:$AA$15,N$1,0),0)</f>
        <v>0</v>
      </c>
      <c r="O24" s="49">
        <f t="shared" si="0"/>
        <v>0</v>
      </c>
      <c r="P24" s="28">
        <f>VLOOKUP($A:$A,Data_sheet_YTD!$M:$DZ,VLOOKUP($B$2,Summary!$V$4:$AA$15,P$1,0),0)</f>
        <v>0</v>
      </c>
      <c r="Q24" s="28">
        <f>VLOOKUP($A:$A,Data_sheet_YTD!$M:$DZ,VLOOKUP($B$2,Summary!$V$4:$AA$15,Q$1,0),0)</f>
        <v>0</v>
      </c>
      <c r="R24" s="83">
        <v>0</v>
      </c>
      <c r="S24" s="26">
        <f t="shared" si="6"/>
        <v>0</v>
      </c>
      <c r="T24" s="26">
        <f t="shared" si="5"/>
        <v>0</v>
      </c>
      <c r="V24" s="23" t="s">
        <v>293</v>
      </c>
      <c r="W24" s="26" t="s">
        <v>307</v>
      </c>
    </row>
    <row r="25" spans="1:23" outlineLevel="1" x14ac:dyDescent="0.25">
      <c r="A25" s="36" t="s">
        <v>31</v>
      </c>
      <c r="B25" s="40" t="str">
        <f t="shared" si="1"/>
        <v>O</v>
      </c>
      <c r="C25" s="40" t="str">
        <f t="shared" si="2"/>
        <v>O</v>
      </c>
      <c r="D25" s="40" t="str">
        <f t="shared" si="3"/>
        <v>O</v>
      </c>
      <c r="E25" s="77" t="s">
        <v>294</v>
      </c>
      <c r="F25" s="28">
        <f>VLOOKUP($A:$A,Data_sheet_PTD!$M:$DZ,VLOOKUP($B$2,Summary!$V$4:$AA$15,F$1,0),0)</f>
        <v>34959.31</v>
      </c>
      <c r="G25" s="28">
        <f>VLOOKUP($A:$A,Data_sheet_PTD!$M:$DZ,VLOOKUP($B$2,Summary!$V$4:$AA$15,G$1,0),0)</f>
        <v>47781.21</v>
      </c>
      <c r="H25" s="28">
        <f>VLOOKUP($A:$A,Data_sheet_PTD!$M:$DZ,VLOOKUP($B$2,Summary!$V$4:$AA$15,H$1,0),0)</f>
        <v>51789.54</v>
      </c>
      <c r="I25" s="49">
        <f t="shared" si="4"/>
        <v>4008.3300000000017</v>
      </c>
      <c r="J25" s="28">
        <f>VLOOKUP($A:$A,Data_sheet_PTD!$M:$DZ,VLOOKUP($B$2,Summary!$V$4:$AA$15,J$1,0),0)</f>
        <v>4008.3300000000008</v>
      </c>
      <c r="K25" s="28">
        <f>VLOOKUP($A:$A,Data_sheet_PTD!$M:$DZ,VLOOKUP($B$2,Summary!$V$4:$AA$15,K$1,0),0)</f>
        <v>0</v>
      </c>
      <c r="L25" s="28">
        <f>VLOOKUP($A:$A,Data_sheet_YTD!$M:$DZ,VLOOKUP($B$2,Summary!$V$4:$AA$15,L$1,0),0)</f>
        <v>571274.32000000007</v>
      </c>
      <c r="M25" s="28">
        <f>VLOOKUP($A:$A,Data_sheet_YTD!$M:$DZ,VLOOKUP($B$2,Summary!$V$4:$AA$15,M$1,0),0)</f>
        <v>759758.99</v>
      </c>
      <c r="N25" s="28">
        <f>VLOOKUP($A:$A,Data_sheet_YTD!$M:$DZ,VLOOKUP($B$2,Summary!$V$4:$AA$15,N$1,0),0)</f>
        <v>798694.08000000007</v>
      </c>
      <c r="O25" s="49">
        <f t="shared" si="0"/>
        <v>38935.090000000084</v>
      </c>
      <c r="P25" s="28">
        <f>VLOOKUP($A:$A,Data_sheet_YTD!$M:$DZ,VLOOKUP($B$2,Summary!$V$4:$AA$15,P$1,0),0)</f>
        <v>21950.324705882373</v>
      </c>
      <c r="Q25" s="28">
        <f>VLOOKUP($A:$A,Data_sheet_YTD!$M:$DZ,VLOOKUP($B$2,Summary!$V$4:$AA$15,Q$1,0),0)</f>
        <v>16984.765294117642</v>
      </c>
      <c r="R25" s="83">
        <v>4785.2099999999919</v>
      </c>
      <c r="S25" s="26">
        <f t="shared" si="6"/>
        <v>776.8799999999901</v>
      </c>
      <c r="T25" s="26">
        <f t="shared" si="5"/>
        <v>6.9121597334742546E-11</v>
      </c>
      <c r="V25" s="23" t="s">
        <v>295</v>
      </c>
      <c r="W25" s="23" t="s">
        <v>308</v>
      </c>
    </row>
    <row r="26" spans="1:23" outlineLevel="1" x14ac:dyDescent="0.25">
      <c r="A26" s="36" t="s">
        <v>32</v>
      </c>
      <c r="B26" s="40" t="str">
        <f t="shared" si="1"/>
        <v>O</v>
      </c>
      <c r="C26" s="40" t="str">
        <f t="shared" si="2"/>
        <v>O</v>
      </c>
      <c r="D26" s="40" t="str">
        <f t="shared" si="3"/>
        <v>O</v>
      </c>
      <c r="E26" s="77" t="s">
        <v>294</v>
      </c>
      <c r="F26" s="28">
        <f>VLOOKUP($A:$A,Data_sheet_PTD!$M:$DZ,VLOOKUP($B$2,Summary!$V$4:$AA$15,F$1,0),0)</f>
        <v>44438.55</v>
      </c>
      <c r="G26" s="28">
        <f>VLOOKUP($A:$A,Data_sheet_PTD!$M:$DZ,VLOOKUP($B$2,Summary!$V$4:$AA$15,G$1,0),0)</f>
        <v>62318.78</v>
      </c>
      <c r="H26" s="28">
        <f>VLOOKUP($A:$A,Data_sheet_PTD!$M:$DZ,VLOOKUP($B$2,Summary!$V$4:$AA$15,H$1,0),0)</f>
        <v>59644.469999999994</v>
      </c>
      <c r="I26" s="49">
        <f t="shared" si="4"/>
        <v>-2674.3100000000049</v>
      </c>
      <c r="J26" s="28">
        <f>VLOOKUP($A:$A,Data_sheet_PTD!$M:$DZ,VLOOKUP($B$2,Summary!$V$4:$AA$15,J$1,0),0)</f>
        <v>-7204.2697468354436</v>
      </c>
      <c r="K26" s="28">
        <f>VLOOKUP($A:$A,Data_sheet_PTD!$M:$DZ,VLOOKUP($B$2,Summary!$V$4:$AA$15,K$1,0),0)</f>
        <v>4529.9597468354468</v>
      </c>
      <c r="L26" s="28">
        <f>VLOOKUP($A:$A,Data_sheet_YTD!$M:$DZ,VLOOKUP($B$2,Summary!$V$4:$AA$15,L$1,0),0)</f>
        <v>711897</v>
      </c>
      <c r="M26" s="28">
        <f>VLOOKUP($A:$A,Data_sheet_YTD!$M:$DZ,VLOOKUP($B$2,Summary!$V$4:$AA$15,M$1,0),0)</f>
        <v>926818.05</v>
      </c>
      <c r="N26" s="28">
        <f>VLOOKUP($A:$A,Data_sheet_YTD!$M:$DZ,VLOOKUP($B$2,Summary!$V$4:$AA$15,N$1,0),0)</f>
        <v>971320.52</v>
      </c>
      <c r="O26" s="49">
        <f t="shared" si="0"/>
        <v>44502.469999999972</v>
      </c>
      <c r="P26" s="28">
        <f>VLOOKUP($A:$A,Data_sheet_YTD!$M:$DZ,VLOOKUP($B$2,Summary!$V$4:$AA$15,P$1,0),0)</f>
        <v>-8127.136264978948</v>
      </c>
      <c r="Q26" s="28">
        <f>VLOOKUP($A:$A,Data_sheet_YTD!$M:$DZ,VLOOKUP($B$2,Summary!$V$4:$AA$15,Q$1,0),0)</f>
        <v>52629.606264978953</v>
      </c>
      <c r="R26" s="83">
        <v>10371.710000000006</v>
      </c>
      <c r="S26" s="26">
        <f t="shared" si="6"/>
        <v>13046.020000000011</v>
      </c>
      <c r="T26" s="26">
        <f t="shared" si="5"/>
        <v>0</v>
      </c>
      <c r="V26" s="23" t="s">
        <v>296</v>
      </c>
      <c r="W26" s="26" t="s">
        <v>309</v>
      </c>
    </row>
    <row r="27" spans="1:23" outlineLevel="1" x14ac:dyDescent="0.25">
      <c r="A27" s="36" t="s">
        <v>33</v>
      </c>
      <c r="B27" s="40" t="str">
        <f t="shared" si="1"/>
        <v>O</v>
      </c>
      <c r="C27" s="40" t="str">
        <f t="shared" si="2"/>
        <v>O</v>
      </c>
      <c r="D27" s="40" t="str">
        <f t="shared" si="3"/>
        <v>O</v>
      </c>
      <c r="E27" s="77" t="s">
        <v>294</v>
      </c>
      <c r="F27" s="28">
        <f>VLOOKUP($A:$A,Data_sheet_PTD!$M:$DZ,VLOOKUP($B$2,Summary!$V$4:$AA$15,F$1,0),0)</f>
        <v>42287.01</v>
      </c>
      <c r="G27" s="28">
        <f>VLOOKUP($A:$A,Data_sheet_PTD!$M:$DZ,VLOOKUP($B$2,Summary!$V$4:$AA$15,G$1,0),0)</f>
        <v>49963.71</v>
      </c>
      <c r="H27" s="28">
        <f>VLOOKUP($A:$A,Data_sheet_PTD!$M:$DZ,VLOOKUP($B$2,Summary!$V$4:$AA$15,H$1,0),0)</f>
        <v>52629.929999999993</v>
      </c>
      <c r="I27" s="49">
        <f t="shared" si="4"/>
        <v>2666.2199999999939</v>
      </c>
      <c r="J27" s="28">
        <f>VLOOKUP($A:$A,Data_sheet_PTD!$M:$DZ,VLOOKUP($B$2,Summary!$V$4:$AA$15,J$1,0),0)</f>
        <v>2666.2199999999957</v>
      </c>
      <c r="K27" s="28">
        <f>VLOOKUP($A:$A,Data_sheet_PTD!$M:$DZ,VLOOKUP($B$2,Summary!$V$4:$AA$15,K$1,0),0)</f>
        <v>0</v>
      </c>
      <c r="L27" s="28">
        <f>VLOOKUP($A:$A,Data_sheet_YTD!$M:$DZ,VLOOKUP($B$2,Summary!$V$4:$AA$15,L$1,0),0)</f>
        <v>778399.69000000006</v>
      </c>
      <c r="M27" s="28">
        <f>VLOOKUP($A:$A,Data_sheet_YTD!$M:$DZ,VLOOKUP($B$2,Summary!$V$4:$AA$15,M$1,0),0)</f>
        <v>890108.83</v>
      </c>
      <c r="N27" s="28">
        <f>VLOOKUP($A:$A,Data_sheet_YTD!$M:$DZ,VLOOKUP($B$2,Summary!$V$4:$AA$15,N$1,0),0)</f>
        <v>910653.66999999993</v>
      </c>
      <c r="O27" s="49">
        <f t="shared" si="0"/>
        <v>20544.839999999967</v>
      </c>
      <c r="P27" s="28">
        <f>VLOOKUP($A:$A,Data_sheet_YTD!$M:$DZ,VLOOKUP($B$2,Summary!$V$4:$AA$15,P$1,0),0)</f>
        <v>13652.670649350652</v>
      </c>
      <c r="Q27" s="28">
        <f>VLOOKUP($A:$A,Data_sheet_YTD!$M:$DZ,VLOOKUP($B$2,Summary!$V$4:$AA$15,Q$1,0),0)</f>
        <v>6892.1693506493557</v>
      </c>
      <c r="R27" s="83">
        <v>8957.5999999999767</v>
      </c>
      <c r="S27" s="26">
        <f t="shared" si="6"/>
        <v>6291.3799999999828</v>
      </c>
      <c r="T27" s="26">
        <f t="shared" si="5"/>
        <v>-4.0017766878008842E-11</v>
      </c>
      <c r="V27" s="23" t="s">
        <v>297</v>
      </c>
      <c r="W27" s="23" t="s">
        <v>310</v>
      </c>
    </row>
    <row r="28" spans="1:23" outlineLevel="1" x14ac:dyDescent="0.25">
      <c r="A28" s="36" t="s">
        <v>34</v>
      </c>
      <c r="B28" s="40" t="str">
        <f t="shared" si="1"/>
        <v>O</v>
      </c>
      <c r="C28" s="40" t="str">
        <f t="shared" si="2"/>
        <v>O</v>
      </c>
      <c r="D28" s="40" t="str">
        <f t="shared" si="3"/>
        <v>O</v>
      </c>
      <c r="E28" s="77" t="s">
        <v>294</v>
      </c>
      <c r="F28" s="28">
        <f>VLOOKUP($A:$A,Data_sheet_PTD!$M:$DZ,VLOOKUP($B$2,Summary!$V$4:$AA$15,F$1,0),0)</f>
        <v>39112.730000000003</v>
      </c>
      <c r="G28" s="28">
        <f>VLOOKUP($A:$A,Data_sheet_PTD!$M:$DZ,VLOOKUP($B$2,Summary!$V$4:$AA$15,G$1,0),0)</f>
        <v>46863.45</v>
      </c>
      <c r="H28" s="28">
        <f>VLOOKUP($A:$A,Data_sheet_PTD!$M:$DZ,VLOOKUP($B$2,Summary!$V$4:$AA$15,H$1,0),0)</f>
        <v>51502.899999999994</v>
      </c>
      <c r="I28" s="49">
        <f t="shared" si="4"/>
        <v>4639.4499999999971</v>
      </c>
      <c r="J28" s="28">
        <f>VLOOKUP($A:$A,Data_sheet_PTD!$M:$DZ,VLOOKUP($B$2,Summary!$V$4:$AA$15,J$1,0),0)</f>
        <v>463.53918918918822</v>
      </c>
      <c r="K28" s="28">
        <f>VLOOKUP($A:$A,Data_sheet_PTD!$M:$DZ,VLOOKUP($B$2,Summary!$V$4:$AA$15,K$1,0),0)</f>
        <v>4175.9108108108067</v>
      </c>
      <c r="L28" s="28">
        <f>VLOOKUP($A:$A,Data_sheet_YTD!$M:$DZ,VLOOKUP($B$2,Summary!$V$4:$AA$15,L$1,0),0)</f>
        <v>668799.80000000005</v>
      </c>
      <c r="M28" s="28">
        <f>VLOOKUP($A:$A,Data_sheet_YTD!$M:$DZ,VLOOKUP($B$2,Summary!$V$4:$AA$15,M$1,0),0)</f>
        <v>822136.25999999978</v>
      </c>
      <c r="N28" s="28">
        <f>VLOOKUP($A:$A,Data_sheet_YTD!$M:$DZ,VLOOKUP($B$2,Summary!$V$4:$AA$15,N$1,0),0)</f>
        <v>850178.41</v>
      </c>
      <c r="O28" s="49">
        <f t="shared" si="0"/>
        <v>28042.150000000256</v>
      </c>
      <c r="P28" s="28">
        <f>VLOOKUP($A:$A,Data_sheet_YTD!$M:$DZ,VLOOKUP($B$2,Summary!$V$4:$AA$15,P$1,0),0)</f>
        <v>-21244.343648648566</v>
      </c>
      <c r="Q28" s="28">
        <f>VLOOKUP($A:$A,Data_sheet_YTD!$M:$DZ,VLOOKUP($B$2,Summary!$V$4:$AA$15,Q$1,0),0)</f>
        <v>49286.493648648619</v>
      </c>
      <c r="R28" s="83">
        <v>8459.0800000000163</v>
      </c>
      <c r="S28" s="26">
        <f t="shared" si="6"/>
        <v>3819.6300000000192</v>
      </c>
      <c r="T28" s="26">
        <f t="shared" si="5"/>
        <v>2.0372681319713593E-10</v>
      </c>
      <c r="V28" s="23" t="s">
        <v>299</v>
      </c>
      <c r="W28" s="26" t="s">
        <v>311</v>
      </c>
    </row>
    <row r="29" spans="1:23" outlineLevel="1" x14ac:dyDescent="0.25">
      <c r="A29" s="36" t="s">
        <v>312</v>
      </c>
      <c r="B29" s="40" t="str">
        <f t="shared" si="1"/>
        <v>X</v>
      </c>
      <c r="C29" s="40" t="str">
        <f t="shared" si="2"/>
        <v>X</v>
      </c>
      <c r="D29" s="40" t="str">
        <f t="shared" si="3"/>
        <v>X</v>
      </c>
      <c r="E29" s="77" t="s">
        <v>292</v>
      </c>
      <c r="F29" s="28">
        <f>VLOOKUP($A:$A,Data_sheet_PTD!$M:$DZ,VLOOKUP($B$2,Summary!$V$4:$AA$15,F$1,0),0)</f>
        <v>0</v>
      </c>
      <c r="G29" s="28">
        <f>VLOOKUP($A:$A,Data_sheet_PTD!$M:$DZ,VLOOKUP($B$2,Summary!$V$4:$AA$15,G$1,0),0)</f>
        <v>0</v>
      </c>
      <c r="H29" s="28">
        <f>VLOOKUP($A:$A,Data_sheet_PTD!$M:$DZ,VLOOKUP($B$2,Summary!$V$4:$AA$15,H$1,0),0)</f>
        <v>0</v>
      </c>
      <c r="I29" s="49">
        <f t="shared" si="4"/>
        <v>0</v>
      </c>
      <c r="J29" s="28">
        <f>VLOOKUP($A:$A,Data_sheet_PTD!$M:$DZ,VLOOKUP($B$2,Summary!$V$4:$AA$15,J$1,0),0)</f>
        <v>0</v>
      </c>
      <c r="K29" s="28">
        <f>VLOOKUP($A:$A,Data_sheet_PTD!$M:$DZ,VLOOKUP($B$2,Summary!$V$4:$AA$15,K$1,0),0)</f>
        <v>0</v>
      </c>
      <c r="L29" s="28">
        <f>VLOOKUP($A:$A,Data_sheet_YTD!$M:$DZ,VLOOKUP($B$2,Summary!$V$4:$AA$15,L$1,0),0)</f>
        <v>0</v>
      </c>
      <c r="M29" s="28">
        <f>VLOOKUP($A:$A,Data_sheet_YTD!$M:$DZ,VLOOKUP($B$2,Summary!$V$4:$AA$15,M$1,0),0)</f>
        <v>0</v>
      </c>
      <c r="N29" s="28">
        <f>VLOOKUP($A:$A,Data_sheet_YTD!$M:$DZ,VLOOKUP($B$2,Summary!$V$4:$AA$15,N$1,0),0)</f>
        <v>0</v>
      </c>
      <c r="O29" s="49">
        <f t="shared" si="0"/>
        <v>0</v>
      </c>
      <c r="P29" s="28">
        <f>VLOOKUP($A:$A,Data_sheet_YTD!$M:$DZ,VLOOKUP($B$2,Summary!$V$4:$AA$15,P$1,0),0)</f>
        <v>0</v>
      </c>
      <c r="Q29" s="28">
        <f>VLOOKUP($A:$A,Data_sheet_YTD!$M:$DZ,VLOOKUP($B$2,Summary!$V$4:$AA$15,Q$1,0),0)</f>
        <v>0</v>
      </c>
      <c r="R29" s="83">
        <v>0</v>
      </c>
      <c r="S29" s="26">
        <f t="shared" si="6"/>
        <v>0</v>
      </c>
      <c r="T29" s="26">
        <f t="shared" si="5"/>
        <v>0</v>
      </c>
      <c r="V29" s="23" t="s">
        <v>300</v>
      </c>
      <c r="W29" s="23" t="s">
        <v>313</v>
      </c>
    </row>
    <row r="30" spans="1:23" outlineLevel="1" x14ac:dyDescent="0.25">
      <c r="A30" s="36" t="s">
        <v>35</v>
      </c>
      <c r="B30" s="40" t="str">
        <f t="shared" si="1"/>
        <v>O</v>
      </c>
      <c r="C30" s="40" t="str">
        <f t="shared" si="2"/>
        <v>O</v>
      </c>
      <c r="D30" s="40" t="str">
        <f t="shared" si="3"/>
        <v>O</v>
      </c>
      <c r="E30" s="77" t="s">
        <v>294</v>
      </c>
      <c r="F30" s="28">
        <f>VLOOKUP($A:$A,Data_sheet_PTD!$M:$DZ,VLOOKUP($B$2,Summary!$V$4:$AA$15,F$1,0),0)</f>
        <v>45063</v>
      </c>
      <c r="G30" s="28">
        <f>VLOOKUP($A:$A,Data_sheet_PTD!$M:$DZ,VLOOKUP($B$2,Summary!$V$4:$AA$15,G$1,0),0)</f>
        <v>58703.519999999997</v>
      </c>
      <c r="H30" s="28">
        <f>VLOOKUP($A:$A,Data_sheet_PTD!$M:$DZ,VLOOKUP($B$2,Summary!$V$4:$AA$15,H$1,0),0)</f>
        <v>59865.35</v>
      </c>
      <c r="I30" s="49">
        <f t="shared" si="4"/>
        <v>1161.8300000000017</v>
      </c>
      <c r="J30" s="28">
        <f>VLOOKUP($A:$A,Data_sheet_PTD!$M:$DZ,VLOOKUP($B$2,Summary!$V$4:$AA$15,J$1,0),0)</f>
        <v>1161.8300000000036</v>
      </c>
      <c r="K30" s="28">
        <f>VLOOKUP($A:$A,Data_sheet_PTD!$M:$DZ,VLOOKUP($B$2,Summary!$V$4:$AA$15,K$1,0),0)</f>
        <v>0</v>
      </c>
      <c r="L30" s="28">
        <f>VLOOKUP($A:$A,Data_sheet_YTD!$M:$DZ,VLOOKUP($B$2,Summary!$V$4:$AA$15,L$1,0),0)</f>
        <v>779991.78</v>
      </c>
      <c r="M30" s="28">
        <f>VLOOKUP($A:$A,Data_sheet_YTD!$M:$DZ,VLOOKUP($B$2,Summary!$V$4:$AA$15,M$1,0),0)</f>
        <v>1025593.6100000001</v>
      </c>
      <c r="N30" s="28">
        <f>VLOOKUP($A:$A,Data_sheet_YTD!$M:$DZ,VLOOKUP($B$2,Summary!$V$4:$AA$15,N$1,0),0)</f>
        <v>1055346.44</v>
      </c>
      <c r="O30" s="49">
        <f t="shared" si="0"/>
        <v>29752.829999999842</v>
      </c>
      <c r="P30" s="28">
        <f>VLOOKUP($A:$A,Data_sheet_YTD!$M:$DZ,VLOOKUP($B$2,Summary!$V$4:$AA$15,P$1,0),0)</f>
        <v>-1431.4627272727475</v>
      </c>
      <c r="Q30" s="28">
        <f>VLOOKUP($A:$A,Data_sheet_YTD!$M:$DZ,VLOOKUP($B$2,Summary!$V$4:$AA$15,Q$1,0),0)</f>
        <v>31184.292727272757</v>
      </c>
      <c r="R30" s="83">
        <v>2633.379999999961</v>
      </c>
      <c r="S30" s="26">
        <f t="shared" si="6"/>
        <v>1471.5499999999593</v>
      </c>
      <c r="T30" s="26">
        <f t="shared" si="5"/>
        <v>-1.673470251262188E-10</v>
      </c>
      <c r="V30" s="23" t="s">
        <v>301</v>
      </c>
      <c r="W30" s="26" t="s">
        <v>314</v>
      </c>
    </row>
    <row r="31" spans="1:23" outlineLevel="1" x14ac:dyDescent="0.25">
      <c r="A31" s="36" t="s">
        <v>36</v>
      </c>
      <c r="B31" s="40" t="str">
        <f t="shared" si="1"/>
        <v>O</v>
      </c>
      <c r="C31" s="40" t="str">
        <f t="shared" si="2"/>
        <v>O</v>
      </c>
      <c r="D31" s="40" t="str">
        <f t="shared" si="3"/>
        <v>O</v>
      </c>
      <c r="E31" s="77" t="s">
        <v>294</v>
      </c>
      <c r="F31" s="28">
        <f>VLOOKUP($A:$A,Data_sheet_PTD!$M:$DZ,VLOOKUP($B$2,Summary!$V$4:$AA$15,F$1,0),0)</f>
        <v>54195.61</v>
      </c>
      <c r="G31" s="28">
        <f>VLOOKUP($A:$A,Data_sheet_PTD!$M:$DZ,VLOOKUP($B$2,Summary!$V$4:$AA$15,G$1,0),0)</f>
        <v>63894.58</v>
      </c>
      <c r="H31" s="28">
        <f>VLOOKUP($A:$A,Data_sheet_PTD!$M:$DZ,VLOOKUP($B$2,Summary!$V$4:$AA$15,H$1,0),0)</f>
        <v>61101.179999999993</v>
      </c>
      <c r="I31" s="49">
        <f t="shared" si="4"/>
        <v>-2793.4000000000087</v>
      </c>
      <c r="J31" s="28">
        <f>VLOOKUP($A:$A,Data_sheet_PTD!$M:$DZ,VLOOKUP($B$2,Summary!$V$4:$AA$15,J$1,0),0)</f>
        <v>-2793.4000000000124</v>
      </c>
      <c r="K31" s="28">
        <f>VLOOKUP($A:$A,Data_sheet_PTD!$M:$DZ,VLOOKUP($B$2,Summary!$V$4:$AA$15,K$1,0),0)</f>
        <v>0</v>
      </c>
      <c r="L31" s="28">
        <f>VLOOKUP($A:$A,Data_sheet_YTD!$M:$DZ,VLOOKUP($B$2,Summary!$V$4:$AA$15,L$1,0),0)</f>
        <v>928767.92</v>
      </c>
      <c r="M31" s="28">
        <f>VLOOKUP($A:$A,Data_sheet_YTD!$M:$DZ,VLOOKUP($B$2,Summary!$V$4:$AA$15,M$1,0),0)</f>
        <v>1202661.1100000001</v>
      </c>
      <c r="N31" s="28">
        <f>VLOOKUP($A:$A,Data_sheet_YTD!$M:$DZ,VLOOKUP($B$2,Summary!$V$4:$AA$15,N$1,0),0)</f>
        <v>1277852.1500000001</v>
      </c>
      <c r="O31" s="49">
        <f t="shared" si="0"/>
        <v>75191.040000000037</v>
      </c>
      <c r="P31" s="28">
        <f>VLOOKUP($A:$A,Data_sheet_YTD!$M:$DZ,VLOOKUP($B$2,Summary!$V$4:$AA$15,P$1,0),0)</f>
        <v>75191.039999999964</v>
      </c>
      <c r="Q31" s="28">
        <f>VLOOKUP($A:$A,Data_sheet_YTD!$M:$DZ,VLOOKUP($B$2,Summary!$V$4:$AA$15,Q$1,0),0)</f>
        <v>0</v>
      </c>
      <c r="R31" s="83">
        <v>16537.930000000051</v>
      </c>
      <c r="S31" s="26">
        <f t="shared" si="6"/>
        <v>19331.33000000006</v>
      </c>
      <c r="T31" s="26">
        <f t="shared" si="5"/>
        <v>7.2759576141834259E-11</v>
      </c>
      <c r="V31" s="23" t="s">
        <v>302</v>
      </c>
      <c r="W31" s="23" t="s">
        <v>315</v>
      </c>
    </row>
    <row r="32" spans="1:23" outlineLevel="1" x14ac:dyDescent="0.25">
      <c r="A32" s="36" t="s">
        <v>37</v>
      </c>
      <c r="B32" s="40" t="str">
        <f t="shared" si="1"/>
        <v>X</v>
      </c>
      <c r="C32" s="40" t="str">
        <f t="shared" si="2"/>
        <v>X</v>
      </c>
      <c r="D32" s="40" t="str">
        <f t="shared" si="3"/>
        <v>X</v>
      </c>
      <c r="E32" s="77" t="s">
        <v>292</v>
      </c>
      <c r="F32" s="28">
        <f>VLOOKUP($A:$A,Data_sheet_PTD!$M:$DZ,VLOOKUP($B$2,Summary!$V$4:$AA$15,F$1,0),0)</f>
        <v>0</v>
      </c>
      <c r="G32" s="28">
        <f>VLOOKUP($A:$A,Data_sheet_PTD!$M:$DZ,VLOOKUP($B$2,Summary!$V$4:$AA$15,G$1,0),0)</f>
        <v>0</v>
      </c>
      <c r="H32" s="28">
        <f>VLOOKUP($A:$A,Data_sheet_PTD!$M:$DZ,VLOOKUP($B$2,Summary!$V$4:$AA$15,H$1,0),0)</f>
        <v>0</v>
      </c>
      <c r="I32" s="49">
        <f t="shared" si="4"/>
        <v>0</v>
      </c>
      <c r="J32" s="28">
        <f>VLOOKUP($A:$A,Data_sheet_PTD!$M:$DZ,VLOOKUP($B$2,Summary!$V$4:$AA$15,J$1,0),0)</f>
        <v>0</v>
      </c>
      <c r="K32" s="28">
        <f>VLOOKUP($A:$A,Data_sheet_PTD!$M:$DZ,VLOOKUP($B$2,Summary!$V$4:$AA$15,K$1,0),0)</f>
        <v>0</v>
      </c>
      <c r="L32" s="28">
        <f>VLOOKUP($A:$A,Data_sheet_YTD!$M:$DZ,VLOOKUP($B$2,Summary!$V$4:$AA$15,L$1,0),0)</f>
        <v>0</v>
      </c>
      <c r="M32" s="28">
        <f>VLOOKUP($A:$A,Data_sheet_YTD!$M:$DZ,VLOOKUP($B$2,Summary!$V$4:$AA$15,M$1,0),0)</f>
        <v>0</v>
      </c>
      <c r="N32" s="28">
        <f>VLOOKUP($A:$A,Data_sheet_YTD!$M:$DZ,VLOOKUP($B$2,Summary!$V$4:$AA$15,N$1,0),0)</f>
        <v>0</v>
      </c>
      <c r="O32" s="49">
        <f t="shared" si="0"/>
        <v>0</v>
      </c>
      <c r="P32" s="28">
        <f>VLOOKUP($A:$A,Data_sheet_YTD!$M:$DZ,VLOOKUP($B$2,Summary!$V$4:$AA$15,P$1,0),0)</f>
        <v>0</v>
      </c>
      <c r="Q32" s="28">
        <f>VLOOKUP($A:$A,Data_sheet_YTD!$M:$DZ,VLOOKUP($B$2,Summary!$V$4:$AA$15,Q$1,0),0)</f>
        <v>0</v>
      </c>
      <c r="R32" s="83">
        <v>0</v>
      </c>
      <c r="S32" s="26">
        <f t="shared" si="6"/>
        <v>0</v>
      </c>
      <c r="T32" s="26">
        <f t="shared" si="5"/>
        <v>0</v>
      </c>
      <c r="V32" s="23" t="s">
        <v>303</v>
      </c>
      <c r="W32" s="26" t="s">
        <v>316</v>
      </c>
    </row>
    <row r="33" spans="1:23" outlineLevel="1" x14ac:dyDescent="0.25">
      <c r="A33" s="36" t="s">
        <v>38</v>
      </c>
      <c r="B33" s="40" t="str">
        <f t="shared" si="1"/>
        <v>O</v>
      </c>
      <c r="C33" s="40" t="str">
        <f t="shared" si="2"/>
        <v>O</v>
      </c>
      <c r="D33" s="40" t="str">
        <f t="shared" si="3"/>
        <v>O</v>
      </c>
      <c r="E33" s="77" t="s">
        <v>294</v>
      </c>
      <c r="F33" s="28">
        <f>VLOOKUP($A:$A,Data_sheet_PTD!$M:$DZ,VLOOKUP($B$2,Summary!$V$4:$AA$15,F$1,0),0)</f>
        <v>27054.94</v>
      </c>
      <c r="G33" s="28">
        <f>VLOOKUP($A:$A,Data_sheet_PTD!$M:$DZ,VLOOKUP($B$2,Summary!$V$4:$AA$15,G$1,0),0)</f>
        <v>38750.230000000003</v>
      </c>
      <c r="H33" s="28">
        <f>VLOOKUP($A:$A,Data_sheet_PTD!$M:$DZ,VLOOKUP($B$2,Summary!$V$4:$AA$15,H$1,0),0)</f>
        <v>44631.06</v>
      </c>
      <c r="I33" s="49">
        <f t="shared" si="4"/>
        <v>5880.8299999999945</v>
      </c>
      <c r="J33" s="28">
        <f>VLOOKUP($A:$A,Data_sheet_PTD!$M:$DZ,VLOOKUP($B$2,Summary!$V$4:$AA$15,J$1,0),0)</f>
        <v>2944.5760526315735</v>
      </c>
      <c r="K33" s="28">
        <f>VLOOKUP($A:$A,Data_sheet_PTD!$M:$DZ,VLOOKUP($B$2,Summary!$V$4:$AA$15,K$1,0),0)</f>
        <v>2936.2539473684237</v>
      </c>
      <c r="L33" s="28">
        <f>VLOOKUP($A:$A,Data_sheet_YTD!$M:$DZ,VLOOKUP($B$2,Summary!$V$4:$AA$15,L$1,0),0)</f>
        <v>651011.8899999999</v>
      </c>
      <c r="M33" s="28">
        <f>VLOOKUP($A:$A,Data_sheet_YTD!$M:$DZ,VLOOKUP($B$2,Summary!$V$4:$AA$15,M$1,0),0)</f>
        <v>713392.58</v>
      </c>
      <c r="N33" s="28">
        <f>VLOOKUP($A:$A,Data_sheet_YTD!$M:$DZ,VLOOKUP($B$2,Summary!$V$4:$AA$15,N$1,0),0)</f>
        <v>698371.76</v>
      </c>
      <c r="O33" s="49">
        <f t="shared" si="0"/>
        <v>-15020.819999999949</v>
      </c>
      <c r="P33" s="28">
        <f>VLOOKUP($A:$A,Data_sheet_YTD!$M:$DZ,VLOOKUP($B$2,Summary!$V$4:$AA$15,P$1,0),0)</f>
        <v>-45773.980140591222</v>
      </c>
      <c r="Q33" s="28">
        <f>VLOOKUP($A:$A,Data_sheet_YTD!$M:$DZ,VLOOKUP($B$2,Summary!$V$4:$AA$15,Q$1,0),0)</f>
        <v>30753.160140591204</v>
      </c>
      <c r="R33" s="83">
        <v>6345.5800000000163</v>
      </c>
      <c r="S33" s="26">
        <f t="shared" si="6"/>
        <v>464.75000000002183</v>
      </c>
      <c r="T33" s="26">
        <f t="shared" si="5"/>
        <v>6.9121597334742546E-11</v>
      </c>
      <c r="V33" s="23" t="s">
        <v>276</v>
      </c>
      <c r="W33" s="23" t="s">
        <v>317</v>
      </c>
    </row>
    <row r="34" spans="1:23" outlineLevel="1" x14ac:dyDescent="0.25">
      <c r="A34" s="36" t="s">
        <v>39</v>
      </c>
      <c r="B34" s="40" t="str">
        <f t="shared" si="1"/>
        <v>O</v>
      </c>
      <c r="C34" s="40" t="str">
        <f t="shared" si="2"/>
        <v>O</v>
      </c>
      <c r="D34" s="40" t="str">
        <f t="shared" si="3"/>
        <v>O</v>
      </c>
      <c r="E34" s="77" t="s">
        <v>294</v>
      </c>
      <c r="F34" s="28">
        <f>VLOOKUP($A:$A,Data_sheet_PTD!$M:$DZ,VLOOKUP($B$2,Summary!$V$4:$AA$15,F$1,0),0)</f>
        <v>49483.41</v>
      </c>
      <c r="G34" s="28">
        <f>VLOOKUP($A:$A,Data_sheet_PTD!$M:$DZ,VLOOKUP($B$2,Summary!$V$4:$AA$15,G$1,0),0)</f>
        <v>63347.82</v>
      </c>
      <c r="H34" s="28">
        <f>VLOOKUP($A:$A,Data_sheet_PTD!$M:$DZ,VLOOKUP($B$2,Summary!$V$4:$AA$15,H$1,0),0)</f>
        <v>65395.67</v>
      </c>
      <c r="I34" s="49">
        <f t="shared" si="4"/>
        <v>2047.8499999999985</v>
      </c>
      <c r="J34" s="28">
        <f>VLOOKUP($A:$A,Data_sheet_PTD!$M:$DZ,VLOOKUP($B$2,Summary!$V$4:$AA$15,J$1,0),0)</f>
        <v>392.26341772151966</v>
      </c>
      <c r="K34" s="28">
        <f>VLOOKUP($A:$A,Data_sheet_PTD!$M:$DZ,VLOOKUP($B$2,Summary!$V$4:$AA$15,K$1,0),0)</f>
        <v>1655.5865822784824</v>
      </c>
      <c r="L34" s="28">
        <f>VLOOKUP($A:$A,Data_sheet_YTD!$M:$DZ,VLOOKUP($B$2,Summary!$V$4:$AA$15,L$1,0),0)</f>
        <v>915342.42999999993</v>
      </c>
      <c r="M34" s="28">
        <f>VLOOKUP($A:$A,Data_sheet_YTD!$M:$DZ,VLOOKUP($B$2,Summary!$V$4:$AA$15,M$1,0),0)</f>
        <v>1150445.57</v>
      </c>
      <c r="N34" s="28">
        <f>VLOOKUP($A:$A,Data_sheet_YTD!$M:$DZ,VLOOKUP($B$2,Summary!$V$4:$AA$15,N$1,0),0)</f>
        <v>1272642.7999999998</v>
      </c>
      <c r="O34" s="49">
        <f t="shared" si="0"/>
        <v>122197.22999999975</v>
      </c>
      <c r="P34" s="28">
        <f>VLOOKUP($A:$A,Data_sheet_YTD!$M:$DZ,VLOOKUP($B$2,Summary!$V$4:$AA$15,P$1,0),0)</f>
        <v>71105.217266151434</v>
      </c>
      <c r="Q34" s="28">
        <f>VLOOKUP($A:$A,Data_sheet_YTD!$M:$DZ,VLOOKUP($B$2,Summary!$V$4:$AA$15,Q$1,0),0)</f>
        <v>51092.012733848467</v>
      </c>
      <c r="R34" s="83">
        <v>22311.829999999973</v>
      </c>
      <c r="S34" s="26">
        <f t="shared" si="6"/>
        <v>20263.979999999974</v>
      </c>
      <c r="T34" s="26">
        <f t="shared" si="5"/>
        <v>-1.5279510989785194E-10</v>
      </c>
    </row>
    <row r="35" spans="1:23" outlineLevel="1" x14ac:dyDescent="0.25">
      <c r="A35" s="36" t="s">
        <v>40</v>
      </c>
      <c r="B35" s="40" t="str">
        <f t="shared" si="1"/>
        <v>O</v>
      </c>
      <c r="C35" s="40" t="str">
        <f t="shared" si="2"/>
        <v>O</v>
      </c>
      <c r="D35" s="40" t="str">
        <f t="shared" si="3"/>
        <v>O</v>
      </c>
      <c r="E35" s="77" t="s">
        <v>294</v>
      </c>
      <c r="F35" s="28">
        <f>VLOOKUP($A:$A,Data_sheet_PTD!$M:$DZ,VLOOKUP($B$2,Summary!$V$4:$AA$15,F$1,0),0)</f>
        <v>48442.95</v>
      </c>
      <c r="G35" s="28">
        <f>VLOOKUP($A:$A,Data_sheet_PTD!$M:$DZ,VLOOKUP($B$2,Summary!$V$4:$AA$15,G$1,0),0)</f>
        <v>53547.46</v>
      </c>
      <c r="H35" s="28">
        <f>VLOOKUP($A:$A,Data_sheet_PTD!$M:$DZ,VLOOKUP($B$2,Summary!$V$4:$AA$15,H$1,0),0)</f>
        <v>50116.630000000005</v>
      </c>
      <c r="I35" s="49">
        <f t="shared" si="4"/>
        <v>-3430.8299999999945</v>
      </c>
      <c r="J35" s="28">
        <f>VLOOKUP($A:$A,Data_sheet_PTD!$M:$DZ,VLOOKUP($B$2,Summary!$V$4:$AA$15,J$1,0),0)</f>
        <v>-4699.6054430379718</v>
      </c>
      <c r="K35" s="28">
        <f>VLOOKUP($A:$A,Data_sheet_PTD!$M:$DZ,VLOOKUP($B$2,Summary!$V$4:$AA$15,K$1,0),0)</f>
        <v>1268.7754430379759</v>
      </c>
      <c r="L35" s="28">
        <f>VLOOKUP($A:$A,Data_sheet_YTD!$M:$DZ,VLOOKUP($B$2,Summary!$V$4:$AA$15,L$1,0),0)</f>
        <v>845405.11</v>
      </c>
      <c r="M35" s="28">
        <f>VLOOKUP($A:$A,Data_sheet_YTD!$M:$DZ,VLOOKUP($B$2,Summary!$V$4:$AA$15,M$1,0),0)</f>
        <v>965170.73</v>
      </c>
      <c r="N35" s="28">
        <f>VLOOKUP($A:$A,Data_sheet_YTD!$M:$DZ,VLOOKUP($B$2,Summary!$V$4:$AA$15,N$1,0),0)</f>
        <v>949731.93</v>
      </c>
      <c r="O35" s="49">
        <f t="shared" si="0"/>
        <v>-15438.79999999993</v>
      </c>
      <c r="P35" s="28">
        <f>VLOOKUP($A:$A,Data_sheet_YTD!$M:$DZ,VLOOKUP($B$2,Summary!$V$4:$AA$15,P$1,0),0)</f>
        <v>-35947.824599704094</v>
      </c>
      <c r="Q35" s="28">
        <f>VLOOKUP($A:$A,Data_sheet_YTD!$M:$DZ,VLOOKUP($B$2,Summary!$V$4:$AA$15,Q$1,0),0)</f>
        <v>20509.024599704109</v>
      </c>
      <c r="R35" s="83">
        <v>5590.109999999986</v>
      </c>
      <c r="S35" s="26">
        <f t="shared" si="6"/>
        <v>9020.9399999999805</v>
      </c>
      <c r="T35" s="26">
        <f t="shared" si="5"/>
        <v>5.4569682106375694E-11</v>
      </c>
    </row>
    <row r="36" spans="1:23" outlineLevel="1" x14ac:dyDescent="0.25">
      <c r="A36" s="36" t="s">
        <v>41</v>
      </c>
      <c r="B36" s="40" t="str">
        <f t="shared" si="1"/>
        <v>O</v>
      </c>
      <c r="C36" s="40" t="str">
        <f t="shared" si="2"/>
        <v>O</v>
      </c>
      <c r="D36" s="40" t="str">
        <f t="shared" si="3"/>
        <v>O</v>
      </c>
      <c r="E36" s="77" t="s">
        <v>294</v>
      </c>
      <c r="F36" s="28">
        <f>VLOOKUP($A:$A,Data_sheet_PTD!$M:$DZ,VLOOKUP($B$2,Summary!$V$4:$AA$15,F$1,0),0)</f>
        <v>69993.14</v>
      </c>
      <c r="G36" s="28">
        <f>VLOOKUP($A:$A,Data_sheet_PTD!$M:$DZ,VLOOKUP($B$2,Summary!$V$4:$AA$15,G$1,0),0)</f>
        <v>78078.28</v>
      </c>
      <c r="H36" s="28">
        <f>VLOOKUP($A:$A,Data_sheet_PTD!$M:$DZ,VLOOKUP($B$2,Summary!$V$4:$AA$15,H$1,0),0)</f>
        <v>79547.91</v>
      </c>
      <c r="I36" s="49">
        <f t="shared" si="4"/>
        <v>1469.6300000000047</v>
      </c>
      <c r="J36" s="28">
        <f>VLOOKUP($A:$A,Data_sheet_PTD!$M:$DZ,VLOOKUP($B$2,Summary!$V$4:$AA$15,J$1,0),0)</f>
        <v>1469.6300000000126</v>
      </c>
      <c r="K36" s="28">
        <f>VLOOKUP($A:$A,Data_sheet_PTD!$M:$DZ,VLOOKUP($B$2,Summary!$V$4:$AA$15,K$1,0),0)</f>
        <v>0</v>
      </c>
      <c r="L36" s="28">
        <f>VLOOKUP($A:$A,Data_sheet_YTD!$M:$DZ,VLOOKUP($B$2,Summary!$V$4:$AA$15,L$1,0),0)</f>
        <v>1142949.8400000001</v>
      </c>
      <c r="M36" s="28">
        <f>VLOOKUP($A:$A,Data_sheet_YTD!$M:$DZ,VLOOKUP($B$2,Summary!$V$4:$AA$15,M$1,0),0)</f>
        <v>1308772.33</v>
      </c>
      <c r="N36" s="28">
        <f>VLOOKUP($A:$A,Data_sheet_YTD!$M:$DZ,VLOOKUP($B$2,Summary!$V$4:$AA$15,N$1,0),0)</f>
        <v>1298360.0899999999</v>
      </c>
      <c r="O36" s="49">
        <f t="shared" si="0"/>
        <v>-10412.240000000224</v>
      </c>
      <c r="P36" s="28">
        <f>VLOOKUP($A:$A,Data_sheet_YTD!$M:$DZ,VLOOKUP($B$2,Summary!$V$4:$AA$15,P$1,0),0)</f>
        <v>-57560.270886075858</v>
      </c>
      <c r="Q36" s="28">
        <f>VLOOKUP($A:$A,Data_sheet_YTD!$M:$DZ,VLOOKUP($B$2,Summary!$V$4:$AA$15,Q$1,0),0)</f>
        <v>47148.030886075961</v>
      </c>
      <c r="R36" s="83">
        <v>-3394.1300000000047</v>
      </c>
      <c r="S36" s="26">
        <f t="shared" si="6"/>
        <v>-4863.7600000000093</v>
      </c>
      <c r="T36" s="26">
        <f t="shared" si="5"/>
        <v>-3.2741809263825417E-10</v>
      </c>
    </row>
    <row r="37" spans="1:23" outlineLevel="1" x14ac:dyDescent="0.25">
      <c r="A37" s="36" t="s">
        <v>42</v>
      </c>
      <c r="B37" s="40" t="str">
        <f t="shared" si="1"/>
        <v>O</v>
      </c>
      <c r="C37" s="40" t="str">
        <f t="shared" si="2"/>
        <v>O</v>
      </c>
      <c r="D37" s="40" t="str">
        <f t="shared" si="3"/>
        <v>O</v>
      </c>
      <c r="E37" s="77" t="s">
        <v>294</v>
      </c>
      <c r="F37" s="28">
        <f>VLOOKUP($A:$A,Data_sheet_PTD!$M:$DZ,VLOOKUP($B$2,Summary!$V$4:$AA$15,F$1,0),0)</f>
        <v>22364.55</v>
      </c>
      <c r="G37" s="28">
        <f>VLOOKUP($A:$A,Data_sheet_PTD!$M:$DZ,VLOOKUP($B$2,Summary!$V$4:$AA$15,G$1,0),0)</f>
        <v>25628.82</v>
      </c>
      <c r="H37" s="28">
        <f>VLOOKUP($A:$A,Data_sheet_PTD!$M:$DZ,VLOOKUP($B$2,Summary!$V$4:$AA$15,H$1,0),0)</f>
        <v>51471.170000000006</v>
      </c>
      <c r="I37" s="49">
        <f t="shared" si="4"/>
        <v>25842.350000000006</v>
      </c>
      <c r="J37" s="28">
        <f>VLOOKUP($A:$A,Data_sheet_PTD!$M:$DZ,VLOOKUP($B$2,Summary!$V$4:$AA$15,J$1,0),0)</f>
        <v>28155.661011235963</v>
      </c>
      <c r="K37" s="28">
        <f>VLOOKUP($A:$A,Data_sheet_PTD!$M:$DZ,VLOOKUP($B$2,Summary!$V$4:$AA$15,K$1,0),0)</f>
        <v>-2313.3110112359573</v>
      </c>
      <c r="L37" s="28">
        <f>VLOOKUP($A:$A,Data_sheet_YTD!$M:$DZ,VLOOKUP($B$2,Summary!$V$4:$AA$15,L$1,0),0)</f>
        <v>466557.44</v>
      </c>
      <c r="M37" s="28">
        <f>VLOOKUP($A:$A,Data_sheet_YTD!$M:$DZ,VLOOKUP($B$2,Summary!$V$4:$AA$15,M$1,0),0)</f>
        <v>553977.36999999988</v>
      </c>
      <c r="N37" s="28">
        <f>VLOOKUP($A:$A,Data_sheet_YTD!$M:$DZ,VLOOKUP($B$2,Summary!$V$4:$AA$15,N$1,0),0)</f>
        <v>809429.97000000009</v>
      </c>
      <c r="O37" s="49">
        <f t="shared" si="0"/>
        <v>255452.60000000021</v>
      </c>
      <c r="P37" s="28">
        <f>VLOOKUP($A:$A,Data_sheet_YTD!$M:$DZ,VLOOKUP($B$2,Summary!$V$4:$AA$15,P$1,0),0)</f>
        <v>266127.86817929207</v>
      </c>
      <c r="Q37" s="28">
        <f>VLOOKUP($A:$A,Data_sheet_YTD!$M:$DZ,VLOOKUP($B$2,Summary!$V$4:$AA$15,Q$1,0),0)</f>
        <v>-10675.268179292032</v>
      </c>
      <c r="R37" s="83">
        <v>49303.849999999977</v>
      </c>
      <c r="S37" s="26">
        <f t="shared" si="6"/>
        <v>23461.499999999971</v>
      </c>
      <c r="T37" s="26">
        <f t="shared" si="5"/>
        <v>1.7280399333685637E-10</v>
      </c>
    </row>
    <row r="38" spans="1:23" outlineLevel="1" x14ac:dyDescent="0.25">
      <c r="A38" s="36" t="s">
        <v>43</v>
      </c>
      <c r="B38" s="40" t="str">
        <f t="shared" si="1"/>
        <v>O</v>
      </c>
      <c r="C38" s="40" t="str">
        <f t="shared" si="2"/>
        <v>O</v>
      </c>
      <c r="D38" s="40" t="str">
        <f t="shared" si="3"/>
        <v>O</v>
      </c>
      <c r="E38" s="77" t="s">
        <v>294</v>
      </c>
      <c r="F38" s="28">
        <f>VLOOKUP($A:$A,Data_sheet_PTD!$M:$DZ,VLOOKUP($B$2,Summary!$V$4:$AA$15,F$1,0),0)</f>
        <v>96821.11</v>
      </c>
      <c r="G38" s="28">
        <f>VLOOKUP($A:$A,Data_sheet_PTD!$M:$DZ,VLOOKUP($B$2,Summary!$V$4:$AA$15,G$1,0),0)</f>
        <v>101498.43</v>
      </c>
      <c r="H38" s="28">
        <f>VLOOKUP($A:$A,Data_sheet_PTD!$M:$DZ,VLOOKUP($B$2,Summary!$V$4:$AA$15,H$1,0),0)</f>
        <v>117350.61000000002</v>
      </c>
      <c r="I38" s="49">
        <f t="shared" si="4"/>
        <v>15852.180000000022</v>
      </c>
      <c r="J38" s="28">
        <f>VLOOKUP($A:$A,Data_sheet_PTD!$M:$DZ,VLOOKUP($B$2,Summary!$V$4:$AA$15,J$1,0),0)</f>
        <v>15852.18000000002</v>
      </c>
      <c r="K38" s="28">
        <f>VLOOKUP($A:$A,Data_sheet_PTD!$M:$DZ,VLOOKUP($B$2,Summary!$V$4:$AA$15,K$1,0),0)</f>
        <v>0</v>
      </c>
      <c r="L38" s="28">
        <f>VLOOKUP($A:$A,Data_sheet_YTD!$M:$DZ,VLOOKUP($B$2,Summary!$V$4:$AA$15,L$1,0),0)</f>
        <v>1478942.29</v>
      </c>
      <c r="M38" s="28">
        <f>VLOOKUP($A:$A,Data_sheet_YTD!$M:$DZ,VLOOKUP($B$2,Summary!$V$4:$AA$15,M$1,0),0)</f>
        <v>1709611.33</v>
      </c>
      <c r="N38" s="28">
        <f>VLOOKUP($A:$A,Data_sheet_YTD!$M:$DZ,VLOOKUP($B$2,Summary!$V$4:$AA$15,N$1,0),0)</f>
        <v>1759125.1900000002</v>
      </c>
      <c r="O38" s="49">
        <f t="shared" si="0"/>
        <v>49513.860000000102</v>
      </c>
      <c r="P38" s="28">
        <f>VLOOKUP($A:$A,Data_sheet_YTD!$M:$DZ,VLOOKUP($B$2,Summary!$V$4:$AA$15,P$1,0),0)</f>
        <v>38784.953932584271</v>
      </c>
      <c r="Q38" s="28">
        <f>VLOOKUP($A:$A,Data_sheet_YTD!$M:$DZ,VLOOKUP($B$2,Summary!$V$4:$AA$15,Q$1,0),0)</f>
        <v>10728.906067415741</v>
      </c>
      <c r="R38" s="83">
        <v>5444.9100000000326</v>
      </c>
      <c r="S38" s="26">
        <f t="shared" si="6"/>
        <v>-10407.26999999999</v>
      </c>
      <c r="T38" s="26">
        <f t="shared" si="5"/>
        <v>9.0949470177292824E-11</v>
      </c>
    </row>
    <row r="39" spans="1:23" outlineLevel="1" x14ac:dyDescent="0.25">
      <c r="A39" s="36" t="s">
        <v>44</v>
      </c>
      <c r="B39" s="40" t="str">
        <f t="shared" si="1"/>
        <v>X</v>
      </c>
      <c r="C39" s="40" t="str">
        <f t="shared" si="2"/>
        <v>X</v>
      </c>
      <c r="D39" s="40" t="str">
        <f t="shared" si="3"/>
        <v>X</v>
      </c>
      <c r="E39" s="77" t="s">
        <v>292</v>
      </c>
      <c r="F39" s="28">
        <f>VLOOKUP($A:$A,Data_sheet_PTD!$M:$DZ,VLOOKUP($B$2,Summary!$V$4:$AA$15,F$1,0),0)</f>
        <v>0</v>
      </c>
      <c r="G39" s="28">
        <f>VLOOKUP($A:$A,Data_sheet_PTD!$M:$DZ,VLOOKUP($B$2,Summary!$V$4:$AA$15,G$1,0),0)</f>
        <v>0</v>
      </c>
      <c r="H39" s="28">
        <f>VLOOKUP($A:$A,Data_sheet_PTD!$M:$DZ,VLOOKUP($B$2,Summary!$V$4:$AA$15,H$1,0),0)</f>
        <v>0</v>
      </c>
      <c r="I39" s="49">
        <f t="shared" si="4"/>
        <v>0</v>
      </c>
      <c r="J39" s="28">
        <f>VLOOKUP($A:$A,Data_sheet_PTD!$M:$DZ,VLOOKUP($B$2,Summary!$V$4:$AA$15,J$1,0),0)</f>
        <v>0</v>
      </c>
      <c r="K39" s="28">
        <f>VLOOKUP($A:$A,Data_sheet_PTD!$M:$DZ,VLOOKUP($B$2,Summary!$V$4:$AA$15,K$1,0),0)</f>
        <v>0</v>
      </c>
      <c r="L39" s="28">
        <f>VLOOKUP($A:$A,Data_sheet_YTD!$M:$DZ,VLOOKUP($B$2,Summary!$V$4:$AA$15,L$1,0),0)</f>
        <v>0</v>
      </c>
      <c r="M39" s="28">
        <f>VLOOKUP($A:$A,Data_sheet_YTD!$M:$DZ,VLOOKUP($B$2,Summary!$V$4:$AA$15,M$1,0),0)</f>
        <v>0</v>
      </c>
      <c r="N39" s="28">
        <f>VLOOKUP($A:$A,Data_sheet_YTD!$M:$DZ,VLOOKUP($B$2,Summary!$V$4:$AA$15,N$1,0),0)</f>
        <v>0</v>
      </c>
      <c r="O39" s="49">
        <f t="shared" si="0"/>
        <v>0</v>
      </c>
      <c r="P39" s="28">
        <f>VLOOKUP($A:$A,Data_sheet_YTD!$M:$DZ,VLOOKUP($B$2,Summary!$V$4:$AA$15,P$1,0),0)</f>
        <v>0</v>
      </c>
      <c r="Q39" s="28">
        <f>VLOOKUP($A:$A,Data_sheet_YTD!$M:$DZ,VLOOKUP($B$2,Summary!$V$4:$AA$15,Q$1,0),0)</f>
        <v>0</v>
      </c>
      <c r="R39" s="83">
        <v>0</v>
      </c>
      <c r="S39" s="26">
        <f t="shared" si="6"/>
        <v>0</v>
      </c>
      <c r="T39" s="26">
        <f t="shared" si="5"/>
        <v>0</v>
      </c>
    </row>
    <row r="40" spans="1:23" outlineLevel="1" x14ac:dyDescent="0.25">
      <c r="A40" s="36" t="s">
        <v>45</v>
      </c>
      <c r="B40" s="40" t="str">
        <f t="shared" si="1"/>
        <v>O</v>
      </c>
      <c r="C40" s="40" t="str">
        <f t="shared" si="2"/>
        <v>O</v>
      </c>
      <c r="D40" s="40" t="str">
        <f t="shared" si="3"/>
        <v>O</v>
      </c>
      <c r="E40" s="77" t="s">
        <v>294</v>
      </c>
      <c r="F40" s="28">
        <f>VLOOKUP($A:$A,Data_sheet_PTD!$M:$DZ,VLOOKUP($B$2,Summary!$V$4:$AA$15,F$1,0),0)</f>
        <v>51511.44</v>
      </c>
      <c r="G40" s="28">
        <f>VLOOKUP($A:$A,Data_sheet_PTD!$M:$DZ,VLOOKUP($B$2,Summary!$V$4:$AA$15,G$1,0),0)</f>
        <v>65551.08</v>
      </c>
      <c r="H40" s="28">
        <f>VLOOKUP($A:$A,Data_sheet_PTD!$M:$DZ,VLOOKUP($B$2,Summary!$V$4:$AA$15,H$1,0),0)</f>
        <v>60800.43</v>
      </c>
      <c r="I40" s="49">
        <f t="shared" si="4"/>
        <v>-4750.6500000000015</v>
      </c>
      <c r="J40" s="28">
        <f>VLOOKUP($A:$A,Data_sheet_PTD!$M:$DZ,VLOOKUP($B$2,Summary!$V$4:$AA$15,J$1,0),0)</f>
        <v>-7680.7912048192729</v>
      </c>
      <c r="K40" s="28">
        <f>VLOOKUP($A:$A,Data_sheet_PTD!$M:$DZ,VLOOKUP($B$2,Summary!$V$4:$AA$15,K$1,0),0)</f>
        <v>2930.1412048192715</v>
      </c>
      <c r="L40" s="28">
        <f>VLOOKUP($A:$A,Data_sheet_YTD!$M:$DZ,VLOOKUP($B$2,Summary!$V$4:$AA$15,L$1,0),0)</f>
        <v>1049279.6200000001</v>
      </c>
      <c r="M40" s="28">
        <f>VLOOKUP($A:$A,Data_sheet_YTD!$M:$DZ,VLOOKUP($B$2,Summary!$V$4:$AA$15,M$1,0),0)</f>
        <v>1342496.8199999998</v>
      </c>
      <c r="N40" s="28">
        <f>VLOOKUP($A:$A,Data_sheet_YTD!$M:$DZ,VLOOKUP($B$2,Summary!$V$4:$AA$15,N$1,0),0)</f>
        <v>1378190.15</v>
      </c>
      <c r="O40" s="49">
        <f t="shared" si="0"/>
        <v>35693.330000000075</v>
      </c>
      <c r="P40" s="28">
        <f>VLOOKUP($A:$A,Data_sheet_YTD!$M:$DZ,VLOOKUP($B$2,Summary!$V$4:$AA$15,P$1,0),0)</f>
        <v>-30636.224770474237</v>
      </c>
      <c r="Q40" s="28">
        <f>VLOOKUP($A:$A,Data_sheet_YTD!$M:$DZ,VLOOKUP($B$2,Summary!$V$4:$AA$15,Q$1,0),0)</f>
        <v>66329.55477047422</v>
      </c>
      <c r="R40" s="83">
        <v>24926.909999999974</v>
      </c>
      <c r="S40" s="26">
        <f t="shared" si="6"/>
        <v>29677.559999999976</v>
      </c>
      <c r="T40" s="26">
        <f t="shared" si="5"/>
        <v>0</v>
      </c>
    </row>
    <row r="41" spans="1:23" outlineLevel="1" x14ac:dyDescent="0.25">
      <c r="A41" s="36" t="s">
        <v>46</v>
      </c>
      <c r="B41" s="40" t="str">
        <f t="shared" si="1"/>
        <v>O</v>
      </c>
      <c r="C41" s="40" t="str">
        <f t="shared" si="2"/>
        <v>O</v>
      </c>
      <c r="D41" s="40" t="str">
        <f t="shared" si="3"/>
        <v>O</v>
      </c>
      <c r="E41" s="77" t="s">
        <v>294</v>
      </c>
      <c r="F41" s="28">
        <f>VLOOKUP($A:$A,Data_sheet_PTD!$M:$DZ,VLOOKUP($B$2,Summary!$V$4:$AA$15,F$1,0),0)</f>
        <v>47324.45</v>
      </c>
      <c r="G41" s="28">
        <f>VLOOKUP($A:$A,Data_sheet_PTD!$M:$DZ,VLOOKUP($B$2,Summary!$V$4:$AA$15,G$1,0),0)</f>
        <v>55266.29</v>
      </c>
      <c r="H41" s="28">
        <f>VLOOKUP($A:$A,Data_sheet_PTD!$M:$DZ,VLOOKUP($B$2,Summary!$V$4:$AA$15,H$1,0),0)</f>
        <v>58531.170000000006</v>
      </c>
      <c r="I41" s="49">
        <f t="shared" si="4"/>
        <v>3264.8800000000047</v>
      </c>
      <c r="J41" s="28">
        <f>VLOOKUP($A:$A,Data_sheet_PTD!$M:$DZ,VLOOKUP($B$2,Summary!$V$4:$AA$15,J$1,0),0)</f>
        <v>2006.1451612903254</v>
      </c>
      <c r="K41" s="28">
        <f>VLOOKUP($A:$A,Data_sheet_PTD!$M:$DZ,VLOOKUP($B$2,Summary!$V$4:$AA$15,K$1,0),0)</f>
        <v>1258.7348387096786</v>
      </c>
      <c r="L41" s="28">
        <f>VLOOKUP($A:$A,Data_sheet_YTD!$M:$DZ,VLOOKUP($B$2,Summary!$V$4:$AA$15,L$1,0),0)</f>
        <v>815712.92999999993</v>
      </c>
      <c r="M41" s="28">
        <f>VLOOKUP($A:$A,Data_sheet_YTD!$M:$DZ,VLOOKUP($B$2,Summary!$V$4:$AA$15,M$1,0),0)</f>
        <v>946831.16000000015</v>
      </c>
      <c r="N41" s="28">
        <f>VLOOKUP($A:$A,Data_sheet_YTD!$M:$DZ,VLOOKUP($B$2,Summary!$V$4:$AA$15,N$1,0),0)</f>
        <v>966811.43000000017</v>
      </c>
      <c r="O41" s="49">
        <f t="shared" si="0"/>
        <v>19980.270000000019</v>
      </c>
      <c r="P41" s="28">
        <f>VLOOKUP($A:$A,Data_sheet_YTD!$M:$DZ,VLOOKUP($B$2,Summary!$V$4:$AA$15,P$1,0),0)</f>
        <v>-13259.601546732845</v>
      </c>
      <c r="Q41" s="28">
        <f>VLOOKUP($A:$A,Data_sheet_YTD!$M:$DZ,VLOOKUP($B$2,Summary!$V$4:$AA$15,Q$1,0),0)</f>
        <v>33239.871546732844</v>
      </c>
      <c r="R41" s="83">
        <v>3928.7200000000012</v>
      </c>
      <c r="S41" s="26">
        <f t="shared" si="6"/>
        <v>663.83999999999651</v>
      </c>
      <c r="T41" s="26">
        <f t="shared" si="5"/>
        <v>0</v>
      </c>
    </row>
    <row r="42" spans="1:23" outlineLevel="1" x14ac:dyDescent="0.25">
      <c r="A42" s="36" t="s">
        <v>47</v>
      </c>
      <c r="B42" s="40" t="str">
        <f t="shared" si="1"/>
        <v>X</v>
      </c>
      <c r="C42" s="40" t="str">
        <f t="shared" si="2"/>
        <v>X</v>
      </c>
      <c r="D42" s="40" t="str">
        <f t="shared" si="3"/>
        <v>X</v>
      </c>
      <c r="E42" s="77" t="s">
        <v>292</v>
      </c>
      <c r="F42" s="28">
        <f>VLOOKUP($A:$A,Data_sheet_PTD!$M:$DZ,VLOOKUP($B$2,Summary!$V$4:$AA$15,F$1,0),0)</f>
        <v>0</v>
      </c>
      <c r="G42" s="28">
        <f>VLOOKUP($A:$A,Data_sheet_PTD!$M:$DZ,VLOOKUP($B$2,Summary!$V$4:$AA$15,G$1,0),0)</f>
        <v>0</v>
      </c>
      <c r="H42" s="28">
        <f>VLOOKUP($A:$A,Data_sheet_PTD!$M:$DZ,VLOOKUP($B$2,Summary!$V$4:$AA$15,H$1,0),0)</f>
        <v>0</v>
      </c>
      <c r="I42" s="49">
        <f t="shared" si="4"/>
        <v>0</v>
      </c>
      <c r="J42" s="28">
        <f>VLOOKUP($A:$A,Data_sheet_PTD!$M:$DZ,VLOOKUP($B$2,Summary!$V$4:$AA$15,J$1,0),0)</f>
        <v>0</v>
      </c>
      <c r="K42" s="28">
        <f>VLOOKUP($A:$A,Data_sheet_PTD!$M:$DZ,VLOOKUP($B$2,Summary!$V$4:$AA$15,K$1,0),0)</f>
        <v>0</v>
      </c>
      <c r="L42" s="28">
        <f>VLOOKUP($A:$A,Data_sheet_YTD!$M:$DZ,VLOOKUP($B$2,Summary!$V$4:$AA$15,L$1,0),0)</f>
        <v>0</v>
      </c>
      <c r="M42" s="28">
        <f>VLOOKUP($A:$A,Data_sheet_YTD!$M:$DZ,VLOOKUP($B$2,Summary!$V$4:$AA$15,M$1,0),0)</f>
        <v>0</v>
      </c>
      <c r="N42" s="28">
        <f>VLOOKUP($A:$A,Data_sheet_YTD!$M:$DZ,VLOOKUP($B$2,Summary!$V$4:$AA$15,N$1,0),0)</f>
        <v>0</v>
      </c>
      <c r="O42" s="49">
        <f t="shared" si="0"/>
        <v>0</v>
      </c>
      <c r="P42" s="28">
        <f>VLOOKUP($A:$A,Data_sheet_YTD!$M:$DZ,VLOOKUP($B$2,Summary!$V$4:$AA$15,P$1,0),0)</f>
        <v>0</v>
      </c>
      <c r="Q42" s="28">
        <f>VLOOKUP($A:$A,Data_sheet_YTD!$M:$DZ,VLOOKUP($B$2,Summary!$V$4:$AA$15,Q$1,0),0)</f>
        <v>0</v>
      </c>
      <c r="R42" s="83">
        <v>0</v>
      </c>
      <c r="S42" s="26">
        <f t="shared" si="6"/>
        <v>0</v>
      </c>
      <c r="T42" s="26">
        <f t="shared" si="5"/>
        <v>0</v>
      </c>
    </row>
    <row r="43" spans="1:23" outlineLevel="1" x14ac:dyDescent="0.25">
      <c r="A43" s="36" t="s">
        <v>48</v>
      </c>
      <c r="B43" s="40" t="str">
        <f t="shared" si="1"/>
        <v>O</v>
      </c>
      <c r="C43" s="40" t="str">
        <f t="shared" si="2"/>
        <v>O</v>
      </c>
      <c r="D43" s="40" t="str">
        <f t="shared" si="3"/>
        <v>O</v>
      </c>
      <c r="E43" s="77" t="s">
        <v>294</v>
      </c>
      <c r="F43" s="28">
        <f>VLOOKUP($A:$A,Data_sheet_PTD!$M:$DZ,VLOOKUP($B$2,Summary!$V$4:$AA$15,F$1,0),0)</f>
        <v>28093.56</v>
      </c>
      <c r="G43" s="28">
        <f>VLOOKUP($A:$A,Data_sheet_PTD!$M:$DZ,VLOOKUP($B$2,Summary!$V$4:$AA$15,G$1,0),0)</f>
        <v>41122.03</v>
      </c>
      <c r="H43" s="28">
        <f>VLOOKUP($A:$A,Data_sheet_PTD!$M:$DZ,VLOOKUP($B$2,Summary!$V$4:$AA$15,H$1,0),0)</f>
        <v>52060.939999999995</v>
      </c>
      <c r="I43" s="49">
        <f t="shared" si="4"/>
        <v>10938.909999999996</v>
      </c>
      <c r="J43" s="28">
        <f>VLOOKUP($A:$A,Data_sheet_PTD!$M:$DZ,VLOOKUP($B$2,Summary!$V$4:$AA$15,J$1,0),0)</f>
        <v>5089.3661797752757</v>
      </c>
      <c r="K43" s="28">
        <f>VLOOKUP($A:$A,Data_sheet_PTD!$M:$DZ,VLOOKUP($B$2,Summary!$V$4:$AA$15,K$1,0),0)</f>
        <v>5849.5438202247169</v>
      </c>
      <c r="L43" s="28">
        <f>VLOOKUP($A:$A,Data_sheet_YTD!$M:$DZ,VLOOKUP($B$2,Summary!$V$4:$AA$15,L$1,0),0)</f>
        <v>661044.75</v>
      </c>
      <c r="M43" s="28">
        <f>VLOOKUP($A:$A,Data_sheet_YTD!$M:$DZ,VLOOKUP($B$2,Summary!$V$4:$AA$15,M$1,0),0)</f>
        <v>802302.07000000007</v>
      </c>
      <c r="N43" s="28">
        <f>VLOOKUP($A:$A,Data_sheet_YTD!$M:$DZ,VLOOKUP($B$2,Summary!$V$4:$AA$15,N$1,0),0)</f>
        <v>956195.16</v>
      </c>
      <c r="O43" s="49">
        <f t="shared" si="0"/>
        <v>153893.08999999997</v>
      </c>
      <c r="P43" s="28">
        <f>VLOOKUP($A:$A,Data_sheet_YTD!$M:$DZ,VLOOKUP($B$2,Summary!$V$4:$AA$15,P$1,0),0)</f>
        <v>63950.416737982654</v>
      </c>
      <c r="Q43" s="28">
        <f>VLOOKUP($A:$A,Data_sheet_YTD!$M:$DZ,VLOOKUP($B$2,Summary!$V$4:$AA$15,Q$1,0),0)</f>
        <v>89942.673262017313</v>
      </c>
      <c r="R43" s="83">
        <v>15898.229999999981</v>
      </c>
      <c r="S43" s="26">
        <f t="shared" si="6"/>
        <v>4959.3199999999852</v>
      </c>
      <c r="T43" s="26">
        <f t="shared" si="5"/>
        <v>0</v>
      </c>
    </row>
    <row r="44" spans="1:23" outlineLevel="1" x14ac:dyDescent="0.25">
      <c r="A44" s="36" t="s">
        <v>49</v>
      </c>
      <c r="B44" s="40" t="str">
        <f t="shared" si="1"/>
        <v>O</v>
      </c>
      <c r="C44" s="40" t="str">
        <f t="shared" si="2"/>
        <v>O</v>
      </c>
      <c r="D44" s="40" t="str">
        <f t="shared" si="3"/>
        <v>O</v>
      </c>
      <c r="E44" s="77" t="s">
        <v>294</v>
      </c>
      <c r="F44" s="28">
        <f>VLOOKUP($A:$A,Data_sheet_PTD!$M:$DZ,VLOOKUP($B$2,Summary!$V$4:$AA$15,F$1,0),0)</f>
        <v>37470.61</v>
      </c>
      <c r="G44" s="28">
        <f>VLOOKUP($A:$A,Data_sheet_PTD!$M:$DZ,VLOOKUP($B$2,Summary!$V$4:$AA$15,G$1,0),0)</f>
        <v>35330.639999999999</v>
      </c>
      <c r="H44" s="28">
        <f>VLOOKUP($A:$A,Data_sheet_PTD!$M:$DZ,VLOOKUP($B$2,Summary!$V$4:$AA$15,H$1,0),0)</f>
        <v>37478.880000000005</v>
      </c>
      <c r="I44" s="49">
        <f t="shared" si="4"/>
        <v>2148.2400000000052</v>
      </c>
      <c r="J44" s="28">
        <f>VLOOKUP($A:$A,Data_sheet_PTD!$M:$DZ,VLOOKUP($B$2,Summary!$V$4:$AA$15,J$1,0),0)</f>
        <v>-779.7974999999949</v>
      </c>
      <c r="K44" s="28">
        <f>VLOOKUP($A:$A,Data_sheet_PTD!$M:$DZ,VLOOKUP($B$2,Summary!$V$4:$AA$15,K$1,0),0)</f>
        <v>2928.0375000000031</v>
      </c>
      <c r="L44" s="28">
        <f>VLOOKUP($A:$A,Data_sheet_YTD!$M:$DZ,VLOOKUP($B$2,Summary!$V$4:$AA$15,L$1,0),0)</f>
        <v>647957.52</v>
      </c>
      <c r="M44" s="28">
        <f>VLOOKUP($A:$A,Data_sheet_YTD!$M:$DZ,VLOOKUP($B$2,Summary!$V$4:$AA$15,M$1,0),0)</f>
        <v>639496.98</v>
      </c>
      <c r="N44" s="28">
        <f>VLOOKUP($A:$A,Data_sheet_YTD!$M:$DZ,VLOOKUP($B$2,Summary!$V$4:$AA$15,N$1,0),0)</f>
        <v>587388.97</v>
      </c>
      <c r="O44" s="49">
        <f t="shared" si="0"/>
        <v>-52108.010000000009</v>
      </c>
      <c r="P44" s="28">
        <f>VLOOKUP($A:$A,Data_sheet_YTD!$M:$DZ,VLOOKUP($B$2,Summary!$V$4:$AA$15,P$1,0),0)</f>
        <v>-71116.788906249989</v>
      </c>
      <c r="Q44" s="28">
        <f>VLOOKUP($A:$A,Data_sheet_YTD!$M:$DZ,VLOOKUP($B$2,Summary!$V$4:$AA$15,Q$1,0),0)</f>
        <v>19008.778906250016</v>
      </c>
      <c r="R44" s="83">
        <v>600.90000000000873</v>
      </c>
      <c r="S44" s="26">
        <f t="shared" si="6"/>
        <v>-1547.3399999999965</v>
      </c>
      <c r="T44" s="26">
        <f t="shared" si="5"/>
        <v>-3.637978807091713E-11</v>
      </c>
    </row>
    <row r="45" spans="1:23" outlineLevel="1" x14ac:dyDescent="0.25">
      <c r="A45" s="36" t="s">
        <v>50</v>
      </c>
      <c r="B45" s="40" t="str">
        <f t="shared" si="1"/>
        <v>X</v>
      </c>
      <c r="C45" s="40" t="str">
        <f t="shared" si="2"/>
        <v>X</v>
      </c>
      <c r="D45" s="40" t="str">
        <f t="shared" si="3"/>
        <v>X</v>
      </c>
      <c r="E45" s="77" t="s">
        <v>292</v>
      </c>
      <c r="F45" s="28">
        <f>VLOOKUP($A:$A,Data_sheet_PTD!$M:$DZ,VLOOKUP($B$2,Summary!$V$4:$AA$15,F$1,0),0)</f>
        <v>0</v>
      </c>
      <c r="G45" s="28">
        <f>VLOOKUP($A:$A,Data_sheet_PTD!$M:$DZ,VLOOKUP($B$2,Summary!$V$4:$AA$15,G$1,0),0)</f>
        <v>0</v>
      </c>
      <c r="H45" s="28">
        <f>VLOOKUP($A:$A,Data_sheet_PTD!$M:$DZ,VLOOKUP($B$2,Summary!$V$4:$AA$15,H$1,0),0)</f>
        <v>0</v>
      </c>
      <c r="I45" s="49">
        <f t="shared" si="4"/>
        <v>0</v>
      </c>
      <c r="J45" s="28">
        <f>VLOOKUP($A:$A,Data_sheet_PTD!$M:$DZ,VLOOKUP($B$2,Summary!$V$4:$AA$15,J$1,0),0)</f>
        <v>0</v>
      </c>
      <c r="K45" s="28">
        <f>VLOOKUP($A:$A,Data_sheet_PTD!$M:$DZ,VLOOKUP($B$2,Summary!$V$4:$AA$15,K$1,0),0)</f>
        <v>0</v>
      </c>
      <c r="L45" s="28">
        <f>VLOOKUP($A:$A,Data_sheet_YTD!$M:$DZ,VLOOKUP($B$2,Summary!$V$4:$AA$15,L$1,0),0)</f>
        <v>191.72</v>
      </c>
      <c r="M45" s="28">
        <f>VLOOKUP($A:$A,Data_sheet_YTD!$M:$DZ,VLOOKUP($B$2,Summary!$V$4:$AA$15,M$1,0),0)</f>
        <v>0</v>
      </c>
      <c r="N45" s="28">
        <f>VLOOKUP($A:$A,Data_sheet_YTD!$M:$DZ,VLOOKUP($B$2,Summary!$V$4:$AA$15,N$1,0),0)</f>
        <v>0</v>
      </c>
      <c r="O45" s="49">
        <f t="shared" si="0"/>
        <v>0</v>
      </c>
      <c r="P45" s="28">
        <f>VLOOKUP($A:$A,Data_sheet_YTD!$M:$DZ,VLOOKUP($B$2,Summary!$V$4:$AA$15,P$1,0),0)</f>
        <v>0</v>
      </c>
      <c r="Q45" s="28">
        <f>VLOOKUP($A:$A,Data_sheet_YTD!$M:$DZ,VLOOKUP($B$2,Summary!$V$4:$AA$15,Q$1,0),0)</f>
        <v>0</v>
      </c>
      <c r="R45" s="83">
        <v>0</v>
      </c>
      <c r="S45" s="26">
        <f t="shared" si="6"/>
        <v>0</v>
      </c>
      <c r="T45" s="26">
        <f t="shared" si="5"/>
        <v>0</v>
      </c>
    </row>
    <row r="46" spans="1:23" outlineLevel="1" x14ac:dyDescent="0.25">
      <c r="A46" s="36" t="s">
        <v>51</v>
      </c>
      <c r="B46" s="40" t="str">
        <f t="shared" si="1"/>
        <v>O</v>
      </c>
      <c r="C46" s="40" t="str">
        <f t="shared" si="2"/>
        <v>O</v>
      </c>
      <c r="D46" s="40" t="str">
        <f t="shared" si="3"/>
        <v>O</v>
      </c>
      <c r="E46" s="77" t="s">
        <v>294</v>
      </c>
      <c r="F46" s="28">
        <f>VLOOKUP($A:$A,Data_sheet_PTD!$M:$DZ,VLOOKUP($B$2,Summary!$V$4:$AA$15,F$1,0),0)</f>
        <v>57777.95</v>
      </c>
      <c r="G46" s="28">
        <f>VLOOKUP($A:$A,Data_sheet_PTD!$M:$DZ,VLOOKUP($B$2,Summary!$V$4:$AA$15,G$1,0),0)</f>
        <v>66572.86</v>
      </c>
      <c r="H46" s="28">
        <f>VLOOKUP($A:$A,Data_sheet_PTD!$M:$DZ,VLOOKUP($B$2,Summary!$V$4:$AA$15,H$1,0),0)</f>
        <v>61190.969999999994</v>
      </c>
      <c r="I46" s="49">
        <f t="shared" si="4"/>
        <v>-5381.8900000000067</v>
      </c>
      <c r="J46" s="28">
        <f>VLOOKUP($A:$A,Data_sheet_PTD!$M:$DZ,VLOOKUP($B$2,Summary!$V$4:$AA$15,J$1,0),0)</f>
        <v>-5381.8900000000049</v>
      </c>
      <c r="K46" s="28">
        <f>VLOOKUP($A:$A,Data_sheet_PTD!$M:$DZ,VLOOKUP($B$2,Summary!$V$4:$AA$15,K$1,0),0)</f>
        <v>0</v>
      </c>
      <c r="L46" s="28">
        <f>VLOOKUP($A:$A,Data_sheet_YTD!$M:$DZ,VLOOKUP($B$2,Summary!$V$4:$AA$15,L$1,0),0)</f>
        <v>955949.12999999989</v>
      </c>
      <c r="M46" s="28">
        <f>VLOOKUP($A:$A,Data_sheet_YTD!$M:$DZ,VLOOKUP($B$2,Summary!$V$4:$AA$15,M$1,0),0)</f>
        <v>1165747.81</v>
      </c>
      <c r="N46" s="28">
        <f>VLOOKUP($A:$A,Data_sheet_YTD!$M:$DZ,VLOOKUP($B$2,Summary!$V$4:$AA$15,N$1,0),0)</f>
        <v>1066669.6200000001</v>
      </c>
      <c r="O46" s="49">
        <f t="shared" si="0"/>
        <v>-99078.189999999944</v>
      </c>
      <c r="P46" s="28">
        <f>VLOOKUP($A:$A,Data_sheet_YTD!$M:$DZ,VLOOKUP($B$2,Summary!$V$4:$AA$15,P$1,0),0)</f>
        <v>-132209.3697979798</v>
      </c>
      <c r="Q46" s="28">
        <f>VLOOKUP($A:$A,Data_sheet_YTD!$M:$DZ,VLOOKUP($B$2,Summary!$V$4:$AA$15,Q$1,0),0)</f>
        <v>33131.179797979792</v>
      </c>
      <c r="R46" s="83">
        <v>-6388.9799999999959</v>
      </c>
      <c r="S46" s="26">
        <f t="shared" si="6"/>
        <v>-1007.0899999999892</v>
      </c>
      <c r="T46" s="26">
        <f t="shared" si="5"/>
        <v>6.5483618527650833E-11</v>
      </c>
    </row>
    <row r="47" spans="1:23" outlineLevel="1" x14ac:dyDescent="0.25">
      <c r="A47" s="36" t="s">
        <v>52</v>
      </c>
      <c r="B47" s="40" t="str">
        <f t="shared" si="1"/>
        <v>O</v>
      </c>
      <c r="C47" s="40" t="str">
        <f t="shared" si="2"/>
        <v>O</v>
      </c>
      <c r="D47" s="40" t="str">
        <f t="shared" si="3"/>
        <v>O</v>
      </c>
      <c r="E47" s="77" t="s">
        <v>294</v>
      </c>
      <c r="F47" s="28">
        <f>VLOOKUP($A:$A,Data_sheet_PTD!$M:$DZ,VLOOKUP($B$2,Summary!$V$4:$AA$15,F$1,0),0)</f>
        <v>31241.34</v>
      </c>
      <c r="G47" s="28">
        <f>VLOOKUP($A:$A,Data_sheet_PTD!$M:$DZ,VLOOKUP($B$2,Summary!$V$4:$AA$15,G$1,0),0)</f>
        <v>38859.56</v>
      </c>
      <c r="H47" s="28">
        <f>VLOOKUP($A:$A,Data_sheet_PTD!$M:$DZ,VLOOKUP($B$2,Summary!$V$4:$AA$15,H$1,0),0)</f>
        <v>39331.429999999993</v>
      </c>
      <c r="I47" s="49">
        <f t="shared" si="4"/>
        <v>471.86999999999534</v>
      </c>
      <c r="J47" s="28">
        <f>VLOOKUP($A:$A,Data_sheet_PTD!$M:$DZ,VLOOKUP($B$2,Summary!$V$4:$AA$15,J$1,0),0)</f>
        <v>471.86999999999477</v>
      </c>
      <c r="K47" s="28">
        <f>VLOOKUP($A:$A,Data_sheet_PTD!$M:$DZ,VLOOKUP($B$2,Summary!$V$4:$AA$15,K$1,0),0)</f>
        <v>0</v>
      </c>
      <c r="L47" s="28">
        <f>VLOOKUP($A:$A,Data_sheet_YTD!$M:$DZ,VLOOKUP($B$2,Summary!$V$4:$AA$15,L$1,0),0)</f>
        <v>497705.65</v>
      </c>
      <c r="M47" s="28">
        <f>VLOOKUP($A:$A,Data_sheet_YTD!$M:$DZ,VLOOKUP($B$2,Summary!$V$4:$AA$15,M$1,0),0)</f>
        <v>642278.08000000007</v>
      </c>
      <c r="N47" s="28">
        <f>VLOOKUP($A:$A,Data_sheet_YTD!$M:$DZ,VLOOKUP($B$2,Summary!$V$4:$AA$15,N$1,0),0)</f>
        <v>699083.52</v>
      </c>
      <c r="O47" s="49">
        <f t="shared" si="0"/>
        <v>56805.439999999944</v>
      </c>
      <c r="P47" s="28">
        <f>VLOOKUP($A:$A,Data_sheet_YTD!$M:$DZ,VLOOKUP($B$2,Summary!$V$4:$AA$15,P$1,0),0)</f>
        <v>43031.861153846083</v>
      </c>
      <c r="Q47" s="28">
        <f>VLOOKUP($A:$A,Data_sheet_YTD!$M:$DZ,VLOOKUP($B$2,Summary!$V$4:$AA$15,Q$1,0),0)</f>
        <v>13773.578846153852</v>
      </c>
      <c r="R47" s="83">
        <v>11639.230000000003</v>
      </c>
      <c r="S47" s="26">
        <f t="shared" si="6"/>
        <v>11167.360000000008</v>
      </c>
      <c r="T47" s="26">
        <f t="shared" si="5"/>
        <v>0</v>
      </c>
    </row>
    <row r="48" spans="1:23" outlineLevel="1" x14ac:dyDescent="0.25">
      <c r="A48" s="36" t="s">
        <v>53</v>
      </c>
      <c r="B48" s="40" t="str">
        <f t="shared" si="1"/>
        <v>O</v>
      </c>
      <c r="C48" s="40" t="str">
        <f t="shared" si="2"/>
        <v>O</v>
      </c>
      <c r="D48" s="40" t="str">
        <f t="shared" si="3"/>
        <v>O</v>
      </c>
      <c r="E48" s="77" t="s">
        <v>294</v>
      </c>
      <c r="F48" s="28">
        <f>VLOOKUP($A:$A,Data_sheet_PTD!$M:$DZ,VLOOKUP($B$2,Summary!$V$4:$AA$15,F$1,0),0)</f>
        <v>45845.41</v>
      </c>
      <c r="G48" s="28">
        <f>VLOOKUP($A:$A,Data_sheet_PTD!$M:$DZ,VLOOKUP($B$2,Summary!$V$4:$AA$15,G$1,0),0)</f>
        <v>55132.61</v>
      </c>
      <c r="H48" s="28">
        <f>VLOOKUP($A:$A,Data_sheet_PTD!$M:$DZ,VLOOKUP($B$2,Summary!$V$4:$AA$15,H$1,0),0)</f>
        <v>63325.30999999999</v>
      </c>
      <c r="I48" s="49">
        <f t="shared" si="4"/>
        <v>8192.6999999999898</v>
      </c>
      <c r="J48" s="28">
        <f>VLOOKUP($A:$A,Data_sheet_PTD!$M:$DZ,VLOOKUP($B$2,Summary!$V$4:$AA$15,J$1,0),0)</f>
        <v>4986.355189873404</v>
      </c>
      <c r="K48" s="28">
        <f>VLOOKUP($A:$A,Data_sheet_PTD!$M:$DZ,VLOOKUP($B$2,Summary!$V$4:$AA$15,K$1,0),0)</f>
        <v>3206.3448101265844</v>
      </c>
      <c r="L48" s="28">
        <f>VLOOKUP($A:$A,Data_sheet_YTD!$M:$DZ,VLOOKUP($B$2,Summary!$V$4:$AA$15,L$1,0),0)</f>
        <v>931679.57</v>
      </c>
      <c r="M48" s="28">
        <f>VLOOKUP($A:$A,Data_sheet_YTD!$M:$DZ,VLOOKUP($B$2,Summary!$V$4:$AA$15,M$1,0),0)</f>
        <v>1109972.2200000002</v>
      </c>
      <c r="N48" s="28">
        <f>VLOOKUP($A:$A,Data_sheet_YTD!$M:$DZ,VLOOKUP($B$2,Summary!$V$4:$AA$15,N$1,0),0)</f>
        <v>1058783</v>
      </c>
      <c r="O48" s="49">
        <f t="shared" si="0"/>
        <v>-51189.220000000205</v>
      </c>
      <c r="P48" s="28">
        <f>VLOOKUP($A:$A,Data_sheet_YTD!$M:$DZ,VLOOKUP($B$2,Summary!$V$4:$AA$15,P$1,0),0)</f>
        <v>-80744.01676817362</v>
      </c>
      <c r="Q48" s="28">
        <f>VLOOKUP($A:$A,Data_sheet_YTD!$M:$DZ,VLOOKUP($B$2,Summary!$V$4:$AA$15,Q$1,0),0)</f>
        <v>29554.796768173623</v>
      </c>
      <c r="R48" s="83">
        <v>15137.550000000017</v>
      </c>
      <c r="S48" s="26">
        <f t="shared" si="6"/>
        <v>6944.8500000000276</v>
      </c>
      <c r="T48" s="26">
        <f t="shared" si="5"/>
        <v>-2.0736479200422764E-10</v>
      </c>
    </row>
    <row r="49" spans="1:20" outlineLevel="1" x14ac:dyDescent="0.25">
      <c r="A49" s="36" t="s">
        <v>54</v>
      </c>
      <c r="B49" s="40" t="str">
        <f t="shared" si="1"/>
        <v>O</v>
      </c>
      <c r="C49" s="40" t="str">
        <f t="shared" si="2"/>
        <v>O</v>
      </c>
      <c r="D49" s="40" t="str">
        <f t="shared" si="3"/>
        <v>O</v>
      </c>
      <c r="E49" s="77" t="s">
        <v>294</v>
      </c>
      <c r="F49" s="28">
        <f>VLOOKUP($A:$A,Data_sheet_PTD!$M:$DZ,VLOOKUP($B$2,Summary!$V$4:$AA$15,F$1,0),0)</f>
        <v>49304.14</v>
      </c>
      <c r="G49" s="28">
        <f>VLOOKUP($A:$A,Data_sheet_PTD!$M:$DZ,VLOOKUP($B$2,Summary!$V$4:$AA$15,G$1,0),0)</f>
        <v>61581.07</v>
      </c>
      <c r="H49" s="28">
        <f>VLOOKUP($A:$A,Data_sheet_PTD!$M:$DZ,VLOOKUP($B$2,Summary!$V$4:$AA$15,H$1,0),0)</f>
        <v>62841.590000000018</v>
      </c>
      <c r="I49" s="49">
        <f t="shared" si="4"/>
        <v>1260.5200000000186</v>
      </c>
      <c r="J49" s="28">
        <f>VLOOKUP($A:$A,Data_sheet_PTD!$M:$DZ,VLOOKUP($B$2,Summary!$V$4:$AA$15,J$1,0),0)</f>
        <v>1260.5200000000173</v>
      </c>
      <c r="K49" s="28">
        <f>VLOOKUP($A:$A,Data_sheet_PTD!$M:$DZ,VLOOKUP($B$2,Summary!$V$4:$AA$15,K$1,0),0)</f>
        <v>0</v>
      </c>
      <c r="L49" s="28">
        <f>VLOOKUP($A:$A,Data_sheet_YTD!$M:$DZ,VLOOKUP($B$2,Summary!$V$4:$AA$15,L$1,0),0)</f>
        <v>860271.39000000013</v>
      </c>
      <c r="M49" s="28">
        <f>VLOOKUP($A:$A,Data_sheet_YTD!$M:$DZ,VLOOKUP($B$2,Summary!$V$4:$AA$15,M$1,0),0)</f>
        <v>1105503.1400000001</v>
      </c>
      <c r="N49" s="28">
        <f>VLOOKUP($A:$A,Data_sheet_YTD!$M:$DZ,VLOOKUP($B$2,Summary!$V$4:$AA$15,N$1,0),0)</f>
        <v>1190686.5600000003</v>
      </c>
      <c r="O49" s="49">
        <f t="shared" si="0"/>
        <v>85183.420000000158</v>
      </c>
      <c r="P49" s="28">
        <f>VLOOKUP($A:$A,Data_sheet_YTD!$M:$DZ,VLOOKUP($B$2,Summary!$V$4:$AA$15,P$1,0),0)</f>
        <v>65395.468513513515</v>
      </c>
      <c r="Q49" s="28">
        <f>VLOOKUP($A:$A,Data_sheet_YTD!$M:$DZ,VLOOKUP($B$2,Summary!$V$4:$AA$15,Q$1,0),0)</f>
        <v>19787.951486486494</v>
      </c>
      <c r="R49" s="83">
        <v>15134.639999999956</v>
      </c>
      <c r="S49" s="26">
        <f t="shared" si="6"/>
        <v>13874.119999999937</v>
      </c>
      <c r="T49" s="26">
        <f t="shared" si="5"/>
        <v>1.4915713109076023E-10</v>
      </c>
    </row>
    <row r="50" spans="1:20" outlineLevel="1" x14ac:dyDescent="0.25">
      <c r="A50" s="36" t="s">
        <v>55</v>
      </c>
      <c r="B50" s="40" t="str">
        <f t="shared" si="1"/>
        <v>X</v>
      </c>
      <c r="C50" s="40" t="str">
        <f t="shared" si="2"/>
        <v>X</v>
      </c>
      <c r="D50" s="40" t="str">
        <f t="shared" si="3"/>
        <v>X</v>
      </c>
      <c r="E50" s="77" t="s">
        <v>292</v>
      </c>
      <c r="F50" s="28">
        <f>VLOOKUP($A:$A,Data_sheet_PTD!$M:$DZ,VLOOKUP($B$2,Summary!$V$4:$AA$15,F$1,0),0)</f>
        <v>0</v>
      </c>
      <c r="G50" s="28">
        <f>VLOOKUP($A:$A,Data_sheet_PTD!$M:$DZ,VLOOKUP($B$2,Summary!$V$4:$AA$15,G$1,0),0)</f>
        <v>0</v>
      </c>
      <c r="H50" s="28">
        <f>VLOOKUP($A:$A,Data_sheet_PTD!$M:$DZ,VLOOKUP($B$2,Summary!$V$4:$AA$15,H$1,0),0)</f>
        <v>0</v>
      </c>
      <c r="I50" s="49">
        <f t="shared" si="4"/>
        <v>0</v>
      </c>
      <c r="J50" s="28">
        <f>VLOOKUP($A:$A,Data_sheet_PTD!$M:$DZ,VLOOKUP($B$2,Summary!$V$4:$AA$15,J$1,0),0)</f>
        <v>0</v>
      </c>
      <c r="K50" s="28">
        <f>VLOOKUP($A:$A,Data_sheet_PTD!$M:$DZ,VLOOKUP($B$2,Summary!$V$4:$AA$15,K$1,0),0)</f>
        <v>0</v>
      </c>
      <c r="L50" s="28">
        <f>VLOOKUP($A:$A,Data_sheet_YTD!$M:$DZ,VLOOKUP($B$2,Summary!$V$4:$AA$15,L$1,0),0)</f>
        <v>0</v>
      </c>
      <c r="M50" s="28">
        <f>VLOOKUP($A:$A,Data_sheet_YTD!$M:$DZ,VLOOKUP($B$2,Summary!$V$4:$AA$15,M$1,0),0)</f>
        <v>0</v>
      </c>
      <c r="N50" s="28">
        <f>VLOOKUP($A:$A,Data_sheet_YTD!$M:$DZ,VLOOKUP($B$2,Summary!$V$4:$AA$15,N$1,0),0)</f>
        <v>0</v>
      </c>
      <c r="O50" s="49">
        <f t="shared" si="0"/>
        <v>0</v>
      </c>
      <c r="P50" s="28">
        <f>VLOOKUP($A:$A,Data_sheet_YTD!$M:$DZ,VLOOKUP($B$2,Summary!$V$4:$AA$15,P$1,0),0)</f>
        <v>0</v>
      </c>
      <c r="Q50" s="28">
        <f>VLOOKUP($A:$A,Data_sheet_YTD!$M:$DZ,VLOOKUP($B$2,Summary!$V$4:$AA$15,Q$1,0),0)</f>
        <v>0</v>
      </c>
      <c r="R50" s="83">
        <v>0</v>
      </c>
      <c r="S50" s="26">
        <f t="shared" si="6"/>
        <v>0</v>
      </c>
      <c r="T50" s="26">
        <f t="shared" si="5"/>
        <v>0</v>
      </c>
    </row>
    <row r="51" spans="1:20" outlineLevel="1" x14ac:dyDescent="0.25">
      <c r="A51" s="36" t="s">
        <v>56</v>
      </c>
      <c r="B51" s="40" t="str">
        <f t="shared" si="1"/>
        <v>O</v>
      </c>
      <c r="C51" s="40" t="str">
        <f t="shared" si="2"/>
        <v>O</v>
      </c>
      <c r="D51" s="40" t="str">
        <f t="shared" si="3"/>
        <v>O</v>
      </c>
      <c r="E51" s="77" t="s">
        <v>294</v>
      </c>
      <c r="F51" s="28">
        <f>VLOOKUP($A:$A,Data_sheet_PTD!$M:$DZ,VLOOKUP($B$2,Summary!$V$4:$AA$15,F$1,0),0)</f>
        <v>32029.48</v>
      </c>
      <c r="G51" s="28">
        <f>VLOOKUP($A:$A,Data_sheet_PTD!$M:$DZ,VLOOKUP($B$2,Summary!$V$4:$AA$15,G$1,0),0)</f>
        <v>36295.06</v>
      </c>
      <c r="H51" s="28">
        <f>VLOOKUP($A:$A,Data_sheet_PTD!$M:$DZ,VLOOKUP($B$2,Summary!$V$4:$AA$15,H$1,0),0)</f>
        <v>37173.07</v>
      </c>
      <c r="I51" s="49">
        <f t="shared" si="4"/>
        <v>878.01000000000204</v>
      </c>
      <c r="J51" s="28">
        <f>VLOOKUP($A:$A,Data_sheet_PTD!$M:$DZ,VLOOKUP($B$2,Summary!$V$4:$AA$15,J$1,0),0)</f>
        <v>878.01000000000261</v>
      </c>
      <c r="K51" s="28">
        <f>VLOOKUP($A:$A,Data_sheet_PTD!$M:$DZ,VLOOKUP($B$2,Summary!$V$4:$AA$15,K$1,0),0)</f>
        <v>0</v>
      </c>
      <c r="L51" s="28">
        <f>VLOOKUP($A:$A,Data_sheet_YTD!$M:$DZ,VLOOKUP($B$2,Summary!$V$4:$AA$15,L$1,0),0)</f>
        <v>550562.62</v>
      </c>
      <c r="M51" s="28">
        <f>VLOOKUP($A:$A,Data_sheet_YTD!$M:$DZ,VLOOKUP($B$2,Summary!$V$4:$AA$15,M$1,0),0)</f>
        <v>658686.26</v>
      </c>
      <c r="N51" s="28">
        <f>VLOOKUP($A:$A,Data_sheet_YTD!$M:$DZ,VLOOKUP($B$2,Summary!$V$4:$AA$15,N$1,0),0)</f>
        <v>715735.17999999993</v>
      </c>
      <c r="O51" s="49">
        <f t="shared" si="0"/>
        <v>57048.919999999925</v>
      </c>
      <c r="P51" s="28">
        <f>VLOOKUP($A:$A,Data_sheet_YTD!$M:$DZ,VLOOKUP($B$2,Summary!$V$4:$AA$15,P$1,0),0)</f>
        <v>46306.029589041063</v>
      </c>
      <c r="Q51" s="28">
        <f>VLOOKUP($A:$A,Data_sheet_YTD!$M:$DZ,VLOOKUP($B$2,Summary!$V$4:$AA$15,Q$1,0),0)</f>
        <v>10742.890410958906</v>
      </c>
      <c r="R51" s="83">
        <v>13782.77999999997</v>
      </c>
      <c r="S51" s="26">
        <f t="shared" si="6"/>
        <v>12904.769999999968</v>
      </c>
      <c r="T51" s="26">
        <f t="shared" si="5"/>
        <v>-4.3655745685100555E-11</v>
      </c>
    </row>
    <row r="52" spans="1:20" outlineLevel="1" x14ac:dyDescent="0.25">
      <c r="A52" s="36" t="s">
        <v>57</v>
      </c>
      <c r="B52" s="40" t="str">
        <f t="shared" si="1"/>
        <v>O</v>
      </c>
      <c r="C52" s="40" t="str">
        <f t="shared" si="2"/>
        <v>O</v>
      </c>
      <c r="D52" s="40" t="str">
        <f t="shared" si="3"/>
        <v>O</v>
      </c>
      <c r="E52" s="77" t="s">
        <v>294</v>
      </c>
      <c r="F52" s="28">
        <f>VLOOKUP($A:$A,Data_sheet_PTD!$M:$DZ,VLOOKUP($B$2,Summary!$V$4:$AA$15,F$1,0),0)</f>
        <v>43937.02</v>
      </c>
      <c r="G52" s="28">
        <f>VLOOKUP($A:$A,Data_sheet_PTD!$M:$DZ,VLOOKUP($B$2,Summary!$V$4:$AA$15,G$1,0),0)</f>
        <v>43493.64</v>
      </c>
      <c r="H52" s="28">
        <f>VLOOKUP($A:$A,Data_sheet_PTD!$M:$DZ,VLOOKUP($B$2,Summary!$V$4:$AA$15,H$1,0),0)</f>
        <v>48992.800000000003</v>
      </c>
      <c r="I52" s="49">
        <f t="shared" si="4"/>
        <v>5499.1600000000035</v>
      </c>
      <c r="J52" s="28">
        <f>VLOOKUP($A:$A,Data_sheet_PTD!$M:$DZ,VLOOKUP($B$2,Summary!$V$4:$AA$15,J$1,0),0)</f>
        <v>2547.7865060241043</v>
      </c>
      <c r="K52" s="28">
        <f>VLOOKUP($A:$A,Data_sheet_PTD!$M:$DZ,VLOOKUP($B$2,Summary!$V$4:$AA$15,K$1,0),0)</f>
        <v>2951.3734939759001</v>
      </c>
      <c r="L52" s="28">
        <f>VLOOKUP($A:$A,Data_sheet_YTD!$M:$DZ,VLOOKUP($B$2,Summary!$V$4:$AA$15,L$1,0),0)</f>
        <v>815054.66000000015</v>
      </c>
      <c r="M52" s="28">
        <f>VLOOKUP($A:$A,Data_sheet_YTD!$M:$DZ,VLOOKUP($B$2,Summary!$V$4:$AA$15,M$1,0),0)</f>
        <v>1010454.1099999999</v>
      </c>
      <c r="N52" s="28">
        <f>VLOOKUP($A:$A,Data_sheet_YTD!$M:$DZ,VLOOKUP($B$2,Summary!$V$4:$AA$15,N$1,0),0)</f>
        <v>922765.8</v>
      </c>
      <c r="O52" s="49">
        <f t="shared" si="0"/>
        <v>-87688.309999999823</v>
      </c>
      <c r="P52" s="28">
        <f>VLOOKUP($A:$A,Data_sheet_YTD!$M:$DZ,VLOOKUP($B$2,Summary!$V$4:$AA$15,P$1,0),0)</f>
        <v>-139018.01247966217</v>
      </c>
      <c r="Q52" s="28">
        <f>VLOOKUP($A:$A,Data_sheet_YTD!$M:$DZ,VLOOKUP($B$2,Summary!$V$4:$AA$15,Q$1,0),0)</f>
        <v>51329.702479662206</v>
      </c>
      <c r="R52" s="83">
        <v>5006.5199999999895</v>
      </c>
      <c r="S52" s="26">
        <f t="shared" si="6"/>
        <v>-492.64000000001397</v>
      </c>
      <c r="T52" s="26">
        <f t="shared" si="5"/>
        <v>1.3824319466948509E-10</v>
      </c>
    </row>
    <row r="53" spans="1:20" outlineLevel="1" x14ac:dyDescent="0.25">
      <c r="A53" s="36" t="s">
        <v>58</v>
      </c>
      <c r="B53" s="40" t="str">
        <f t="shared" si="1"/>
        <v>X</v>
      </c>
      <c r="C53" s="40" t="str">
        <f t="shared" si="2"/>
        <v>X</v>
      </c>
      <c r="D53" s="40" t="str">
        <f t="shared" si="3"/>
        <v>X</v>
      </c>
      <c r="E53" s="77" t="s">
        <v>292</v>
      </c>
      <c r="F53" s="28">
        <f>VLOOKUP($A:$A,Data_sheet_PTD!$M:$DZ,VLOOKUP($B$2,Summary!$V$4:$AA$15,F$1,0),0)</f>
        <v>0</v>
      </c>
      <c r="G53" s="28">
        <f>VLOOKUP($A:$A,Data_sheet_PTD!$M:$DZ,VLOOKUP($B$2,Summary!$V$4:$AA$15,G$1,0),0)</f>
        <v>0</v>
      </c>
      <c r="H53" s="28">
        <f>VLOOKUP($A:$A,Data_sheet_PTD!$M:$DZ,VLOOKUP($B$2,Summary!$V$4:$AA$15,H$1,0),0)</f>
        <v>0</v>
      </c>
      <c r="I53" s="49">
        <f t="shared" si="4"/>
        <v>0</v>
      </c>
      <c r="J53" s="28">
        <f>VLOOKUP($A:$A,Data_sheet_PTD!$M:$DZ,VLOOKUP($B$2,Summary!$V$4:$AA$15,J$1,0),0)</f>
        <v>0</v>
      </c>
      <c r="K53" s="28">
        <f>VLOOKUP($A:$A,Data_sheet_PTD!$M:$DZ,VLOOKUP($B$2,Summary!$V$4:$AA$15,K$1,0),0)</f>
        <v>0</v>
      </c>
      <c r="L53" s="28">
        <f>VLOOKUP($A:$A,Data_sheet_YTD!$M:$DZ,VLOOKUP($B$2,Summary!$V$4:$AA$15,L$1,0),0)</f>
        <v>0</v>
      </c>
      <c r="M53" s="28">
        <f>VLOOKUP($A:$A,Data_sheet_YTD!$M:$DZ,VLOOKUP($B$2,Summary!$V$4:$AA$15,M$1,0),0)</f>
        <v>0</v>
      </c>
      <c r="N53" s="28">
        <f>VLOOKUP($A:$A,Data_sheet_YTD!$M:$DZ,VLOOKUP($B$2,Summary!$V$4:$AA$15,N$1,0),0)</f>
        <v>0</v>
      </c>
      <c r="O53" s="49">
        <f t="shared" si="0"/>
        <v>0</v>
      </c>
      <c r="P53" s="28">
        <f>VLOOKUP($A:$A,Data_sheet_YTD!$M:$DZ,VLOOKUP($B$2,Summary!$V$4:$AA$15,P$1,0),0)</f>
        <v>0</v>
      </c>
      <c r="Q53" s="28">
        <f>VLOOKUP($A:$A,Data_sheet_YTD!$M:$DZ,VLOOKUP($B$2,Summary!$V$4:$AA$15,Q$1,0),0)</f>
        <v>0</v>
      </c>
      <c r="R53" s="83">
        <v>0</v>
      </c>
      <c r="S53" s="26">
        <f t="shared" si="6"/>
        <v>0</v>
      </c>
      <c r="T53" s="26">
        <f t="shared" si="5"/>
        <v>0</v>
      </c>
    </row>
    <row r="54" spans="1:20" outlineLevel="1" x14ac:dyDescent="0.25">
      <c r="A54" s="36" t="s">
        <v>59</v>
      </c>
      <c r="B54" s="40" t="str">
        <f t="shared" si="1"/>
        <v>X</v>
      </c>
      <c r="C54" s="40" t="str">
        <f t="shared" si="2"/>
        <v>X</v>
      </c>
      <c r="D54" s="40" t="str">
        <f t="shared" si="3"/>
        <v>X</v>
      </c>
      <c r="E54" s="77" t="s">
        <v>292</v>
      </c>
      <c r="F54" s="28">
        <f>VLOOKUP($A:$A,Data_sheet_PTD!$M:$DZ,VLOOKUP($B$2,Summary!$V$4:$AA$15,F$1,0),0)</f>
        <v>0</v>
      </c>
      <c r="G54" s="28">
        <f>VLOOKUP($A:$A,Data_sheet_PTD!$M:$DZ,VLOOKUP($B$2,Summary!$V$4:$AA$15,G$1,0),0)</f>
        <v>0</v>
      </c>
      <c r="H54" s="28">
        <f>VLOOKUP($A:$A,Data_sheet_PTD!$M:$DZ,VLOOKUP($B$2,Summary!$V$4:$AA$15,H$1,0),0)</f>
        <v>0</v>
      </c>
      <c r="I54" s="49">
        <f t="shared" si="4"/>
        <v>0</v>
      </c>
      <c r="J54" s="28">
        <f>VLOOKUP($A:$A,Data_sheet_PTD!$M:$DZ,VLOOKUP($B$2,Summary!$V$4:$AA$15,J$1,0),0)</f>
        <v>0</v>
      </c>
      <c r="K54" s="28">
        <f>VLOOKUP($A:$A,Data_sheet_PTD!$M:$DZ,VLOOKUP($B$2,Summary!$V$4:$AA$15,K$1,0),0)</f>
        <v>0</v>
      </c>
      <c r="L54" s="28">
        <f>VLOOKUP($A:$A,Data_sheet_YTD!$M:$DZ,VLOOKUP($B$2,Summary!$V$4:$AA$15,L$1,0),0)</f>
        <v>17173.560000000001</v>
      </c>
      <c r="M54" s="28">
        <f>VLOOKUP($A:$A,Data_sheet_YTD!$M:$DZ,VLOOKUP($B$2,Summary!$V$4:$AA$15,M$1,0),0)</f>
        <v>0</v>
      </c>
      <c r="N54" s="28">
        <f>VLOOKUP($A:$A,Data_sheet_YTD!$M:$DZ,VLOOKUP($B$2,Summary!$V$4:$AA$15,N$1,0),0)</f>
        <v>0</v>
      </c>
      <c r="O54" s="49">
        <f t="shared" si="0"/>
        <v>0</v>
      </c>
      <c r="P54" s="28">
        <f>VLOOKUP($A:$A,Data_sheet_YTD!$M:$DZ,VLOOKUP($B$2,Summary!$V$4:$AA$15,P$1,0),0)</f>
        <v>0</v>
      </c>
      <c r="Q54" s="28">
        <f>VLOOKUP($A:$A,Data_sheet_YTD!$M:$DZ,VLOOKUP($B$2,Summary!$V$4:$AA$15,Q$1,0),0)</f>
        <v>0</v>
      </c>
      <c r="R54" s="83">
        <v>0</v>
      </c>
      <c r="S54" s="26">
        <f t="shared" si="6"/>
        <v>0</v>
      </c>
      <c r="T54" s="26">
        <f t="shared" si="5"/>
        <v>0</v>
      </c>
    </row>
    <row r="55" spans="1:20" outlineLevel="1" x14ac:dyDescent="0.25">
      <c r="A55" s="36" t="s">
        <v>60</v>
      </c>
      <c r="B55" s="40" t="str">
        <f t="shared" si="1"/>
        <v>O</v>
      </c>
      <c r="C55" s="40" t="str">
        <f t="shared" si="2"/>
        <v>O</v>
      </c>
      <c r="D55" s="40" t="str">
        <f t="shared" si="3"/>
        <v>O</v>
      </c>
      <c r="E55" s="77" t="s">
        <v>294</v>
      </c>
      <c r="F55" s="28">
        <f>VLOOKUP($A:$A,Data_sheet_PTD!$M:$DZ,VLOOKUP($B$2,Summary!$V$4:$AA$15,F$1,0),0)</f>
        <v>69372.429999999993</v>
      </c>
      <c r="G55" s="28">
        <f>VLOOKUP($A:$A,Data_sheet_PTD!$M:$DZ,VLOOKUP($B$2,Summary!$V$4:$AA$15,G$1,0),0)</f>
        <v>78227.960000000006</v>
      </c>
      <c r="H55" s="28">
        <f>VLOOKUP($A:$A,Data_sheet_PTD!$M:$DZ,VLOOKUP($B$2,Summary!$V$4:$AA$15,H$1,0),0)</f>
        <v>73927.75</v>
      </c>
      <c r="I55" s="49">
        <f t="shared" si="4"/>
        <v>-4300.2100000000064</v>
      </c>
      <c r="J55" s="28">
        <f>VLOOKUP($A:$A,Data_sheet_PTD!$M:$DZ,VLOOKUP($B$2,Summary!$V$4:$AA$15,J$1,0),0)</f>
        <v>-4300.2100000000046</v>
      </c>
      <c r="K55" s="28">
        <f>VLOOKUP($A:$A,Data_sheet_PTD!$M:$DZ,VLOOKUP($B$2,Summary!$V$4:$AA$15,K$1,0),0)</f>
        <v>0</v>
      </c>
      <c r="L55" s="28">
        <f>VLOOKUP($A:$A,Data_sheet_YTD!$M:$DZ,VLOOKUP($B$2,Summary!$V$4:$AA$15,L$1,0),0)</f>
        <v>1138025.8699999999</v>
      </c>
      <c r="M55" s="28">
        <f>VLOOKUP($A:$A,Data_sheet_YTD!$M:$DZ,VLOOKUP($B$2,Summary!$V$4:$AA$15,M$1,0),0)</f>
        <v>1380462.45</v>
      </c>
      <c r="N55" s="28">
        <f>VLOOKUP($A:$A,Data_sheet_YTD!$M:$DZ,VLOOKUP($B$2,Summary!$V$4:$AA$15,N$1,0),0)</f>
        <v>1380624.61</v>
      </c>
      <c r="O55" s="49">
        <f t="shared" si="0"/>
        <v>162.16000000014901</v>
      </c>
      <c r="P55" s="28">
        <f>VLOOKUP($A:$A,Data_sheet_YTD!$M:$DZ,VLOOKUP($B$2,Summary!$V$4:$AA$15,P$1,0),0)</f>
        <v>-25321.449054054036</v>
      </c>
      <c r="Q55" s="28">
        <f>VLOOKUP($A:$A,Data_sheet_YTD!$M:$DZ,VLOOKUP($B$2,Summary!$V$4:$AA$15,Q$1,0),0)</f>
        <v>25483.609054054064</v>
      </c>
      <c r="R55" s="83">
        <v>11687.490000000049</v>
      </c>
      <c r="S55" s="26">
        <f t="shared" si="6"/>
        <v>15987.700000000055</v>
      </c>
      <c r="T55" s="26">
        <f t="shared" si="5"/>
        <v>1.2005330063402653E-10</v>
      </c>
    </row>
    <row r="56" spans="1:20" outlineLevel="1" x14ac:dyDescent="0.25">
      <c r="A56" s="36" t="s">
        <v>61</v>
      </c>
      <c r="B56" s="40" t="str">
        <f t="shared" si="1"/>
        <v>O</v>
      </c>
      <c r="C56" s="40" t="str">
        <f t="shared" si="2"/>
        <v>O</v>
      </c>
      <c r="D56" s="40" t="str">
        <f t="shared" si="3"/>
        <v>O</v>
      </c>
      <c r="E56" s="77" t="s">
        <v>294</v>
      </c>
      <c r="F56" s="28">
        <f>VLOOKUP($A:$A,Data_sheet_PTD!$M:$DZ,VLOOKUP($B$2,Summary!$V$4:$AA$15,F$1,0),0)</f>
        <v>49019.97</v>
      </c>
      <c r="G56" s="28">
        <f>VLOOKUP($A:$A,Data_sheet_PTD!$M:$DZ,VLOOKUP($B$2,Summary!$V$4:$AA$15,G$1,0),0)</f>
        <v>43732.17</v>
      </c>
      <c r="H56" s="28">
        <f>VLOOKUP($A:$A,Data_sheet_PTD!$M:$DZ,VLOOKUP($B$2,Summary!$V$4:$AA$15,H$1,0),0)</f>
        <v>54994.659999999996</v>
      </c>
      <c r="I56" s="49">
        <f t="shared" si="4"/>
        <v>11262.489999999998</v>
      </c>
      <c r="J56" s="28">
        <f>VLOOKUP($A:$A,Data_sheet_PTD!$M:$DZ,VLOOKUP($B$2,Summary!$V$4:$AA$15,J$1,0),0)</f>
        <v>9776.1478378378361</v>
      </c>
      <c r="K56" s="28">
        <f>VLOOKUP($A:$A,Data_sheet_PTD!$M:$DZ,VLOOKUP($B$2,Summary!$V$4:$AA$15,K$1,0),0)</f>
        <v>1486.3421621621635</v>
      </c>
      <c r="L56" s="28">
        <f>VLOOKUP($A:$A,Data_sheet_YTD!$M:$DZ,VLOOKUP($B$2,Summary!$V$4:$AA$15,L$1,0),0)</f>
        <v>789841.57999999984</v>
      </c>
      <c r="M56" s="28">
        <f>VLOOKUP($A:$A,Data_sheet_YTD!$M:$DZ,VLOOKUP($B$2,Summary!$V$4:$AA$15,M$1,0),0)</f>
        <v>887925.9</v>
      </c>
      <c r="N56" s="28">
        <f>VLOOKUP($A:$A,Data_sheet_YTD!$M:$DZ,VLOOKUP($B$2,Summary!$V$4:$AA$15,N$1,0),0)</f>
        <v>936075.22</v>
      </c>
      <c r="O56" s="49">
        <f t="shared" si="0"/>
        <v>48149.319999999949</v>
      </c>
      <c r="P56" s="28">
        <f>VLOOKUP($A:$A,Data_sheet_YTD!$M:$DZ,VLOOKUP($B$2,Summary!$V$4:$AA$15,P$1,0),0)</f>
        <v>16496.699962462495</v>
      </c>
      <c r="Q56" s="28">
        <f>VLOOKUP($A:$A,Data_sheet_YTD!$M:$DZ,VLOOKUP($B$2,Summary!$V$4:$AA$15,Q$1,0),0)</f>
        <v>31652.620037537548</v>
      </c>
      <c r="R56" s="83">
        <v>4015.6299999999901</v>
      </c>
      <c r="S56" s="26">
        <f t="shared" si="6"/>
        <v>-7246.8600000000079</v>
      </c>
      <c r="T56" s="26">
        <f t="shared" si="5"/>
        <v>-9.4587448984384537E-11</v>
      </c>
    </row>
    <row r="57" spans="1:20" outlineLevel="1" x14ac:dyDescent="0.25">
      <c r="A57" s="36" t="s">
        <v>62</v>
      </c>
      <c r="B57" s="40" t="str">
        <f t="shared" si="1"/>
        <v>O</v>
      </c>
      <c r="C57" s="40" t="str">
        <f t="shared" si="2"/>
        <v>O</v>
      </c>
      <c r="D57" s="40" t="str">
        <f t="shared" si="3"/>
        <v>O</v>
      </c>
      <c r="E57" s="77" t="s">
        <v>294</v>
      </c>
      <c r="F57" s="28">
        <f>VLOOKUP($A:$A,Data_sheet_PTD!$M:$DZ,VLOOKUP($B$2,Summary!$V$4:$AA$15,F$1,0),0)</f>
        <v>34426.22</v>
      </c>
      <c r="G57" s="28">
        <f>VLOOKUP($A:$A,Data_sheet_PTD!$M:$DZ,VLOOKUP($B$2,Summary!$V$4:$AA$15,G$1,0),0)</f>
        <v>44688.6</v>
      </c>
      <c r="H57" s="28">
        <f>VLOOKUP($A:$A,Data_sheet_PTD!$M:$DZ,VLOOKUP($B$2,Summary!$V$4:$AA$15,H$1,0),0)</f>
        <v>73956.210000000006</v>
      </c>
      <c r="I57" s="49">
        <f t="shared" si="4"/>
        <v>29267.610000000008</v>
      </c>
      <c r="J57" s="28">
        <f>VLOOKUP($A:$A,Data_sheet_PTD!$M:$DZ,VLOOKUP($B$2,Summary!$V$4:$AA$15,J$1,0),0)</f>
        <v>23271.160540540553</v>
      </c>
      <c r="K57" s="28">
        <f>VLOOKUP($A:$A,Data_sheet_PTD!$M:$DZ,VLOOKUP($B$2,Summary!$V$4:$AA$15,K$1,0),0)</f>
        <v>5996.4494594594544</v>
      </c>
      <c r="L57" s="28">
        <f>VLOOKUP($A:$A,Data_sheet_YTD!$M:$DZ,VLOOKUP($B$2,Summary!$V$4:$AA$15,L$1,0),0)</f>
        <v>636149.54999999993</v>
      </c>
      <c r="M57" s="28">
        <f>VLOOKUP($A:$A,Data_sheet_YTD!$M:$DZ,VLOOKUP($B$2,Summary!$V$4:$AA$15,M$1,0),0)</f>
        <v>806913.79999999993</v>
      </c>
      <c r="N57" s="28">
        <f>VLOOKUP($A:$A,Data_sheet_YTD!$M:$DZ,VLOOKUP($B$2,Summary!$V$4:$AA$15,N$1,0),0)</f>
        <v>1024158.9199999999</v>
      </c>
      <c r="O57" s="49">
        <f t="shared" si="0"/>
        <v>217245.12</v>
      </c>
      <c r="P57" s="28">
        <f>VLOOKUP($A:$A,Data_sheet_YTD!$M:$DZ,VLOOKUP($B$2,Summary!$V$4:$AA$15,P$1,0),0)</f>
        <v>149072.63062798101</v>
      </c>
      <c r="Q57" s="28">
        <f>VLOOKUP($A:$A,Data_sheet_YTD!$M:$DZ,VLOOKUP($B$2,Summary!$V$4:$AA$15,Q$1,0),0)</f>
        <v>68172.48937201903</v>
      </c>
      <c r="R57" s="83">
        <v>37078.419999999984</v>
      </c>
      <c r="S57" s="26">
        <f t="shared" si="6"/>
        <v>7810.8099999999758</v>
      </c>
      <c r="T57" s="26">
        <f t="shared" si="5"/>
        <v>0</v>
      </c>
    </row>
    <row r="58" spans="1:20" outlineLevel="1" x14ac:dyDescent="0.25">
      <c r="A58" s="36" t="s">
        <v>63</v>
      </c>
      <c r="B58" s="40" t="str">
        <f t="shared" si="1"/>
        <v>X</v>
      </c>
      <c r="C58" s="40" t="str">
        <f t="shared" si="2"/>
        <v>X</v>
      </c>
      <c r="D58" s="40" t="str">
        <f t="shared" si="3"/>
        <v>X</v>
      </c>
      <c r="E58" s="77" t="s">
        <v>292</v>
      </c>
      <c r="F58" s="28">
        <f>VLOOKUP($A:$A,Data_sheet_PTD!$M:$DZ,VLOOKUP($B$2,Summary!$V$4:$AA$15,F$1,0),0)</f>
        <v>0</v>
      </c>
      <c r="G58" s="28">
        <f>VLOOKUP($A:$A,Data_sheet_PTD!$M:$DZ,VLOOKUP($B$2,Summary!$V$4:$AA$15,G$1,0),0)</f>
        <v>0</v>
      </c>
      <c r="H58" s="28">
        <f>VLOOKUP($A:$A,Data_sheet_PTD!$M:$DZ,VLOOKUP($B$2,Summary!$V$4:$AA$15,H$1,0),0)</f>
        <v>0</v>
      </c>
      <c r="I58" s="49">
        <f t="shared" si="4"/>
        <v>0</v>
      </c>
      <c r="J58" s="28">
        <f>VLOOKUP($A:$A,Data_sheet_PTD!$M:$DZ,VLOOKUP($B$2,Summary!$V$4:$AA$15,J$1,0),0)</f>
        <v>0</v>
      </c>
      <c r="K58" s="28">
        <f>VLOOKUP($A:$A,Data_sheet_PTD!$M:$DZ,VLOOKUP($B$2,Summary!$V$4:$AA$15,K$1,0),0)</f>
        <v>0</v>
      </c>
      <c r="L58" s="28">
        <f>VLOOKUP($A:$A,Data_sheet_YTD!$M:$DZ,VLOOKUP($B$2,Summary!$V$4:$AA$15,L$1,0),0)</f>
        <v>0</v>
      </c>
      <c r="M58" s="28">
        <f>VLOOKUP($A:$A,Data_sheet_YTD!$M:$DZ,VLOOKUP($B$2,Summary!$V$4:$AA$15,M$1,0),0)</f>
        <v>0</v>
      </c>
      <c r="N58" s="28">
        <f>VLOOKUP($A:$A,Data_sheet_YTD!$M:$DZ,VLOOKUP($B$2,Summary!$V$4:$AA$15,N$1,0),0)</f>
        <v>0</v>
      </c>
      <c r="O58" s="49">
        <f t="shared" si="0"/>
        <v>0</v>
      </c>
      <c r="P58" s="28">
        <f>VLOOKUP($A:$A,Data_sheet_YTD!$M:$DZ,VLOOKUP($B$2,Summary!$V$4:$AA$15,P$1,0),0)</f>
        <v>0</v>
      </c>
      <c r="Q58" s="28">
        <f>VLOOKUP($A:$A,Data_sheet_YTD!$M:$DZ,VLOOKUP($B$2,Summary!$V$4:$AA$15,Q$1,0),0)</f>
        <v>0</v>
      </c>
      <c r="R58" s="83">
        <v>0</v>
      </c>
      <c r="S58" s="26">
        <f t="shared" si="6"/>
        <v>0</v>
      </c>
      <c r="T58" s="26">
        <f t="shared" si="5"/>
        <v>0</v>
      </c>
    </row>
    <row r="59" spans="1:20" outlineLevel="1" x14ac:dyDescent="0.25">
      <c r="A59" s="36" t="s">
        <v>64</v>
      </c>
      <c r="B59" s="40" t="str">
        <f t="shared" si="1"/>
        <v>O</v>
      </c>
      <c r="C59" s="40" t="str">
        <f t="shared" si="2"/>
        <v>O</v>
      </c>
      <c r="D59" s="40" t="str">
        <f t="shared" si="3"/>
        <v>O</v>
      </c>
      <c r="E59" s="77" t="s">
        <v>294</v>
      </c>
      <c r="F59" s="28">
        <f>VLOOKUP($A:$A,Data_sheet_PTD!$M:$DZ,VLOOKUP($B$2,Summary!$V$4:$AA$15,F$1,0),0)</f>
        <v>24689</v>
      </c>
      <c r="G59" s="28">
        <f>VLOOKUP($A:$A,Data_sheet_PTD!$M:$DZ,VLOOKUP($B$2,Summary!$V$4:$AA$15,G$1,0),0)</f>
        <v>26000.82</v>
      </c>
      <c r="H59" s="28">
        <f>VLOOKUP($A:$A,Data_sheet_PTD!$M:$DZ,VLOOKUP($B$2,Summary!$V$4:$AA$15,H$1,0),0)</f>
        <v>36914.92</v>
      </c>
      <c r="I59" s="49">
        <f t="shared" si="4"/>
        <v>10914.099999999999</v>
      </c>
      <c r="J59" s="28">
        <f>VLOOKUP($A:$A,Data_sheet_PTD!$M:$DZ,VLOOKUP($B$2,Summary!$V$4:$AA$15,J$1,0),0)</f>
        <v>10914.099999999999</v>
      </c>
      <c r="K59" s="28">
        <f>VLOOKUP($A:$A,Data_sheet_PTD!$M:$DZ,VLOOKUP($B$2,Summary!$V$4:$AA$15,K$1,0),0)</f>
        <v>0</v>
      </c>
      <c r="L59" s="28">
        <f>VLOOKUP($A:$A,Data_sheet_YTD!$M:$DZ,VLOOKUP($B$2,Summary!$V$4:$AA$15,L$1,0),0)</f>
        <v>438565.63999999996</v>
      </c>
      <c r="M59" s="28">
        <f>VLOOKUP($A:$A,Data_sheet_YTD!$M:$DZ,VLOOKUP($B$2,Summary!$V$4:$AA$15,M$1,0),0)</f>
        <v>502046.68000000005</v>
      </c>
      <c r="N59" s="28">
        <f>VLOOKUP($A:$A,Data_sheet_YTD!$M:$DZ,VLOOKUP($B$2,Summary!$V$4:$AA$15,N$1,0),0)</f>
        <v>632024.31000000006</v>
      </c>
      <c r="O59" s="49">
        <f t="shared" si="0"/>
        <v>129977.63</v>
      </c>
      <c r="P59" s="28">
        <f>VLOOKUP($A:$A,Data_sheet_YTD!$M:$DZ,VLOOKUP($B$2,Summary!$V$4:$AA$15,P$1,0),0)</f>
        <v>114176.73721518985</v>
      </c>
      <c r="Q59" s="28">
        <f>VLOOKUP($A:$A,Data_sheet_YTD!$M:$DZ,VLOOKUP($B$2,Summary!$V$4:$AA$15,Q$1,0),0)</f>
        <v>15800.892784810141</v>
      </c>
      <c r="R59" s="83">
        <v>13926.470000000016</v>
      </c>
      <c r="S59" s="26">
        <f t="shared" si="6"/>
        <v>3012.3700000000172</v>
      </c>
      <c r="T59" s="26">
        <f t="shared" si="5"/>
        <v>1.8189894035458565E-11</v>
      </c>
    </row>
    <row r="60" spans="1:20" outlineLevel="1" x14ac:dyDescent="0.25">
      <c r="A60" s="36" t="s">
        <v>65</v>
      </c>
      <c r="B60" s="40" t="str">
        <f t="shared" si="1"/>
        <v>O</v>
      </c>
      <c r="C60" s="40" t="str">
        <f t="shared" si="2"/>
        <v>X</v>
      </c>
      <c r="D60" s="40" t="str">
        <f t="shared" si="3"/>
        <v>X</v>
      </c>
      <c r="E60" s="77" t="s">
        <v>292</v>
      </c>
      <c r="F60" s="28">
        <f>VLOOKUP($A:$A,Data_sheet_PTD!$M:$DZ,VLOOKUP($B$2,Summary!$V$4:$AA$15,F$1,0),0)</f>
        <v>22394.880000000001</v>
      </c>
      <c r="G60" s="28">
        <f>VLOOKUP($A:$A,Data_sheet_PTD!$M:$DZ,VLOOKUP($B$2,Summary!$V$4:$AA$15,G$1,0),0)</f>
        <v>0</v>
      </c>
      <c r="H60" s="28">
        <f>VLOOKUP($A:$A,Data_sheet_PTD!$M:$DZ,VLOOKUP($B$2,Summary!$V$4:$AA$15,H$1,0),0)</f>
        <v>0</v>
      </c>
      <c r="I60" s="49">
        <f t="shared" si="4"/>
        <v>0</v>
      </c>
      <c r="J60" s="28">
        <f>VLOOKUP($A:$A,Data_sheet_PTD!$M:$DZ,VLOOKUP($B$2,Summary!$V$4:$AA$15,J$1,0),0)</f>
        <v>0</v>
      </c>
      <c r="K60" s="28">
        <f>VLOOKUP($A:$A,Data_sheet_PTD!$M:$DZ,VLOOKUP($B$2,Summary!$V$4:$AA$15,K$1,0),0)</f>
        <v>0</v>
      </c>
      <c r="L60" s="28">
        <f>VLOOKUP($A:$A,Data_sheet_YTD!$M:$DZ,VLOOKUP($B$2,Summary!$V$4:$AA$15,L$1,0),0)</f>
        <v>460214.07</v>
      </c>
      <c r="M60" s="28">
        <f>VLOOKUP($A:$A,Data_sheet_YTD!$M:$DZ,VLOOKUP($B$2,Summary!$V$4:$AA$15,M$1,0),0)</f>
        <v>417118.63999999996</v>
      </c>
      <c r="N60" s="28">
        <f>VLOOKUP($A:$A,Data_sheet_YTD!$M:$DZ,VLOOKUP($B$2,Summary!$V$4:$AA$15,N$1,0),0)</f>
        <v>0</v>
      </c>
      <c r="O60" s="49">
        <f t="shared" si="0"/>
        <v>-417118.63999999996</v>
      </c>
      <c r="P60" s="28">
        <f>VLOOKUP($A:$A,Data_sheet_YTD!$M:$DZ,VLOOKUP($B$2,Summary!$V$4:$AA$15,P$1,0),0)</f>
        <v>-417118.63999999996</v>
      </c>
      <c r="Q60" s="28">
        <f>VLOOKUP($A:$A,Data_sheet_YTD!$M:$DZ,VLOOKUP($B$2,Summary!$V$4:$AA$15,Q$1,0),0)</f>
        <v>0</v>
      </c>
      <c r="R60" s="83">
        <v>0</v>
      </c>
      <c r="S60" s="26">
        <f t="shared" si="6"/>
        <v>0</v>
      </c>
      <c r="T60" s="26">
        <f t="shared" si="5"/>
        <v>0</v>
      </c>
    </row>
    <row r="61" spans="1:20" outlineLevel="1" x14ac:dyDescent="0.25">
      <c r="A61" s="36" t="s">
        <v>66</v>
      </c>
      <c r="B61" s="40" t="str">
        <f t="shared" si="1"/>
        <v>O</v>
      </c>
      <c r="C61" s="40" t="str">
        <f t="shared" si="2"/>
        <v>O</v>
      </c>
      <c r="D61" s="40" t="str">
        <f t="shared" si="3"/>
        <v>O</v>
      </c>
      <c r="E61" s="77" t="s">
        <v>294</v>
      </c>
      <c r="F61" s="28">
        <f>VLOOKUP($A:$A,Data_sheet_PTD!$M:$DZ,VLOOKUP($B$2,Summary!$V$4:$AA$15,F$1,0),0)</f>
        <v>42615.39</v>
      </c>
      <c r="G61" s="28">
        <f>VLOOKUP($A:$A,Data_sheet_PTD!$M:$DZ,VLOOKUP($B$2,Summary!$V$4:$AA$15,G$1,0),0)</f>
        <v>41625.47</v>
      </c>
      <c r="H61" s="28">
        <f>VLOOKUP($A:$A,Data_sheet_PTD!$M:$DZ,VLOOKUP($B$2,Summary!$V$4:$AA$15,H$1,0),0)</f>
        <v>46519.12</v>
      </c>
      <c r="I61" s="49">
        <f t="shared" si="4"/>
        <v>4893.6500000000015</v>
      </c>
      <c r="J61" s="28">
        <f>VLOOKUP($A:$A,Data_sheet_PTD!$M:$DZ,VLOOKUP($B$2,Summary!$V$4:$AA$15,J$1,0),0)</f>
        <v>2651.7646987951857</v>
      </c>
      <c r="K61" s="28">
        <f>VLOOKUP($A:$A,Data_sheet_PTD!$M:$DZ,VLOOKUP($B$2,Summary!$V$4:$AA$15,K$1,0),0)</f>
        <v>2241.8853012048153</v>
      </c>
      <c r="L61" s="28">
        <f>VLOOKUP($A:$A,Data_sheet_YTD!$M:$DZ,VLOOKUP($B$2,Summary!$V$4:$AA$15,L$1,0),0)</f>
        <v>897806.32000000007</v>
      </c>
      <c r="M61" s="28">
        <f>VLOOKUP($A:$A,Data_sheet_YTD!$M:$DZ,VLOOKUP($B$2,Summary!$V$4:$AA$15,M$1,0),0)</f>
        <v>1007623.92</v>
      </c>
      <c r="N61" s="28">
        <f>VLOOKUP($A:$A,Data_sheet_YTD!$M:$DZ,VLOOKUP($B$2,Summary!$V$4:$AA$15,N$1,0),0)</f>
        <v>999082.44</v>
      </c>
      <c r="O61" s="49">
        <f t="shared" si="0"/>
        <v>-8541.4800000000978</v>
      </c>
      <c r="P61" s="28">
        <f>VLOOKUP($A:$A,Data_sheet_YTD!$M:$DZ,VLOOKUP($B$2,Summary!$V$4:$AA$15,P$1,0),0)</f>
        <v>-77585.413156931449</v>
      </c>
      <c r="Q61" s="28">
        <f>VLOOKUP($A:$A,Data_sheet_YTD!$M:$DZ,VLOOKUP($B$2,Summary!$V$4:$AA$15,Q$1,0),0)</f>
        <v>69043.933156931482</v>
      </c>
      <c r="R61" s="83">
        <v>8241.2500000000146</v>
      </c>
      <c r="S61" s="26">
        <f t="shared" si="6"/>
        <v>3347.6000000000131</v>
      </c>
      <c r="T61" s="26">
        <f t="shared" si="5"/>
        <v>-1.3096723705530167E-10</v>
      </c>
    </row>
    <row r="62" spans="1:20" outlineLevel="1" x14ac:dyDescent="0.25">
      <c r="A62" s="36" t="s">
        <v>67</v>
      </c>
      <c r="B62" s="40" t="str">
        <f t="shared" si="1"/>
        <v>O</v>
      </c>
      <c r="C62" s="40" t="str">
        <f t="shared" si="2"/>
        <v>O</v>
      </c>
      <c r="D62" s="40" t="str">
        <f t="shared" si="3"/>
        <v>O</v>
      </c>
      <c r="E62" s="77" t="s">
        <v>294</v>
      </c>
      <c r="F62" s="28">
        <f>VLOOKUP($A:$A,Data_sheet_PTD!$M:$DZ,VLOOKUP($B$2,Summary!$V$4:$AA$15,F$1,0),0)</f>
        <v>78079.12</v>
      </c>
      <c r="G62" s="28">
        <f>VLOOKUP($A:$A,Data_sheet_PTD!$M:$DZ,VLOOKUP($B$2,Summary!$V$4:$AA$15,G$1,0),0)</f>
        <v>100088.02</v>
      </c>
      <c r="H62" s="28">
        <f>VLOOKUP($A:$A,Data_sheet_PTD!$M:$DZ,VLOOKUP($B$2,Summary!$V$4:$AA$15,H$1,0),0)</f>
        <v>101074.63</v>
      </c>
      <c r="I62" s="49">
        <f t="shared" si="4"/>
        <v>986.61000000000058</v>
      </c>
      <c r="J62" s="28">
        <f>VLOOKUP($A:$A,Data_sheet_PTD!$M:$DZ,VLOOKUP($B$2,Summary!$V$4:$AA$15,J$1,0),0)</f>
        <v>-5842.7568918919087</v>
      </c>
      <c r="K62" s="28">
        <f>VLOOKUP($A:$A,Data_sheet_PTD!$M:$DZ,VLOOKUP($B$2,Summary!$V$4:$AA$15,K$1,0),0)</f>
        <v>6829.3668918918984</v>
      </c>
      <c r="L62" s="28">
        <f>VLOOKUP($A:$A,Data_sheet_YTD!$M:$DZ,VLOOKUP($B$2,Summary!$V$4:$AA$15,L$1,0),0)</f>
        <v>1363462.7999999998</v>
      </c>
      <c r="M62" s="28">
        <f>VLOOKUP($A:$A,Data_sheet_YTD!$M:$DZ,VLOOKUP($B$2,Summary!$V$4:$AA$15,M$1,0),0)</f>
        <v>1640334.44</v>
      </c>
      <c r="N62" s="28">
        <f>VLOOKUP($A:$A,Data_sheet_YTD!$M:$DZ,VLOOKUP($B$2,Summary!$V$4:$AA$15,N$1,0),0)</f>
        <v>1745596.54</v>
      </c>
      <c r="O62" s="49">
        <f t="shared" si="0"/>
        <v>105262.10000000009</v>
      </c>
      <c r="P62" s="28">
        <f>VLOOKUP($A:$A,Data_sheet_YTD!$M:$DZ,VLOOKUP($B$2,Summary!$V$4:$AA$15,P$1,0),0)</f>
        <v>82124.593243243202</v>
      </c>
      <c r="Q62" s="28">
        <f>VLOOKUP($A:$A,Data_sheet_YTD!$M:$DZ,VLOOKUP($B$2,Summary!$V$4:$AA$15,Q$1,0),0)</f>
        <v>23137.506756756778</v>
      </c>
      <c r="R62" s="83">
        <v>20113.170000000013</v>
      </c>
      <c r="S62" s="26">
        <f t="shared" si="6"/>
        <v>19126.560000000012</v>
      </c>
      <c r="T62" s="26">
        <f t="shared" si="5"/>
        <v>1.127773430198431E-10</v>
      </c>
    </row>
    <row r="63" spans="1:20" outlineLevel="1" x14ac:dyDescent="0.25">
      <c r="A63" s="36" t="s">
        <v>68</v>
      </c>
      <c r="B63" s="40" t="str">
        <f t="shared" si="1"/>
        <v>O</v>
      </c>
      <c r="C63" s="40" t="str">
        <f t="shared" si="2"/>
        <v>O</v>
      </c>
      <c r="D63" s="40" t="str">
        <f t="shared" si="3"/>
        <v>O</v>
      </c>
      <c r="E63" s="77" t="s">
        <v>294</v>
      </c>
      <c r="F63" s="28">
        <f>VLOOKUP($A:$A,Data_sheet_PTD!$M:$DZ,VLOOKUP($B$2,Summary!$V$4:$AA$15,F$1,0),0)</f>
        <v>45642.14</v>
      </c>
      <c r="G63" s="28">
        <f>VLOOKUP($A:$A,Data_sheet_PTD!$M:$DZ,VLOOKUP($B$2,Summary!$V$4:$AA$15,G$1,0),0)</f>
        <v>52860.73</v>
      </c>
      <c r="H63" s="28">
        <f>VLOOKUP($A:$A,Data_sheet_PTD!$M:$DZ,VLOOKUP($B$2,Summary!$V$4:$AA$15,H$1,0),0)</f>
        <v>55158.829999999987</v>
      </c>
      <c r="I63" s="49">
        <f t="shared" si="4"/>
        <v>2298.099999999984</v>
      </c>
      <c r="J63" s="28">
        <f>VLOOKUP($A:$A,Data_sheet_PTD!$M:$DZ,VLOOKUP($B$2,Summary!$V$4:$AA$15,J$1,0),0)</f>
        <v>901.67392405062265</v>
      </c>
      <c r="K63" s="28">
        <f>VLOOKUP($A:$A,Data_sheet_PTD!$M:$DZ,VLOOKUP($B$2,Summary!$V$4:$AA$15,K$1,0),0)</f>
        <v>1396.4260759493679</v>
      </c>
      <c r="L63" s="28">
        <f>VLOOKUP($A:$A,Data_sheet_YTD!$M:$DZ,VLOOKUP($B$2,Summary!$V$4:$AA$15,L$1,0),0)</f>
        <v>727020.44</v>
      </c>
      <c r="M63" s="28">
        <f>VLOOKUP($A:$A,Data_sheet_YTD!$M:$DZ,VLOOKUP($B$2,Summary!$V$4:$AA$15,M$1,0),0)</f>
        <v>948026.53999999992</v>
      </c>
      <c r="N63" s="28">
        <f>VLOOKUP($A:$A,Data_sheet_YTD!$M:$DZ,VLOOKUP($B$2,Summary!$V$4:$AA$15,N$1,0),0)</f>
        <v>966432.32</v>
      </c>
      <c r="O63" s="49">
        <f t="shared" si="0"/>
        <v>18405.780000000028</v>
      </c>
      <c r="P63" s="28">
        <f>VLOOKUP($A:$A,Data_sheet_YTD!$M:$DZ,VLOOKUP($B$2,Summary!$V$4:$AA$15,P$1,0),0)</f>
        <v>-19811.866440900867</v>
      </c>
      <c r="Q63" s="28">
        <f>VLOOKUP($A:$A,Data_sheet_YTD!$M:$DZ,VLOOKUP($B$2,Summary!$V$4:$AA$15,Q$1,0),0)</f>
        <v>38217.646440900906</v>
      </c>
      <c r="R63" s="83">
        <v>5114.5500000000175</v>
      </c>
      <c r="S63" s="26">
        <f t="shared" si="6"/>
        <v>2816.4500000000335</v>
      </c>
      <c r="T63" s="26">
        <f t="shared" si="5"/>
        <v>0</v>
      </c>
    </row>
    <row r="64" spans="1:20" outlineLevel="1" x14ac:dyDescent="0.25">
      <c r="A64" s="36" t="s">
        <v>69</v>
      </c>
      <c r="B64" s="40" t="str">
        <f t="shared" si="1"/>
        <v>O</v>
      </c>
      <c r="C64" s="40" t="str">
        <f t="shared" si="2"/>
        <v>O</v>
      </c>
      <c r="D64" s="40" t="str">
        <f t="shared" si="3"/>
        <v>O</v>
      </c>
      <c r="E64" s="77" t="s">
        <v>294</v>
      </c>
      <c r="F64" s="28">
        <f>VLOOKUP($A:$A,Data_sheet_PTD!$M:$DZ,VLOOKUP($B$2,Summary!$V$4:$AA$15,F$1,0),0)</f>
        <v>34969.019999999997</v>
      </c>
      <c r="G64" s="28">
        <f>VLOOKUP($A:$A,Data_sheet_PTD!$M:$DZ,VLOOKUP($B$2,Summary!$V$4:$AA$15,G$1,0),0)</f>
        <v>42513.29</v>
      </c>
      <c r="H64" s="28">
        <f>VLOOKUP($A:$A,Data_sheet_PTD!$M:$DZ,VLOOKUP($B$2,Summary!$V$4:$AA$15,H$1,0),0)</f>
        <v>42087.599999999991</v>
      </c>
      <c r="I64" s="49">
        <f t="shared" si="4"/>
        <v>-425.6900000000096</v>
      </c>
      <c r="J64" s="28">
        <f>VLOOKUP($A:$A,Data_sheet_PTD!$M:$DZ,VLOOKUP($B$2,Summary!$V$4:$AA$15,J$1,0),0)</f>
        <v>-3269.446756756769</v>
      </c>
      <c r="K64" s="28">
        <f>VLOOKUP($A:$A,Data_sheet_PTD!$M:$DZ,VLOOKUP($B$2,Summary!$V$4:$AA$15,K$1,0),0)</f>
        <v>2843.7567567567589</v>
      </c>
      <c r="L64" s="28">
        <f>VLOOKUP($A:$A,Data_sheet_YTD!$M:$DZ,VLOOKUP($B$2,Summary!$V$4:$AA$15,L$1,0),0)</f>
        <v>614422.76000000013</v>
      </c>
      <c r="M64" s="28">
        <f>VLOOKUP($A:$A,Data_sheet_YTD!$M:$DZ,VLOOKUP($B$2,Summary!$V$4:$AA$15,M$1,0),0)</f>
        <v>689226.9800000001</v>
      </c>
      <c r="N64" s="28">
        <f>VLOOKUP($A:$A,Data_sheet_YTD!$M:$DZ,VLOOKUP($B$2,Summary!$V$4:$AA$15,N$1,0),0)</f>
        <v>759430.32</v>
      </c>
      <c r="O64" s="49">
        <f t="shared" si="0"/>
        <v>70203.339999999851</v>
      </c>
      <c r="P64" s="28">
        <f>VLOOKUP($A:$A,Data_sheet_YTD!$M:$DZ,VLOOKUP($B$2,Summary!$V$4:$AA$15,P$1,0),0)</f>
        <v>59965.979864864799</v>
      </c>
      <c r="Q64" s="28">
        <f>VLOOKUP($A:$A,Data_sheet_YTD!$M:$DZ,VLOOKUP($B$2,Summary!$V$4:$AA$15,Q$1,0),0)</f>
        <v>10237.360135135143</v>
      </c>
      <c r="R64" s="83">
        <v>11415.599999999977</v>
      </c>
      <c r="S64" s="26">
        <f t="shared" si="6"/>
        <v>11841.289999999986</v>
      </c>
      <c r="T64" s="26">
        <f t="shared" si="5"/>
        <v>-9.0949470177292824E-11</v>
      </c>
    </row>
    <row r="65" spans="1:20" outlineLevel="1" x14ac:dyDescent="0.25">
      <c r="A65" s="36" t="s">
        <v>70</v>
      </c>
      <c r="B65" s="40" t="str">
        <f t="shared" si="1"/>
        <v>O</v>
      </c>
      <c r="C65" s="40" t="str">
        <f t="shared" si="2"/>
        <v>O</v>
      </c>
      <c r="D65" s="40" t="str">
        <f t="shared" si="3"/>
        <v>O</v>
      </c>
      <c r="E65" s="77" t="s">
        <v>294</v>
      </c>
      <c r="F65" s="28">
        <f>VLOOKUP($A:$A,Data_sheet_PTD!$M:$DZ,VLOOKUP($B$2,Summary!$V$4:$AA$15,F$1,0),0)</f>
        <v>59202.98</v>
      </c>
      <c r="G65" s="28">
        <f>VLOOKUP($A:$A,Data_sheet_PTD!$M:$DZ,VLOOKUP($B$2,Summary!$V$4:$AA$15,G$1,0),0)</f>
        <v>75686.710000000006</v>
      </c>
      <c r="H65" s="28">
        <f>VLOOKUP($A:$A,Data_sheet_PTD!$M:$DZ,VLOOKUP($B$2,Summary!$V$4:$AA$15,H$1,0),0)</f>
        <v>76325.549999999988</v>
      </c>
      <c r="I65" s="49">
        <f t="shared" si="4"/>
        <v>638.83999999998196</v>
      </c>
      <c r="J65" s="28">
        <f>VLOOKUP($A:$A,Data_sheet_PTD!$M:$DZ,VLOOKUP($B$2,Summary!$V$4:$AA$15,J$1,0),0)</f>
        <v>638.83999999997525</v>
      </c>
      <c r="K65" s="28">
        <f>VLOOKUP($A:$A,Data_sheet_PTD!$M:$DZ,VLOOKUP($B$2,Summary!$V$4:$AA$15,K$1,0),0)</f>
        <v>0</v>
      </c>
      <c r="L65" s="28">
        <f>VLOOKUP($A:$A,Data_sheet_YTD!$M:$DZ,VLOOKUP($B$2,Summary!$V$4:$AA$15,L$1,0),0)</f>
        <v>1064688.2</v>
      </c>
      <c r="M65" s="28">
        <f>VLOOKUP($A:$A,Data_sheet_YTD!$M:$DZ,VLOOKUP($B$2,Summary!$V$4:$AA$15,M$1,0),0)</f>
        <v>1285493.82</v>
      </c>
      <c r="N65" s="28">
        <f>VLOOKUP($A:$A,Data_sheet_YTD!$M:$DZ,VLOOKUP($B$2,Summary!$V$4:$AA$15,N$1,0),0)</f>
        <v>1404683.2300000002</v>
      </c>
      <c r="O65" s="49">
        <f t="shared" si="0"/>
        <v>119189.41000000015</v>
      </c>
      <c r="P65" s="28">
        <f>VLOOKUP($A:$A,Data_sheet_YTD!$M:$DZ,VLOOKUP($B$2,Summary!$V$4:$AA$15,P$1,0),0)</f>
        <v>97451.36337837833</v>
      </c>
      <c r="Q65" s="28">
        <f>VLOOKUP($A:$A,Data_sheet_YTD!$M:$DZ,VLOOKUP($B$2,Summary!$V$4:$AA$15,Q$1,0),0)</f>
        <v>21738.046621621641</v>
      </c>
      <c r="R65" s="83">
        <v>18094.679999999964</v>
      </c>
      <c r="S65" s="26">
        <f t="shared" si="6"/>
        <v>17455.839999999982</v>
      </c>
      <c r="T65" s="26">
        <f t="shared" si="5"/>
        <v>1.7826096154749393E-10</v>
      </c>
    </row>
    <row r="66" spans="1:20" outlineLevel="1" x14ac:dyDescent="0.25">
      <c r="A66" s="36" t="s">
        <v>71</v>
      </c>
      <c r="B66" s="40" t="str">
        <f t="shared" si="1"/>
        <v>O</v>
      </c>
      <c r="C66" s="40" t="str">
        <f t="shared" si="2"/>
        <v>O</v>
      </c>
      <c r="D66" s="40" t="str">
        <f t="shared" si="3"/>
        <v>O</v>
      </c>
      <c r="E66" s="77" t="s">
        <v>294</v>
      </c>
      <c r="F66" s="28">
        <f>VLOOKUP($A:$A,Data_sheet_PTD!$M:$DZ,VLOOKUP($B$2,Summary!$V$4:$AA$15,F$1,0),0)</f>
        <v>55456.3</v>
      </c>
      <c r="G66" s="28">
        <f>VLOOKUP($A:$A,Data_sheet_PTD!$M:$DZ,VLOOKUP($B$2,Summary!$V$4:$AA$15,G$1,0),0)</f>
        <v>67204.02</v>
      </c>
      <c r="H66" s="28">
        <f>VLOOKUP($A:$A,Data_sheet_PTD!$M:$DZ,VLOOKUP($B$2,Summary!$V$4:$AA$15,H$1,0),0)</f>
        <v>80461.649999999994</v>
      </c>
      <c r="I66" s="49">
        <f t="shared" si="4"/>
        <v>13257.62999999999</v>
      </c>
      <c r="J66" s="28">
        <f>VLOOKUP($A:$A,Data_sheet_PTD!$M:$DZ,VLOOKUP($B$2,Summary!$V$4:$AA$15,J$1,0),0)</f>
        <v>6733.7124324324286</v>
      </c>
      <c r="K66" s="28">
        <f>VLOOKUP($A:$A,Data_sheet_PTD!$M:$DZ,VLOOKUP($B$2,Summary!$V$4:$AA$15,K$1,0),0)</f>
        <v>6523.9175675675606</v>
      </c>
      <c r="L66" s="28">
        <f>VLOOKUP($A:$A,Data_sheet_YTD!$M:$DZ,VLOOKUP($B$2,Summary!$V$4:$AA$15,L$1,0),0)</f>
        <v>983946.03000000014</v>
      </c>
      <c r="M66" s="28">
        <f>VLOOKUP($A:$A,Data_sheet_YTD!$M:$DZ,VLOOKUP($B$2,Summary!$V$4:$AA$15,M$1,0),0)</f>
        <v>1111838.6099999999</v>
      </c>
      <c r="N66" s="28">
        <f>VLOOKUP($A:$A,Data_sheet_YTD!$M:$DZ,VLOOKUP($B$2,Summary!$V$4:$AA$15,N$1,0),0)</f>
        <v>1274573.1999999997</v>
      </c>
      <c r="O66" s="49">
        <f t="shared" si="0"/>
        <v>162734.58999999985</v>
      </c>
      <c r="P66" s="28">
        <f>VLOOKUP($A:$A,Data_sheet_YTD!$M:$DZ,VLOOKUP($B$2,Summary!$V$4:$AA$15,P$1,0),0)</f>
        <v>86602.577559618498</v>
      </c>
      <c r="Q66" s="28">
        <f>VLOOKUP($A:$A,Data_sheet_YTD!$M:$DZ,VLOOKUP($B$2,Summary!$V$4:$AA$15,Q$1,0),0)</f>
        <v>76132.012440381499</v>
      </c>
      <c r="R66" s="83">
        <v>41517.530000000013</v>
      </c>
      <c r="S66" s="26">
        <f t="shared" si="6"/>
        <v>28259.900000000023</v>
      </c>
      <c r="T66" s="26">
        <f t="shared" si="5"/>
        <v>-1.4551915228366852E-10</v>
      </c>
    </row>
    <row r="67" spans="1:20" outlineLevel="1" x14ac:dyDescent="0.25">
      <c r="A67" s="36" t="s">
        <v>72</v>
      </c>
      <c r="B67" s="40" t="str">
        <f t="shared" si="1"/>
        <v>O</v>
      </c>
      <c r="C67" s="40" t="str">
        <f t="shared" si="2"/>
        <v>O</v>
      </c>
      <c r="D67" s="40" t="str">
        <f t="shared" si="3"/>
        <v>O</v>
      </c>
      <c r="E67" s="77" t="s">
        <v>294</v>
      </c>
      <c r="F67" s="28">
        <f>VLOOKUP($A:$A,Data_sheet_PTD!$M:$DZ,VLOOKUP($B$2,Summary!$V$4:$AA$15,F$1,0),0)</f>
        <v>43877.919999999998</v>
      </c>
      <c r="G67" s="28">
        <f>VLOOKUP($A:$A,Data_sheet_PTD!$M:$DZ,VLOOKUP($B$2,Summary!$V$4:$AA$15,G$1,0),0)</f>
        <v>60211.72</v>
      </c>
      <c r="H67" s="28">
        <f>VLOOKUP($A:$A,Data_sheet_PTD!$M:$DZ,VLOOKUP($B$2,Summary!$V$4:$AA$15,H$1,0),0)</f>
        <v>61168.149999999994</v>
      </c>
      <c r="I67" s="49">
        <f t="shared" si="4"/>
        <v>956.42999999999302</v>
      </c>
      <c r="J67" s="28">
        <f>VLOOKUP($A:$A,Data_sheet_PTD!$M:$DZ,VLOOKUP($B$2,Summary!$V$4:$AA$15,J$1,0),0)</f>
        <v>-3176.5531081081172</v>
      </c>
      <c r="K67" s="28">
        <f>VLOOKUP($A:$A,Data_sheet_PTD!$M:$DZ,VLOOKUP($B$2,Summary!$V$4:$AA$15,K$1,0),0)</f>
        <v>4132.983108108112</v>
      </c>
      <c r="L67" s="28">
        <f>VLOOKUP($A:$A,Data_sheet_YTD!$M:$DZ,VLOOKUP($B$2,Summary!$V$4:$AA$15,L$1,0),0)</f>
        <v>714891.45000000007</v>
      </c>
      <c r="M67" s="28">
        <f>VLOOKUP($A:$A,Data_sheet_YTD!$M:$DZ,VLOOKUP($B$2,Summary!$V$4:$AA$15,M$1,0),0)</f>
        <v>908414.36999999988</v>
      </c>
      <c r="N67" s="28">
        <f>VLOOKUP($A:$A,Data_sheet_YTD!$M:$DZ,VLOOKUP($B$2,Summary!$V$4:$AA$15,N$1,0),0)</f>
        <v>989939.19000000018</v>
      </c>
      <c r="O67" s="49">
        <f t="shared" si="0"/>
        <v>81524.820000000298</v>
      </c>
      <c r="P67" s="28">
        <f>VLOOKUP($A:$A,Data_sheet_YTD!$M:$DZ,VLOOKUP($B$2,Summary!$V$4:$AA$15,P$1,0),0)</f>
        <v>68807.60040540545</v>
      </c>
      <c r="Q67" s="28">
        <f>VLOOKUP($A:$A,Data_sheet_YTD!$M:$DZ,VLOOKUP($B$2,Summary!$V$4:$AA$15,Q$1,0),0)</f>
        <v>12717.219594594608</v>
      </c>
      <c r="R67" s="83">
        <v>22259.240000000005</v>
      </c>
      <c r="S67" s="26">
        <f t="shared" si="6"/>
        <v>21302.810000000012</v>
      </c>
      <c r="T67" s="26">
        <f t="shared" si="5"/>
        <v>2.4010660126805305E-10</v>
      </c>
    </row>
    <row r="68" spans="1:20" outlineLevel="1" x14ac:dyDescent="0.25">
      <c r="A68" s="36" t="s">
        <v>73</v>
      </c>
      <c r="B68" s="40" t="str">
        <f t="shared" si="1"/>
        <v>O</v>
      </c>
      <c r="C68" s="40" t="str">
        <f t="shared" si="2"/>
        <v>O</v>
      </c>
      <c r="D68" s="40" t="str">
        <f t="shared" si="3"/>
        <v>O</v>
      </c>
      <c r="E68" s="77" t="s">
        <v>294</v>
      </c>
      <c r="F68" s="28">
        <f>VLOOKUP($A:$A,Data_sheet_PTD!$M:$DZ,VLOOKUP($B$2,Summary!$V$4:$AA$15,F$1,0),0)</f>
        <v>50377.06</v>
      </c>
      <c r="G68" s="28">
        <f>VLOOKUP($A:$A,Data_sheet_PTD!$M:$DZ,VLOOKUP($B$2,Summary!$V$4:$AA$15,G$1,0),0)</f>
        <v>67247.12</v>
      </c>
      <c r="H68" s="28">
        <f>VLOOKUP($A:$A,Data_sheet_PTD!$M:$DZ,VLOOKUP($B$2,Summary!$V$4:$AA$15,H$1,0),0)</f>
        <v>70307.930000000008</v>
      </c>
      <c r="I68" s="49">
        <f t="shared" si="4"/>
        <v>3060.8100000000122</v>
      </c>
      <c r="J68" s="28">
        <f>VLOOKUP($A:$A,Data_sheet_PTD!$M:$DZ,VLOOKUP($B$2,Summary!$V$4:$AA$15,J$1,0),0)</f>
        <v>-1689.7258108107985</v>
      </c>
      <c r="K68" s="28">
        <f>VLOOKUP($A:$A,Data_sheet_PTD!$M:$DZ,VLOOKUP($B$2,Summary!$V$4:$AA$15,K$1,0),0)</f>
        <v>4750.5358108108157</v>
      </c>
      <c r="L68" s="28">
        <f>VLOOKUP($A:$A,Data_sheet_YTD!$M:$DZ,VLOOKUP($B$2,Summary!$V$4:$AA$15,L$1,0),0)</f>
        <v>863913.4600000002</v>
      </c>
      <c r="M68" s="28">
        <f>VLOOKUP($A:$A,Data_sheet_YTD!$M:$DZ,VLOOKUP($B$2,Summary!$V$4:$AA$15,M$1,0),0)</f>
        <v>1092104.44</v>
      </c>
      <c r="N68" s="28">
        <f>VLOOKUP($A:$A,Data_sheet_YTD!$M:$DZ,VLOOKUP($B$2,Summary!$V$4:$AA$15,N$1,0),0)</f>
        <v>1181762.3499999999</v>
      </c>
      <c r="O68" s="49">
        <f t="shared" si="0"/>
        <v>89657.909999999916</v>
      </c>
      <c r="P68" s="28">
        <f>VLOOKUP($A:$A,Data_sheet_YTD!$M:$DZ,VLOOKUP($B$2,Summary!$V$4:$AA$15,P$1,0),0)</f>
        <v>20236.159999999942</v>
      </c>
      <c r="Q68" s="28">
        <f>VLOOKUP($A:$A,Data_sheet_YTD!$M:$DZ,VLOOKUP($B$2,Summary!$V$4:$AA$15,Q$1,0),0)</f>
        <v>69421.750000000073</v>
      </c>
      <c r="R68" s="83">
        <v>32163.260000000024</v>
      </c>
      <c r="S68" s="26">
        <f t="shared" si="6"/>
        <v>29102.450000000012</v>
      </c>
      <c r="T68" s="26">
        <f t="shared" si="5"/>
        <v>0</v>
      </c>
    </row>
    <row r="69" spans="1:20" outlineLevel="1" x14ac:dyDescent="0.25">
      <c r="A69" s="36" t="s">
        <v>74</v>
      </c>
      <c r="B69" s="40" t="str">
        <f t="shared" si="1"/>
        <v>X</v>
      </c>
      <c r="C69" s="40" t="str">
        <f t="shared" si="2"/>
        <v>X</v>
      </c>
      <c r="D69" s="40" t="str">
        <f t="shared" si="3"/>
        <v>X</v>
      </c>
      <c r="E69" s="77" t="s">
        <v>292</v>
      </c>
      <c r="F69" s="28">
        <f>VLOOKUP($A:$A,Data_sheet_PTD!$M:$DZ,VLOOKUP($B$2,Summary!$V$4:$AA$15,F$1,0),0)</f>
        <v>0</v>
      </c>
      <c r="G69" s="28">
        <f>VLOOKUP($A:$A,Data_sheet_PTD!$M:$DZ,VLOOKUP($B$2,Summary!$V$4:$AA$15,G$1,0),0)</f>
        <v>0</v>
      </c>
      <c r="H69" s="28">
        <f>VLOOKUP($A:$A,Data_sheet_PTD!$M:$DZ,VLOOKUP($B$2,Summary!$V$4:$AA$15,H$1,0),0)</f>
        <v>0</v>
      </c>
      <c r="I69" s="49">
        <f t="shared" si="4"/>
        <v>0</v>
      </c>
      <c r="J69" s="28">
        <f>VLOOKUP($A:$A,Data_sheet_PTD!$M:$DZ,VLOOKUP($B$2,Summary!$V$4:$AA$15,J$1,0),0)</f>
        <v>0</v>
      </c>
      <c r="K69" s="28">
        <f>VLOOKUP($A:$A,Data_sheet_PTD!$M:$DZ,VLOOKUP($B$2,Summary!$V$4:$AA$15,K$1,0),0)</f>
        <v>0</v>
      </c>
      <c r="L69" s="28">
        <f>VLOOKUP($A:$A,Data_sheet_YTD!$M:$DZ,VLOOKUP($B$2,Summary!$V$4:$AA$15,L$1,0),0)</f>
        <v>0</v>
      </c>
      <c r="M69" s="28">
        <f>VLOOKUP($A:$A,Data_sheet_YTD!$M:$DZ,VLOOKUP($B$2,Summary!$V$4:$AA$15,M$1,0),0)</f>
        <v>0</v>
      </c>
      <c r="N69" s="28">
        <f>VLOOKUP($A:$A,Data_sheet_YTD!$M:$DZ,VLOOKUP($B$2,Summary!$V$4:$AA$15,N$1,0),0)</f>
        <v>0</v>
      </c>
      <c r="O69" s="49">
        <f t="shared" si="0"/>
        <v>0</v>
      </c>
      <c r="P69" s="28">
        <f>VLOOKUP($A:$A,Data_sheet_YTD!$M:$DZ,VLOOKUP($B$2,Summary!$V$4:$AA$15,P$1,0),0)</f>
        <v>0</v>
      </c>
      <c r="Q69" s="28">
        <f>VLOOKUP($A:$A,Data_sheet_YTD!$M:$DZ,VLOOKUP($B$2,Summary!$V$4:$AA$15,Q$1,0),0)</f>
        <v>0</v>
      </c>
      <c r="R69" s="83">
        <v>0</v>
      </c>
      <c r="S69" s="26">
        <f t="shared" si="6"/>
        <v>0</v>
      </c>
      <c r="T69" s="26">
        <f t="shared" si="5"/>
        <v>0</v>
      </c>
    </row>
    <row r="70" spans="1:20" outlineLevel="1" x14ac:dyDescent="0.25">
      <c r="A70" s="36" t="s">
        <v>75</v>
      </c>
      <c r="B70" s="40" t="str">
        <f t="shared" si="1"/>
        <v>O</v>
      </c>
      <c r="C70" s="40" t="str">
        <f t="shared" si="2"/>
        <v>O</v>
      </c>
      <c r="D70" s="40" t="str">
        <f t="shared" si="3"/>
        <v>O</v>
      </c>
      <c r="E70" s="77" t="s">
        <v>294</v>
      </c>
      <c r="F70" s="28">
        <f>VLOOKUP($A:$A,Data_sheet_PTD!$M:$DZ,VLOOKUP($B$2,Summary!$V$4:$AA$15,F$1,0),0)</f>
        <v>57423.15</v>
      </c>
      <c r="G70" s="28">
        <f>VLOOKUP($A:$A,Data_sheet_PTD!$M:$DZ,VLOOKUP($B$2,Summary!$V$4:$AA$15,G$1,0),0)</f>
        <v>60699.24</v>
      </c>
      <c r="H70" s="28">
        <f>VLOOKUP($A:$A,Data_sheet_PTD!$M:$DZ,VLOOKUP($B$2,Summary!$V$4:$AA$15,H$1,0),0)</f>
        <v>50318.84</v>
      </c>
      <c r="I70" s="49">
        <f t="shared" si="4"/>
        <v>-10380.400000000001</v>
      </c>
      <c r="J70" s="28">
        <f>VLOOKUP($A:$A,Data_sheet_PTD!$M:$DZ,VLOOKUP($B$2,Summary!$V$4:$AA$15,J$1,0),0)</f>
        <v>-10380.399999999994</v>
      </c>
      <c r="K70" s="28">
        <f>VLOOKUP($A:$A,Data_sheet_PTD!$M:$DZ,VLOOKUP($B$2,Summary!$V$4:$AA$15,K$1,0),0)</f>
        <v>0</v>
      </c>
      <c r="L70" s="28">
        <f>VLOOKUP($A:$A,Data_sheet_YTD!$M:$DZ,VLOOKUP($B$2,Summary!$V$4:$AA$15,L$1,0),0)</f>
        <v>948085.57</v>
      </c>
      <c r="M70" s="28">
        <f>VLOOKUP($A:$A,Data_sheet_YTD!$M:$DZ,VLOOKUP($B$2,Summary!$V$4:$AA$15,M$1,0),0)</f>
        <v>1044221.3</v>
      </c>
      <c r="N70" s="28">
        <f>VLOOKUP($A:$A,Data_sheet_YTD!$M:$DZ,VLOOKUP($B$2,Summary!$V$4:$AA$15,N$1,0),0)</f>
        <v>997868.16</v>
      </c>
      <c r="O70" s="49">
        <f t="shared" ref="O70:O132" si="7">N70-M70</f>
        <v>-46353.140000000014</v>
      </c>
      <c r="P70" s="28">
        <f>VLOOKUP($A:$A,Data_sheet_YTD!$M:$DZ,VLOOKUP($B$2,Summary!$V$4:$AA$15,P$1,0),0)</f>
        <v>-58637.606400000077</v>
      </c>
      <c r="Q70" s="28">
        <f>VLOOKUP($A:$A,Data_sheet_YTD!$M:$DZ,VLOOKUP($B$2,Summary!$V$4:$AA$15,Q$1,0),0)</f>
        <v>12284.466400000012</v>
      </c>
      <c r="R70" s="83">
        <v>2527.7200000000303</v>
      </c>
      <c r="S70" s="26">
        <f t="shared" si="6"/>
        <v>12908.120000000032</v>
      </c>
      <c r="T70" s="26">
        <f t="shared" si="5"/>
        <v>5.0931703299283981E-11</v>
      </c>
    </row>
    <row r="71" spans="1:20" outlineLevel="1" x14ac:dyDescent="0.25">
      <c r="A71" s="36" t="s">
        <v>76</v>
      </c>
      <c r="B71" s="40" t="str">
        <f t="shared" ref="B71:B133" si="8">IF(F71&gt;0,"O","X")</f>
        <v>O</v>
      </c>
      <c r="C71" s="40" t="str">
        <f t="shared" ref="C71:C102" si="9">IF(G71&gt;0,"O","X")</f>
        <v>O</v>
      </c>
      <c r="D71" s="40" t="str">
        <f t="shared" ref="D71:D102" si="10">IF(H71&gt;0,"O","X")</f>
        <v>O</v>
      </c>
      <c r="E71" s="77" t="s">
        <v>294</v>
      </c>
      <c r="F71" s="28">
        <f>VLOOKUP($A:$A,Data_sheet_PTD!$M:$DZ,VLOOKUP($B$2,Summary!$V$4:$AA$15,F$1,0),0)</f>
        <v>29148.080000000002</v>
      </c>
      <c r="G71" s="28">
        <f>VLOOKUP($A:$A,Data_sheet_PTD!$M:$DZ,VLOOKUP($B$2,Summary!$V$4:$AA$15,G$1,0),0)</f>
        <v>37201.68</v>
      </c>
      <c r="H71" s="28">
        <f>VLOOKUP($A:$A,Data_sheet_PTD!$M:$DZ,VLOOKUP($B$2,Summary!$V$4:$AA$15,H$1,0),0)</f>
        <v>43001.529999999992</v>
      </c>
      <c r="I71" s="49">
        <f t="shared" ref="I71:I133" si="11">H71-G71</f>
        <v>5799.8499999999913</v>
      </c>
      <c r="J71" s="28">
        <f>VLOOKUP($A:$A,Data_sheet_PTD!$M:$DZ,VLOOKUP($B$2,Summary!$V$4:$AA$15,J$1,0),0)</f>
        <v>2894.3412162162076</v>
      </c>
      <c r="K71" s="28">
        <f>VLOOKUP($A:$A,Data_sheet_PTD!$M:$DZ,VLOOKUP($B$2,Summary!$V$4:$AA$15,K$1,0),0)</f>
        <v>2905.5087837837859</v>
      </c>
      <c r="L71" s="28">
        <f>VLOOKUP($A:$A,Data_sheet_YTD!$M:$DZ,VLOOKUP($B$2,Summary!$V$4:$AA$15,L$1,0),0)</f>
        <v>566533.49999999988</v>
      </c>
      <c r="M71" s="28">
        <f>VLOOKUP($A:$A,Data_sheet_YTD!$M:$DZ,VLOOKUP($B$2,Summary!$V$4:$AA$15,M$1,0),0)</f>
        <v>661431.53000000014</v>
      </c>
      <c r="N71" s="28">
        <f>VLOOKUP($A:$A,Data_sheet_YTD!$M:$DZ,VLOOKUP($B$2,Summary!$V$4:$AA$15,N$1,0),0)</f>
        <v>743929.85999999987</v>
      </c>
      <c r="O71" s="49">
        <f t="shared" si="7"/>
        <v>82498.329999999725</v>
      </c>
      <c r="P71" s="28">
        <f>VLOOKUP($A:$A,Data_sheet_YTD!$M:$DZ,VLOOKUP($B$2,Summary!$V$4:$AA$15,P$1,0),0)</f>
        <v>32232.798918918859</v>
      </c>
      <c r="Q71" s="28">
        <f>VLOOKUP($A:$A,Data_sheet_YTD!$M:$DZ,VLOOKUP($B$2,Summary!$V$4:$AA$15,Q$1,0),0)</f>
        <v>50265.531081081121</v>
      </c>
      <c r="R71" s="83">
        <v>15719.169999999998</v>
      </c>
      <c r="S71" s="26">
        <f t="shared" si="6"/>
        <v>9919.320000000007</v>
      </c>
      <c r="T71" s="26">
        <f t="shared" ref="T71:T133" si="12">O71-P71-Q71</f>
        <v>-2.5465851649641991E-10</v>
      </c>
    </row>
    <row r="72" spans="1:20" outlineLevel="1" x14ac:dyDescent="0.25">
      <c r="A72" s="36" t="s">
        <v>77</v>
      </c>
      <c r="B72" s="40" t="str">
        <f t="shared" si="8"/>
        <v>O</v>
      </c>
      <c r="C72" s="40" t="str">
        <f t="shared" si="9"/>
        <v>O</v>
      </c>
      <c r="D72" s="40" t="str">
        <f t="shared" si="10"/>
        <v>O</v>
      </c>
      <c r="E72" s="77" t="s">
        <v>294</v>
      </c>
      <c r="F72" s="28">
        <f>VLOOKUP($A:$A,Data_sheet_PTD!$M:$DZ,VLOOKUP($B$2,Summary!$V$4:$AA$15,F$1,0),0)</f>
        <v>68999.58</v>
      </c>
      <c r="G72" s="28">
        <f>VLOOKUP($A:$A,Data_sheet_PTD!$M:$DZ,VLOOKUP($B$2,Summary!$V$4:$AA$15,G$1,0),0)</f>
        <v>70662.070000000007</v>
      </c>
      <c r="H72" s="28">
        <f>VLOOKUP($A:$A,Data_sheet_PTD!$M:$DZ,VLOOKUP($B$2,Summary!$V$4:$AA$15,H$1,0),0)</f>
        <v>63509.26</v>
      </c>
      <c r="I72" s="49">
        <f t="shared" si="11"/>
        <v>-7152.8100000000049</v>
      </c>
      <c r="J72" s="28">
        <f>VLOOKUP($A:$A,Data_sheet_PTD!$M:$DZ,VLOOKUP($B$2,Summary!$V$4:$AA$15,J$1,0),0)</f>
        <v>-7152.8100000000095</v>
      </c>
      <c r="K72" s="28">
        <f>VLOOKUP($A:$A,Data_sheet_PTD!$M:$DZ,VLOOKUP($B$2,Summary!$V$4:$AA$15,K$1,0),0)</f>
        <v>0</v>
      </c>
      <c r="L72" s="28">
        <f>VLOOKUP($A:$A,Data_sheet_YTD!$M:$DZ,VLOOKUP($B$2,Summary!$V$4:$AA$15,L$1,0),0)</f>
        <v>1285418.0299999998</v>
      </c>
      <c r="M72" s="28">
        <f>VLOOKUP($A:$A,Data_sheet_YTD!$M:$DZ,VLOOKUP($B$2,Summary!$V$4:$AA$15,M$1,0),0)</f>
        <v>1375310.92</v>
      </c>
      <c r="N72" s="28">
        <f>VLOOKUP($A:$A,Data_sheet_YTD!$M:$DZ,VLOOKUP($B$2,Summary!$V$4:$AA$15,N$1,0),0)</f>
        <v>1335480.4100000001</v>
      </c>
      <c r="O72" s="49">
        <f t="shared" si="7"/>
        <v>-39830.509999999776</v>
      </c>
      <c r="P72" s="28">
        <f>VLOOKUP($A:$A,Data_sheet_YTD!$M:$DZ,VLOOKUP($B$2,Summary!$V$4:$AA$15,P$1,0),0)</f>
        <v>-42355.473124999946</v>
      </c>
      <c r="Q72" s="28">
        <f>VLOOKUP($A:$A,Data_sheet_YTD!$M:$DZ,VLOOKUP($B$2,Summary!$V$4:$AA$15,Q$1,0),0)</f>
        <v>2524.9631250000025</v>
      </c>
      <c r="R72" s="83">
        <v>10407.539999999994</v>
      </c>
      <c r="S72" s="26">
        <f t="shared" ref="S72:S135" si="13">R72-I72</f>
        <v>17560.349999999999</v>
      </c>
      <c r="T72" s="26">
        <f t="shared" si="12"/>
        <v>1.6689227777533233E-10</v>
      </c>
    </row>
    <row r="73" spans="1:20" outlineLevel="1" x14ac:dyDescent="0.25">
      <c r="A73" s="36" t="s">
        <v>78</v>
      </c>
      <c r="B73" s="40" t="str">
        <f t="shared" si="8"/>
        <v>O</v>
      </c>
      <c r="C73" s="40" t="str">
        <f t="shared" si="9"/>
        <v>O</v>
      </c>
      <c r="D73" s="40" t="str">
        <f t="shared" si="10"/>
        <v>O</v>
      </c>
      <c r="E73" s="77" t="s">
        <v>294</v>
      </c>
      <c r="F73" s="28">
        <f>VLOOKUP($A:$A,Data_sheet_PTD!$M:$DZ,VLOOKUP($B$2,Summary!$V$4:$AA$15,F$1,0),0)</f>
        <v>35516.800000000003</v>
      </c>
      <c r="G73" s="28">
        <f>VLOOKUP($A:$A,Data_sheet_PTD!$M:$DZ,VLOOKUP($B$2,Summary!$V$4:$AA$15,G$1,0),0)</f>
        <v>35943.68</v>
      </c>
      <c r="H73" s="28">
        <f>VLOOKUP($A:$A,Data_sheet_PTD!$M:$DZ,VLOOKUP($B$2,Summary!$V$4:$AA$15,H$1,0),0)</f>
        <v>38228.639999999999</v>
      </c>
      <c r="I73" s="49">
        <f t="shared" si="11"/>
        <v>2284.9599999999991</v>
      </c>
      <c r="J73" s="28">
        <f>VLOOKUP($A:$A,Data_sheet_PTD!$M:$DZ,VLOOKUP($B$2,Summary!$V$4:$AA$15,J$1,0),0)</f>
        <v>442.61590361446503</v>
      </c>
      <c r="K73" s="28">
        <f>VLOOKUP($A:$A,Data_sheet_PTD!$M:$DZ,VLOOKUP($B$2,Summary!$V$4:$AA$15,K$1,0),0)</f>
        <v>1842.3440963855389</v>
      </c>
      <c r="L73" s="28">
        <f>VLOOKUP($A:$A,Data_sheet_YTD!$M:$DZ,VLOOKUP($B$2,Summary!$V$4:$AA$15,L$1,0),0)</f>
        <v>716650.85000000009</v>
      </c>
      <c r="M73" s="28">
        <f>VLOOKUP($A:$A,Data_sheet_YTD!$M:$DZ,VLOOKUP($B$2,Summary!$V$4:$AA$15,M$1,0),0)</f>
        <v>793549.69000000006</v>
      </c>
      <c r="N73" s="28">
        <f>VLOOKUP($A:$A,Data_sheet_YTD!$M:$DZ,VLOOKUP($B$2,Summary!$V$4:$AA$15,N$1,0),0)</f>
        <v>751942.80000000016</v>
      </c>
      <c r="O73" s="49">
        <f t="shared" si="7"/>
        <v>-41606.889999999898</v>
      </c>
      <c r="P73" s="28">
        <f>VLOOKUP($A:$A,Data_sheet_YTD!$M:$DZ,VLOOKUP($B$2,Summary!$V$4:$AA$15,P$1,0),0)</f>
        <v>-77788.561750800611</v>
      </c>
      <c r="Q73" s="28">
        <f>VLOOKUP($A:$A,Data_sheet_YTD!$M:$DZ,VLOOKUP($B$2,Summary!$V$4:$AA$15,Q$1,0),0)</f>
        <v>36181.671750800626</v>
      </c>
      <c r="R73" s="83">
        <v>6558.5599999999686</v>
      </c>
      <c r="S73" s="26">
        <f t="shared" si="13"/>
        <v>4273.5999999999694</v>
      </c>
      <c r="T73" s="26">
        <f t="shared" si="12"/>
        <v>8.7311491370201111E-11</v>
      </c>
    </row>
    <row r="74" spans="1:20" outlineLevel="1" x14ac:dyDescent="0.25">
      <c r="A74" s="36" t="s">
        <v>79</v>
      </c>
      <c r="B74" s="40" t="str">
        <f t="shared" si="8"/>
        <v>O</v>
      </c>
      <c r="C74" s="40" t="str">
        <f t="shared" si="9"/>
        <v>O</v>
      </c>
      <c r="D74" s="40" t="str">
        <f t="shared" si="10"/>
        <v>O</v>
      </c>
      <c r="E74" s="77" t="s">
        <v>294</v>
      </c>
      <c r="F74" s="28">
        <f>VLOOKUP($A:$A,Data_sheet_PTD!$M:$DZ,VLOOKUP($B$2,Summary!$V$4:$AA$15,F$1,0),0)</f>
        <v>61653.120000000003</v>
      </c>
      <c r="G74" s="28">
        <f>VLOOKUP($A:$A,Data_sheet_PTD!$M:$DZ,VLOOKUP($B$2,Summary!$V$4:$AA$15,G$1,0),0)</f>
        <v>67479.83</v>
      </c>
      <c r="H74" s="28">
        <f>VLOOKUP($A:$A,Data_sheet_PTD!$M:$DZ,VLOOKUP($B$2,Summary!$V$4:$AA$15,H$1,0),0)</f>
        <v>72143.490000000005</v>
      </c>
      <c r="I74" s="49">
        <f t="shared" si="11"/>
        <v>4663.6600000000035</v>
      </c>
      <c r="J74" s="28">
        <f>VLOOKUP($A:$A,Data_sheet_PTD!$M:$DZ,VLOOKUP($B$2,Summary!$V$4:$AA$15,J$1,0),0)</f>
        <v>4663.6599999999971</v>
      </c>
      <c r="K74" s="28">
        <f>VLOOKUP($A:$A,Data_sheet_PTD!$M:$DZ,VLOOKUP($B$2,Summary!$V$4:$AA$15,K$1,0),0)</f>
        <v>0</v>
      </c>
      <c r="L74" s="28">
        <f>VLOOKUP($A:$A,Data_sheet_YTD!$M:$DZ,VLOOKUP($B$2,Summary!$V$4:$AA$15,L$1,0),0)</f>
        <v>1040188.39</v>
      </c>
      <c r="M74" s="28">
        <f>VLOOKUP($A:$A,Data_sheet_YTD!$M:$DZ,VLOOKUP($B$2,Summary!$V$4:$AA$15,M$1,0),0)</f>
        <v>1200468.2799999998</v>
      </c>
      <c r="N74" s="28">
        <f>VLOOKUP($A:$A,Data_sheet_YTD!$M:$DZ,VLOOKUP($B$2,Summary!$V$4:$AA$15,N$1,0),0)</f>
        <v>1249392.81</v>
      </c>
      <c r="O74" s="49">
        <f t="shared" si="7"/>
        <v>48924.530000000261</v>
      </c>
      <c r="P74" s="28">
        <f>VLOOKUP($A:$A,Data_sheet_YTD!$M:$DZ,VLOOKUP($B$2,Summary!$V$4:$AA$15,P$1,0),0)</f>
        <v>30266.907027026984</v>
      </c>
      <c r="Q74" s="28">
        <f>VLOOKUP($A:$A,Data_sheet_YTD!$M:$DZ,VLOOKUP($B$2,Summary!$V$4:$AA$15,Q$1,0),0)</f>
        <v>18657.622972972989</v>
      </c>
      <c r="R74" s="83">
        <v>13766.11</v>
      </c>
      <c r="S74" s="26">
        <f t="shared" si="13"/>
        <v>9102.4499999999971</v>
      </c>
      <c r="T74" s="26">
        <f t="shared" si="12"/>
        <v>2.8740032576024532E-10</v>
      </c>
    </row>
    <row r="75" spans="1:20" outlineLevel="1" x14ac:dyDescent="0.25">
      <c r="A75" s="36" t="s">
        <v>80</v>
      </c>
      <c r="B75" s="40" t="str">
        <f t="shared" si="8"/>
        <v>O</v>
      </c>
      <c r="C75" s="40" t="str">
        <f t="shared" si="9"/>
        <v>O</v>
      </c>
      <c r="D75" s="40" t="str">
        <f t="shared" si="10"/>
        <v>O</v>
      </c>
      <c r="E75" s="77" t="s">
        <v>294</v>
      </c>
      <c r="F75" s="28">
        <f>VLOOKUP($A:$A,Data_sheet_PTD!$M:$DZ,VLOOKUP($B$2,Summary!$V$4:$AA$15,F$1,0),0)</f>
        <v>57560.67</v>
      </c>
      <c r="G75" s="28">
        <f>VLOOKUP($A:$A,Data_sheet_PTD!$M:$DZ,VLOOKUP($B$2,Summary!$V$4:$AA$15,G$1,0),0)</f>
        <v>64177.73</v>
      </c>
      <c r="H75" s="28">
        <f>VLOOKUP($A:$A,Data_sheet_PTD!$M:$DZ,VLOOKUP($B$2,Summary!$V$4:$AA$15,H$1,0),0)</f>
        <v>80139.489999999991</v>
      </c>
      <c r="I75" s="49">
        <f t="shared" si="11"/>
        <v>15961.759999999987</v>
      </c>
      <c r="J75" s="28">
        <f>VLOOKUP($A:$A,Data_sheet_PTD!$M:$DZ,VLOOKUP($B$2,Summary!$V$4:$AA$15,J$1,0),0)</f>
        <v>9463.9635135135049</v>
      </c>
      <c r="K75" s="28">
        <f>VLOOKUP($A:$A,Data_sheet_PTD!$M:$DZ,VLOOKUP($B$2,Summary!$V$4:$AA$15,K$1,0),0)</f>
        <v>6497.7964864864789</v>
      </c>
      <c r="L75" s="28">
        <f>VLOOKUP($A:$A,Data_sheet_YTD!$M:$DZ,VLOOKUP($B$2,Summary!$V$4:$AA$15,L$1,0),0)</f>
        <v>897337.92000000016</v>
      </c>
      <c r="M75" s="28">
        <f>VLOOKUP($A:$A,Data_sheet_YTD!$M:$DZ,VLOOKUP($B$2,Summary!$V$4:$AA$15,M$1,0),0)</f>
        <v>1059846.4200000002</v>
      </c>
      <c r="N75" s="28">
        <f>VLOOKUP($A:$A,Data_sheet_YTD!$M:$DZ,VLOOKUP($B$2,Summary!$V$4:$AA$15,N$1,0),0)</f>
        <v>1247972.6100000001</v>
      </c>
      <c r="O75" s="49">
        <f t="shared" si="7"/>
        <v>188126.18999999994</v>
      </c>
      <c r="P75" s="28">
        <f>VLOOKUP($A:$A,Data_sheet_YTD!$M:$DZ,VLOOKUP($B$2,Summary!$V$4:$AA$15,P$1,0),0)</f>
        <v>113672.17953100165</v>
      </c>
      <c r="Q75" s="28">
        <f>VLOOKUP($A:$A,Data_sheet_YTD!$M:$DZ,VLOOKUP($B$2,Summary!$V$4:$AA$15,Q$1,0),0)</f>
        <v>74454.010468998342</v>
      </c>
      <c r="R75" s="83">
        <v>30576.819999999992</v>
      </c>
      <c r="S75" s="26">
        <f t="shared" si="13"/>
        <v>14615.060000000005</v>
      </c>
      <c r="T75" s="26">
        <f t="shared" si="12"/>
        <v>0</v>
      </c>
    </row>
    <row r="76" spans="1:20" outlineLevel="1" x14ac:dyDescent="0.25">
      <c r="A76" s="36" t="s">
        <v>81</v>
      </c>
      <c r="B76" s="40" t="str">
        <f t="shared" si="8"/>
        <v>O</v>
      </c>
      <c r="C76" s="40" t="str">
        <f t="shared" si="9"/>
        <v>O</v>
      </c>
      <c r="D76" s="40" t="str">
        <f t="shared" si="10"/>
        <v>O</v>
      </c>
      <c r="E76" s="77" t="s">
        <v>294</v>
      </c>
      <c r="F76" s="28">
        <f>VLOOKUP($A:$A,Data_sheet_PTD!$M:$DZ,VLOOKUP($B$2,Summary!$V$4:$AA$15,F$1,0),0)</f>
        <v>56494.879999999997</v>
      </c>
      <c r="G76" s="28">
        <f>VLOOKUP($A:$A,Data_sheet_PTD!$M:$DZ,VLOOKUP($B$2,Summary!$V$4:$AA$15,G$1,0),0)</f>
        <v>70563.34</v>
      </c>
      <c r="H76" s="28">
        <f>VLOOKUP($A:$A,Data_sheet_PTD!$M:$DZ,VLOOKUP($B$2,Summary!$V$4:$AA$15,H$1,0),0)</f>
        <v>76586.48</v>
      </c>
      <c r="I76" s="49">
        <f t="shared" si="11"/>
        <v>6023.1399999999994</v>
      </c>
      <c r="J76" s="28">
        <f>VLOOKUP($A:$A,Data_sheet_PTD!$M:$DZ,VLOOKUP($B$2,Summary!$V$4:$AA$15,J$1,0),0)</f>
        <v>1883.3302702702654</v>
      </c>
      <c r="K76" s="28">
        <f>VLOOKUP($A:$A,Data_sheet_PTD!$M:$DZ,VLOOKUP($B$2,Summary!$V$4:$AA$15,K$1,0),0)</f>
        <v>4139.8097297297336</v>
      </c>
      <c r="L76" s="28">
        <f>VLOOKUP($A:$A,Data_sheet_YTD!$M:$DZ,VLOOKUP($B$2,Summary!$V$4:$AA$15,L$1,0),0)</f>
        <v>946666.66</v>
      </c>
      <c r="M76" s="28">
        <f>VLOOKUP($A:$A,Data_sheet_YTD!$M:$DZ,VLOOKUP($B$2,Summary!$V$4:$AA$15,M$1,0),0)</f>
        <v>1213716.6800000002</v>
      </c>
      <c r="N76" s="28">
        <f>VLOOKUP($A:$A,Data_sheet_YTD!$M:$DZ,VLOOKUP($B$2,Summary!$V$4:$AA$15,N$1,0),0)</f>
        <v>1302272.0699999998</v>
      </c>
      <c r="O76" s="49">
        <f t="shared" si="7"/>
        <v>88555.389999999665</v>
      </c>
      <c r="P76" s="28">
        <f>VLOOKUP($A:$A,Data_sheet_YTD!$M:$DZ,VLOOKUP($B$2,Summary!$V$4:$AA$15,P$1,0),0)</f>
        <v>33244.184189189225</v>
      </c>
      <c r="Q76" s="28">
        <f>VLOOKUP($A:$A,Data_sheet_YTD!$M:$DZ,VLOOKUP($B$2,Summary!$V$4:$AA$15,Q$1,0),0)</f>
        <v>55311.205810810818</v>
      </c>
      <c r="R76" s="83">
        <v>20936.589999999997</v>
      </c>
      <c r="S76" s="26">
        <f t="shared" si="13"/>
        <v>14913.449999999997</v>
      </c>
      <c r="T76" s="26">
        <f t="shared" si="12"/>
        <v>-3.7834979593753815E-10</v>
      </c>
    </row>
    <row r="77" spans="1:20" outlineLevel="1" x14ac:dyDescent="0.25">
      <c r="A77" s="36" t="s">
        <v>82</v>
      </c>
      <c r="B77" s="40" t="str">
        <f t="shared" si="8"/>
        <v>X</v>
      </c>
      <c r="C77" s="40" t="str">
        <f t="shared" si="9"/>
        <v>X</v>
      </c>
      <c r="D77" s="40" t="str">
        <f t="shared" si="10"/>
        <v>X</v>
      </c>
      <c r="E77" s="77" t="s">
        <v>292</v>
      </c>
      <c r="F77" s="28">
        <f>VLOOKUP($A:$A,Data_sheet_PTD!$M:$DZ,VLOOKUP($B$2,Summary!$V$4:$AA$15,F$1,0),0)</f>
        <v>0</v>
      </c>
      <c r="G77" s="28">
        <f>VLOOKUP($A:$A,Data_sheet_PTD!$M:$DZ,VLOOKUP($B$2,Summary!$V$4:$AA$15,G$1,0),0)</f>
        <v>0</v>
      </c>
      <c r="H77" s="28">
        <f>VLOOKUP($A:$A,Data_sheet_PTD!$M:$DZ,VLOOKUP($B$2,Summary!$V$4:$AA$15,H$1,0),0)</f>
        <v>0</v>
      </c>
      <c r="I77" s="49">
        <f t="shared" si="11"/>
        <v>0</v>
      </c>
      <c r="J77" s="28">
        <f>VLOOKUP($A:$A,Data_sheet_PTD!$M:$DZ,VLOOKUP($B$2,Summary!$V$4:$AA$15,J$1,0),0)</f>
        <v>0</v>
      </c>
      <c r="K77" s="28">
        <f>VLOOKUP($A:$A,Data_sheet_PTD!$M:$DZ,VLOOKUP($B$2,Summary!$V$4:$AA$15,K$1,0),0)</f>
        <v>0</v>
      </c>
      <c r="L77" s="28">
        <f>VLOOKUP($A:$A,Data_sheet_YTD!$M:$DZ,VLOOKUP($B$2,Summary!$V$4:$AA$15,L$1,0),0)</f>
        <v>0</v>
      </c>
      <c r="M77" s="28">
        <f>VLOOKUP($A:$A,Data_sheet_YTD!$M:$DZ,VLOOKUP($B$2,Summary!$V$4:$AA$15,M$1,0),0)</f>
        <v>0</v>
      </c>
      <c r="N77" s="28">
        <f>VLOOKUP($A:$A,Data_sheet_YTD!$M:$DZ,VLOOKUP($B$2,Summary!$V$4:$AA$15,N$1,0),0)</f>
        <v>0</v>
      </c>
      <c r="O77" s="49">
        <f t="shared" si="7"/>
        <v>0</v>
      </c>
      <c r="P77" s="28">
        <f>VLOOKUP($A:$A,Data_sheet_YTD!$M:$DZ,VLOOKUP($B$2,Summary!$V$4:$AA$15,P$1,0),0)</f>
        <v>0</v>
      </c>
      <c r="Q77" s="28">
        <f>VLOOKUP($A:$A,Data_sheet_YTD!$M:$DZ,VLOOKUP($B$2,Summary!$V$4:$AA$15,Q$1,0),0)</f>
        <v>0</v>
      </c>
      <c r="R77" s="83">
        <v>0</v>
      </c>
      <c r="S77" s="26">
        <f t="shared" si="13"/>
        <v>0</v>
      </c>
      <c r="T77" s="26">
        <f t="shared" si="12"/>
        <v>0</v>
      </c>
    </row>
    <row r="78" spans="1:20" outlineLevel="1" x14ac:dyDescent="0.25">
      <c r="A78" s="36" t="s">
        <v>83</v>
      </c>
      <c r="B78" s="40" t="str">
        <f t="shared" si="8"/>
        <v>O</v>
      </c>
      <c r="C78" s="40" t="str">
        <f t="shared" si="9"/>
        <v>O</v>
      </c>
      <c r="D78" s="40" t="str">
        <f t="shared" si="10"/>
        <v>O</v>
      </c>
      <c r="E78" s="77" t="s">
        <v>294</v>
      </c>
      <c r="F78" s="28">
        <f>VLOOKUP($A:$A,Data_sheet_PTD!$M:$DZ,VLOOKUP($B$2,Summary!$V$4:$AA$15,F$1,0),0)</f>
        <v>29934.73</v>
      </c>
      <c r="G78" s="28">
        <f>VLOOKUP($A:$A,Data_sheet_PTD!$M:$DZ,VLOOKUP($B$2,Summary!$V$4:$AA$15,G$1,0),0)</f>
        <v>44423.44</v>
      </c>
      <c r="H78" s="28">
        <f>VLOOKUP($A:$A,Data_sheet_PTD!$M:$DZ,VLOOKUP($B$2,Summary!$V$4:$AA$15,H$1,0),0)</f>
        <v>36112.01</v>
      </c>
      <c r="I78" s="49">
        <f t="shared" si="11"/>
        <v>-8311.43</v>
      </c>
      <c r="J78" s="28">
        <f>VLOOKUP($A:$A,Data_sheet_PTD!$M:$DZ,VLOOKUP($B$2,Summary!$V$4:$AA$15,J$1,0),0)</f>
        <v>-8311.43</v>
      </c>
      <c r="K78" s="28">
        <f>VLOOKUP($A:$A,Data_sheet_PTD!$M:$DZ,VLOOKUP($B$2,Summary!$V$4:$AA$15,K$1,0),0)</f>
        <v>0</v>
      </c>
      <c r="L78" s="28">
        <f>VLOOKUP($A:$A,Data_sheet_YTD!$M:$DZ,VLOOKUP($B$2,Summary!$V$4:$AA$15,L$1,0),0)</f>
        <v>576925.77</v>
      </c>
      <c r="M78" s="28">
        <f>VLOOKUP($A:$A,Data_sheet_YTD!$M:$DZ,VLOOKUP($B$2,Summary!$V$4:$AA$15,M$1,0),0)</f>
        <v>778106.8899999999</v>
      </c>
      <c r="N78" s="28">
        <f>VLOOKUP($A:$A,Data_sheet_YTD!$M:$DZ,VLOOKUP($B$2,Summary!$V$4:$AA$15,N$1,0),0)</f>
        <v>758432.21000000008</v>
      </c>
      <c r="O78" s="49">
        <f t="shared" si="7"/>
        <v>-19674.679999999818</v>
      </c>
      <c r="P78" s="28">
        <f>VLOOKUP($A:$A,Data_sheet_YTD!$M:$DZ,VLOOKUP($B$2,Summary!$V$4:$AA$15,P$1,0),0)</f>
        <v>-36562.250470588224</v>
      </c>
      <c r="Q78" s="28">
        <f>VLOOKUP($A:$A,Data_sheet_YTD!$M:$DZ,VLOOKUP($B$2,Summary!$V$4:$AA$15,Q$1,0),0)</f>
        <v>16887.570470588227</v>
      </c>
      <c r="R78" s="83">
        <v>8647.6999999999971</v>
      </c>
      <c r="S78" s="26">
        <f t="shared" si="13"/>
        <v>16959.129999999997</v>
      </c>
      <c r="T78" s="26">
        <f t="shared" si="12"/>
        <v>1.7826096154749393E-10</v>
      </c>
    </row>
    <row r="79" spans="1:20" outlineLevel="1" x14ac:dyDescent="0.25">
      <c r="A79" s="36" t="s">
        <v>84</v>
      </c>
      <c r="B79" s="40" t="str">
        <f t="shared" si="8"/>
        <v>O</v>
      </c>
      <c r="C79" s="40" t="str">
        <f t="shared" si="9"/>
        <v>O</v>
      </c>
      <c r="D79" s="40" t="str">
        <f t="shared" si="10"/>
        <v>O</v>
      </c>
      <c r="E79" s="77" t="s">
        <v>294</v>
      </c>
      <c r="F79" s="28">
        <f>VLOOKUP($A:$A,Data_sheet_PTD!$M:$DZ,VLOOKUP($B$2,Summary!$V$4:$AA$15,F$1,0),0)</f>
        <v>47250.77</v>
      </c>
      <c r="G79" s="28">
        <f>VLOOKUP($A:$A,Data_sheet_PTD!$M:$DZ,VLOOKUP($B$2,Summary!$V$4:$AA$15,G$1,0),0)</f>
        <v>55348.67</v>
      </c>
      <c r="H79" s="28">
        <f>VLOOKUP($A:$A,Data_sheet_PTD!$M:$DZ,VLOOKUP($B$2,Summary!$V$4:$AA$15,H$1,0),0)</f>
        <v>61552.499999999993</v>
      </c>
      <c r="I79" s="49">
        <f t="shared" si="11"/>
        <v>6203.8299999999945</v>
      </c>
      <c r="J79" s="28">
        <f>VLOOKUP($A:$A,Data_sheet_PTD!$M:$DZ,VLOOKUP($B$2,Summary!$V$4:$AA$15,J$1,0),0)</f>
        <v>6203.829999999989</v>
      </c>
      <c r="K79" s="28">
        <f>VLOOKUP($A:$A,Data_sheet_PTD!$M:$DZ,VLOOKUP($B$2,Summary!$V$4:$AA$15,K$1,0),0)</f>
        <v>0</v>
      </c>
      <c r="L79" s="28">
        <f>VLOOKUP($A:$A,Data_sheet_YTD!$M:$DZ,VLOOKUP($B$2,Summary!$V$4:$AA$15,L$1,0),0)</f>
        <v>877198.98999999987</v>
      </c>
      <c r="M79" s="28">
        <f>VLOOKUP($A:$A,Data_sheet_YTD!$M:$DZ,VLOOKUP($B$2,Summary!$V$4:$AA$15,M$1,0),0)</f>
        <v>1057971.17</v>
      </c>
      <c r="N79" s="28">
        <f>VLOOKUP($A:$A,Data_sheet_YTD!$M:$DZ,VLOOKUP($B$2,Summary!$V$4:$AA$15,N$1,0),0)</f>
        <v>1115545.8599999999</v>
      </c>
      <c r="O79" s="49">
        <f t="shared" si="7"/>
        <v>57574.689999999944</v>
      </c>
      <c r="P79" s="28">
        <f>VLOOKUP($A:$A,Data_sheet_YTD!$M:$DZ,VLOOKUP($B$2,Summary!$V$4:$AA$15,P$1,0),0)</f>
        <v>38272.601216216186</v>
      </c>
      <c r="Q79" s="28">
        <f>VLOOKUP($A:$A,Data_sheet_YTD!$M:$DZ,VLOOKUP($B$2,Summary!$V$4:$AA$15,Q$1,0),0)</f>
        <v>19302.088783783791</v>
      </c>
      <c r="R79" s="83">
        <v>15162.310000000012</v>
      </c>
      <c r="S79" s="26">
        <f t="shared" si="13"/>
        <v>8958.4800000000178</v>
      </c>
      <c r="T79" s="26">
        <f t="shared" si="12"/>
        <v>-3.2741809263825417E-11</v>
      </c>
    </row>
    <row r="80" spans="1:20" outlineLevel="1" x14ac:dyDescent="0.25">
      <c r="A80" s="36" t="s">
        <v>85</v>
      </c>
      <c r="B80" s="40" t="str">
        <f t="shared" si="8"/>
        <v>O</v>
      </c>
      <c r="C80" s="40" t="str">
        <f t="shared" si="9"/>
        <v>O</v>
      </c>
      <c r="D80" s="40" t="str">
        <f t="shared" si="10"/>
        <v>O</v>
      </c>
      <c r="E80" s="77" t="s">
        <v>294</v>
      </c>
      <c r="F80" s="28">
        <f>VLOOKUP($A:$A,Data_sheet_PTD!$M:$DZ,VLOOKUP($B$2,Summary!$V$4:$AA$15,F$1,0),0)</f>
        <v>38561.54</v>
      </c>
      <c r="G80" s="28">
        <f>VLOOKUP($A:$A,Data_sheet_PTD!$M:$DZ,VLOOKUP($B$2,Summary!$V$4:$AA$15,G$1,0),0)</f>
        <v>42838.23</v>
      </c>
      <c r="H80" s="28">
        <f>VLOOKUP($A:$A,Data_sheet_PTD!$M:$DZ,VLOOKUP($B$2,Summary!$V$4:$AA$15,H$1,0),0)</f>
        <v>32051.34</v>
      </c>
      <c r="I80" s="49">
        <f t="shared" si="11"/>
        <v>-10786.890000000003</v>
      </c>
      <c r="J80" s="28">
        <f>VLOOKUP($A:$A,Data_sheet_PTD!$M:$DZ,VLOOKUP($B$2,Summary!$V$4:$AA$15,J$1,0),0)</f>
        <v>-13049.337529411763</v>
      </c>
      <c r="K80" s="28">
        <f>VLOOKUP($A:$A,Data_sheet_PTD!$M:$DZ,VLOOKUP($B$2,Summary!$V$4:$AA$15,K$1,0),0)</f>
        <v>2262.4475294117628</v>
      </c>
      <c r="L80" s="28">
        <f>VLOOKUP($A:$A,Data_sheet_YTD!$M:$DZ,VLOOKUP($B$2,Summary!$V$4:$AA$15,L$1,0),0)</f>
        <v>645081.79</v>
      </c>
      <c r="M80" s="28">
        <f>VLOOKUP($A:$A,Data_sheet_YTD!$M:$DZ,VLOOKUP($B$2,Summary!$V$4:$AA$15,M$1,0),0)</f>
        <v>802756.26</v>
      </c>
      <c r="N80" s="28">
        <f>VLOOKUP($A:$A,Data_sheet_YTD!$M:$DZ,VLOOKUP($B$2,Summary!$V$4:$AA$15,N$1,0),0)</f>
        <v>775201</v>
      </c>
      <c r="O80" s="49">
        <f t="shared" si="7"/>
        <v>-27555.260000000009</v>
      </c>
      <c r="P80" s="28">
        <f>VLOOKUP($A:$A,Data_sheet_YTD!$M:$DZ,VLOOKUP($B$2,Summary!$V$4:$AA$15,P$1,0),0)</f>
        <v>-84790.776666194113</v>
      </c>
      <c r="Q80" s="28">
        <f>VLOOKUP($A:$A,Data_sheet_YTD!$M:$DZ,VLOOKUP($B$2,Summary!$V$4:$AA$15,Q$1,0),0)</f>
        <v>57235.516666194155</v>
      </c>
      <c r="R80" s="83">
        <v>18965.120000000024</v>
      </c>
      <c r="S80" s="26">
        <f t="shared" si="13"/>
        <v>29752.010000000028</v>
      </c>
      <c r="T80" s="26">
        <f t="shared" si="12"/>
        <v>0</v>
      </c>
    </row>
    <row r="81" spans="1:20" outlineLevel="1" x14ac:dyDescent="0.25">
      <c r="A81" s="36" t="s">
        <v>86</v>
      </c>
      <c r="B81" s="40" t="str">
        <f t="shared" si="8"/>
        <v>O</v>
      </c>
      <c r="C81" s="40" t="str">
        <f t="shared" si="9"/>
        <v>O</v>
      </c>
      <c r="D81" s="40" t="str">
        <f t="shared" si="10"/>
        <v>O</v>
      </c>
      <c r="E81" s="77" t="s">
        <v>294</v>
      </c>
      <c r="F81" s="28">
        <f>VLOOKUP($A:$A,Data_sheet_PTD!$M:$DZ,VLOOKUP($B$2,Summary!$V$4:$AA$15,F$1,0),0)</f>
        <v>54010.69</v>
      </c>
      <c r="G81" s="28">
        <f>VLOOKUP($A:$A,Data_sheet_PTD!$M:$DZ,VLOOKUP($B$2,Summary!$V$4:$AA$15,G$1,0),0)</f>
        <v>74395.649999999994</v>
      </c>
      <c r="H81" s="28">
        <f>VLOOKUP($A:$A,Data_sheet_PTD!$M:$DZ,VLOOKUP($B$2,Summary!$V$4:$AA$15,H$1,0),0)</f>
        <v>60917.329999999994</v>
      </c>
      <c r="I81" s="49">
        <f t="shared" si="11"/>
        <v>-13478.32</v>
      </c>
      <c r="J81" s="28">
        <f>VLOOKUP($A:$A,Data_sheet_PTD!$M:$DZ,VLOOKUP($B$2,Summary!$V$4:$AA$15,J$1,0),0)</f>
        <v>-13478.320000000002</v>
      </c>
      <c r="K81" s="28">
        <f>VLOOKUP($A:$A,Data_sheet_PTD!$M:$DZ,VLOOKUP($B$2,Summary!$V$4:$AA$15,K$1,0),0)</f>
        <v>0</v>
      </c>
      <c r="L81" s="28">
        <f>VLOOKUP($A:$A,Data_sheet_YTD!$M:$DZ,VLOOKUP($B$2,Summary!$V$4:$AA$15,L$1,0),0)</f>
        <v>1077409.3500000001</v>
      </c>
      <c r="M81" s="28">
        <f>VLOOKUP($A:$A,Data_sheet_YTD!$M:$DZ,VLOOKUP($B$2,Summary!$V$4:$AA$15,M$1,0),0)</f>
        <v>1278443.49</v>
      </c>
      <c r="N81" s="28">
        <f>VLOOKUP($A:$A,Data_sheet_YTD!$M:$DZ,VLOOKUP($B$2,Summary!$V$4:$AA$15,N$1,0),0)</f>
        <v>1320554.7999999998</v>
      </c>
      <c r="O81" s="49">
        <f t="shared" si="7"/>
        <v>42111.309999999823</v>
      </c>
      <c r="P81" s="28">
        <f>VLOOKUP($A:$A,Data_sheet_YTD!$M:$DZ,VLOOKUP($B$2,Summary!$V$4:$AA$15,P$1,0),0)</f>
        <v>21616.751846153864</v>
      </c>
      <c r="Q81" s="28">
        <f>VLOOKUP($A:$A,Data_sheet_YTD!$M:$DZ,VLOOKUP($B$2,Summary!$V$4:$AA$15,Q$1,0),0)</f>
        <v>20494.55815384617</v>
      </c>
      <c r="R81" s="83">
        <v>13175.799999999988</v>
      </c>
      <c r="S81" s="26">
        <f t="shared" si="13"/>
        <v>26654.119999999988</v>
      </c>
      <c r="T81" s="26">
        <f t="shared" si="12"/>
        <v>-2.1100277081131935E-10</v>
      </c>
    </row>
    <row r="82" spans="1:20" outlineLevel="1" x14ac:dyDescent="0.25">
      <c r="A82" s="36" t="s">
        <v>87</v>
      </c>
      <c r="B82" s="40" t="str">
        <f t="shared" si="8"/>
        <v>O</v>
      </c>
      <c r="C82" s="40" t="str">
        <f t="shared" si="9"/>
        <v>O</v>
      </c>
      <c r="D82" s="40" t="str">
        <f t="shared" si="10"/>
        <v>O</v>
      </c>
      <c r="E82" s="77" t="s">
        <v>294</v>
      </c>
      <c r="F82" s="28">
        <f>VLOOKUP($A:$A,Data_sheet_PTD!$M:$DZ,VLOOKUP($B$2,Summary!$V$4:$AA$15,F$1,0),0)</f>
        <v>39372.65</v>
      </c>
      <c r="G82" s="28">
        <f>VLOOKUP($A:$A,Data_sheet_PTD!$M:$DZ,VLOOKUP($B$2,Summary!$V$4:$AA$15,G$1,0),0)</f>
        <v>53758.73</v>
      </c>
      <c r="H82" s="28">
        <f>VLOOKUP($A:$A,Data_sheet_PTD!$M:$DZ,VLOOKUP($B$2,Summary!$V$4:$AA$15,H$1,0),0)</f>
        <v>57117.829999999987</v>
      </c>
      <c r="I82" s="49">
        <f t="shared" si="11"/>
        <v>3359.099999999984</v>
      </c>
      <c r="J82" s="28">
        <f>VLOOKUP($A:$A,Data_sheet_PTD!$M:$DZ,VLOOKUP($B$2,Summary!$V$4:$AA$15,J$1,0),0)</f>
        <v>572.86439024389028</v>
      </c>
      <c r="K82" s="28">
        <f>VLOOKUP($A:$A,Data_sheet_PTD!$M:$DZ,VLOOKUP($B$2,Summary!$V$4:$AA$15,K$1,0),0)</f>
        <v>2786.2356097560919</v>
      </c>
      <c r="L82" s="28">
        <f>VLOOKUP($A:$A,Data_sheet_YTD!$M:$DZ,VLOOKUP($B$2,Summary!$V$4:$AA$15,L$1,0),0)</f>
        <v>754361.89999999991</v>
      </c>
      <c r="M82" s="28">
        <f>VLOOKUP($A:$A,Data_sheet_YTD!$M:$DZ,VLOOKUP($B$2,Summary!$V$4:$AA$15,M$1,0),0)</f>
        <v>957414.32000000007</v>
      </c>
      <c r="N82" s="28">
        <f>VLOOKUP($A:$A,Data_sheet_YTD!$M:$DZ,VLOOKUP($B$2,Summary!$V$4:$AA$15,N$1,0),0)</f>
        <v>1069674.28</v>
      </c>
      <c r="O82" s="49">
        <f t="shared" si="7"/>
        <v>112259.95999999996</v>
      </c>
      <c r="P82" s="28">
        <f>VLOOKUP($A:$A,Data_sheet_YTD!$M:$DZ,VLOOKUP($B$2,Summary!$V$4:$AA$15,P$1,0),0)</f>
        <v>67461.577285803636</v>
      </c>
      <c r="Q82" s="28">
        <f>VLOOKUP($A:$A,Data_sheet_YTD!$M:$DZ,VLOOKUP($B$2,Summary!$V$4:$AA$15,Q$1,0),0)</f>
        <v>44798.382714196312</v>
      </c>
      <c r="R82" s="83">
        <v>17113.770000000048</v>
      </c>
      <c r="S82" s="26">
        <f t="shared" si="13"/>
        <v>13754.670000000064</v>
      </c>
      <c r="T82" s="26">
        <f t="shared" si="12"/>
        <v>0</v>
      </c>
    </row>
    <row r="83" spans="1:20" outlineLevel="1" x14ac:dyDescent="0.25">
      <c r="A83" s="36" t="s">
        <v>88</v>
      </c>
      <c r="B83" s="40" t="str">
        <f t="shared" si="8"/>
        <v>O</v>
      </c>
      <c r="C83" s="40" t="str">
        <f t="shared" si="9"/>
        <v>O</v>
      </c>
      <c r="D83" s="40" t="str">
        <f t="shared" si="10"/>
        <v>O</v>
      </c>
      <c r="E83" s="77" t="s">
        <v>294</v>
      </c>
      <c r="F83" s="28">
        <f>VLOOKUP($A:$A,Data_sheet_PTD!$M:$DZ,VLOOKUP($B$2,Summary!$V$4:$AA$15,F$1,0),0)</f>
        <v>85176.53</v>
      </c>
      <c r="G83" s="28">
        <f>VLOOKUP($A:$A,Data_sheet_PTD!$M:$DZ,VLOOKUP($B$2,Summary!$V$4:$AA$15,G$1,0),0)</f>
        <v>82703.710000000006</v>
      </c>
      <c r="H83" s="28">
        <f>VLOOKUP($A:$A,Data_sheet_PTD!$M:$DZ,VLOOKUP($B$2,Summary!$V$4:$AA$15,H$1,0),0)</f>
        <v>78615.98000000001</v>
      </c>
      <c r="I83" s="49">
        <f t="shared" si="11"/>
        <v>-4087.7299999999959</v>
      </c>
      <c r="J83" s="28">
        <f>VLOOKUP($A:$A,Data_sheet_PTD!$M:$DZ,VLOOKUP($B$2,Summary!$V$4:$AA$15,J$1,0),0)</f>
        <v>-4087.7299999999914</v>
      </c>
      <c r="K83" s="28">
        <f>VLOOKUP($A:$A,Data_sheet_PTD!$M:$DZ,VLOOKUP($B$2,Summary!$V$4:$AA$15,K$1,0),0)</f>
        <v>0</v>
      </c>
      <c r="L83" s="28">
        <f>VLOOKUP($A:$A,Data_sheet_YTD!$M:$DZ,VLOOKUP($B$2,Summary!$V$4:$AA$15,L$1,0),0)</f>
        <v>960644.92</v>
      </c>
      <c r="M83" s="28">
        <f>VLOOKUP($A:$A,Data_sheet_YTD!$M:$DZ,VLOOKUP($B$2,Summary!$V$4:$AA$15,M$1,0),0)</f>
        <v>1105564.76</v>
      </c>
      <c r="N83" s="28">
        <f>VLOOKUP($A:$A,Data_sheet_YTD!$M:$DZ,VLOOKUP($B$2,Summary!$V$4:$AA$15,N$1,0),0)</f>
        <v>1096824.6200000001</v>
      </c>
      <c r="O83" s="49">
        <f t="shared" si="7"/>
        <v>-8740.1399999998976</v>
      </c>
      <c r="P83" s="28">
        <f>VLOOKUP($A:$A,Data_sheet_YTD!$M:$DZ,VLOOKUP($B$2,Summary!$V$4:$AA$15,P$1,0),0)</f>
        <v>-23236.371555555579</v>
      </c>
      <c r="Q83" s="28">
        <f>VLOOKUP($A:$A,Data_sheet_YTD!$M:$DZ,VLOOKUP($B$2,Summary!$V$4:$AA$15,Q$1,0),0)</f>
        <v>14496.231555555567</v>
      </c>
      <c r="R83" s="83">
        <v>-2275.6499999999796</v>
      </c>
      <c r="S83" s="26">
        <f t="shared" si="13"/>
        <v>1812.0800000000163</v>
      </c>
      <c r="T83" s="26">
        <f t="shared" si="12"/>
        <v>1.1459633242338896E-10</v>
      </c>
    </row>
    <row r="84" spans="1:20" outlineLevel="1" x14ac:dyDescent="0.25">
      <c r="A84" s="36" t="s">
        <v>89</v>
      </c>
      <c r="B84" s="40" t="str">
        <f t="shared" si="8"/>
        <v>O</v>
      </c>
      <c r="C84" s="40" t="str">
        <f t="shared" si="9"/>
        <v>O</v>
      </c>
      <c r="D84" s="40" t="str">
        <f t="shared" si="10"/>
        <v>O</v>
      </c>
      <c r="E84" s="77" t="s">
        <v>294</v>
      </c>
      <c r="F84" s="28">
        <f>VLOOKUP($A:$A,Data_sheet_PTD!$M:$DZ,VLOOKUP($B$2,Summary!$V$4:$AA$15,F$1,0),0)</f>
        <v>28910.05</v>
      </c>
      <c r="G84" s="28">
        <f>VLOOKUP($A:$A,Data_sheet_PTD!$M:$DZ,VLOOKUP($B$2,Summary!$V$4:$AA$15,G$1,0),0)</f>
        <v>34054.83</v>
      </c>
      <c r="H84" s="28">
        <f>VLOOKUP($A:$A,Data_sheet_PTD!$M:$DZ,VLOOKUP($B$2,Summary!$V$4:$AA$15,H$1,0),0)</f>
        <v>35322.829999999994</v>
      </c>
      <c r="I84" s="49">
        <f t="shared" si="11"/>
        <v>1267.9999999999927</v>
      </c>
      <c r="J84" s="28">
        <f>VLOOKUP($A:$A,Data_sheet_PTD!$M:$DZ,VLOOKUP($B$2,Summary!$V$4:$AA$15,J$1,0),0)</f>
        <v>-2700.8573033707958</v>
      </c>
      <c r="K84" s="28">
        <f>VLOOKUP($A:$A,Data_sheet_PTD!$M:$DZ,VLOOKUP($B$2,Summary!$V$4:$AA$15,K$1,0),0)</f>
        <v>3968.8573033707848</v>
      </c>
      <c r="L84" s="28">
        <f>VLOOKUP($A:$A,Data_sheet_YTD!$M:$DZ,VLOOKUP($B$2,Summary!$V$4:$AA$15,L$1,0),0)</f>
        <v>511784.81</v>
      </c>
      <c r="M84" s="28">
        <f>VLOOKUP($A:$A,Data_sheet_YTD!$M:$DZ,VLOOKUP($B$2,Summary!$V$4:$AA$15,M$1,0),0)</f>
        <v>616415.63</v>
      </c>
      <c r="N84" s="28">
        <f>VLOOKUP($A:$A,Data_sheet_YTD!$M:$DZ,VLOOKUP($B$2,Summary!$V$4:$AA$15,N$1,0),0)</f>
        <v>634440.69999999995</v>
      </c>
      <c r="O84" s="49">
        <f t="shared" si="7"/>
        <v>18025.069999999949</v>
      </c>
      <c r="P84" s="28">
        <f>VLOOKUP($A:$A,Data_sheet_YTD!$M:$DZ,VLOOKUP($B$2,Summary!$V$4:$AA$15,P$1,0),0)</f>
        <v>-41446.094462380883</v>
      </c>
      <c r="Q84" s="28">
        <f>VLOOKUP($A:$A,Data_sheet_YTD!$M:$DZ,VLOOKUP($B$2,Summary!$V$4:$AA$15,Q$1,0),0)</f>
        <v>59471.164462380875</v>
      </c>
      <c r="R84" s="83">
        <v>6276.2900000000009</v>
      </c>
      <c r="S84" s="26">
        <f t="shared" si="13"/>
        <v>5008.2900000000081</v>
      </c>
      <c r="T84" s="26">
        <f t="shared" si="12"/>
        <v>0</v>
      </c>
    </row>
    <row r="85" spans="1:20" outlineLevel="1" x14ac:dyDescent="0.25">
      <c r="A85" s="36" t="s">
        <v>90</v>
      </c>
      <c r="B85" s="40" t="str">
        <f t="shared" si="8"/>
        <v>X</v>
      </c>
      <c r="C85" s="40" t="str">
        <f t="shared" si="9"/>
        <v>X</v>
      </c>
      <c r="D85" s="40" t="str">
        <f t="shared" si="10"/>
        <v>X</v>
      </c>
      <c r="E85" s="77" t="s">
        <v>292</v>
      </c>
      <c r="F85" s="28">
        <f>VLOOKUP($A:$A,Data_sheet_PTD!$M:$DZ,VLOOKUP($B$2,Summary!$V$4:$AA$15,F$1,0),0)</f>
        <v>0</v>
      </c>
      <c r="G85" s="28">
        <f>VLOOKUP($A:$A,Data_sheet_PTD!$M:$DZ,VLOOKUP($B$2,Summary!$V$4:$AA$15,G$1,0),0)</f>
        <v>0</v>
      </c>
      <c r="H85" s="28">
        <f>VLOOKUP($A:$A,Data_sheet_PTD!$M:$DZ,VLOOKUP($B$2,Summary!$V$4:$AA$15,H$1,0),0)</f>
        <v>0</v>
      </c>
      <c r="I85" s="49">
        <f t="shared" si="11"/>
        <v>0</v>
      </c>
      <c r="J85" s="28">
        <f>VLOOKUP($A:$A,Data_sheet_PTD!$M:$DZ,VLOOKUP($B$2,Summary!$V$4:$AA$15,J$1,0),0)</f>
        <v>0</v>
      </c>
      <c r="K85" s="28">
        <f>VLOOKUP($A:$A,Data_sheet_PTD!$M:$DZ,VLOOKUP($B$2,Summary!$V$4:$AA$15,K$1,0),0)</f>
        <v>0</v>
      </c>
      <c r="L85" s="28">
        <f>VLOOKUP($A:$A,Data_sheet_YTD!$M:$DZ,VLOOKUP($B$2,Summary!$V$4:$AA$15,L$1,0),0)</f>
        <v>0</v>
      </c>
      <c r="M85" s="28">
        <f>VLOOKUP($A:$A,Data_sheet_YTD!$M:$DZ,VLOOKUP($B$2,Summary!$V$4:$AA$15,M$1,0),0)</f>
        <v>0</v>
      </c>
      <c r="N85" s="28">
        <f>VLOOKUP($A:$A,Data_sheet_YTD!$M:$DZ,VLOOKUP($B$2,Summary!$V$4:$AA$15,N$1,0),0)</f>
        <v>0</v>
      </c>
      <c r="O85" s="49">
        <f t="shared" si="7"/>
        <v>0</v>
      </c>
      <c r="P85" s="28">
        <f>VLOOKUP($A:$A,Data_sheet_YTD!$M:$DZ,VLOOKUP($B$2,Summary!$V$4:$AA$15,P$1,0),0)</f>
        <v>0</v>
      </c>
      <c r="Q85" s="28">
        <f>VLOOKUP($A:$A,Data_sheet_YTD!$M:$DZ,VLOOKUP($B$2,Summary!$V$4:$AA$15,Q$1,0),0)</f>
        <v>0</v>
      </c>
      <c r="R85" s="83">
        <v>0</v>
      </c>
      <c r="S85" s="26">
        <f t="shared" si="13"/>
        <v>0</v>
      </c>
      <c r="T85" s="26">
        <f t="shared" si="12"/>
        <v>0</v>
      </c>
    </row>
    <row r="86" spans="1:20" outlineLevel="1" x14ac:dyDescent="0.25">
      <c r="A86" s="36" t="s">
        <v>91</v>
      </c>
      <c r="B86" s="40" t="str">
        <f t="shared" si="8"/>
        <v>X</v>
      </c>
      <c r="C86" s="40" t="str">
        <f t="shared" si="9"/>
        <v>X</v>
      </c>
      <c r="D86" s="40" t="str">
        <f t="shared" si="10"/>
        <v>X</v>
      </c>
      <c r="E86" s="77" t="s">
        <v>292</v>
      </c>
      <c r="F86" s="28">
        <f>VLOOKUP($A:$A,Data_sheet_PTD!$M:$DZ,VLOOKUP($B$2,Summary!$V$4:$AA$15,F$1,0),0)</f>
        <v>0</v>
      </c>
      <c r="G86" s="28">
        <f>VLOOKUP($A:$A,Data_sheet_PTD!$M:$DZ,VLOOKUP($B$2,Summary!$V$4:$AA$15,G$1,0),0)</f>
        <v>0</v>
      </c>
      <c r="H86" s="28">
        <f>VLOOKUP($A:$A,Data_sheet_PTD!$M:$DZ,VLOOKUP($B$2,Summary!$V$4:$AA$15,H$1,0),0)</f>
        <v>0</v>
      </c>
      <c r="I86" s="49">
        <f t="shared" si="11"/>
        <v>0</v>
      </c>
      <c r="J86" s="28">
        <f>VLOOKUP($A:$A,Data_sheet_PTD!$M:$DZ,VLOOKUP($B$2,Summary!$V$4:$AA$15,J$1,0),0)</f>
        <v>0</v>
      </c>
      <c r="K86" s="28">
        <f>VLOOKUP($A:$A,Data_sheet_PTD!$M:$DZ,VLOOKUP($B$2,Summary!$V$4:$AA$15,K$1,0),0)</f>
        <v>0</v>
      </c>
      <c r="L86" s="28">
        <f>VLOOKUP($A:$A,Data_sheet_YTD!$M:$DZ,VLOOKUP($B$2,Summary!$V$4:$AA$15,L$1,0),0)</f>
        <v>0</v>
      </c>
      <c r="M86" s="28">
        <f>VLOOKUP($A:$A,Data_sheet_YTD!$M:$DZ,VLOOKUP($B$2,Summary!$V$4:$AA$15,M$1,0),0)</f>
        <v>0</v>
      </c>
      <c r="N86" s="28">
        <f>VLOOKUP($A:$A,Data_sheet_YTD!$M:$DZ,VLOOKUP($B$2,Summary!$V$4:$AA$15,N$1,0),0)</f>
        <v>0</v>
      </c>
      <c r="O86" s="49">
        <f t="shared" si="7"/>
        <v>0</v>
      </c>
      <c r="P86" s="28">
        <f>VLOOKUP($A:$A,Data_sheet_YTD!$M:$DZ,VLOOKUP($B$2,Summary!$V$4:$AA$15,P$1,0),0)</f>
        <v>0</v>
      </c>
      <c r="Q86" s="28">
        <f>VLOOKUP($A:$A,Data_sheet_YTD!$M:$DZ,VLOOKUP($B$2,Summary!$V$4:$AA$15,Q$1,0),0)</f>
        <v>0</v>
      </c>
      <c r="R86" s="83">
        <v>0</v>
      </c>
      <c r="S86" s="26">
        <f t="shared" si="13"/>
        <v>0</v>
      </c>
      <c r="T86" s="26">
        <f t="shared" si="12"/>
        <v>0</v>
      </c>
    </row>
    <row r="87" spans="1:20" outlineLevel="1" x14ac:dyDescent="0.25">
      <c r="A87" s="36" t="s">
        <v>92</v>
      </c>
      <c r="B87" s="40" t="str">
        <f t="shared" si="8"/>
        <v>O</v>
      </c>
      <c r="C87" s="40" t="str">
        <f t="shared" si="9"/>
        <v>O</v>
      </c>
      <c r="D87" s="40" t="str">
        <f t="shared" si="10"/>
        <v>O</v>
      </c>
      <c r="E87" s="77" t="s">
        <v>294</v>
      </c>
      <c r="F87" s="28">
        <f>VLOOKUP($A:$A,Data_sheet_PTD!$M:$DZ,VLOOKUP($B$2,Summary!$V$4:$AA$15,F$1,0),0)</f>
        <v>64346.35</v>
      </c>
      <c r="G87" s="28">
        <f>VLOOKUP($A:$A,Data_sheet_PTD!$M:$DZ,VLOOKUP($B$2,Summary!$V$4:$AA$15,G$1,0),0)</f>
        <v>66879.59</v>
      </c>
      <c r="H87" s="28">
        <f>VLOOKUP($A:$A,Data_sheet_PTD!$M:$DZ,VLOOKUP($B$2,Summary!$V$4:$AA$15,H$1,0),0)</f>
        <v>63587.30000000001</v>
      </c>
      <c r="I87" s="49">
        <f t="shared" si="11"/>
        <v>-3292.2899999999863</v>
      </c>
      <c r="J87" s="28">
        <f>VLOOKUP($A:$A,Data_sheet_PTD!$M:$DZ,VLOOKUP($B$2,Summary!$V$4:$AA$15,J$1,0),0)</f>
        <v>-4922.7335897435787</v>
      </c>
      <c r="K87" s="28">
        <f>VLOOKUP($A:$A,Data_sheet_PTD!$M:$DZ,VLOOKUP($B$2,Summary!$V$4:$AA$15,K$1,0),0)</f>
        <v>1630.4435897435915</v>
      </c>
      <c r="L87" s="28">
        <f>VLOOKUP($A:$A,Data_sheet_YTD!$M:$DZ,VLOOKUP($B$2,Summary!$V$4:$AA$15,L$1,0),0)</f>
        <v>1126265.6900000002</v>
      </c>
      <c r="M87" s="28">
        <f>VLOOKUP($A:$A,Data_sheet_YTD!$M:$DZ,VLOOKUP($B$2,Summary!$V$4:$AA$15,M$1,0),0)</f>
        <v>1209822.8100000003</v>
      </c>
      <c r="N87" s="28">
        <f>VLOOKUP($A:$A,Data_sheet_YTD!$M:$DZ,VLOOKUP($B$2,Summary!$V$4:$AA$15,N$1,0),0)</f>
        <v>1227342.8499999999</v>
      </c>
      <c r="O87" s="49">
        <f t="shared" si="7"/>
        <v>17520.039999999572</v>
      </c>
      <c r="P87" s="28">
        <f>VLOOKUP($A:$A,Data_sheet_YTD!$M:$DZ,VLOOKUP($B$2,Summary!$V$4:$AA$15,P$1,0),0)</f>
        <v>-10955.700975691056</v>
      </c>
      <c r="Q87" s="28">
        <f>VLOOKUP($A:$A,Data_sheet_YTD!$M:$DZ,VLOOKUP($B$2,Summary!$V$4:$AA$15,Q$1,0),0)</f>
        <v>28475.740975690998</v>
      </c>
      <c r="R87" s="83">
        <v>27378.879999999976</v>
      </c>
      <c r="S87" s="26">
        <f t="shared" si="13"/>
        <v>30671.169999999962</v>
      </c>
      <c r="T87" s="26">
        <f t="shared" si="12"/>
        <v>-3.7107383832335472E-10</v>
      </c>
    </row>
    <row r="88" spans="1:20" outlineLevel="1" x14ac:dyDescent="0.25">
      <c r="A88" s="36" t="s">
        <v>93</v>
      </c>
      <c r="B88" s="40" t="str">
        <f t="shared" si="8"/>
        <v>O</v>
      </c>
      <c r="C88" s="40" t="str">
        <f t="shared" si="9"/>
        <v>O</v>
      </c>
      <c r="D88" s="40" t="str">
        <f t="shared" si="10"/>
        <v>O</v>
      </c>
      <c r="E88" s="77" t="s">
        <v>294</v>
      </c>
      <c r="F88" s="28">
        <f>VLOOKUP($A:$A,Data_sheet_PTD!$M:$DZ,VLOOKUP($B$2,Summary!$V$4:$AA$15,F$1,0),0)</f>
        <v>26180.21</v>
      </c>
      <c r="G88" s="28">
        <f>VLOOKUP($A:$A,Data_sheet_PTD!$M:$DZ,VLOOKUP($B$2,Summary!$V$4:$AA$15,G$1,0),0)</f>
        <v>25533.45</v>
      </c>
      <c r="H88" s="28">
        <f>VLOOKUP($A:$A,Data_sheet_PTD!$M:$DZ,VLOOKUP($B$2,Summary!$V$4:$AA$15,H$1,0),0)</f>
        <v>26163.399999999998</v>
      </c>
      <c r="I88" s="49">
        <f t="shared" si="11"/>
        <v>629.94999999999709</v>
      </c>
      <c r="J88" s="28">
        <f>VLOOKUP($A:$A,Data_sheet_PTD!$M:$DZ,VLOOKUP($B$2,Summary!$V$4:$AA$15,J$1,0),0)</f>
        <v>629.94999999999698</v>
      </c>
      <c r="K88" s="28">
        <f>VLOOKUP($A:$A,Data_sheet_PTD!$M:$DZ,VLOOKUP($B$2,Summary!$V$4:$AA$15,K$1,0),0)</f>
        <v>0</v>
      </c>
      <c r="L88" s="28">
        <f>VLOOKUP($A:$A,Data_sheet_YTD!$M:$DZ,VLOOKUP($B$2,Summary!$V$4:$AA$15,L$1,0),0)</f>
        <v>359196.19999999995</v>
      </c>
      <c r="M88" s="28">
        <f>VLOOKUP($A:$A,Data_sheet_YTD!$M:$DZ,VLOOKUP($B$2,Summary!$V$4:$AA$15,M$1,0),0)</f>
        <v>433429.59</v>
      </c>
      <c r="N88" s="28">
        <f>VLOOKUP($A:$A,Data_sheet_YTD!$M:$DZ,VLOOKUP($B$2,Summary!$V$4:$AA$15,N$1,0),0)</f>
        <v>451880.32000000007</v>
      </c>
      <c r="O88" s="49">
        <f t="shared" si="7"/>
        <v>18450.73000000004</v>
      </c>
      <c r="P88" s="28">
        <f>VLOOKUP($A:$A,Data_sheet_YTD!$M:$DZ,VLOOKUP($B$2,Summary!$V$4:$AA$15,P$1,0),0)</f>
        <v>13427.531621621631</v>
      </c>
      <c r="Q88" s="28">
        <f>VLOOKUP($A:$A,Data_sheet_YTD!$M:$DZ,VLOOKUP($B$2,Summary!$V$4:$AA$15,Q$1,0),0)</f>
        <v>5023.1983783783735</v>
      </c>
      <c r="R88" s="83">
        <v>708.13999999999214</v>
      </c>
      <c r="S88" s="26">
        <f t="shared" si="13"/>
        <v>78.189999999995052</v>
      </c>
      <c r="T88" s="26">
        <f t="shared" si="12"/>
        <v>3.5470293369144201E-11</v>
      </c>
    </row>
    <row r="89" spans="1:20" outlineLevel="1" x14ac:dyDescent="0.25">
      <c r="A89" s="36" t="s">
        <v>94</v>
      </c>
      <c r="B89" s="40" t="str">
        <f t="shared" si="8"/>
        <v>O</v>
      </c>
      <c r="C89" s="40" t="str">
        <f t="shared" si="9"/>
        <v>O</v>
      </c>
      <c r="D89" s="40" t="str">
        <f t="shared" si="10"/>
        <v>O</v>
      </c>
      <c r="E89" s="77" t="s">
        <v>294</v>
      </c>
      <c r="F89" s="28">
        <f>VLOOKUP($A:$A,Data_sheet_PTD!$M:$DZ,VLOOKUP($B$2,Summary!$V$4:$AA$15,F$1,0),0)</f>
        <v>43025.03</v>
      </c>
      <c r="G89" s="28">
        <f>VLOOKUP($A:$A,Data_sheet_PTD!$M:$DZ,VLOOKUP($B$2,Summary!$V$4:$AA$15,G$1,0),0)</f>
        <v>55666.93</v>
      </c>
      <c r="H89" s="28">
        <f>VLOOKUP($A:$A,Data_sheet_PTD!$M:$DZ,VLOOKUP($B$2,Summary!$V$4:$AA$15,H$1,0),0)</f>
        <v>58290.14</v>
      </c>
      <c r="I89" s="49">
        <f t="shared" si="11"/>
        <v>2623.2099999999991</v>
      </c>
      <c r="J89" s="28">
        <f>VLOOKUP($A:$A,Data_sheet_PTD!$M:$DZ,VLOOKUP($B$2,Summary!$V$4:$AA$15,J$1,0),0)</f>
        <v>-3926.2439325842656</v>
      </c>
      <c r="K89" s="28">
        <f>VLOOKUP($A:$A,Data_sheet_PTD!$M:$DZ,VLOOKUP($B$2,Summary!$V$4:$AA$15,K$1,0),0)</f>
        <v>6549.4539325842679</v>
      </c>
      <c r="L89" s="28">
        <f>VLOOKUP($A:$A,Data_sheet_YTD!$M:$DZ,VLOOKUP($B$2,Summary!$V$4:$AA$15,L$1,0),0)</f>
        <v>811079.1</v>
      </c>
      <c r="M89" s="28">
        <f>VLOOKUP($A:$A,Data_sheet_YTD!$M:$DZ,VLOOKUP($B$2,Summary!$V$4:$AA$15,M$1,0),0)</f>
        <v>986005.12000000011</v>
      </c>
      <c r="N89" s="28">
        <f>VLOOKUP($A:$A,Data_sheet_YTD!$M:$DZ,VLOOKUP($B$2,Summary!$V$4:$AA$15,N$1,0),0)</f>
        <v>1092737.57</v>
      </c>
      <c r="O89" s="49">
        <f t="shared" si="7"/>
        <v>106732.44999999995</v>
      </c>
      <c r="P89" s="28">
        <f>VLOOKUP($A:$A,Data_sheet_YTD!$M:$DZ,VLOOKUP($B$2,Summary!$V$4:$AA$15,P$1,0),0)</f>
        <v>4815.9882673248467</v>
      </c>
      <c r="Q89" s="28">
        <f>VLOOKUP($A:$A,Data_sheet_YTD!$M:$DZ,VLOOKUP($B$2,Summary!$V$4:$AA$15,Q$1,0),0)</f>
        <v>101916.46173267515</v>
      </c>
      <c r="R89" s="83">
        <v>19787.449999999968</v>
      </c>
      <c r="S89" s="26">
        <f t="shared" si="13"/>
        <v>17164.239999999969</v>
      </c>
      <c r="T89" s="26">
        <f t="shared" si="12"/>
        <v>0</v>
      </c>
    </row>
    <row r="90" spans="1:20" outlineLevel="1" x14ac:dyDescent="0.25">
      <c r="A90" s="36" t="s">
        <v>95</v>
      </c>
      <c r="B90" s="40" t="str">
        <f t="shared" si="8"/>
        <v>O</v>
      </c>
      <c r="C90" s="40" t="str">
        <f t="shared" si="9"/>
        <v>O</v>
      </c>
      <c r="D90" s="40" t="str">
        <f t="shared" si="10"/>
        <v>O</v>
      </c>
      <c r="E90" s="77" t="s">
        <v>294</v>
      </c>
      <c r="F90" s="28">
        <f>VLOOKUP($A:$A,Data_sheet_PTD!$M:$DZ,VLOOKUP($B$2,Summary!$V$4:$AA$15,F$1,0),0)</f>
        <v>35416.160000000003</v>
      </c>
      <c r="G90" s="28">
        <f>VLOOKUP($A:$A,Data_sheet_PTD!$M:$DZ,VLOOKUP($B$2,Summary!$V$4:$AA$15,G$1,0),0)</f>
        <v>42642.21</v>
      </c>
      <c r="H90" s="28">
        <f>VLOOKUP($A:$A,Data_sheet_PTD!$M:$DZ,VLOOKUP($B$2,Summary!$V$4:$AA$15,H$1,0),0)</f>
        <v>39429.359999999993</v>
      </c>
      <c r="I90" s="49">
        <f t="shared" si="11"/>
        <v>-3212.8500000000058</v>
      </c>
      <c r="J90" s="28">
        <f>VLOOKUP($A:$A,Data_sheet_PTD!$M:$DZ,VLOOKUP($B$2,Summary!$V$4:$AA$15,J$1,0),0)</f>
        <v>-5209.2732911392486</v>
      </c>
      <c r="K90" s="28">
        <f>VLOOKUP($A:$A,Data_sheet_PTD!$M:$DZ,VLOOKUP($B$2,Summary!$V$4:$AA$15,K$1,0),0)</f>
        <v>1996.4232911392419</v>
      </c>
      <c r="L90" s="28">
        <f>VLOOKUP($A:$A,Data_sheet_YTD!$M:$DZ,VLOOKUP($B$2,Summary!$V$4:$AA$15,L$1,0),0)</f>
        <v>633212.19999999995</v>
      </c>
      <c r="M90" s="28">
        <f>VLOOKUP($A:$A,Data_sheet_YTD!$M:$DZ,VLOOKUP($B$2,Summary!$V$4:$AA$15,M$1,0),0)</f>
        <v>770483.91</v>
      </c>
      <c r="N90" s="28">
        <f>VLOOKUP($A:$A,Data_sheet_YTD!$M:$DZ,VLOOKUP($B$2,Summary!$V$4:$AA$15,N$1,0),0)</f>
        <v>837545.07000000007</v>
      </c>
      <c r="O90" s="49">
        <f t="shared" si="7"/>
        <v>67061.160000000033</v>
      </c>
      <c r="P90" s="28">
        <f>VLOOKUP($A:$A,Data_sheet_YTD!$M:$DZ,VLOOKUP($B$2,Summary!$V$4:$AA$15,P$1,0),0)</f>
        <v>32256.412762869153</v>
      </c>
      <c r="Q90" s="28">
        <f>VLOOKUP($A:$A,Data_sheet_YTD!$M:$DZ,VLOOKUP($B$2,Summary!$V$4:$AA$15,Q$1,0),0)</f>
        <v>34804.747237130825</v>
      </c>
      <c r="R90" s="83">
        <v>16465.629999999976</v>
      </c>
      <c r="S90" s="26">
        <f t="shared" si="13"/>
        <v>19678.479999999981</v>
      </c>
      <c r="T90" s="26">
        <f t="shared" si="12"/>
        <v>5.8207660913467407E-11</v>
      </c>
    </row>
    <row r="91" spans="1:20" outlineLevel="1" x14ac:dyDescent="0.25">
      <c r="A91" s="36" t="s">
        <v>96</v>
      </c>
      <c r="B91" s="40" t="str">
        <f t="shared" si="8"/>
        <v>X</v>
      </c>
      <c r="C91" s="40" t="str">
        <f t="shared" si="9"/>
        <v>X</v>
      </c>
      <c r="D91" s="40" t="str">
        <f t="shared" si="10"/>
        <v>X</v>
      </c>
      <c r="E91" s="77" t="s">
        <v>292</v>
      </c>
      <c r="F91" s="28">
        <f>VLOOKUP($A:$A,Data_sheet_PTD!$M:$DZ,VLOOKUP($B$2,Summary!$V$4:$AA$15,F$1,0),0)</f>
        <v>0</v>
      </c>
      <c r="G91" s="28">
        <f>VLOOKUP($A:$A,Data_sheet_PTD!$M:$DZ,VLOOKUP($B$2,Summary!$V$4:$AA$15,G$1,0),0)</f>
        <v>0</v>
      </c>
      <c r="H91" s="28">
        <f>VLOOKUP($A:$A,Data_sheet_PTD!$M:$DZ,VLOOKUP($B$2,Summary!$V$4:$AA$15,H$1,0),0)</f>
        <v>0</v>
      </c>
      <c r="I91" s="49">
        <f t="shared" si="11"/>
        <v>0</v>
      </c>
      <c r="J91" s="28">
        <f>VLOOKUP($A:$A,Data_sheet_PTD!$M:$DZ,VLOOKUP($B$2,Summary!$V$4:$AA$15,J$1,0),0)</f>
        <v>0</v>
      </c>
      <c r="K91" s="28">
        <f>VLOOKUP($A:$A,Data_sheet_PTD!$M:$DZ,VLOOKUP($B$2,Summary!$V$4:$AA$15,K$1,0),0)</f>
        <v>0</v>
      </c>
      <c r="L91" s="28">
        <f>VLOOKUP($A:$A,Data_sheet_YTD!$M:$DZ,VLOOKUP($B$2,Summary!$V$4:$AA$15,L$1,0),0)</f>
        <v>469407.04</v>
      </c>
      <c r="M91" s="28">
        <f>VLOOKUP($A:$A,Data_sheet_YTD!$M:$DZ,VLOOKUP($B$2,Summary!$V$4:$AA$15,M$1,0),0)</f>
        <v>0</v>
      </c>
      <c r="N91" s="28">
        <f>VLOOKUP($A:$A,Data_sheet_YTD!$M:$DZ,VLOOKUP($B$2,Summary!$V$4:$AA$15,N$1,0),0)</f>
        <v>0</v>
      </c>
      <c r="O91" s="49">
        <f t="shared" si="7"/>
        <v>0</v>
      </c>
      <c r="P91" s="28">
        <f>VLOOKUP($A:$A,Data_sheet_YTD!$M:$DZ,VLOOKUP($B$2,Summary!$V$4:$AA$15,P$1,0),0)</f>
        <v>0</v>
      </c>
      <c r="Q91" s="28">
        <f>VLOOKUP($A:$A,Data_sheet_YTD!$M:$DZ,VLOOKUP($B$2,Summary!$V$4:$AA$15,Q$1,0),0)</f>
        <v>0</v>
      </c>
      <c r="R91" s="83">
        <v>0</v>
      </c>
      <c r="S91" s="26">
        <f t="shared" si="13"/>
        <v>0</v>
      </c>
      <c r="T91" s="26">
        <f t="shared" si="12"/>
        <v>0</v>
      </c>
    </row>
    <row r="92" spans="1:20" outlineLevel="1" x14ac:dyDescent="0.25">
      <c r="A92" s="36" t="s">
        <v>97</v>
      </c>
      <c r="B92" s="40" t="str">
        <f t="shared" si="8"/>
        <v>O</v>
      </c>
      <c r="C92" s="40" t="str">
        <f t="shared" si="9"/>
        <v>X</v>
      </c>
      <c r="D92" s="40" t="str">
        <f t="shared" si="10"/>
        <v>X</v>
      </c>
      <c r="E92" s="77" t="s">
        <v>292</v>
      </c>
      <c r="F92" s="28">
        <f>VLOOKUP($A:$A,Data_sheet_PTD!$M:$DZ,VLOOKUP($B$2,Summary!$V$4:$AA$15,F$1,0),0)</f>
        <v>51511.09</v>
      </c>
      <c r="G92" s="28">
        <f>VLOOKUP($A:$A,Data_sheet_PTD!$M:$DZ,VLOOKUP($B$2,Summary!$V$4:$AA$15,G$1,0),0)</f>
        <v>0</v>
      </c>
      <c r="H92" s="28">
        <f>VLOOKUP($A:$A,Data_sheet_PTD!$M:$DZ,VLOOKUP($B$2,Summary!$V$4:$AA$15,H$1,0),0)</f>
        <v>0</v>
      </c>
      <c r="I92" s="49">
        <f t="shared" si="11"/>
        <v>0</v>
      </c>
      <c r="J92" s="28">
        <f>VLOOKUP($A:$A,Data_sheet_PTD!$M:$DZ,VLOOKUP($B$2,Summary!$V$4:$AA$15,J$1,0),0)</f>
        <v>0</v>
      </c>
      <c r="K92" s="28">
        <f>VLOOKUP($A:$A,Data_sheet_PTD!$M:$DZ,VLOOKUP($B$2,Summary!$V$4:$AA$15,K$1,0),0)</f>
        <v>0</v>
      </c>
      <c r="L92" s="28">
        <f>VLOOKUP($A:$A,Data_sheet_YTD!$M:$DZ,VLOOKUP($B$2,Summary!$V$4:$AA$15,L$1,0),0)</f>
        <v>830156.72999999986</v>
      </c>
      <c r="M92" s="28">
        <f>VLOOKUP($A:$A,Data_sheet_YTD!$M:$DZ,VLOOKUP($B$2,Summary!$V$4:$AA$15,M$1,0),0)</f>
        <v>493351.70999999996</v>
      </c>
      <c r="N92" s="28">
        <f>VLOOKUP($A:$A,Data_sheet_YTD!$M:$DZ,VLOOKUP($B$2,Summary!$V$4:$AA$15,N$1,0),0)</f>
        <v>0</v>
      </c>
      <c r="O92" s="49">
        <f t="shared" si="7"/>
        <v>-493351.70999999996</v>
      </c>
      <c r="P92" s="28">
        <f>VLOOKUP($A:$A,Data_sheet_YTD!$M:$DZ,VLOOKUP($B$2,Summary!$V$4:$AA$15,P$1,0),0)</f>
        <v>-493351.70999999996</v>
      </c>
      <c r="Q92" s="28">
        <f>VLOOKUP($A:$A,Data_sheet_YTD!$M:$DZ,VLOOKUP($B$2,Summary!$V$4:$AA$15,Q$1,0),0)</f>
        <v>0</v>
      </c>
      <c r="R92" s="83">
        <v>0</v>
      </c>
      <c r="S92" s="26">
        <f t="shared" si="13"/>
        <v>0</v>
      </c>
      <c r="T92" s="26">
        <f t="shared" si="12"/>
        <v>0</v>
      </c>
    </row>
    <row r="93" spans="1:20" outlineLevel="1" x14ac:dyDescent="0.25">
      <c r="A93" s="36" t="s">
        <v>98</v>
      </c>
      <c r="B93" s="40" t="str">
        <f t="shared" si="8"/>
        <v>O</v>
      </c>
      <c r="C93" s="40" t="str">
        <f t="shared" si="9"/>
        <v>O</v>
      </c>
      <c r="D93" s="40" t="str">
        <f t="shared" si="10"/>
        <v>O</v>
      </c>
      <c r="E93" s="77" t="s">
        <v>294</v>
      </c>
      <c r="F93" s="28">
        <f>VLOOKUP($A:$A,Data_sheet_PTD!$M:$DZ,VLOOKUP($B$2,Summary!$V$4:$AA$15,F$1,0),0)</f>
        <v>53706.05</v>
      </c>
      <c r="G93" s="28">
        <f>VLOOKUP($A:$A,Data_sheet_PTD!$M:$DZ,VLOOKUP($B$2,Summary!$V$4:$AA$15,G$1,0),0)</f>
        <v>58202.879999999997</v>
      </c>
      <c r="H93" s="28">
        <f>VLOOKUP($A:$A,Data_sheet_PTD!$M:$DZ,VLOOKUP($B$2,Summary!$V$4:$AA$15,H$1,0),0)</f>
        <v>62916.51999999999</v>
      </c>
      <c r="I93" s="49">
        <f t="shared" si="11"/>
        <v>4713.6399999999921</v>
      </c>
      <c r="J93" s="28">
        <f>VLOOKUP($A:$A,Data_sheet_PTD!$M:$DZ,VLOOKUP($B$2,Summary!$V$4:$AA$15,J$1,0),0)</f>
        <v>3120.8167088607406</v>
      </c>
      <c r="K93" s="28">
        <f>VLOOKUP($A:$A,Data_sheet_PTD!$M:$DZ,VLOOKUP($B$2,Summary!$V$4:$AA$15,K$1,0),0)</f>
        <v>1592.8232911392415</v>
      </c>
      <c r="L93" s="28">
        <f>VLOOKUP($A:$A,Data_sheet_YTD!$M:$DZ,VLOOKUP($B$2,Summary!$V$4:$AA$15,L$1,0),0)</f>
        <v>943368.44000000018</v>
      </c>
      <c r="M93" s="28">
        <f>VLOOKUP($A:$A,Data_sheet_YTD!$M:$DZ,VLOOKUP($B$2,Summary!$V$4:$AA$15,M$1,0),0)</f>
        <v>1096721.5</v>
      </c>
      <c r="N93" s="28">
        <f>VLOOKUP($A:$A,Data_sheet_YTD!$M:$DZ,VLOOKUP($B$2,Summary!$V$4:$AA$15,N$1,0),0)</f>
        <v>1114556.8700000001</v>
      </c>
      <c r="O93" s="49">
        <f t="shared" si="7"/>
        <v>17835.370000000112</v>
      </c>
      <c r="P93" s="28">
        <f>VLOOKUP($A:$A,Data_sheet_YTD!$M:$DZ,VLOOKUP($B$2,Summary!$V$4:$AA$15,P$1,0),0)</f>
        <v>-26103.334037481553</v>
      </c>
      <c r="Q93" s="28">
        <f>VLOOKUP($A:$A,Data_sheet_YTD!$M:$DZ,VLOOKUP($B$2,Summary!$V$4:$AA$15,Q$1,0),0)</f>
        <v>43938.704037481533</v>
      </c>
      <c r="R93" s="83">
        <v>12387.340000000011</v>
      </c>
      <c r="S93" s="26">
        <f t="shared" si="13"/>
        <v>7673.7000000000189</v>
      </c>
      <c r="T93" s="26">
        <f t="shared" si="12"/>
        <v>1.3096723705530167E-10</v>
      </c>
    </row>
    <row r="94" spans="1:20" outlineLevel="1" x14ac:dyDescent="0.25">
      <c r="A94" s="36" t="s">
        <v>99</v>
      </c>
      <c r="B94" s="40" t="str">
        <f t="shared" si="8"/>
        <v>O</v>
      </c>
      <c r="C94" s="40" t="str">
        <f t="shared" si="9"/>
        <v>O</v>
      </c>
      <c r="D94" s="40" t="str">
        <f t="shared" si="10"/>
        <v>O</v>
      </c>
      <c r="E94" s="77" t="s">
        <v>294</v>
      </c>
      <c r="F94" s="28">
        <f>VLOOKUP($A:$A,Data_sheet_PTD!$M:$DZ,VLOOKUP($B$2,Summary!$V$4:$AA$15,F$1,0),0)</f>
        <v>37275.9</v>
      </c>
      <c r="G94" s="28">
        <f>VLOOKUP($A:$A,Data_sheet_PTD!$M:$DZ,VLOOKUP($B$2,Summary!$V$4:$AA$15,G$1,0),0)</f>
        <v>52994.91</v>
      </c>
      <c r="H94" s="28">
        <f>VLOOKUP($A:$A,Data_sheet_PTD!$M:$DZ,VLOOKUP($B$2,Summary!$V$4:$AA$15,H$1,0),0)</f>
        <v>53181.890000000007</v>
      </c>
      <c r="I94" s="49">
        <f t="shared" si="11"/>
        <v>186.9800000000032</v>
      </c>
      <c r="J94" s="28">
        <f>VLOOKUP($A:$A,Data_sheet_PTD!$M:$DZ,VLOOKUP($B$2,Summary!$V$4:$AA$15,J$1,0),0)</f>
        <v>-2407.258536585362</v>
      </c>
      <c r="K94" s="28">
        <f>VLOOKUP($A:$A,Data_sheet_PTD!$M:$DZ,VLOOKUP($B$2,Summary!$V$4:$AA$15,K$1,0),0)</f>
        <v>2594.2385365853615</v>
      </c>
      <c r="L94" s="28">
        <f>VLOOKUP($A:$A,Data_sheet_YTD!$M:$DZ,VLOOKUP($B$2,Summary!$V$4:$AA$15,L$1,0),0)</f>
        <v>749874.2</v>
      </c>
      <c r="M94" s="28">
        <f>VLOOKUP($A:$A,Data_sheet_YTD!$M:$DZ,VLOOKUP($B$2,Summary!$V$4:$AA$15,M$1,0),0)</f>
        <v>925948.07000000007</v>
      </c>
      <c r="N94" s="28">
        <f>VLOOKUP($A:$A,Data_sheet_YTD!$M:$DZ,VLOOKUP($B$2,Summary!$V$4:$AA$15,N$1,0),0)</f>
        <v>1042356.3899999999</v>
      </c>
      <c r="O94" s="49">
        <f t="shared" si="7"/>
        <v>116408.31999999983</v>
      </c>
      <c r="P94" s="28">
        <f>VLOOKUP($A:$A,Data_sheet_YTD!$M:$DZ,VLOOKUP($B$2,Summary!$V$4:$AA$15,P$1,0),0)</f>
        <v>73034.043320825615</v>
      </c>
      <c r="Q94" s="28">
        <f>VLOOKUP($A:$A,Data_sheet_YTD!$M:$DZ,VLOOKUP($B$2,Summary!$V$4:$AA$15,Q$1,0),0)</f>
        <v>43374.276679174429</v>
      </c>
      <c r="R94" s="83">
        <v>22878.12999999999</v>
      </c>
      <c r="S94" s="26">
        <f t="shared" si="13"/>
        <v>22691.149999999987</v>
      </c>
      <c r="T94" s="26">
        <f t="shared" si="12"/>
        <v>-2.1100277081131935E-10</v>
      </c>
    </row>
    <row r="95" spans="1:20" outlineLevel="1" x14ac:dyDescent="0.25">
      <c r="A95" s="36" t="s">
        <v>100</v>
      </c>
      <c r="B95" s="40" t="str">
        <f t="shared" si="8"/>
        <v>O</v>
      </c>
      <c r="C95" s="40" t="str">
        <f t="shared" si="9"/>
        <v>O</v>
      </c>
      <c r="D95" s="40" t="str">
        <f t="shared" si="10"/>
        <v>O</v>
      </c>
      <c r="E95" s="77" t="s">
        <v>294</v>
      </c>
      <c r="F95" s="28">
        <f>VLOOKUP($A:$A,Data_sheet_PTD!$M:$DZ,VLOOKUP($B$2,Summary!$V$4:$AA$15,F$1,0),0)</f>
        <v>36215.65</v>
      </c>
      <c r="G95" s="28">
        <f>VLOOKUP($A:$A,Data_sheet_PTD!$M:$DZ,VLOOKUP($B$2,Summary!$V$4:$AA$15,G$1,0),0)</f>
        <v>47163.18</v>
      </c>
      <c r="H95" s="28">
        <f>VLOOKUP($A:$A,Data_sheet_PTD!$M:$DZ,VLOOKUP($B$2,Summary!$V$4:$AA$15,H$1,0),0)</f>
        <v>43724.259999999995</v>
      </c>
      <c r="I95" s="49">
        <f t="shared" si="11"/>
        <v>-3438.9200000000055</v>
      </c>
      <c r="J95" s="28">
        <f>VLOOKUP($A:$A,Data_sheet_PTD!$M:$DZ,VLOOKUP($B$2,Summary!$V$4:$AA$15,J$1,0),0)</f>
        <v>-3438.9200000000033</v>
      </c>
      <c r="K95" s="28">
        <f>VLOOKUP($A:$A,Data_sheet_PTD!$M:$DZ,VLOOKUP($B$2,Summary!$V$4:$AA$15,K$1,0),0)</f>
        <v>0</v>
      </c>
      <c r="L95" s="28">
        <f>VLOOKUP($A:$A,Data_sheet_YTD!$M:$DZ,VLOOKUP($B$2,Summary!$V$4:$AA$15,L$1,0),0)</f>
        <v>634528.21</v>
      </c>
      <c r="M95" s="28">
        <f>VLOOKUP($A:$A,Data_sheet_YTD!$M:$DZ,VLOOKUP($B$2,Summary!$V$4:$AA$15,M$1,0),0)</f>
        <v>775513.04</v>
      </c>
      <c r="N95" s="28">
        <f>VLOOKUP($A:$A,Data_sheet_YTD!$M:$DZ,VLOOKUP($B$2,Summary!$V$4:$AA$15,N$1,0),0)</f>
        <v>758290.54000000015</v>
      </c>
      <c r="O95" s="49">
        <f t="shared" si="7"/>
        <v>-17222.499999999884</v>
      </c>
      <c r="P95" s="28">
        <f>VLOOKUP($A:$A,Data_sheet_YTD!$M:$DZ,VLOOKUP($B$2,Summary!$V$4:$AA$15,P$1,0),0)</f>
        <v>-24640.362837837853</v>
      </c>
      <c r="Q95" s="28">
        <f>VLOOKUP($A:$A,Data_sheet_YTD!$M:$DZ,VLOOKUP($B$2,Summary!$V$4:$AA$15,Q$1,0),0)</f>
        <v>7417.8628378378444</v>
      </c>
      <c r="R95" s="83">
        <v>11851.800000000017</v>
      </c>
      <c r="S95" s="26">
        <f t="shared" si="13"/>
        <v>15290.720000000023</v>
      </c>
      <c r="T95" s="26">
        <f t="shared" si="12"/>
        <v>1.2460077414289117E-10</v>
      </c>
    </row>
    <row r="96" spans="1:20" outlineLevel="1" x14ac:dyDescent="0.25">
      <c r="A96" s="36" t="s">
        <v>101</v>
      </c>
      <c r="B96" s="40" t="str">
        <f t="shared" si="8"/>
        <v>X</v>
      </c>
      <c r="C96" s="40" t="str">
        <f t="shared" si="9"/>
        <v>X</v>
      </c>
      <c r="D96" s="40" t="str">
        <f t="shared" si="10"/>
        <v>X</v>
      </c>
      <c r="E96" s="77" t="s">
        <v>292</v>
      </c>
      <c r="F96" s="28">
        <f>VLOOKUP($A:$A,Data_sheet_PTD!$M:$DZ,VLOOKUP($B$2,Summary!$V$4:$AA$15,F$1,0),0)</f>
        <v>0</v>
      </c>
      <c r="G96" s="28">
        <f>VLOOKUP($A:$A,Data_sheet_PTD!$M:$DZ,VLOOKUP($B$2,Summary!$V$4:$AA$15,G$1,0),0)</f>
        <v>0</v>
      </c>
      <c r="H96" s="28">
        <f>VLOOKUP($A:$A,Data_sheet_PTD!$M:$DZ,VLOOKUP($B$2,Summary!$V$4:$AA$15,H$1,0),0)</f>
        <v>0</v>
      </c>
      <c r="I96" s="49">
        <f t="shared" si="11"/>
        <v>0</v>
      </c>
      <c r="J96" s="28">
        <f>VLOOKUP($A:$A,Data_sheet_PTD!$M:$DZ,VLOOKUP($B$2,Summary!$V$4:$AA$15,J$1,0),0)</f>
        <v>0</v>
      </c>
      <c r="K96" s="28">
        <f>VLOOKUP($A:$A,Data_sheet_PTD!$M:$DZ,VLOOKUP($B$2,Summary!$V$4:$AA$15,K$1,0),0)</f>
        <v>0</v>
      </c>
      <c r="L96" s="28">
        <f>VLOOKUP($A:$A,Data_sheet_YTD!$M:$DZ,VLOOKUP($B$2,Summary!$V$4:$AA$15,L$1,0),0)</f>
        <v>0</v>
      </c>
      <c r="M96" s="28">
        <f>VLOOKUP($A:$A,Data_sheet_YTD!$M:$DZ,VLOOKUP($B$2,Summary!$V$4:$AA$15,M$1,0),0)</f>
        <v>0</v>
      </c>
      <c r="N96" s="28">
        <f>VLOOKUP($A:$A,Data_sheet_YTD!$M:$DZ,VLOOKUP($B$2,Summary!$V$4:$AA$15,N$1,0),0)</f>
        <v>0</v>
      </c>
      <c r="O96" s="49">
        <f t="shared" si="7"/>
        <v>0</v>
      </c>
      <c r="P96" s="28">
        <f>VLOOKUP($A:$A,Data_sheet_YTD!$M:$DZ,VLOOKUP($B$2,Summary!$V$4:$AA$15,P$1,0),0)</f>
        <v>0</v>
      </c>
      <c r="Q96" s="28">
        <f>VLOOKUP($A:$A,Data_sheet_YTD!$M:$DZ,VLOOKUP($B$2,Summary!$V$4:$AA$15,Q$1,0),0)</f>
        <v>0</v>
      </c>
      <c r="R96" s="83">
        <v>0</v>
      </c>
      <c r="S96" s="26">
        <f t="shared" si="13"/>
        <v>0</v>
      </c>
      <c r="T96" s="26">
        <f t="shared" si="12"/>
        <v>0</v>
      </c>
    </row>
    <row r="97" spans="1:20" outlineLevel="1" x14ac:dyDescent="0.25">
      <c r="A97" s="36" t="s">
        <v>102</v>
      </c>
      <c r="B97" s="40" t="str">
        <f t="shared" si="8"/>
        <v>O</v>
      </c>
      <c r="C97" s="40" t="str">
        <f t="shared" si="9"/>
        <v>O</v>
      </c>
      <c r="D97" s="40" t="str">
        <f t="shared" si="10"/>
        <v>O</v>
      </c>
      <c r="E97" s="77" t="s">
        <v>294</v>
      </c>
      <c r="F97" s="28">
        <f>VLOOKUP($A:$A,Data_sheet_PTD!$M:$DZ,VLOOKUP($B$2,Summary!$V$4:$AA$15,F$1,0),0)</f>
        <v>61433.35</v>
      </c>
      <c r="G97" s="28">
        <f>VLOOKUP($A:$A,Data_sheet_PTD!$M:$DZ,VLOOKUP($B$2,Summary!$V$4:$AA$15,G$1,0),0)</f>
        <v>68756.350000000006</v>
      </c>
      <c r="H97" s="28">
        <f>VLOOKUP($A:$A,Data_sheet_PTD!$M:$DZ,VLOOKUP($B$2,Summary!$V$4:$AA$15,H$1,0),0)</f>
        <v>83334.190000000017</v>
      </c>
      <c r="I97" s="49">
        <f t="shared" si="11"/>
        <v>14577.840000000011</v>
      </c>
      <c r="J97" s="28">
        <f>VLOOKUP($A:$A,Data_sheet_PTD!$M:$DZ,VLOOKUP($B$2,Summary!$V$4:$AA$15,J$1,0),0)</f>
        <v>14577.840000000004</v>
      </c>
      <c r="K97" s="28">
        <f>VLOOKUP($A:$A,Data_sheet_PTD!$M:$DZ,VLOOKUP($B$2,Summary!$V$4:$AA$15,K$1,0),0)</f>
        <v>0</v>
      </c>
      <c r="L97" s="28">
        <f>VLOOKUP($A:$A,Data_sheet_YTD!$M:$DZ,VLOOKUP($B$2,Summary!$V$4:$AA$15,L$1,0),0)</f>
        <v>1158524.5399999998</v>
      </c>
      <c r="M97" s="28">
        <f>VLOOKUP($A:$A,Data_sheet_YTD!$M:$DZ,VLOOKUP($B$2,Summary!$V$4:$AA$15,M$1,0),0)</f>
        <v>1270730.1600000001</v>
      </c>
      <c r="N97" s="28">
        <f>VLOOKUP($A:$A,Data_sheet_YTD!$M:$DZ,VLOOKUP($B$2,Summary!$V$4:$AA$15,N$1,0),0)</f>
        <v>1388519.12</v>
      </c>
      <c r="O97" s="49">
        <f t="shared" si="7"/>
        <v>117788.95999999996</v>
      </c>
      <c r="P97" s="28">
        <f>VLOOKUP($A:$A,Data_sheet_YTD!$M:$DZ,VLOOKUP($B$2,Summary!$V$4:$AA$15,P$1,0),0)</f>
        <v>68981.342857142852</v>
      </c>
      <c r="Q97" s="28">
        <f>VLOOKUP($A:$A,Data_sheet_YTD!$M:$DZ,VLOOKUP($B$2,Summary!$V$4:$AA$15,Q$1,0),0)</f>
        <v>48807.61714285714</v>
      </c>
      <c r="R97" s="83">
        <v>33827.880000000048</v>
      </c>
      <c r="S97" s="26">
        <f t="shared" si="13"/>
        <v>19250.040000000037</v>
      </c>
      <c r="T97" s="26">
        <f t="shared" si="12"/>
        <v>0</v>
      </c>
    </row>
    <row r="98" spans="1:20" outlineLevel="1" x14ac:dyDescent="0.25">
      <c r="A98" s="36" t="s">
        <v>103</v>
      </c>
      <c r="B98" s="40" t="str">
        <f t="shared" si="8"/>
        <v>O</v>
      </c>
      <c r="C98" s="40" t="str">
        <f t="shared" si="9"/>
        <v>O</v>
      </c>
      <c r="D98" s="40" t="str">
        <f t="shared" si="10"/>
        <v>O</v>
      </c>
      <c r="E98" s="77" t="s">
        <v>294</v>
      </c>
      <c r="F98" s="28">
        <f>VLOOKUP($A:$A,Data_sheet_PTD!$M:$DZ,VLOOKUP($B$2,Summary!$V$4:$AA$15,F$1,0),0)</f>
        <v>34280.449999999997</v>
      </c>
      <c r="G98" s="28">
        <f>VLOOKUP($A:$A,Data_sheet_PTD!$M:$DZ,VLOOKUP($B$2,Summary!$V$4:$AA$15,G$1,0),0)</f>
        <v>48826.59</v>
      </c>
      <c r="H98" s="28">
        <f>VLOOKUP($A:$A,Data_sheet_PTD!$M:$DZ,VLOOKUP($B$2,Summary!$V$4:$AA$15,H$1,0),0)</f>
        <v>47804.979999999996</v>
      </c>
      <c r="I98" s="49">
        <f t="shared" si="11"/>
        <v>-1021.6100000000006</v>
      </c>
      <c r="J98" s="28">
        <f>VLOOKUP($A:$A,Data_sheet_PTD!$M:$DZ,VLOOKUP($B$2,Summary!$V$4:$AA$15,J$1,0),0)</f>
        <v>-2836.9889873417728</v>
      </c>
      <c r="K98" s="28">
        <f>VLOOKUP($A:$A,Data_sheet_PTD!$M:$DZ,VLOOKUP($B$2,Summary!$V$4:$AA$15,K$1,0),0)</f>
        <v>1815.3789873417736</v>
      </c>
      <c r="L98" s="28">
        <f>VLOOKUP($A:$A,Data_sheet_YTD!$M:$DZ,VLOOKUP($B$2,Summary!$V$4:$AA$15,L$1,0),0)</f>
        <v>661635.37999999989</v>
      </c>
      <c r="M98" s="28">
        <f>VLOOKUP($A:$A,Data_sheet_YTD!$M:$DZ,VLOOKUP($B$2,Summary!$V$4:$AA$15,M$1,0),0)</f>
        <v>808162.55999999982</v>
      </c>
      <c r="N98" s="28">
        <f>VLOOKUP($A:$A,Data_sheet_YTD!$M:$DZ,VLOOKUP($B$2,Summary!$V$4:$AA$15,N$1,0),0)</f>
        <v>886263.56</v>
      </c>
      <c r="O98" s="49">
        <f t="shared" si="7"/>
        <v>78101.000000000233</v>
      </c>
      <c r="P98" s="28">
        <f>VLOOKUP($A:$A,Data_sheet_YTD!$M:$DZ,VLOOKUP($B$2,Summary!$V$4:$AA$15,P$1,0),0)</f>
        <v>56976.206245836118</v>
      </c>
      <c r="Q98" s="28">
        <f>VLOOKUP($A:$A,Data_sheet_YTD!$M:$DZ,VLOOKUP($B$2,Summary!$V$4:$AA$15,Q$1,0),0)</f>
        <v>21124.793754163908</v>
      </c>
      <c r="R98" s="83">
        <v>9495.7600000000093</v>
      </c>
      <c r="S98" s="26">
        <f t="shared" si="13"/>
        <v>10517.37000000001</v>
      </c>
      <c r="T98" s="26">
        <f t="shared" si="12"/>
        <v>2.0736479200422764E-10</v>
      </c>
    </row>
    <row r="99" spans="1:20" outlineLevel="1" x14ac:dyDescent="0.25">
      <c r="A99" s="36" t="s">
        <v>104</v>
      </c>
      <c r="B99" s="40" t="str">
        <f t="shared" si="8"/>
        <v>O</v>
      </c>
      <c r="C99" s="40" t="str">
        <f t="shared" si="9"/>
        <v>O</v>
      </c>
      <c r="D99" s="40" t="str">
        <f t="shared" si="10"/>
        <v>O</v>
      </c>
      <c r="E99" s="77" t="s">
        <v>294</v>
      </c>
      <c r="F99" s="28">
        <f>VLOOKUP($A:$A,Data_sheet_PTD!$M:$DZ,VLOOKUP($B$2,Summary!$V$4:$AA$15,F$1,0),0)</f>
        <v>83435.67</v>
      </c>
      <c r="G99" s="28">
        <f>VLOOKUP($A:$A,Data_sheet_PTD!$M:$DZ,VLOOKUP($B$2,Summary!$V$4:$AA$15,G$1,0),0)</f>
        <v>104271.7</v>
      </c>
      <c r="H99" s="28">
        <f>VLOOKUP($A:$A,Data_sheet_PTD!$M:$DZ,VLOOKUP($B$2,Summary!$V$4:$AA$15,H$1,0),0)</f>
        <v>84619.060000000012</v>
      </c>
      <c r="I99" s="49">
        <f t="shared" si="11"/>
        <v>-19652.639999999985</v>
      </c>
      <c r="J99" s="28">
        <f>VLOOKUP($A:$A,Data_sheet_PTD!$M:$DZ,VLOOKUP($B$2,Summary!$V$4:$AA$15,J$1,0),0)</f>
        <v>-19652.639999999992</v>
      </c>
      <c r="K99" s="28">
        <f>VLOOKUP($A:$A,Data_sheet_PTD!$M:$DZ,VLOOKUP($B$2,Summary!$V$4:$AA$15,K$1,0),0)</f>
        <v>0</v>
      </c>
      <c r="L99" s="28">
        <f>VLOOKUP($A:$A,Data_sheet_YTD!$M:$DZ,VLOOKUP($B$2,Summary!$V$4:$AA$15,L$1,0),0)</f>
        <v>976956.31</v>
      </c>
      <c r="M99" s="28">
        <f>VLOOKUP($A:$A,Data_sheet_YTD!$M:$DZ,VLOOKUP($B$2,Summary!$V$4:$AA$15,M$1,0),0)</f>
        <v>1340728.6500000001</v>
      </c>
      <c r="N99" s="28">
        <f>VLOOKUP($A:$A,Data_sheet_YTD!$M:$DZ,VLOOKUP($B$2,Summary!$V$4:$AA$15,N$1,0),0)</f>
        <v>1420275.83</v>
      </c>
      <c r="O99" s="49">
        <f t="shared" si="7"/>
        <v>79547.179999999935</v>
      </c>
      <c r="P99" s="28">
        <f>VLOOKUP($A:$A,Data_sheet_YTD!$M:$DZ,VLOOKUP($B$2,Summary!$V$4:$AA$15,P$1,0),0)</f>
        <v>58109.442615384549</v>
      </c>
      <c r="Q99" s="28">
        <f>VLOOKUP($A:$A,Data_sheet_YTD!$M:$DZ,VLOOKUP($B$2,Summary!$V$4:$AA$15,Q$1,0),0)</f>
        <v>21437.737384615401</v>
      </c>
      <c r="R99" s="83">
        <v>9956.4700000000012</v>
      </c>
      <c r="S99" s="26">
        <f t="shared" si="13"/>
        <v>29609.109999999986</v>
      </c>
      <c r="T99" s="26">
        <f t="shared" si="12"/>
        <v>0</v>
      </c>
    </row>
    <row r="100" spans="1:20" outlineLevel="1" x14ac:dyDescent="0.25">
      <c r="A100" s="36" t="s">
        <v>105</v>
      </c>
      <c r="B100" s="40" t="str">
        <f t="shared" si="8"/>
        <v>O</v>
      </c>
      <c r="C100" s="40" t="str">
        <f t="shared" si="9"/>
        <v>O</v>
      </c>
      <c r="D100" s="40" t="str">
        <f t="shared" si="10"/>
        <v>O</v>
      </c>
      <c r="E100" s="77" t="s">
        <v>294</v>
      </c>
      <c r="F100" s="28">
        <f>VLOOKUP($A:$A,Data_sheet_PTD!$M:$DZ,VLOOKUP($B$2,Summary!$V$4:$AA$15,F$1,0),0)</f>
        <v>47852.5</v>
      </c>
      <c r="G100" s="28">
        <f>VLOOKUP($A:$A,Data_sheet_PTD!$M:$DZ,VLOOKUP($B$2,Summary!$V$4:$AA$15,G$1,0),0)</f>
        <v>37494.199999999997</v>
      </c>
      <c r="H100" s="28">
        <f>VLOOKUP($A:$A,Data_sheet_PTD!$M:$DZ,VLOOKUP($B$2,Summary!$V$4:$AA$15,H$1,0),0)</f>
        <v>62626.609999999993</v>
      </c>
      <c r="I100" s="49">
        <f t="shared" si="11"/>
        <v>25132.409999999996</v>
      </c>
      <c r="J100" s="28">
        <f>VLOOKUP($A:$A,Data_sheet_PTD!$M:$DZ,VLOOKUP($B$2,Summary!$V$4:$AA$15,J$1,0),0)</f>
        <v>25132.410000000003</v>
      </c>
      <c r="K100" s="28">
        <f>VLOOKUP($A:$A,Data_sheet_PTD!$M:$DZ,VLOOKUP($B$2,Summary!$V$4:$AA$15,K$1,0),0)</f>
        <v>0</v>
      </c>
      <c r="L100" s="28">
        <f>VLOOKUP($A:$A,Data_sheet_YTD!$M:$DZ,VLOOKUP($B$2,Summary!$V$4:$AA$15,L$1,0),0)</f>
        <v>891305.87</v>
      </c>
      <c r="M100" s="28">
        <f>VLOOKUP($A:$A,Data_sheet_YTD!$M:$DZ,VLOOKUP($B$2,Summary!$V$4:$AA$15,M$1,0),0)</f>
        <v>1045919.3899999999</v>
      </c>
      <c r="N100" s="28">
        <f>VLOOKUP($A:$A,Data_sheet_YTD!$M:$DZ,VLOOKUP($B$2,Summary!$V$4:$AA$15,N$1,0),0)</f>
        <v>1142999.54</v>
      </c>
      <c r="O100" s="49">
        <f t="shared" si="7"/>
        <v>97080.15000000014</v>
      </c>
      <c r="P100" s="28">
        <f>VLOOKUP($A:$A,Data_sheet_YTD!$M:$DZ,VLOOKUP($B$2,Summary!$V$4:$AA$15,P$1,0),0)</f>
        <v>76549.419729729707</v>
      </c>
      <c r="Q100" s="28">
        <f>VLOOKUP($A:$A,Data_sheet_YTD!$M:$DZ,VLOOKUP($B$2,Summary!$V$4:$AA$15,Q$1,0),0)</f>
        <v>20530.730270270276</v>
      </c>
      <c r="R100" s="83">
        <v>9611.0499999999738</v>
      </c>
      <c r="S100" s="26">
        <f t="shared" si="13"/>
        <v>-15521.360000000022</v>
      </c>
      <c r="T100" s="26">
        <f t="shared" si="12"/>
        <v>1.5643308870494366E-10</v>
      </c>
    </row>
    <row r="101" spans="1:20" outlineLevel="1" x14ac:dyDescent="0.25">
      <c r="A101" s="36" t="s">
        <v>106</v>
      </c>
      <c r="B101" s="40" t="str">
        <f t="shared" si="8"/>
        <v>X</v>
      </c>
      <c r="C101" s="40" t="str">
        <f t="shared" si="9"/>
        <v>X</v>
      </c>
      <c r="D101" s="40" t="str">
        <f t="shared" si="10"/>
        <v>X</v>
      </c>
      <c r="E101" s="77" t="s">
        <v>292</v>
      </c>
      <c r="F101" s="28">
        <f>VLOOKUP($A:$A,Data_sheet_PTD!$M:$DZ,VLOOKUP($B$2,Summary!$V$4:$AA$15,F$1,0),0)</f>
        <v>0</v>
      </c>
      <c r="G101" s="28">
        <f>VLOOKUP($A:$A,Data_sheet_PTD!$M:$DZ,VLOOKUP($B$2,Summary!$V$4:$AA$15,G$1,0),0)</f>
        <v>0</v>
      </c>
      <c r="H101" s="28">
        <f>VLOOKUP($A:$A,Data_sheet_PTD!$M:$DZ,VLOOKUP($B$2,Summary!$V$4:$AA$15,H$1,0),0)</f>
        <v>0</v>
      </c>
      <c r="I101" s="49">
        <f t="shared" si="11"/>
        <v>0</v>
      </c>
      <c r="J101" s="28">
        <f>VLOOKUP($A:$A,Data_sheet_PTD!$M:$DZ,VLOOKUP($B$2,Summary!$V$4:$AA$15,J$1,0),0)</f>
        <v>0</v>
      </c>
      <c r="K101" s="28">
        <f>VLOOKUP($A:$A,Data_sheet_PTD!$M:$DZ,VLOOKUP($B$2,Summary!$V$4:$AA$15,K$1,0),0)</f>
        <v>0</v>
      </c>
      <c r="L101" s="28">
        <f>VLOOKUP($A:$A,Data_sheet_YTD!$M:$DZ,VLOOKUP($B$2,Summary!$V$4:$AA$15,L$1,0),0)</f>
        <v>0</v>
      </c>
      <c r="M101" s="28">
        <f>VLOOKUP($A:$A,Data_sheet_YTD!$M:$DZ,VLOOKUP($B$2,Summary!$V$4:$AA$15,M$1,0),0)</f>
        <v>0</v>
      </c>
      <c r="N101" s="28">
        <f>VLOOKUP($A:$A,Data_sheet_YTD!$M:$DZ,VLOOKUP($B$2,Summary!$V$4:$AA$15,N$1,0),0)</f>
        <v>0</v>
      </c>
      <c r="O101" s="49">
        <f t="shared" si="7"/>
        <v>0</v>
      </c>
      <c r="P101" s="28">
        <f>VLOOKUP($A:$A,Data_sheet_YTD!$M:$DZ,VLOOKUP($B$2,Summary!$V$4:$AA$15,P$1,0),0)</f>
        <v>0</v>
      </c>
      <c r="Q101" s="28">
        <f>VLOOKUP($A:$A,Data_sheet_YTD!$M:$DZ,VLOOKUP($B$2,Summary!$V$4:$AA$15,Q$1,0),0)</f>
        <v>0</v>
      </c>
      <c r="R101" s="83">
        <v>0</v>
      </c>
      <c r="S101" s="26">
        <f t="shared" si="13"/>
        <v>0</v>
      </c>
      <c r="T101" s="26">
        <f t="shared" si="12"/>
        <v>0</v>
      </c>
    </row>
    <row r="102" spans="1:20" outlineLevel="1" x14ac:dyDescent="0.25">
      <c r="A102" s="36" t="s">
        <v>107</v>
      </c>
      <c r="B102" s="40" t="str">
        <f t="shared" si="8"/>
        <v>O</v>
      </c>
      <c r="C102" s="40" t="str">
        <f t="shared" si="9"/>
        <v>O</v>
      </c>
      <c r="D102" s="40" t="str">
        <f t="shared" si="10"/>
        <v>O</v>
      </c>
      <c r="E102" s="77" t="s">
        <v>294</v>
      </c>
      <c r="F102" s="28">
        <f>VLOOKUP($A:$A,Data_sheet_PTD!$M:$DZ,VLOOKUP($B$2,Summary!$V$4:$AA$15,F$1,0),0)</f>
        <v>43670.47</v>
      </c>
      <c r="G102" s="28">
        <f>VLOOKUP($A:$A,Data_sheet_PTD!$M:$DZ,VLOOKUP($B$2,Summary!$V$4:$AA$15,G$1,0),0)</f>
        <v>47537.83</v>
      </c>
      <c r="H102" s="28">
        <f>VLOOKUP($A:$A,Data_sheet_PTD!$M:$DZ,VLOOKUP($B$2,Summary!$V$4:$AA$15,H$1,0),0)</f>
        <v>54283.329999999994</v>
      </c>
      <c r="I102" s="49">
        <f t="shared" si="11"/>
        <v>6745.4999999999927</v>
      </c>
      <c r="J102" s="28">
        <f>VLOOKUP($A:$A,Data_sheet_PTD!$M:$DZ,VLOOKUP($B$2,Summary!$V$4:$AA$15,J$1,0),0)</f>
        <v>6745.4999999999945</v>
      </c>
      <c r="K102" s="28">
        <f>VLOOKUP($A:$A,Data_sheet_PTD!$M:$DZ,VLOOKUP($B$2,Summary!$V$4:$AA$15,K$1,0),0)</f>
        <v>0</v>
      </c>
      <c r="L102" s="28">
        <f>VLOOKUP($A:$A,Data_sheet_YTD!$M:$DZ,VLOOKUP($B$2,Summary!$V$4:$AA$15,L$1,0),0)</f>
        <v>787753.45000000007</v>
      </c>
      <c r="M102" s="28">
        <f>VLOOKUP($A:$A,Data_sheet_YTD!$M:$DZ,VLOOKUP($B$2,Summary!$V$4:$AA$15,M$1,0),0)</f>
        <v>894788.92999999993</v>
      </c>
      <c r="N102" s="28">
        <f>VLOOKUP($A:$A,Data_sheet_YTD!$M:$DZ,VLOOKUP($B$2,Summary!$V$4:$AA$15,N$1,0),0)</f>
        <v>933795.69000000006</v>
      </c>
      <c r="O102" s="49">
        <f t="shared" si="7"/>
        <v>39006.760000000126</v>
      </c>
      <c r="P102" s="28">
        <f>VLOOKUP($A:$A,Data_sheet_YTD!$M:$DZ,VLOOKUP($B$2,Summary!$V$4:$AA$15,P$1,0),0)</f>
        <v>30350.595810810795</v>
      </c>
      <c r="Q102" s="28">
        <f>VLOOKUP($A:$A,Data_sheet_YTD!$M:$DZ,VLOOKUP($B$2,Summary!$V$4:$AA$15,Q$1,0),0)</f>
        <v>8656.1641891891959</v>
      </c>
      <c r="R102" s="83">
        <v>10866.739999999991</v>
      </c>
      <c r="S102" s="26">
        <f t="shared" si="13"/>
        <v>4121.239999999998</v>
      </c>
      <c r="T102" s="26">
        <f t="shared" si="12"/>
        <v>1.3460521586239338E-10</v>
      </c>
    </row>
    <row r="103" spans="1:20" outlineLevel="1" x14ac:dyDescent="0.25">
      <c r="A103" s="36" t="s">
        <v>108</v>
      </c>
      <c r="B103" s="40" t="str">
        <f t="shared" si="8"/>
        <v>O</v>
      </c>
      <c r="C103" s="40" t="str">
        <f t="shared" ref="C103:C129" si="14">IF(G103&gt;0,"O","X")</f>
        <v>O</v>
      </c>
      <c r="D103" s="40" t="str">
        <f t="shared" ref="D103:D130" si="15">IF(H103&gt;0,"O","X")</f>
        <v>O</v>
      </c>
      <c r="E103" s="77" t="s">
        <v>294</v>
      </c>
      <c r="F103" s="28">
        <f>VLOOKUP($A:$A,Data_sheet_PTD!$M:$DZ,VLOOKUP($B$2,Summary!$V$4:$AA$15,F$1,0),0)</f>
        <v>41258.550000000003</v>
      </c>
      <c r="G103" s="28">
        <f>VLOOKUP($A:$A,Data_sheet_PTD!$M:$DZ,VLOOKUP($B$2,Summary!$V$4:$AA$15,G$1,0),0)</f>
        <v>52830.44</v>
      </c>
      <c r="H103" s="28">
        <f>VLOOKUP($A:$A,Data_sheet_PTD!$M:$DZ,VLOOKUP($B$2,Summary!$V$4:$AA$15,H$1,0),0)</f>
        <v>73358.050000000017</v>
      </c>
      <c r="I103" s="49">
        <f t="shared" si="11"/>
        <v>20527.610000000015</v>
      </c>
      <c r="J103" s="28">
        <f>VLOOKUP($A:$A,Data_sheet_PTD!$M:$DZ,VLOOKUP($B$2,Summary!$V$4:$AA$15,J$1,0),0)</f>
        <v>14579.660000000022</v>
      </c>
      <c r="K103" s="28">
        <f>VLOOKUP($A:$A,Data_sheet_PTD!$M:$DZ,VLOOKUP($B$2,Summary!$V$4:$AA$15,K$1,0),0)</f>
        <v>5947.9499999999962</v>
      </c>
      <c r="L103" s="28">
        <f>VLOOKUP($A:$A,Data_sheet_YTD!$M:$DZ,VLOOKUP($B$2,Summary!$V$4:$AA$15,L$1,0),0)</f>
        <v>742228.85000000009</v>
      </c>
      <c r="M103" s="28">
        <f>VLOOKUP($A:$A,Data_sheet_YTD!$M:$DZ,VLOOKUP($B$2,Summary!$V$4:$AA$15,M$1,0),0)</f>
        <v>933625.15999999992</v>
      </c>
      <c r="N103" s="28">
        <f>VLOOKUP($A:$A,Data_sheet_YTD!$M:$DZ,VLOOKUP($B$2,Summary!$V$4:$AA$15,N$1,0),0)</f>
        <v>1130228.81</v>
      </c>
      <c r="O103" s="49">
        <f t="shared" si="7"/>
        <v>196603.65000000014</v>
      </c>
      <c r="P103" s="28">
        <f>VLOOKUP($A:$A,Data_sheet_YTD!$M:$DZ,VLOOKUP($B$2,Summary!$V$4:$AA$15,P$1,0),0)</f>
        <v>121239.91410572344</v>
      </c>
      <c r="Q103" s="28">
        <f>VLOOKUP($A:$A,Data_sheet_YTD!$M:$DZ,VLOOKUP($B$2,Summary!$V$4:$AA$15,Q$1,0),0)</f>
        <v>75363.7358942766</v>
      </c>
      <c r="R103" s="83">
        <v>28168.510000000024</v>
      </c>
      <c r="S103" s="26">
        <f t="shared" si="13"/>
        <v>7640.9000000000087</v>
      </c>
      <c r="T103" s="26">
        <f t="shared" si="12"/>
        <v>0</v>
      </c>
    </row>
    <row r="104" spans="1:20" outlineLevel="1" x14ac:dyDescent="0.25">
      <c r="A104" s="36" t="s">
        <v>109</v>
      </c>
      <c r="B104" s="40" t="str">
        <f t="shared" si="8"/>
        <v>X</v>
      </c>
      <c r="C104" s="40" t="str">
        <f t="shared" si="14"/>
        <v>X</v>
      </c>
      <c r="D104" s="40" t="str">
        <f t="shared" si="15"/>
        <v>X</v>
      </c>
      <c r="E104" s="77" t="s">
        <v>292</v>
      </c>
      <c r="F104" s="28">
        <f>VLOOKUP($A:$A,Data_sheet_PTD!$M:$DZ,VLOOKUP($B$2,Summary!$V$4:$AA$15,F$1,0),0)</f>
        <v>0</v>
      </c>
      <c r="G104" s="28">
        <f>VLOOKUP($A:$A,Data_sheet_PTD!$M:$DZ,VLOOKUP($B$2,Summary!$V$4:$AA$15,G$1,0),0)</f>
        <v>0</v>
      </c>
      <c r="H104" s="28">
        <f>VLOOKUP($A:$A,Data_sheet_PTD!$M:$DZ,VLOOKUP($B$2,Summary!$V$4:$AA$15,H$1,0),0)</f>
        <v>0</v>
      </c>
      <c r="I104" s="49">
        <f t="shared" si="11"/>
        <v>0</v>
      </c>
      <c r="J104" s="28">
        <f>VLOOKUP($A:$A,Data_sheet_PTD!$M:$DZ,VLOOKUP($B$2,Summary!$V$4:$AA$15,J$1,0),0)</f>
        <v>0</v>
      </c>
      <c r="K104" s="28">
        <f>VLOOKUP($A:$A,Data_sheet_PTD!$M:$DZ,VLOOKUP($B$2,Summary!$V$4:$AA$15,K$1,0),0)</f>
        <v>0</v>
      </c>
      <c r="L104" s="28">
        <f>VLOOKUP($A:$A,Data_sheet_YTD!$M:$DZ,VLOOKUP($B$2,Summary!$V$4:$AA$15,L$1,0),0)</f>
        <v>0</v>
      </c>
      <c r="M104" s="28">
        <f>VLOOKUP($A:$A,Data_sheet_YTD!$M:$DZ,VLOOKUP($B$2,Summary!$V$4:$AA$15,M$1,0),0)</f>
        <v>0</v>
      </c>
      <c r="N104" s="28">
        <f>VLOOKUP($A:$A,Data_sheet_YTD!$M:$DZ,VLOOKUP($B$2,Summary!$V$4:$AA$15,N$1,0),0)</f>
        <v>0</v>
      </c>
      <c r="O104" s="49">
        <f t="shared" si="7"/>
        <v>0</v>
      </c>
      <c r="P104" s="28">
        <f>VLOOKUP($A:$A,Data_sheet_YTD!$M:$DZ,VLOOKUP($B$2,Summary!$V$4:$AA$15,P$1,0),0)</f>
        <v>0</v>
      </c>
      <c r="Q104" s="28">
        <f>VLOOKUP($A:$A,Data_sheet_YTD!$M:$DZ,VLOOKUP($B$2,Summary!$V$4:$AA$15,Q$1,0),0)</f>
        <v>0</v>
      </c>
      <c r="R104" s="83">
        <v>0</v>
      </c>
      <c r="S104" s="26">
        <f t="shared" si="13"/>
        <v>0</v>
      </c>
      <c r="T104" s="26">
        <f t="shared" si="12"/>
        <v>0</v>
      </c>
    </row>
    <row r="105" spans="1:20" outlineLevel="1" x14ac:dyDescent="0.25">
      <c r="A105" s="36" t="s">
        <v>110</v>
      </c>
      <c r="B105" s="40" t="str">
        <f t="shared" si="8"/>
        <v>O</v>
      </c>
      <c r="C105" s="40" t="str">
        <f t="shared" si="14"/>
        <v>O</v>
      </c>
      <c r="D105" s="40" t="str">
        <f t="shared" si="15"/>
        <v>O</v>
      </c>
      <c r="E105" s="77" t="s">
        <v>294</v>
      </c>
      <c r="F105" s="28">
        <f>VLOOKUP($A:$A,Data_sheet_PTD!$M:$DZ,VLOOKUP($B$2,Summary!$V$4:$AA$15,F$1,0),0)</f>
        <v>62998.96</v>
      </c>
      <c r="G105" s="28">
        <f>VLOOKUP($A:$A,Data_sheet_PTD!$M:$DZ,VLOOKUP($B$2,Summary!$V$4:$AA$15,G$1,0),0)</f>
        <v>77960.479999999996</v>
      </c>
      <c r="H105" s="28">
        <f>VLOOKUP($A:$A,Data_sheet_PTD!$M:$DZ,VLOOKUP($B$2,Summary!$V$4:$AA$15,H$1,0),0)</f>
        <v>78828.12000000001</v>
      </c>
      <c r="I105" s="49">
        <f t="shared" si="11"/>
        <v>867.64000000001397</v>
      </c>
      <c r="J105" s="28">
        <f>VLOOKUP($A:$A,Data_sheet_PTD!$M:$DZ,VLOOKUP($B$2,Summary!$V$4:$AA$15,J$1,0),0)</f>
        <v>867.64000000002056</v>
      </c>
      <c r="K105" s="28">
        <f>VLOOKUP($A:$A,Data_sheet_PTD!$M:$DZ,VLOOKUP($B$2,Summary!$V$4:$AA$15,K$1,0),0)</f>
        <v>0</v>
      </c>
      <c r="L105" s="28">
        <f>VLOOKUP($A:$A,Data_sheet_YTD!$M:$DZ,VLOOKUP($B$2,Summary!$V$4:$AA$15,L$1,0),0)</f>
        <v>1131907.57</v>
      </c>
      <c r="M105" s="28">
        <f>VLOOKUP($A:$A,Data_sheet_YTD!$M:$DZ,VLOOKUP($B$2,Summary!$V$4:$AA$15,M$1,0),0)</f>
        <v>1374545.1900000002</v>
      </c>
      <c r="N105" s="28">
        <f>VLOOKUP($A:$A,Data_sheet_YTD!$M:$DZ,VLOOKUP($B$2,Summary!$V$4:$AA$15,N$1,0),0)</f>
        <v>1473053.4700000002</v>
      </c>
      <c r="O105" s="49">
        <f t="shared" si="7"/>
        <v>98508.280000000028</v>
      </c>
      <c r="P105" s="28">
        <f>VLOOKUP($A:$A,Data_sheet_YTD!$M:$DZ,VLOOKUP($B$2,Summary!$V$4:$AA$15,P$1,0),0)</f>
        <v>38485.936263736257</v>
      </c>
      <c r="Q105" s="28">
        <f>VLOOKUP($A:$A,Data_sheet_YTD!$M:$DZ,VLOOKUP($B$2,Summary!$V$4:$AA$15,Q$1,0),0)</f>
        <v>60022.343736263749</v>
      </c>
      <c r="R105" s="83">
        <v>14858.770000000019</v>
      </c>
      <c r="S105" s="26">
        <f t="shared" si="13"/>
        <v>13991.130000000005</v>
      </c>
      <c r="T105" s="26">
        <f t="shared" si="12"/>
        <v>0</v>
      </c>
    </row>
    <row r="106" spans="1:20" outlineLevel="1" x14ac:dyDescent="0.25">
      <c r="A106" s="36" t="s">
        <v>111</v>
      </c>
      <c r="B106" s="40" t="str">
        <f t="shared" si="8"/>
        <v>O</v>
      </c>
      <c r="C106" s="40" t="str">
        <f t="shared" si="14"/>
        <v>O</v>
      </c>
      <c r="D106" s="40" t="str">
        <f t="shared" si="15"/>
        <v>O</v>
      </c>
      <c r="E106" s="77" t="s">
        <v>294</v>
      </c>
      <c r="F106" s="28">
        <f>VLOOKUP($A:$A,Data_sheet_PTD!$M:$DZ,VLOOKUP($B$2,Summary!$V$4:$AA$15,F$1,0),0)</f>
        <v>57659.64</v>
      </c>
      <c r="G106" s="28">
        <f>VLOOKUP($A:$A,Data_sheet_PTD!$M:$DZ,VLOOKUP($B$2,Summary!$V$4:$AA$15,G$1,0),0)</f>
        <v>71407.8</v>
      </c>
      <c r="H106" s="28">
        <f>VLOOKUP($A:$A,Data_sheet_PTD!$M:$DZ,VLOOKUP($B$2,Summary!$V$4:$AA$15,H$1,0),0)</f>
        <v>73971.360000000015</v>
      </c>
      <c r="I106" s="49">
        <f t="shared" si="11"/>
        <v>2563.5600000000122</v>
      </c>
      <c r="J106" s="28">
        <f>VLOOKUP($A:$A,Data_sheet_PTD!$M:$DZ,VLOOKUP($B$2,Summary!$V$4:$AA$15,J$1,0),0)</f>
        <v>2563.5600000000186</v>
      </c>
      <c r="K106" s="28">
        <f>VLOOKUP($A:$A,Data_sheet_PTD!$M:$DZ,VLOOKUP($B$2,Summary!$V$4:$AA$15,K$1,0),0)</f>
        <v>0</v>
      </c>
      <c r="L106" s="28">
        <f>VLOOKUP($A:$A,Data_sheet_YTD!$M:$DZ,VLOOKUP($B$2,Summary!$V$4:$AA$15,L$1,0),0)</f>
        <v>974736.28</v>
      </c>
      <c r="M106" s="28">
        <f>VLOOKUP($A:$A,Data_sheet_YTD!$M:$DZ,VLOOKUP($B$2,Summary!$V$4:$AA$15,M$1,0),0)</f>
        <v>1183549.78</v>
      </c>
      <c r="N106" s="28">
        <f>VLOOKUP($A:$A,Data_sheet_YTD!$M:$DZ,VLOOKUP($B$2,Summary!$V$4:$AA$15,N$1,0),0)</f>
        <v>1323074.1499999999</v>
      </c>
      <c r="O106" s="49">
        <f t="shared" si="7"/>
        <v>139524.36999999988</v>
      </c>
      <c r="P106" s="28">
        <f>VLOOKUP($A:$A,Data_sheet_YTD!$M:$DZ,VLOOKUP($B$2,Summary!$V$4:$AA$15,P$1,0),0)</f>
        <v>127188.35513513519</v>
      </c>
      <c r="Q106" s="28">
        <f>VLOOKUP($A:$A,Data_sheet_YTD!$M:$DZ,VLOOKUP($B$2,Summary!$V$4:$AA$15,Q$1,0),0)</f>
        <v>12336.014864864876</v>
      </c>
      <c r="R106" s="83">
        <v>28060.599999999991</v>
      </c>
      <c r="S106" s="26">
        <f t="shared" si="13"/>
        <v>25497.039999999979</v>
      </c>
      <c r="T106" s="26">
        <f t="shared" si="12"/>
        <v>-1.8917489796876907E-10</v>
      </c>
    </row>
    <row r="107" spans="1:20" outlineLevel="1" x14ac:dyDescent="0.25">
      <c r="A107" s="36" t="s">
        <v>112</v>
      </c>
      <c r="B107" s="40" t="str">
        <f t="shared" si="8"/>
        <v>O</v>
      </c>
      <c r="C107" s="40" t="str">
        <f t="shared" si="14"/>
        <v>O</v>
      </c>
      <c r="D107" s="40" t="str">
        <f t="shared" si="15"/>
        <v>O</v>
      </c>
      <c r="E107" s="77" t="s">
        <v>294</v>
      </c>
      <c r="F107" s="28">
        <f>VLOOKUP($A:$A,Data_sheet_PTD!$M:$DZ,VLOOKUP($B$2,Summary!$V$4:$AA$15,F$1,0),0)</f>
        <v>30234.39</v>
      </c>
      <c r="G107" s="28">
        <f>VLOOKUP($A:$A,Data_sheet_PTD!$M:$DZ,VLOOKUP($B$2,Summary!$V$4:$AA$15,G$1,0),0)</f>
        <v>41956.85</v>
      </c>
      <c r="H107" s="28">
        <f>VLOOKUP($A:$A,Data_sheet_PTD!$M:$DZ,VLOOKUP($B$2,Summary!$V$4:$AA$15,H$1,0),0)</f>
        <v>44560.9</v>
      </c>
      <c r="I107" s="49">
        <f t="shared" si="11"/>
        <v>2604.0500000000029</v>
      </c>
      <c r="J107" s="28">
        <f>VLOOKUP($A:$A,Data_sheet_PTD!$M:$DZ,VLOOKUP($B$2,Summary!$V$4:$AA$15,J$1,0),0)</f>
        <v>1503.7808641975337</v>
      </c>
      <c r="K107" s="28">
        <f>VLOOKUP($A:$A,Data_sheet_PTD!$M:$DZ,VLOOKUP($B$2,Summary!$V$4:$AA$15,K$1,0),0)</f>
        <v>1100.2691358024701</v>
      </c>
      <c r="L107" s="28">
        <f>VLOOKUP($A:$A,Data_sheet_YTD!$M:$DZ,VLOOKUP($B$2,Summary!$V$4:$AA$15,L$1,0),0)</f>
        <v>575427.02000000014</v>
      </c>
      <c r="M107" s="28">
        <f>VLOOKUP($A:$A,Data_sheet_YTD!$M:$DZ,VLOOKUP($B$2,Summary!$V$4:$AA$15,M$1,0),0)</f>
        <v>715155.21</v>
      </c>
      <c r="N107" s="28">
        <f>VLOOKUP($A:$A,Data_sheet_YTD!$M:$DZ,VLOOKUP($B$2,Summary!$V$4:$AA$15,N$1,0),0)</f>
        <v>764190.17</v>
      </c>
      <c r="O107" s="49">
        <f t="shared" si="7"/>
        <v>49034.960000000079</v>
      </c>
      <c r="P107" s="28">
        <f>VLOOKUP($A:$A,Data_sheet_YTD!$M:$DZ,VLOOKUP($B$2,Summary!$V$4:$AA$15,P$1,0),0)</f>
        <v>44577.581897171382</v>
      </c>
      <c r="Q107" s="28">
        <f>VLOOKUP($A:$A,Data_sheet_YTD!$M:$DZ,VLOOKUP($B$2,Summary!$V$4:$AA$15,Q$1,0),0)</f>
        <v>4457.3781028285712</v>
      </c>
      <c r="R107" s="83">
        <v>8280.3700000000099</v>
      </c>
      <c r="S107" s="26">
        <f t="shared" si="13"/>
        <v>5676.320000000007</v>
      </c>
      <c r="T107" s="26">
        <f t="shared" si="12"/>
        <v>1.2641976354643703E-10</v>
      </c>
    </row>
    <row r="108" spans="1:20" outlineLevel="1" x14ac:dyDescent="0.25">
      <c r="A108" s="36" t="s">
        <v>113</v>
      </c>
      <c r="B108" s="40" t="str">
        <f t="shared" si="8"/>
        <v>O</v>
      </c>
      <c r="C108" s="40" t="str">
        <f t="shared" si="14"/>
        <v>O</v>
      </c>
      <c r="D108" s="40" t="str">
        <f t="shared" si="15"/>
        <v>O</v>
      </c>
      <c r="E108" s="77" t="s">
        <v>294</v>
      </c>
      <c r="F108" s="28">
        <f>VLOOKUP($A:$A,Data_sheet_PTD!$M:$DZ,VLOOKUP($B$2,Summary!$V$4:$AA$15,F$1,0),0)</f>
        <v>32705.99</v>
      </c>
      <c r="G108" s="28">
        <f>VLOOKUP($A:$A,Data_sheet_PTD!$M:$DZ,VLOOKUP($B$2,Summary!$V$4:$AA$15,G$1,0),0)</f>
        <v>40203.79</v>
      </c>
      <c r="H108" s="28">
        <f>VLOOKUP($A:$A,Data_sheet_PTD!$M:$DZ,VLOOKUP($B$2,Summary!$V$4:$AA$15,H$1,0),0)</f>
        <v>38459.83</v>
      </c>
      <c r="I108" s="49">
        <f t="shared" si="11"/>
        <v>-1743.9599999999991</v>
      </c>
      <c r="J108" s="28">
        <f>VLOOKUP($A:$A,Data_sheet_PTD!$M:$DZ,VLOOKUP($B$2,Summary!$V$4:$AA$15,J$1,0),0)</f>
        <v>-4458.7715294117588</v>
      </c>
      <c r="K108" s="28">
        <f>VLOOKUP($A:$A,Data_sheet_PTD!$M:$DZ,VLOOKUP($B$2,Summary!$V$4:$AA$15,K$1,0),0)</f>
        <v>2714.8115294117624</v>
      </c>
      <c r="L108" s="28">
        <f>VLOOKUP($A:$A,Data_sheet_YTD!$M:$DZ,VLOOKUP($B$2,Summary!$V$4:$AA$15,L$1,0),0)</f>
        <v>667469.87</v>
      </c>
      <c r="M108" s="28">
        <f>VLOOKUP($A:$A,Data_sheet_YTD!$M:$DZ,VLOOKUP($B$2,Summary!$V$4:$AA$15,M$1,0),0)</f>
        <v>838715.86000000022</v>
      </c>
      <c r="N108" s="28">
        <f>VLOOKUP($A:$A,Data_sheet_YTD!$M:$DZ,VLOOKUP($B$2,Summary!$V$4:$AA$15,N$1,0),0)</f>
        <v>897471.66999999993</v>
      </c>
      <c r="O108" s="49">
        <f t="shared" si="7"/>
        <v>58755.809999999707</v>
      </c>
      <c r="P108" s="28">
        <f>VLOOKUP($A:$A,Data_sheet_YTD!$M:$DZ,VLOOKUP($B$2,Summary!$V$4:$AA$15,P$1,0),0)</f>
        <v>-6323.2017944898926</v>
      </c>
      <c r="Q108" s="28">
        <f>VLOOKUP($A:$A,Data_sheet_YTD!$M:$DZ,VLOOKUP($B$2,Summary!$V$4:$AA$15,Q$1,0),0)</f>
        <v>65079.011794489896</v>
      </c>
      <c r="R108" s="83">
        <v>17354.210000000006</v>
      </c>
      <c r="S108" s="26">
        <f t="shared" si="13"/>
        <v>19098.170000000006</v>
      </c>
      <c r="T108" s="26">
        <f t="shared" si="12"/>
        <v>-2.9831426218152046E-10</v>
      </c>
    </row>
    <row r="109" spans="1:20" outlineLevel="1" x14ac:dyDescent="0.25">
      <c r="A109" s="36" t="s">
        <v>114</v>
      </c>
      <c r="B109" s="40" t="str">
        <f t="shared" si="8"/>
        <v>O</v>
      </c>
      <c r="C109" s="40" t="str">
        <f t="shared" si="14"/>
        <v>O</v>
      </c>
      <c r="D109" s="40" t="str">
        <f t="shared" si="15"/>
        <v>O</v>
      </c>
      <c r="E109" s="77" t="s">
        <v>294</v>
      </c>
      <c r="F109" s="28">
        <f>VLOOKUP($A:$A,Data_sheet_PTD!$M:$DZ,VLOOKUP($B$2,Summary!$V$4:$AA$15,F$1,0),0)</f>
        <v>43446.32</v>
      </c>
      <c r="G109" s="28">
        <f>VLOOKUP($A:$A,Data_sheet_PTD!$M:$DZ,VLOOKUP($B$2,Summary!$V$4:$AA$15,G$1,0),0)</f>
        <v>53375.65</v>
      </c>
      <c r="H109" s="28">
        <f>VLOOKUP($A:$A,Data_sheet_PTD!$M:$DZ,VLOOKUP($B$2,Summary!$V$4:$AA$15,H$1,0),0)</f>
        <v>55578.650000000009</v>
      </c>
      <c r="I109" s="49">
        <f t="shared" si="11"/>
        <v>2203.0000000000073</v>
      </c>
      <c r="J109" s="28">
        <f>VLOOKUP($A:$A,Data_sheet_PTD!$M:$DZ,VLOOKUP($B$2,Summary!$V$4:$AA$15,J$1,0),0)</f>
        <v>-684.20259740259553</v>
      </c>
      <c r="K109" s="28">
        <f>VLOOKUP($A:$A,Data_sheet_PTD!$M:$DZ,VLOOKUP($B$2,Summary!$V$4:$AA$15,K$1,0),0)</f>
        <v>2887.2025974026005</v>
      </c>
      <c r="L109" s="28">
        <f>VLOOKUP($A:$A,Data_sheet_YTD!$M:$DZ,VLOOKUP($B$2,Summary!$V$4:$AA$15,L$1,0),0)</f>
        <v>664016.92999999993</v>
      </c>
      <c r="M109" s="28">
        <f>VLOOKUP($A:$A,Data_sheet_YTD!$M:$DZ,VLOOKUP($B$2,Summary!$V$4:$AA$15,M$1,0),0)</f>
        <v>830990.95000000007</v>
      </c>
      <c r="N109" s="28">
        <f>VLOOKUP($A:$A,Data_sheet_YTD!$M:$DZ,VLOOKUP($B$2,Summary!$V$4:$AA$15,N$1,0),0)</f>
        <v>921651.01</v>
      </c>
      <c r="O109" s="49">
        <f t="shared" si="7"/>
        <v>90660.059999999939</v>
      </c>
      <c r="P109" s="28">
        <f>VLOOKUP($A:$A,Data_sheet_YTD!$M:$DZ,VLOOKUP($B$2,Summary!$V$4:$AA$15,P$1,0),0)</f>
        <v>58900.243214445785</v>
      </c>
      <c r="Q109" s="28">
        <f>VLOOKUP($A:$A,Data_sheet_YTD!$M:$DZ,VLOOKUP($B$2,Summary!$V$4:$AA$15,Q$1,0),0)</f>
        <v>31759.816785554194</v>
      </c>
      <c r="R109" s="83">
        <v>21042.460000000021</v>
      </c>
      <c r="S109" s="26">
        <f t="shared" si="13"/>
        <v>18839.460000000014</v>
      </c>
      <c r="T109" s="26">
        <f t="shared" si="12"/>
        <v>-4.0017766878008842E-11</v>
      </c>
    </row>
    <row r="110" spans="1:20" outlineLevel="1" x14ac:dyDescent="0.25">
      <c r="A110" s="36" t="s">
        <v>115</v>
      </c>
      <c r="B110" s="40" t="str">
        <f t="shared" si="8"/>
        <v>O</v>
      </c>
      <c r="C110" s="40" t="str">
        <f t="shared" si="14"/>
        <v>O</v>
      </c>
      <c r="D110" s="40" t="str">
        <f t="shared" si="15"/>
        <v>O</v>
      </c>
      <c r="E110" s="77" t="s">
        <v>294</v>
      </c>
      <c r="F110" s="28">
        <f>VLOOKUP($A:$A,Data_sheet_PTD!$M:$DZ,VLOOKUP($B$2,Summary!$V$4:$AA$15,F$1,0),0)</f>
        <v>28870.78</v>
      </c>
      <c r="G110" s="28">
        <f>VLOOKUP($A:$A,Data_sheet_PTD!$M:$DZ,VLOOKUP($B$2,Summary!$V$4:$AA$15,G$1,0),0)</f>
        <v>45630.66</v>
      </c>
      <c r="H110" s="28">
        <f>VLOOKUP($A:$A,Data_sheet_PTD!$M:$DZ,VLOOKUP($B$2,Summary!$V$4:$AA$15,H$1,0),0)</f>
        <v>49597.329999999994</v>
      </c>
      <c r="I110" s="49">
        <f t="shared" si="11"/>
        <v>3966.669999999991</v>
      </c>
      <c r="J110" s="28">
        <f>VLOOKUP($A:$A,Data_sheet_PTD!$M:$DZ,VLOOKUP($B$2,Summary!$V$4:$AA$15,J$1,0),0)</f>
        <v>3966.6699999999914</v>
      </c>
      <c r="K110" s="28">
        <f>VLOOKUP($A:$A,Data_sheet_PTD!$M:$DZ,VLOOKUP($B$2,Summary!$V$4:$AA$15,K$1,0),0)</f>
        <v>0</v>
      </c>
      <c r="L110" s="28">
        <f>VLOOKUP($A:$A,Data_sheet_YTD!$M:$DZ,VLOOKUP($B$2,Summary!$V$4:$AA$15,L$1,0),0)</f>
        <v>638027.52999999991</v>
      </c>
      <c r="M110" s="28">
        <f>VLOOKUP($A:$A,Data_sheet_YTD!$M:$DZ,VLOOKUP($B$2,Summary!$V$4:$AA$15,M$1,0),0)</f>
        <v>833736.66999999993</v>
      </c>
      <c r="N110" s="28">
        <f>VLOOKUP($A:$A,Data_sheet_YTD!$M:$DZ,VLOOKUP($B$2,Summary!$V$4:$AA$15,N$1,0),0)</f>
        <v>918163.69</v>
      </c>
      <c r="O110" s="49">
        <f t="shared" si="7"/>
        <v>84427.020000000019</v>
      </c>
      <c r="P110" s="28">
        <f>VLOOKUP($A:$A,Data_sheet_YTD!$M:$DZ,VLOOKUP($B$2,Summary!$V$4:$AA$15,P$1,0),0)</f>
        <v>62536.405205479445</v>
      </c>
      <c r="Q110" s="28">
        <f>VLOOKUP($A:$A,Data_sheet_YTD!$M:$DZ,VLOOKUP($B$2,Summary!$V$4:$AA$15,Q$1,0),0)</f>
        <v>21890.614794520538</v>
      </c>
      <c r="R110" s="83">
        <v>14812.62999999999</v>
      </c>
      <c r="S110" s="26">
        <f t="shared" si="13"/>
        <v>10845.96</v>
      </c>
      <c r="T110" s="26">
        <f t="shared" si="12"/>
        <v>3.637978807091713E-11</v>
      </c>
    </row>
    <row r="111" spans="1:20" outlineLevel="1" x14ac:dyDescent="0.25">
      <c r="A111" s="36" t="s">
        <v>116</v>
      </c>
      <c r="B111" s="40" t="str">
        <f t="shared" si="8"/>
        <v>X</v>
      </c>
      <c r="C111" s="40" t="str">
        <f t="shared" si="14"/>
        <v>X</v>
      </c>
      <c r="D111" s="40" t="str">
        <f t="shared" si="15"/>
        <v>X</v>
      </c>
      <c r="E111" s="77" t="s">
        <v>292</v>
      </c>
      <c r="F111" s="28">
        <f>VLOOKUP($A:$A,Data_sheet_PTD!$M:$DZ,VLOOKUP($B$2,Summary!$V$4:$AA$15,F$1,0),0)</f>
        <v>0</v>
      </c>
      <c r="G111" s="28">
        <f>VLOOKUP($A:$A,Data_sheet_PTD!$M:$DZ,VLOOKUP($B$2,Summary!$V$4:$AA$15,G$1,0),0)</f>
        <v>0</v>
      </c>
      <c r="H111" s="28">
        <f>VLOOKUP($A:$A,Data_sheet_PTD!$M:$DZ,VLOOKUP($B$2,Summary!$V$4:$AA$15,H$1,0),0)</f>
        <v>0</v>
      </c>
      <c r="I111" s="49">
        <f t="shared" si="11"/>
        <v>0</v>
      </c>
      <c r="J111" s="28">
        <f>VLOOKUP($A:$A,Data_sheet_PTD!$M:$DZ,VLOOKUP($B$2,Summary!$V$4:$AA$15,J$1,0),0)</f>
        <v>0</v>
      </c>
      <c r="K111" s="28">
        <f>VLOOKUP($A:$A,Data_sheet_PTD!$M:$DZ,VLOOKUP($B$2,Summary!$V$4:$AA$15,K$1,0),0)</f>
        <v>0</v>
      </c>
      <c r="L111" s="28">
        <f>VLOOKUP($A:$A,Data_sheet_YTD!$M:$DZ,VLOOKUP($B$2,Summary!$V$4:$AA$15,L$1,0),0)</f>
        <v>224671.78000000003</v>
      </c>
      <c r="M111" s="28">
        <f>VLOOKUP($A:$A,Data_sheet_YTD!$M:$DZ,VLOOKUP($B$2,Summary!$V$4:$AA$15,M$1,0),0)</f>
        <v>0</v>
      </c>
      <c r="N111" s="28">
        <f>VLOOKUP($A:$A,Data_sheet_YTD!$M:$DZ,VLOOKUP($B$2,Summary!$V$4:$AA$15,N$1,0),0)</f>
        <v>0</v>
      </c>
      <c r="O111" s="49">
        <f t="shared" si="7"/>
        <v>0</v>
      </c>
      <c r="P111" s="28">
        <f>VLOOKUP($A:$A,Data_sheet_YTD!$M:$DZ,VLOOKUP($B$2,Summary!$V$4:$AA$15,P$1,0),0)</f>
        <v>0</v>
      </c>
      <c r="Q111" s="28">
        <f>VLOOKUP($A:$A,Data_sheet_YTD!$M:$DZ,VLOOKUP($B$2,Summary!$V$4:$AA$15,Q$1,0),0)</f>
        <v>0</v>
      </c>
      <c r="R111" s="83">
        <v>0</v>
      </c>
      <c r="S111" s="26">
        <f t="shared" si="13"/>
        <v>0</v>
      </c>
      <c r="T111" s="26">
        <f t="shared" si="12"/>
        <v>0</v>
      </c>
    </row>
    <row r="112" spans="1:20" outlineLevel="1" x14ac:dyDescent="0.25">
      <c r="A112" s="36" t="s">
        <v>117</v>
      </c>
      <c r="B112" s="40" t="str">
        <f t="shared" si="8"/>
        <v>X</v>
      </c>
      <c r="C112" s="40" t="str">
        <f t="shared" si="14"/>
        <v>X</v>
      </c>
      <c r="D112" s="40" t="str">
        <f t="shared" si="15"/>
        <v>X</v>
      </c>
      <c r="E112" s="77" t="s">
        <v>292</v>
      </c>
      <c r="F112" s="28">
        <f>VLOOKUP($A:$A,Data_sheet_PTD!$M:$DZ,VLOOKUP($B$2,Summary!$V$4:$AA$15,F$1,0),0)</f>
        <v>0</v>
      </c>
      <c r="G112" s="28">
        <f>VLOOKUP($A:$A,Data_sheet_PTD!$M:$DZ,VLOOKUP($B$2,Summary!$V$4:$AA$15,G$1,0),0)</f>
        <v>0</v>
      </c>
      <c r="H112" s="28">
        <f>VLOOKUP($A:$A,Data_sheet_PTD!$M:$DZ,VLOOKUP($B$2,Summary!$V$4:$AA$15,H$1,0),0)</f>
        <v>0</v>
      </c>
      <c r="I112" s="49">
        <f t="shared" si="11"/>
        <v>0</v>
      </c>
      <c r="J112" s="28">
        <f>VLOOKUP($A:$A,Data_sheet_PTD!$M:$DZ,VLOOKUP($B$2,Summary!$V$4:$AA$15,J$1,0),0)</f>
        <v>0</v>
      </c>
      <c r="K112" s="28">
        <f>VLOOKUP($A:$A,Data_sheet_PTD!$M:$DZ,VLOOKUP($B$2,Summary!$V$4:$AA$15,K$1,0),0)</f>
        <v>0</v>
      </c>
      <c r="L112" s="28">
        <f>VLOOKUP($A:$A,Data_sheet_YTD!$M:$DZ,VLOOKUP($B$2,Summary!$V$4:$AA$15,L$1,0),0)</f>
        <v>0</v>
      </c>
      <c r="M112" s="28">
        <f>VLOOKUP($A:$A,Data_sheet_YTD!$M:$DZ,VLOOKUP($B$2,Summary!$V$4:$AA$15,M$1,0),0)</f>
        <v>0</v>
      </c>
      <c r="N112" s="28">
        <f>VLOOKUP($A:$A,Data_sheet_YTD!$M:$DZ,VLOOKUP($B$2,Summary!$V$4:$AA$15,N$1,0),0)</f>
        <v>0</v>
      </c>
      <c r="O112" s="49">
        <f t="shared" si="7"/>
        <v>0</v>
      </c>
      <c r="P112" s="28">
        <f>VLOOKUP($A:$A,Data_sheet_YTD!$M:$DZ,VLOOKUP($B$2,Summary!$V$4:$AA$15,P$1,0),0)</f>
        <v>0</v>
      </c>
      <c r="Q112" s="28">
        <f>VLOOKUP($A:$A,Data_sheet_YTD!$M:$DZ,VLOOKUP($B$2,Summary!$V$4:$AA$15,Q$1,0),0)</f>
        <v>0</v>
      </c>
      <c r="R112" s="83">
        <v>0</v>
      </c>
      <c r="S112" s="26">
        <f t="shared" si="13"/>
        <v>0</v>
      </c>
      <c r="T112" s="26">
        <f t="shared" si="12"/>
        <v>0</v>
      </c>
    </row>
    <row r="113" spans="1:20" outlineLevel="1" x14ac:dyDescent="0.25">
      <c r="A113" s="36" t="s">
        <v>118</v>
      </c>
      <c r="B113" s="40" t="str">
        <f t="shared" si="8"/>
        <v>O</v>
      </c>
      <c r="C113" s="40" t="str">
        <f t="shared" si="14"/>
        <v>O</v>
      </c>
      <c r="D113" s="40" t="str">
        <f t="shared" si="15"/>
        <v>O</v>
      </c>
      <c r="E113" s="77" t="s">
        <v>294</v>
      </c>
      <c r="F113" s="28">
        <f>VLOOKUP($A:$A,Data_sheet_PTD!$M:$DZ,VLOOKUP($B$2,Summary!$V$4:$AA$15,F$1,0),0)</f>
        <v>31875.279999999999</v>
      </c>
      <c r="G113" s="28">
        <f>VLOOKUP($A:$A,Data_sheet_PTD!$M:$DZ,VLOOKUP($B$2,Summary!$V$4:$AA$15,G$1,0),0)</f>
        <v>49237.11</v>
      </c>
      <c r="H113" s="28">
        <f>VLOOKUP($A:$A,Data_sheet_PTD!$M:$DZ,VLOOKUP($B$2,Summary!$V$4:$AA$15,H$1,0),0)</f>
        <v>45143.750000000007</v>
      </c>
      <c r="I113" s="49">
        <f t="shared" si="11"/>
        <v>-4093.3599999999933</v>
      </c>
      <c r="J113" s="28">
        <f>VLOOKUP($A:$A,Data_sheet_PTD!$M:$DZ,VLOOKUP($B$2,Summary!$V$4:$AA$15,J$1,0),0)</f>
        <v>-5236.2397468354347</v>
      </c>
      <c r="K113" s="28">
        <f>VLOOKUP($A:$A,Data_sheet_PTD!$M:$DZ,VLOOKUP($B$2,Summary!$V$4:$AA$15,K$1,0),0)</f>
        <v>1142.8797468354442</v>
      </c>
      <c r="L113" s="28">
        <f>VLOOKUP($A:$A,Data_sheet_YTD!$M:$DZ,VLOOKUP($B$2,Summary!$V$4:$AA$15,L$1,0),0)</f>
        <v>733239.20000000019</v>
      </c>
      <c r="M113" s="28">
        <f>VLOOKUP($A:$A,Data_sheet_YTD!$M:$DZ,VLOOKUP($B$2,Summary!$V$4:$AA$15,M$1,0),0)</f>
        <v>855087.09000000008</v>
      </c>
      <c r="N113" s="28">
        <f>VLOOKUP($A:$A,Data_sheet_YTD!$M:$DZ,VLOOKUP($B$2,Summary!$V$4:$AA$15,N$1,0),0)</f>
        <v>844625.57000000007</v>
      </c>
      <c r="O113" s="49">
        <f t="shared" si="7"/>
        <v>-10461.520000000019</v>
      </c>
      <c r="P113" s="28">
        <f>VLOOKUP($A:$A,Data_sheet_YTD!$M:$DZ,VLOOKUP($B$2,Summary!$V$4:$AA$15,P$1,0),0)</f>
        <v>-34457.624894514789</v>
      </c>
      <c r="Q113" s="28">
        <f>VLOOKUP($A:$A,Data_sheet_YTD!$M:$DZ,VLOOKUP($B$2,Summary!$V$4:$AA$15,Q$1,0),0)</f>
        <v>23996.104894514792</v>
      </c>
      <c r="R113" s="83">
        <v>8877.9199999999983</v>
      </c>
      <c r="S113" s="26">
        <f t="shared" si="13"/>
        <v>12971.279999999992</v>
      </c>
      <c r="T113" s="26">
        <f t="shared" si="12"/>
        <v>0</v>
      </c>
    </row>
    <row r="114" spans="1:20" outlineLevel="1" x14ac:dyDescent="0.25">
      <c r="A114" s="36" t="s">
        <v>119</v>
      </c>
      <c r="B114" s="40" t="str">
        <f t="shared" si="8"/>
        <v>O</v>
      </c>
      <c r="C114" s="40" t="str">
        <f t="shared" si="14"/>
        <v>O</v>
      </c>
      <c r="D114" s="40" t="str">
        <f t="shared" si="15"/>
        <v>O</v>
      </c>
      <c r="E114" s="77" t="s">
        <v>294</v>
      </c>
      <c r="F114" s="28">
        <f>VLOOKUP($A:$A,Data_sheet_PTD!$M:$DZ,VLOOKUP($B$2,Summary!$V$4:$AA$15,F$1,0),0)</f>
        <v>29390.03</v>
      </c>
      <c r="G114" s="28">
        <f>VLOOKUP($A:$A,Data_sheet_PTD!$M:$DZ,VLOOKUP($B$2,Summary!$V$4:$AA$15,G$1,0),0)</f>
        <v>32045.72</v>
      </c>
      <c r="H114" s="28">
        <f>VLOOKUP($A:$A,Data_sheet_PTD!$M:$DZ,VLOOKUP($B$2,Summary!$V$4:$AA$15,H$1,0),0)</f>
        <v>29286.84</v>
      </c>
      <c r="I114" s="49">
        <f t="shared" si="11"/>
        <v>-2758.880000000001</v>
      </c>
      <c r="J114" s="28">
        <f>VLOOKUP($A:$A,Data_sheet_PTD!$M:$DZ,VLOOKUP($B$2,Summary!$V$4:$AA$15,J$1,0),0)</f>
        <v>-2758.8800000000024</v>
      </c>
      <c r="K114" s="28">
        <f>VLOOKUP($A:$A,Data_sheet_PTD!$M:$DZ,VLOOKUP($B$2,Summary!$V$4:$AA$15,K$1,0),0)</f>
        <v>0</v>
      </c>
      <c r="L114" s="28">
        <f>VLOOKUP($A:$A,Data_sheet_YTD!$M:$DZ,VLOOKUP($B$2,Summary!$V$4:$AA$15,L$1,0),0)</f>
        <v>503658.74</v>
      </c>
      <c r="M114" s="28">
        <f>VLOOKUP($A:$A,Data_sheet_YTD!$M:$DZ,VLOOKUP($B$2,Summary!$V$4:$AA$15,M$1,0),0)</f>
        <v>578527.29999999993</v>
      </c>
      <c r="N114" s="28">
        <f>VLOOKUP($A:$A,Data_sheet_YTD!$M:$DZ,VLOOKUP($B$2,Summary!$V$4:$AA$15,N$1,0),0)</f>
        <v>571909.89999999991</v>
      </c>
      <c r="O114" s="49">
        <f t="shared" si="7"/>
        <v>-6617.4000000000233</v>
      </c>
      <c r="P114" s="28">
        <f>VLOOKUP($A:$A,Data_sheet_YTD!$M:$DZ,VLOOKUP($B$2,Summary!$V$4:$AA$15,P$1,0),0)</f>
        <v>-34019.715890410946</v>
      </c>
      <c r="Q114" s="28">
        <f>VLOOKUP($A:$A,Data_sheet_YTD!$M:$DZ,VLOOKUP($B$2,Summary!$V$4:$AA$15,Q$1,0),0)</f>
        <v>27402.31589041093</v>
      </c>
      <c r="R114" s="83">
        <v>-1436.6500000000015</v>
      </c>
      <c r="S114" s="26">
        <f t="shared" si="13"/>
        <v>1322.2299999999996</v>
      </c>
      <c r="T114" s="26">
        <f t="shared" si="12"/>
        <v>0</v>
      </c>
    </row>
    <row r="115" spans="1:20" outlineLevel="1" x14ac:dyDescent="0.25">
      <c r="A115" s="36" t="s">
        <v>120</v>
      </c>
      <c r="B115" s="40" t="str">
        <f t="shared" si="8"/>
        <v>O</v>
      </c>
      <c r="C115" s="40" t="str">
        <f t="shared" si="14"/>
        <v>O</v>
      </c>
      <c r="D115" s="40" t="str">
        <f t="shared" si="15"/>
        <v>O</v>
      </c>
      <c r="E115" s="77" t="s">
        <v>294</v>
      </c>
      <c r="F115" s="28">
        <f>VLOOKUP($A:$A,Data_sheet_PTD!$M:$DZ,VLOOKUP($B$2,Summary!$V$4:$AA$15,F$1,0),0)</f>
        <v>61753.39</v>
      </c>
      <c r="G115" s="28">
        <f>VLOOKUP($A:$A,Data_sheet_PTD!$M:$DZ,VLOOKUP($B$2,Summary!$V$4:$AA$15,G$1,0),0)</f>
        <v>74174.240000000005</v>
      </c>
      <c r="H115" s="28">
        <f>VLOOKUP($A:$A,Data_sheet_PTD!$M:$DZ,VLOOKUP($B$2,Summary!$V$4:$AA$15,H$1,0),0)</f>
        <v>88013.72</v>
      </c>
      <c r="I115" s="49">
        <f t="shared" si="11"/>
        <v>13839.479999999996</v>
      </c>
      <c r="J115" s="28">
        <f>VLOOKUP($A:$A,Data_sheet_PTD!$M:$DZ,VLOOKUP($B$2,Summary!$V$4:$AA$15,J$1,0),0)</f>
        <v>6703.2324324324409</v>
      </c>
      <c r="K115" s="28">
        <f>VLOOKUP($A:$A,Data_sheet_PTD!$M:$DZ,VLOOKUP($B$2,Summary!$V$4:$AA$15,K$1,0),0)</f>
        <v>7136.2475675675614</v>
      </c>
      <c r="L115" s="28">
        <f>VLOOKUP($A:$A,Data_sheet_YTD!$M:$DZ,VLOOKUP($B$2,Summary!$V$4:$AA$15,L$1,0),0)</f>
        <v>959897.77999999991</v>
      </c>
      <c r="M115" s="28">
        <f>VLOOKUP($A:$A,Data_sheet_YTD!$M:$DZ,VLOOKUP($B$2,Summary!$V$4:$AA$15,M$1,0),0)</f>
        <v>1211481.2799999998</v>
      </c>
      <c r="N115" s="28">
        <f>VLOOKUP($A:$A,Data_sheet_YTD!$M:$DZ,VLOOKUP($B$2,Summary!$V$4:$AA$15,N$1,0),0)</f>
        <v>1361766.62</v>
      </c>
      <c r="O115" s="49">
        <f t="shared" si="7"/>
        <v>150285.34000000032</v>
      </c>
      <c r="P115" s="28">
        <f>VLOOKUP($A:$A,Data_sheet_YTD!$M:$DZ,VLOOKUP($B$2,Summary!$V$4:$AA$15,P$1,0),0)</f>
        <v>60449.798497615287</v>
      </c>
      <c r="Q115" s="28">
        <f>VLOOKUP($A:$A,Data_sheet_YTD!$M:$DZ,VLOOKUP($B$2,Summary!$V$4:$AA$15,Q$1,0),0)</f>
        <v>89835.541502384673</v>
      </c>
      <c r="R115" s="83">
        <v>31059.450000000012</v>
      </c>
      <c r="S115" s="26">
        <f t="shared" si="13"/>
        <v>17219.970000000016</v>
      </c>
      <c r="T115" s="26">
        <f t="shared" si="12"/>
        <v>3.4924596548080444E-10</v>
      </c>
    </row>
    <row r="116" spans="1:20" outlineLevel="1" x14ac:dyDescent="0.25">
      <c r="A116" s="36" t="s">
        <v>121</v>
      </c>
      <c r="B116" s="40" t="str">
        <f t="shared" si="8"/>
        <v>O</v>
      </c>
      <c r="C116" s="40" t="str">
        <f t="shared" si="14"/>
        <v>O</v>
      </c>
      <c r="D116" s="40" t="str">
        <f t="shared" si="15"/>
        <v>O</v>
      </c>
      <c r="E116" s="77" t="s">
        <v>294</v>
      </c>
      <c r="F116" s="28">
        <f>VLOOKUP($A:$A,Data_sheet_PTD!$M:$DZ,VLOOKUP($B$2,Summary!$V$4:$AA$15,F$1,0),0)</f>
        <v>52409.83</v>
      </c>
      <c r="G116" s="28">
        <f>VLOOKUP($A:$A,Data_sheet_PTD!$M:$DZ,VLOOKUP($B$2,Summary!$V$4:$AA$15,G$1,0),0)</f>
        <v>54827.58</v>
      </c>
      <c r="H116" s="28">
        <f>VLOOKUP($A:$A,Data_sheet_PTD!$M:$DZ,VLOOKUP($B$2,Summary!$V$4:$AA$15,H$1,0),0)</f>
        <v>51483.429999999993</v>
      </c>
      <c r="I116" s="49">
        <f t="shared" si="11"/>
        <v>-3344.1500000000087</v>
      </c>
      <c r="J116" s="28">
        <f>VLOOKUP($A:$A,Data_sheet_PTD!$M:$DZ,VLOOKUP($B$2,Summary!$V$4:$AA$15,J$1,0),0)</f>
        <v>-6978.2744705882396</v>
      </c>
      <c r="K116" s="28">
        <f>VLOOKUP($A:$A,Data_sheet_PTD!$M:$DZ,VLOOKUP($B$2,Summary!$V$4:$AA$15,K$1,0),0)</f>
        <v>3634.1244705882314</v>
      </c>
      <c r="L116" s="28">
        <f>VLOOKUP($A:$A,Data_sheet_YTD!$M:$DZ,VLOOKUP($B$2,Summary!$V$4:$AA$15,L$1,0),0)</f>
        <v>816544.29</v>
      </c>
      <c r="M116" s="28">
        <f>VLOOKUP($A:$A,Data_sheet_YTD!$M:$DZ,VLOOKUP($B$2,Summary!$V$4:$AA$15,M$1,0),0)</f>
        <v>957449.50999999989</v>
      </c>
      <c r="N116" s="28">
        <f>VLOOKUP($A:$A,Data_sheet_YTD!$M:$DZ,VLOOKUP($B$2,Summary!$V$4:$AA$15,N$1,0),0)</f>
        <v>910335.65999999992</v>
      </c>
      <c r="O116" s="49">
        <f t="shared" si="7"/>
        <v>-47113.849999999977</v>
      </c>
      <c r="P116" s="28">
        <f>VLOOKUP($A:$A,Data_sheet_YTD!$M:$DZ,VLOOKUP($B$2,Summary!$V$4:$AA$15,P$1,0),0)</f>
        <v>-79134.777764705854</v>
      </c>
      <c r="Q116" s="28">
        <f>VLOOKUP($A:$A,Data_sheet_YTD!$M:$DZ,VLOOKUP($B$2,Summary!$V$4:$AA$15,Q$1,0),0)</f>
        <v>32020.927764705852</v>
      </c>
      <c r="R116" s="83">
        <v>-3082.2999999999738</v>
      </c>
      <c r="S116" s="26">
        <f t="shared" si="13"/>
        <v>261.85000000003492</v>
      </c>
      <c r="T116" s="26">
        <f t="shared" si="12"/>
        <v>0</v>
      </c>
    </row>
    <row r="117" spans="1:20" outlineLevel="1" x14ac:dyDescent="0.25">
      <c r="A117" s="36" t="s">
        <v>122</v>
      </c>
      <c r="B117" s="40" t="str">
        <f t="shared" si="8"/>
        <v>X</v>
      </c>
      <c r="C117" s="40" t="str">
        <f t="shared" si="14"/>
        <v>X</v>
      </c>
      <c r="D117" s="40" t="str">
        <f t="shared" si="15"/>
        <v>X</v>
      </c>
      <c r="E117" s="77" t="s">
        <v>292</v>
      </c>
      <c r="F117" s="28">
        <f>VLOOKUP($A:$A,Data_sheet_PTD!$M:$DZ,VLOOKUP($B$2,Summary!$V$4:$AA$15,F$1,0),0)</f>
        <v>0</v>
      </c>
      <c r="G117" s="28">
        <f>VLOOKUP($A:$A,Data_sheet_PTD!$M:$DZ,VLOOKUP($B$2,Summary!$V$4:$AA$15,G$1,0),0)</f>
        <v>0</v>
      </c>
      <c r="H117" s="28">
        <f>VLOOKUP($A:$A,Data_sheet_PTD!$M:$DZ,VLOOKUP($B$2,Summary!$V$4:$AA$15,H$1,0),0)</f>
        <v>0</v>
      </c>
      <c r="I117" s="49">
        <f t="shared" si="11"/>
        <v>0</v>
      </c>
      <c r="J117" s="28">
        <f>VLOOKUP($A:$A,Data_sheet_PTD!$M:$DZ,VLOOKUP($B$2,Summary!$V$4:$AA$15,J$1,0),0)</f>
        <v>0</v>
      </c>
      <c r="K117" s="28">
        <f>VLOOKUP($A:$A,Data_sheet_PTD!$M:$DZ,VLOOKUP($B$2,Summary!$V$4:$AA$15,K$1,0),0)</f>
        <v>0</v>
      </c>
      <c r="L117" s="28">
        <f>VLOOKUP($A:$A,Data_sheet_YTD!$M:$DZ,VLOOKUP($B$2,Summary!$V$4:$AA$15,L$1,0),0)</f>
        <v>551191.61</v>
      </c>
      <c r="M117" s="28">
        <f>VLOOKUP($A:$A,Data_sheet_YTD!$M:$DZ,VLOOKUP($B$2,Summary!$V$4:$AA$15,M$1,0),0)</f>
        <v>0</v>
      </c>
      <c r="N117" s="28">
        <f>VLOOKUP($A:$A,Data_sheet_YTD!$M:$DZ,VLOOKUP($B$2,Summary!$V$4:$AA$15,N$1,0),0)</f>
        <v>0</v>
      </c>
      <c r="O117" s="49">
        <f t="shared" si="7"/>
        <v>0</v>
      </c>
      <c r="P117" s="28">
        <f>VLOOKUP($A:$A,Data_sheet_YTD!$M:$DZ,VLOOKUP($B$2,Summary!$V$4:$AA$15,P$1,0),0)</f>
        <v>0</v>
      </c>
      <c r="Q117" s="28">
        <f>VLOOKUP($A:$A,Data_sheet_YTD!$M:$DZ,VLOOKUP($B$2,Summary!$V$4:$AA$15,Q$1,0),0)</f>
        <v>0</v>
      </c>
      <c r="R117" s="83">
        <v>0</v>
      </c>
      <c r="S117" s="26">
        <f t="shared" si="13"/>
        <v>0</v>
      </c>
      <c r="T117" s="26">
        <f t="shared" si="12"/>
        <v>0</v>
      </c>
    </row>
    <row r="118" spans="1:20" outlineLevel="1" x14ac:dyDescent="0.25">
      <c r="A118" s="36" t="s">
        <v>123</v>
      </c>
      <c r="B118" s="40" t="str">
        <f t="shared" si="8"/>
        <v>O</v>
      </c>
      <c r="C118" s="40" t="str">
        <f t="shared" si="14"/>
        <v>O</v>
      </c>
      <c r="D118" s="40" t="str">
        <f t="shared" si="15"/>
        <v>O</v>
      </c>
      <c r="E118" s="77" t="s">
        <v>294</v>
      </c>
      <c r="F118" s="28">
        <f>VLOOKUP($A:$A,Data_sheet_PTD!$M:$DZ,VLOOKUP($B$2,Summary!$V$4:$AA$15,F$1,0),0)</f>
        <v>35776.11</v>
      </c>
      <c r="G118" s="28">
        <f>VLOOKUP($A:$A,Data_sheet_PTD!$M:$DZ,VLOOKUP($B$2,Summary!$V$4:$AA$15,G$1,0),0)</f>
        <v>44987.43</v>
      </c>
      <c r="H118" s="28">
        <f>VLOOKUP($A:$A,Data_sheet_PTD!$M:$DZ,VLOOKUP($B$2,Summary!$V$4:$AA$15,H$1,0),0)</f>
        <v>43989.709999999992</v>
      </c>
      <c r="I118" s="49">
        <f t="shared" si="11"/>
        <v>-997.72000000000844</v>
      </c>
      <c r="J118" s="28">
        <f>VLOOKUP($A:$A,Data_sheet_PTD!$M:$DZ,VLOOKUP($B$2,Summary!$V$4:$AA$15,J$1,0),0)</f>
        <v>-3170.0513580247043</v>
      </c>
      <c r="K118" s="28">
        <f>VLOOKUP($A:$A,Data_sheet_PTD!$M:$DZ,VLOOKUP($B$2,Summary!$V$4:$AA$15,K$1,0),0)</f>
        <v>2172.3313580246927</v>
      </c>
      <c r="L118" s="28">
        <f>VLOOKUP($A:$A,Data_sheet_YTD!$M:$DZ,VLOOKUP($B$2,Summary!$V$4:$AA$15,L$1,0),0)</f>
        <v>815852.9800000001</v>
      </c>
      <c r="M118" s="28">
        <f>VLOOKUP($A:$A,Data_sheet_YTD!$M:$DZ,VLOOKUP($B$2,Summary!$V$4:$AA$15,M$1,0),0)</f>
        <v>973551.86</v>
      </c>
      <c r="N118" s="28">
        <f>VLOOKUP($A:$A,Data_sheet_YTD!$M:$DZ,VLOOKUP($B$2,Summary!$V$4:$AA$15,N$1,0),0)</f>
        <v>950762.21999999986</v>
      </c>
      <c r="O118" s="49">
        <f t="shared" si="7"/>
        <v>-22789.64000000013</v>
      </c>
      <c r="P118" s="28">
        <f>VLOOKUP($A:$A,Data_sheet_YTD!$M:$DZ,VLOOKUP($B$2,Summary!$V$4:$AA$15,P$1,0),0)</f>
        <v>-80501.528343755039</v>
      </c>
      <c r="Q118" s="28">
        <f>VLOOKUP($A:$A,Data_sheet_YTD!$M:$DZ,VLOOKUP($B$2,Summary!$V$4:$AA$15,Q$1,0),0)</f>
        <v>57711.888343755054</v>
      </c>
      <c r="R118" s="83">
        <v>12624.550000000017</v>
      </c>
      <c r="S118" s="26">
        <f t="shared" si="13"/>
        <v>13622.270000000026</v>
      </c>
      <c r="T118" s="26">
        <f t="shared" si="12"/>
        <v>-1.4551915228366852E-10</v>
      </c>
    </row>
    <row r="119" spans="1:20" outlineLevel="1" x14ac:dyDescent="0.25">
      <c r="A119" s="36" t="s">
        <v>124</v>
      </c>
      <c r="B119" s="40" t="str">
        <f t="shared" si="8"/>
        <v>O</v>
      </c>
      <c r="C119" s="40" t="str">
        <f t="shared" si="14"/>
        <v>O</v>
      </c>
      <c r="D119" s="40" t="str">
        <f t="shared" si="15"/>
        <v>O</v>
      </c>
      <c r="E119" s="77" t="s">
        <v>294</v>
      </c>
      <c r="F119" s="28">
        <f>VLOOKUP($A:$A,Data_sheet_PTD!$M:$DZ,VLOOKUP($B$2,Summary!$V$4:$AA$15,F$1,0),0)</f>
        <v>34563.47</v>
      </c>
      <c r="G119" s="28">
        <f>VLOOKUP($A:$A,Data_sheet_PTD!$M:$DZ,VLOOKUP($B$2,Summary!$V$4:$AA$15,G$1,0),0)</f>
        <v>59909.7</v>
      </c>
      <c r="H119" s="28">
        <f>VLOOKUP($A:$A,Data_sheet_PTD!$M:$DZ,VLOOKUP($B$2,Summary!$V$4:$AA$15,H$1,0),0)</f>
        <v>50190.450000000004</v>
      </c>
      <c r="I119" s="49">
        <f t="shared" si="11"/>
        <v>-9719.2499999999927</v>
      </c>
      <c r="J119" s="28">
        <f>VLOOKUP($A:$A,Data_sheet_PTD!$M:$DZ,VLOOKUP($B$2,Summary!$V$4:$AA$15,J$1,0),0)</f>
        <v>-9719.2499999999909</v>
      </c>
      <c r="K119" s="28">
        <f>VLOOKUP($A:$A,Data_sheet_PTD!$M:$DZ,VLOOKUP($B$2,Summary!$V$4:$AA$15,K$1,0),0)</f>
        <v>0</v>
      </c>
      <c r="L119" s="28">
        <f>VLOOKUP($A:$A,Data_sheet_YTD!$M:$DZ,VLOOKUP($B$2,Summary!$V$4:$AA$15,L$1,0),0)</f>
        <v>872321.05999999994</v>
      </c>
      <c r="M119" s="28">
        <f>VLOOKUP($A:$A,Data_sheet_YTD!$M:$DZ,VLOOKUP($B$2,Summary!$V$4:$AA$15,M$1,0),0)</f>
        <v>967907.23</v>
      </c>
      <c r="N119" s="28">
        <f>VLOOKUP($A:$A,Data_sheet_YTD!$M:$DZ,VLOOKUP($B$2,Summary!$V$4:$AA$15,N$1,0),0)</f>
        <v>972524.62999999989</v>
      </c>
      <c r="O119" s="49">
        <f t="shared" si="7"/>
        <v>4617.3999999999069</v>
      </c>
      <c r="P119" s="28">
        <f>VLOOKUP($A:$A,Data_sheet_YTD!$M:$DZ,VLOOKUP($B$2,Summary!$V$4:$AA$15,P$1,0),0)</f>
        <v>-81755.11168831175</v>
      </c>
      <c r="Q119" s="28">
        <f>VLOOKUP($A:$A,Data_sheet_YTD!$M:$DZ,VLOOKUP($B$2,Summary!$V$4:$AA$15,Q$1,0),0)</f>
        <v>86372.511688311759</v>
      </c>
      <c r="R119" s="83">
        <v>-5569.5600000000122</v>
      </c>
      <c r="S119" s="26">
        <f t="shared" si="13"/>
        <v>4149.6899999999805</v>
      </c>
      <c r="T119" s="26">
        <f t="shared" si="12"/>
        <v>0</v>
      </c>
    </row>
    <row r="120" spans="1:20" outlineLevel="1" x14ac:dyDescent="0.25">
      <c r="A120" s="36" t="s">
        <v>125</v>
      </c>
      <c r="B120" s="40" t="str">
        <f t="shared" si="8"/>
        <v>O</v>
      </c>
      <c r="C120" s="40" t="str">
        <f t="shared" si="14"/>
        <v>O</v>
      </c>
      <c r="D120" s="40" t="str">
        <f t="shared" si="15"/>
        <v>O</v>
      </c>
      <c r="E120" s="77" t="s">
        <v>294</v>
      </c>
      <c r="F120" s="28">
        <f>VLOOKUP($A:$A,Data_sheet_PTD!$M:$DZ,VLOOKUP($B$2,Summary!$V$4:$AA$15,F$1,0),0)</f>
        <v>49105.24</v>
      </c>
      <c r="G120" s="28">
        <f>VLOOKUP($A:$A,Data_sheet_PTD!$M:$DZ,VLOOKUP($B$2,Summary!$V$4:$AA$15,G$1,0),0)</f>
        <v>56765.89</v>
      </c>
      <c r="H120" s="28">
        <f>VLOOKUP($A:$A,Data_sheet_PTD!$M:$DZ,VLOOKUP($B$2,Summary!$V$4:$AA$15,H$1,0),0)</f>
        <v>55232.040000000008</v>
      </c>
      <c r="I120" s="49">
        <f t="shared" si="11"/>
        <v>-1533.8499999999913</v>
      </c>
      <c r="J120" s="28">
        <f>VLOOKUP($A:$A,Data_sheet_PTD!$M:$DZ,VLOOKUP($B$2,Summary!$V$4:$AA$15,J$1,0),0)</f>
        <v>-1533.8499999999863</v>
      </c>
      <c r="K120" s="28">
        <f>VLOOKUP($A:$A,Data_sheet_PTD!$M:$DZ,VLOOKUP($B$2,Summary!$V$4:$AA$15,K$1,0),0)</f>
        <v>0</v>
      </c>
      <c r="L120" s="28">
        <f>VLOOKUP($A:$A,Data_sheet_YTD!$M:$DZ,VLOOKUP($B$2,Summary!$V$4:$AA$15,L$1,0),0)</f>
        <v>849392.71</v>
      </c>
      <c r="M120" s="28">
        <f>VLOOKUP($A:$A,Data_sheet_YTD!$M:$DZ,VLOOKUP($B$2,Summary!$V$4:$AA$15,M$1,0),0)</f>
        <v>1039670.63</v>
      </c>
      <c r="N120" s="28">
        <f>VLOOKUP($A:$A,Data_sheet_YTD!$M:$DZ,VLOOKUP($B$2,Summary!$V$4:$AA$15,N$1,0),0)</f>
        <v>1086664.25</v>
      </c>
      <c r="O120" s="49">
        <f t="shared" si="7"/>
        <v>46993.619999999995</v>
      </c>
      <c r="P120" s="28">
        <f>VLOOKUP($A:$A,Data_sheet_YTD!$M:$DZ,VLOOKUP($B$2,Summary!$V$4:$AA$15,P$1,0),0)</f>
        <v>36608.207837837821</v>
      </c>
      <c r="Q120" s="28">
        <f>VLOOKUP($A:$A,Data_sheet_YTD!$M:$DZ,VLOOKUP($B$2,Summary!$V$4:$AA$15,Q$1,0),0)</f>
        <v>10385.412162162171</v>
      </c>
      <c r="R120" s="83">
        <v>21392.239999999976</v>
      </c>
      <c r="S120" s="26">
        <f t="shared" si="13"/>
        <v>22926.089999999967</v>
      </c>
      <c r="T120" s="26">
        <f t="shared" si="12"/>
        <v>0</v>
      </c>
    </row>
    <row r="121" spans="1:20" outlineLevel="1" x14ac:dyDescent="0.25">
      <c r="A121" s="36" t="s">
        <v>126</v>
      </c>
      <c r="B121" s="40" t="str">
        <f t="shared" si="8"/>
        <v>O</v>
      </c>
      <c r="C121" s="40" t="str">
        <f t="shared" si="14"/>
        <v>O</v>
      </c>
      <c r="D121" s="40" t="str">
        <f t="shared" si="15"/>
        <v>O</v>
      </c>
      <c r="E121" s="77" t="s">
        <v>294</v>
      </c>
      <c r="F121" s="28">
        <f>VLOOKUP($A:$A,Data_sheet_PTD!$M:$DZ,VLOOKUP($B$2,Summary!$V$4:$AA$15,F$1,0),0)</f>
        <v>48575.43</v>
      </c>
      <c r="G121" s="28">
        <f>VLOOKUP($A:$A,Data_sheet_PTD!$M:$DZ,VLOOKUP($B$2,Summary!$V$4:$AA$15,G$1,0),0)</f>
        <v>64042.52</v>
      </c>
      <c r="H121" s="28">
        <f>VLOOKUP($A:$A,Data_sheet_PTD!$M:$DZ,VLOOKUP($B$2,Summary!$V$4:$AA$15,H$1,0),0)</f>
        <v>63270.25999999998</v>
      </c>
      <c r="I121" s="49">
        <f t="shared" si="11"/>
        <v>-772.26000000001659</v>
      </c>
      <c r="J121" s="28">
        <f>VLOOKUP($A:$A,Data_sheet_PTD!$M:$DZ,VLOOKUP($B$2,Summary!$V$4:$AA$15,J$1,0),0)</f>
        <v>-772.26000000001511</v>
      </c>
      <c r="K121" s="28">
        <f>VLOOKUP($A:$A,Data_sheet_PTD!$M:$DZ,VLOOKUP($B$2,Summary!$V$4:$AA$15,K$1,0),0)</f>
        <v>0</v>
      </c>
      <c r="L121" s="28">
        <f>VLOOKUP($A:$A,Data_sheet_YTD!$M:$DZ,VLOOKUP($B$2,Summary!$V$4:$AA$15,L$1,0),0)</f>
        <v>752346.65000000014</v>
      </c>
      <c r="M121" s="28">
        <f>VLOOKUP($A:$A,Data_sheet_YTD!$M:$DZ,VLOOKUP($B$2,Summary!$V$4:$AA$15,M$1,0),0)</f>
        <v>997110.21000000008</v>
      </c>
      <c r="N121" s="28">
        <f>VLOOKUP($A:$A,Data_sheet_YTD!$M:$DZ,VLOOKUP($B$2,Summary!$V$4:$AA$15,N$1,0),0)</f>
        <v>1092284.71</v>
      </c>
      <c r="O121" s="49">
        <f t="shared" si="7"/>
        <v>95174.499999999884</v>
      </c>
      <c r="P121" s="28">
        <f>VLOOKUP($A:$A,Data_sheet_YTD!$M:$DZ,VLOOKUP($B$2,Summary!$V$4:$AA$15,P$1,0),0)</f>
        <v>84863.038513513457</v>
      </c>
      <c r="Q121" s="28">
        <f>VLOOKUP($A:$A,Data_sheet_YTD!$M:$DZ,VLOOKUP($B$2,Summary!$V$4:$AA$15,Q$1,0),0)</f>
        <v>10311.461486486496</v>
      </c>
      <c r="R121" s="83">
        <v>17852.639999999985</v>
      </c>
      <c r="S121" s="26">
        <f t="shared" si="13"/>
        <v>18624.900000000001</v>
      </c>
      <c r="T121" s="26">
        <f t="shared" si="12"/>
        <v>-6.9121597334742546E-11</v>
      </c>
    </row>
    <row r="122" spans="1:20" outlineLevel="1" x14ac:dyDescent="0.25">
      <c r="A122" s="36" t="s">
        <v>127</v>
      </c>
      <c r="B122" s="40" t="str">
        <f t="shared" si="8"/>
        <v>O</v>
      </c>
      <c r="C122" s="40" t="str">
        <f t="shared" si="14"/>
        <v>O</v>
      </c>
      <c r="D122" s="40" t="str">
        <f t="shared" si="15"/>
        <v>O</v>
      </c>
      <c r="E122" s="77" t="s">
        <v>294</v>
      </c>
      <c r="F122" s="28">
        <f>VLOOKUP($A:$A,Data_sheet_PTD!$M:$DZ,VLOOKUP($B$2,Summary!$V$4:$AA$15,F$1,0),0)</f>
        <v>59942.71</v>
      </c>
      <c r="G122" s="28">
        <f>VLOOKUP($A:$A,Data_sheet_PTD!$M:$DZ,VLOOKUP($B$2,Summary!$V$4:$AA$15,G$1,0),0)</f>
        <v>65586.45</v>
      </c>
      <c r="H122" s="28">
        <f>VLOOKUP($A:$A,Data_sheet_PTD!$M:$DZ,VLOOKUP($B$2,Summary!$V$4:$AA$15,H$1,0),0)</f>
        <v>67524.780000000013</v>
      </c>
      <c r="I122" s="49">
        <f t="shared" si="11"/>
        <v>1938.3300000000163</v>
      </c>
      <c r="J122" s="28">
        <f>VLOOKUP($A:$A,Data_sheet_PTD!$M:$DZ,VLOOKUP($B$2,Summary!$V$4:$AA$15,J$1,0),0)</f>
        <v>-1480.6462025316287</v>
      </c>
      <c r="K122" s="28">
        <f>VLOOKUP($A:$A,Data_sheet_PTD!$M:$DZ,VLOOKUP($B$2,Summary!$V$4:$AA$15,K$1,0),0)</f>
        <v>3418.9762025316491</v>
      </c>
      <c r="L122" s="28">
        <f>VLOOKUP($A:$A,Data_sheet_YTD!$M:$DZ,VLOOKUP($B$2,Summary!$V$4:$AA$15,L$1,0),0)</f>
        <v>997643.72</v>
      </c>
      <c r="M122" s="28">
        <f>VLOOKUP($A:$A,Data_sheet_YTD!$M:$DZ,VLOOKUP($B$2,Summary!$V$4:$AA$15,M$1,0),0)</f>
        <v>1213798.43</v>
      </c>
      <c r="N122" s="28">
        <f>VLOOKUP($A:$A,Data_sheet_YTD!$M:$DZ,VLOOKUP($B$2,Summary!$V$4:$AA$15,N$1,0),0)</f>
        <v>1144039.3499999999</v>
      </c>
      <c r="O122" s="49">
        <f t="shared" si="7"/>
        <v>-69759.080000000075</v>
      </c>
      <c r="P122" s="28">
        <f>VLOOKUP($A:$A,Data_sheet_YTD!$M:$DZ,VLOOKUP($B$2,Summary!$V$4:$AA$15,P$1,0),0)</f>
        <v>-114860.81970080556</v>
      </c>
      <c r="Q122" s="28">
        <f>VLOOKUP($A:$A,Data_sheet_YTD!$M:$DZ,VLOOKUP($B$2,Summary!$V$4:$AA$15,Q$1,0),0)</f>
        <v>45101.739700805563</v>
      </c>
      <c r="R122" s="83">
        <v>6624.5299999999697</v>
      </c>
      <c r="S122" s="26">
        <f t="shared" si="13"/>
        <v>4686.1999999999534</v>
      </c>
      <c r="T122" s="26">
        <f t="shared" si="12"/>
        <v>-8.0035533756017685E-11</v>
      </c>
    </row>
    <row r="123" spans="1:20" outlineLevel="1" x14ac:dyDescent="0.25">
      <c r="A123" s="36" t="s">
        <v>128</v>
      </c>
      <c r="B123" s="40" t="str">
        <f t="shared" si="8"/>
        <v>O</v>
      </c>
      <c r="C123" s="40" t="str">
        <f t="shared" si="14"/>
        <v>O</v>
      </c>
      <c r="D123" s="40" t="str">
        <f t="shared" si="15"/>
        <v>O</v>
      </c>
      <c r="E123" s="77" t="s">
        <v>294</v>
      </c>
      <c r="F123" s="28">
        <f>VLOOKUP($A:$A,Data_sheet_PTD!$M:$DZ,VLOOKUP($B$2,Summary!$V$4:$AA$15,F$1,0),0)</f>
        <v>58114.3</v>
      </c>
      <c r="G123" s="28">
        <f>VLOOKUP($A:$A,Data_sheet_PTD!$M:$DZ,VLOOKUP($B$2,Summary!$V$4:$AA$15,G$1,0),0)</f>
        <v>74556.36</v>
      </c>
      <c r="H123" s="28">
        <f>VLOOKUP($A:$A,Data_sheet_PTD!$M:$DZ,VLOOKUP($B$2,Summary!$V$4:$AA$15,H$1,0),0)</f>
        <v>70297.399999999994</v>
      </c>
      <c r="I123" s="49">
        <f t="shared" si="11"/>
        <v>-4258.9600000000064</v>
      </c>
      <c r="J123" s="28">
        <f>VLOOKUP($A:$A,Data_sheet_PTD!$M:$DZ,VLOOKUP($B$2,Summary!$V$4:$AA$15,J$1,0),0)</f>
        <v>-4258.9599999999991</v>
      </c>
      <c r="K123" s="28">
        <f>VLOOKUP($A:$A,Data_sheet_PTD!$M:$DZ,VLOOKUP($B$2,Summary!$V$4:$AA$15,K$1,0),0)</f>
        <v>0</v>
      </c>
      <c r="L123" s="28">
        <f>VLOOKUP($A:$A,Data_sheet_YTD!$M:$DZ,VLOOKUP($B$2,Summary!$V$4:$AA$15,L$1,0),0)</f>
        <v>911249.4800000001</v>
      </c>
      <c r="M123" s="28">
        <f>VLOOKUP($A:$A,Data_sheet_YTD!$M:$DZ,VLOOKUP($B$2,Summary!$V$4:$AA$15,M$1,0),0)</f>
        <v>1070768.8</v>
      </c>
      <c r="N123" s="28">
        <f>VLOOKUP($A:$A,Data_sheet_YTD!$M:$DZ,VLOOKUP($B$2,Summary!$V$4:$AA$15,N$1,0),0)</f>
        <v>1116521.03</v>
      </c>
      <c r="O123" s="49">
        <f t="shared" si="7"/>
        <v>45752.229999999981</v>
      </c>
      <c r="P123" s="28">
        <f>VLOOKUP($A:$A,Data_sheet_YTD!$M:$DZ,VLOOKUP($B$2,Summary!$V$4:$AA$15,P$1,0),0)</f>
        <v>27276.357464788765</v>
      </c>
      <c r="Q123" s="28">
        <f>VLOOKUP($A:$A,Data_sheet_YTD!$M:$DZ,VLOOKUP($B$2,Summary!$V$4:$AA$15,Q$1,0),0)</f>
        <v>18475.872535211245</v>
      </c>
      <c r="R123" s="83">
        <v>14718.770000000019</v>
      </c>
      <c r="S123" s="26">
        <f t="shared" si="13"/>
        <v>18977.730000000025</v>
      </c>
      <c r="T123" s="26">
        <f t="shared" si="12"/>
        <v>-2.9103830456733704E-11</v>
      </c>
    </row>
    <row r="124" spans="1:20" outlineLevel="1" x14ac:dyDescent="0.25">
      <c r="A124" s="36" t="s">
        <v>318</v>
      </c>
      <c r="B124" s="40" t="str">
        <f t="shared" si="8"/>
        <v>X</v>
      </c>
      <c r="C124" s="40" t="str">
        <f t="shared" si="14"/>
        <v>X</v>
      </c>
      <c r="D124" s="40" t="str">
        <f t="shared" si="15"/>
        <v>X</v>
      </c>
      <c r="E124" s="77" t="s">
        <v>292</v>
      </c>
      <c r="F124" s="28">
        <f>VLOOKUP($A:$A,Data_sheet_PTD!$M:$DZ,VLOOKUP($B$2,Summary!$V$4:$AA$15,F$1,0),0)</f>
        <v>0</v>
      </c>
      <c r="G124" s="28">
        <f>VLOOKUP($A:$A,Data_sheet_PTD!$M:$DZ,VLOOKUP($B$2,Summary!$V$4:$AA$15,G$1,0),0)</f>
        <v>0</v>
      </c>
      <c r="H124" s="28">
        <f>VLOOKUP($A:$A,Data_sheet_PTD!$M:$DZ,VLOOKUP($B$2,Summary!$V$4:$AA$15,H$1,0),0)</f>
        <v>0</v>
      </c>
      <c r="I124" s="49">
        <f t="shared" si="11"/>
        <v>0</v>
      </c>
      <c r="J124" s="28">
        <f>VLOOKUP($A:$A,Data_sheet_PTD!$M:$DZ,VLOOKUP($B$2,Summary!$V$4:$AA$15,J$1,0),0)</f>
        <v>0</v>
      </c>
      <c r="K124" s="28">
        <f>VLOOKUP($A:$A,Data_sheet_PTD!$M:$DZ,VLOOKUP($B$2,Summary!$V$4:$AA$15,K$1,0),0)</f>
        <v>0</v>
      </c>
      <c r="L124" s="28">
        <f>VLOOKUP($A:$A,Data_sheet_YTD!$M:$DZ,VLOOKUP($B$2,Summary!$V$4:$AA$15,L$1,0),0)</f>
        <v>0</v>
      </c>
      <c r="M124" s="28">
        <f>VLOOKUP($A:$A,Data_sheet_YTD!$M:$DZ,VLOOKUP($B$2,Summary!$V$4:$AA$15,M$1,0),0)</f>
        <v>0</v>
      </c>
      <c r="N124" s="28">
        <f>VLOOKUP($A:$A,Data_sheet_YTD!$M:$DZ,VLOOKUP($B$2,Summary!$V$4:$AA$15,N$1,0),0)</f>
        <v>0</v>
      </c>
      <c r="O124" s="49">
        <f t="shared" si="7"/>
        <v>0</v>
      </c>
      <c r="P124" s="28">
        <f>VLOOKUP($A:$A,Data_sheet_YTD!$M:$DZ,VLOOKUP($B$2,Summary!$V$4:$AA$15,P$1,0),0)</f>
        <v>0</v>
      </c>
      <c r="Q124" s="28">
        <f>VLOOKUP($A:$A,Data_sheet_YTD!$M:$DZ,VLOOKUP($B$2,Summary!$V$4:$AA$15,Q$1,0),0)</f>
        <v>0</v>
      </c>
      <c r="R124" s="83">
        <v>0</v>
      </c>
      <c r="S124" s="26">
        <f t="shared" si="13"/>
        <v>0</v>
      </c>
      <c r="T124" s="26">
        <f t="shared" si="12"/>
        <v>0</v>
      </c>
    </row>
    <row r="125" spans="1:20" outlineLevel="1" x14ac:dyDescent="0.25">
      <c r="A125" s="36" t="s">
        <v>129</v>
      </c>
      <c r="B125" s="40" t="str">
        <f t="shared" si="8"/>
        <v>O</v>
      </c>
      <c r="C125" s="40" t="str">
        <f t="shared" si="14"/>
        <v>O</v>
      </c>
      <c r="D125" s="40" t="str">
        <f t="shared" si="15"/>
        <v>O</v>
      </c>
      <c r="E125" s="77" t="s">
        <v>294</v>
      </c>
      <c r="F125" s="28">
        <f>VLOOKUP($A:$A,Data_sheet_PTD!$M:$DZ,VLOOKUP($B$2,Summary!$V$4:$AA$15,F$1,0),0)</f>
        <v>38465.08</v>
      </c>
      <c r="G125" s="28">
        <f>VLOOKUP($A:$A,Data_sheet_PTD!$M:$DZ,VLOOKUP($B$2,Summary!$V$4:$AA$15,G$1,0),0)</f>
        <v>42915.02</v>
      </c>
      <c r="H125" s="28">
        <f>VLOOKUP($A:$A,Data_sheet_PTD!$M:$DZ,VLOOKUP($B$2,Summary!$V$4:$AA$15,H$1,0),0)</f>
        <v>43140.720000000008</v>
      </c>
      <c r="I125" s="49">
        <f t="shared" si="11"/>
        <v>225.70000000001164</v>
      </c>
      <c r="J125" s="28">
        <f>VLOOKUP($A:$A,Data_sheet_PTD!$M:$DZ,VLOOKUP($B$2,Summary!$V$4:$AA$15,J$1,0),0)</f>
        <v>-1352.6190243902245</v>
      </c>
      <c r="K125" s="28">
        <f>VLOOKUP($A:$A,Data_sheet_PTD!$M:$DZ,VLOOKUP($B$2,Summary!$V$4:$AA$15,K$1,0),0)</f>
        <v>1578.31902439024</v>
      </c>
      <c r="L125" s="28">
        <f>VLOOKUP($A:$A,Data_sheet_YTD!$M:$DZ,VLOOKUP($B$2,Summary!$V$4:$AA$15,L$1,0),0)</f>
        <v>710711.39999999991</v>
      </c>
      <c r="M125" s="28">
        <f>VLOOKUP($A:$A,Data_sheet_YTD!$M:$DZ,VLOOKUP($B$2,Summary!$V$4:$AA$15,M$1,0),0)</f>
        <v>795786.68</v>
      </c>
      <c r="N125" s="28">
        <f>VLOOKUP($A:$A,Data_sheet_YTD!$M:$DZ,VLOOKUP($B$2,Summary!$V$4:$AA$15,N$1,0),0)</f>
        <v>796303.97999999986</v>
      </c>
      <c r="O125" s="49">
        <f t="shared" si="7"/>
        <v>517.29999999981374</v>
      </c>
      <c r="P125" s="28">
        <f>VLOOKUP($A:$A,Data_sheet_YTD!$M:$DZ,VLOOKUP($B$2,Summary!$V$4:$AA$15,P$1,0),0)</f>
        <v>-50528.558292682828</v>
      </c>
      <c r="Q125" s="28">
        <f>VLOOKUP($A:$A,Data_sheet_YTD!$M:$DZ,VLOOKUP($B$2,Summary!$V$4:$AA$15,Q$1,0),0)</f>
        <v>51045.858292682875</v>
      </c>
      <c r="R125" s="83">
        <v>2304.25</v>
      </c>
      <c r="S125" s="26">
        <f t="shared" si="13"/>
        <v>2078.5499999999884</v>
      </c>
      <c r="T125" s="26">
        <f t="shared" si="12"/>
        <v>-2.3283064365386963E-10</v>
      </c>
    </row>
    <row r="126" spans="1:20" outlineLevel="1" x14ac:dyDescent="0.25">
      <c r="A126" s="36" t="s">
        <v>130</v>
      </c>
      <c r="B126" s="40" t="str">
        <f t="shared" si="8"/>
        <v>O</v>
      </c>
      <c r="C126" s="40" t="str">
        <f t="shared" si="14"/>
        <v>O</v>
      </c>
      <c r="D126" s="40" t="str">
        <f t="shared" si="15"/>
        <v>O</v>
      </c>
      <c r="E126" s="77" t="s">
        <v>294</v>
      </c>
      <c r="F126" s="28">
        <f>VLOOKUP($A:$A,Data_sheet_PTD!$M:$DZ,VLOOKUP($B$2,Summary!$V$4:$AA$15,F$1,0),0)</f>
        <v>18760.810000000001</v>
      </c>
      <c r="G126" s="28">
        <f>VLOOKUP($A:$A,Data_sheet_PTD!$M:$DZ,VLOOKUP($B$2,Summary!$V$4:$AA$15,G$1,0),0)</f>
        <v>26242.48</v>
      </c>
      <c r="H126" s="28">
        <f>VLOOKUP($A:$A,Data_sheet_PTD!$M:$DZ,VLOOKUP($B$2,Summary!$V$4:$AA$15,H$1,0),0)</f>
        <v>25129.389999999996</v>
      </c>
      <c r="I126" s="49">
        <f t="shared" si="11"/>
        <v>-1113.0900000000038</v>
      </c>
      <c r="J126" s="28">
        <f>VLOOKUP($A:$A,Data_sheet_PTD!$M:$DZ,VLOOKUP($B$2,Summary!$V$4:$AA$15,J$1,0),0)</f>
        <v>-2067.3706329113975</v>
      </c>
      <c r="K126" s="28">
        <f>VLOOKUP($A:$A,Data_sheet_PTD!$M:$DZ,VLOOKUP($B$2,Summary!$V$4:$AA$15,K$1,0),0)</f>
        <v>954.28063291139301</v>
      </c>
      <c r="L126" s="28">
        <f>VLOOKUP($A:$A,Data_sheet_YTD!$M:$DZ,VLOOKUP($B$2,Summary!$V$4:$AA$15,L$1,0),0)</f>
        <v>363451.29000000004</v>
      </c>
      <c r="M126" s="28">
        <f>VLOOKUP($A:$A,Data_sheet_YTD!$M:$DZ,VLOOKUP($B$2,Summary!$V$4:$AA$15,M$1,0),0)</f>
        <v>448093.74</v>
      </c>
      <c r="N126" s="28">
        <f>VLOOKUP($A:$A,Data_sheet_YTD!$M:$DZ,VLOOKUP($B$2,Summary!$V$4:$AA$15,N$1,0),0)</f>
        <v>498339.69999999995</v>
      </c>
      <c r="O126" s="49">
        <f t="shared" si="7"/>
        <v>50245.959999999963</v>
      </c>
      <c r="P126" s="28">
        <f>VLOOKUP($A:$A,Data_sheet_YTD!$M:$DZ,VLOOKUP($B$2,Summary!$V$4:$AA$15,P$1,0),0)</f>
        <v>6812.8813757494772</v>
      </c>
      <c r="Q126" s="28">
        <f>VLOOKUP($A:$A,Data_sheet_YTD!$M:$DZ,VLOOKUP($B$2,Summary!$V$4:$AA$15,Q$1,0),0)</f>
        <v>43433.078624250527</v>
      </c>
      <c r="R126" s="83">
        <v>8995.580000000009</v>
      </c>
      <c r="S126" s="26">
        <f t="shared" si="13"/>
        <v>10108.670000000013</v>
      </c>
      <c r="T126" s="26">
        <f t="shared" si="12"/>
        <v>0</v>
      </c>
    </row>
    <row r="127" spans="1:20" outlineLevel="1" x14ac:dyDescent="0.25">
      <c r="A127" s="36" t="s">
        <v>131</v>
      </c>
      <c r="B127" s="40" t="str">
        <f t="shared" si="8"/>
        <v>O</v>
      </c>
      <c r="C127" s="40" t="str">
        <f t="shared" si="14"/>
        <v>O</v>
      </c>
      <c r="D127" s="40" t="str">
        <f t="shared" si="15"/>
        <v>O</v>
      </c>
      <c r="E127" s="77" t="s">
        <v>294</v>
      </c>
      <c r="F127" s="28">
        <f>VLOOKUP($A:$A,Data_sheet_PTD!$M:$DZ,VLOOKUP($B$2,Summary!$V$4:$AA$15,F$1,0),0)</f>
        <v>68230.87</v>
      </c>
      <c r="G127" s="28">
        <f>VLOOKUP($A:$A,Data_sheet_PTD!$M:$DZ,VLOOKUP($B$2,Summary!$V$4:$AA$15,G$1,0),0)</f>
        <v>88156.31</v>
      </c>
      <c r="H127" s="28">
        <f>VLOOKUP($A:$A,Data_sheet_PTD!$M:$DZ,VLOOKUP($B$2,Summary!$V$4:$AA$15,H$1,0),0)</f>
        <v>87280.180000000008</v>
      </c>
      <c r="I127" s="49">
        <f t="shared" si="11"/>
        <v>-876.1299999999901</v>
      </c>
      <c r="J127" s="28">
        <f>VLOOKUP($A:$A,Data_sheet_PTD!$M:$DZ,VLOOKUP($B$2,Summary!$V$4:$AA$15,J$1,0),0)</f>
        <v>-5295.3796202531521</v>
      </c>
      <c r="K127" s="28">
        <f>VLOOKUP($A:$A,Data_sheet_PTD!$M:$DZ,VLOOKUP($B$2,Summary!$V$4:$AA$15,K$1,0),0)</f>
        <v>4419.2496202531693</v>
      </c>
      <c r="L127" s="28">
        <f>VLOOKUP($A:$A,Data_sheet_YTD!$M:$DZ,VLOOKUP($B$2,Summary!$V$4:$AA$15,L$1,0),0)</f>
        <v>1217707.0699999998</v>
      </c>
      <c r="M127" s="28">
        <f>VLOOKUP($A:$A,Data_sheet_YTD!$M:$DZ,VLOOKUP($B$2,Summary!$V$4:$AA$15,M$1,0),0)</f>
        <v>1479621.4</v>
      </c>
      <c r="N127" s="28">
        <f>VLOOKUP($A:$A,Data_sheet_YTD!$M:$DZ,VLOOKUP($B$2,Summary!$V$4:$AA$15,N$1,0),0)</f>
        <v>1550435.2300000002</v>
      </c>
      <c r="O127" s="49">
        <f t="shared" si="7"/>
        <v>70813.830000000307</v>
      </c>
      <c r="P127" s="28">
        <f>VLOOKUP($A:$A,Data_sheet_YTD!$M:$DZ,VLOOKUP($B$2,Summary!$V$4:$AA$15,P$1,0),0)</f>
        <v>5535.2538312235956</v>
      </c>
      <c r="Q127" s="28">
        <f>VLOOKUP($A:$A,Data_sheet_YTD!$M:$DZ,VLOOKUP($B$2,Summary!$V$4:$AA$15,Q$1,0),0)</f>
        <v>65278.57616877641</v>
      </c>
      <c r="R127" s="83">
        <v>16310.450000000041</v>
      </c>
      <c r="S127" s="26">
        <f t="shared" si="13"/>
        <v>17186.580000000031</v>
      </c>
      <c r="T127" s="26">
        <f t="shared" si="12"/>
        <v>2.9831426218152046E-10</v>
      </c>
    </row>
    <row r="128" spans="1:20" outlineLevel="1" x14ac:dyDescent="0.25">
      <c r="A128" s="36" t="s">
        <v>132</v>
      </c>
      <c r="B128" s="40" t="str">
        <f t="shared" si="8"/>
        <v>X</v>
      </c>
      <c r="C128" s="40" t="str">
        <f t="shared" si="14"/>
        <v>X</v>
      </c>
      <c r="D128" s="40" t="str">
        <f t="shared" si="15"/>
        <v>X</v>
      </c>
      <c r="E128" s="77" t="s">
        <v>292</v>
      </c>
      <c r="F128" s="28">
        <f>VLOOKUP($A:$A,Data_sheet_PTD!$M:$DZ,VLOOKUP($B$2,Summary!$V$4:$AA$15,F$1,0),0)</f>
        <v>0</v>
      </c>
      <c r="G128" s="28">
        <f>VLOOKUP($A:$A,Data_sheet_PTD!$M:$DZ,VLOOKUP($B$2,Summary!$V$4:$AA$15,G$1,0),0)</f>
        <v>0</v>
      </c>
      <c r="H128" s="28">
        <f>VLOOKUP($A:$A,Data_sheet_PTD!$M:$DZ,VLOOKUP($B$2,Summary!$V$4:$AA$15,H$1,0),0)</f>
        <v>0</v>
      </c>
      <c r="I128" s="49">
        <f t="shared" si="11"/>
        <v>0</v>
      </c>
      <c r="J128" s="28">
        <f>VLOOKUP($A:$A,Data_sheet_PTD!$M:$DZ,VLOOKUP($B$2,Summary!$V$4:$AA$15,J$1,0),0)</f>
        <v>0</v>
      </c>
      <c r="K128" s="28">
        <f>VLOOKUP($A:$A,Data_sheet_PTD!$M:$DZ,VLOOKUP($B$2,Summary!$V$4:$AA$15,K$1,0),0)</f>
        <v>0</v>
      </c>
      <c r="L128" s="28">
        <f>VLOOKUP($A:$A,Data_sheet_YTD!$M:$DZ,VLOOKUP($B$2,Summary!$V$4:$AA$15,L$1,0),0)</f>
        <v>13187.21</v>
      </c>
      <c r="M128" s="28">
        <f>VLOOKUP($A:$A,Data_sheet_YTD!$M:$DZ,VLOOKUP($B$2,Summary!$V$4:$AA$15,M$1,0),0)</f>
        <v>0</v>
      </c>
      <c r="N128" s="28">
        <f>VLOOKUP($A:$A,Data_sheet_YTD!$M:$DZ,VLOOKUP($B$2,Summary!$V$4:$AA$15,N$1,0),0)</f>
        <v>0</v>
      </c>
      <c r="O128" s="49">
        <f t="shared" si="7"/>
        <v>0</v>
      </c>
      <c r="P128" s="28">
        <f>VLOOKUP($A:$A,Data_sheet_YTD!$M:$DZ,VLOOKUP($B$2,Summary!$V$4:$AA$15,P$1,0),0)</f>
        <v>0</v>
      </c>
      <c r="Q128" s="28">
        <f>VLOOKUP($A:$A,Data_sheet_YTD!$M:$DZ,VLOOKUP($B$2,Summary!$V$4:$AA$15,Q$1,0),0)</f>
        <v>0</v>
      </c>
      <c r="R128" s="83">
        <v>0</v>
      </c>
      <c r="S128" s="26">
        <f t="shared" si="13"/>
        <v>0</v>
      </c>
      <c r="T128" s="26">
        <f t="shared" si="12"/>
        <v>0</v>
      </c>
    </row>
    <row r="129" spans="1:20" outlineLevel="1" x14ac:dyDescent="0.25">
      <c r="A129" s="36" t="s">
        <v>133</v>
      </c>
      <c r="B129" s="40" t="str">
        <f t="shared" si="8"/>
        <v>O</v>
      </c>
      <c r="C129" s="40" t="str">
        <f t="shared" si="14"/>
        <v>O</v>
      </c>
      <c r="D129" s="40" t="str">
        <f t="shared" si="15"/>
        <v>O</v>
      </c>
      <c r="E129" s="77" t="s">
        <v>294</v>
      </c>
      <c r="F129" s="28">
        <f>VLOOKUP($A:$A,Data_sheet_PTD!$M:$DZ,VLOOKUP($B$2,Summary!$V$4:$AA$15,F$1,0),0)</f>
        <v>43550.7</v>
      </c>
      <c r="G129" s="28">
        <f>VLOOKUP($A:$A,Data_sheet_PTD!$M:$DZ,VLOOKUP($B$2,Summary!$V$4:$AA$15,G$1,0),0)</f>
        <v>74207.94</v>
      </c>
      <c r="H129" s="28">
        <f>VLOOKUP($A:$A,Data_sheet_PTD!$M:$DZ,VLOOKUP($B$2,Summary!$V$4:$AA$15,H$1,0),0)</f>
        <v>74351.670000000027</v>
      </c>
      <c r="I129" s="49">
        <f t="shared" si="11"/>
        <v>143.73000000002503</v>
      </c>
      <c r="J129" s="28">
        <f>VLOOKUP($A:$A,Data_sheet_PTD!$M:$DZ,VLOOKUP($B$2,Summary!$V$4:$AA$15,J$1,0),0)</f>
        <v>143.73000000001846</v>
      </c>
      <c r="K129" s="28">
        <f>VLOOKUP($A:$A,Data_sheet_PTD!$M:$DZ,VLOOKUP($B$2,Summary!$V$4:$AA$15,K$1,0),0)</f>
        <v>0</v>
      </c>
      <c r="L129" s="28">
        <f>VLOOKUP($A:$A,Data_sheet_YTD!$M:$DZ,VLOOKUP($B$2,Summary!$V$4:$AA$15,L$1,0),0)</f>
        <v>914124.28999999992</v>
      </c>
      <c r="M129" s="28">
        <f>VLOOKUP($A:$A,Data_sheet_YTD!$M:$DZ,VLOOKUP($B$2,Summary!$V$4:$AA$15,M$1,0),0)</f>
        <v>1289505.0900000001</v>
      </c>
      <c r="N129" s="28">
        <f>VLOOKUP($A:$A,Data_sheet_YTD!$M:$DZ,VLOOKUP($B$2,Summary!$V$4:$AA$15,N$1,0),0)</f>
        <v>1353241.26</v>
      </c>
      <c r="O129" s="49">
        <f t="shared" si="7"/>
        <v>63736.169999999925</v>
      </c>
      <c r="P129" s="28">
        <f>VLOOKUP($A:$A,Data_sheet_YTD!$M:$DZ,VLOOKUP($B$2,Summary!$V$4:$AA$15,P$1,0),0)</f>
        <v>34816.427411764846</v>
      </c>
      <c r="Q129" s="28">
        <f>VLOOKUP($A:$A,Data_sheet_YTD!$M:$DZ,VLOOKUP($B$2,Summary!$V$4:$AA$15,Q$1,0),0)</f>
        <v>28919.74258823528</v>
      </c>
      <c r="R129" s="83">
        <v>21892.930000000022</v>
      </c>
      <c r="S129" s="26">
        <f t="shared" si="13"/>
        <v>21749.199999999997</v>
      </c>
      <c r="T129" s="26">
        <f t="shared" si="12"/>
        <v>-2.0008883439004421E-10</v>
      </c>
    </row>
    <row r="130" spans="1:20" outlineLevel="1" x14ac:dyDescent="0.25">
      <c r="A130" s="36" t="s">
        <v>134</v>
      </c>
      <c r="B130" s="40" t="str">
        <f t="shared" si="8"/>
        <v>O</v>
      </c>
      <c r="C130" s="40" t="s">
        <v>306</v>
      </c>
      <c r="D130" s="40" t="str">
        <f t="shared" si="15"/>
        <v>O</v>
      </c>
      <c r="E130" s="77" t="s">
        <v>294</v>
      </c>
      <c r="F130" s="28">
        <f>VLOOKUP($A:$A,Data_sheet_PTD!$M:$DZ,VLOOKUP($B$2,Summary!$V$4:$AA$15,F$1,0),0)</f>
        <v>23029.87</v>
      </c>
      <c r="G130" s="28">
        <f>VLOOKUP($A:$A,Data_sheet_PTD!$M:$DZ,VLOOKUP($B$2,Summary!$V$4:$AA$15,G$1,0),0)</f>
        <v>39010.230000000003</v>
      </c>
      <c r="H130" s="28">
        <f>VLOOKUP($A:$A,Data_sheet_PTD!$M:$DZ,VLOOKUP($B$2,Summary!$V$4:$AA$15,H$1,0),0)</f>
        <v>50456.849999999991</v>
      </c>
      <c r="I130" s="49">
        <f t="shared" si="11"/>
        <v>11446.619999999988</v>
      </c>
      <c r="J130" s="28">
        <f>VLOOKUP($A:$A,Data_sheet_PTD!$M:$DZ,VLOOKUP($B$2,Summary!$V$4:$AA$15,J$1,0),0)</f>
        <v>7355.5240540540481</v>
      </c>
      <c r="K130" s="28">
        <f>VLOOKUP($A:$A,Data_sheet_PTD!$M:$DZ,VLOOKUP($B$2,Summary!$V$4:$AA$15,K$1,0),0)</f>
        <v>4091.0959459459418</v>
      </c>
      <c r="L130" s="28">
        <f>VLOOKUP($A:$A,Data_sheet_YTD!$M:$DZ,VLOOKUP($B$2,Summary!$V$4:$AA$15,L$1,0),0)</f>
        <v>400840</v>
      </c>
      <c r="M130" s="28">
        <f>VLOOKUP($A:$A,Data_sheet_YTD!$M:$DZ,VLOOKUP($B$2,Summary!$V$4:$AA$15,M$1,0),0)</f>
        <v>594275.41999999993</v>
      </c>
      <c r="N130" s="28">
        <f>VLOOKUP($A:$A,Data_sheet_YTD!$M:$DZ,VLOOKUP($B$2,Summary!$V$4:$AA$15,N$1,0),0)</f>
        <v>755243.49</v>
      </c>
      <c r="O130" s="49">
        <f t="shared" si="7"/>
        <v>160968.07000000007</v>
      </c>
      <c r="P130" s="28">
        <f>VLOOKUP($A:$A,Data_sheet_YTD!$M:$DZ,VLOOKUP($B$2,Summary!$V$4:$AA$15,P$1,0),0)</f>
        <v>114182.738191574</v>
      </c>
      <c r="Q130" s="28">
        <f>VLOOKUP($A:$A,Data_sheet_YTD!$M:$DZ,VLOOKUP($B$2,Summary!$V$4:$AA$15,Q$1,0),0)</f>
        <v>46785.331808426046</v>
      </c>
      <c r="R130" s="83">
        <v>15813.809999999998</v>
      </c>
      <c r="S130" s="26">
        <f t="shared" si="13"/>
        <v>4367.1900000000096</v>
      </c>
      <c r="T130" s="26">
        <f t="shared" si="12"/>
        <v>0</v>
      </c>
    </row>
    <row r="131" spans="1:20" outlineLevel="1" x14ac:dyDescent="0.25">
      <c r="A131" s="36" t="s">
        <v>135</v>
      </c>
      <c r="B131" s="40" t="str">
        <f t="shared" si="8"/>
        <v>O</v>
      </c>
      <c r="C131" s="40" t="s">
        <v>306</v>
      </c>
      <c r="D131" s="73" t="s">
        <v>306</v>
      </c>
      <c r="E131" s="77" t="s">
        <v>294</v>
      </c>
      <c r="F131" s="28">
        <f>VLOOKUP($A:$A,Data_sheet_PTD!$M:$DZ,VLOOKUP($B$2,Summary!$V$4:$AA$15,F$1,0),0)</f>
        <v>26410.16</v>
      </c>
      <c r="G131" s="28">
        <f>VLOOKUP($A:$A,Data_sheet_PTD!$M:$DZ,VLOOKUP($B$2,Summary!$V$4:$AA$15,G$1,0),0)</f>
        <v>25217.67</v>
      </c>
      <c r="H131" s="28">
        <f>VLOOKUP($A:$A,Data_sheet_PTD!$M:$DZ,VLOOKUP($B$2,Summary!$V$4:$AA$15,H$1,0),0)</f>
        <v>27537.179999999993</v>
      </c>
      <c r="I131" s="49">
        <f t="shared" si="11"/>
        <v>2319.5099999999948</v>
      </c>
      <c r="J131" s="28">
        <f>VLOOKUP($A:$A,Data_sheet_PTD!$M:$DZ,VLOOKUP($B$2,Summary!$V$4:$AA$15,J$1,0),0)</f>
        <v>2319.5099999999948</v>
      </c>
      <c r="K131" s="28">
        <f>VLOOKUP($A:$A,Data_sheet_PTD!$M:$DZ,VLOOKUP($B$2,Summary!$V$4:$AA$15,K$1,0),0)</f>
        <v>0</v>
      </c>
      <c r="L131" s="28">
        <f>VLOOKUP($A:$A,Data_sheet_YTD!$M:$DZ,VLOOKUP($B$2,Summary!$V$4:$AA$15,L$1,0),0)</f>
        <v>203686.83000000005</v>
      </c>
      <c r="M131" s="28">
        <f>VLOOKUP($A:$A,Data_sheet_YTD!$M:$DZ,VLOOKUP($B$2,Summary!$V$4:$AA$15,M$1,0),0)</f>
        <v>447544.49</v>
      </c>
      <c r="N131" s="28">
        <f>VLOOKUP($A:$A,Data_sheet_YTD!$M:$DZ,VLOOKUP($B$2,Summary!$V$4:$AA$15,N$1,0),0)</f>
        <v>476421.26</v>
      </c>
      <c r="O131" s="49">
        <f t="shared" si="7"/>
        <v>28876.770000000019</v>
      </c>
      <c r="P131" s="28">
        <f>VLOOKUP($A:$A,Data_sheet_YTD!$M:$DZ,VLOOKUP($B$2,Summary!$V$4:$AA$15,P$1,0),0)</f>
        <v>24558.022499999992</v>
      </c>
      <c r="Q131" s="28">
        <f>VLOOKUP($A:$A,Data_sheet_YTD!$M:$DZ,VLOOKUP($B$2,Summary!$V$4:$AA$15,Q$1,0),0)</f>
        <v>4318.7475000000031</v>
      </c>
      <c r="R131" s="83">
        <v>13419.850000000013</v>
      </c>
      <c r="S131" s="26">
        <f t="shared" si="13"/>
        <v>11100.340000000018</v>
      </c>
      <c r="T131" s="26">
        <f t="shared" si="12"/>
        <v>2.3646862246096134E-11</v>
      </c>
    </row>
    <row r="132" spans="1:20" outlineLevel="1" x14ac:dyDescent="0.25">
      <c r="A132" s="36" t="s">
        <v>136</v>
      </c>
      <c r="B132" s="40" t="str">
        <f t="shared" si="8"/>
        <v>O</v>
      </c>
      <c r="C132" s="40" t="str">
        <f t="shared" ref="C132:D133" si="16">IF(G132&gt;0,"O","X")</f>
        <v>O</v>
      </c>
      <c r="D132" s="40" t="str">
        <f t="shared" si="16"/>
        <v>O</v>
      </c>
      <c r="E132" s="77" t="s">
        <v>294</v>
      </c>
      <c r="F132" s="28">
        <f>VLOOKUP($A:$A,Data_sheet_PTD!$M:$DZ,VLOOKUP($B$2,Summary!$V$4:$AA$15,F$1,0),0)</f>
        <v>43679.76</v>
      </c>
      <c r="G132" s="28">
        <f>VLOOKUP($A:$A,Data_sheet_PTD!$M:$DZ,VLOOKUP($B$2,Summary!$V$4:$AA$15,G$1,0),0)</f>
        <v>43194.65</v>
      </c>
      <c r="H132" s="28">
        <f>VLOOKUP($A:$A,Data_sheet_PTD!$M:$DZ,VLOOKUP($B$2,Summary!$V$4:$AA$15,H$1,0),0)</f>
        <v>61601.150000000009</v>
      </c>
      <c r="I132" s="49">
        <f t="shared" si="11"/>
        <v>18406.500000000007</v>
      </c>
      <c r="J132" s="28">
        <f>VLOOKUP($A:$A,Data_sheet_PTD!$M:$DZ,VLOOKUP($B$2,Summary!$V$4:$AA$15,J$1,0),0)</f>
        <v>1847.0510752688201</v>
      </c>
      <c r="K132" s="28">
        <f>VLOOKUP($A:$A,Data_sheet_PTD!$M:$DZ,VLOOKUP($B$2,Summary!$V$4:$AA$15,K$1,0),0)</f>
        <v>16559.448924731183</v>
      </c>
      <c r="L132" s="28">
        <f>VLOOKUP($A:$A,Data_sheet_YTD!$M:$DZ,VLOOKUP($B$2,Summary!$V$4:$AA$15,L$1,0),0)</f>
        <v>706090.43</v>
      </c>
      <c r="M132" s="28">
        <f>VLOOKUP($A:$A,Data_sheet_YTD!$M:$DZ,VLOOKUP($B$2,Summary!$V$4:$AA$15,M$1,0),0)</f>
        <v>824674.41</v>
      </c>
      <c r="N132" s="28">
        <f>VLOOKUP($A:$A,Data_sheet_YTD!$M:$DZ,VLOOKUP($B$2,Summary!$V$4:$AA$15,N$1,0),0)</f>
        <v>925499.86999999988</v>
      </c>
      <c r="O132" s="49">
        <f t="shared" si="7"/>
        <v>100825.45999999985</v>
      </c>
      <c r="P132" s="28">
        <f>VLOOKUP($A:$A,Data_sheet_YTD!$M:$DZ,VLOOKUP($B$2,Summary!$V$4:$AA$15,P$1,0),0)</f>
        <v>-39835.158120660373</v>
      </c>
      <c r="Q132" s="28">
        <f>VLOOKUP($A:$A,Data_sheet_YTD!$M:$DZ,VLOOKUP($B$2,Summary!$V$4:$AA$15,Q$1,0),0)</f>
        <v>140660.61812066037</v>
      </c>
      <c r="R132" s="83">
        <v>38755.990000000034</v>
      </c>
      <c r="S132" s="26">
        <f t="shared" si="13"/>
        <v>20349.490000000027</v>
      </c>
      <c r="T132" s="26">
        <f t="shared" si="12"/>
        <v>0</v>
      </c>
    </row>
    <row r="133" spans="1:20" outlineLevel="1" x14ac:dyDescent="0.25">
      <c r="A133" s="36" t="s">
        <v>138</v>
      </c>
      <c r="B133" s="40" t="str">
        <f t="shared" si="8"/>
        <v>O</v>
      </c>
      <c r="C133" s="40" t="str">
        <f t="shared" si="16"/>
        <v>O</v>
      </c>
      <c r="D133" s="40" t="str">
        <f t="shared" si="16"/>
        <v>O</v>
      </c>
      <c r="E133" s="77" t="s">
        <v>294</v>
      </c>
      <c r="F133" s="28">
        <f>VLOOKUP($A:$A,Data_sheet_PTD!$M:$DZ,VLOOKUP($B$2,Summary!$V$4:$AA$15,F$1,0),0)</f>
        <v>60532.6</v>
      </c>
      <c r="G133" s="28">
        <f>VLOOKUP($A:$A,Data_sheet_PTD!$M:$DZ,VLOOKUP($B$2,Summary!$V$4:$AA$15,G$1,0),0)</f>
        <v>69302.990000000005</v>
      </c>
      <c r="H133" s="28">
        <f>VLOOKUP($A:$A,Data_sheet_PTD!$M:$DZ,VLOOKUP($B$2,Summary!$V$4:$AA$15,H$1,0),0)</f>
        <v>72622.000000000015</v>
      </c>
      <c r="I133" s="49">
        <f t="shared" si="11"/>
        <v>3319.0100000000093</v>
      </c>
      <c r="J133" s="28">
        <f>VLOOKUP($A:$A,Data_sheet_PTD!$M:$DZ,VLOOKUP($B$2,Summary!$V$4:$AA$15,J$1,0),0)</f>
        <v>1382.4233333333468</v>
      </c>
      <c r="K133" s="28">
        <f>VLOOKUP($A:$A,Data_sheet_PTD!$M:$DZ,VLOOKUP($B$2,Summary!$V$4:$AA$15,K$1,0),0)</f>
        <v>1936.5866666666689</v>
      </c>
      <c r="L133" s="28">
        <f>VLOOKUP($A:$A,Data_sheet_YTD!$M:$DZ,VLOOKUP($B$2,Summary!$V$4:$AA$15,L$1,0),0)</f>
        <v>1032885.7899999999</v>
      </c>
      <c r="M133" s="28">
        <f>VLOOKUP($A:$A,Data_sheet_YTD!$M:$DZ,VLOOKUP($B$2,Summary!$V$4:$AA$15,M$1,0),0)</f>
        <v>1244002.04</v>
      </c>
      <c r="N133" s="28">
        <f>VLOOKUP($A:$A,Data_sheet_YTD!$M:$DZ,VLOOKUP($B$2,Summary!$V$4:$AA$15,N$1,0),0)</f>
        <v>1287168.8700000001</v>
      </c>
      <c r="O133" s="49">
        <f t="shared" ref="O133:O196" si="17">N133-M133</f>
        <v>43166.830000000075</v>
      </c>
      <c r="P133" s="28">
        <f>VLOOKUP($A:$A,Data_sheet_YTD!$M:$DZ,VLOOKUP($B$2,Summary!$V$4:$AA$15,P$1,0),0)</f>
        <v>-543.68706666669232</v>
      </c>
      <c r="Q133" s="28">
        <f>VLOOKUP($A:$A,Data_sheet_YTD!$M:$DZ,VLOOKUP($B$2,Summary!$V$4:$AA$15,Q$1,0),0)</f>
        <v>43710.517066666696</v>
      </c>
      <c r="R133" s="83">
        <v>16484.330000000031</v>
      </c>
      <c r="S133" s="26">
        <f t="shared" si="13"/>
        <v>13165.320000000022</v>
      </c>
      <c r="T133" s="26">
        <f t="shared" si="12"/>
        <v>7.2759576141834259E-11</v>
      </c>
    </row>
    <row r="134" spans="1:20" outlineLevel="1" x14ac:dyDescent="0.25">
      <c r="A134" s="36" t="s">
        <v>139</v>
      </c>
      <c r="B134" s="40" t="str">
        <f t="shared" ref="B134:B197" si="18">IF(F134&gt;0,"O","X")</f>
        <v>O</v>
      </c>
      <c r="C134" s="40" t="str">
        <f t="shared" ref="C134:C197" si="19">IF(G134&gt;0,"O","X")</f>
        <v>O</v>
      </c>
      <c r="D134" s="40" t="str">
        <f t="shared" ref="D134:D197" si="20">IF(H134&gt;0,"O","X")</f>
        <v>O</v>
      </c>
      <c r="E134" s="77" t="s">
        <v>294</v>
      </c>
      <c r="F134" s="28">
        <f>VLOOKUP($A:$A,Data_sheet_PTD!$M:$DZ,VLOOKUP($B$2,Summary!$V$4:$AA$15,F$1,0),0)</f>
        <v>41718.28</v>
      </c>
      <c r="G134" s="28">
        <f>VLOOKUP($A:$A,Data_sheet_PTD!$M:$DZ,VLOOKUP($B$2,Summary!$V$4:$AA$15,G$1,0),0)</f>
        <v>53700.29</v>
      </c>
      <c r="H134" s="28">
        <f>VLOOKUP($A:$A,Data_sheet_PTD!$M:$DZ,VLOOKUP($B$2,Summary!$V$4:$AA$15,H$1,0),0)</f>
        <v>50142.819999999992</v>
      </c>
      <c r="I134" s="49">
        <f t="shared" ref="I134:I197" si="21">H134-G134</f>
        <v>-3557.4700000000084</v>
      </c>
      <c r="J134" s="28">
        <f>VLOOKUP($A:$A,Data_sheet_PTD!$M:$DZ,VLOOKUP($B$2,Summary!$V$4:$AA$15,J$1,0),0)</f>
        <v>-7096.9631764705864</v>
      </c>
      <c r="K134" s="28">
        <f>VLOOKUP($A:$A,Data_sheet_PTD!$M:$DZ,VLOOKUP($B$2,Summary!$V$4:$AA$15,K$1,0),0)</f>
        <v>3539.4931764705843</v>
      </c>
      <c r="L134" s="28">
        <f>VLOOKUP($A:$A,Data_sheet_YTD!$M:$DZ,VLOOKUP($B$2,Summary!$V$4:$AA$15,L$1,0),0)</f>
        <v>712248.95</v>
      </c>
      <c r="M134" s="28">
        <f>VLOOKUP($A:$A,Data_sheet_YTD!$M:$DZ,VLOOKUP($B$2,Summary!$V$4:$AA$15,M$1,0),0)</f>
        <v>944185.32999999984</v>
      </c>
      <c r="N134" s="28">
        <f>VLOOKUP($A:$A,Data_sheet_YTD!$M:$DZ,VLOOKUP($B$2,Summary!$V$4:$AA$15,N$1,0),0)</f>
        <v>1038142.3600000001</v>
      </c>
      <c r="O134" s="49">
        <f t="shared" si="17"/>
        <v>93957.030000000261</v>
      </c>
      <c r="P134" s="28">
        <f>VLOOKUP($A:$A,Data_sheet_YTD!$M:$DZ,VLOOKUP($B$2,Summary!$V$4:$AA$15,P$1,0),0)</f>
        <v>19115.583161578608</v>
      </c>
      <c r="Q134" s="28">
        <f>VLOOKUP($A:$A,Data_sheet_YTD!$M:$DZ,VLOOKUP($B$2,Summary!$V$4:$AA$15,Q$1,0),0)</f>
        <v>74841.446838421369</v>
      </c>
      <c r="R134" s="83">
        <v>18074.520000000004</v>
      </c>
      <c r="S134" s="26">
        <f t="shared" si="13"/>
        <v>21631.990000000013</v>
      </c>
      <c r="T134" s="26">
        <f t="shared" ref="T134:T197" si="22">O134-P134-Q134</f>
        <v>2.9103830456733704E-10</v>
      </c>
    </row>
    <row r="135" spans="1:20" outlineLevel="1" x14ac:dyDescent="0.25">
      <c r="A135" s="36" t="s">
        <v>140</v>
      </c>
      <c r="B135" s="40" t="str">
        <f t="shared" si="18"/>
        <v>X</v>
      </c>
      <c r="C135" s="40" t="str">
        <f t="shared" si="19"/>
        <v>X</v>
      </c>
      <c r="D135" s="40" t="str">
        <f t="shared" si="20"/>
        <v>X</v>
      </c>
      <c r="E135" s="77" t="s">
        <v>292</v>
      </c>
      <c r="F135" s="28">
        <f>VLOOKUP($A:$A,Data_sheet_PTD!$M:$DZ,VLOOKUP($B$2,Summary!$V$4:$AA$15,F$1,0),0)</f>
        <v>0</v>
      </c>
      <c r="G135" s="28">
        <f>VLOOKUP($A:$A,Data_sheet_PTD!$M:$DZ,VLOOKUP($B$2,Summary!$V$4:$AA$15,G$1,0),0)</f>
        <v>0</v>
      </c>
      <c r="H135" s="28">
        <f>VLOOKUP($A:$A,Data_sheet_PTD!$M:$DZ,VLOOKUP($B$2,Summary!$V$4:$AA$15,H$1,0),0)</f>
        <v>0</v>
      </c>
      <c r="I135" s="49">
        <f t="shared" si="21"/>
        <v>0</v>
      </c>
      <c r="J135" s="28">
        <f>VLOOKUP($A:$A,Data_sheet_PTD!$M:$DZ,VLOOKUP($B$2,Summary!$V$4:$AA$15,J$1,0),0)</f>
        <v>0</v>
      </c>
      <c r="K135" s="28">
        <f>VLOOKUP($A:$A,Data_sheet_PTD!$M:$DZ,VLOOKUP($B$2,Summary!$V$4:$AA$15,K$1,0),0)</f>
        <v>0</v>
      </c>
      <c r="L135" s="28">
        <f>VLOOKUP($A:$A,Data_sheet_YTD!$M:$DZ,VLOOKUP($B$2,Summary!$V$4:$AA$15,L$1,0),0)</f>
        <v>412105.35000000003</v>
      </c>
      <c r="M135" s="28">
        <f>VLOOKUP($A:$A,Data_sheet_YTD!$M:$DZ,VLOOKUP($B$2,Summary!$V$4:$AA$15,M$1,0),0)</f>
        <v>0</v>
      </c>
      <c r="N135" s="28">
        <f>VLOOKUP($A:$A,Data_sheet_YTD!$M:$DZ,VLOOKUP($B$2,Summary!$V$4:$AA$15,N$1,0),0)</f>
        <v>0</v>
      </c>
      <c r="O135" s="49">
        <f t="shared" si="17"/>
        <v>0</v>
      </c>
      <c r="P135" s="28">
        <f>VLOOKUP($A:$A,Data_sheet_YTD!$M:$DZ,VLOOKUP($B$2,Summary!$V$4:$AA$15,P$1,0),0)</f>
        <v>0</v>
      </c>
      <c r="Q135" s="28">
        <f>VLOOKUP($A:$A,Data_sheet_YTD!$M:$DZ,VLOOKUP($B$2,Summary!$V$4:$AA$15,Q$1,0),0)</f>
        <v>0</v>
      </c>
      <c r="R135" s="83">
        <v>0</v>
      </c>
      <c r="S135" s="26">
        <f t="shared" si="13"/>
        <v>0</v>
      </c>
      <c r="T135" s="26">
        <f t="shared" si="22"/>
        <v>0</v>
      </c>
    </row>
    <row r="136" spans="1:20" outlineLevel="1" x14ac:dyDescent="0.25">
      <c r="A136" s="36" t="s">
        <v>141</v>
      </c>
      <c r="B136" s="40" t="str">
        <f t="shared" si="18"/>
        <v>O</v>
      </c>
      <c r="C136" s="40" t="str">
        <f t="shared" si="19"/>
        <v>O</v>
      </c>
      <c r="D136" s="40" t="str">
        <f t="shared" si="20"/>
        <v>O</v>
      </c>
      <c r="E136" s="77" t="s">
        <v>294</v>
      </c>
      <c r="F136" s="28">
        <f>VLOOKUP($A:$A,Data_sheet_PTD!$M:$DZ,VLOOKUP($B$2,Summary!$V$4:$AA$15,F$1,0),0)</f>
        <v>37265.339999999997</v>
      </c>
      <c r="G136" s="28">
        <f>VLOOKUP($A:$A,Data_sheet_PTD!$M:$DZ,VLOOKUP($B$2,Summary!$V$4:$AA$15,G$1,0),0)</f>
        <v>43413.53</v>
      </c>
      <c r="H136" s="28">
        <f>VLOOKUP($A:$A,Data_sheet_PTD!$M:$DZ,VLOOKUP($B$2,Summary!$V$4:$AA$15,H$1,0),0)</f>
        <v>41485.800000000003</v>
      </c>
      <c r="I136" s="49">
        <f t="shared" si="21"/>
        <v>-1927.7299999999959</v>
      </c>
      <c r="J136" s="28">
        <f>VLOOKUP($A:$A,Data_sheet_PTD!$M:$DZ,VLOOKUP($B$2,Summary!$V$4:$AA$15,J$1,0),0)</f>
        <v>-2978.0034177215125</v>
      </c>
      <c r="K136" s="28">
        <f>VLOOKUP($A:$A,Data_sheet_PTD!$M:$DZ,VLOOKUP($B$2,Summary!$V$4:$AA$15,K$1,0),0)</f>
        <v>1050.27341772152</v>
      </c>
      <c r="L136" s="28">
        <f>VLOOKUP($A:$A,Data_sheet_YTD!$M:$DZ,VLOOKUP($B$2,Summary!$V$4:$AA$15,L$1,0),0)</f>
        <v>710263.41999999993</v>
      </c>
      <c r="M136" s="28">
        <f>VLOOKUP($A:$A,Data_sheet_YTD!$M:$DZ,VLOOKUP($B$2,Summary!$V$4:$AA$15,M$1,0),0)</f>
        <v>794599.90999999992</v>
      </c>
      <c r="N136" s="28">
        <f>VLOOKUP($A:$A,Data_sheet_YTD!$M:$DZ,VLOOKUP($B$2,Summary!$V$4:$AA$15,N$1,0),0)</f>
        <v>787488.91</v>
      </c>
      <c r="O136" s="49">
        <f t="shared" si="17"/>
        <v>-7110.9999999998836</v>
      </c>
      <c r="P136" s="28">
        <f>VLOOKUP($A:$A,Data_sheet_YTD!$M:$DZ,VLOOKUP($B$2,Summary!$V$4:$AA$15,P$1,0),0)</f>
        <v>-39558.472000657574</v>
      </c>
      <c r="Q136" s="28">
        <f>VLOOKUP($A:$A,Data_sheet_YTD!$M:$DZ,VLOOKUP($B$2,Summary!$V$4:$AA$15,Q$1,0),0)</f>
        <v>32447.472000657599</v>
      </c>
      <c r="R136" s="83">
        <v>7126.3099999999831</v>
      </c>
      <c r="S136" s="26">
        <f t="shared" ref="S136:S199" si="23">R136-I136</f>
        <v>9054.039999999979</v>
      </c>
      <c r="T136" s="26">
        <f t="shared" si="22"/>
        <v>9.0949470177292824E-11</v>
      </c>
    </row>
    <row r="137" spans="1:20" outlineLevel="1" x14ac:dyDescent="0.25">
      <c r="A137" s="36" t="s">
        <v>142</v>
      </c>
      <c r="B137" s="40" t="str">
        <f t="shared" si="18"/>
        <v>O</v>
      </c>
      <c r="C137" s="40" t="str">
        <f t="shared" si="19"/>
        <v>O</v>
      </c>
      <c r="D137" s="40" t="str">
        <f t="shared" si="20"/>
        <v>O</v>
      </c>
      <c r="E137" s="77" t="s">
        <v>294</v>
      </c>
      <c r="F137" s="28">
        <f>VLOOKUP($A:$A,Data_sheet_PTD!$M:$DZ,VLOOKUP($B$2,Summary!$V$4:$AA$15,F$1,0),0)</f>
        <v>43612.7</v>
      </c>
      <c r="G137" s="28">
        <f>VLOOKUP($A:$A,Data_sheet_PTD!$M:$DZ,VLOOKUP($B$2,Summary!$V$4:$AA$15,G$1,0),0)</f>
        <v>44010.81</v>
      </c>
      <c r="H137" s="28">
        <f>VLOOKUP($A:$A,Data_sheet_PTD!$M:$DZ,VLOOKUP($B$2,Summary!$V$4:$AA$15,H$1,0),0)</f>
        <v>56870.759999999995</v>
      </c>
      <c r="I137" s="49">
        <f t="shared" si="21"/>
        <v>12859.949999999997</v>
      </c>
      <c r="J137" s="28">
        <f>VLOOKUP($A:$A,Data_sheet_PTD!$M:$DZ,VLOOKUP($B$2,Summary!$V$4:$AA$15,J$1,0),0)</f>
        <v>12859.949999999999</v>
      </c>
      <c r="K137" s="28">
        <f>VLOOKUP($A:$A,Data_sheet_PTD!$M:$DZ,VLOOKUP($B$2,Summary!$V$4:$AA$15,K$1,0),0)</f>
        <v>0</v>
      </c>
      <c r="L137" s="28">
        <f>VLOOKUP($A:$A,Data_sheet_YTD!$M:$DZ,VLOOKUP($B$2,Summary!$V$4:$AA$15,L$1,0),0)</f>
        <v>667576.34</v>
      </c>
      <c r="M137" s="28">
        <f>VLOOKUP($A:$A,Data_sheet_YTD!$M:$DZ,VLOOKUP($B$2,Summary!$V$4:$AA$15,M$1,0),0)</f>
        <v>918853.59000000008</v>
      </c>
      <c r="N137" s="28">
        <f>VLOOKUP($A:$A,Data_sheet_YTD!$M:$DZ,VLOOKUP($B$2,Summary!$V$4:$AA$15,N$1,0),0)</f>
        <v>1042740.07</v>
      </c>
      <c r="O137" s="49">
        <f t="shared" si="17"/>
        <v>123886.47999999986</v>
      </c>
      <c r="P137" s="28">
        <f>VLOOKUP($A:$A,Data_sheet_YTD!$M:$DZ,VLOOKUP($B$2,Summary!$V$4:$AA$15,P$1,0),0)</f>
        <v>97685.892359550577</v>
      </c>
      <c r="Q137" s="28">
        <f>VLOOKUP($A:$A,Data_sheet_YTD!$M:$DZ,VLOOKUP($B$2,Summary!$V$4:$AA$15,Q$1,0),0)</f>
        <v>26200.587640449434</v>
      </c>
      <c r="R137" s="83">
        <v>16561.36</v>
      </c>
      <c r="S137" s="26">
        <f t="shared" si="23"/>
        <v>3701.4100000000035</v>
      </c>
      <c r="T137" s="26">
        <f t="shared" si="22"/>
        <v>-1.4551915228366852E-10</v>
      </c>
    </row>
    <row r="138" spans="1:20" outlineLevel="1" x14ac:dyDescent="0.25">
      <c r="A138" s="36" t="s">
        <v>143</v>
      </c>
      <c r="B138" s="40" t="str">
        <f t="shared" si="18"/>
        <v>O</v>
      </c>
      <c r="C138" s="40" t="str">
        <f t="shared" si="19"/>
        <v>O</v>
      </c>
      <c r="D138" s="40" t="str">
        <f t="shared" si="20"/>
        <v>O</v>
      </c>
      <c r="E138" s="77" t="s">
        <v>294</v>
      </c>
      <c r="F138" s="28">
        <f>VLOOKUP($A:$A,Data_sheet_PTD!$M:$DZ,VLOOKUP($B$2,Summary!$V$4:$AA$15,F$1,0),0)</f>
        <v>43388.959999999999</v>
      </c>
      <c r="G138" s="28">
        <f>VLOOKUP($A:$A,Data_sheet_PTD!$M:$DZ,VLOOKUP($B$2,Summary!$V$4:$AA$15,G$1,0),0)</f>
        <v>50978.73</v>
      </c>
      <c r="H138" s="28">
        <f>VLOOKUP($A:$A,Data_sheet_PTD!$M:$DZ,VLOOKUP($B$2,Summary!$V$4:$AA$15,H$1,0),0)</f>
        <v>51413.41</v>
      </c>
      <c r="I138" s="49">
        <f t="shared" si="21"/>
        <v>434.68000000000029</v>
      </c>
      <c r="J138" s="28">
        <f>VLOOKUP($A:$A,Data_sheet_PTD!$M:$DZ,VLOOKUP($B$2,Summary!$V$4:$AA$15,J$1,0),0)</f>
        <v>-3520.1976923076968</v>
      </c>
      <c r="K138" s="28">
        <f>VLOOKUP($A:$A,Data_sheet_PTD!$M:$DZ,VLOOKUP($B$2,Summary!$V$4:$AA$15,K$1,0),0)</f>
        <v>3954.8776923076957</v>
      </c>
      <c r="L138" s="28">
        <f>VLOOKUP($A:$A,Data_sheet_YTD!$M:$DZ,VLOOKUP($B$2,Summary!$V$4:$AA$15,L$1,0),0)</f>
        <v>719324.44000000006</v>
      </c>
      <c r="M138" s="28">
        <f>VLOOKUP($A:$A,Data_sheet_YTD!$M:$DZ,VLOOKUP($B$2,Summary!$V$4:$AA$15,M$1,0),0)</f>
        <v>833993.33999999985</v>
      </c>
      <c r="N138" s="28">
        <f>VLOOKUP($A:$A,Data_sheet_YTD!$M:$DZ,VLOOKUP($B$2,Summary!$V$4:$AA$15,N$1,0),0)</f>
        <v>891703.93000000017</v>
      </c>
      <c r="O138" s="49">
        <f t="shared" si="17"/>
        <v>57710.590000000317</v>
      </c>
      <c r="P138" s="28">
        <f>VLOOKUP($A:$A,Data_sheet_YTD!$M:$DZ,VLOOKUP($B$2,Summary!$V$4:$AA$15,P$1,0),0)</f>
        <v>36646.304102564121</v>
      </c>
      <c r="Q138" s="28">
        <f>VLOOKUP($A:$A,Data_sheet_YTD!$M:$DZ,VLOOKUP($B$2,Summary!$V$4:$AA$15,Q$1,0),0)</f>
        <v>21064.285897435897</v>
      </c>
      <c r="R138" s="83">
        <v>13789.040000000008</v>
      </c>
      <c r="S138" s="26">
        <f t="shared" si="23"/>
        <v>13354.360000000008</v>
      </c>
      <c r="T138" s="26">
        <f t="shared" si="22"/>
        <v>2.9831426218152046E-10</v>
      </c>
    </row>
    <row r="139" spans="1:20" outlineLevel="1" x14ac:dyDescent="0.25">
      <c r="A139" s="36" t="s">
        <v>144</v>
      </c>
      <c r="B139" s="40" t="str">
        <f t="shared" si="18"/>
        <v>O</v>
      </c>
      <c r="C139" s="40" t="str">
        <f t="shared" si="19"/>
        <v>O</v>
      </c>
      <c r="D139" s="40" t="str">
        <f t="shared" si="20"/>
        <v>O</v>
      </c>
      <c r="E139" s="77" t="s">
        <v>294</v>
      </c>
      <c r="F139" s="28">
        <f>VLOOKUP($A:$A,Data_sheet_PTD!$M:$DZ,VLOOKUP($B$2,Summary!$V$4:$AA$15,F$1,0),0)</f>
        <v>26220.639999999999</v>
      </c>
      <c r="G139" s="28">
        <f>VLOOKUP($A:$A,Data_sheet_PTD!$M:$DZ,VLOOKUP($B$2,Summary!$V$4:$AA$15,G$1,0),0)</f>
        <v>31792.68</v>
      </c>
      <c r="H139" s="28">
        <f>VLOOKUP($A:$A,Data_sheet_PTD!$M:$DZ,VLOOKUP($B$2,Summary!$V$4:$AA$15,H$1,0),0)</f>
        <v>31177.550000000007</v>
      </c>
      <c r="I139" s="49">
        <f t="shared" si="21"/>
        <v>-615.12999999999374</v>
      </c>
      <c r="J139" s="28">
        <f>VLOOKUP($A:$A,Data_sheet_PTD!$M:$DZ,VLOOKUP($B$2,Summary!$V$4:$AA$15,J$1,0),0)</f>
        <v>-2117.6625301204754</v>
      </c>
      <c r="K139" s="28">
        <f>VLOOKUP($A:$A,Data_sheet_PTD!$M:$DZ,VLOOKUP($B$2,Summary!$V$4:$AA$15,K$1,0),0)</f>
        <v>1502.5325301204794</v>
      </c>
      <c r="L139" s="28">
        <f>VLOOKUP($A:$A,Data_sheet_YTD!$M:$DZ,VLOOKUP($B$2,Summary!$V$4:$AA$15,L$1,0),0)</f>
        <v>484129.76000000007</v>
      </c>
      <c r="M139" s="28">
        <f>VLOOKUP($A:$A,Data_sheet_YTD!$M:$DZ,VLOOKUP($B$2,Summary!$V$4:$AA$15,M$1,0),0)</f>
        <v>629759.31999999995</v>
      </c>
      <c r="N139" s="28">
        <f>VLOOKUP($A:$A,Data_sheet_YTD!$M:$DZ,VLOOKUP($B$2,Summary!$V$4:$AA$15,N$1,0),0)</f>
        <v>619701.94000000006</v>
      </c>
      <c r="O139" s="49">
        <f t="shared" si="17"/>
        <v>-10057.379999999888</v>
      </c>
      <c r="P139" s="28">
        <f>VLOOKUP($A:$A,Data_sheet_YTD!$M:$DZ,VLOOKUP($B$2,Summary!$V$4:$AA$15,P$1,0),0)</f>
        <v>-70770.844119261877</v>
      </c>
      <c r="Q139" s="28">
        <f>VLOOKUP($A:$A,Data_sheet_YTD!$M:$DZ,VLOOKUP($B$2,Summary!$V$4:$AA$15,Q$1,0),0)</f>
        <v>60713.46411926188</v>
      </c>
      <c r="R139" s="83">
        <v>7301.4099999999889</v>
      </c>
      <c r="S139" s="26">
        <f t="shared" si="23"/>
        <v>7916.5399999999827</v>
      </c>
      <c r="T139" s="26">
        <f t="shared" si="22"/>
        <v>1.0913936421275139E-10</v>
      </c>
    </row>
    <row r="140" spans="1:20" outlineLevel="1" x14ac:dyDescent="0.25">
      <c r="A140" s="36" t="s">
        <v>145</v>
      </c>
      <c r="B140" s="40" t="str">
        <f t="shared" si="18"/>
        <v>O</v>
      </c>
      <c r="C140" s="40" t="str">
        <f t="shared" si="19"/>
        <v>O</v>
      </c>
      <c r="D140" s="40" t="str">
        <f t="shared" si="20"/>
        <v>O</v>
      </c>
      <c r="E140" s="77" t="s">
        <v>294</v>
      </c>
      <c r="F140" s="28">
        <f>VLOOKUP($A:$A,Data_sheet_PTD!$M:$DZ,VLOOKUP($B$2,Summary!$V$4:$AA$15,F$1,0),0)</f>
        <v>26666.9</v>
      </c>
      <c r="G140" s="28">
        <f>VLOOKUP($A:$A,Data_sheet_PTD!$M:$DZ,VLOOKUP($B$2,Summary!$V$4:$AA$15,G$1,0),0)</f>
        <v>35521.54</v>
      </c>
      <c r="H140" s="28">
        <f>VLOOKUP($A:$A,Data_sheet_PTD!$M:$DZ,VLOOKUP($B$2,Summary!$V$4:$AA$15,H$1,0),0)</f>
        <v>37827.649999999987</v>
      </c>
      <c r="I140" s="49">
        <f t="shared" si="21"/>
        <v>2306.109999999986</v>
      </c>
      <c r="J140" s="28">
        <f>VLOOKUP($A:$A,Data_sheet_PTD!$M:$DZ,VLOOKUP($B$2,Summary!$V$4:$AA$15,J$1,0),0)</f>
        <v>2306.1099999999869</v>
      </c>
      <c r="K140" s="28">
        <f>VLOOKUP($A:$A,Data_sheet_PTD!$M:$DZ,VLOOKUP($B$2,Summary!$V$4:$AA$15,K$1,0),0)</f>
        <v>0</v>
      </c>
      <c r="L140" s="28">
        <f>VLOOKUP($A:$A,Data_sheet_YTD!$M:$DZ,VLOOKUP($B$2,Summary!$V$4:$AA$15,L$1,0),0)</f>
        <v>530537.43999999994</v>
      </c>
      <c r="M140" s="28">
        <f>VLOOKUP($A:$A,Data_sheet_YTD!$M:$DZ,VLOOKUP($B$2,Summary!$V$4:$AA$15,M$1,0),0)</f>
        <v>623955.96</v>
      </c>
      <c r="N140" s="28">
        <f>VLOOKUP($A:$A,Data_sheet_YTD!$M:$DZ,VLOOKUP($B$2,Summary!$V$4:$AA$15,N$1,0),0)</f>
        <v>690706.58000000007</v>
      </c>
      <c r="O140" s="49">
        <f t="shared" si="17"/>
        <v>66750.620000000112</v>
      </c>
      <c r="P140" s="28">
        <f>VLOOKUP($A:$A,Data_sheet_YTD!$M:$DZ,VLOOKUP($B$2,Summary!$V$4:$AA$15,P$1,0),0)</f>
        <v>50215.514545454513</v>
      </c>
      <c r="Q140" s="28">
        <f>VLOOKUP($A:$A,Data_sheet_YTD!$M:$DZ,VLOOKUP($B$2,Summary!$V$4:$AA$15,Q$1,0),0)</f>
        <v>16535.105454545468</v>
      </c>
      <c r="R140" s="83">
        <v>10800.689999999981</v>
      </c>
      <c r="S140" s="26">
        <f t="shared" si="23"/>
        <v>8494.5799999999945</v>
      </c>
      <c r="T140" s="26">
        <f t="shared" si="22"/>
        <v>1.3096723705530167E-10</v>
      </c>
    </row>
    <row r="141" spans="1:20" outlineLevel="1" x14ac:dyDescent="0.25">
      <c r="A141" s="36" t="s">
        <v>146</v>
      </c>
      <c r="B141" s="40" t="str">
        <f t="shared" si="18"/>
        <v>O</v>
      </c>
      <c r="C141" s="40" t="str">
        <f t="shared" si="19"/>
        <v>O</v>
      </c>
      <c r="D141" s="40" t="str">
        <f t="shared" si="20"/>
        <v>O</v>
      </c>
      <c r="E141" s="77" t="s">
        <v>294</v>
      </c>
      <c r="F141" s="28">
        <f>VLOOKUP($A:$A,Data_sheet_PTD!$M:$DZ,VLOOKUP($B$2,Summary!$V$4:$AA$15,F$1,0),0)</f>
        <v>51593.37</v>
      </c>
      <c r="G141" s="28">
        <f>VLOOKUP($A:$A,Data_sheet_PTD!$M:$DZ,VLOOKUP($B$2,Summary!$V$4:$AA$15,G$1,0),0)</f>
        <v>69441.710000000006</v>
      </c>
      <c r="H141" s="28">
        <f>VLOOKUP($A:$A,Data_sheet_PTD!$M:$DZ,VLOOKUP($B$2,Summary!$V$4:$AA$15,H$1,0),0)</f>
        <v>73105.16</v>
      </c>
      <c r="I141" s="49">
        <f t="shared" si="21"/>
        <v>3663.4499999999971</v>
      </c>
      <c r="J141" s="28">
        <f>VLOOKUP($A:$A,Data_sheet_PTD!$M:$DZ,VLOOKUP($B$2,Summary!$V$4:$AA$15,J$1,0),0)</f>
        <v>3663.4499999999989</v>
      </c>
      <c r="K141" s="28">
        <f>VLOOKUP($A:$A,Data_sheet_PTD!$M:$DZ,VLOOKUP($B$2,Summary!$V$4:$AA$15,K$1,0),0)</f>
        <v>0</v>
      </c>
      <c r="L141" s="28">
        <f>VLOOKUP($A:$A,Data_sheet_YTD!$M:$DZ,VLOOKUP($B$2,Summary!$V$4:$AA$15,L$1,0),0)</f>
        <v>890155.45000000007</v>
      </c>
      <c r="M141" s="28">
        <f>VLOOKUP($A:$A,Data_sheet_YTD!$M:$DZ,VLOOKUP($B$2,Summary!$V$4:$AA$15,M$1,0),0)</f>
        <v>1167554.3700000001</v>
      </c>
      <c r="N141" s="28">
        <f>VLOOKUP($A:$A,Data_sheet_YTD!$M:$DZ,VLOOKUP($B$2,Summary!$V$4:$AA$15,N$1,0),0)</f>
        <v>1249943.5799999998</v>
      </c>
      <c r="O141" s="49">
        <f t="shared" si="17"/>
        <v>82389.20999999973</v>
      </c>
      <c r="P141" s="28">
        <f>VLOOKUP($A:$A,Data_sheet_YTD!$M:$DZ,VLOOKUP($B$2,Summary!$V$4:$AA$15,P$1,0),0)</f>
        <v>71742.293783783767</v>
      </c>
      <c r="Q141" s="28">
        <f>VLOOKUP($A:$A,Data_sheet_YTD!$M:$DZ,VLOOKUP($B$2,Summary!$V$4:$AA$15,Q$1,0),0)</f>
        <v>10646.916216216225</v>
      </c>
      <c r="R141" s="83">
        <v>24518.199999999997</v>
      </c>
      <c r="S141" s="26">
        <f t="shared" si="23"/>
        <v>20854.75</v>
      </c>
      <c r="T141" s="26">
        <f t="shared" si="22"/>
        <v>-2.6193447411060333E-10</v>
      </c>
    </row>
    <row r="142" spans="1:20" outlineLevel="1" x14ac:dyDescent="0.25">
      <c r="A142" s="36" t="s">
        <v>147</v>
      </c>
      <c r="B142" s="40" t="str">
        <f t="shared" si="18"/>
        <v>O</v>
      </c>
      <c r="C142" s="40" t="str">
        <f t="shared" si="19"/>
        <v>O</v>
      </c>
      <c r="D142" s="40" t="str">
        <f t="shared" si="20"/>
        <v>O</v>
      </c>
      <c r="E142" s="77" t="s">
        <v>294</v>
      </c>
      <c r="F142" s="28">
        <f>VLOOKUP($A:$A,Data_sheet_PTD!$M:$DZ,VLOOKUP($B$2,Summary!$V$4:$AA$15,F$1,0),0)</f>
        <v>30613.51</v>
      </c>
      <c r="G142" s="28">
        <f>VLOOKUP($A:$A,Data_sheet_PTD!$M:$DZ,VLOOKUP($B$2,Summary!$V$4:$AA$15,G$1,0),0)</f>
        <v>39936.15</v>
      </c>
      <c r="H142" s="28">
        <f>VLOOKUP($A:$A,Data_sheet_PTD!$M:$DZ,VLOOKUP($B$2,Summary!$V$4:$AA$15,H$1,0),0)</f>
        <v>41467.259999999987</v>
      </c>
      <c r="I142" s="49">
        <f t="shared" si="21"/>
        <v>1531.109999999986</v>
      </c>
      <c r="J142" s="28">
        <f>VLOOKUP($A:$A,Data_sheet_PTD!$M:$DZ,VLOOKUP($B$2,Summary!$V$4:$AA$15,J$1,0),0)</f>
        <v>1531.1099999999867</v>
      </c>
      <c r="K142" s="28">
        <f>VLOOKUP($A:$A,Data_sheet_PTD!$M:$DZ,VLOOKUP($B$2,Summary!$V$4:$AA$15,K$1,0),0)</f>
        <v>0</v>
      </c>
      <c r="L142" s="28">
        <f>VLOOKUP($A:$A,Data_sheet_YTD!$M:$DZ,VLOOKUP($B$2,Summary!$V$4:$AA$15,L$1,0),0)</f>
        <v>544494.52999999991</v>
      </c>
      <c r="M142" s="28">
        <f>VLOOKUP($A:$A,Data_sheet_YTD!$M:$DZ,VLOOKUP($B$2,Summary!$V$4:$AA$15,M$1,0),0)</f>
        <v>687369.25</v>
      </c>
      <c r="N142" s="28">
        <f>VLOOKUP($A:$A,Data_sheet_YTD!$M:$DZ,VLOOKUP($B$2,Summary!$V$4:$AA$15,N$1,0),0)</f>
        <v>766035.21</v>
      </c>
      <c r="O142" s="49">
        <f t="shared" si="17"/>
        <v>78665.959999999963</v>
      </c>
      <c r="P142" s="28">
        <f>VLOOKUP($A:$A,Data_sheet_YTD!$M:$DZ,VLOOKUP($B$2,Summary!$V$4:$AA$15,P$1,0),0)</f>
        <v>75503.019142857156</v>
      </c>
      <c r="Q142" s="28">
        <f>VLOOKUP($A:$A,Data_sheet_YTD!$M:$DZ,VLOOKUP($B$2,Summary!$V$4:$AA$15,Q$1,0),0)</f>
        <v>3162.9408571428426</v>
      </c>
      <c r="R142" s="83">
        <v>13041.729999999967</v>
      </c>
      <c r="S142" s="26">
        <f t="shared" si="23"/>
        <v>11510.619999999981</v>
      </c>
      <c r="T142" s="26">
        <f t="shared" si="22"/>
        <v>-3.5925040720030665E-11</v>
      </c>
    </row>
    <row r="143" spans="1:20" outlineLevel="1" x14ac:dyDescent="0.25">
      <c r="A143" s="36" t="s">
        <v>148</v>
      </c>
      <c r="B143" s="40" t="str">
        <f t="shared" si="18"/>
        <v>O</v>
      </c>
      <c r="C143" s="40" t="str">
        <f t="shared" si="19"/>
        <v>O</v>
      </c>
      <c r="D143" s="40" t="str">
        <f t="shared" si="20"/>
        <v>O</v>
      </c>
      <c r="E143" s="77" t="s">
        <v>294</v>
      </c>
      <c r="F143" s="28">
        <f>VLOOKUP($A:$A,Data_sheet_PTD!$M:$DZ,VLOOKUP($B$2,Summary!$V$4:$AA$15,F$1,0),0)</f>
        <v>67540.509999999995</v>
      </c>
      <c r="G143" s="28">
        <f>VLOOKUP($A:$A,Data_sheet_PTD!$M:$DZ,VLOOKUP($B$2,Summary!$V$4:$AA$15,G$1,0),0)</f>
        <v>86265.98</v>
      </c>
      <c r="H143" s="28">
        <f>VLOOKUP($A:$A,Data_sheet_PTD!$M:$DZ,VLOOKUP($B$2,Summary!$V$4:$AA$15,H$1,0),0)</f>
        <v>86280.95</v>
      </c>
      <c r="I143" s="49">
        <f t="shared" si="21"/>
        <v>14.970000000001164</v>
      </c>
      <c r="J143" s="28">
        <f>VLOOKUP($A:$A,Data_sheet_PTD!$M:$DZ,VLOOKUP($B$2,Summary!$V$4:$AA$15,J$1,0),0)</f>
        <v>14.97000000000291</v>
      </c>
      <c r="K143" s="28">
        <f>VLOOKUP($A:$A,Data_sheet_PTD!$M:$DZ,VLOOKUP($B$2,Summary!$V$4:$AA$15,K$1,0),0)</f>
        <v>0</v>
      </c>
      <c r="L143" s="28">
        <f>VLOOKUP($A:$A,Data_sheet_YTD!$M:$DZ,VLOOKUP($B$2,Summary!$V$4:$AA$15,L$1,0),0)</f>
        <v>1159165.31</v>
      </c>
      <c r="M143" s="28">
        <f>VLOOKUP($A:$A,Data_sheet_YTD!$M:$DZ,VLOOKUP($B$2,Summary!$V$4:$AA$15,M$1,0),0)</f>
        <v>1363894.2299999997</v>
      </c>
      <c r="N143" s="28">
        <f>VLOOKUP($A:$A,Data_sheet_YTD!$M:$DZ,VLOOKUP($B$2,Summary!$V$4:$AA$15,N$1,0),0)</f>
        <v>1475451.0000000002</v>
      </c>
      <c r="O143" s="49">
        <f t="shared" si="17"/>
        <v>111556.77000000048</v>
      </c>
      <c r="P143" s="28">
        <f>VLOOKUP($A:$A,Data_sheet_YTD!$M:$DZ,VLOOKUP($B$2,Summary!$V$4:$AA$15,P$1,0),0)</f>
        <v>97160.399054054142</v>
      </c>
      <c r="Q143" s="28">
        <f>VLOOKUP($A:$A,Data_sheet_YTD!$M:$DZ,VLOOKUP($B$2,Summary!$V$4:$AA$15,Q$1,0),0)</f>
        <v>14396.370945945959</v>
      </c>
      <c r="R143" s="83">
        <v>23817.100000000035</v>
      </c>
      <c r="S143" s="26">
        <f t="shared" si="23"/>
        <v>23802.130000000034</v>
      </c>
      <c r="T143" s="26">
        <f t="shared" si="22"/>
        <v>3.8380676414817572E-10</v>
      </c>
    </row>
    <row r="144" spans="1:20" outlineLevel="1" x14ac:dyDescent="0.25">
      <c r="A144" s="36" t="s">
        <v>149</v>
      </c>
      <c r="B144" s="40" t="str">
        <f t="shared" si="18"/>
        <v>O</v>
      </c>
      <c r="C144" s="40" t="str">
        <f t="shared" si="19"/>
        <v>O</v>
      </c>
      <c r="D144" s="40" t="str">
        <f t="shared" si="20"/>
        <v>O</v>
      </c>
      <c r="E144" s="77" t="s">
        <v>294</v>
      </c>
      <c r="F144" s="28">
        <f>VLOOKUP($A:$A,Data_sheet_PTD!$M:$DZ,VLOOKUP($B$2,Summary!$V$4:$AA$15,F$1,0),0)</f>
        <v>46396.44</v>
      </c>
      <c r="G144" s="28">
        <f>VLOOKUP($A:$A,Data_sheet_PTD!$M:$DZ,VLOOKUP($B$2,Summary!$V$4:$AA$15,G$1,0),0)</f>
        <v>44541.72</v>
      </c>
      <c r="H144" s="28">
        <f>VLOOKUP($A:$A,Data_sheet_PTD!$M:$DZ,VLOOKUP($B$2,Summary!$V$4:$AA$15,H$1,0),0)</f>
        <v>61874.63</v>
      </c>
      <c r="I144" s="49">
        <f t="shared" si="21"/>
        <v>17332.909999999996</v>
      </c>
      <c r="J144" s="28">
        <f>VLOOKUP($A:$A,Data_sheet_PTD!$M:$DZ,VLOOKUP($B$2,Summary!$V$4:$AA$15,J$1,0),0)</f>
        <v>13416.794177215188</v>
      </c>
      <c r="K144" s="28">
        <f>VLOOKUP($A:$A,Data_sheet_PTD!$M:$DZ,VLOOKUP($B$2,Summary!$V$4:$AA$15,K$1,0),0)</f>
        <v>3916.1158227848136</v>
      </c>
      <c r="L144" s="28">
        <f>VLOOKUP($A:$A,Data_sheet_YTD!$M:$DZ,VLOOKUP($B$2,Summary!$V$4:$AA$15,L$1,0),0)</f>
        <v>842066.59000000008</v>
      </c>
      <c r="M144" s="28">
        <f>VLOOKUP($A:$A,Data_sheet_YTD!$M:$DZ,VLOOKUP($B$2,Summary!$V$4:$AA$15,M$1,0),0)</f>
        <v>992734.75999999989</v>
      </c>
      <c r="N144" s="28">
        <f>VLOOKUP($A:$A,Data_sheet_YTD!$M:$DZ,VLOOKUP($B$2,Summary!$V$4:$AA$15,N$1,0),0)</f>
        <v>1107059.3</v>
      </c>
      <c r="O144" s="49">
        <f t="shared" si="17"/>
        <v>114324.54000000015</v>
      </c>
      <c r="P144" s="28">
        <f>VLOOKUP($A:$A,Data_sheet_YTD!$M:$DZ,VLOOKUP($B$2,Summary!$V$4:$AA$15,P$1,0),0)</f>
        <v>49802.770986999662</v>
      </c>
      <c r="Q144" s="28">
        <f>VLOOKUP($A:$A,Data_sheet_YTD!$M:$DZ,VLOOKUP($B$2,Summary!$V$4:$AA$15,Q$1,0),0)</f>
        <v>64521.769013000405</v>
      </c>
      <c r="R144" s="83">
        <v>24290.699999999983</v>
      </c>
      <c r="S144" s="26">
        <f t="shared" si="23"/>
        <v>6957.7899999999863</v>
      </c>
      <c r="T144" s="26">
        <f t="shared" si="22"/>
        <v>8.7311491370201111E-11</v>
      </c>
    </row>
    <row r="145" spans="1:20" outlineLevel="1" x14ac:dyDescent="0.25">
      <c r="A145" s="36" t="s">
        <v>150</v>
      </c>
      <c r="B145" s="40" t="str">
        <f t="shared" si="18"/>
        <v>O</v>
      </c>
      <c r="C145" s="40" t="str">
        <f t="shared" si="19"/>
        <v>O</v>
      </c>
      <c r="D145" s="40" t="str">
        <f t="shared" si="20"/>
        <v>O</v>
      </c>
      <c r="E145" s="77" t="s">
        <v>294</v>
      </c>
      <c r="F145" s="28">
        <f>VLOOKUP($A:$A,Data_sheet_PTD!$M:$DZ,VLOOKUP($B$2,Summary!$V$4:$AA$15,F$1,0),0)</f>
        <v>45258.55</v>
      </c>
      <c r="G145" s="28">
        <f>VLOOKUP($A:$A,Data_sheet_PTD!$M:$DZ,VLOOKUP($B$2,Summary!$V$4:$AA$15,G$1,0),0)</f>
        <v>63310.8</v>
      </c>
      <c r="H145" s="28">
        <f>VLOOKUP($A:$A,Data_sheet_PTD!$M:$DZ,VLOOKUP($B$2,Summary!$V$4:$AA$15,H$1,0),0)</f>
        <v>53279.6</v>
      </c>
      <c r="I145" s="49">
        <f t="shared" si="21"/>
        <v>-10031.200000000004</v>
      </c>
      <c r="J145" s="28">
        <f>VLOOKUP($A:$A,Data_sheet_PTD!$M:$DZ,VLOOKUP($B$2,Summary!$V$4:$AA$15,J$1,0),0)</f>
        <v>-10031.200000000004</v>
      </c>
      <c r="K145" s="28">
        <f>VLOOKUP($A:$A,Data_sheet_PTD!$M:$DZ,VLOOKUP($B$2,Summary!$V$4:$AA$15,K$1,0),0)</f>
        <v>0</v>
      </c>
      <c r="L145" s="28">
        <f>VLOOKUP($A:$A,Data_sheet_YTD!$M:$DZ,VLOOKUP($B$2,Summary!$V$4:$AA$15,L$1,0),0)</f>
        <v>917820.4800000001</v>
      </c>
      <c r="M145" s="28">
        <f>VLOOKUP($A:$A,Data_sheet_YTD!$M:$DZ,VLOOKUP($B$2,Summary!$V$4:$AA$15,M$1,0),0)</f>
        <v>1265693.26</v>
      </c>
      <c r="N145" s="28">
        <f>VLOOKUP($A:$A,Data_sheet_YTD!$M:$DZ,VLOOKUP($B$2,Summary!$V$4:$AA$15,N$1,0),0)</f>
        <v>1307133.9099999999</v>
      </c>
      <c r="O145" s="49">
        <f t="shared" si="17"/>
        <v>41440.649999999907</v>
      </c>
      <c r="P145" s="28">
        <f>VLOOKUP($A:$A,Data_sheet_YTD!$M:$DZ,VLOOKUP($B$2,Summary!$V$4:$AA$15,P$1,0),0)</f>
        <v>20239.437692307747</v>
      </c>
      <c r="Q145" s="28">
        <f>VLOOKUP($A:$A,Data_sheet_YTD!$M:$DZ,VLOOKUP($B$2,Summary!$V$4:$AA$15,Q$1,0),0)</f>
        <v>21201.212307692327</v>
      </c>
      <c r="R145" s="83">
        <v>8227.460000000021</v>
      </c>
      <c r="S145" s="26">
        <f t="shared" si="23"/>
        <v>18258.660000000025</v>
      </c>
      <c r="T145" s="26">
        <f t="shared" si="22"/>
        <v>-1.673470251262188E-10</v>
      </c>
    </row>
    <row r="146" spans="1:20" outlineLevel="1" x14ac:dyDescent="0.25">
      <c r="A146" s="36" t="s">
        <v>151</v>
      </c>
      <c r="B146" s="40" t="str">
        <f t="shared" si="18"/>
        <v>X</v>
      </c>
      <c r="C146" s="40" t="str">
        <f t="shared" si="19"/>
        <v>X</v>
      </c>
      <c r="D146" s="40" t="str">
        <f t="shared" si="20"/>
        <v>X</v>
      </c>
      <c r="E146" s="77" t="s">
        <v>292</v>
      </c>
      <c r="F146" s="28">
        <f>VLOOKUP($A:$A,Data_sheet_PTD!$M:$DZ,VLOOKUP($B$2,Summary!$V$4:$AA$15,F$1,0),0)</f>
        <v>0</v>
      </c>
      <c r="G146" s="28">
        <f>VLOOKUP($A:$A,Data_sheet_PTD!$M:$DZ,VLOOKUP($B$2,Summary!$V$4:$AA$15,G$1,0),0)</f>
        <v>0</v>
      </c>
      <c r="H146" s="28">
        <f>VLOOKUP($A:$A,Data_sheet_PTD!$M:$DZ,VLOOKUP($B$2,Summary!$V$4:$AA$15,H$1,0),0)</f>
        <v>0</v>
      </c>
      <c r="I146" s="49">
        <f t="shared" si="21"/>
        <v>0</v>
      </c>
      <c r="J146" s="28">
        <f>VLOOKUP($A:$A,Data_sheet_PTD!$M:$DZ,VLOOKUP($B$2,Summary!$V$4:$AA$15,J$1,0),0)</f>
        <v>0</v>
      </c>
      <c r="K146" s="28">
        <f>VLOOKUP($A:$A,Data_sheet_PTD!$M:$DZ,VLOOKUP($B$2,Summary!$V$4:$AA$15,K$1,0),0)</f>
        <v>0</v>
      </c>
      <c r="L146" s="28">
        <f>VLOOKUP($A:$A,Data_sheet_YTD!$M:$DZ,VLOOKUP($B$2,Summary!$V$4:$AA$15,L$1,0),0)</f>
        <v>0</v>
      </c>
      <c r="M146" s="28">
        <f>VLOOKUP($A:$A,Data_sheet_YTD!$M:$DZ,VLOOKUP($B$2,Summary!$V$4:$AA$15,M$1,0),0)</f>
        <v>0</v>
      </c>
      <c r="N146" s="28">
        <f>VLOOKUP($A:$A,Data_sheet_YTD!$M:$DZ,VLOOKUP($B$2,Summary!$V$4:$AA$15,N$1,0),0)</f>
        <v>0</v>
      </c>
      <c r="O146" s="49">
        <f t="shared" si="17"/>
        <v>0</v>
      </c>
      <c r="P146" s="28">
        <f>VLOOKUP($A:$A,Data_sheet_YTD!$M:$DZ,VLOOKUP($B$2,Summary!$V$4:$AA$15,P$1,0),0)</f>
        <v>0</v>
      </c>
      <c r="Q146" s="28">
        <f>VLOOKUP($A:$A,Data_sheet_YTD!$M:$DZ,VLOOKUP($B$2,Summary!$V$4:$AA$15,Q$1,0),0)</f>
        <v>0</v>
      </c>
      <c r="R146" s="83">
        <v>0</v>
      </c>
      <c r="S146" s="26">
        <f t="shared" si="23"/>
        <v>0</v>
      </c>
      <c r="T146" s="26">
        <f t="shared" si="22"/>
        <v>0</v>
      </c>
    </row>
    <row r="147" spans="1:20" outlineLevel="1" x14ac:dyDescent="0.25">
      <c r="A147" s="36" t="s">
        <v>319</v>
      </c>
      <c r="B147" s="40" t="str">
        <f t="shared" si="18"/>
        <v>X</v>
      </c>
      <c r="C147" s="40" t="str">
        <f t="shared" si="19"/>
        <v>X</v>
      </c>
      <c r="D147" s="40" t="str">
        <f t="shared" si="20"/>
        <v>X</v>
      </c>
      <c r="E147" s="77" t="s">
        <v>292</v>
      </c>
      <c r="F147" s="28">
        <f>VLOOKUP($A:$A,Data_sheet_PTD!$M:$DZ,VLOOKUP($B$2,Summary!$V$4:$AA$15,F$1,0),0)</f>
        <v>0</v>
      </c>
      <c r="G147" s="28">
        <f>VLOOKUP($A:$A,Data_sheet_PTD!$M:$DZ,VLOOKUP($B$2,Summary!$V$4:$AA$15,G$1,0),0)</f>
        <v>0</v>
      </c>
      <c r="H147" s="28">
        <f>VLOOKUP($A:$A,Data_sheet_PTD!$M:$DZ,VLOOKUP($B$2,Summary!$V$4:$AA$15,H$1,0),0)</f>
        <v>0</v>
      </c>
      <c r="I147" s="49">
        <f t="shared" si="21"/>
        <v>0</v>
      </c>
      <c r="J147" s="28">
        <f>VLOOKUP($A:$A,Data_sheet_PTD!$M:$DZ,VLOOKUP($B$2,Summary!$V$4:$AA$15,J$1,0),0)</f>
        <v>0</v>
      </c>
      <c r="K147" s="28">
        <f>VLOOKUP($A:$A,Data_sheet_PTD!$M:$DZ,VLOOKUP($B$2,Summary!$V$4:$AA$15,K$1,0),0)</f>
        <v>0</v>
      </c>
      <c r="L147" s="28">
        <f>VLOOKUP($A:$A,Data_sheet_YTD!$M:$DZ,VLOOKUP($B$2,Summary!$V$4:$AA$15,L$1,0),0)</f>
        <v>0</v>
      </c>
      <c r="M147" s="28">
        <f>VLOOKUP($A:$A,Data_sheet_YTD!$M:$DZ,VLOOKUP($B$2,Summary!$V$4:$AA$15,M$1,0),0)</f>
        <v>0</v>
      </c>
      <c r="N147" s="28">
        <f>VLOOKUP($A:$A,Data_sheet_YTD!$M:$DZ,VLOOKUP($B$2,Summary!$V$4:$AA$15,N$1,0),0)</f>
        <v>0</v>
      </c>
      <c r="O147" s="49">
        <f t="shared" si="17"/>
        <v>0</v>
      </c>
      <c r="P147" s="28">
        <f>VLOOKUP($A:$A,Data_sheet_YTD!$M:$DZ,VLOOKUP($B$2,Summary!$V$4:$AA$15,P$1,0),0)</f>
        <v>0</v>
      </c>
      <c r="Q147" s="28">
        <f>VLOOKUP($A:$A,Data_sheet_YTD!$M:$DZ,VLOOKUP($B$2,Summary!$V$4:$AA$15,Q$1,0),0)</f>
        <v>0</v>
      </c>
      <c r="R147" s="83">
        <v>0</v>
      </c>
      <c r="S147" s="26">
        <f t="shared" si="23"/>
        <v>0</v>
      </c>
      <c r="T147" s="26">
        <f t="shared" si="22"/>
        <v>0</v>
      </c>
    </row>
    <row r="148" spans="1:20" outlineLevel="1" x14ac:dyDescent="0.25">
      <c r="A148" s="36" t="s">
        <v>152</v>
      </c>
      <c r="B148" s="40" t="str">
        <f t="shared" si="18"/>
        <v>X</v>
      </c>
      <c r="C148" s="40" t="str">
        <f t="shared" si="19"/>
        <v>X</v>
      </c>
      <c r="D148" s="40" t="str">
        <f t="shared" si="20"/>
        <v>X</v>
      </c>
      <c r="E148" s="77" t="s">
        <v>292</v>
      </c>
      <c r="F148" s="28">
        <f>VLOOKUP($A:$A,Data_sheet_PTD!$M:$DZ,VLOOKUP($B$2,Summary!$V$4:$AA$15,F$1,0),0)</f>
        <v>0</v>
      </c>
      <c r="G148" s="28">
        <f>VLOOKUP($A:$A,Data_sheet_PTD!$M:$DZ,VLOOKUP($B$2,Summary!$V$4:$AA$15,G$1,0),0)</f>
        <v>0</v>
      </c>
      <c r="H148" s="28">
        <f>VLOOKUP($A:$A,Data_sheet_PTD!$M:$DZ,VLOOKUP($B$2,Summary!$V$4:$AA$15,H$1,0),0)</f>
        <v>0</v>
      </c>
      <c r="I148" s="49">
        <f t="shared" si="21"/>
        <v>0</v>
      </c>
      <c r="J148" s="28">
        <f>VLOOKUP($A:$A,Data_sheet_PTD!$M:$DZ,VLOOKUP($B$2,Summary!$V$4:$AA$15,J$1,0),0)</f>
        <v>0</v>
      </c>
      <c r="K148" s="28">
        <f>VLOOKUP($A:$A,Data_sheet_PTD!$M:$DZ,VLOOKUP($B$2,Summary!$V$4:$AA$15,K$1,0),0)</f>
        <v>0</v>
      </c>
      <c r="L148" s="28">
        <f>VLOOKUP($A:$A,Data_sheet_YTD!$M:$DZ,VLOOKUP($B$2,Summary!$V$4:$AA$15,L$1,0),0)</f>
        <v>0</v>
      </c>
      <c r="M148" s="28">
        <f>VLOOKUP($A:$A,Data_sheet_YTD!$M:$DZ,VLOOKUP($B$2,Summary!$V$4:$AA$15,M$1,0),0)</f>
        <v>0</v>
      </c>
      <c r="N148" s="28">
        <f>VLOOKUP($A:$A,Data_sheet_YTD!$M:$DZ,VLOOKUP($B$2,Summary!$V$4:$AA$15,N$1,0),0)</f>
        <v>0</v>
      </c>
      <c r="O148" s="49">
        <f t="shared" si="17"/>
        <v>0</v>
      </c>
      <c r="P148" s="28">
        <f>VLOOKUP($A:$A,Data_sheet_YTD!$M:$DZ,VLOOKUP($B$2,Summary!$V$4:$AA$15,P$1,0),0)</f>
        <v>0</v>
      </c>
      <c r="Q148" s="28">
        <f>VLOOKUP($A:$A,Data_sheet_YTD!$M:$DZ,VLOOKUP($B$2,Summary!$V$4:$AA$15,Q$1,0),0)</f>
        <v>0</v>
      </c>
      <c r="R148" s="83">
        <v>0</v>
      </c>
      <c r="S148" s="26">
        <f t="shared" si="23"/>
        <v>0</v>
      </c>
      <c r="T148" s="26">
        <f t="shared" si="22"/>
        <v>0</v>
      </c>
    </row>
    <row r="149" spans="1:20" outlineLevel="1" x14ac:dyDescent="0.25">
      <c r="A149" s="36" t="s">
        <v>153</v>
      </c>
      <c r="B149" s="40" t="str">
        <f t="shared" si="18"/>
        <v>X</v>
      </c>
      <c r="C149" s="40" t="str">
        <f t="shared" si="19"/>
        <v>X</v>
      </c>
      <c r="D149" s="40" t="str">
        <f t="shared" si="20"/>
        <v>X</v>
      </c>
      <c r="E149" s="77" t="s">
        <v>292</v>
      </c>
      <c r="F149" s="28">
        <f>VLOOKUP($A:$A,Data_sheet_PTD!$M:$DZ,VLOOKUP($B$2,Summary!$V$4:$AA$15,F$1,0),0)</f>
        <v>0</v>
      </c>
      <c r="G149" s="28">
        <f>VLOOKUP($A:$A,Data_sheet_PTD!$M:$DZ,VLOOKUP($B$2,Summary!$V$4:$AA$15,G$1,0),0)</f>
        <v>0</v>
      </c>
      <c r="H149" s="28">
        <f>VLOOKUP($A:$A,Data_sheet_PTD!$M:$DZ,VLOOKUP($B$2,Summary!$V$4:$AA$15,H$1,0),0)</f>
        <v>0</v>
      </c>
      <c r="I149" s="49">
        <f t="shared" si="21"/>
        <v>0</v>
      </c>
      <c r="J149" s="28">
        <f>VLOOKUP($A:$A,Data_sheet_PTD!$M:$DZ,VLOOKUP($B$2,Summary!$V$4:$AA$15,J$1,0),0)</f>
        <v>0</v>
      </c>
      <c r="K149" s="28">
        <f>VLOOKUP($A:$A,Data_sheet_PTD!$M:$DZ,VLOOKUP($B$2,Summary!$V$4:$AA$15,K$1,0),0)</f>
        <v>0</v>
      </c>
      <c r="L149" s="28">
        <f>VLOOKUP($A:$A,Data_sheet_YTD!$M:$DZ,VLOOKUP($B$2,Summary!$V$4:$AA$15,L$1,0),0)</f>
        <v>0</v>
      </c>
      <c r="M149" s="28">
        <f>VLOOKUP($A:$A,Data_sheet_YTD!$M:$DZ,VLOOKUP($B$2,Summary!$V$4:$AA$15,M$1,0),0)</f>
        <v>0</v>
      </c>
      <c r="N149" s="28">
        <f>VLOOKUP($A:$A,Data_sheet_YTD!$M:$DZ,VLOOKUP($B$2,Summary!$V$4:$AA$15,N$1,0),0)</f>
        <v>0</v>
      </c>
      <c r="O149" s="49">
        <f t="shared" si="17"/>
        <v>0</v>
      </c>
      <c r="P149" s="28">
        <f>VLOOKUP($A:$A,Data_sheet_YTD!$M:$DZ,VLOOKUP($B$2,Summary!$V$4:$AA$15,P$1,0),0)</f>
        <v>0</v>
      </c>
      <c r="Q149" s="28">
        <f>VLOOKUP($A:$A,Data_sheet_YTD!$M:$DZ,VLOOKUP($B$2,Summary!$V$4:$AA$15,Q$1,0),0)</f>
        <v>0</v>
      </c>
      <c r="R149" s="83">
        <v>0</v>
      </c>
      <c r="S149" s="26">
        <f t="shared" si="23"/>
        <v>0</v>
      </c>
      <c r="T149" s="26">
        <f t="shared" si="22"/>
        <v>0</v>
      </c>
    </row>
    <row r="150" spans="1:20" outlineLevel="1" x14ac:dyDescent="0.25">
      <c r="A150" s="36" t="s">
        <v>154</v>
      </c>
      <c r="B150" s="40" t="str">
        <f t="shared" si="18"/>
        <v>O</v>
      </c>
      <c r="C150" s="40" t="str">
        <f t="shared" si="19"/>
        <v>O</v>
      </c>
      <c r="D150" s="40" t="str">
        <f t="shared" si="20"/>
        <v>O</v>
      </c>
      <c r="E150" s="77" t="s">
        <v>294</v>
      </c>
      <c r="F150" s="28">
        <f>VLOOKUP($A:$A,Data_sheet_PTD!$M:$DZ,VLOOKUP($B$2,Summary!$V$4:$AA$15,F$1,0),0)</f>
        <v>18146.43</v>
      </c>
      <c r="G150" s="28">
        <f>VLOOKUP($A:$A,Data_sheet_PTD!$M:$DZ,VLOOKUP($B$2,Summary!$V$4:$AA$15,G$1,0),0)</f>
        <v>33984.449999999997</v>
      </c>
      <c r="H150" s="28">
        <f>VLOOKUP($A:$A,Data_sheet_PTD!$M:$DZ,VLOOKUP($B$2,Summary!$V$4:$AA$15,H$1,0),0)</f>
        <v>36644.009999999995</v>
      </c>
      <c r="I150" s="49">
        <f t="shared" si="21"/>
        <v>2659.5599999999977</v>
      </c>
      <c r="J150" s="28">
        <f>VLOOKUP($A:$A,Data_sheet_PTD!$M:$DZ,VLOOKUP($B$2,Summary!$V$4:$AA$15,J$1,0),0)</f>
        <v>1797.3479999999979</v>
      </c>
      <c r="K150" s="28">
        <f>VLOOKUP($A:$A,Data_sheet_PTD!$M:$DZ,VLOOKUP($B$2,Summary!$V$4:$AA$15,K$1,0),0)</f>
        <v>862.21200000000078</v>
      </c>
      <c r="L150" s="28">
        <f>VLOOKUP($A:$A,Data_sheet_YTD!$M:$DZ,VLOOKUP($B$2,Summary!$V$4:$AA$15,L$1,0),0)</f>
        <v>402186.30999999994</v>
      </c>
      <c r="M150" s="28">
        <f>VLOOKUP($A:$A,Data_sheet_YTD!$M:$DZ,VLOOKUP($B$2,Summary!$V$4:$AA$15,M$1,0),0)</f>
        <v>465809.26999999996</v>
      </c>
      <c r="N150" s="28">
        <f>VLOOKUP($A:$A,Data_sheet_YTD!$M:$DZ,VLOOKUP($B$2,Summary!$V$4:$AA$15,N$1,0),0)</f>
        <v>754391.74</v>
      </c>
      <c r="O150" s="49">
        <f t="shared" si="17"/>
        <v>288582.47000000003</v>
      </c>
      <c r="P150" s="28">
        <f>VLOOKUP($A:$A,Data_sheet_YTD!$M:$DZ,VLOOKUP($B$2,Summary!$V$4:$AA$15,P$1,0),0)</f>
        <v>293663.44478809362</v>
      </c>
      <c r="Q150" s="28">
        <f>VLOOKUP($A:$A,Data_sheet_YTD!$M:$DZ,VLOOKUP($B$2,Summary!$V$4:$AA$15,Q$1,0),0)</f>
        <v>-5080.9747880935693</v>
      </c>
      <c r="R150" s="83">
        <v>24624.199999999997</v>
      </c>
      <c r="S150" s="26">
        <f t="shared" si="23"/>
        <v>21964.639999999999</v>
      </c>
      <c r="T150" s="26">
        <f t="shared" si="22"/>
        <v>-2.0918378140777349E-11</v>
      </c>
    </row>
    <row r="151" spans="1:20" outlineLevel="1" x14ac:dyDescent="0.25">
      <c r="A151" s="36" t="s">
        <v>155</v>
      </c>
      <c r="B151" s="40" t="str">
        <f t="shared" si="18"/>
        <v>O</v>
      </c>
      <c r="C151" s="40" t="str">
        <f t="shared" si="19"/>
        <v>O</v>
      </c>
      <c r="D151" s="40" t="str">
        <f t="shared" si="20"/>
        <v>O</v>
      </c>
      <c r="E151" s="77" t="s">
        <v>294</v>
      </c>
      <c r="F151" s="28">
        <f>VLOOKUP($A:$A,Data_sheet_PTD!$M:$DZ,VLOOKUP($B$2,Summary!$V$4:$AA$15,F$1,0),0)</f>
        <v>30603.19</v>
      </c>
      <c r="G151" s="28">
        <f>VLOOKUP($A:$A,Data_sheet_PTD!$M:$DZ,VLOOKUP($B$2,Summary!$V$4:$AA$15,G$1,0),0)</f>
        <v>38162.18</v>
      </c>
      <c r="H151" s="28">
        <f>VLOOKUP($A:$A,Data_sheet_PTD!$M:$DZ,VLOOKUP($B$2,Summary!$V$4:$AA$15,H$1,0),0)</f>
        <v>38302.340000000004</v>
      </c>
      <c r="I151" s="49">
        <f t="shared" si="21"/>
        <v>140.16000000000349</v>
      </c>
      <c r="J151" s="28">
        <f>VLOOKUP($A:$A,Data_sheet_PTD!$M:$DZ,VLOOKUP($B$2,Summary!$V$4:$AA$15,J$1,0),0)</f>
        <v>-1958.5983561643807</v>
      </c>
      <c r="K151" s="28">
        <f>VLOOKUP($A:$A,Data_sheet_PTD!$M:$DZ,VLOOKUP($B$2,Summary!$V$4:$AA$15,K$1,0),0)</f>
        <v>2098.7583561643855</v>
      </c>
      <c r="L151" s="28">
        <f>VLOOKUP($A:$A,Data_sheet_YTD!$M:$DZ,VLOOKUP($B$2,Summary!$V$4:$AA$15,L$1,0),0)</f>
        <v>564528.21</v>
      </c>
      <c r="M151" s="28">
        <f>VLOOKUP($A:$A,Data_sheet_YTD!$M:$DZ,VLOOKUP($B$2,Summary!$V$4:$AA$15,M$1,0),0)</f>
        <v>678432.35000000009</v>
      </c>
      <c r="N151" s="28">
        <f>VLOOKUP($A:$A,Data_sheet_YTD!$M:$DZ,VLOOKUP($B$2,Summary!$V$4:$AA$15,N$1,0),0)</f>
        <v>737993.50999999989</v>
      </c>
      <c r="O151" s="49">
        <f t="shared" si="17"/>
        <v>59561.1599999998</v>
      </c>
      <c r="P151" s="28">
        <f>VLOOKUP($A:$A,Data_sheet_YTD!$M:$DZ,VLOOKUP($B$2,Summary!$V$4:$AA$15,P$1,0),0)</f>
        <v>35969.885677367747</v>
      </c>
      <c r="Q151" s="28">
        <f>VLOOKUP($A:$A,Data_sheet_YTD!$M:$DZ,VLOOKUP($B$2,Summary!$V$4:$AA$15,Q$1,0),0)</f>
        <v>23591.274322632245</v>
      </c>
      <c r="R151" s="83">
        <v>5652.6599999999889</v>
      </c>
      <c r="S151" s="26">
        <f t="shared" si="23"/>
        <v>5512.4999999999854</v>
      </c>
      <c r="T151" s="26">
        <f t="shared" si="22"/>
        <v>-1.9281287677586079E-10</v>
      </c>
    </row>
    <row r="152" spans="1:20" outlineLevel="1" x14ac:dyDescent="0.25">
      <c r="A152" s="36" t="s">
        <v>156</v>
      </c>
      <c r="B152" s="40" t="str">
        <f t="shared" si="18"/>
        <v>X</v>
      </c>
      <c r="C152" s="40" t="str">
        <f t="shared" si="19"/>
        <v>X</v>
      </c>
      <c r="D152" s="40" t="str">
        <f t="shared" si="20"/>
        <v>X</v>
      </c>
      <c r="E152" s="77" t="s">
        <v>292</v>
      </c>
      <c r="F152" s="28">
        <f>VLOOKUP($A:$A,Data_sheet_PTD!$M:$DZ,VLOOKUP($B$2,Summary!$V$4:$AA$15,F$1,0),0)</f>
        <v>0</v>
      </c>
      <c r="G152" s="28">
        <f>VLOOKUP($A:$A,Data_sheet_PTD!$M:$DZ,VLOOKUP($B$2,Summary!$V$4:$AA$15,G$1,0),0)</f>
        <v>0</v>
      </c>
      <c r="H152" s="28">
        <f>VLOOKUP($A:$A,Data_sheet_PTD!$M:$DZ,VLOOKUP($B$2,Summary!$V$4:$AA$15,H$1,0),0)</f>
        <v>0</v>
      </c>
      <c r="I152" s="49">
        <f t="shared" si="21"/>
        <v>0</v>
      </c>
      <c r="J152" s="28">
        <f>VLOOKUP($A:$A,Data_sheet_PTD!$M:$DZ,VLOOKUP($B$2,Summary!$V$4:$AA$15,J$1,0),0)</f>
        <v>0</v>
      </c>
      <c r="K152" s="28">
        <f>VLOOKUP($A:$A,Data_sheet_PTD!$M:$DZ,VLOOKUP($B$2,Summary!$V$4:$AA$15,K$1,0),0)</f>
        <v>0</v>
      </c>
      <c r="L152" s="28">
        <f>VLOOKUP($A:$A,Data_sheet_YTD!$M:$DZ,VLOOKUP($B$2,Summary!$V$4:$AA$15,L$1,0),0)</f>
        <v>0</v>
      </c>
      <c r="M152" s="28">
        <f>VLOOKUP($A:$A,Data_sheet_YTD!$M:$DZ,VLOOKUP($B$2,Summary!$V$4:$AA$15,M$1,0),0)</f>
        <v>0</v>
      </c>
      <c r="N152" s="28">
        <f>VLOOKUP($A:$A,Data_sheet_YTD!$M:$DZ,VLOOKUP($B$2,Summary!$V$4:$AA$15,N$1,0),0)</f>
        <v>0</v>
      </c>
      <c r="O152" s="49">
        <f t="shared" si="17"/>
        <v>0</v>
      </c>
      <c r="P152" s="28">
        <f>VLOOKUP($A:$A,Data_sheet_YTD!$M:$DZ,VLOOKUP($B$2,Summary!$V$4:$AA$15,P$1,0),0)</f>
        <v>0</v>
      </c>
      <c r="Q152" s="28">
        <f>VLOOKUP($A:$A,Data_sheet_YTD!$M:$DZ,VLOOKUP($B$2,Summary!$V$4:$AA$15,Q$1,0),0)</f>
        <v>0</v>
      </c>
      <c r="R152" s="83">
        <v>0</v>
      </c>
      <c r="S152" s="26">
        <f t="shared" si="23"/>
        <v>0</v>
      </c>
      <c r="T152" s="26">
        <f t="shared" si="22"/>
        <v>0</v>
      </c>
    </row>
    <row r="153" spans="1:20" outlineLevel="1" x14ac:dyDescent="0.25">
      <c r="A153" s="36" t="s">
        <v>157</v>
      </c>
      <c r="B153" s="40" t="str">
        <f t="shared" si="18"/>
        <v>X</v>
      </c>
      <c r="C153" s="40" t="str">
        <f t="shared" si="19"/>
        <v>X</v>
      </c>
      <c r="D153" s="40" t="str">
        <f t="shared" si="20"/>
        <v>X</v>
      </c>
      <c r="E153" s="77" t="s">
        <v>292</v>
      </c>
      <c r="F153" s="28">
        <f>VLOOKUP($A:$A,Data_sheet_PTD!$M:$DZ,VLOOKUP($B$2,Summary!$V$4:$AA$15,F$1,0),0)</f>
        <v>0</v>
      </c>
      <c r="G153" s="28">
        <f>VLOOKUP($A:$A,Data_sheet_PTD!$M:$DZ,VLOOKUP($B$2,Summary!$V$4:$AA$15,G$1,0),0)</f>
        <v>0</v>
      </c>
      <c r="H153" s="28">
        <f>VLOOKUP($A:$A,Data_sheet_PTD!$M:$DZ,VLOOKUP($B$2,Summary!$V$4:$AA$15,H$1,0),0)</f>
        <v>0</v>
      </c>
      <c r="I153" s="49">
        <f t="shared" si="21"/>
        <v>0</v>
      </c>
      <c r="J153" s="28">
        <f>VLOOKUP($A:$A,Data_sheet_PTD!$M:$DZ,VLOOKUP($B$2,Summary!$V$4:$AA$15,J$1,0),0)</f>
        <v>0</v>
      </c>
      <c r="K153" s="28">
        <f>VLOOKUP($A:$A,Data_sheet_PTD!$M:$DZ,VLOOKUP($B$2,Summary!$V$4:$AA$15,K$1,0),0)</f>
        <v>0</v>
      </c>
      <c r="L153" s="28">
        <f>VLOOKUP($A:$A,Data_sheet_YTD!$M:$DZ,VLOOKUP($B$2,Summary!$V$4:$AA$15,L$1,0),0)</f>
        <v>0</v>
      </c>
      <c r="M153" s="28">
        <f>VLOOKUP($A:$A,Data_sheet_YTD!$M:$DZ,VLOOKUP($B$2,Summary!$V$4:$AA$15,M$1,0),0)</f>
        <v>0</v>
      </c>
      <c r="N153" s="28">
        <f>VLOOKUP($A:$A,Data_sheet_YTD!$M:$DZ,VLOOKUP($B$2,Summary!$V$4:$AA$15,N$1,0),0)</f>
        <v>0</v>
      </c>
      <c r="O153" s="49">
        <f t="shared" si="17"/>
        <v>0</v>
      </c>
      <c r="P153" s="28">
        <f>VLOOKUP($A:$A,Data_sheet_YTD!$M:$DZ,VLOOKUP($B$2,Summary!$V$4:$AA$15,P$1,0),0)</f>
        <v>0</v>
      </c>
      <c r="Q153" s="28">
        <f>VLOOKUP($A:$A,Data_sheet_YTD!$M:$DZ,VLOOKUP($B$2,Summary!$V$4:$AA$15,Q$1,0),0)</f>
        <v>0</v>
      </c>
      <c r="R153" s="83">
        <v>0</v>
      </c>
      <c r="S153" s="26">
        <f t="shared" si="23"/>
        <v>0</v>
      </c>
      <c r="T153" s="26">
        <f t="shared" si="22"/>
        <v>0</v>
      </c>
    </row>
    <row r="154" spans="1:20" outlineLevel="1" x14ac:dyDescent="0.25">
      <c r="A154" s="36" t="s">
        <v>320</v>
      </c>
      <c r="B154" s="40" t="str">
        <f t="shared" si="18"/>
        <v>X</v>
      </c>
      <c r="C154" s="40" t="str">
        <f t="shared" si="19"/>
        <v>X</v>
      </c>
      <c r="D154" s="40" t="str">
        <f t="shared" si="20"/>
        <v>X</v>
      </c>
      <c r="E154" s="77" t="s">
        <v>292</v>
      </c>
      <c r="F154" s="28">
        <f>VLOOKUP($A:$A,Data_sheet_PTD!$M:$DZ,VLOOKUP($B$2,Summary!$V$4:$AA$15,F$1,0),0)</f>
        <v>0</v>
      </c>
      <c r="G154" s="28">
        <f>VLOOKUP($A:$A,Data_sheet_PTD!$M:$DZ,VLOOKUP($B$2,Summary!$V$4:$AA$15,G$1,0),0)</f>
        <v>0</v>
      </c>
      <c r="H154" s="28">
        <f>VLOOKUP($A:$A,Data_sheet_PTD!$M:$DZ,VLOOKUP($B$2,Summary!$V$4:$AA$15,H$1,0),0)</f>
        <v>0</v>
      </c>
      <c r="I154" s="49">
        <f t="shared" si="21"/>
        <v>0</v>
      </c>
      <c r="J154" s="28">
        <f>VLOOKUP($A:$A,Data_sheet_PTD!$M:$DZ,VLOOKUP($B$2,Summary!$V$4:$AA$15,J$1,0),0)</f>
        <v>0</v>
      </c>
      <c r="K154" s="28">
        <f>VLOOKUP($A:$A,Data_sheet_PTD!$M:$DZ,VLOOKUP($B$2,Summary!$V$4:$AA$15,K$1,0),0)</f>
        <v>0</v>
      </c>
      <c r="L154" s="28">
        <f>VLOOKUP($A:$A,Data_sheet_YTD!$M:$DZ,VLOOKUP($B$2,Summary!$V$4:$AA$15,L$1,0),0)</f>
        <v>0</v>
      </c>
      <c r="M154" s="28">
        <f>VLOOKUP($A:$A,Data_sheet_YTD!$M:$DZ,VLOOKUP($B$2,Summary!$V$4:$AA$15,M$1,0),0)</f>
        <v>0</v>
      </c>
      <c r="N154" s="28">
        <f>VLOOKUP($A:$A,Data_sheet_YTD!$M:$DZ,VLOOKUP($B$2,Summary!$V$4:$AA$15,N$1,0),0)</f>
        <v>0</v>
      </c>
      <c r="O154" s="49">
        <f t="shared" si="17"/>
        <v>0</v>
      </c>
      <c r="P154" s="28">
        <f>VLOOKUP($A:$A,Data_sheet_YTD!$M:$DZ,VLOOKUP($B$2,Summary!$V$4:$AA$15,P$1,0),0)</f>
        <v>0</v>
      </c>
      <c r="Q154" s="28">
        <f>VLOOKUP($A:$A,Data_sheet_YTD!$M:$DZ,VLOOKUP($B$2,Summary!$V$4:$AA$15,Q$1,0),0)</f>
        <v>0</v>
      </c>
      <c r="R154" s="83">
        <v>0</v>
      </c>
      <c r="S154" s="26">
        <f t="shared" si="23"/>
        <v>0</v>
      </c>
      <c r="T154" s="26">
        <f t="shared" si="22"/>
        <v>0</v>
      </c>
    </row>
    <row r="155" spans="1:20" outlineLevel="1" x14ac:dyDescent="0.25">
      <c r="A155" s="36" t="s">
        <v>158</v>
      </c>
      <c r="B155" s="40" t="str">
        <f t="shared" si="18"/>
        <v>O</v>
      </c>
      <c r="C155" s="40" t="str">
        <f t="shared" si="19"/>
        <v>O</v>
      </c>
      <c r="D155" s="40" t="str">
        <f t="shared" si="20"/>
        <v>O</v>
      </c>
      <c r="E155" s="77" t="s">
        <v>294</v>
      </c>
      <c r="F155" s="28">
        <f>VLOOKUP($A:$A,Data_sheet_PTD!$M:$DZ,VLOOKUP($B$2,Summary!$V$4:$AA$15,F$1,0),0)</f>
        <v>28588.959999999999</v>
      </c>
      <c r="G155" s="28">
        <f>VLOOKUP($A:$A,Data_sheet_PTD!$M:$DZ,VLOOKUP($B$2,Summary!$V$4:$AA$15,G$1,0),0)</f>
        <v>33276.81</v>
      </c>
      <c r="H155" s="28">
        <f>VLOOKUP($A:$A,Data_sheet_PTD!$M:$DZ,VLOOKUP($B$2,Summary!$V$4:$AA$15,H$1,0),0)</f>
        <v>33736.860000000008</v>
      </c>
      <c r="I155" s="49">
        <f t="shared" si="21"/>
        <v>460.05000000001019</v>
      </c>
      <c r="J155" s="28">
        <f>VLOOKUP($A:$A,Data_sheet_PTD!$M:$DZ,VLOOKUP($B$2,Summary!$V$4:$AA$15,J$1,0),0)</f>
        <v>460.05000000001246</v>
      </c>
      <c r="K155" s="28">
        <f>VLOOKUP($A:$A,Data_sheet_PTD!$M:$DZ,VLOOKUP($B$2,Summary!$V$4:$AA$15,K$1,0),0)</f>
        <v>0</v>
      </c>
      <c r="L155" s="28">
        <f>VLOOKUP($A:$A,Data_sheet_YTD!$M:$DZ,VLOOKUP($B$2,Summary!$V$4:$AA$15,L$1,0),0)</f>
        <v>487754.23000000004</v>
      </c>
      <c r="M155" s="28">
        <f>VLOOKUP($A:$A,Data_sheet_YTD!$M:$DZ,VLOOKUP($B$2,Summary!$V$4:$AA$15,M$1,0),0)</f>
        <v>583619.94999999995</v>
      </c>
      <c r="N155" s="28">
        <f>VLOOKUP($A:$A,Data_sheet_YTD!$M:$DZ,VLOOKUP($B$2,Summary!$V$4:$AA$15,N$1,0),0)</f>
        <v>555756.64</v>
      </c>
      <c r="O155" s="49">
        <f t="shared" si="17"/>
        <v>-27863.309999999939</v>
      </c>
      <c r="P155" s="28">
        <f>VLOOKUP($A:$A,Data_sheet_YTD!$M:$DZ,VLOOKUP($B$2,Summary!$V$4:$AA$15,P$1,0),0)</f>
        <v>-58826.103670886092</v>
      </c>
      <c r="Q155" s="28">
        <f>VLOOKUP($A:$A,Data_sheet_YTD!$M:$DZ,VLOOKUP($B$2,Summary!$V$4:$AA$15,Q$1,0),0)</f>
        <v>30962.793670886098</v>
      </c>
      <c r="R155" s="83">
        <v>-13439.410000000003</v>
      </c>
      <c r="S155" s="26">
        <f t="shared" si="23"/>
        <v>-13899.460000000014</v>
      </c>
      <c r="T155" s="26">
        <f t="shared" si="22"/>
        <v>5.4569682106375694E-11</v>
      </c>
    </row>
    <row r="156" spans="1:20" outlineLevel="1" x14ac:dyDescent="0.25">
      <c r="A156" s="36" t="s">
        <v>159</v>
      </c>
      <c r="B156" s="40" t="str">
        <f t="shared" si="18"/>
        <v>X</v>
      </c>
      <c r="C156" s="40" t="str">
        <f t="shared" si="19"/>
        <v>X</v>
      </c>
      <c r="D156" s="40" t="str">
        <f t="shared" si="20"/>
        <v>X</v>
      </c>
      <c r="E156" s="77" t="s">
        <v>292</v>
      </c>
      <c r="F156" s="28">
        <f>VLOOKUP($A:$A,Data_sheet_PTD!$M:$DZ,VLOOKUP($B$2,Summary!$V$4:$AA$15,F$1,0),0)</f>
        <v>0</v>
      </c>
      <c r="G156" s="28">
        <f>VLOOKUP($A:$A,Data_sheet_PTD!$M:$DZ,VLOOKUP($B$2,Summary!$V$4:$AA$15,G$1,0),0)</f>
        <v>0</v>
      </c>
      <c r="H156" s="28">
        <f>VLOOKUP($A:$A,Data_sheet_PTD!$M:$DZ,VLOOKUP($B$2,Summary!$V$4:$AA$15,H$1,0),0)</f>
        <v>0</v>
      </c>
      <c r="I156" s="49">
        <f t="shared" si="21"/>
        <v>0</v>
      </c>
      <c r="J156" s="28">
        <f>VLOOKUP($A:$A,Data_sheet_PTD!$M:$DZ,VLOOKUP($B$2,Summary!$V$4:$AA$15,J$1,0),0)</f>
        <v>0</v>
      </c>
      <c r="K156" s="28">
        <f>VLOOKUP($A:$A,Data_sheet_PTD!$M:$DZ,VLOOKUP($B$2,Summary!$V$4:$AA$15,K$1,0),0)</f>
        <v>0</v>
      </c>
      <c r="L156" s="28">
        <f>VLOOKUP($A:$A,Data_sheet_YTD!$M:$DZ,VLOOKUP($B$2,Summary!$V$4:$AA$15,L$1,0),0)</f>
        <v>0</v>
      </c>
      <c r="M156" s="28">
        <f>VLOOKUP($A:$A,Data_sheet_YTD!$M:$DZ,VLOOKUP($B$2,Summary!$V$4:$AA$15,M$1,0),0)</f>
        <v>0</v>
      </c>
      <c r="N156" s="28">
        <f>VLOOKUP($A:$A,Data_sheet_YTD!$M:$DZ,VLOOKUP($B$2,Summary!$V$4:$AA$15,N$1,0),0)</f>
        <v>0</v>
      </c>
      <c r="O156" s="49">
        <f t="shared" si="17"/>
        <v>0</v>
      </c>
      <c r="P156" s="28">
        <f>VLOOKUP($A:$A,Data_sheet_YTD!$M:$DZ,VLOOKUP($B$2,Summary!$V$4:$AA$15,P$1,0),0)</f>
        <v>0</v>
      </c>
      <c r="Q156" s="28">
        <f>VLOOKUP($A:$A,Data_sheet_YTD!$M:$DZ,VLOOKUP($B$2,Summary!$V$4:$AA$15,Q$1,0),0)</f>
        <v>0</v>
      </c>
      <c r="R156" s="83">
        <v>0</v>
      </c>
      <c r="S156" s="26">
        <f t="shared" si="23"/>
        <v>0</v>
      </c>
      <c r="T156" s="26">
        <f t="shared" si="22"/>
        <v>0</v>
      </c>
    </row>
    <row r="157" spans="1:20" outlineLevel="1" x14ac:dyDescent="0.25">
      <c r="A157" s="36" t="s">
        <v>321</v>
      </c>
      <c r="B157" s="40" t="str">
        <f t="shared" si="18"/>
        <v>X</v>
      </c>
      <c r="C157" s="40" t="str">
        <f t="shared" si="19"/>
        <v>X</v>
      </c>
      <c r="D157" s="40" t="str">
        <f t="shared" si="20"/>
        <v>X</v>
      </c>
      <c r="E157" s="77" t="s">
        <v>292</v>
      </c>
      <c r="F157" s="28">
        <f>VLOOKUP($A:$A,Data_sheet_PTD!$M:$DZ,VLOOKUP($B$2,Summary!$V$4:$AA$15,F$1,0),0)</f>
        <v>0</v>
      </c>
      <c r="G157" s="28">
        <f>VLOOKUP($A:$A,Data_sheet_PTD!$M:$DZ,VLOOKUP($B$2,Summary!$V$4:$AA$15,G$1,0),0)</f>
        <v>0</v>
      </c>
      <c r="H157" s="28">
        <f>VLOOKUP($A:$A,Data_sheet_PTD!$M:$DZ,VLOOKUP($B$2,Summary!$V$4:$AA$15,H$1,0),0)</f>
        <v>0</v>
      </c>
      <c r="I157" s="49">
        <f t="shared" si="21"/>
        <v>0</v>
      </c>
      <c r="J157" s="28">
        <f>VLOOKUP($A:$A,Data_sheet_PTD!$M:$DZ,VLOOKUP($B$2,Summary!$V$4:$AA$15,J$1,0),0)</f>
        <v>0</v>
      </c>
      <c r="K157" s="28">
        <f>VLOOKUP($A:$A,Data_sheet_PTD!$M:$DZ,VLOOKUP($B$2,Summary!$V$4:$AA$15,K$1,0),0)</f>
        <v>0</v>
      </c>
      <c r="L157" s="28">
        <f>VLOOKUP($A:$A,Data_sheet_YTD!$M:$DZ,VLOOKUP($B$2,Summary!$V$4:$AA$15,L$1,0),0)</f>
        <v>0</v>
      </c>
      <c r="M157" s="28">
        <f>VLOOKUP($A:$A,Data_sheet_YTD!$M:$DZ,VLOOKUP($B$2,Summary!$V$4:$AA$15,M$1,0),0)</f>
        <v>0</v>
      </c>
      <c r="N157" s="28">
        <f>VLOOKUP($A:$A,Data_sheet_YTD!$M:$DZ,VLOOKUP($B$2,Summary!$V$4:$AA$15,N$1,0),0)</f>
        <v>0</v>
      </c>
      <c r="O157" s="49">
        <f t="shared" si="17"/>
        <v>0</v>
      </c>
      <c r="P157" s="28">
        <f>VLOOKUP($A:$A,Data_sheet_YTD!$M:$DZ,VLOOKUP($B$2,Summary!$V$4:$AA$15,P$1,0),0)</f>
        <v>0</v>
      </c>
      <c r="Q157" s="28">
        <f>VLOOKUP($A:$A,Data_sheet_YTD!$M:$DZ,VLOOKUP($B$2,Summary!$V$4:$AA$15,Q$1,0),0)</f>
        <v>0</v>
      </c>
      <c r="R157" s="83">
        <v>0</v>
      </c>
      <c r="S157" s="26">
        <f t="shared" si="23"/>
        <v>0</v>
      </c>
      <c r="T157" s="26">
        <f t="shared" si="22"/>
        <v>0</v>
      </c>
    </row>
    <row r="158" spans="1:20" outlineLevel="1" x14ac:dyDescent="0.25">
      <c r="A158" s="36" t="s">
        <v>160</v>
      </c>
      <c r="B158" s="40" t="str">
        <f t="shared" si="18"/>
        <v>X</v>
      </c>
      <c r="C158" s="40" t="str">
        <f t="shared" si="19"/>
        <v>X</v>
      </c>
      <c r="D158" s="40" t="str">
        <f t="shared" si="20"/>
        <v>X</v>
      </c>
      <c r="E158" s="77" t="s">
        <v>292</v>
      </c>
      <c r="F158" s="28">
        <f>VLOOKUP($A:$A,Data_sheet_PTD!$M:$DZ,VLOOKUP($B$2,Summary!$V$4:$AA$15,F$1,0),0)</f>
        <v>0</v>
      </c>
      <c r="G158" s="28">
        <f>VLOOKUP($A:$A,Data_sheet_PTD!$M:$DZ,VLOOKUP($B$2,Summary!$V$4:$AA$15,G$1,0),0)</f>
        <v>0</v>
      </c>
      <c r="H158" s="28">
        <f>VLOOKUP($A:$A,Data_sheet_PTD!$M:$DZ,VLOOKUP($B$2,Summary!$V$4:$AA$15,H$1,0),0)</f>
        <v>0</v>
      </c>
      <c r="I158" s="49">
        <f t="shared" si="21"/>
        <v>0</v>
      </c>
      <c r="J158" s="28">
        <f>VLOOKUP($A:$A,Data_sheet_PTD!$M:$DZ,VLOOKUP($B$2,Summary!$V$4:$AA$15,J$1,0),0)</f>
        <v>0</v>
      </c>
      <c r="K158" s="28">
        <f>VLOOKUP($A:$A,Data_sheet_PTD!$M:$DZ,VLOOKUP($B$2,Summary!$V$4:$AA$15,K$1,0),0)</f>
        <v>0</v>
      </c>
      <c r="L158" s="28">
        <f>VLOOKUP($A:$A,Data_sheet_YTD!$M:$DZ,VLOOKUP($B$2,Summary!$V$4:$AA$15,L$1,0),0)</f>
        <v>455836.33</v>
      </c>
      <c r="M158" s="28">
        <f>VLOOKUP($A:$A,Data_sheet_YTD!$M:$DZ,VLOOKUP($B$2,Summary!$V$4:$AA$15,M$1,0),0)</f>
        <v>16.98</v>
      </c>
      <c r="N158" s="28">
        <f>VLOOKUP($A:$A,Data_sheet_YTD!$M:$DZ,VLOOKUP($B$2,Summary!$V$4:$AA$15,N$1,0),0)</f>
        <v>0</v>
      </c>
      <c r="O158" s="49">
        <f t="shared" si="17"/>
        <v>-16.98</v>
      </c>
      <c r="P158" s="28">
        <f>VLOOKUP($A:$A,Data_sheet_YTD!$M:$DZ,VLOOKUP($B$2,Summary!$V$4:$AA$15,P$1,0),0)</f>
        <v>-16.98</v>
      </c>
      <c r="Q158" s="28">
        <f>VLOOKUP($A:$A,Data_sheet_YTD!$M:$DZ,VLOOKUP($B$2,Summary!$V$4:$AA$15,Q$1,0),0)</f>
        <v>0</v>
      </c>
      <c r="R158" s="83">
        <v>0</v>
      </c>
      <c r="S158" s="26">
        <f t="shared" si="23"/>
        <v>0</v>
      </c>
      <c r="T158" s="26">
        <f t="shared" si="22"/>
        <v>0</v>
      </c>
    </row>
    <row r="159" spans="1:20" outlineLevel="1" x14ac:dyDescent="0.25">
      <c r="A159" s="36" t="s">
        <v>161</v>
      </c>
      <c r="B159" s="40" t="str">
        <f t="shared" si="18"/>
        <v>O</v>
      </c>
      <c r="C159" s="40" t="str">
        <f t="shared" si="19"/>
        <v>O</v>
      </c>
      <c r="D159" s="40" t="str">
        <f t="shared" si="20"/>
        <v>O</v>
      </c>
      <c r="E159" s="77" t="s">
        <v>294</v>
      </c>
      <c r="F159" s="28">
        <f>VLOOKUP($A:$A,Data_sheet_PTD!$M:$DZ,VLOOKUP($B$2,Summary!$V$4:$AA$15,F$1,0),0)</f>
        <v>46342.47</v>
      </c>
      <c r="G159" s="28">
        <f>VLOOKUP($A:$A,Data_sheet_PTD!$M:$DZ,VLOOKUP($B$2,Summary!$V$4:$AA$15,G$1,0),0)</f>
        <v>54573.73</v>
      </c>
      <c r="H159" s="28">
        <f>VLOOKUP($A:$A,Data_sheet_PTD!$M:$DZ,VLOOKUP($B$2,Summary!$V$4:$AA$15,H$1,0),0)</f>
        <v>55461.049999999996</v>
      </c>
      <c r="I159" s="49">
        <f t="shared" si="21"/>
        <v>887.31999999999243</v>
      </c>
      <c r="J159" s="28">
        <f>VLOOKUP($A:$A,Data_sheet_PTD!$M:$DZ,VLOOKUP($B$2,Summary!$V$4:$AA$15,J$1,0),0)</f>
        <v>887.31999999999471</v>
      </c>
      <c r="K159" s="28">
        <f>VLOOKUP($A:$A,Data_sheet_PTD!$M:$DZ,VLOOKUP($B$2,Summary!$V$4:$AA$15,K$1,0),0)</f>
        <v>0</v>
      </c>
      <c r="L159" s="28">
        <f>VLOOKUP($A:$A,Data_sheet_YTD!$M:$DZ,VLOOKUP($B$2,Summary!$V$4:$AA$15,L$1,0),0)</f>
        <v>960428.91</v>
      </c>
      <c r="M159" s="28">
        <f>VLOOKUP($A:$A,Data_sheet_YTD!$M:$DZ,VLOOKUP($B$2,Summary!$V$4:$AA$15,M$1,0),0)</f>
        <v>1093542.2100000002</v>
      </c>
      <c r="N159" s="28">
        <f>VLOOKUP($A:$A,Data_sheet_YTD!$M:$DZ,VLOOKUP($B$2,Summary!$V$4:$AA$15,N$1,0),0)</f>
        <v>1148999.1100000001</v>
      </c>
      <c r="O159" s="49">
        <f t="shared" si="17"/>
        <v>55456.899999999907</v>
      </c>
      <c r="P159" s="28">
        <f>VLOOKUP($A:$A,Data_sheet_YTD!$M:$DZ,VLOOKUP($B$2,Summary!$V$4:$AA$15,P$1,0),0)</f>
        <v>-11217.587865168633</v>
      </c>
      <c r="Q159" s="28">
        <f>VLOOKUP($A:$A,Data_sheet_YTD!$M:$DZ,VLOOKUP($B$2,Summary!$V$4:$AA$15,Q$1,0),0)</f>
        <v>66674.487865168572</v>
      </c>
      <c r="R159" s="83">
        <v>19752.289999999994</v>
      </c>
      <c r="S159" s="26">
        <f t="shared" si="23"/>
        <v>18864.97</v>
      </c>
      <c r="T159" s="26">
        <f t="shared" si="22"/>
        <v>0</v>
      </c>
    </row>
    <row r="160" spans="1:20" outlineLevel="1" x14ac:dyDescent="0.25">
      <c r="A160" s="36" t="s">
        <v>162</v>
      </c>
      <c r="B160" s="40" t="str">
        <f t="shared" si="18"/>
        <v>O</v>
      </c>
      <c r="C160" s="40" t="str">
        <f t="shared" si="19"/>
        <v>O</v>
      </c>
      <c r="D160" s="40" t="str">
        <f t="shared" si="20"/>
        <v>O</v>
      </c>
      <c r="E160" s="77" t="s">
        <v>294</v>
      </c>
      <c r="F160" s="28">
        <f>VLOOKUP($A:$A,Data_sheet_PTD!$M:$DZ,VLOOKUP($B$2,Summary!$V$4:$AA$15,F$1,0),0)</f>
        <v>46760.13</v>
      </c>
      <c r="G160" s="28">
        <f>VLOOKUP($A:$A,Data_sheet_PTD!$M:$DZ,VLOOKUP($B$2,Summary!$V$4:$AA$15,G$1,0),0)</f>
        <v>64721.45</v>
      </c>
      <c r="H160" s="28">
        <f>VLOOKUP($A:$A,Data_sheet_PTD!$M:$DZ,VLOOKUP($B$2,Summary!$V$4:$AA$15,H$1,0),0)</f>
        <v>64604.380000000005</v>
      </c>
      <c r="I160" s="49">
        <f t="shared" si="21"/>
        <v>-117.06999999999243</v>
      </c>
      <c r="J160" s="28">
        <f>VLOOKUP($A:$A,Data_sheet_PTD!$M:$DZ,VLOOKUP($B$2,Summary!$V$4:$AA$15,J$1,0),0)</f>
        <v>-117.06999999999448</v>
      </c>
      <c r="K160" s="28">
        <f>VLOOKUP($A:$A,Data_sheet_PTD!$M:$DZ,VLOOKUP($B$2,Summary!$V$4:$AA$15,K$1,0),0)</f>
        <v>0</v>
      </c>
      <c r="L160" s="28">
        <f>VLOOKUP($A:$A,Data_sheet_YTD!$M:$DZ,VLOOKUP($B$2,Summary!$V$4:$AA$15,L$1,0),0)</f>
        <v>856542.18</v>
      </c>
      <c r="M160" s="28">
        <f>VLOOKUP($A:$A,Data_sheet_YTD!$M:$DZ,VLOOKUP($B$2,Summary!$V$4:$AA$15,M$1,0),0)</f>
        <v>1098261.05</v>
      </c>
      <c r="N160" s="28">
        <f>VLOOKUP($A:$A,Data_sheet_YTD!$M:$DZ,VLOOKUP($B$2,Summary!$V$4:$AA$15,N$1,0),0)</f>
        <v>1166224.5299999998</v>
      </c>
      <c r="O160" s="49">
        <f t="shared" si="17"/>
        <v>67963.479999999749</v>
      </c>
      <c r="P160" s="28">
        <f>VLOOKUP($A:$A,Data_sheet_YTD!$M:$DZ,VLOOKUP($B$2,Summary!$V$4:$AA$15,P$1,0),0)</f>
        <v>38967.612987013003</v>
      </c>
      <c r="Q160" s="28">
        <f>VLOOKUP($A:$A,Data_sheet_YTD!$M:$DZ,VLOOKUP($B$2,Summary!$V$4:$AA$15,Q$1,0),0)</f>
        <v>28995.867012987037</v>
      </c>
      <c r="R160" s="83">
        <v>12284.130000000019</v>
      </c>
      <c r="S160" s="26">
        <f t="shared" si="23"/>
        <v>12401.200000000012</v>
      </c>
      <c r="T160" s="26">
        <f t="shared" si="22"/>
        <v>-2.9103830456733704E-10</v>
      </c>
    </row>
    <row r="161" spans="1:20" outlineLevel="1" x14ac:dyDescent="0.25">
      <c r="A161" s="36" t="s">
        <v>163</v>
      </c>
      <c r="B161" s="40" t="str">
        <f t="shared" si="18"/>
        <v>O</v>
      </c>
      <c r="C161" s="40" t="str">
        <f t="shared" si="19"/>
        <v>O</v>
      </c>
      <c r="D161" s="40" t="str">
        <f t="shared" si="20"/>
        <v>O</v>
      </c>
      <c r="E161" s="77" t="s">
        <v>294</v>
      </c>
      <c r="F161" s="28">
        <f>VLOOKUP($A:$A,Data_sheet_PTD!$M:$DZ,VLOOKUP($B$2,Summary!$V$4:$AA$15,F$1,0),0)</f>
        <v>143514.56</v>
      </c>
      <c r="G161" s="28">
        <f>VLOOKUP($A:$A,Data_sheet_PTD!$M:$DZ,VLOOKUP($B$2,Summary!$V$4:$AA$15,G$1,0),0)</f>
        <v>204689.96</v>
      </c>
      <c r="H161" s="28">
        <f>VLOOKUP($A:$A,Data_sheet_PTD!$M:$DZ,VLOOKUP($B$2,Summary!$V$4:$AA$15,H$1,0),0)</f>
        <v>182063.28000000006</v>
      </c>
      <c r="I161" s="49">
        <f t="shared" si="21"/>
        <v>-22626.679999999935</v>
      </c>
      <c r="J161" s="28">
        <f>VLOOKUP($A:$A,Data_sheet_PTD!$M:$DZ,VLOOKUP($B$2,Summary!$V$4:$AA$15,J$1,0),0)</f>
        <v>-28316.157499999936</v>
      </c>
      <c r="K161" s="28">
        <f>VLOOKUP($A:$A,Data_sheet_PTD!$M:$DZ,VLOOKUP($B$2,Summary!$V$4:$AA$15,K$1,0),0)</f>
        <v>5689.4774999999854</v>
      </c>
      <c r="L161" s="28">
        <f>VLOOKUP($A:$A,Data_sheet_YTD!$M:$DZ,VLOOKUP($B$2,Summary!$V$4:$AA$15,L$1,0),0)</f>
        <v>1693012.44</v>
      </c>
      <c r="M161" s="28">
        <f>VLOOKUP($A:$A,Data_sheet_YTD!$M:$DZ,VLOOKUP($B$2,Summary!$V$4:$AA$15,M$1,0),0)</f>
        <v>2231887.94</v>
      </c>
      <c r="N161" s="28">
        <f>VLOOKUP($A:$A,Data_sheet_YTD!$M:$DZ,VLOOKUP($B$2,Summary!$V$4:$AA$15,N$1,0),0)</f>
        <v>2392836.29</v>
      </c>
      <c r="O161" s="49">
        <f t="shared" si="17"/>
        <v>160948.35000000009</v>
      </c>
      <c r="P161" s="28">
        <f>VLOOKUP($A:$A,Data_sheet_YTD!$M:$DZ,VLOOKUP($B$2,Summary!$V$4:$AA$15,P$1,0),0)</f>
        <v>-109261.66710685487</v>
      </c>
      <c r="Q161" s="28">
        <f>VLOOKUP($A:$A,Data_sheet_YTD!$M:$DZ,VLOOKUP($B$2,Summary!$V$4:$AA$15,Q$1,0),0)</f>
        <v>270210.01710685488</v>
      </c>
      <c r="R161" s="83">
        <v>14512.679999999935</v>
      </c>
      <c r="S161" s="26">
        <f t="shared" si="23"/>
        <v>37139.35999999987</v>
      </c>
      <c r="T161" s="26">
        <f t="shared" si="22"/>
        <v>0</v>
      </c>
    </row>
    <row r="162" spans="1:20" outlineLevel="1" x14ac:dyDescent="0.25">
      <c r="A162" s="36" t="s">
        <v>164</v>
      </c>
      <c r="B162" s="40" t="str">
        <f t="shared" si="18"/>
        <v>O</v>
      </c>
      <c r="C162" s="40" t="str">
        <f t="shared" si="19"/>
        <v>O</v>
      </c>
      <c r="D162" s="40" t="str">
        <f t="shared" si="20"/>
        <v>O</v>
      </c>
      <c r="E162" s="77" t="s">
        <v>294</v>
      </c>
      <c r="F162" s="28">
        <f>VLOOKUP($A:$A,Data_sheet_PTD!$M:$DZ,VLOOKUP($B$2,Summary!$V$4:$AA$15,F$1,0),0)</f>
        <v>22625.23</v>
      </c>
      <c r="G162" s="28">
        <f>VLOOKUP($A:$A,Data_sheet_PTD!$M:$DZ,VLOOKUP($B$2,Summary!$V$4:$AA$15,G$1,0),0)</f>
        <v>38293.33</v>
      </c>
      <c r="H162" s="28">
        <f>VLOOKUP($A:$A,Data_sheet_PTD!$M:$DZ,VLOOKUP($B$2,Summary!$V$4:$AA$15,H$1,0),0)</f>
        <v>44629.14</v>
      </c>
      <c r="I162" s="49">
        <f t="shared" si="21"/>
        <v>6335.8099999999977</v>
      </c>
      <c r="J162" s="28">
        <f>VLOOKUP($A:$A,Data_sheet_PTD!$M:$DZ,VLOOKUP($B$2,Summary!$V$4:$AA$15,J$1,0),0)</f>
        <v>4682.8788888888866</v>
      </c>
      <c r="K162" s="28">
        <f>VLOOKUP($A:$A,Data_sheet_PTD!$M:$DZ,VLOOKUP($B$2,Summary!$V$4:$AA$15,K$1,0),0)</f>
        <v>1652.9311111111124</v>
      </c>
      <c r="L162" s="28">
        <f>VLOOKUP($A:$A,Data_sheet_YTD!$M:$DZ,VLOOKUP($B$2,Summary!$V$4:$AA$15,L$1,0),0)</f>
        <v>443484.8899999999</v>
      </c>
      <c r="M162" s="28">
        <f>VLOOKUP($A:$A,Data_sheet_YTD!$M:$DZ,VLOOKUP($B$2,Summary!$V$4:$AA$15,M$1,0),0)</f>
        <v>507008.50000000006</v>
      </c>
      <c r="N162" s="28">
        <f>VLOOKUP($A:$A,Data_sheet_YTD!$M:$DZ,VLOOKUP($B$2,Summary!$V$4:$AA$15,N$1,0),0)</f>
        <v>626830.31999999995</v>
      </c>
      <c r="O162" s="49">
        <f t="shared" si="17"/>
        <v>119821.81999999989</v>
      </c>
      <c r="P162" s="28">
        <f>VLOOKUP($A:$A,Data_sheet_YTD!$M:$DZ,VLOOKUP($B$2,Summary!$V$4:$AA$15,P$1,0),0)</f>
        <v>104875.28884308091</v>
      </c>
      <c r="Q162" s="28">
        <f>VLOOKUP($A:$A,Data_sheet_YTD!$M:$DZ,VLOOKUP($B$2,Summary!$V$4:$AA$15,Q$1,0),0)</f>
        <v>14946.531156919065</v>
      </c>
      <c r="R162" s="83">
        <v>6867.1499999999869</v>
      </c>
      <c r="S162" s="26">
        <f t="shared" si="23"/>
        <v>531.33999999998923</v>
      </c>
      <c r="T162" s="26">
        <f t="shared" si="22"/>
        <v>-8.5492501966655254E-11</v>
      </c>
    </row>
    <row r="163" spans="1:20" outlineLevel="1" x14ac:dyDescent="0.25">
      <c r="A163" s="36" t="s">
        <v>165</v>
      </c>
      <c r="B163" s="40" t="str">
        <f t="shared" si="18"/>
        <v>X</v>
      </c>
      <c r="C163" s="40" t="str">
        <f t="shared" si="19"/>
        <v>X</v>
      </c>
      <c r="D163" s="40" t="str">
        <f t="shared" si="20"/>
        <v>X</v>
      </c>
      <c r="E163" s="77" t="s">
        <v>292</v>
      </c>
      <c r="F163" s="28">
        <f>VLOOKUP($A:$A,Data_sheet_PTD!$M:$DZ,VLOOKUP($B$2,Summary!$V$4:$AA$15,F$1,0),0)</f>
        <v>0</v>
      </c>
      <c r="G163" s="28">
        <f>VLOOKUP($A:$A,Data_sheet_PTD!$M:$DZ,VLOOKUP($B$2,Summary!$V$4:$AA$15,G$1,0),0)</f>
        <v>0</v>
      </c>
      <c r="H163" s="28">
        <f>VLOOKUP($A:$A,Data_sheet_PTD!$M:$DZ,VLOOKUP($B$2,Summary!$V$4:$AA$15,H$1,0),0)</f>
        <v>0</v>
      </c>
      <c r="I163" s="49">
        <f t="shared" si="21"/>
        <v>0</v>
      </c>
      <c r="J163" s="28">
        <f>VLOOKUP($A:$A,Data_sheet_PTD!$M:$DZ,VLOOKUP($B$2,Summary!$V$4:$AA$15,J$1,0),0)</f>
        <v>0</v>
      </c>
      <c r="K163" s="28">
        <f>VLOOKUP($A:$A,Data_sheet_PTD!$M:$DZ,VLOOKUP($B$2,Summary!$V$4:$AA$15,K$1,0),0)</f>
        <v>0</v>
      </c>
      <c r="L163" s="28">
        <f>VLOOKUP($A:$A,Data_sheet_YTD!$M:$DZ,VLOOKUP($B$2,Summary!$V$4:$AA$15,L$1,0),0)</f>
        <v>0</v>
      </c>
      <c r="M163" s="28">
        <f>VLOOKUP($A:$A,Data_sheet_YTD!$M:$DZ,VLOOKUP($B$2,Summary!$V$4:$AA$15,M$1,0),0)</f>
        <v>0</v>
      </c>
      <c r="N163" s="28">
        <f>VLOOKUP($A:$A,Data_sheet_YTD!$M:$DZ,VLOOKUP($B$2,Summary!$V$4:$AA$15,N$1,0),0)</f>
        <v>0</v>
      </c>
      <c r="O163" s="49">
        <f t="shared" si="17"/>
        <v>0</v>
      </c>
      <c r="P163" s="28">
        <f>VLOOKUP($A:$A,Data_sheet_YTD!$M:$DZ,VLOOKUP($B$2,Summary!$V$4:$AA$15,P$1,0),0)</f>
        <v>0</v>
      </c>
      <c r="Q163" s="28">
        <f>VLOOKUP($A:$A,Data_sheet_YTD!$M:$DZ,VLOOKUP($B$2,Summary!$V$4:$AA$15,Q$1,0),0)</f>
        <v>0</v>
      </c>
      <c r="R163" s="83">
        <v>0</v>
      </c>
      <c r="S163" s="26">
        <f t="shared" si="23"/>
        <v>0</v>
      </c>
      <c r="T163" s="26">
        <f t="shared" si="22"/>
        <v>0</v>
      </c>
    </row>
    <row r="164" spans="1:20" outlineLevel="1" x14ac:dyDescent="0.25">
      <c r="A164" s="36" t="s">
        <v>166</v>
      </c>
      <c r="B164" s="40" t="str">
        <f t="shared" si="18"/>
        <v>O</v>
      </c>
      <c r="C164" s="40" t="str">
        <f t="shared" si="19"/>
        <v>O</v>
      </c>
      <c r="D164" s="40" t="str">
        <f t="shared" si="20"/>
        <v>O</v>
      </c>
      <c r="E164" s="77" t="s">
        <v>294</v>
      </c>
      <c r="F164" s="28">
        <f>VLOOKUP($A:$A,Data_sheet_PTD!$M:$DZ,VLOOKUP($B$2,Summary!$V$4:$AA$15,F$1,0),0)</f>
        <v>50434.96</v>
      </c>
      <c r="G164" s="28">
        <f>VLOOKUP($A:$A,Data_sheet_PTD!$M:$DZ,VLOOKUP($B$2,Summary!$V$4:$AA$15,G$1,0),0)</f>
        <v>60331.7</v>
      </c>
      <c r="H164" s="28">
        <f>VLOOKUP($A:$A,Data_sheet_PTD!$M:$DZ,VLOOKUP($B$2,Summary!$V$4:$AA$15,H$1,0),0)</f>
        <v>71464.14</v>
      </c>
      <c r="I164" s="49">
        <f t="shared" si="21"/>
        <v>11132.440000000002</v>
      </c>
      <c r="J164" s="28">
        <f>VLOOKUP($A:$A,Data_sheet_PTD!$M:$DZ,VLOOKUP($B$2,Summary!$V$4:$AA$15,J$1,0),0)</f>
        <v>11132.440000000002</v>
      </c>
      <c r="K164" s="28">
        <f>VLOOKUP($A:$A,Data_sheet_PTD!$M:$DZ,VLOOKUP($B$2,Summary!$V$4:$AA$15,K$1,0),0)</f>
        <v>0</v>
      </c>
      <c r="L164" s="28">
        <f>VLOOKUP($A:$A,Data_sheet_YTD!$M:$DZ,VLOOKUP($B$2,Summary!$V$4:$AA$15,L$1,0),0)</f>
        <v>953633.61999999988</v>
      </c>
      <c r="M164" s="28">
        <f>VLOOKUP($A:$A,Data_sheet_YTD!$M:$DZ,VLOOKUP($B$2,Summary!$V$4:$AA$15,M$1,0),0)</f>
        <v>1120736.3399999999</v>
      </c>
      <c r="N164" s="28">
        <f>VLOOKUP($A:$A,Data_sheet_YTD!$M:$DZ,VLOOKUP($B$2,Summary!$V$4:$AA$15,N$1,0),0)</f>
        <v>1170210.3500000001</v>
      </c>
      <c r="O164" s="49">
        <f t="shared" si="17"/>
        <v>49474.010000000242</v>
      </c>
      <c r="P164" s="28">
        <f>VLOOKUP($A:$A,Data_sheet_YTD!$M:$DZ,VLOOKUP($B$2,Summary!$V$4:$AA$15,P$1,0),0)</f>
        <v>38380.930270270255</v>
      </c>
      <c r="Q164" s="28">
        <f>VLOOKUP($A:$A,Data_sheet_YTD!$M:$DZ,VLOOKUP($B$2,Summary!$V$4:$AA$15,Q$1,0),0)</f>
        <v>11093.079729729739</v>
      </c>
      <c r="R164" s="83">
        <v>16224.530000000013</v>
      </c>
      <c r="S164" s="26">
        <f t="shared" si="23"/>
        <v>5092.0900000000111</v>
      </c>
      <c r="T164" s="26">
        <f t="shared" si="22"/>
        <v>2.4738255888223648E-10</v>
      </c>
    </row>
    <row r="165" spans="1:20" outlineLevel="1" x14ac:dyDescent="0.25">
      <c r="A165" s="36" t="s">
        <v>167</v>
      </c>
      <c r="B165" s="40" t="str">
        <f t="shared" si="18"/>
        <v>O</v>
      </c>
      <c r="C165" s="40" t="str">
        <f t="shared" si="19"/>
        <v>O</v>
      </c>
      <c r="D165" s="40" t="str">
        <f t="shared" si="20"/>
        <v>O</v>
      </c>
      <c r="E165" s="77" t="s">
        <v>294</v>
      </c>
      <c r="F165" s="28">
        <f>VLOOKUP($A:$A,Data_sheet_PTD!$M:$DZ,VLOOKUP($B$2,Summary!$V$4:$AA$15,F$1,0),0)</f>
        <v>92078.85</v>
      </c>
      <c r="G165" s="28">
        <f>VLOOKUP($A:$A,Data_sheet_PTD!$M:$DZ,VLOOKUP($B$2,Summary!$V$4:$AA$15,G$1,0),0)</f>
        <v>79355.14</v>
      </c>
      <c r="H165" s="28">
        <f>VLOOKUP($A:$A,Data_sheet_PTD!$M:$DZ,VLOOKUP($B$2,Summary!$V$4:$AA$15,H$1,0),0)</f>
        <v>69218.45</v>
      </c>
      <c r="I165" s="49">
        <f t="shared" si="21"/>
        <v>-10136.690000000002</v>
      </c>
      <c r="J165" s="28">
        <f>VLOOKUP($A:$A,Data_sheet_PTD!$M:$DZ,VLOOKUP($B$2,Summary!$V$4:$AA$15,J$1,0),0)</f>
        <v>-15037.111238938049</v>
      </c>
      <c r="K165" s="28">
        <f>VLOOKUP($A:$A,Data_sheet_PTD!$M:$DZ,VLOOKUP($B$2,Summary!$V$4:$AA$15,K$1,0),0)</f>
        <v>4900.4212389380436</v>
      </c>
      <c r="L165" s="28">
        <f>VLOOKUP($A:$A,Data_sheet_YTD!$M:$DZ,VLOOKUP($B$2,Summary!$V$4:$AA$15,L$1,0),0)</f>
        <v>762099.24999999988</v>
      </c>
      <c r="M165" s="28">
        <f>VLOOKUP($A:$A,Data_sheet_YTD!$M:$DZ,VLOOKUP($B$2,Summary!$V$4:$AA$15,M$1,0),0)</f>
        <v>795852.45000000007</v>
      </c>
      <c r="N165" s="28">
        <f>VLOOKUP($A:$A,Data_sheet_YTD!$M:$DZ,VLOOKUP($B$2,Summary!$V$4:$AA$15,N$1,0),0)</f>
        <v>673273.08</v>
      </c>
      <c r="O165" s="49">
        <f t="shared" si="17"/>
        <v>-122579.37000000011</v>
      </c>
      <c r="P165" s="28">
        <f>VLOOKUP($A:$A,Data_sheet_YTD!$M:$DZ,VLOOKUP($B$2,Summary!$V$4:$AA$15,P$1,0),0)</f>
        <v>-199146.7736746734</v>
      </c>
      <c r="Q165" s="28">
        <f>VLOOKUP($A:$A,Data_sheet_YTD!$M:$DZ,VLOOKUP($B$2,Summary!$V$4:$AA$15,Q$1,0),0)</f>
        <v>76567.403674673362</v>
      </c>
      <c r="R165" s="83">
        <v>-4491.1500000000087</v>
      </c>
      <c r="S165" s="26">
        <f t="shared" si="23"/>
        <v>5645.5399999999936</v>
      </c>
      <c r="T165" s="26">
        <f t="shared" si="22"/>
        <v>0</v>
      </c>
    </row>
    <row r="166" spans="1:20" outlineLevel="1" x14ac:dyDescent="0.25">
      <c r="A166" s="36" t="s">
        <v>168</v>
      </c>
      <c r="B166" s="40" t="str">
        <f t="shared" si="18"/>
        <v>O</v>
      </c>
      <c r="C166" s="40" t="str">
        <f t="shared" si="19"/>
        <v>O</v>
      </c>
      <c r="D166" s="40" t="str">
        <f t="shared" si="20"/>
        <v>O</v>
      </c>
      <c r="E166" s="77" t="s">
        <v>294</v>
      </c>
      <c r="F166" s="28">
        <f>VLOOKUP($A:$A,Data_sheet_PTD!$M:$DZ,VLOOKUP($B$2,Summary!$V$4:$AA$15,F$1,0),0)</f>
        <v>67456.61</v>
      </c>
      <c r="G166" s="28">
        <f>VLOOKUP($A:$A,Data_sheet_PTD!$M:$DZ,VLOOKUP($B$2,Summary!$V$4:$AA$15,G$1,0),0)</f>
        <v>83725.53</v>
      </c>
      <c r="H166" s="28">
        <f>VLOOKUP($A:$A,Data_sheet_PTD!$M:$DZ,VLOOKUP($B$2,Summary!$V$4:$AA$15,H$1,0),0)</f>
        <v>86517.48</v>
      </c>
      <c r="I166" s="49">
        <f t="shared" si="21"/>
        <v>2791.9499999999971</v>
      </c>
      <c r="J166" s="28">
        <f>VLOOKUP($A:$A,Data_sheet_PTD!$M:$DZ,VLOOKUP($B$2,Summary!$V$4:$AA$15,J$1,0),0)</f>
        <v>2791.9499999999957</v>
      </c>
      <c r="K166" s="28">
        <f>VLOOKUP($A:$A,Data_sheet_PTD!$M:$DZ,VLOOKUP($B$2,Summary!$V$4:$AA$15,K$1,0),0)</f>
        <v>0</v>
      </c>
      <c r="L166" s="28">
        <f>VLOOKUP($A:$A,Data_sheet_YTD!$M:$DZ,VLOOKUP($B$2,Summary!$V$4:$AA$15,L$1,0),0)</f>
        <v>1139955.4400000002</v>
      </c>
      <c r="M166" s="28">
        <f>VLOOKUP($A:$A,Data_sheet_YTD!$M:$DZ,VLOOKUP($B$2,Summary!$V$4:$AA$15,M$1,0),0)</f>
        <v>1353635.04</v>
      </c>
      <c r="N166" s="28">
        <f>VLOOKUP($A:$A,Data_sheet_YTD!$M:$DZ,VLOOKUP($B$2,Summary!$V$4:$AA$15,N$1,0),0)</f>
        <v>1541181.46</v>
      </c>
      <c r="O166" s="49">
        <f t="shared" si="17"/>
        <v>187546.41999999993</v>
      </c>
      <c r="P166" s="28">
        <f>VLOOKUP($A:$A,Data_sheet_YTD!$M:$DZ,VLOOKUP($B$2,Summary!$V$4:$AA$15,P$1,0),0)</f>
        <v>173503.43351351348</v>
      </c>
      <c r="Q166" s="28">
        <f>VLOOKUP($A:$A,Data_sheet_YTD!$M:$DZ,VLOOKUP($B$2,Summary!$V$4:$AA$15,Q$1,0),0)</f>
        <v>14042.986486486499</v>
      </c>
      <c r="R166" s="83">
        <v>38109.339999999967</v>
      </c>
      <c r="S166" s="26">
        <f t="shared" si="23"/>
        <v>35317.38999999997</v>
      </c>
      <c r="T166" s="26">
        <f t="shared" si="22"/>
        <v>-4.9112713895738125E-11</v>
      </c>
    </row>
    <row r="167" spans="1:20" outlineLevel="1" x14ac:dyDescent="0.25">
      <c r="A167" s="36" t="s">
        <v>169</v>
      </c>
      <c r="B167" s="40" t="str">
        <f t="shared" si="18"/>
        <v>O</v>
      </c>
      <c r="C167" s="40" t="str">
        <f t="shared" si="19"/>
        <v>O</v>
      </c>
      <c r="D167" s="40" t="str">
        <f t="shared" si="20"/>
        <v>O</v>
      </c>
      <c r="E167" s="77" t="s">
        <v>294</v>
      </c>
      <c r="F167" s="28">
        <f>VLOOKUP($A:$A,Data_sheet_PTD!$M:$DZ,VLOOKUP($B$2,Summary!$V$4:$AA$15,F$1,0),0)</f>
        <v>13610.75</v>
      </c>
      <c r="G167" s="28">
        <f>VLOOKUP($A:$A,Data_sheet_PTD!$M:$DZ,VLOOKUP($B$2,Summary!$V$4:$AA$15,G$1,0),0)</f>
        <v>21228.5</v>
      </c>
      <c r="H167" s="28">
        <f>VLOOKUP($A:$A,Data_sheet_PTD!$M:$DZ,VLOOKUP($B$2,Summary!$V$4:$AA$15,H$1,0),0)</f>
        <v>21317.83</v>
      </c>
      <c r="I167" s="49">
        <f t="shared" si="21"/>
        <v>89.330000000001746</v>
      </c>
      <c r="J167" s="28">
        <f>VLOOKUP($A:$A,Data_sheet_PTD!$M:$DZ,VLOOKUP($B$2,Summary!$V$4:$AA$15,J$1,0),0)</f>
        <v>89.330000000000439</v>
      </c>
      <c r="K167" s="28">
        <f>VLOOKUP($A:$A,Data_sheet_PTD!$M:$DZ,VLOOKUP($B$2,Summary!$V$4:$AA$15,K$1,0),0)</f>
        <v>0</v>
      </c>
      <c r="L167" s="28">
        <f>VLOOKUP($A:$A,Data_sheet_YTD!$M:$DZ,VLOOKUP($B$2,Summary!$V$4:$AA$15,L$1,0),0)</f>
        <v>218797.66999999998</v>
      </c>
      <c r="M167" s="28">
        <f>VLOOKUP($A:$A,Data_sheet_YTD!$M:$DZ,VLOOKUP($B$2,Summary!$V$4:$AA$15,M$1,0),0)</f>
        <v>289808.13</v>
      </c>
      <c r="N167" s="28">
        <f>VLOOKUP($A:$A,Data_sheet_YTD!$M:$DZ,VLOOKUP($B$2,Summary!$V$4:$AA$15,N$1,0),0)</f>
        <v>280303.93</v>
      </c>
      <c r="O167" s="49">
        <f t="shared" si="17"/>
        <v>-9504.2000000000116</v>
      </c>
      <c r="P167" s="28">
        <f>VLOOKUP($A:$A,Data_sheet_YTD!$M:$DZ,VLOOKUP($B$2,Summary!$V$4:$AA$15,P$1,0),0)</f>
        <v>-12921.9415730337</v>
      </c>
      <c r="Q167" s="28">
        <f>VLOOKUP($A:$A,Data_sheet_YTD!$M:$DZ,VLOOKUP($B$2,Summary!$V$4:$AA$15,Q$1,0),0)</f>
        <v>3417.7415730337093</v>
      </c>
      <c r="R167" s="83">
        <v>14.889999999999418</v>
      </c>
      <c r="S167" s="26">
        <f t="shared" si="23"/>
        <v>-74.440000000002328</v>
      </c>
      <c r="T167" s="26">
        <f t="shared" si="22"/>
        <v>-2.0463630789890885E-11</v>
      </c>
    </row>
    <row r="168" spans="1:20" outlineLevel="1" x14ac:dyDescent="0.25">
      <c r="A168" s="36" t="s">
        <v>322</v>
      </c>
      <c r="B168" s="40" t="str">
        <f t="shared" si="18"/>
        <v>O</v>
      </c>
      <c r="C168" s="40" t="str">
        <f t="shared" si="19"/>
        <v>O</v>
      </c>
      <c r="D168" s="40" t="str">
        <f t="shared" si="20"/>
        <v>O</v>
      </c>
      <c r="E168" s="77" t="s">
        <v>294</v>
      </c>
      <c r="F168" s="28">
        <f>VLOOKUP($A:$A,Data_sheet_PTD!$M:$DZ,VLOOKUP($B$2,Summary!$V$4:$AA$15,F$1,0),0)</f>
        <v>31822.26</v>
      </c>
      <c r="G168" s="28">
        <f>VLOOKUP($A:$A,Data_sheet_PTD!$M:$DZ,VLOOKUP($B$2,Summary!$V$4:$AA$15,G$1,0),0)</f>
        <v>44003.79</v>
      </c>
      <c r="H168" s="28">
        <f>VLOOKUP($A:$A,Data_sheet_PTD!$M:$DZ,VLOOKUP($B$2,Summary!$V$4:$AA$15,H$1,0),0)</f>
        <v>49939.96</v>
      </c>
      <c r="I168" s="49">
        <f t="shared" si="21"/>
        <v>5936.1699999999983</v>
      </c>
      <c r="J168" s="28">
        <f>VLOOKUP($A:$A,Data_sheet_PTD!$M:$DZ,VLOOKUP($B$2,Summary!$V$4:$AA$15,J$1,0),0)</f>
        <v>4567.9519178082182</v>
      </c>
      <c r="K168" s="28">
        <f>VLOOKUP($A:$A,Data_sheet_PTD!$M:$DZ,VLOOKUP($B$2,Summary!$V$4:$AA$15,K$1,0),0)</f>
        <v>1368.2180821917821</v>
      </c>
      <c r="L168" s="28">
        <f>VLOOKUP($A:$A,Data_sheet_YTD!$M:$DZ,VLOOKUP($B$2,Summary!$V$4:$AA$15,L$1,0),0)</f>
        <v>563561.26</v>
      </c>
      <c r="M168" s="28">
        <f>VLOOKUP($A:$A,Data_sheet_YTD!$M:$DZ,VLOOKUP($B$2,Summary!$V$4:$AA$15,M$1,0),0)</f>
        <v>742522.11</v>
      </c>
      <c r="N168" s="28">
        <f>VLOOKUP($A:$A,Data_sheet_YTD!$M:$DZ,VLOOKUP($B$2,Summary!$V$4:$AA$15,N$1,0),0)</f>
        <v>820582.34</v>
      </c>
      <c r="O168" s="49">
        <f t="shared" si="17"/>
        <v>78060.229999999981</v>
      </c>
      <c r="P168" s="28">
        <f>VLOOKUP($A:$A,Data_sheet_YTD!$M:$DZ,VLOOKUP($B$2,Summary!$V$4:$AA$15,P$1,0),0)</f>
        <v>67350.711404591988</v>
      </c>
      <c r="Q168" s="28">
        <f>VLOOKUP($A:$A,Data_sheet_YTD!$M:$DZ,VLOOKUP($B$2,Summary!$V$4:$AA$15,Q$1,0),0)</f>
        <v>10709.518595408066</v>
      </c>
      <c r="R168" s="83">
        <v>12773.040000000008</v>
      </c>
      <c r="S168" s="26">
        <f t="shared" si="23"/>
        <v>6836.8700000000099</v>
      </c>
      <c r="T168" s="26">
        <f t="shared" si="22"/>
        <v>-7.2759576141834259E-11</v>
      </c>
    </row>
    <row r="169" spans="1:20" outlineLevel="1" x14ac:dyDescent="0.25">
      <c r="A169" s="36" t="s">
        <v>170</v>
      </c>
      <c r="B169" s="40" t="str">
        <f t="shared" si="18"/>
        <v>O</v>
      </c>
      <c r="C169" s="40" t="str">
        <f t="shared" si="19"/>
        <v>O</v>
      </c>
      <c r="D169" s="40" t="str">
        <f t="shared" si="20"/>
        <v>O</v>
      </c>
      <c r="E169" s="77" t="s">
        <v>294</v>
      </c>
      <c r="F169" s="28">
        <f>VLOOKUP($A:$A,Data_sheet_PTD!$M:$DZ,VLOOKUP($B$2,Summary!$V$4:$AA$15,F$1,0),0)</f>
        <v>39051.99</v>
      </c>
      <c r="G169" s="28">
        <f>VLOOKUP($A:$A,Data_sheet_PTD!$M:$DZ,VLOOKUP($B$2,Summary!$V$4:$AA$15,G$1,0),0)</f>
        <v>44056.21</v>
      </c>
      <c r="H169" s="28">
        <f>VLOOKUP($A:$A,Data_sheet_PTD!$M:$DZ,VLOOKUP($B$2,Summary!$V$4:$AA$15,H$1,0),0)</f>
        <v>45093.679999999993</v>
      </c>
      <c r="I169" s="49">
        <f t="shared" si="21"/>
        <v>1037.4699999999939</v>
      </c>
      <c r="J169" s="28">
        <f>VLOOKUP($A:$A,Data_sheet_PTD!$M:$DZ,VLOOKUP($B$2,Summary!$V$4:$AA$15,J$1,0),0)</f>
        <v>-2145.6132941176547</v>
      </c>
      <c r="K169" s="28">
        <f>VLOOKUP($A:$A,Data_sheet_PTD!$M:$DZ,VLOOKUP($B$2,Summary!$V$4:$AA$15,K$1,0),0)</f>
        <v>3183.0832941176432</v>
      </c>
      <c r="L169" s="28">
        <f>VLOOKUP($A:$A,Data_sheet_YTD!$M:$DZ,VLOOKUP($B$2,Summary!$V$4:$AA$15,L$1,0),0)</f>
        <v>598592.07999999996</v>
      </c>
      <c r="M169" s="28">
        <f>VLOOKUP($A:$A,Data_sheet_YTD!$M:$DZ,VLOOKUP($B$2,Summary!$V$4:$AA$15,M$1,0),0)</f>
        <v>781848.7699999999</v>
      </c>
      <c r="N169" s="28">
        <f>VLOOKUP($A:$A,Data_sheet_YTD!$M:$DZ,VLOOKUP($B$2,Summary!$V$4:$AA$15,N$1,0),0)</f>
        <v>839100.52</v>
      </c>
      <c r="O169" s="49">
        <f t="shared" si="17"/>
        <v>57251.750000000116</v>
      </c>
      <c r="P169" s="28">
        <f>VLOOKUP($A:$A,Data_sheet_YTD!$M:$DZ,VLOOKUP($B$2,Summary!$V$4:$AA$15,P$1,0),0)</f>
        <v>-19664.663673864467</v>
      </c>
      <c r="Q169" s="28">
        <f>VLOOKUP($A:$A,Data_sheet_YTD!$M:$DZ,VLOOKUP($B$2,Summary!$V$4:$AA$15,Q$1,0),0)</f>
        <v>76916.413673864474</v>
      </c>
      <c r="R169" s="83">
        <v>14799.86</v>
      </c>
      <c r="S169" s="26">
        <f t="shared" si="23"/>
        <v>13762.390000000007</v>
      </c>
      <c r="T169" s="26">
        <f t="shared" si="22"/>
        <v>1.1641532182693481E-10</v>
      </c>
    </row>
    <row r="170" spans="1:20" outlineLevel="1" x14ac:dyDescent="0.25">
      <c r="A170" s="36" t="s">
        <v>171</v>
      </c>
      <c r="B170" s="40" t="str">
        <f t="shared" si="18"/>
        <v>O</v>
      </c>
      <c r="C170" s="40" t="str">
        <f t="shared" si="19"/>
        <v>O</v>
      </c>
      <c r="D170" s="40" t="str">
        <f t="shared" si="20"/>
        <v>O</v>
      </c>
      <c r="E170" s="77" t="s">
        <v>294</v>
      </c>
      <c r="F170" s="28">
        <f>VLOOKUP($A:$A,Data_sheet_PTD!$M:$DZ,VLOOKUP($B$2,Summary!$V$4:$AA$15,F$1,0),0)</f>
        <v>42497.71</v>
      </c>
      <c r="G170" s="28">
        <f>VLOOKUP($A:$A,Data_sheet_PTD!$M:$DZ,VLOOKUP($B$2,Summary!$V$4:$AA$15,G$1,0),0)</f>
        <v>47060.66</v>
      </c>
      <c r="H170" s="28">
        <f>VLOOKUP($A:$A,Data_sheet_PTD!$M:$DZ,VLOOKUP($B$2,Summary!$V$4:$AA$15,H$1,0),0)</f>
        <v>56103.630000000012</v>
      </c>
      <c r="I170" s="49">
        <f t="shared" si="21"/>
        <v>9042.9700000000084</v>
      </c>
      <c r="J170" s="28">
        <f>VLOOKUP($A:$A,Data_sheet_PTD!$M:$DZ,VLOOKUP($B$2,Summary!$V$4:$AA$15,J$1,0),0)</f>
        <v>9042.9700000000121</v>
      </c>
      <c r="K170" s="28">
        <f>VLOOKUP($A:$A,Data_sheet_PTD!$M:$DZ,VLOOKUP($B$2,Summary!$V$4:$AA$15,K$1,0),0)</f>
        <v>0</v>
      </c>
      <c r="L170" s="28">
        <f>VLOOKUP($A:$A,Data_sheet_YTD!$M:$DZ,VLOOKUP($B$2,Summary!$V$4:$AA$15,L$1,0),0)</f>
        <v>823202.51</v>
      </c>
      <c r="M170" s="28">
        <f>VLOOKUP($A:$A,Data_sheet_YTD!$M:$DZ,VLOOKUP($B$2,Summary!$V$4:$AA$15,M$1,0),0)</f>
        <v>951493.91000000015</v>
      </c>
      <c r="N170" s="28">
        <f>VLOOKUP($A:$A,Data_sheet_YTD!$M:$DZ,VLOOKUP($B$2,Summary!$V$4:$AA$15,N$1,0),0)</f>
        <v>1046162.6</v>
      </c>
      <c r="O170" s="49">
        <f t="shared" si="17"/>
        <v>94668.689999999828</v>
      </c>
      <c r="P170" s="28">
        <f>VLOOKUP($A:$A,Data_sheet_YTD!$M:$DZ,VLOOKUP($B$2,Summary!$V$4:$AA$15,P$1,0),0)</f>
        <v>2830.7377922077394</v>
      </c>
      <c r="Q170" s="28">
        <f>VLOOKUP($A:$A,Data_sheet_YTD!$M:$DZ,VLOOKUP($B$2,Summary!$V$4:$AA$15,Q$1,0),0)</f>
        <v>91837.952207792303</v>
      </c>
      <c r="R170" s="83">
        <v>18563.700000000012</v>
      </c>
      <c r="S170" s="26">
        <f t="shared" si="23"/>
        <v>9520.7300000000032</v>
      </c>
      <c r="T170" s="26">
        <f t="shared" si="22"/>
        <v>-2.1827872842550278E-10</v>
      </c>
    </row>
    <row r="171" spans="1:20" outlineLevel="1" x14ac:dyDescent="0.25">
      <c r="A171" s="36" t="s">
        <v>172</v>
      </c>
      <c r="B171" s="40" t="str">
        <f t="shared" si="18"/>
        <v>O</v>
      </c>
      <c r="C171" s="40" t="str">
        <f t="shared" si="19"/>
        <v>O</v>
      </c>
      <c r="D171" s="40" t="str">
        <f t="shared" si="20"/>
        <v>O</v>
      </c>
      <c r="E171" s="77" t="s">
        <v>294</v>
      </c>
      <c r="F171" s="28">
        <f>VLOOKUP($A:$A,Data_sheet_PTD!$M:$DZ,VLOOKUP($B$2,Summary!$V$4:$AA$15,F$1,0),0)</f>
        <v>38272.93</v>
      </c>
      <c r="G171" s="28">
        <f>VLOOKUP($A:$A,Data_sheet_PTD!$M:$DZ,VLOOKUP($B$2,Summary!$V$4:$AA$15,G$1,0),0)</f>
        <v>49352.67</v>
      </c>
      <c r="H171" s="28">
        <f>VLOOKUP($A:$A,Data_sheet_PTD!$M:$DZ,VLOOKUP($B$2,Summary!$V$4:$AA$15,H$1,0),0)</f>
        <v>52482.689999999995</v>
      </c>
      <c r="I171" s="49">
        <f t="shared" si="21"/>
        <v>3130.0199999999968</v>
      </c>
      <c r="J171" s="28">
        <f>VLOOKUP($A:$A,Data_sheet_PTD!$M:$DZ,VLOOKUP($B$2,Summary!$V$4:$AA$15,J$1,0),0)</f>
        <v>1801.34430379746</v>
      </c>
      <c r="K171" s="28">
        <f>VLOOKUP($A:$A,Data_sheet_PTD!$M:$DZ,VLOOKUP($B$2,Summary!$V$4:$AA$15,K$1,0),0)</f>
        <v>1328.6756962025327</v>
      </c>
      <c r="L171" s="28">
        <f>VLOOKUP($A:$A,Data_sheet_YTD!$M:$DZ,VLOOKUP($B$2,Summary!$V$4:$AA$15,L$1,0),0)</f>
        <v>696045.89000000013</v>
      </c>
      <c r="M171" s="28">
        <f>VLOOKUP($A:$A,Data_sheet_YTD!$M:$DZ,VLOOKUP($B$2,Summary!$V$4:$AA$15,M$1,0),0)</f>
        <v>882610.05999999994</v>
      </c>
      <c r="N171" s="28">
        <f>VLOOKUP($A:$A,Data_sheet_YTD!$M:$DZ,VLOOKUP($B$2,Summary!$V$4:$AA$15,N$1,0),0)</f>
        <v>938466.0399999998</v>
      </c>
      <c r="O171" s="49">
        <f t="shared" si="17"/>
        <v>55855.979999999865</v>
      </c>
      <c r="P171" s="28">
        <f>VLOOKUP($A:$A,Data_sheet_YTD!$M:$DZ,VLOOKUP($B$2,Summary!$V$4:$AA$15,P$1,0),0)</f>
        <v>18525.872017096786</v>
      </c>
      <c r="Q171" s="28">
        <f>VLOOKUP($A:$A,Data_sheet_YTD!$M:$DZ,VLOOKUP($B$2,Summary!$V$4:$AA$15,Q$1,0),0)</f>
        <v>37330.107982903202</v>
      </c>
      <c r="R171" s="83">
        <v>10595.580000000016</v>
      </c>
      <c r="S171" s="26">
        <f t="shared" si="23"/>
        <v>7465.5600000000195</v>
      </c>
      <c r="T171" s="26">
        <f t="shared" si="22"/>
        <v>-1.2369127944111824E-10</v>
      </c>
    </row>
    <row r="172" spans="1:20" outlineLevel="1" x14ac:dyDescent="0.25">
      <c r="A172" s="36" t="s">
        <v>173</v>
      </c>
      <c r="B172" s="40" t="str">
        <f t="shared" si="18"/>
        <v>O</v>
      </c>
      <c r="C172" s="40" t="str">
        <f t="shared" si="19"/>
        <v>O</v>
      </c>
      <c r="D172" s="40" t="str">
        <f t="shared" si="20"/>
        <v>O</v>
      </c>
      <c r="E172" s="77" t="s">
        <v>294</v>
      </c>
      <c r="F172" s="28">
        <f>VLOOKUP($A:$A,Data_sheet_PTD!$M:$DZ,VLOOKUP($B$2,Summary!$V$4:$AA$15,F$1,0),0)</f>
        <v>25763.48</v>
      </c>
      <c r="G172" s="28">
        <f>VLOOKUP($A:$A,Data_sheet_PTD!$M:$DZ,VLOOKUP($B$2,Summary!$V$4:$AA$15,G$1,0),0)</f>
        <v>37791.69</v>
      </c>
      <c r="H172" s="28">
        <f>VLOOKUP($A:$A,Data_sheet_PTD!$M:$DZ,VLOOKUP($B$2,Summary!$V$4:$AA$15,H$1,0),0)</f>
        <v>41054.080000000002</v>
      </c>
      <c r="I172" s="49">
        <f t="shared" si="21"/>
        <v>3262.3899999999994</v>
      </c>
      <c r="J172" s="28">
        <f>VLOOKUP($A:$A,Data_sheet_PTD!$M:$DZ,VLOOKUP($B$2,Summary!$V$4:$AA$15,J$1,0),0)</f>
        <v>1283.8801204819281</v>
      </c>
      <c r="K172" s="28">
        <f>VLOOKUP($A:$A,Data_sheet_PTD!$M:$DZ,VLOOKUP($B$2,Summary!$V$4:$AA$15,K$1,0),0)</f>
        <v>1978.5098795180686</v>
      </c>
      <c r="L172" s="28">
        <f>VLOOKUP($A:$A,Data_sheet_YTD!$M:$DZ,VLOOKUP($B$2,Summary!$V$4:$AA$15,L$1,0),0)</f>
        <v>606091.42999999993</v>
      </c>
      <c r="M172" s="28">
        <f>VLOOKUP($A:$A,Data_sheet_YTD!$M:$DZ,VLOOKUP($B$2,Summary!$V$4:$AA$15,M$1,0),0)</f>
        <v>750105.34999999986</v>
      </c>
      <c r="N172" s="28">
        <f>VLOOKUP($A:$A,Data_sheet_YTD!$M:$DZ,VLOOKUP($B$2,Summary!$V$4:$AA$15,N$1,0),0)</f>
        <v>818010.45</v>
      </c>
      <c r="O172" s="49">
        <f t="shared" si="17"/>
        <v>67905.100000000093</v>
      </c>
      <c r="P172" s="28">
        <f>VLOOKUP($A:$A,Data_sheet_YTD!$M:$DZ,VLOOKUP($B$2,Summary!$V$4:$AA$15,P$1,0),0)</f>
        <v>26925.501741405384</v>
      </c>
      <c r="Q172" s="28">
        <f>VLOOKUP($A:$A,Data_sheet_YTD!$M:$DZ,VLOOKUP($B$2,Summary!$V$4:$AA$15,Q$1,0),0)</f>
        <v>40979.598258594589</v>
      </c>
      <c r="R172" s="83">
        <v>17414.429999999993</v>
      </c>
      <c r="S172" s="26">
        <f t="shared" si="23"/>
        <v>14152.039999999994</v>
      </c>
      <c r="T172" s="26">
        <f t="shared" si="22"/>
        <v>1.1641532182693481E-10</v>
      </c>
    </row>
    <row r="173" spans="1:20" outlineLevel="1" x14ac:dyDescent="0.25">
      <c r="A173" s="36" t="s">
        <v>174</v>
      </c>
      <c r="B173" s="40" t="str">
        <f t="shared" si="18"/>
        <v>O</v>
      </c>
      <c r="C173" s="40" t="str">
        <f t="shared" si="19"/>
        <v>O</v>
      </c>
      <c r="D173" s="40" t="str">
        <f t="shared" si="20"/>
        <v>O</v>
      </c>
      <c r="E173" s="77" t="s">
        <v>294</v>
      </c>
      <c r="F173" s="28">
        <f>VLOOKUP($A:$A,Data_sheet_PTD!$M:$DZ,VLOOKUP($B$2,Summary!$V$4:$AA$15,F$1,0),0)</f>
        <v>31328.39</v>
      </c>
      <c r="G173" s="28">
        <f>VLOOKUP($A:$A,Data_sheet_PTD!$M:$DZ,VLOOKUP($B$2,Summary!$V$4:$AA$15,G$1,0),0)</f>
        <v>42280.09</v>
      </c>
      <c r="H173" s="28">
        <f>VLOOKUP($A:$A,Data_sheet_PTD!$M:$DZ,VLOOKUP($B$2,Summary!$V$4:$AA$15,H$1,0),0)</f>
        <v>47075.650000000009</v>
      </c>
      <c r="I173" s="49">
        <f t="shared" si="21"/>
        <v>4795.5600000000122</v>
      </c>
      <c r="J173" s="28">
        <f>VLOOKUP($A:$A,Data_sheet_PTD!$M:$DZ,VLOOKUP($B$2,Summary!$V$4:$AA$15,J$1,0),0)</f>
        <v>4795.5600000000113</v>
      </c>
      <c r="K173" s="28">
        <f>VLOOKUP($A:$A,Data_sheet_PTD!$M:$DZ,VLOOKUP($B$2,Summary!$V$4:$AA$15,K$1,0),0)</f>
        <v>0</v>
      </c>
      <c r="L173" s="28">
        <f>VLOOKUP($A:$A,Data_sheet_YTD!$M:$DZ,VLOOKUP($B$2,Summary!$V$4:$AA$15,L$1,0),0)</f>
        <v>610169.64999999991</v>
      </c>
      <c r="M173" s="28">
        <f>VLOOKUP($A:$A,Data_sheet_YTD!$M:$DZ,VLOOKUP($B$2,Summary!$V$4:$AA$15,M$1,0),0)</f>
        <v>727243.21</v>
      </c>
      <c r="N173" s="28">
        <f>VLOOKUP($A:$A,Data_sheet_YTD!$M:$DZ,VLOOKUP($B$2,Summary!$V$4:$AA$15,N$1,0),0)</f>
        <v>799412.26000000013</v>
      </c>
      <c r="O173" s="49">
        <f t="shared" si="17"/>
        <v>72169.050000000163</v>
      </c>
      <c r="P173" s="28">
        <f>VLOOKUP($A:$A,Data_sheet_YTD!$M:$DZ,VLOOKUP($B$2,Summary!$V$4:$AA$15,P$1,0),0)</f>
        <v>53354.905584415596</v>
      </c>
      <c r="Q173" s="28">
        <f>VLOOKUP($A:$A,Data_sheet_YTD!$M:$DZ,VLOOKUP($B$2,Summary!$V$4:$AA$15,Q$1,0),0)</f>
        <v>18814.144415584433</v>
      </c>
      <c r="R173" s="83">
        <v>12631.549999999974</v>
      </c>
      <c r="S173" s="26">
        <f t="shared" si="23"/>
        <v>7835.9899999999616</v>
      </c>
      <c r="T173" s="26">
        <f t="shared" si="22"/>
        <v>1.3460521586239338E-10</v>
      </c>
    </row>
    <row r="174" spans="1:20" outlineLevel="1" x14ac:dyDescent="0.25">
      <c r="A174" s="36" t="s">
        <v>175</v>
      </c>
      <c r="B174" s="40" t="str">
        <f t="shared" si="18"/>
        <v>O</v>
      </c>
      <c r="C174" s="40" t="str">
        <f t="shared" si="19"/>
        <v>O</v>
      </c>
      <c r="D174" s="40" t="str">
        <f t="shared" si="20"/>
        <v>O</v>
      </c>
      <c r="E174" s="77" t="s">
        <v>294</v>
      </c>
      <c r="F174" s="28">
        <f>VLOOKUP($A:$A,Data_sheet_PTD!$M:$DZ,VLOOKUP($B$2,Summary!$V$4:$AA$15,F$1,0),0)</f>
        <v>31149.360000000001</v>
      </c>
      <c r="G174" s="28">
        <f>VLOOKUP($A:$A,Data_sheet_PTD!$M:$DZ,VLOOKUP($B$2,Summary!$V$4:$AA$15,G$1,0),0)</f>
        <v>37956.879999999997</v>
      </c>
      <c r="H174" s="28">
        <f>VLOOKUP($A:$A,Data_sheet_PTD!$M:$DZ,VLOOKUP($B$2,Summary!$V$4:$AA$15,H$1,0),0)</f>
        <v>35387.340000000004</v>
      </c>
      <c r="I174" s="49">
        <f t="shared" si="21"/>
        <v>-2569.5399999999936</v>
      </c>
      <c r="J174" s="28">
        <f>VLOOKUP($A:$A,Data_sheet_PTD!$M:$DZ,VLOOKUP($B$2,Summary!$V$4:$AA$15,J$1,0),0)</f>
        <v>-3864.1987804877926</v>
      </c>
      <c r="K174" s="28">
        <f>VLOOKUP($A:$A,Data_sheet_PTD!$M:$DZ,VLOOKUP($B$2,Summary!$V$4:$AA$15,K$1,0),0)</f>
        <v>1294.6587804878016</v>
      </c>
      <c r="L174" s="28">
        <f>VLOOKUP($A:$A,Data_sheet_YTD!$M:$DZ,VLOOKUP($B$2,Summary!$V$4:$AA$15,L$1,0),0)</f>
        <v>542646.45000000007</v>
      </c>
      <c r="M174" s="28">
        <f>VLOOKUP($A:$A,Data_sheet_YTD!$M:$DZ,VLOOKUP($B$2,Summary!$V$4:$AA$15,M$1,0),0)</f>
        <v>669040.44000000006</v>
      </c>
      <c r="N174" s="28">
        <f>VLOOKUP($A:$A,Data_sheet_YTD!$M:$DZ,VLOOKUP($B$2,Summary!$V$4:$AA$15,N$1,0),0)</f>
        <v>669115.16</v>
      </c>
      <c r="O174" s="49">
        <f t="shared" si="17"/>
        <v>74.71999999997206</v>
      </c>
      <c r="P174" s="28">
        <f>VLOOKUP($A:$A,Data_sheet_YTD!$M:$DZ,VLOOKUP($B$2,Summary!$V$4:$AA$15,P$1,0),0)</f>
        <v>-27387.609038283361</v>
      </c>
      <c r="Q174" s="28">
        <f>VLOOKUP($A:$A,Data_sheet_YTD!$M:$DZ,VLOOKUP($B$2,Summary!$V$4:$AA$15,Q$1,0),0)</f>
        <v>27462.329038283373</v>
      </c>
      <c r="R174" s="83">
        <v>9221.3900000000212</v>
      </c>
      <c r="S174" s="26">
        <f t="shared" si="23"/>
        <v>11790.930000000015</v>
      </c>
      <c r="T174" s="26">
        <f t="shared" si="22"/>
        <v>-4.0017766878008842E-11</v>
      </c>
    </row>
    <row r="175" spans="1:20" outlineLevel="1" x14ac:dyDescent="0.25">
      <c r="A175" s="36" t="s">
        <v>176</v>
      </c>
      <c r="B175" s="40" t="str">
        <f t="shared" si="18"/>
        <v>O</v>
      </c>
      <c r="C175" s="40" t="str">
        <f t="shared" si="19"/>
        <v>O</v>
      </c>
      <c r="D175" s="40" t="str">
        <f t="shared" si="20"/>
        <v>O</v>
      </c>
      <c r="E175" s="77" t="s">
        <v>294</v>
      </c>
      <c r="F175" s="28">
        <f>VLOOKUP($A:$A,Data_sheet_PTD!$M:$DZ,VLOOKUP($B$2,Summary!$V$4:$AA$15,F$1,0),0)</f>
        <v>46802.35</v>
      </c>
      <c r="G175" s="28">
        <f>VLOOKUP($A:$A,Data_sheet_PTD!$M:$DZ,VLOOKUP($B$2,Summary!$V$4:$AA$15,G$1,0),0)</f>
        <v>48061.84</v>
      </c>
      <c r="H175" s="28">
        <f>VLOOKUP($A:$A,Data_sheet_PTD!$M:$DZ,VLOOKUP($B$2,Summary!$V$4:$AA$15,H$1,0),0)</f>
        <v>43702.06</v>
      </c>
      <c r="I175" s="49">
        <f t="shared" si="21"/>
        <v>-4359.7799999999988</v>
      </c>
      <c r="J175" s="28">
        <f>VLOOKUP($A:$A,Data_sheet_PTD!$M:$DZ,VLOOKUP($B$2,Summary!$V$4:$AA$15,J$1,0),0)</f>
        <v>-4359.7799999999934</v>
      </c>
      <c r="K175" s="28">
        <f>VLOOKUP($A:$A,Data_sheet_PTD!$M:$DZ,VLOOKUP($B$2,Summary!$V$4:$AA$15,K$1,0),0)</f>
        <v>0</v>
      </c>
      <c r="L175" s="28">
        <f>VLOOKUP($A:$A,Data_sheet_YTD!$M:$DZ,VLOOKUP($B$2,Summary!$V$4:$AA$15,L$1,0),0)</f>
        <v>764438.13</v>
      </c>
      <c r="M175" s="28">
        <f>VLOOKUP($A:$A,Data_sheet_YTD!$M:$DZ,VLOOKUP($B$2,Summary!$V$4:$AA$15,M$1,0),0)</f>
        <v>878919.64</v>
      </c>
      <c r="N175" s="28">
        <f>VLOOKUP($A:$A,Data_sheet_YTD!$M:$DZ,VLOOKUP($B$2,Summary!$V$4:$AA$15,N$1,0),0)</f>
        <v>884114.53</v>
      </c>
      <c r="O175" s="49">
        <f t="shared" si="17"/>
        <v>5194.890000000014</v>
      </c>
      <c r="P175" s="28">
        <f>VLOOKUP($A:$A,Data_sheet_YTD!$M:$DZ,VLOOKUP($B$2,Summary!$V$4:$AA$15,P$1,0),0)</f>
        <v>-6662.318354430372</v>
      </c>
      <c r="Q175" s="28">
        <f>VLOOKUP($A:$A,Data_sheet_YTD!$M:$DZ,VLOOKUP($B$2,Summary!$V$4:$AA$15,Q$1,0),0)</f>
        <v>11857.20835443039</v>
      </c>
      <c r="R175" s="83">
        <v>14715.61</v>
      </c>
      <c r="S175" s="26">
        <f t="shared" si="23"/>
        <v>19075.39</v>
      </c>
      <c r="T175" s="26">
        <f t="shared" si="22"/>
        <v>0</v>
      </c>
    </row>
    <row r="176" spans="1:20" outlineLevel="1" x14ac:dyDescent="0.25">
      <c r="A176" s="36" t="s">
        <v>177</v>
      </c>
      <c r="B176" s="40" t="str">
        <f t="shared" si="18"/>
        <v>O</v>
      </c>
      <c r="C176" s="40" t="str">
        <f t="shared" si="19"/>
        <v>O</v>
      </c>
      <c r="D176" s="40" t="str">
        <f t="shared" si="20"/>
        <v>O</v>
      </c>
      <c r="E176" s="77" t="s">
        <v>294</v>
      </c>
      <c r="F176" s="28">
        <f>VLOOKUP($A:$A,Data_sheet_PTD!$M:$DZ,VLOOKUP($B$2,Summary!$V$4:$AA$15,F$1,0),0)</f>
        <v>34882.1</v>
      </c>
      <c r="G176" s="28">
        <f>VLOOKUP($A:$A,Data_sheet_PTD!$M:$DZ,VLOOKUP($B$2,Summary!$V$4:$AA$15,G$1,0),0)</f>
        <v>47251.82</v>
      </c>
      <c r="H176" s="28">
        <f>VLOOKUP($A:$A,Data_sheet_PTD!$M:$DZ,VLOOKUP($B$2,Summary!$V$4:$AA$15,H$1,0),0)</f>
        <v>55695.5</v>
      </c>
      <c r="I176" s="49">
        <f t="shared" si="21"/>
        <v>8443.68</v>
      </c>
      <c r="J176" s="28">
        <f>VLOOKUP($A:$A,Data_sheet_PTD!$M:$DZ,VLOOKUP($B$2,Summary!$V$4:$AA$15,J$1,0),0)</f>
        <v>8443.6799999999967</v>
      </c>
      <c r="K176" s="28">
        <f>VLOOKUP($A:$A,Data_sheet_PTD!$M:$DZ,VLOOKUP($B$2,Summary!$V$4:$AA$15,K$1,0),0)</f>
        <v>0</v>
      </c>
      <c r="L176" s="28">
        <f>VLOOKUP($A:$A,Data_sheet_YTD!$M:$DZ,VLOOKUP($B$2,Summary!$V$4:$AA$15,L$1,0),0)</f>
        <v>689095.80999999994</v>
      </c>
      <c r="M176" s="28">
        <f>VLOOKUP($A:$A,Data_sheet_YTD!$M:$DZ,VLOOKUP($B$2,Summary!$V$4:$AA$15,M$1,0),0)</f>
        <v>814206.62999999989</v>
      </c>
      <c r="N176" s="28">
        <f>VLOOKUP($A:$A,Data_sheet_YTD!$M:$DZ,VLOOKUP($B$2,Summary!$V$4:$AA$15,N$1,0),0)</f>
        <v>978197.90999999992</v>
      </c>
      <c r="O176" s="49">
        <f t="shared" si="17"/>
        <v>163991.28000000003</v>
      </c>
      <c r="P176" s="28">
        <f>VLOOKUP($A:$A,Data_sheet_YTD!$M:$DZ,VLOOKUP($B$2,Summary!$V$4:$AA$15,P$1,0),0)</f>
        <v>142317.26441558442</v>
      </c>
      <c r="Q176" s="28">
        <f>VLOOKUP($A:$A,Data_sheet_YTD!$M:$DZ,VLOOKUP($B$2,Summary!$V$4:$AA$15,Q$1,0),0)</f>
        <v>21674.015584415603</v>
      </c>
      <c r="R176" s="83">
        <v>27780.739999999991</v>
      </c>
      <c r="S176" s="26">
        <f t="shared" si="23"/>
        <v>19337.05999999999</v>
      </c>
      <c r="T176" s="26">
        <f t="shared" si="22"/>
        <v>0</v>
      </c>
    </row>
    <row r="177" spans="1:20" outlineLevel="1" x14ac:dyDescent="0.25">
      <c r="A177" s="36" t="s">
        <v>178</v>
      </c>
      <c r="B177" s="40" t="str">
        <f t="shared" si="18"/>
        <v>O</v>
      </c>
      <c r="C177" s="40" t="str">
        <f t="shared" si="19"/>
        <v>O</v>
      </c>
      <c r="D177" s="40" t="str">
        <f t="shared" si="20"/>
        <v>O</v>
      </c>
      <c r="E177" s="77" t="s">
        <v>294</v>
      </c>
      <c r="F177" s="28">
        <f>VLOOKUP($A:$A,Data_sheet_PTD!$M:$DZ,VLOOKUP($B$2,Summary!$V$4:$AA$15,F$1,0),0)</f>
        <v>25403.41</v>
      </c>
      <c r="G177" s="28">
        <f>VLOOKUP($A:$A,Data_sheet_PTD!$M:$DZ,VLOOKUP($B$2,Summary!$V$4:$AA$15,G$1,0),0)</f>
        <v>28643.09</v>
      </c>
      <c r="H177" s="28">
        <f>VLOOKUP($A:$A,Data_sheet_PTD!$M:$DZ,VLOOKUP($B$2,Summary!$V$4:$AA$15,H$1,0),0)</f>
        <v>26969.72</v>
      </c>
      <c r="I177" s="49">
        <f t="shared" si="21"/>
        <v>-1673.369999999999</v>
      </c>
      <c r="J177" s="28">
        <f>VLOOKUP($A:$A,Data_sheet_PTD!$M:$DZ,VLOOKUP($B$2,Summary!$V$4:$AA$15,J$1,0),0)</f>
        <v>-1673.3699999999972</v>
      </c>
      <c r="K177" s="28">
        <f>VLOOKUP($A:$A,Data_sheet_PTD!$M:$DZ,VLOOKUP($B$2,Summary!$V$4:$AA$15,K$1,0),0)</f>
        <v>0</v>
      </c>
      <c r="L177" s="28">
        <f>VLOOKUP($A:$A,Data_sheet_YTD!$M:$DZ,VLOOKUP($B$2,Summary!$V$4:$AA$15,L$1,0),0)</f>
        <v>452381.17</v>
      </c>
      <c r="M177" s="28">
        <f>VLOOKUP($A:$A,Data_sheet_YTD!$M:$DZ,VLOOKUP($B$2,Summary!$V$4:$AA$15,M$1,0),0)</f>
        <v>503997.65</v>
      </c>
      <c r="N177" s="28">
        <f>VLOOKUP($A:$A,Data_sheet_YTD!$M:$DZ,VLOOKUP($B$2,Summary!$V$4:$AA$15,N$1,0),0)</f>
        <v>529281.1</v>
      </c>
      <c r="O177" s="49">
        <f t="shared" si="17"/>
        <v>25283.449999999953</v>
      </c>
      <c r="P177" s="28">
        <f>VLOOKUP($A:$A,Data_sheet_YTD!$M:$DZ,VLOOKUP($B$2,Summary!$V$4:$AA$15,P$1,0),0)</f>
        <v>19362.280399999981</v>
      </c>
      <c r="Q177" s="28">
        <f>VLOOKUP($A:$A,Data_sheet_YTD!$M:$DZ,VLOOKUP($B$2,Summary!$V$4:$AA$15,Q$1,0),0)</f>
        <v>5921.1696000000047</v>
      </c>
      <c r="R177" s="83">
        <v>4325.6600000000035</v>
      </c>
      <c r="S177" s="26">
        <f t="shared" si="23"/>
        <v>5999.0300000000025</v>
      </c>
      <c r="T177" s="26">
        <f t="shared" si="22"/>
        <v>-3.2741809263825417E-11</v>
      </c>
    </row>
    <row r="178" spans="1:20" outlineLevel="1" x14ac:dyDescent="0.25">
      <c r="A178" s="36" t="s">
        <v>179</v>
      </c>
      <c r="B178" s="40" t="str">
        <f t="shared" si="18"/>
        <v>O</v>
      </c>
      <c r="C178" s="40" t="str">
        <f t="shared" si="19"/>
        <v>O</v>
      </c>
      <c r="D178" s="40" t="str">
        <f t="shared" si="20"/>
        <v>O</v>
      </c>
      <c r="E178" s="77" t="s">
        <v>294</v>
      </c>
      <c r="F178" s="28">
        <f>VLOOKUP($A:$A,Data_sheet_PTD!$M:$DZ,VLOOKUP($B$2,Summary!$V$4:$AA$15,F$1,0),0)</f>
        <v>96342.51</v>
      </c>
      <c r="G178" s="28">
        <f>VLOOKUP($A:$A,Data_sheet_PTD!$M:$DZ,VLOOKUP($B$2,Summary!$V$4:$AA$15,G$1,0),0)</f>
        <v>118859.42</v>
      </c>
      <c r="H178" s="28">
        <f>VLOOKUP($A:$A,Data_sheet_PTD!$M:$DZ,VLOOKUP($B$2,Summary!$V$4:$AA$15,H$1,0),0)</f>
        <v>116575.68999999999</v>
      </c>
      <c r="I178" s="49">
        <f t="shared" si="21"/>
        <v>-2283.7300000000105</v>
      </c>
      <c r="J178" s="28">
        <f>VLOOKUP($A:$A,Data_sheet_PTD!$M:$DZ,VLOOKUP($B$2,Summary!$V$4:$AA$15,J$1,0),0)</f>
        <v>-7297.738172043034</v>
      </c>
      <c r="K178" s="28">
        <f>VLOOKUP($A:$A,Data_sheet_PTD!$M:$DZ,VLOOKUP($B$2,Summary!$V$4:$AA$15,K$1,0),0)</f>
        <v>5014.0081720430144</v>
      </c>
      <c r="L178" s="28">
        <f>VLOOKUP($A:$A,Data_sheet_YTD!$M:$DZ,VLOOKUP($B$2,Summary!$V$4:$AA$15,L$1,0),0)</f>
        <v>1483839.1499999997</v>
      </c>
      <c r="M178" s="28">
        <f>VLOOKUP($A:$A,Data_sheet_YTD!$M:$DZ,VLOOKUP($B$2,Summary!$V$4:$AA$15,M$1,0),0)</f>
        <v>1701419.9699999997</v>
      </c>
      <c r="N178" s="28">
        <f>VLOOKUP($A:$A,Data_sheet_YTD!$M:$DZ,VLOOKUP($B$2,Summary!$V$4:$AA$15,N$1,0),0)</f>
        <v>1805021.3699999999</v>
      </c>
      <c r="O178" s="49">
        <f t="shared" si="17"/>
        <v>103601.40000000014</v>
      </c>
      <c r="P178" s="28">
        <f>VLOOKUP($A:$A,Data_sheet_YTD!$M:$DZ,VLOOKUP($B$2,Summary!$V$4:$AA$15,P$1,0),0)</f>
        <v>13553.81789943522</v>
      </c>
      <c r="Q178" s="28">
        <f>VLOOKUP($A:$A,Data_sheet_YTD!$M:$DZ,VLOOKUP($B$2,Summary!$V$4:$AA$15,Q$1,0),0)</f>
        <v>90047.58210056473</v>
      </c>
      <c r="R178" s="83">
        <v>26272.309999999998</v>
      </c>
      <c r="S178" s="26">
        <f t="shared" si="23"/>
        <v>28556.040000000008</v>
      </c>
      <c r="T178" s="26">
        <f t="shared" si="22"/>
        <v>1.8917489796876907E-10</v>
      </c>
    </row>
    <row r="179" spans="1:20" outlineLevel="1" x14ac:dyDescent="0.25">
      <c r="A179" s="36" t="s">
        <v>180</v>
      </c>
      <c r="B179" s="40" t="str">
        <f t="shared" si="18"/>
        <v>O</v>
      </c>
      <c r="C179" s="40" t="str">
        <f t="shared" si="19"/>
        <v>O</v>
      </c>
      <c r="D179" s="40" t="str">
        <f t="shared" si="20"/>
        <v>O</v>
      </c>
      <c r="E179" s="77" t="s">
        <v>294</v>
      </c>
      <c r="F179" s="28">
        <f>VLOOKUP($A:$A,Data_sheet_PTD!$M:$DZ,VLOOKUP($B$2,Summary!$V$4:$AA$15,F$1,0),0)</f>
        <v>36609.42</v>
      </c>
      <c r="G179" s="28">
        <f>VLOOKUP($A:$A,Data_sheet_PTD!$M:$DZ,VLOOKUP($B$2,Summary!$V$4:$AA$15,G$1,0),0)</f>
        <v>41705.35</v>
      </c>
      <c r="H179" s="28">
        <f>VLOOKUP($A:$A,Data_sheet_PTD!$M:$DZ,VLOOKUP($B$2,Summary!$V$4:$AA$15,H$1,0),0)</f>
        <v>49525.529999999992</v>
      </c>
      <c r="I179" s="49">
        <f t="shared" si="21"/>
        <v>7820.179999999993</v>
      </c>
      <c r="J179" s="28">
        <f>VLOOKUP($A:$A,Data_sheet_PTD!$M:$DZ,VLOOKUP($B$2,Summary!$V$4:$AA$15,J$1,0),0)</f>
        <v>6597.3274074073988</v>
      </c>
      <c r="K179" s="28">
        <f>VLOOKUP($A:$A,Data_sheet_PTD!$M:$DZ,VLOOKUP($B$2,Summary!$V$4:$AA$15,K$1,0),0)</f>
        <v>1222.8525925925933</v>
      </c>
      <c r="L179" s="28">
        <f>VLOOKUP($A:$A,Data_sheet_YTD!$M:$DZ,VLOOKUP($B$2,Summary!$V$4:$AA$15,L$1,0),0)</f>
        <v>659078.65</v>
      </c>
      <c r="M179" s="28">
        <f>VLOOKUP($A:$A,Data_sheet_YTD!$M:$DZ,VLOOKUP($B$2,Summary!$V$4:$AA$15,M$1,0),0)</f>
        <v>781156.32</v>
      </c>
      <c r="N179" s="28">
        <f>VLOOKUP($A:$A,Data_sheet_YTD!$M:$DZ,VLOOKUP($B$2,Summary!$V$4:$AA$15,N$1,0),0)</f>
        <v>839366.09</v>
      </c>
      <c r="O179" s="49">
        <f t="shared" si="17"/>
        <v>58209.770000000019</v>
      </c>
      <c r="P179" s="28">
        <f>VLOOKUP($A:$A,Data_sheet_YTD!$M:$DZ,VLOOKUP($B$2,Summary!$V$4:$AA$15,P$1,0),0)</f>
        <v>42143.592000312528</v>
      </c>
      <c r="Q179" s="28">
        <f>VLOOKUP($A:$A,Data_sheet_YTD!$M:$DZ,VLOOKUP($B$2,Summary!$V$4:$AA$15,Q$1,0),0)</f>
        <v>16066.177999687465</v>
      </c>
      <c r="R179" s="83">
        <v>12958.289999999979</v>
      </c>
      <c r="S179" s="26">
        <f t="shared" si="23"/>
        <v>5138.109999999986</v>
      </c>
      <c r="T179" s="26">
        <f t="shared" si="22"/>
        <v>2.5465851649641991E-11</v>
      </c>
    </row>
    <row r="180" spans="1:20" outlineLevel="1" x14ac:dyDescent="0.25">
      <c r="A180" s="36" t="s">
        <v>181</v>
      </c>
      <c r="B180" s="40" t="str">
        <f t="shared" si="18"/>
        <v>O</v>
      </c>
      <c r="C180" s="40" t="str">
        <f t="shared" si="19"/>
        <v>O</v>
      </c>
      <c r="D180" s="40" t="str">
        <f t="shared" si="20"/>
        <v>O</v>
      </c>
      <c r="E180" s="77" t="s">
        <v>294</v>
      </c>
      <c r="F180" s="28">
        <f>VLOOKUP($A:$A,Data_sheet_PTD!$M:$DZ,VLOOKUP($B$2,Summary!$V$4:$AA$15,F$1,0),0)</f>
        <v>42913.919999999998</v>
      </c>
      <c r="G180" s="28">
        <f>VLOOKUP($A:$A,Data_sheet_PTD!$M:$DZ,VLOOKUP($B$2,Summary!$V$4:$AA$15,G$1,0),0)</f>
        <v>46165.49</v>
      </c>
      <c r="H180" s="28">
        <f>VLOOKUP($A:$A,Data_sheet_PTD!$M:$DZ,VLOOKUP($B$2,Summary!$V$4:$AA$15,H$1,0),0)</f>
        <v>52196.740000000005</v>
      </c>
      <c r="I180" s="49">
        <f t="shared" si="21"/>
        <v>6031.2500000000073</v>
      </c>
      <c r="J180" s="28">
        <f>VLOOKUP($A:$A,Data_sheet_PTD!$M:$DZ,VLOOKUP($B$2,Summary!$V$4:$AA$15,J$1,0),0)</f>
        <v>6031.2500000000009</v>
      </c>
      <c r="K180" s="28">
        <f>VLOOKUP($A:$A,Data_sheet_PTD!$M:$DZ,VLOOKUP($B$2,Summary!$V$4:$AA$15,K$1,0),0)</f>
        <v>0</v>
      </c>
      <c r="L180" s="28">
        <f>VLOOKUP($A:$A,Data_sheet_YTD!$M:$DZ,VLOOKUP($B$2,Summary!$V$4:$AA$15,L$1,0),0)</f>
        <v>730777.16</v>
      </c>
      <c r="M180" s="28">
        <f>VLOOKUP($A:$A,Data_sheet_YTD!$M:$DZ,VLOOKUP($B$2,Summary!$V$4:$AA$15,M$1,0),0)</f>
        <v>876999.88000000012</v>
      </c>
      <c r="N180" s="28">
        <f>VLOOKUP($A:$A,Data_sheet_YTD!$M:$DZ,VLOOKUP($B$2,Summary!$V$4:$AA$15,N$1,0),0)</f>
        <v>878356.57999999984</v>
      </c>
      <c r="O180" s="49">
        <f t="shared" si="17"/>
        <v>1356.6999999997206</v>
      </c>
      <c r="P180" s="28">
        <f>VLOOKUP($A:$A,Data_sheet_YTD!$M:$DZ,VLOOKUP($B$2,Summary!$V$4:$AA$15,P$1,0),0)</f>
        <v>-8264.2422784810042</v>
      </c>
      <c r="Q180" s="28">
        <f>VLOOKUP($A:$A,Data_sheet_YTD!$M:$DZ,VLOOKUP($B$2,Summary!$V$4:$AA$15,Q$1,0),0)</f>
        <v>9620.9422784810213</v>
      </c>
      <c r="R180" s="83">
        <v>5061.2699999999895</v>
      </c>
      <c r="S180" s="26">
        <f t="shared" si="23"/>
        <v>-969.98000000001775</v>
      </c>
      <c r="T180" s="26">
        <f t="shared" si="22"/>
        <v>-2.9649527277797461E-10</v>
      </c>
    </row>
    <row r="181" spans="1:20" outlineLevel="1" x14ac:dyDescent="0.25">
      <c r="A181" s="36" t="s">
        <v>182</v>
      </c>
      <c r="B181" s="40" t="str">
        <f t="shared" si="18"/>
        <v>O</v>
      </c>
      <c r="C181" s="40" t="str">
        <f t="shared" si="19"/>
        <v>O</v>
      </c>
      <c r="D181" s="40" t="str">
        <f t="shared" si="20"/>
        <v>O</v>
      </c>
      <c r="E181" s="77" t="s">
        <v>294</v>
      </c>
      <c r="F181" s="28">
        <f>VLOOKUP($A:$A,Data_sheet_PTD!$M:$DZ,VLOOKUP($B$2,Summary!$V$4:$AA$15,F$1,0),0)</f>
        <v>29808.57</v>
      </c>
      <c r="G181" s="28">
        <f>VLOOKUP($A:$A,Data_sheet_PTD!$M:$DZ,VLOOKUP($B$2,Summary!$V$4:$AA$15,G$1,0),0)</f>
        <v>47482.19</v>
      </c>
      <c r="H181" s="28">
        <f>VLOOKUP($A:$A,Data_sheet_PTD!$M:$DZ,VLOOKUP($B$2,Summary!$V$4:$AA$15,H$1,0),0)</f>
        <v>46737.090000000004</v>
      </c>
      <c r="I181" s="49">
        <f t="shared" si="21"/>
        <v>-745.09999999999854</v>
      </c>
      <c r="J181" s="28">
        <f>VLOOKUP($A:$A,Data_sheet_PTD!$M:$DZ,VLOOKUP($B$2,Summary!$V$4:$AA$15,J$1,0),0)</f>
        <v>-2997.4898795180657</v>
      </c>
      <c r="K181" s="28">
        <f>VLOOKUP($A:$A,Data_sheet_PTD!$M:$DZ,VLOOKUP($B$2,Summary!$V$4:$AA$15,K$1,0),0)</f>
        <v>2252.3898795180685</v>
      </c>
      <c r="L181" s="28">
        <f>VLOOKUP($A:$A,Data_sheet_YTD!$M:$DZ,VLOOKUP($B$2,Summary!$V$4:$AA$15,L$1,0),0)</f>
        <v>574967.91999999993</v>
      </c>
      <c r="M181" s="28">
        <f>VLOOKUP($A:$A,Data_sheet_YTD!$M:$DZ,VLOOKUP($B$2,Summary!$V$4:$AA$15,M$1,0),0)</f>
        <v>828154.19</v>
      </c>
      <c r="N181" s="28">
        <f>VLOOKUP($A:$A,Data_sheet_YTD!$M:$DZ,VLOOKUP($B$2,Summary!$V$4:$AA$15,N$1,0),0)</f>
        <v>915860.5</v>
      </c>
      <c r="O181" s="49">
        <f t="shared" si="17"/>
        <v>87706.310000000056</v>
      </c>
      <c r="P181" s="28">
        <f>VLOOKUP($A:$A,Data_sheet_YTD!$M:$DZ,VLOOKUP($B$2,Summary!$V$4:$AA$15,P$1,0),0)</f>
        <v>30876.955685526973</v>
      </c>
      <c r="Q181" s="28">
        <f>VLOOKUP($A:$A,Data_sheet_YTD!$M:$DZ,VLOOKUP($B$2,Summary!$V$4:$AA$15,Q$1,0),0)</f>
        <v>56829.354314473021</v>
      </c>
      <c r="R181" s="83">
        <v>18883.89</v>
      </c>
      <c r="S181" s="26">
        <f t="shared" si="23"/>
        <v>19628.989999999998</v>
      </c>
      <c r="T181" s="26">
        <f t="shared" si="22"/>
        <v>5.8207660913467407E-11</v>
      </c>
    </row>
    <row r="182" spans="1:20" outlineLevel="1" x14ac:dyDescent="0.25">
      <c r="A182" s="36" t="s">
        <v>183</v>
      </c>
      <c r="B182" s="40" t="str">
        <f t="shared" si="18"/>
        <v>O</v>
      </c>
      <c r="C182" s="40" t="str">
        <f t="shared" si="19"/>
        <v>O</v>
      </c>
      <c r="D182" s="40" t="str">
        <f t="shared" si="20"/>
        <v>O</v>
      </c>
      <c r="E182" s="77" t="s">
        <v>294</v>
      </c>
      <c r="F182" s="28">
        <f>VLOOKUP($A:$A,Data_sheet_PTD!$M:$DZ,VLOOKUP($B$2,Summary!$V$4:$AA$15,F$1,0),0)</f>
        <v>48935.48</v>
      </c>
      <c r="G182" s="28">
        <f>VLOOKUP($A:$A,Data_sheet_PTD!$M:$DZ,VLOOKUP($B$2,Summary!$V$4:$AA$15,G$1,0),0)</f>
        <v>57530.58</v>
      </c>
      <c r="H182" s="28">
        <f>VLOOKUP($A:$A,Data_sheet_PTD!$M:$DZ,VLOOKUP($B$2,Summary!$V$4:$AA$15,H$1,0),0)</f>
        <v>65686.05</v>
      </c>
      <c r="I182" s="49">
        <f t="shared" si="21"/>
        <v>8155.4700000000012</v>
      </c>
      <c r="J182" s="28">
        <f>VLOOKUP($A:$A,Data_sheet_PTD!$M:$DZ,VLOOKUP($B$2,Summary!$V$4:$AA$15,J$1,0),0)</f>
        <v>6403.842000000006</v>
      </c>
      <c r="K182" s="28">
        <f>VLOOKUP($A:$A,Data_sheet_PTD!$M:$DZ,VLOOKUP($B$2,Summary!$V$4:$AA$15,K$1,0),0)</f>
        <v>1751.6280000000017</v>
      </c>
      <c r="L182" s="28">
        <f>VLOOKUP($A:$A,Data_sheet_YTD!$M:$DZ,VLOOKUP($B$2,Summary!$V$4:$AA$15,L$1,0),0)</f>
        <v>850003.59999999986</v>
      </c>
      <c r="M182" s="28">
        <f>VLOOKUP($A:$A,Data_sheet_YTD!$M:$DZ,VLOOKUP($B$2,Summary!$V$4:$AA$15,M$1,0),0)</f>
        <v>990466.58999999985</v>
      </c>
      <c r="N182" s="28">
        <f>VLOOKUP($A:$A,Data_sheet_YTD!$M:$DZ,VLOOKUP($B$2,Summary!$V$4:$AA$15,N$1,0),0)</f>
        <v>1027968.06</v>
      </c>
      <c r="O182" s="49">
        <f t="shared" si="17"/>
        <v>37501.470000000205</v>
      </c>
      <c r="P182" s="28">
        <f>VLOOKUP($A:$A,Data_sheet_YTD!$M:$DZ,VLOOKUP($B$2,Summary!$V$4:$AA$15,P$1,0),0)</f>
        <v>-6807.2687105023124</v>
      </c>
      <c r="Q182" s="28">
        <f>VLOOKUP($A:$A,Data_sheet_YTD!$M:$DZ,VLOOKUP($B$2,Summary!$V$4:$AA$15,Q$1,0),0)</f>
        <v>44308.738710502323</v>
      </c>
      <c r="R182" s="83">
        <v>6866.9000000000378</v>
      </c>
      <c r="S182" s="26">
        <f t="shared" si="23"/>
        <v>-1288.5699999999633</v>
      </c>
      <c r="T182" s="26">
        <f t="shared" si="22"/>
        <v>1.964508555829525E-10</v>
      </c>
    </row>
    <row r="183" spans="1:20" outlineLevel="1" x14ac:dyDescent="0.25">
      <c r="A183" s="36" t="s">
        <v>184</v>
      </c>
      <c r="B183" s="40" t="str">
        <f t="shared" si="18"/>
        <v>O</v>
      </c>
      <c r="C183" s="40" t="str">
        <f t="shared" si="19"/>
        <v>O</v>
      </c>
      <c r="D183" s="40" t="str">
        <f t="shared" si="20"/>
        <v>O</v>
      </c>
      <c r="E183" s="77" t="s">
        <v>294</v>
      </c>
      <c r="F183" s="28">
        <f>VLOOKUP($A:$A,Data_sheet_PTD!$M:$DZ,VLOOKUP($B$2,Summary!$V$4:$AA$15,F$1,0),0)</f>
        <v>60602.15</v>
      </c>
      <c r="G183" s="28">
        <f>VLOOKUP($A:$A,Data_sheet_PTD!$M:$DZ,VLOOKUP($B$2,Summary!$V$4:$AA$15,G$1,0),0)</f>
        <v>63770.07</v>
      </c>
      <c r="H183" s="28">
        <f>VLOOKUP($A:$A,Data_sheet_PTD!$M:$DZ,VLOOKUP($B$2,Summary!$V$4:$AA$15,H$1,0),0)</f>
        <v>54493.41</v>
      </c>
      <c r="I183" s="49">
        <f t="shared" si="21"/>
        <v>-9276.6599999999962</v>
      </c>
      <c r="J183" s="28">
        <f>VLOOKUP($A:$A,Data_sheet_PTD!$M:$DZ,VLOOKUP($B$2,Summary!$V$4:$AA$15,J$1,0),0)</f>
        <v>-9276.6599999999889</v>
      </c>
      <c r="K183" s="28">
        <f>VLOOKUP($A:$A,Data_sheet_PTD!$M:$DZ,VLOOKUP($B$2,Summary!$V$4:$AA$15,K$1,0),0)</f>
        <v>0</v>
      </c>
      <c r="L183" s="28">
        <f>VLOOKUP($A:$A,Data_sheet_YTD!$M:$DZ,VLOOKUP($B$2,Summary!$V$4:$AA$15,L$1,0),0)</f>
        <v>977547.93</v>
      </c>
      <c r="M183" s="28">
        <f>VLOOKUP($A:$A,Data_sheet_YTD!$M:$DZ,VLOOKUP($B$2,Summary!$V$4:$AA$15,M$1,0),0)</f>
        <v>1104216.05</v>
      </c>
      <c r="N183" s="28">
        <f>VLOOKUP($A:$A,Data_sheet_YTD!$M:$DZ,VLOOKUP($B$2,Summary!$V$4:$AA$15,N$1,0),0)</f>
        <v>1015666.46</v>
      </c>
      <c r="O183" s="49">
        <f t="shared" si="17"/>
        <v>-88549.590000000084</v>
      </c>
      <c r="P183" s="28">
        <f>VLOOKUP($A:$A,Data_sheet_YTD!$M:$DZ,VLOOKUP($B$2,Summary!$V$4:$AA$15,P$1,0),0)</f>
        <v>-98979.794729729736</v>
      </c>
      <c r="Q183" s="28">
        <f>VLOOKUP($A:$A,Data_sheet_YTD!$M:$DZ,VLOOKUP($B$2,Summary!$V$4:$AA$15,Q$1,0),0)</f>
        <v>10430.204729729739</v>
      </c>
      <c r="R183" s="83">
        <v>10899.270000000004</v>
      </c>
      <c r="S183" s="26">
        <f t="shared" si="23"/>
        <v>20175.93</v>
      </c>
      <c r="T183" s="26">
        <f t="shared" si="22"/>
        <v>-8.7311491370201111E-11</v>
      </c>
    </row>
    <row r="184" spans="1:20" outlineLevel="1" x14ac:dyDescent="0.25">
      <c r="A184" s="36" t="s">
        <v>185</v>
      </c>
      <c r="B184" s="40" t="str">
        <f t="shared" si="18"/>
        <v>O</v>
      </c>
      <c r="C184" s="40" t="str">
        <f t="shared" si="19"/>
        <v>O</v>
      </c>
      <c r="D184" s="40" t="str">
        <f t="shared" si="20"/>
        <v>O</v>
      </c>
      <c r="E184" s="77" t="s">
        <v>294</v>
      </c>
      <c r="F184" s="28">
        <f>VLOOKUP($A:$A,Data_sheet_PTD!$M:$DZ,VLOOKUP($B$2,Summary!$V$4:$AA$15,F$1,0),0)</f>
        <v>33287.4</v>
      </c>
      <c r="G184" s="28">
        <f>VLOOKUP($A:$A,Data_sheet_PTD!$M:$DZ,VLOOKUP($B$2,Summary!$V$4:$AA$15,G$1,0),0)</f>
        <v>37203.72</v>
      </c>
      <c r="H184" s="28">
        <f>VLOOKUP($A:$A,Data_sheet_PTD!$M:$DZ,VLOOKUP($B$2,Summary!$V$4:$AA$15,H$1,0),0)</f>
        <v>34895.07</v>
      </c>
      <c r="I184" s="49">
        <f t="shared" si="21"/>
        <v>-2308.6500000000015</v>
      </c>
      <c r="J184" s="28">
        <f>VLOOKUP($A:$A,Data_sheet_PTD!$M:$DZ,VLOOKUP($B$2,Summary!$V$4:$AA$15,J$1,0),0)</f>
        <v>-2308.6499999999978</v>
      </c>
      <c r="K184" s="28">
        <f>VLOOKUP($A:$A,Data_sheet_PTD!$M:$DZ,VLOOKUP($B$2,Summary!$V$4:$AA$15,K$1,0),0)</f>
        <v>0</v>
      </c>
      <c r="L184" s="28">
        <f>VLOOKUP($A:$A,Data_sheet_YTD!$M:$DZ,VLOOKUP($B$2,Summary!$V$4:$AA$15,L$1,0),0)</f>
        <v>562027.22</v>
      </c>
      <c r="M184" s="28">
        <f>VLOOKUP($A:$A,Data_sheet_YTD!$M:$DZ,VLOOKUP($B$2,Summary!$V$4:$AA$15,M$1,0),0)</f>
        <v>698725.96000000008</v>
      </c>
      <c r="N184" s="28">
        <f>VLOOKUP($A:$A,Data_sheet_YTD!$M:$DZ,VLOOKUP($B$2,Summary!$V$4:$AA$15,N$1,0),0)</f>
        <v>687484.75</v>
      </c>
      <c r="O184" s="49">
        <f t="shared" si="17"/>
        <v>-11241.210000000079</v>
      </c>
      <c r="P184" s="28">
        <f>VLOOKUP($A:$A,Data_sheet_YTD!$M:$DZ,VLOOKUP($B$2,Summary!$V$4:$AA$15,P$1,0),0)</f>
        <v>-19413.729200000009</v>
      </c>
      <c r="Q184" s="28">
        <f>VLOOKUP($A:$A,Data_sheet_YTD!$M:$DZ,VLOOKUP($B$2,Summary!$V$4:$AA$15,Q$1,0),0)</f>
        <v>8172.5192000000061</v>
      </c>
      <c r="R184" s="83">
        <v>5023.1599999999889</v>
      </c>
      <c r="S184" s="26">
        <f t="shared" si="23"/>
        <v>7331.8099999999904</v>
      </c>
      <c r="T184" s="26">
        <f t="shared" si="22"/>
        <v>-7.6397554948925972E-11</v>
      </c>
    </row>
    <row r="185" spans="1:20" outlineLevel="1" x14ac:dyDescent="0.25">
      <c r="A185" s="36" t="s">
        <v>186</v>
      </c>
      <c r="B185" s="40" t="str">
        <f t="shared" si="18"/>
        <v>O</v>
      </c>
      <c r="C185" s="40" t="str">
        <f t="shared" si="19"/>
        <v>O</v>
      </c>
      <c r="D185" s="40" t="str">
        <f t="shared" si="20"/>
        <v>O</v>
      </c>
      <c r="E185" s="77" t="s">
        <v>294</v>
      </c>
      <c r="F185" s="28">
        <f>VLOOKUP($A:$A,Data_sheet_PTD!$M:$DZ,VLOOKUP($B$2,Summary!$V$4:$AA$15,F$1,0),0)</f>
        <v>56675.07</v>
      </c>
      <c r="G185" s="28">
        <f>VLOOKUP($A:$A,Data_sheet_PTD!$M:$DZ,VLOOKUP($B$2,Summary!$V$4:$AA$15,G$1,0),0)</f>
        <v>71816.03</v>
      </c>
      <c r="H185" s="28">
        <f>VLOOKUP($A:$A,Data_sheet_PTD!$M:$DZ,VLOOKUP($B$2,Summary!$V$4:$AA$15,H$1,0),0)</f>
        <v>82125.14</v>
      </c>
      <c r="I185" s="49">
        <f t="shared" si="21"/>
        <v>10309.11</v>
      </c>
      <c r="J185" s="28">
        <f>VLOOKUP($A:$A,Data_sheet_PTD!$M:$DZ,VLOOKUP($B$2,Summary!$V$4:$AA$15,J$1,0),0)</f>
        <v>10309.109999999999</v>
      </c>
      <c r="K185" s="28">
        <f>VLOOKUP($A:$A,Data_sheet_PTD!$M:$DZ,VLOOKUP($B$2,Summary!$V$4:$AA$15,K$1,0),0)</f>
        <v>0</v>
      </c>
      <c r="L185" s="28">
        <f>VLOOKUP($A:$A,Data_sheet_YTD!$M:$DZ,VLOOKUP($B$2,Summary!$V$4:$AA$15,L$1,0),0)</f>
        <v>963387.05999999994</v>
      </c>
      <c r="M185" s="28">
        <f>VLOOKUP($A:$A,Data_sheet_YTD!$M:$DZ,VLOOKUP($B$2,Summary!$V$4:$AA$15,M$1,0),0)</f>
        <v>1146382.04</v>
      </c>
      <c r="N185" s="28">
        <f>VLOOKUP($A:$A,Data_sheet_YTD!$M:$DZ,VLOOKUP($B$2,Summary!$V$4:$AA$15,N$1,0),0)</f>
        <v>1224128.69</v>
      </c>
      <c r="O185" s="49">
        <f t="shared" si="17"/>
        <v>77746.649999999907</v>
      </c>
      <c r="P185" s="28">
        <f>VLOOKUP($A:$A,Data_sheet_YTD!$M:$DZ,VLOOKUP($B$2,Summary!$V$4:$AA$15,P$1,0),0)</f>
        <v>46683.022987012846</v>
      </c>
      <c r="Q185" s="28">
        <f>VLOOKUP($A:$A,Data_sheet_YTD!$M:$DZ,VLOOKUP($B$2,Summary!$V$4:$AA$15,Q$1,0),0)</f>
        <v>31063.627012987039</v>
      </c>
      <c r="R185" s="83">
        <v>13751.87999999999</v>
      </c>
      <c r="S185" s="26">
        <f t="shared" si="23"/>
        <v>3442.7699999999895</v>
      </c>
      <c r="T185" s="26">
        <f t="shared" si="22"/>
        <v>0</v>
      </c>
    </row>
    <row r="186" spans="1:20" outlineLevel="1" x14ac:dyDescent="0.25">
      <c r="A186" s="36" t="s">
        <v>187</v>
      </c>
      <c r="B186" s="40" t="str">
        <f t="shared" si="18"/>
        <v>O</v>
      </c>
      <c r="C186" s="40" t="str">
        <f t="shared" si="19"/>
        <v>O</v>
      </c>
      <c r="D186" s="40" t="str">
        <f t="shared" si="20"/>
        <v>O</v>
      </c>
      <c r="E186" s="77" t="s">
        <v>294</v>
      </c>
      <c r="F186" s="28">
        <f>VLOOKUP($A:$A,Data_sheet_PTD!$M:$DZ,VLOOKUP($B$2,Summary!$V$4:$AA$15,F$1,0),0)</f>
        <v>59003.58</v>
      </c>
      <c r="G186" s="28">
        <f>VLOOKUP($A:$A,Data_sheet_PTD!$M:$DZ,VLOOKUP($B$2,Summary!$V$4:$AA$15,G$1,0),0)</f>
        <v>76868.929999999993</v>
      </c>
      <c r="H186" s="28">
        <f>VLOOKUP($A:$A,Data_sheet_PTD!$M:$DZ,VLOOKUP($B$2,Summary!$V$4:$AA$15,H$1,0),0)</f>
        <v>74151.540000000008</v>
      </c>
      <c r="I186" s="49">
        <f t="shared" si="21"/>
        <v>-2717.3899999999849</v>
      </c>
      <c r="J186" s="28">
        <f>VLOOKUP($A:$A,Data_sheet_PTD!$M:$DZ,VLOOKUP($B$2,Summary!$V$4:$AA$15,J$1,0),0)</f>
        <v>-2717.3899999999821</v>
      </c>
      <c r="K186" s="28">
        <f>VLOOKUP($A:$A,Data_sheet_PTD!$M:$DZ,VLOOKUP($B$2,Summary!$V$4:$AA$15,K$1,0),0)</f>
        <v>0</v>
      </c>
      <c r="L186" s="28">
        <f>VLOOKUP($A:$A,Data_sheet_YTD!$M:$DZ,VLOOKUP($B$2,Summary!$V$4:$AA$15,L$1,0),0)</f>
        <v>972360.58</v>
      </c>
      <c r="M186" s="28">
        <f>VLOOKUP($A:$A,Data_sheet_YTD!$M:$DZ,VLOOKUP($B$2,Summary!$V$4:$AA$15,M$1,0),0)</f>
        <v>1233075.1700000002</v>
      </c>
      <c r="N186" s="28">
        <f>VLOOKUP($A:$A,Data_sheet_YTD!$M:$DZ,VLOOKUP($B$2,Summary!$V$4:$AA$15,N$1,0),0)</f>
        <v>1337461.5100000002</v>
      </c>
      <c r="O186" s="49">
        <f t="shared" si="17"/>
        <v>104386.34000000008</v>
      </c>
      <c r="P186" s="28">
        <f>VLOOKUP($A:$A,Data_sheet_YTD!$M:$DZ,VLOOKUP($B$2,Summary!$V$4:$AA$15,P$1,0),0)</f>
        <v>91511.93459459467</v>
      </c>
      <c r="Q186" s="28">
        <f>VLOOKUP($A:$A,Data_sheet_YTD!$M:$DZ,VLOOKUP($B$2,Summary!$V$4:$AA$15,Q$1,0),0)</f>
        <v>12874.405405405418</v>
      </c>
      <c r="R186" s="83">
        <v>26085.360000000015</v>
      </c>
      <c r="S186" s="26">
        <f t="shared" si="23"/>
        <v>28802.75</v>
      </c>
      <c r="T186" s="26">
        <f t="shared" si="22"/>
        <v>0</v>
      </c>
    </row>
    <row r="187" spans="1:20" outlineLevel="1" x14ac:dyDescent="0.25">
      <c r="A187" s="36" t="s">
        <v>188</v>
      </c>
      <c r="B187" s="40" t="str">
        <f t="shared" si="18"/>
        <v>X</v>
      </c>
      <c r="C187" s="40" t="str">
        <f t="shared" si="19"/>
        <v>X</v>
      </c>
      <c r="D187" s="40" t="str">
        <f t="shared" si="20"/>
        <v>X</v>
      </c>
      <c r="E187" s="77" t="s">
        <v>292</v>
      </c>
      <c r="F187" s="28">
        <f>VLOOKUP($A:$A,Data_sheet_PTD!$M:$DZ,VLOOKUP($B$2,Summary!$V$4:$AA$15,F$1,0),0)</f>
        <v>0</v>
      </c>
      <c r="G187" s="28">
        <f>VLOOKUP($A:$A,Data_sheet_PTD!$M:$DZ,VLOOKUP($B$2,Summary!$V$4:$AA$15,G$1,0),0)</f>
        <v>0</v>
      </c>
      <c r="H187" s="28">
        <f>VLOOKUP($A:$A,Data_sheet_PTD!$M:$DZ,VLOOKUP($B$2,Summary!$V$4:$AA$15,H$1,0),0)</f>
        <v>0</v>
      </c>
      <c r="I187" s="49">
        <f t="shared" si="21"/>
        <v>0</v>
      </c>
      <c r="J187" s="28">
        <f>VLOOKUP($A:$A,Data_sheet_PTD!$M:$DZ,VLOOKUP($B$2,Summary!$V$4:$AA$15,J$1,0),0)</f>
        <v>0</v>
      </c>
      <c r="K187" s="28">
        <f>VLOOKUP($A:$A,Data_sheet_PTD!$M:$DZ,VLOOKUP($B$2,Summary!$V$4:$AA$15,K$1,0),0)</f>
        <v>0</v>
      </c>
      <c r="L187" s="28">
        <f>VLOOKUP($A:$A,Data_sheet_YTD!$M:$DZ,VLOOKUP($B$2,Summary!$V$4:$AA$15,L$1,0),0)</f>
        <v>0</v>
      </c>
      <c r="M187" s="28">
        <f>VLOOKUP($A:$A,Data_sheet_YTD!$M:$DZ,VLOOKUP($B$2,Summary!$V$4:$AA$15,M$1,0),0)</f>
        <v>0</v>
      </c>
      <c r="N187" s="28">
        <f>VLOOKUP($A:$A,Data_sheet_YTD!$M:$DZ,VLOOKUP($B$2,Summary!$V$4:$AA$15,N$1,0),0)</f>
        <v>0</v>
      </c>
      <c r="O187" s="49">
        <f t="shared" si="17"/>
        <v>0</v>
      </c>
      <c r="P187" s="28">
        <f>VLOOKUP($A:$A,Data_sheet_YTD!$M:$DZ,VLOOKUP($B$2,Summary!$V$4:$AA$15,P$1,0),0)</f>
        <v>0</v>
      </c>
      <c r="Q187" s="28">
        <f>VLOOKUP($A:$A,Data_sheet_YTD!$M:$DZ,VLOOKUP($B$2,Summary!$V$4:$AA$15,Q$1,0),0)</f>
        <v>0</v>
      </c>
      <c r="R187" s="83">
        <v>0</v>
      </c>
      <c r="S187" s="26">
        <f t="shared" si="23"/>
        <v>0</v>
      </c>
      <c r="T187" s="26">
        <f t="shared" si="22"/>
        <v>0</v>
      </c>
    </row>
    <row r="188" spans="1:20" outlineLevel="1" x14ac:dyDescent="0.25">
      <c r="A188" s="36" t="s">
        <v>189</v>
      </c>
      <c r="B188" s="40" t="str">
        <f t="shared" si="18"/>
        <v>O</v>
      </c>
      <c r="C188" s="40" t="str">
        <f t="shared" si="19"/>
        <v>O</v>
      </c>
      <c r="D188" s="40" t="str">
        <f t="shared" si="20"/>
        <v>O</v>
      </c>
      <c r="E188" s="77" t="s">
        <v>294</v>
      </c>
      <c r="F188" s="28">
        <f>VLOOKUP($A:$A,Data_sheet_PTD!$M:$DZ,VLOOKUP($B$2,Summary!$V$4:$AA$15,F$1,0),0)</f>
        <v>27473.64</v>
      </c>
      <c r="G188" s="28">
        <f>VLOOKUP($A:$A,Data_sheet_PTD!$M:$DZ,VLOOKUP($B$2,Summary!$V$4:$AA$15,G$1,0),0)</f>
        <v>28595.77</v>
      </c>
      <c r="H188" s="28">
        <f>VLOOKUP($A:$A,Data_sheet_PTD!$M:$DZ,VLOOKUP($B$2,Summary!$V$4:$AA$15,H$1,0),0)</f>
        <v>27190.929999999997</v>
      </c>
      <c r="I188" s="49">
        <f t="shared" si="21"/>
        <v>-1404.8400000000038</v>
      </c>
      <c r="J188" s="28">
        <f>VLOOKUP($A:$A,Data_sheet_PTD!$M:$DZ,VLOOKUP($B$2,Summary!$V$4:$AA$15,J$1,0),0)</f>
        <v>-1404.8400000000013</v>
      </c>
      <c r="K188" s="28">
        <f>VLOOKUP($A:$A,Data_sheet_PTD!$M:$DZ,VLOOKUP($B$2,Summary!$V$4:$AA$15,K$1,0),0)</f>
        <v>0</v>
      </c>
      <c r="L188" s="28">
        <f>VLOOKUP($A:$A,Data_sheet_YTD!$M:$DZ,VLOOKUP($B$2,Summary!$V$4:$AA$15,L$1,0),0)</f>
        <v>438307.59</v>
      </c>
      <c r="M188" s="28">
        <f>VLOOKUP($A:$A,Data_sheet_YTD!$M:$DZ,VLOOKUP($B$2,Summary!$V$4:$AA$15,M$1,0),0)</f>
        <v>533820.39</v>
      </c>
      <c r="N188" s="28">
        <f>VLOOKUP($A:$A,Data_sheet_YTD!$M:$DZ,VLOOKUP($B$2,Summary!$V$4:$AA$15,N$1,0),0)</f>
        <v>550109.32999999996</v>
      </c>
      <c r="O188" s="49">
        <f t="shared" si="17"/>
        <v>16288.939999999944</v>
      </c>
      <c r="P188" s="28">
        <f>VLOOKUP($A:$A,Data_sheet_YTD!$M:$DZ,VLOOKUP($B$2,Summary!$V$4:$AA$15,P$1,0),0)</f>
        <v>14714.67075268814</v>
      </c>
      <c r="Q188" s="28">
        <f>VLOOKUP($A:$A,Data_sheet_YTD!$M:$DZ,VLOOKUP($B$2,Summary!$V$4:$AA$15,Q$1,0),0)</f>
        <v>1574.2692473118295</v>
      </c>
      <c r="R188" s="83">
        <v>7376.3699999999881</v>
      </c>
      <c r="S188" s="26">
        <f t="shared" si="23"/>
        <v>8781.2099999999919</v>
      </c>
      <c r="T188" s="26">
        <f t="shared" si="22"/>
        <v>-2.5465851649641991E-11</v>
      </c>
    </row>
    <row r="189" spans="1:20" outlineLevel="1" x14ac:dyDescent="0.25">
      <c r="A189" s="36" t="s">
        <v>190</v>
      </c>
      <c r="B189" s="40" t="str">
        <f t="shared" si="18"/>
        <v>O</v>
      </c>
      <c r="C189" s="40" t="str">
        <f t="shared" si="19"/>
        <v>O</v>
      </c>
      <c r="D189" s="40" t="str">
        <f t="shared" si="20"/>
        <v>O</v>
      </c>
      <c r="E189" s="77" t="s">
        <v>294</v>
      </c>
      <c r="F189" s="28">
        <f>VLOOKUP($A:$A,Data_sheet_PTD!$M:$DZ,VLOOKUP($B$2,Summary!$V$4:$AA$15,F$1,0),0)</f>
        <v>41253.64</v>
      </c>
      <c r="G189" s="28">
        <f>VLOOKUP($A:$A,Data_sheet_PTD!$M:$DZ,VLOOKUP($B$2,Summary!$V$4:$AA$15,G$1,0),0)</f>
        <v>56132.31</v>
      </c>
      <c r="H189" s="28">
        <f>VLOOKUP($A:$A,Data_sheet_PTD!$M:$DZ,VLOOKUP($B$2,Summary!$V$4:$AA$15,H$1,0),0)</f>
        <v>55827.829999999994</v>
      </c>
      <c r="I189" s="49">
        <f t="shared" si="21"/>
        <v>-304.4800000000032</v>
      </c>
      <c r="J189" s="28">
        <f>VLOOKUP($A:$A,Data_sheet_PTD!$M:$DZ,VLOOKUP($B$2,Summary!$V$4:$AA$15,J$1,0),0)</f>
        <v>-304.48000000000542</v>
      </c>
      <c r="K189" s="28">
        <f>VLOOKUP($A:$A,Data_sheet_PTD!$M:$DZ,VLOOKUP($B$2,Summary!$V$4:$AA$15,K$1,0),0)</f>
        <v>0</v>
      </c>
      <c r="L189" s="28">
        <f>VLOOKUP($A:$A,Data_sheet_YTD!$M:$DZ,VLOOKUP($B$2,Summary!$V$4:$AA$15,L$1,0),0)</f>
        <v>682150.73</v>
      </c>
      <c r="M189" s="28">
        <f>VLOOKUP($A:$A,Data_sheet_YTD!$M:$DZ,VLOOKUP($B$2,Summary!$V$4:$AA$15,M$1,0),0)</f>
        <v>877763.80999999982</v>
      </c>
      <c r="N189" s="28">
        <f>VLOOKUP($A:$A,Data_sheet_YTD!$M:$DZ,VLOOKUP($B$2,Summary!$V$4:$AA$15,N$1,0),0)</f>
        <v>1022808.6399999999</v>
      </c>
      <c r="O189" s="49">
        <f t="shared" si="17"/>
        <v>145044.83000000007</v>
      </c>
      <c r="P189" s="28">
        <f>VLOOKUP($A:$A,Data_sheet_YTD!$M:$DZ,VLOOKUP($B$2,Summary!$V$4:$AA$15,P$1,0),0)</f>
        <v>130139.17215384619</v>
      </c>
      <c r="Q189" s="28">
        <f>VLOOKUP($A:$A,Data_sheet_YTD!$M:$DZ,VLOOKUP($B$2,Summary!$V$4:$AA$15,Q$1,0),0)</f>
        <v>14905.657846153859</v>
      </c>
      <c r="R189" s="83">
        <v>23157.209999999977</v>
      </c>
      <c r="S189" s="26">
        <f t="shared" si="23"/>
        <v>23461.689999999981</v>
      </c>
      <c r="T189" s="26">
        <f t="shared" si="22"/>
        <v>2.9103830456733704E-11</v>
      </c>
    </row>
    <row r="190" spans="1:20" outlineLevel="1" x14ac:dyDescent="0.25">
      <c r="A190" s="36" t="s">
        <v>323</v>
      </c>
      <c r="B190" s="40" t="str">
        <f t="shared" si="18"/>
        <v>X</v>
      </c>
      <c r="C190" s="40" t="str">
        <f t="shared" si="19"/>
        <v>X</v>
      </c>
      <c r="D190" s="40" t="str">
        <f t="shared" si="20"/>
        <v>X</v>
      </c>
      <c r="E190" s="77" t="s">
        <v>292</v>
      </c>
      <c r="F190" s="28">
        <f>VLOOKUP($A:$A,Data_sheet_PTD!$M:$DZ,VLOOKUP($B$2,Summary!$V$4:$AA$15,F$1,0),0)</f>
        <v>0</v>
      </c>
      <c r="G190" s="28">
        <f>VLOOKUP($A:$A,Data_sheet_PTD!$M:$DZ,VLOOKUP($B$2,Summary!$V$4:$AA$15,G$1,0),0)</f>
        <v>0</v>
      </c>
      <c r="H190" s="28">
        <f>VLOOKUP($A:$A,Data_sheet_PTD!$M:$DZ,VLOOKUP($B$2,Summary!$V$4:$AA$15,H$1,0),0)</f>
        <v>0</v>
      </c>
      <c r="I190" s="49">
        <f t="shared" si="21"/>
        <v>0</v>
      </c>
      <c r="J190" s="28">
        <f>VLOOKUP($A:$A,Data_sheet_PTD!$M:$DZ,VLOOKUP($B$2,Summary!$V$4:$AA$15,J$1,0),0)</f>
        <v>0</v>
      </c>
      <c r="K190" s="28">
        <f>VLOOKUP($A:$A,Data_sheet_PTD!$M:$DZ,VLOOKUP($B$2,Summary!$V$4:$AA$15,K$1,0),0)</f>
        <v>0</v>
      </c>
      <c r="L190" s="28">
        <f>VLOOKUP($A:$A,Data_sheet_YTD!$M:$DZ,VLOOKUP($B$2,Summary!$V$4:$AA$15,L$1,0),0)</f>
        <v>0</v>
      </c>
      <c r="M190" s="28">
        <f>VLOOKUP($A:$A,Data_sheet_YTD!$M:$DZ,VLOOKUP($B$2,Summary!$V$4:$AA$15,M$1,0),0)</f>
        <v>0</v>
      </c>
      <c r="N190" s="28">
        <f>VLOOKUP($A:$A,Data_sheet_YTD!$M:$DZ,VLOOKUP($B$2,Summary!$V$4:$AA$15,N$1,0),0)</f>
        <v>0</v>
      </c>
      <c r="O190" s="49">
        <f t="shared" si="17"/>
        <v>0</v>
      </c>
      <c r="P190" s="28">
        <f>VLOOKUP($A:$A,Data_sheet_YTD!$M:$DZ,VLOOKUP($B$2,Summary!$V$4:$AA$15,P$1,0),0)</f>
        <v>0</v>
      </c>
      <c r="Q190" s="28">
        <f>VLOOKUP($A:$A,Data_sheet_YTD!$M:$DZ,VLOOKUP($B$2,Summary!$V$4:$AA$15,Q$1,0),0)</f>
        <v>0</v>
      </c>
      <c r="R190" s="83">
        <v>0</v>
      </c>
      <c r="S190" s="26">
        <f t="shared" si="23"/>
        <v>0</v>
      </c>
      <c r="T190" s="26">
        <f t="shared" si="22"/>
        <v>0</v>
      </c>
    </row>
    <row r="191" spans="1:20" outlineLevel="1" x14ac:dyDescent="0.25">
      <c r="A191" s="36" t="s">
        <v>191</v>
      </c>
      <c r="B191" s="40" t="str">
        <f t="shared" si="18"/>
        <v>X</v>
      </c>
      <c r="C191" s="40" t="str">
        <f t="shared" si="19"/>
        <v>X</v>
      </c>
      <c r="D191" s="40" t="str">
        <f t="shared" si="20"/>
        <v>X</v>
      </c>
      <c r="E191" s="77" t="s">
        <v>292</v>
      </c>
      <c r="F191" s="28">
        <f>VLOOKUP($A:$A,Data_sheet_PTD!$M:$DZ,VLOOKUP($B$2,Summary!$V$4:$AA$15,F$1,0),0)</f>
        <v>0</v>
      </c>
      <c r="G191" s="28">
        <f>VLOOKUP($A:$A,Data_sheet_PTD!$M:$DZ,VLOOKUP($B$2,Summary!$V$4:$AA$15,G$1,0),0)</f>
        <v>0</v>
      </c>
      <c r="H191" s="28">
        <f>VLOOKUP($A:$A,Data_sheet_PTD!$M:$DZ,VLOOKUP($B$2,Summary!$V$4:$AA$15,H$1,0),0)</f>
        <v>0</v>
      </c>
      <c r="I191" s="49">
        <f t="shared" si="21"/>
        <v>0</v>
      </c>
      <c r="J191" s="28">
        <f>VLOOKUP($A:$A,Data_sheet_PTD!$M:$DZ,VLOOKUP($B$2,Summary!$V$4:$AA$15,J$1,0),0)</f>
        <v>0</v>
      </c>
      <c r="K191" s="28">
        <f>VLOOKUP($A:$A,Data_sheet_PTD!$M:$DZ,VLOOKUP($B$2,Summary!$V$4:$AA$15,K$1,0),0)</f>
        <v>0</v>
      </c>
      <c r="L191" s="28">
        <f>VLOOKUP($A:$A,Data_sheet_YTD!$M:$DZ,VLOOKUP($B$2,Summary!$V$4:$AA$15,L$1,0),0)</f>
        <v>215779.71</v>
      </c>
      <c r="M191" s="28">
        <f>VLOOKUP($A:$A,Data_sheet_YTD!$M:$DZ,VLOOKUP($B$2,Summary!$V$4:$AA$15,M$1,0),0)</f>
        <v>0</v>
      </c>
      <c r="N191" s="28">
        <f>VLOOKUP($A:$A,Data_sheet_YTD!$M:$DZ,VLOOKUP($B$2,Summary!$V$4:$AA$15,N$1,0),0)</f>
        <v>0</v>
      </c>
      <c r="O191" s="49">
        <f t="shared" si="17"/>
        <v>0</v>
      </c>
      <c r="P191" s="28">
        <f>VLOOKUP($A:$A,Data_sheet_YTD!$M:$DZ,VLOOKUP($B$2,Summary!$V$4:$AA$15,P$1,0),0)</f>
        <v>0</v>
      </c>
      <c r="Q191" s="28">
        <f>VLOOKUP($A:$A,Data_sheet_YTD!$M:$DZ,VLOOKUP($B$2,Summary!$V$4:$AA$15,Q$1,0),0)</f>
        <v>0</v>
      </c>
      <c r="R191" s="83">
        <v>0</v>
      </c>
      <c r="S191" s="26">
        <f t="shared" si="23"/>
        <v>0</v>
      </c>
      <c r="T191" s="26">
        <f t="shared" si="22"/>
        <v>0</v>
      </c>
    </row>
    <row r="192" spans="1:20" outlineLevel="1" x14ac:dyDescent="0.25">
      <c r="A192" s="36" t="s">
        <v>192</v>
      </c>
      <c r="B192" s="40" t="str">
        <f t="shared" si="18"/>
        <v>O</v>
      </c>
      <c r="C192" s="40" t="str">
        <f t="shared" si="19"/>
        <v>O</v>
      </c>
      <c r="D192" s="40" t="str">
        <f t="shared" si="20"/>
        <v>O</v>
      </c>
      <c r="E192" s="77" t="s">
        <v>294</v>
      </c>
      <c r="F192" s="28">
        <f>VLOOKUP($A:$A,Data_sheet_PTD!$M:$DZ,VLOOKUP($B$2,Summary!$V$4:$AA$15,F$1,0),0)</f>
        <v>45198.58</v>
      </c>
      <c r="G192" s="28">
        <f>VLOOKUP($A:$A,Data_sheet_PTD!$M:$DZ,VLOOKUP($B$2,Summary!$V$4:$AA$15,G$1,0),0)</f>
        <v>59526.61</v>
      </c>
      <c r="H192" s="28">
        <f>VLOOKUP($A:$A,Data_sheet_PTD!$M:$DZ,VLOOKUP($B$2,Summary!$V$4:$AA$15,H$1,0),0)</f>
        <v>57641.720000000016</v>
      </c>
      <c r="I192" s="49">
        <f t="shared" si="21"/>
        <v>-1884.8899999999849</v>
      </c>
      <c r="J192" s="28">
        <f>VLOOKUP($A:$A,Data_sheet_PTD!$M:$DZ,VLOOKUP($B$2,Summary!$V$4:$AA$15,J$1,0),0)</f>
        <v>-1884.8899999999821</v>
      </c>
      <c r="K192" s="28">
        <f>VLOOKUP($A:$A,Data_sheet_PTD!$M:$DZ,VLOOKUP($B$2,Summary!$V$4:$AA$15,K$1,0),0)</f>
        <v>0</v>
      </c>
      <c r="L192" s="28">
        <f>VLOOKUP($A:$A,Data_sheet_YTD!$M:$DZ,VLOOKUP($B$2,Summary!$V$4:$AA$15,L$1,0),0)</f>
        <v>742507.33999999985</v>
      </c>
      <c r="M192" s="28">
        <f>VLOOKUP($A:$A,Data_sheet_YTD!$M:$DZ,VLOOKUP($B$2,Summary!$V$4:$AA$15,M$1,0),0)</f>
        <v>1034681.41</v>
      </c>
      <c r="N192" s="28">
        <f>VLOOKUP($A:$A,Data_sheet_YTD!$M:$DZ,VLOOKUP($B$2,Summary!$V$4:$AA$15,N$1,0),0)</f>
        <v>1098918.42</v>
      </c>
      <c r="O192" s="49">
        <f t="shared" si="17"/>
        <v>64237.009999999893</v>
      </c>
      <c r="P192" s="28">
        <f>VLOOKUP($A:$A,Data_sheet_YTD!$M:$DZ,VLOOKUP($B$2,Summary!$V$4:$AA$15,P$1,0),0)</f>
        <v>53453.088378378387</v>
      </c>
      <c r="Q192" s="28">
        <f>VLOOKUP($A:$A,Data_sheet_YTD!$M:$DZ,VLOOKUP($B$2,Summary!$V$4:$AA$15,Q$1,0),0)</f>
        <v>10783.921621621632</v>
      </c>
      <c r="R192" s="83">
        <v>12755.37999999999</v>
      </c>
      <c r="S192" s="26">
        <f t="shared" si="23"/>
        <v>14640.269999999975</v>
      </c>
      <c r="T192" s="26">
        <f t="shared" si="22"/>
        <v>-1.255102688446641E-10</v>
      </c>
    </row>
    <row r="193" spans="1:20" outlineLevel="1" x14ac:dyDescent="0.25">
      <c r="A193" s="36" t="s">
        <v>193</v>
      </c>
      <c r="B193" s="40" t="str">
        <f t="shared" si="18"/>
        <v>O</v>
      </c>
      <c r="C193" s="40" t="str">
        <f t="shared" si="19"/>
        <v>O</v>
      </c>
      <c r="D193" s="40" t="str">
        <f t="shared" si="20"/>
        <v>O</v>
      </c>
      <c r="E193" s="77" t="s">
        <v>294</v>
      </c>
      <c r="F193" s="28">
        <f>VLOOKUP($A:$A,Data_sheet_PTD!$M:$DZ,VLOOKUP($B$2,Summary!$V$4:$AA$15,F$1,0),0)</f>
        <v>22305.88</v>
      </c>
      <c r="G193" s="28">
        <f>VLOOKUP($A:$A,Data_sheet_PTD!$M:$DZ,VLOOKUP($B$2,Summary!$V$4:$AA$15,G$1,0),0)</f>
        <v>20956.240000000002</v>
      </c>
      <c r="H193" s="28">
        <f>VLOOKUP($A:$A,Data_sheet_PTD!$M:$DZ,VLOOKUP($B$2,Summary!$V$4:$AA$15,H$1,0),0)</f>
        <v>23988.089999999997</v>
      </c>
      <c r="I193" s="49">
        <f t="shared" si="21"/>
        <v>3031.8499999999949</v>
      </c>
      <c r="J193" s="28">
        <f>VLOOKUP($A:$A,Data_sheet_PTD!$M:$DZ,VLOOKUP($B$2,Summary!$V$4:$AA$15,J$1,0),0)</f>
        <v>-1008.2493684210557</v>
      </c>
      <c r="K193" s="28">
        <f>VLOOKUP($A:$A,Data_sheet_PTD!$M:$DZ,VLOOKUP($B$2,Summary!$V$4:$AA$15,K$1,0),0)</f>
        <v>4040.0993684210503</v>
      </c>
      <c r="L193" s="28">
        <f>VLOOKUP($A:$A,Data_sheet_YTD!$M:$DZ,VLOOKUP($B$2,Summary!$V$4:$AA$15,L$1,0),0)</f>
        <v>424176.99999999994</v>
      </c>
      <c r="M193" s="28">
        <f>VLOOKUP($A:$A,Data_sheet_YTD!$M:$DZ,VLOOKUP($B$2,Summary!$V$4:$AA$15,M$1,0),0)</f>
        <v>429722.24</v>
      </c>
      <c r="N193" s="28">
        <f>VLOOKUP($A:$A,Data_sheet_YTD!$M:$DZ,VLOOKUP($B$2,Summary!$V$4:$AA$15,N$1,0),0)</f>
        <v>428069.65</v>
      </c>
      <c r="O193" s="49">
        <f t="shared" si="17"/>
        <v>-1652.5899999999674</v>
      </c>
      <c r="P193" s="28">
        <f>VLOOKUP($A:$A,Data_sheet_YTD!$M:$DZ,VLOOKUP($B$2,Summary!$V$4:$AA$15,P$1,0),0)</f>
        <v>-34404.445802004986</v>
      </c>
      <c r="Q193" s="28">
        <f>VLOOKUP($A:$A,Data_sheet_YTD!$M:$DZ,VLOOKUP($B$2,Summary!$V$4:$AA$15,Q$1,0),0)</f>
        <v>32751.855802004979</v>
      </c>
      <c r="R193" s="83">
        <v>8811.5999999999985</v>
      </c>
      <c r="S193" s="26">
        <f t="shared" si="23"/>
        <v>5779.7500000000036</v>
      </c>
      <c r="T193" s="26">
        <f t="shared" si="22"/>
        <v>4.0017766878008842E-11</v>
      </c>
    </row>
    <row r="194" spans="1:20" outlineLevel="1" x14ac:dyDescent="0.25">
      <c r="A194" s="36" t="s">
        <v>194</v>
      </c>
      <c r="B194" s="40" t="str">
        <f t="shared" si="18"/>
        <v>O</v>
      </c>
      <c r="C194" s="40" t="str">
        <f t="shared" si="19"/>
        <v>O</v>
      </c>
      <c r="D194" s="40" t="str">
        <f t="shared" si="20"/>
        <v>O</v>
      </c>
      <c r="E194" s="77" t="s">
        <v>294</v>
      </c>
      <c r="F194" s="28">
        <f>VLOOKUP($A:$A,Data_sheet_PTD!$M:$DZ,VLOOKUP($B$2,Summary!$V$4:$AA$15,F$1,0),0)</f>
        <v>34276.03</v>
      </c>
      <c r="G194" s="28">
        <f>VLOOKUP($A:$A,Data_sheet_PTD!$M:$DZ,VLOOKUP($B$2,Summary!$V$4:$AA$15,G$1,0),0)</f>
        <v>39144.839999999997</v>
      </c>
      <c r="H194" s="28">
        <f>VLOOKUP($A:$A,Data_sheet_PTD!$M:$DZ,VLOOKUP($B$2,Summary!$V$4:$AA$15,H$1,0),0)</f>
        <v>36929.090000000004</v>
      </c>
      <c r="I194" s="49">
        <f t="shared" si="21"/>
        <v>-2215.7499999999927</v>
      </c>
      <c r="J194" s="28">
        <f>VLOOKUP($A:$A,Data_sheet_PTD!$M:$DZ,VLOOKUP($B$2,Summary!$V$4:$AA$15,J$1,0),0)</f>
        <v>-2215.7499999999918</v>
      </c>
      <c r="K194" s="28">
        <f>VLOOKUP($A:$A,Data_sheet_PTD!$M:$DZ,VLOOKUP($B$2,Summary!$V$4:$AA$15,K$1,0),0)</f>
        <v>0</v>
      </c>
      <c r="L194" s="28">
        <f>VLOOKUP($A:$A,Data_sheet_YTD!$M:$DZ,VLOOKUP($B$2,Summary!$V$4:$AA$15,L$1,0),0)</f>
        <v>591104.03</v>
      </c>
      <c r="M194" s="28">
        <f>VLOOKUP($A:$A,Data_sheet_YTD!$M:$DZ,VLOOKUP($B$2,Summary!$V$4:$AA$15,M$1,0),0)</f>
        <v>670168.54999999993</v>
      </c>
      <c r="N194" s="28">
        <f>VLOOKUP($A:$A,Data_sheet_YTD!$M:$DZ,VLOOKUP($B$2,Summary!$V$4:$AA$15,N$1,0),0)</f>
        <v>723934.33000000007</v>
      </c>
      <c r="O194" s="49">
        <f t="shared" si="17"/>
        <v>53765.780000000144</v>
      </c>
      <c r="P194" s="28">
        <f>VLOOKUP($A:$A,Data_sheet_YTD!$M:$DZ,VLOOKUP($B$2,Summary!$V$4:$AA$15,P$1,0),0)</f>
        <v>46865.8347297297</v>
      </c>
      <c r="Q194" s="28">
        <f>VLOOKUP($A:$A,Data_sheet_YTD!$M:$DZ,VLOOKUP($B$2,Summary!$V$4:$AA$15,Q$1,0),0)</f>
        <v>6899.9452702702765</v>
      </c>
      <c r="R194" s="83">
        <v>13306.780000000013</v>
      </c>
      <c r="S194" s="26">
        <f t="shared" si="23"/>
        <v>15522.530000000006</v>
      </c>
      <c r="T194" s="26">
        <f t="shared" si="22"/>
        <v>1.673470251262188E-10</v>
      </c>
    </row>
    <row r="195" spans="1:20" outlineLevel="1" x14ac:dyDescent="0.25">
      <c r="A195" s="36" t="s">
        <v>195</v>
      </c>
      <c r="B195" s="40" t="str">
        <f t="shared" si="18"/>
        <v>O</v>
      </c>
      <c r="C195" s="40" t="str">
        <f t="shared" si="19"/>
        <v>O</v>
      </c>
      <c r="D195" s="40" t="str">
        <f t="shared" si="20"/>
        <v>O</v>
      </c>
      <c r="E195" s="77" t="s">
        <v>294</v>
      </c>
      <c r="F195" s="28">
        <f>VLOOKUP($A:$A,Data_sheet_PTD!$M:$DZ,VLOOKUP($B$2,Summary!$V$4:$AA$15,F$1,0),0)</f>
        <v>37717.730000000003</v>
      </c>
      <c r="G195" s="28">
        <f>VLOOKUP($A:$A,Data_sheet_PTD!$M:$DZ,VLOOKUP($B$2,Summary!$V$4:$AA$15,G$1,0),0)</f>
        <v>45109.58</v>
      </c>
      <c r="H195" s="28">
        <f>VLOOKUP($A:$A,Data_sheet_PTD!$M:$DZ,VLOOKUP($B$2,Summary!$V$4:$AA$15,H$1,0),0)</f>
        <v>45233.43</v>
      </c>
      <c r="I195" s="49">
        <f t="shared" si="21"/>
        <v>123.84999999999854</v>
      </c>
      <c r="J195" s="28">
        <f>VLOOKUP($A:$A,Data_sheet_PTD!$M:$DZ,VLOOKUP($B$2,Summary!$V$4:$AA$15,J$1,0),0)</f>
        <v>-2739.025316455698</v>
      </c>
      <c r="K195" s="28">
        <f>VLOOKUP($A:$A,Data_sheet_PTD!$M:$DZ,VLOOKUP($B$2,Summary!$V$4:$AA$15,K$1,0),0)</f>
        <v>2862.8753164556988</v>
      </c>
      <c r="L195" s="28">
        <f>VLOOKUP($A:$A,Data_sheet_YTD!$M:$DZ,VLOOKUP($B$2,Summary!$V$4:$AA$15,L$1,0),0)</f>
        <v>725377.90999999992</v>
      </c>
      <c r="M195" s="28">
        <f>VLOOKUP($A:$A,Data_sheet_YTD!$M:$DZ,VLOOKUP($B$2,Summary!$V$4:$AA$15,M$1,0),0)</f>
        <v>799467.27999999991</v>
      </c>
      <c r="N195" s="28">
        <f>VLOOKUP($A:$A,Data_sheet_YTD!$M:$DZ,VLOOKUP($B$2,Summary!$V$4:$AA$15,N$1,0),0)</f>
        <v>833726.39000000013</v>
      </c>
      <c r="O195" s="49">
        <f t="shared" si="17"/>
        <v>34259.110000000219</v>
      </c>
      <c r="P195" s="28">
        <f>VLOOKUP($A:$A,Data_sheet_YTD!$M:$DZ,VLOOKUP($B$2,Summary!$V$4:$AA$15,P$1,0),0)</f>
        <v>-14447.913968525549</v>
      </c>
      <c r="Q195" s="28">
        <f>VLOOKUP($A:$A,Data_sheet_YTD!$M:$DZ,VLOOKUP($B$2,Summary!$V$4:$AA$15,Q$1,0),0)</f>
        <v>48707.023968525529</v>
      </c>
      <c r="R195" s="83">
        <v>11110.640000000014</v>
      </c>
      <c r="S195" s="26">
        <f t="shared" si="23"/>
        <v>10986.790000000015</v>
      </c>
      <c r="T195" s="26">
        <f t="shared" si="22"/>
        <v>2.4010660126805305E-10</v>
      </c>
    </row>
    <row r="196" spans="1:20" outlineLevel="1" x14ac:dyDescent="0.25">
      <c r="A196" s="36" t="s">
        <v>196</v>
      </c>
      <c r="B196" s="40" t="str">
        <f t="shared" si="18"/>
        <v>O</v>
      </c>
      <c r="C196" s="40" t="str">
        <f t="shared" si="19"/>
        <v>O</v>
      </c>
      <c r="D196" s="40" t="str">
        <f t="shared" si="20"/>
        <v>O</v>
      </c>
      <c r="E196" s="77" t="s">
        <v>294</v>
      </c>
      <c r="F196" s="28">
        <f>VLOOKUP($A:$A,Data_sheet_PTD!$M:$DZ,VLOOKUP($B$2,Summary!$V$4:$AA$15,F$1,0),0)</f>
        <v>46421.38</v>
      </c>
      <c r="G196" s="28">
        <f>VLOOKUP($A:$A,Data_sheet_PTD!$M:$DZ,VLOOKUP($B$2,Summary!$V$4:$AA$15,G$1,0),0)</f>
        <v>58971.77</v>
      </c>
      <c r="H196" s="28">
        <f>VLOOKUP($A:$A,Data_sheet_PTD!$M:$DZ,VLOOKUP($B$2,Summary!$V$4:$AA$15,H$1,0),0)</f>
        <v>54440.969999999994</v>
      </c>
      <c r="I196" s="49">
        <f t="shared" si="21"/>
        <v>-4530.8000000000029</v>
      </c>
      <c r="J196" s="28">
        <f>VLOOKUP($A:$A,Data_sheet_PTD!$M:$DZ,VLOOKUP($B$2,Summary!$V$4:$AA$15,J$1,0),0)</f>
        <v>-4530.7999999999993</v>
      </c>
      <c r="K196" s="28">
        <f>VLOOKUP($A:$A,Data_sheet_PTD!$M:$DZ,VLOOKUP($B$2,Summary!$V$4:$AA$15,K$1,0),0)</f>
        <v>0</v>
      </c>
      <c r="L196" s="28">
        <f>VLOOKUP($A:$A,Data_sheet_YTD!$M:$DZ,VLOOKUP($B$2,Summary!$V$4:$AA$15,L$1,0),0)</f>
        <v>826173.9800000001</v>
      </c>
      <c r="M196" s="28">
        <f>VLOOKUP($A:$A,Data_sheet_YTD!$M:$DZ,VLOOKUP($B$2,Summary!$V$4:$AA$15,M$1,0),0)</f>
        <v>1018039.42</v>
      </c>
      <c r="N196" s="28">
        <f>VLOOKUP($A:$A,Data_sheet_YTD!$M:$DZ,VLOOKUP($B$2,Summary!$V$4:$AA$15,N$1,0),0)</f>
        <v>1079202.9400000002</v>
      </c>
      <c r="O196" s="49">
        <f t="shared" si="17"/>
        <v>61163.520000000135</v>
      </c>
      <c r="P196" s="28">
        <f>VLOOKUP($A:$A,Data_sheet_YTD!$M:$DZ,VLOOKUP($B$2,Summary!$V$4:$AA$15,P$1,0),0)</f>
        <v>-48991.021466666672</v>
      </c>
      <c r="Q196" s="28">
        <f>VLOOKUP($A:$A,Data_sheet_YTD!$M:$DZ,VLOOKUP($B$2,Summary!$V$4:$AA$15,Q$1,0),0)</f>
        <v>110154.54146666669</v>
      </c>
      <c r="R196" s="83">
        <v>15253.61</v>
      </c>
      <c r="S196" s="26">
        <f t="shared" si="23"/>
        <v>19784.410000000003</v>
      </c>
      <c r="T196" s="26">
        <f t="shared" si="22"/>
        <v>1.1641532182693481E-10</v>
      </c>
    </row>
    <row r="197" spans="1:20" outlineLevel="1" x14ac:dyDescent="0.25">
      <c r="A197" s="36" t="s">
        <v>197</v>
      </c>
      <c r="B197" s="40" t="str">
        <f t="shared" si="18"/>
        <v>O</v>
      </c>
      <c r="C197" s="40" t="str">
        <f t="shared" si="19"/>
        <v>O</v>
      </c>
      <c r="D197" s="40" t="str">
        <f t="shared" si="20"/>
        <v>O</v>
      </c>
      <c r="E197" s="77" t="s">
        <v>294</v>
      </c>
      <c r="F197" s="28">
        <f>VLOOKUP($A:$A,Data_sheet_PTD!$M:$DZ,VLOOKUP($B$2,Summary!$V$4:$AA$15,F$1,0),0)</f>
        <v>15507.35</v>
      </c>
      <c r="G197" s="28">
        <f>VLOOKUP($A:$A,Data_sheet_PTD!$M:$DZ,VLOOKUP($B$2,Summary!$V$4:$AA$15,G$1,0),0)</f>
        <v>18582.34</v>
      </c>
      <c r="H197" s="28">
        <f>VLOOKUP($A:$A,Data_sheet_PTD!$M:$DZ,VLOOKUP($B$2,Summary!$V$4:$AA$15,H$1,0),0)</f>
        <v>27145.820000000003</v>
      </c>
      <c r="I197" s="49">
        <f t="shared" si="21"/>
        <v>8563.4800000000032</v>
      </c>
      <c r="J197" s="28">
        <f>VLOOKUP($A:$A,Data_sheet_PTD!$M:$DZ,VLOOKUP($B$2,Summary!$V$4:$AA$15,J$1,0),0)</f>
        <v>7189.008101265822</v>
      </c>
      <c r="K197" s="28">
        <f>VLOOKUP($A:$A,Data_sheet_PTD!$M:$DZ,VLOOKUP($B$2,Summary!$V$4:$AA$15,K$1,0),0)</f>
        <v>1374.4718987341785</v>
      </c>
      <c r="L197" s="28">
        <f>VLOOKUP($A:$A,Data_sheet_YTD!$M:$DZ,VLOOKUP($B$2,Summary!$V$4:$AA$15,L$1,0),0)</f>
        <v>289593.02999999997</v>
      </c>
      <c r="M197" s="28">
        <f>VLOOKUP($A:$A,Data_sheet_YTD!$M:$DZ,VLOOKUP($B$2,Summary!$V$4:$AA$15,M$1,0),0)</f>
        <v>352337.59</v>
      </c>
      <c r="N197" s="28">
        <f>VLOOKUP($A:$A,Data_sheet_YTD!$M:$DZ,VLOOKUP($B$2,Summary!$V$4:$AA$15,N$1,0),0)</f>
        <v>411506.11999999994</v>
      </c>
      <c r="O197" s="49">
        <f t="shared" ref="O197:O210" si="24">N197-M197</f>
        <v>59168.529999999912</v>
      </c>
      <c r="P197" s="28">
        <f>VLOOKUP($A:$A,Data_sheet_YTD!$M:$DZ,VLOOKUP($B$2,Summary!$V$4:$AA$15,P$1,0),0)</f>
        <v>35485.643822784798</v>
      </c>
      <c r="Q197" s="28">
        <f>VLOOKUP($A:$A,Data_sheet_YTD!$M:$DZ,VLOOKUP($B$2,Summary!$V$4:$AA$15,Q$1,0),0)</f>
        <v>23682.886177215201</v>
      </c>
      <c r="R197" s="83">
        <v>5355.4900000000052</v>
      </c>
      <c r="S197" s="26">
        <f t="shared" si="23"/>
        <v>-3207.989999999998</v>
      </c>
      <c r="T197" s="26">
        <f t="shared" si="22"/>
        <v>-8.7311491370201111E-11</v>
      </c>
    </row>
    <row r="198" spans="1:20" outlineLevel="1" x14ac:dyDescent="0.25">
      <c r="A198" s="36" t="s">
        <v>198</v>
      </c>
      <c r="B198" s="40" t="str">
        <f t="shared" ref="B198:B264" si="25">IF(F198&gt;0,"O","X")</f>
        <v>X</v>
      </c>
      <c r="C198" s="40" t="str">
        <f t="shared" ref="C198:C214" si="26">IF(G198&gt;0,"O","X")</f>
        <v>X</v>
      </c>
      <c r="D198" s="40" t="str">
        <f t="shared" ref="D198:D264" si="27">IF(H198&gt;0,"O","X")</f>
        <v>X</v>
      </c>
      <c r="E198" s="77" t="s">
        <v>292</v>
      </c>
      <c r="F198" s="28">
        <f>VLOOKUP($A:$A,Data_sheet_PTD!$M:$DZ,VLOOKUP($B$2,Summary!$V$4:$AA$15,F$1,0),0)</f>
        <v>0</v>
      </c>
      <c r="G198" s="28">
        <f>VLOOKUP($A:$A,Data_sheet_PTD!$M:$DZ,VLOOKUP($B$2,Summary!$V$4:$AA$15,G$1,0),0)</f>
        <v>0</v>
      </c>
      <c r="H198" s="28">
        <f>VLOOKUP($A:$A,Data_sheet_PTD!$M:$DZ,VLOOKUP($B$2,Summary!$V$4:$AA$15,H$1,0),0)</f>
        <v>0</v>
      </c>
      <c r="I198" s="49">
        <f t="shared" ref="I198:I264" si="28">H198-G198</f>
        <v>0</v>
      </c>
      <c r="J198" s="28">
        <f>VLOOKUP($A:$A,Data_sheet_PTD!$M:$DZ,VLOOKUP($B$2,Summary!$V$4:$AA$15,J$1,0),0)</f>
        <v>0</v>
      </c>
      <c r="K198" s="28">
        <f>VLOOKUP($A:$A,Data_sheet_PTD!$M:$DZ,VLOOKUP($B$2,Summary!$V$4:$AA$15,K$1,0),0)</f>
        <v>0</v>
      </c>
      <c r="L198" s="28">
        <f>VLOOKUP($A:$A,Data_sheet_YTD!$M:$DZ,VLOOKUP($B$2,Summary!$V$4:$AA$15,L$1,0),0)</f>
        <v>0</v>
      </c>
      <c r="M198" s="28">
        <f>VLOOKUP($A:$A,Data_sheet_YTD!$M:$DZ,VLOOKUP($B$2,Summary!$V$4:$AA$15,M$1,0),0)</f>
        <v>0</v>
      </c>
      <c r="N198" s="28">
        <f>VLOOKUP($A:$A,Data_sheet_YTD!$M:$DZ,VLOOKUP($B$2,Summary!$V$4:$AA$15,N$1,0),0)</f>
        <v>0</v>
      </c>
      <c r="O198" s="49">
        <f t="shared" si="24"/>
        <v>0</v>
      </c>
      <c r="P198" s="28">
        <f>VLOOKUP($A:$A,Data_sheet_YTD!$M:$DZ,VLOOKUP($B$2,Summary!$V$4:$AA$15,P$1,0),0)</f>
        <v>0</v>
      </c>
      <c r="Q198" s="28">
        <f>VLOOKUP($A:$A,Data_sheet_YTD!$M:$DZ,VLOOKUP($B$2,Summary!$V$4:$AA$15,Q$1,0),0)</f>
        <v>0</v>
      </c>
      <c r="R198" s="83">
        <v>0</v>
      </c>
      <c r="S198" s="26">
        <f t="shared" si="23"/>
        <v>0</v>
      </c>
      <c r="T198" s="26">
        <f t="shared" ref="T198:T264" si="29">O198-P198-Q198</f>
        <v>0</v>
      </c>
    </row>
    <row r="199" spans="1:20" outlineLevel="1" x14ac:dyDescent="0.25">
      <c r="A199" s="36" t="s">
        <v>199</v>
      </c>
      <c r="B199" s="40" t="str">
        <f t="shared" si="25"/>
        <v>X</v>
      </c>
      <c r="C199" s="40" t="str">
        <f t="shared" si="26"/>
        <v>X</v>
      </c>
      <c r="D199" s="40" t="str">
        <f t="shared" si="27"/>
        <v>X</v>
      </c>
      <c r="E199" s="77" t="s">
        <v>292</v>
      </c>
      <c r="F199" s="28">
        <f>VLOOKUP($A:$A,Data_sheet_PTD!$M:$DZ,VLOOKUP($B$2,Summary!$V$4:$AA$15,F$1,0),0)</f>
        <v>0</v>
      </c>
      <c r="G199" s="28">
        <f>VLOOKUP($A:$A,Data_sheet_PTD!$M:$DZ,VLOOKUP($B$2,Summary!$V$4:$AA$15,G$1,0),0)</f>
        <v>0</v>
      </c>
      <c r="H199" s="28">
        <f>VLOOKUP($A:$A,Data_sheet_PTD!$M:$DZ,VLOOKUP($B$2,Summary!$V$4:$AA$15,H$1,0),0)</f>
        <v>0</v>
      </c>
      <c r="I199" s="49">
        <f t="shared" si="28"/>
        <v>0</v>
      </c>
      <c r="J199" s="28">
        <f>VLOOKUP($A:$A,Data_sheet_PTD!$M:$DZ,VLOOKUP($B$2,Summary!$V$4:$AA$15,J$1,0),0)</f>
        <v>0</v>
      </c>
      <c r="K199" s="28">
        <f>VLOOKUP($A:$A,Data_sheet_PTD!$M:$DZ,VLOOKUP($B$2,Summary!$V$4:$AA$15,K$1,0),0)</f>
        <v>0</v>
      </c>
      <c r="L199" s="28">
        <f>VLOOKUP($A:$A,Data_sheet_YTD!$M:$DZ,VLOOKUP($B$2,Summary!$V$4:$AA$15,L$1,0),0)</f>
        <v>0</v>
      </c>
      <c r="M199" s="28">
        <f>VLOOKUP($A:$A,Data_sheet_YTD!$M:$DZ,VLOOKUP($B$2,Summary!$V$4:$AA$15,M$1,0),0)</f>
        <v>0</v>
      </c>
      <c r="N199" s="28">
        <f>VLOOKUP($A:$A,Data_sheet_YTD!$M:$DZ,VLOOKUP($B$2,Summary!$V$4:$AA$15,N$1,0),0)</f>
        <v>0</v>
      </c>
      <c r="O199" s="49">
        <f t="shared" si="24"/>
        <v>0</v>
      </c>
      <c r="P199" s="28">
        <f>VLOOKUP($A:$A,Data_sheet_YTD!$M:$DZ,VLOOKUP($B$2,Summary!$V$4:$AA$15,P$1,0),0)</f>
        <v>0</v>
      </c>
      <c r="Q199" s="28">
        <f>VLOOKUP($A:$A,Data_sheet_YTD!$M:$DZ,VLOOKUP($B$2,Summary!$V$4:$AA$15,Q$1,0),0)</f>
        <v>0</v>
      </c>
      <c r="R199" s="83">
        <v>0</v>
      </c>
      <c r="S199" s="26">
        <f t="shared" si="23"/>
        <v>0</v>
      </c>
      <c r="T199" s="26">
        <f t="shared" si="29"/>
        <v>0</v>
      </c>
    </row>
    <row r="200" spans="1:20" outlineLevel="1" x14ac:dyDescent="0.25">
      <c r="A200" s="36" t="s">
        <v>200</v>
      </c>
      <c r="B200" s="40" t="str">
        <f t="shared" si="25"/>
        <v>O</v>
      </c>
      <c r="C200" s="40" t="str">
        <f t="shared" si="26"/>
        <v>O</v>
      </c>
      <c r="D200" s="40" t="str">
        <f t="shared" si="27"/>
        <v>O</v>
      </c>
      <c r="E200" s="77" t="s">
        <v>294</v>
      </c>
      <c r="F200" s="28">
        <f>VLOOKUP($A:$A,Data_sheet_PTD!$M:$DZ,VLOOKUP($B$2,Summary!$V$4:$AA$15,F$1,0),0)</f>
        <v>45017.05</v>
      </c>
      <c r="G200" s="28">
        <f>VLOOKUP($A:$A,Data_sheet_PTD!$M:$DZ,VLOOKUP($B$2,Summary!$V$4:$AA$15,G$1,0),0)</f>
        <v>52561.919999999998</v>
      </c>
      <c r="H200" s="28">
        <f>VLOOKUP($A:$A,Data_sheet_PTD!$M:$DZ,VLOOKUP($B$2,Summary!$V$4:$AA$15,H$1,0),0)</f>
        <v>49750.94</v>
      </c>
      <c r="I200" s="49">
        <f t="shared" si="28"/>
        <v>-2810.9799999999959</v>
      </c>
      <c r="J200" s="28">
        <f>VLOOKUP($A:$A,Data_sheet_PTD!$M:$DZ,VLOOKUP($B$2,Summary!$V$4:$AA$15,J$1,0),0)</f>
        <v>-2810.9800000000037</v>
      </c>
      <c r="K200" s="28">
        <f>VLOOKUP($A:$A,Data_sheet_PTD!$M:$DZ,VLOOKUP($B$2,Summary!$V$4:$AA$15,K$1,0),0)</f>
        <v>0</v>
      </c>
      <c r="L200" s="28">
        <f>VLOOKUP($A:$A,Data_sheet_YTD!$M:$DZ,VLOOKUP($B$2,Summary!$V$4:$AA$15,L$1,0),0)</f>
        <v>766794.14</v>
      </c>
      <c r="M200" s="28">
        <f>VLOOKUP($A:$A,Data_sheet_YTD!$M:$DZ,VLOOKUP($B$2,Summary!$V$4:$AA$15,M$1,0),0)</f>
        <v>956301.67</v>
      </c>
      <c r="N200" s="28">
        <f>VLOOKUP($A:$A,Data_sheet_YTD!$M:$DZ,VLOOKUP($B$2,Summary!$V$4:$AA$15,N$1,0),0)</f>
        <v>923462.6399999999</v>
      </c>
      <c r="O200" s="49">
        <f t="shared" si="24"/>
        <v>-32839.030000000144</v>
      </c>
      <c r="P200" s="28">
        <f>VLOOKUP($A:$A,Data_sheet_YTD!$M:$DZ,VLOOKUP($B$2,Summary!$V$4:$AA$15,P$1,0),0)</f>
        <v>-47426.86835616437</v>
      </c>
      <c r="Q200" s="28">
        <f>VLOOKUP($A:$A,Data_sheet_YTD!$M:$DZ,VLOOKUP($B$2,Summary!$V$4:$AA$15,Q$1,0),0)</f>
        <v>14587.83835616439</v>
      </c>
      <c r="R200" s="83">
        <v>6094.230000000025</v>
      </c>
      <c r="S200" s="26">
        <f t="shared" ref="S200:S263" si="30">R200-I200</f>
        <v>8905.210000000021</v>
      </c>
      <c r="T200" s="26">
        <f t="shared" si="29"/>
        <v>-1.6370904631912708E-10</v>
      </c>
    </row>
    <row r="201" spans="1:20" outlineLevel="1" x14ac:dyDescent="0.25">
      <c r="A201" s="36" t="s">
        <v>201</v>
      </c>
      <c r="B201" s="40" t="str">
        <f t="shared" si="25"/>
        <v>O</v>
      </c>
      <c r="C201" s="40" t="str">
        <f t="shared" si="26"/>
        <v>O</v>
      </c>
      <c r="D201" s="40" t="str">
        <f t="shared" si="27"/>
        <v>O</v>
      </c>
      <c r="E201" s="77" t="s">
        <v>294</v>
      </c>
      <c r="F201" s="28">
        <f>VLOOKUP($A:$A,Data_sheet_PTD!$M:$DZ,VLOOKUP($B$2,Summary!$V$4:$AA$15,F$1,0),0)</f>
        <v>28826.45</v>
      </c>
      <c r="G201" s="28">
        <f>VLOOKUP($A:$A,Data_sheet_PTD!$M:$DZ,VLOOKUP($B$2,Summary!$V$4:$AA$15,G$1,0),0)</f>
        <v>36943.9</v>
      </c>
      <c r="H201" s="28">
        <f>VLOOKUP($A:$A,Data_sheet_PTD!$M:$DZ,VLOOKUP($B$2,Summary!$V$4:$AA$15,H$1,0),0)</f>
        <v>38422.83</v>
      </c>
      <c r="I201" s="49">
        <f t="shared" si="28"/>
        <v>1478.9300000000003</v>
      </c>
      <c r="J201" s="28">
        <f>VLOOKUP($A:$A,Data_sheet_PTD!$M:$DZ,VLOOKUP($B$2,Summary!$V$4:$AA$15,J$1,0),0)</f>
        <v>426.24972602740047</v>
      </c>
      <c r="K201" s="28">
        <f>VLOOKUP($A:$A,Data_sheet_PTD!$M:$DZ,VLOOKUP($B$2,Summary!$V$4:$AA$15,K$1,0),0)</f>
        <v>1052.6802739726038</v>
      </c>
      <c r="L201" s="28">
        <f>VLOOKUP($A:$A,Data_sheet_YTD!$M:$DZ,VLOOKUP($B$2,Summary!$V$4:$AA$15,L$1,0),0)</f>
        <v>544096.12</v>
      </c>
      <c r="M201" s="28">
        <f>VLOOKUP($A:$A,Data_sheet_YTD!$M:$DZ,VLOOKUP($B$2,Summary!$V$4:$AA$15,M$1,0),0)</f>
        <v>696328.49</v>
      </c>
      <c r="N201" s="28">
        <f>VLOOKUP($A:$A,Data_sheet_YTD!$M:$DZ,VLOOKUP($B$2,Summary!$V$4:$AA$15,N$1,0),0)</f>
        <v>720723.76</v>
      </c>
      <c r="O201" s="49">
        <f t="shared" si="24"/>
        <v>24395.270000000019</v>
      </c>
      <c r="P201" s="28">
        <f>VLOOKUP($A:$A,Data_sheet_YTD!$M:$DZ,VLOOKUP($B$2,Summary!$V$4:$AA$15,P$1,0),0)</f>
        <v>14971.604817673155</v>
      </c>
      <c r="Q201" s="28">
        <f>VLOOKUP($A:$A,Data_sheet_YTD!$M:$DZ,VLOOKUP($B$2,Summary!$V$4:$AA$15,Q$1,0),0)</f>
        <v>9423.6651823268385</v>
      </c>
      <c r="R201" s="83">
        <v>1779.2500000000146</v>
      </c>
      <c r="S201" s="26">
        <f t="shared" si="30"/>
        <v>300.32000000001426</v>
      </c>
      <c r="T201" s="26">
        <f t="shared" si="29"/>
        <v>2.5465851649641991E-11</v>
      </c>
    </row>
    <row r="202" spans="1:20" outlineLevel="1" x14ac:dyDescent="0.25">
      <c r="A202" s="36" t="s">
        <v>202</v>
      </c>
      <c r="B202" s="40" t="str">
        <f t="shared" si="25"/>
        <v>O</v>
      </c>
      <c r="C202" s="40" t="str">
        <f t="shared" si="26"/>
        <v>O</v>
      </c>
      <c r="D202" s="40" t="str">
        <f t="shared" si="27"/>
        <v>O</v>
      </c>
      <c r="E202" s="77" t="s">
        <v>294</v>
      </c>
      <c r="F202" s="28">
        <f>VLOOKUP($A:$A,Data_sheet_PTD!$M:$DZ,VLOOKUP($B$2,Summary!$V$4:$AA$15,F$1,0),0)</f>
        <v>26914.080000000002</v>
      </c>
      <c r="G202" s="28">
        <f>VLOOKUP($A:$A,Data_sheet_PTD!$M:$DZ,VLOOKUP($B$2,Summary!$V$4:$AA$15,G$1,0),0)</f>
        <v>29261.74</v>
      </c>
      <c r="H202" s="28">
        <f>VLOOKUP($A:$A,Data_sheet_PTD!$M:$DZ,VLOOKUP($B$2,Summary!$V$4:$AA$15,H$1,0),0)</f>
        <v>34430.460000000006</v>
      </c>
      <c r="I202" s="49">
        <f t="shared" si="28"/>
        <v>5168.7200000000048</v>
      </c>
      <c r="J202" s="28">
        <f>VLOOKUP($A:$A,Data_sheet_PTD!$M:$DZ,VLOOKUP($B$2,Summary!$V$4:$AA$15,J$1,0),0)</f>
        <v>3981.4627586206971</v>
      </c>
      <c r="K202" s="28">
        <f>VLOOKUP($A:$A,Data_sheet_PTD!$M:$DZ,VLOOKUP($B$2,Summary!$V$4:$AA$15,K$1,0),0)</f>
        <v>1187.2572413793116</v>
      </c>
      <c r="L202" s="28">
        <f>VLOOKUP($A:$A,Data_sheet_YTD!$M:$DZ,VLOOKUP($B$2,Summary!$V$4:$AA$15,L$1,0),0)</f>
        <v>465677.82000000007</v>
      </c>
      <c r="M202" s="28">
        <f>VLOOKUP($A:$A,Data_sheet_YTD!$M:$DZ,VLOOKUP($B$2,Summary!$V$4:$AA$15,M$1,0),0)</f>
        <v>566865.61</v>
      </c>
      <c r="N202" s="28">
        <f>VLOOKUP($A:$A,Data_sheet_YTD!$M:$DZ,VLOOKUP($B$2,Summary!$V$4:$AA$15,N$1,0),0)</f>
        <v>602445.07000000007</v>
      </c>
      <c r="O202" s="49">
        <f t="shared" si="24"/>
        <v>35579.460000000079</v>
      </c>
      <c r="P202" s="28">
        <f>VLOOKUP($A:$A,Data_sheet_YTD!$M:$DZ,VLOOKUP($B$2,Summary!$V$4:$AA$15,P$1,0),0)</f>
        <v>9741.7144211822488</v>
      </c>
      <c r="Q202" s="28">
        <f>VLOOKUP($A:$A,Data_sheet_YTD!$M:$DZ,VLOOKUP($B$2,Summary!$V$4:$AA$15,Q$1,0),0)</f>
        <v>25837.745578817743</v>
      </c>
      <c r="R202" s="83">
        <v>9679.7999999999811</v>
      </c>
      <c r="S202" s="26">
        <f t="shared" si="30"/>
        <v>4511.0799999999763</v>
      </c>
      <c r="T202" s="26">
        <f t="shared" si="29"/>
        <v>8.7311491370201111E-11</v>
      </c>
    </row>
    <row r="203" spans="1:20" outlineLevel="1" x14ac:dyDescent="0.25">
      <c r="A203" s="36" t="s">
        <v>203</v>
      </c>
      <c r="B203" s="40" t="str">
        <f t="shared" si="25"/>
        <v>O</v>
      </c>
      <c r="C203" s="40" t="str">
        <f t="shared" si="26"/>
        <v>O</v>
      </c>
      <c r="D203" s="40" t="str">
        <f t="shared" si="27"/>
        <v>X</v>
      </c>
      <c r="E203" s="77" t="s">
        <v>294</v>
      </c>
      <c r="F203" s="28">
        <f>VLOOKUP($A:$A,Data_sheet_PTD!$M:$DZ,VLOOKUP($B$2,Summary!$V$4:$AA$15,F$1,0),0)</f>
        <v>9603.42</v>
      </c>
      <c r="G203" s="28">
        <f>VLOOKUP($A:$A,Data_sheet_PTD!$M:$DZ,VLOOKUP($B$2,Summary!$V$4:$AA$15,G$1,0),0)</f>
        <v>12228.25</v>
      </c>
      <c r="H203" s="28">
        <f>VLOOKUP($A:$A,Data_sheet_PTD!$M:$DZ,VLOOKUP($B$2,Summary!$V$4:$AA$15,H$1,0),0)</f>
        <v>0</v>
      </c>
      <c r="I203" s="49">
        <f t="shared" si="28"/>
        <v>-12228.25</v>
      </c>
      <c r="J203" s="28">
        <f>VLOOKUP($A:$A,Data_sheet_PTD!$M:$DZ,VLOOKUP($B$2,Summary!$V$4:$AA$15,J$1,0),0)</f>
        <v>-12228.25</v>
      </c>
      <c r="K203" s="28">
        <f>VLOOKUP($A:$A,Data_sheet_PTD!$M:$DZ,VLOOKUP($B$2,Summary!$V$4:$AA$15,K$1,0),0)</f>
        <v>0</v>
      </c>
      <c r="L203" s="28">
        <f>VLOOKUP($A:$A,Data_sheet_YTD!$M:$DZ,VLOOKUP($B$2,Summary!$V$4:$AA$15,L$1,0),0)</f>
        <v>120209.29</v>
      </c>
      <c r="M203" s="28">
        <f>VLOOKUP($A:$A,Data_sheet_YTD!$M:$DZ,VLOOKUP($B$2,Summary!$V$4:$AA$15,M$1,0),0)</f>
        <v>126912.95</v>
      </c>
      <c r="N203" s="28">
        <f>VLOOKUP($A:$A,Data_sheet_YTD!$M:$DZ,VLOOKUP($B$2,Summary!$V$4:$AA$15,N$1,0),0)</f>
        <v>91166.79</v>
      </c>
      <c r="O203" s="49">
        <f t="shared" si="24"/>
        <v>-35746.160000000003</v>
      </c>
      <c r="P203" s="28">
        <f>VLOOKUP($A:$A,Data_sheet_YTD!$M:$DZ,VLOOKUP($B$2,Summary!$V$4:$AA$15,P$1,0),0)</f>
        <v>-35905.717575757575</v>
      </c>
      <c r="Q203" s="28">
        <f>VLOOKUP($A:$A,Data_sheet_YTD!$M:$DZ,VLOOKUP($B$2,Summary!$V$4:$AA$15,Q$1,0),0)</f>
        <v>159.55757575757548</v>
      </c>
      <c r="R203" s="83">
        <v>-881.58999999999833</v>
      </c>
      <c r="S203" s="26">
        <f t="shared" si="30"/>
        <v>11346.660000000002</v>
      </c>
      <c r="T203" s="26">
        <f t="shared" si="29"/>
        <v>-3.865352482534945E-12</v>
      </c>
    </row>
    <row r="204" spans="1:20" outlineLevel="1" x14ac:dyDescent="0.25">
      <c r="A204" s="36" t="s">
        <v>324</v>
      </c>
      <c r="B204" s="40" t="str">
        <f t="shared" si="25"/>
        <v>O</v>
      </c>
      <c r="C204" s="40" t="str">
        <f t="shared" si="26"/>
        <v>O</v>
      </c>
      <c r="D204" s="40" t="str">
        <f t="shared" si="27"/>
        <v>O</v>
      </c>
      <c r="E204" s="77" t="s">
        <v>294</v>
      </c>
      <c r="F204" s="28">
        <f>VLOOKUP($A:$A,Data_sheet_PTD!$M:$DZ,VLOOKUP($B$2,Summary!$V$4:$AA$15,F$1,0),0)</f>
        <v>5804.9</v>
      </c>
      <c r="G204" s="28">
        <f>VLOOKUP($A:$A,Data_sheet_PTD!$M:$DZ,VLOOKUP($B$2,Summary!$V$4:$AA$15,G$1,0),0)</f>
        <v>8494.65</v>
      </c>
      <c r="H204" s="28">
        <f>VLOOKUP($A:$A,Data_sheet_PTD!$M:$DZ,VLOOKUP($B$2,Summary!$V$4:$AA$15,H$1,0),0)</f>
        <v>6489.5199999999995</v>
      </c>
      <c r="I204" s="49">
        <f t="shared" si="28"/>
        <v>-2005.13</v>
      </c>
      <c r="J204" s="28">
        <f>VLOOKUP($A:$A,Data_sheet_PTD!$M:$DZ,VLOOKUP($B$2,Summary!$V$4:$AA$15,J$1,0),0)</f>
        <v>-2005.1300000000008</v>
      </c>
      <c r="K204" s="28">
        <f>VLOOKUP($A:$A,Data_sheet_PTD!$M:$DZ,VLOOKUP($B$2,Summary!$V$4:$AA$15,K$1,0),0)</f>
        <v>0</v>
      </c>
      <c r="L204" s="28">
        <f>VLOOKUP($A:$A,Data_sheet_YTD!$M:$DZ,VLOOKUP($B$2,Summary!$V$4:$AA$15,L$1,0),0)</f>
        <v>133251.06000000003</v>
      </c>
      <c r="M204" s="28">
        <f>VLOOKUP($A:$A,Data_sheet_YTD!$M:$DZ,VLOOKUP($B$2,Summary!$V$4:$AA$15,M$1,0),0)</f>
        <v>166825.96999999997</v>
      </c>
      <c r="N204" s="28">
        <f>VLOOKUP($A:$A,Data_sheet_YTD!$M:$DZ,VLOOKUP($B$2,Summary!$V$4:$AA$15,N$1,0),0)</f>
        <v>139608.56</v>
      </c>
      <c r="O204" s="49">
        <f t="shared" si="24"/>
        <v>-27217.409999999974</v>
      </c>
      <c r="P204" s="28">
        <f>VLOOKUP($A:$A,Data_sheet_YTD!$M:$DZ,VLOOKUP($B$2,Summary!$V$4:$AA$15,P$1,0),0)</f>
        <v>-39438.521111111106</v>
      </c>
      <c r="Q204" s="28">
        <f>VLOOKUP($A:$A,Data_sheet_YTD!$M:$DZ,VLOOKUP($B$2,Summary!$V$4:$AA$15,Q$1,0),0)</f>
        <v>12221.111111111109</v>
      </c>
      <c r="R204" s="83">
        <v>-3531.8199999999997</v>
      </c>
      <c r="S204" s="26">
        <f t="shared" si="30"/>
        <v>-1526.6899999999996</v>
      </c>
      <c r="T204" s="26">
        <f t="shared" si="29"/>
        <v>2.1827872842550278E-11</v>
      </c>
    </row>
    <row r="205" spans="1:20" outlineLevel="1" x14ac:dyDescent="0.25">
      <c r="A205" s="36" t="s">
        <v>325</v>
      </c>
      <c r="B205" s="40" t="str">
        <f t="shared" si="25"/>
        <v>O</v>
      </c>
      <c r="C205" s="40" t="str">
        <f t="shared" si="26"/>
        <v>O</v>
      </c>
      <c r="D205" s="40" t="s">
        <v>316</v>
      </c>
      <c r="E205" s="77" t="s">
        <v>294</v>
      </c>
      <c r="F205" s="28">
        <f>VLOOKUP($A:$A,Data_sheet_PTD!$M:$DZ,VLOOKUP($B$2,Summary!$V$4:$AA$15,F$1,0),0)</f>
        <v>3544.9</v>
      </c>
      <c r="G205" s="28">
        <f>VLOOKUP($A:$A,Data_sheet_PTD!$M:$DZ,VLOOKUP($B$2,Summary!$V$4:$AA$15,G$1,0),0)</f>
        <v>3864.35</v>
      </c>
      <c r="H205" s="28">
        <f>VLOOKUP($A:$A,Data_sheet_PTD!$M:$DZ,VLOOKUP($B$2,Summary!$V$4:$AA$15,H$1,0),0)</f>
        <v>0</v>
      </c>
      <c r="I205" s="49">
        <f t="shared" si="28"/>
        <v>-3864.35</v>
      </c>
      <c r="J205" s="28">
        <f>VLOOKUP($A:$A,Data_sheet_PTD!$M:$DZ,VLOOKUP($B$2,Summary!$V$4:$AA$15,J$1,0),0)</f>
        <v>-3864.35</v>
      </c>
      <c r="K205" s="28">
        <f>VLOOKUP($A:$A,Data_sheet_PTD!$M:$DZ,VLOOKUP($B$2,Summary!$V$4:$AA$15,K$1,0),0)</f>
        <v>0</v>
      </c>
      <c r="L205" s="28">
        <f>VLOOKUP($A:$A,Data_sheet_YTD!$M:$DZ,VLOOKUP($B$2,Summary!$V$4:$AA$15,L$1,0),0)</f>
        <v>60348.639999999999</v>
      </c>
      <c r="M205" s="28">
        <f>VLOOKUP($A:$A,Data_sheet_YTD!$M:$DZ,VLOOKUP($B$2,Summary!$V$4:$AA$15,M$1,0),0)</f>
        <v>70246.180000000008</v>
      </c>
      <c r="N205" s="28">
        <f>VLOOKUP($A:$A,Data_sheet_YTD!$M:$DZ,VLOOKUP($B$2,Summary!$V$4:$AA$15,N$1,0),0)</f>
        <v>19856.73</v>
      </c>
      <c r="O205" s="49">
        <f t="shared" si="24"/>
        <v>-50389.450000000012</v>
      </c>
      <c r="P205" s="28">
        <f>VLOOKUP($A:$A,Data_sheet_YTD!$M:$DZ,VLOOKUP($B$2,Summary!$V$4:$AA$15,P$1,0),0)</f>
        <v>-50389.450000000004</v>
      </c>
      <c r="Q205" s="28">
        <f>VLOOKUP($A:$A,Data_sheet_YTD!$M:$DZ,VLOOKUP($B$2,Summary!$V$4:$AA$15,Q$1,0),0)</f>
        <v>0</v>
      </c>
      <c r="R205" s="83">
        <v>0</v>
      </c>
      <c r="S205" s="26">
        <f t="shared" si="30"/>
        <v>3864.35</v>
      </c>
      <c r="T205" s="26">
        <f t="shared" si="29"/>
        <v>-7.2759576141834259E-12</v>
      </c>
    </row>
    <row r="206" spans="1:20" outlineLevel="1" x14ac:dyDescent="0.25">
      <c r="A206" s="36" t="s">
        <v>204</v>
      </c>
      <c r="B206" s="40" t="str">
        <f t="shared" si="25"/>
        <v>O</v>
      </c>
      <c r="C206" s="40" t="str">
        <f t="shared" si="26"/>
        <v>O</v>
      </c>
      <c r="D206" s="40" t="str">
        <f t="shared" si="27"/>
        <v>O</v>
      </c>
      <c r="E206" s="77" t="s">
        <v>294</v>
      </c>
      <c r="F206" s="28">
        <f>VLOOKUP($A:$A,Data_sheet_PTD!$M:$DZ,VLOOKUP($B$2,Summary!$V$4:$AA$15,F$1,0),0)</f>
        <v>58576.87</v>
      </c>
      <c r="G206" s="28">
        <f>VLOOKUP($A:$A,Data_sheet_PTD!$M:$DZ,VLOOKUP($B$2,Summary!$V$4:$AA$15,G$1,0),0)</f>
        <v>67616.34</v>
      </c>
      <c r="H206" s="28">
        <f>VLOOKUP($A:$A,Data_sheet_PTD!$M:$DZ,VLOOKUP($B$2,Summary!$V$4:$AA$15,H$1,0),0)</f>
        <v>59471.13</v>
      </c>
      <c r="I206" s="49">
        <f t="shared" si="28"/>
        <v>-8145.2099999999991</v>
      </c>
      <c r="J206" s="28">
        <f>VLOOKUP($A:$A,Data_sheet_PTD!$M:$DZ,VLOOKUP($B$2,Summary!$V$4:$AA$15,J$1,0),0)</f>
        <v>-8145.2099999999946</v>
      </c>
      <c r="K206" s="28">
        <f>VLOOKUP($A:$A,Data_sheet_PTD!$M:$DZ,VLOOKUP($B$2,Summary!$V$4:$AA$15,K$1,0),0)</f>
        <v>0</v>
      </c>
      <c r="L206" s="28">
        <f>VLOOKUP($A:$A,Data_sheet_YTD!$M:$DZ,VLOOKUP($B$2,Summary!$V$4:$AA$15,L$1,0),0)</f>
        <v>1041313.74</v>
      </c>
      <c r="M206" s="28">
        <f>VLOOKUP($A:$A,Data_sheet_YTD!$M:$DZ,VLOOKUP($B$2,Summary!$V$4:$AA$15,M$1,0),0)</f>
        <v>1177709.81</v>
      </c>
      <c r="N206" s="28">
        <f>VLOOKUP($A:$A,Data_sheet_YTD!$M:$DZ,VLOOKUP($B$2,Summary!$V$4:$AA$15,N$1,0),0)</f>
        <v>1247479.3799999999</v>
      </c>
      <c r="O206" s="49">
        <f t="shared" si="24"/>
        <v>69769.569999999832</v>
      </c>
      <c r="P206" s="28">
        <f>VLOOKUP($A:$A,Data_sheet_YTD!$M:$DZ,VLOOKUP($B$2,Summary!$V$4:$AA$15,P$1,0),0)</f>
        <v>-41530.463246753308</v>
      </c>
      <c r="Q206" s="28">
        <f>VLOOKUP($A:$A,Data_sheet_YTD!$M:$DZ,VLOOKUP($B$2,Summary!$V$4:$AA$15,Q$1,0),0)</f>
        <v>111300.03324675334</v>
      </c>
      <c r="R206" s="83">
        <v>13633.619999999981</v>
      </c>
      <c r="S206" s="26">
        <f t="shared" si="30"/>
        <v>21778.82999999998</v>
      </c>
      <c r="T206" s="26">
        <f t="shared" si="29"/>
        <v>-2.0372681319713593E-10</v>
      </c>
    </row>
    <row r="207" spans="1:20" outlineLevel="1" x14ac:dyDescent="0.25">
      <c r="A207" s="36" t="s">
        <v>205</v>
      </c>
      <c r="B207" s="40" t="str">
        <f t="shared" si="25"/>
        <v>O</v>
      </c>
      <c r="C207" s="40" t="str">
        <f t="shared" si="26"/>
        <v>O</v>
      </c>
      <c r="D207" s="40" t="str">
        <f t="shared" si="27"/>
        <v>O</v>
      </c>
      <c r="E207" s="77" t="s">
        <v>294</v>
      </c>
      <c r="F207" s="28">
        <f>VLOOKUP($A:$A,Data_sheet_PTD!$M:$DZ,VLOOKUP($B$2,Summary!$V$4:$AA$15,F$1,0),0)</f>
        <v>28075.84</v>
      </c>
      <c r="G207" s="28">
        <f>VLOOKUP($A:$A,Data_sheet_PTD!$M:$DZ,VLOOKUP($B$2,Summary!$V$4:$AA$15,G$1,0),0)</f>
        <v>28477.03</v>
      </c>
      <c r="H207" s="28">
        <f>VLOOKUP($A:$A,Data_sheet_PTD!$M:$DZ,VLOOKUP($B$2,Summary!$V$4:$AA$15,H$1,0),0)</f>
        <v>28014.449999999993</v>
      </c>
      <c r="I207" s="49">
        <f t="shared" si="28"/>
        <v>-462.58000000000538</v>
      </c>
      <c r="J207" s="28">
        <f>VLOOKUP($A:$A,Data_sheet_PTD!$M:$DZ,VLOOKUP($B$2,Summary!$V$4:$AA$15,J$1,0),0)</f>
        <v>-1554.0520779220865</v>
      </c>
      <c r="K207" s="28">
        <f>VLOOKUP($A:$A,Data_sheet_PTD!$M:$DZ,VLOOKUP($B$2,Summary!$V$4:$AA$15,K$1,0),0)</f>
        <v>1091.4720779220786</v>
      </c>
      <c r="L207" s="28">
        <f>VLOOKUP($A:$A,Data_sheet_YTD!$M:$DZ,VLOOKUP($B$2,Summary!$V$4:$AA$15,L$1,0),0)</f>
        <v>523728.55</v>
      </c>
      <c r="M207" s="28">
        <f>VLOOKUP($A:$A,Data_sheet_YTD!$M:$DZ,VLOOKUP($B$2,Summary!$V$4:$AA$15,M$1,0),0)</f>
        <v>573220.35</v>
      </c>
      <c r="N207" s="28">
        <f>VLOOKUP($A:$A,Data_sheet_YTD!$M:$DZ,VLOOKUP($B$2,Summary!$V$4:$AA$15,N$1,0),0)</f>
        <v>575365.88</v>
      </c>
      <c r="O207" s="49">
        <f t="shared" si="24"/>
        <v>2145.5300000000279</v>
      </c>
      <c r="P207" s="28">
        <f>VLOOKUP($A:$A,Data_sheet_YTD!$M:$DZ,VLOOKUP($B$2,Summary!$V$4:$AA$15,P$1,0),0)</f>
        <v>-6027.325647595655</v>
      </c>
      <c r="Q207" s="28">
        <f>VLOOKUP($A:$A,Data_sheet_YTD!$M:$DZ,VLOOKUP($B$2,Summary!$V$4:$AA$15,Q$1,0),0)</f>
        <v>8172.8556475956548</v>
      </c>
      <c r="R207" s="83">
        <v>1021.7900000000227</v>
      </c>
      <c r="S207" s="26">
        <f t="shared" si="30"/>
        <v>1484.3700000000281</v>
      </c>
      <c r="T207" s="26">
        <f t="shared" si="29"/>
        <v>2.8194335754960775E-11</v>
      </c>
    </row>
    <row r="208" spans="1:20" outlineLevel="1" x14ac:dyDescent="0.25">
      <c r="A208" s="36" t="s">
        <v>206</v>
      </c>
      <c r="B208" s="40" t="str">
        <f t="shared" si="25"/>
        <v>O</v>
      </c>
      <c r="C208" s="40" t="str">
        <f t="shared" si="26"/>
        <v>O</v>
      </c>
      <c r="D208" s="40" t="str">
        <f t="shared" si="27"/>
        <v>O</v>
      </c>
      <c r="E208" s="77" t="s">
        <v>294</v>
      </c>
      <c r="F208" s="28">
        <f>VLOOKUP($A:$A,Data_sheet_PTD!$M:$DZ,VLOOKUP($B$2,Summary!$V$4:$AA$15,F$1,0),0)</f>
        <v>48171.37</v>
      </c>
      <c r="G208" s="28">
        <f>VLOOKUP($A:$A,Data_sheet_PTD!$M:$DZ,VLOOKUP($B$2,Summary!$V$4:$AA$15,G$1,0),0)</f>
        <v>58634.36</v>
      </c>
      <c r="H208" s="28">
        <f>VLOOKUP($A:$A,Data_sheet_PTD!$M:$DZ,VLOOKUP($B$2,Summary!$V$4:$AA$15,H$1,0),0)</f>
        <v>58629.110000000022</v>
      </c>
      <c r="I208" s="49">
        <f t="shared" si="28"/>
        <v>-5.2499999999781721</v>
      </c>
      <c r="J208" s="28">
        <f>VLOOKUP($A:$A,Data_sheet_PTD!$M:$DZ,VLOOKUP($B$2,Summary!$V$4:$AA$15,J$1,0),0)</f>
        <v>-5.2499999999755529</v>
      </c>
      <c r="K208" s="28">
        <f>VLOOKUP($A:$A,Data_sheet_PTD!$M:$DZ,VLOOKUP($B$2,Summary!$V$4:$AA$15,K$1,0),0)</f>
        <v>0</v>
      </c>
      <c r="L208" s="28">
        <f>VLOOKUP($A:$A,Data_sheet_YTD!$M:$DZ,VLOOKUP($B$2,Summary!$V$4:$AA$15,L$1,0),0)</f>
        <v>801455.05</v>
      </c>
      <c r="M208" s="28">
        <f>VLOOKUP($A:$A,Data_sheet_YTD!$M:$DZ,VLOOKUP($B$2,Summary!$V$4:$AA$15,M$1,0),0)</f>
        <v>990194.35999999987</v>
      </c>
      <c r="N208" s="28">
        <f>VLOOKUP($A:$A,Data_sheet_YTD!$M:$DZ,VLOOKUP($B$2,Summary!$V$4:$AA$15,N$1,0),0)</f>
        <v>1049031.05</v>
      </c>
      <c r="O208" s="49">
        <f t="shared" si="24"/>
        <v>58836.690000000177</v>
      </c>
      <c r="P208" s="28">
        <f>VLOOKUP($A:$A,Data_sheet_YTD!$M:$DZ,VLOOKUP($B$2,Summary!$V$4:$AA$15,P$1,0),0)</f>
        <v>44044.3888095238</v>
      </c>
      <c r="Q208" s="28">
        <f>VLOOKUP($A:$A,Data_sheet_YTD!$M:$DZ,VLOOKUP($B$2,Summary!$V$4:$AA$15,Q$1,0),0)</f>
        <v>14792.30119047617</v>
      </c>
      <c r="R208" s="83">
        <v>12737.450000000041</v>
      </c>
      <c r="S208" s="26">
        <f t="shared" si="30"/>
        <v>12742.700000000019</v>
      </c>
      <c r="T208" s="26">
        <f t="shared" si="29"/>
        <v>2.0736479200422764E-10</v>
      </c>
    </row>
    <row r="209" spans="1:20" outlineLevel="1" x14ac:dyDescent="0.25">
      <c r="A209" s="36" t="s">
        <v>207</v>
      </c>
      <c r="B209" s="40" t="str">
        <f t="shared" si="25"/>
        <v>X</v>
      </c>
      <c r="C209" s="40" t="str">
        <f t="shared" si="26"/>
        <v>X</v>
      </c>
      <c r="D209" s="40" t="str">
        <f t="shared" si="27"/>
        <v>X</v>
      </c>
      <c r="E209" s="77" t="s">
        <v>292</v>
      </c>
      <c r="F209" s="28">
        <f>VLOOKUP($A:$A,Data_sheet_PTD!$M:$DZ,VLOOKUP($B$2,Summary!$V$4:$AA$15,F$1,0),0)</f>
        <v>0</v>
      </c>
      <c r="G209" s="28">
        <f>VLOOKUP($A:$A,Data_sheet_PTD!$M:$DZ,VLOOKUP($B$2,Summary!$V$4:$AA$15,G$1,0),0)</f>
        <v>0</v>
      </c>
      <c r="H209" s="28">
        <f>VLOOKUP($A:$A,Data_sheet_PTD!$M:$DZ,VLOOKUP($B$2,Summary!$V$4:$AA$15,H$1,0),0)</f>
        <v>0</v>
      </c>
      <c r="I209" s="49">
        <f t="shared" si="28"/>
        <v>0</v>
      </c>
      <c r="J209" s="28">
        <f>VLOOKUP($A:$A,Data_sheet_PTD!$M:$DZ,VLOOKUP($B$2,Summary!$V$4:$AA$15,J$1,0),0)</f>
        <v>0</v>
      </c>
      <c r="K209" s="28">
        <f>VLOOKUP($A:$A,Data_sheet_PTD!$M:$DZ,VLOOKUP($B$2,Summary!$V$4:$AA$15,K$1,0),0)</f>
        <v>0</v>
      </c>
      <c r="L209" s="28">
        <f>VLOOKUP($A:$A,Data_sheet_YTD!$M:$DZ,VLOOKUP($B$2,Summary!$V$4:$AA$15,L$1,0),0)</f>
        <v>0</v>
      </c>
      <c r="M209" s="28">
        <f>VLOOKUP($A:$A,Data_sheet_YTD!$M:$DZ,VLOOKUP($B$2,Summary!$V$4:$AA$15,M$1,0),0)</f>
        <v>0</v>
      </c>
      <c r="N209" s="28">
        <f>VLOOKUP($A:$A,Data_sheet_YTD!$M:$DZ,VLOOKUP($B$2,Summary!$V$4:$AA$15,N$1,0),0)</f>
        <v>0</v>
      </c>
      <c r="O209" s="49">
        <f t="shared" si="24"/>
        <v>0</v>
      </c>
      <c r="P209" s="28">
        <f>VLOOKUP($A:$A,Data_sheet_YTD!$M:$DZ,VLOOKUP($B$2,Summary!$V$4:$AA$15,P$1,0),0)</f>
        <v>0</v>
      </c>
      <c r="Q209" s="28">
        <f>VLOOKUP($A:$A,Data_sheet_YTD!$M:$DZ,VLOOKUP($B$2,Summary!$V$4:$AA$15,Q$1,0),0)</f>
        <v>0</v>
      </c>
      <c r="R209" s="83">
        <v>0</v>
      </c>
      <c r="S209" s="26">
        <f t="shared" si="30"/>
        <v>0</v>
      </c>
      <c r="T209" s="26">
        <f t="shared" si="29"/>
        <v>0</v>
      </c>
    </row>
    <row r="210" spans="1:20" outlineLevel="1" x14ac:dyDescent="0.25">
      <c r="A210" s="36" t="s">
        <v>208</v>
      </c>
      <c r="B210" s="40" t="str">
        <f t="shared" si="25"/>
        <v>O</v>
      </c>
      <c r="C210" s="40" t="str">
        <f t="shared" si="26"/>
        <v>O</v>
      </c>
      <c r="D210" s="40" t="str">
        <f t="shared" si="27"/>
        <v>O</v>
      </c>
      <c r="E210" s="77" t="s">
        <v>294</v>
      </c>
      <c r="F210" s="28">
        <f>VLOOKUP($A:$A,Data_sheet_PTD!$M:$DZ,VLOOKUP($B$2,Summary!$V$4:$AA$15,F$1,0),0)</f>
        <v>21519.32</v>
      </c>
      <c r="G210" s="28">
        <f>VLOOKUP($A:$A,Data_sheet_PTD!$M:$DZ,VLOOKUP($B$2,Summary!$V$4:$AA$15,G$1,0),0)</f>
        <v>29187.78</v>
      </c>
      <c r="H210" s="28">
        <f>VLOOKUP($A:$A,Data_sheet_PTD!$M:$DZ,VLOOKUP($B$2,Summary!$V$4:$AA$15,H$1,0),0)</f>
        <v>25873.080000000005</v>
      </c>
      <c r="I210" s="49">
        <f t="shared" si="28"/>
        <v>-3314.6999999999935</v>
      </c>
      <c r="J210" s="28">
        <f>VLOOKUP($A:$A,Data_sheet_PTD!$M:$DZ,VLOOKUP($B$2,Summary!$V$4:$AA$15,J$1,0),0)</f>
        <v>-4427.5206451612867</v>
      </c>
      <c r="K210" s="28">
        <f>VLOOKUP($A:$A,Data_sheet_PTD!$M:$DZ,VLOOKUP($B$2,Summary!$V$4:$AA$15,K$1,0),0)</f>
        <v>1112.8206451612914</v>
      </c>
      <c r="L210" s="28">
        <f>VLOOKUP($A:$A,Data_sheet_YTD!$M:$DZ,VLOOKUP($B$2,Summary!$V$4:$AA$15,L$1,0),0)</f>
        <v>407241.54</v>
      </c>
      <c r="M210" s="28">
        <f>VLOOKUP($A:$A,Data_sheet_YTD!$M:$DZ,VLOOKUP($B$2,Summary!$V$4:$AA$15,M$1,0),0)</f>
        <v>455617.31000000006</v>
      </c>
      <c r="N210" s="28">
        <f>VLOOKUP($A:$A,Data_sheet_YTD!$M:$DZ,VLOOKUP($B$2,Summary!$V$4:$AA$15,N$1,0),0)</f>
        <v>442195.66000000009</v>
      </c>
      <c r="O210" s="49">
        <f t="shared" si="24"/>
        <v>-13421.649999999965</v>
      </c>
      <c r="P210" s="28">
        <f>VLOOKUP($A:$A,Data_sheet_YTD!$M:$DZ,VLOOKUP($B$2,Summary!$V$4:$AA$15,P$1,0),0)</f>
        <v>-17286.867374652647</v>
      </c>
      <c r="Q210" s="28">
        <f>VLOOKUP($A:$A,Data_sheet_YTD!$M:$DZ,VLOOKUP($B$2,Summary!$V$4:$AA$15,Q$1,0),0)</f>
        <v>3865.2173746526551</v>
      </c>
      <c r="R210" s="83">
        <v>6572.82</v>
      </c>
      <c r="S210" s="26">
        <f t="shared" si="30"/>
        <v>9887.5199999999932</v>
      </c>
      <c r="T210" s="26">
        <f t="shared" si="29"/>
        <v>2.7284841053187847E-11</v>
      </c>
    </row>
    <row r="211" spans="1:20" outlineLevel="1" x14ac:dyDescent="0.25">
      <c r="A211" s="36" t="s">
        <v>209</v>
      </c>
      <c r="B211" s="40" t="str">
        <f t="shared" si="25"/>
        <v>O</v>
      </c>
      <c r="C211" s="40" t="str">
        <f t="shared" si="26"/>
        <v>O</v>
      </c>
      <c r="D211" s="40" t="str">
        <f t="shared" si="27"/>
        <v>O</v>
      </c>
      <c r="E211" s="77" t="s">
        <v>294</v>
      </c>
      <c r="F211" s="28">
        <f>VLOOKUP($A:$A,Data_sheet_PTD!$M:$DZ,VLOOKUP($B$2,Summary!$V$4:$AA$15,F$1,0),0)</f>
        <v>45359.48</v>
      </c>
      <c r="G211" s="28">
        <f>VLOOKUP($A:$A,Data_sheet_PTD!$M:$DZ,VLOOKUP($B$2,Summary!$V$4:$AA$15,G$1,0),0)</f>
        <v>52219.96</v>
      </c>
      <c r="H211" s="28">
        <f>VLOOKUP($A:$A,Data_sheet_PTD!$M:$DZ,VLOOKUP($B$2,Summary!$V$4:$AA$15,H$1,0),0)</f>
        <v>49520.11</v>
      </c>
      <c r="I211" s="49">
        <f t="shared" si="28"/>
        <v>-2699.8499999999985</v>
      </c>
      <c r="J211" s="28">
        <f>VLOOKUP($A:$A,Data_sheet_PTD!$M:$DZ,VLOOKUP($B$2,Summary!$V$4:$AA$15,J$1,0),0)</f>
        <v>-2699.8499999999899</v>
      </c>
      <c r="K211" s="28">
        <f>VLOOKUP($A:$A,Data_sheet_PTD!$M:$DZ,VLOOKUP($B$2,Summary!$V$4:$AA$15,K$1,0),0)</f>
        <v>0</v>
      </c>
      <c r="L211" s="28">
        <f>VLOOKUP($A:$A,Data_sheet_YTD!$M:$DZ,VLOOKUP($B$2,Summary!$V$4:$AA$15,L$1,0),0)</f>
        <v>708048.40999999992</v>
      </c>
      <c r="M211" s="28">
        <f>VLOOKUP($A:$A,Data_sheet_YTD!$M:$DZ,VLOOKUP($B$2,Summary!$V$4:$AA$15,M$1,0),0)</f>
        <v>895143.63000000012</v>
      </c>
      <c r="N211" s="28">
        <f>VLOOKUP($A:$A,Data_sheet_YTD!$M:$DZ,VLOOKUP($B$2,Summary!$V$4:$AA$15,N$1,0),0)</f>
        <v>947785.91</v>
      </c>
      <c r="O211" s="49">
        <f t="shared" ref="O211" si="31">N211-M211</f>
        <v>52642.279999999912</v>
      </c>
      <c r="P211" s="28">
        <f>VLOOKUP($A:$A,Data_sheet_YTD!$M:$DZ,VLOOKUP($B$2,Summary!$V$4:$AA$15,P$1,0),0)</f>
        <v>43744.101621621616</v>
      </c>
      <c r="Q211" s="28">
        <f>VLOOKUP($A:$A,Data_sheet_YTD!$M:$DZ,VLOOKUP($B$2,Summary!$V$4:$AA$15,Q$1,0),0)</f>
        <v>8898.1783783783867</v>
      </c>
      <c r="R211" s="83">
        <v>14042.409999999989</v>
      </c>
      <c r="S211" s="26">
        <f t="shared" si="30"/>
        <v>16742.259999999987</v>
      </c>
      <c r="T211" s="26">
        <f t="shared" si="29"/>
        <v>-9.0949470177292824E-11</v>
      </c>
    </row>
    <row r="212" spans="1:20" outlineLevel="1" x14ac:dyDescent="0.25">
      <c r="A212" s="36" t="s">
        <v>210</v>
      </c>
      <c r="B212" s="40" t="str">
        <f t="shared" si="25"/>
        <v>O</v>
      </c>
      <c r="C212" s="40" t="str">
        <f t="shared" si="26"/>
        <v>O</v>
      </c>
      <c r="D212" s="40" t="str">
        <f t="shared" si="27"/>
        <v>O</v>
      </c>
      <c r="E212" s="77" t="s">
        <v>294</v>
      </c>
      <c r="F212" s="28">
        <f>VLOOKUP($A:$A,Data_sheet_PTD!$M:$DZ,VLOOKUP($B$2,Summary!$V$4:$AA$15,F$1,0),0)</f>
        <v>37595.43</v>
      </c>
      <c r="G212" s="28">
        <f>VLOOKUP($A:$A,Data_sheet_PTD!$M:$DZ,VLOOKUP($B$2,Summary!$V$4:$AA$15,G$1,0),0)</f>
        <v>55079.46</v>
      </c>
      <c r="H212" s="28">
        <f>VLOOKUP($A:$A,Data_sheet_PTD!$M:$DZ,VLOOKUP($B$2,Summary!$V$4:$AA$15,H$1,0),0)</f>
        <v>50112.79</v>
      </c>
      <c r="I212" s="49">
        <f t="shared" si="28"/>
        <v>-4966.6699999999983</v>
      </c>
      <c r="J212" s="28">
        <f>VLOOKUP($A:$A,Data_sheet_PTD!$M:$DZ,VLOOKUP($B$2,Summary!$V$4:$AA$15,J$1,0),0)</f>
        <v>-4966.6700000000028</v>
      </c>
      <c r="K212" s="28">
        <f>VLOOKUP($A:$A,Data_sheet_PTD!$M:$DZ,VLOOKUP($B$2,Summary!$V$4:$AA$15,K$1,0),0)</f>
        <v>0</v>
      </c>
      <c r="L212" s="28">
        <f>VLOOKUP($A:$A,Data_sheet_YTD!$M:$DZ,VLOOKUP($B$2,Summary!$V$4:$AA$15,L$1,0),0)</f>
        <v>626977.52</v>
      </c>
      <c r="M212" s="28">
        <f>VLOOKUP($A:$A,Data_sheet_YTD!$M:$DZ,VLOOKUP($B$2,Summary!$V$4:$AA$15,M$1,0),0)</f>
        <v>810748.66999999993</v>
      </c>
      <c r="N212" s="28">
        <f>VLOOKUP($A:$A,Data_sheet_YTD!$M:$DZ,VLOOKUP($B$2,Summary!$V$4:$AA$15,N$1,0),0)</f>
        <v>874134.97</v>
      </c>
      <c r="O212" s="49">
        <f t="shared" ref="O212:O278" si="32">N212-M212</f>
        <v>63386.300000000047</v>
      </c>
      <c r="P212" s="28">
        <f>VLOOKUP($A:$A,Data_sheet_YTD!$M:$DZ,VLOOKUP($B$2,Summary!$V$4:$AA$15,P$1,0),0)</f>
        <v>44213.785783132531</v>
      </c>
      <c r="Q212" s="28">
        <f>VLOOKUP($A:$A,Data_sheet_YTD!$M:$DZ,VLOOKUP($B$2,Summary!$V$4:$AA$15,Q$1,0),0)</f>
        <v>19172.514216867457</v>
      </c>
      <c r="R212" s="83">
        <v>5691.8699999999808</v>
      </c>
      <c r="S212" s="26">
        <f t="shared" si="30"/>
        <v>10658.539999999979</v>
      </c>
      <c r="T212" s="26">
        <f t="shared" si="29"/>
        <v>5.8207660913467407E-11</v>
      </c>
    </row>
    <row r="213" spans="1:20" outlineLevel="1" x14ac:dyDescent="0.25">
      <c r="A213" s="36" t="s">
        <v>326</v>
      </c>
      <c r="B213" s="40" t="str">
        <f t="shared" si="25"/>
        <v>X</v>
      </c>
      <c r="C213" s="40" t="str">
        <f t="shared" si="26"/>
        <v>X</v>
      </c>
      <c r="D213" s="40" t="str">
        <f t="shared" si="27"/>
        <v>X</v>
      </c>
      <c r="E213" s="77" t="s">
        <v>292</v>
      </c>
      <c r="F213" s="28">
        <f>VLOOKUP($A:$A,Data_sheet_PTD!$M:$DZ,VLOOKUP($B$2,Summary!$V$4:$AA$15,F$1,0),0)</f>
        <v>0</v>
      </c>
      <c r="G213" s="28">
        <f>VLOOKUP($A:$A,Data_sheet_PTD!$M:$DZ,VLOOKUP($B$2,Summary!$V$4:$AA$15,G$1,0),0)</f>
        <v>0</v>
      </c>
      <c r="H213" s="28">
        <f>VLOOKUP($A:$A,Data_sheet_PTD!$M:$DZ,VLOOKUP($B$2,Summary!$V$4:$AA$15,H$1,0),0)</f>
        <v>0</v>
      </c>
      <c r="I213" s="49">
        <f t="shared" si="28"/>
        <v>0</v>
      </c>
      <c r="J213" s="28">
        <f>VLOOKUP($A:$A,Data_sheet_PTD!$M:$DZ,VLOOKUP($B$2,Summary!$V$4:$AA$15,J$1,0),0)</f>
        <v>0</v>
      </c>
      <c r="K213" s="28">
        <f>VLOOKUP($A:$A,Data_sheet_PTD!$M:$DZ,VLOOKUP($B$2,Summary!$V$4:$AA$15,K$1,0),0)</f>
        <v>0</v>
      </c>
      <c r="L213" s="28">
        <f>VLOOKUP($A:$A,Data_sheet_YTD!$M:$DZ,VLOOKUP($B$2,Summary!$V$4:$AA$15,L$1,0),0)</f>
        <v>0</v>
      </c>
      <c r="M213" s="28">
        <f>VLOOKUP($A:$A,Data_sheet_YTD!$M:$DZ,VLOOKUP($B$2,Summary!$V$4:$AA$15,M$1,0),0)</f>
        <v>0</v>
      </c>
      <c r="N213" s="28">
        <f>VLOOKUP($A:$A,Data_sheet_YTD!$M:$DZ,VLOOKUP($B$2,Summary!$V$4:$AA$15,N$1,0),0)</f>
        <v>0</v>
      </c>
      <c r="O213" s="49">
        <f t="shared" si="32"/>
        <v>0</v>
      </c>
      <c r="P213" s="28">
        <f>VLOOKUP($A:$A,Data_sheet_YTD!$M:$DZ,VLOOKUP($B$2,Summary!$V$4:$AA$15,P$1,0),0)</f>
        <v>0</v>
      </c>
      <c r="Q213" s="28">
        <f>VLOOKUP($A:$A,Data_sheet_YTD!$M:$DZ,VLOOKUP($B$2,Summary!$V$4:$AA$15,Q$1,0),0)</f>
        <v>0</v>
      </c>
      <c r="R213" s="83">
        <v>0</v>
      </c>
      <c r="S213" s="26">
        <f t="shared" si="30"/>
        <v>0</v>
      </c>
      <c r="T213" s="26">
        <f t="shared" si="29"/>
        <v>0</v>
      </c>
    </row>
    <row r="214" spans="1:20" outlineLevel="1" x14ac:dyDescent="0.25">
      <c r="A214" s="36" t="s">
        <v>327</v>
      </c>
      <c r="B214" s="40" t="str">
        <f t="shared" si="25"/>
        <v>O</v>
      </c>
      <c r="C214" s="40" t="str">
        <f t="shared" si="26"/>
        <v>O</v>
      </c>
      <c r="D214" s="40" t="str">
        <f t="shared" si="27"/>
        <v>O</v>
      </c>
      <c r="E214" s="77" t="s">
        <v>294</v>
      </c>
      <c r="F214" s="28">
        <f>VLOOKUP($A:$A,Data_sheet_PTD!$M:$DZ,VLOOKUP($B$2,Summary!$V$4:$AA$15,F$1,0),0)</f>
        <v>31574.78</v>
      </c>
      <c r="G214" s="28">
        <f>VLOOKUP($A:$A,Data_sheet_PTD!$M:$DZ,VLOOKUP($B$2,Summary!$V$4:$AA$15,G$1,0),0)</f>
        <v>37247.65</v>
      </c>
      <c r="H214" s="28">
        <f>VLOOKUP($A:$A,Data_sheet_PTD!$M:$DZ,VLOOKUP($B$2,Summary!$V$4:$AA$15,H$1,0),0)</f>
        <v>35451.279999999999</v>
      </c>
      <c r="I214" s="49">
        <f t="shared" si="28"/>
        <v>-1796.3700000000026</v>
      </c>
      <c r="J214" s="28">
        <f>VLOOKUP($A:$A,Data_sheet_PTD!$M:$DZ,VLOOKUP($B$2,Summary!$V$4:$AA$15,J$1,0),0)</f>
        <v>-1796.3700000000033</v>
      </c>
      <c r="K214" s="28">
        <f>VLOOKUP($A:$A,Data_sheet_PTD!$M:$DZ,VLOOKUP($B$2,Summary!$V$4:$AA$15,K$1,0),0)</f>
        <v>0</v>
      </c>
      <c r="L214" s="28">
        <f>VLOOKUP($A:$A,Data_sheet_YTD!$M:$DZ,VLOOKUP($B$2,Summary!$V$4:$AA$15,L$1,0),0)</f>
        <v>511433.19000000006</v>
      </c>
      <c r="M214" s="28">
        <f>VLOOKUP($A:$A,Data_sheet_YTD!$M:$DZ,VLOOKUP($B$2,Summary!$V$4:$AA$15,M$1,0),0)</f>
        <v>662819.08000000019</v>
      </c>
      <c r="N214" s="28">
        <f>VLOOKUP($A:$A,Data_sheet_YTD!$M:$DZ,VLOOKUP($B$2,Summary!$V$4:$AA$15,N$1,0),0)</f>
        <v>699574.52</v>
      </c>
      <c r="O214" s="49">
        <f t="shared" si="32"/>
        <v>36755.439999999828</v>
      </c>
      <c r="P214" s="28">
        <f>VLOOKUP($A:$A,Data_sheet_YTD!$M:$DZ,VLOOKUP($B$2,Summary!$V$4:$AA$15,P$1,0),0)</f>
        <v>36755.440000000002</v>
      </c>
      <c r="Q214" s="28">
        <f>VLOOKUP($A:$A,Data_sheet_YTD!$M:$DZ,VLOOKUP($B$2,Summary!$V$4:$AA$15,Q$1,0),0)</f>
        <v>0</v>
      </c>
      <c r="R214" s="83">
        <v>6926.5500000000175</v>
      </c>
      <c r="S214" s="26">
        <f t="shared" si="30"/>
        <v>8722.9200000000201</v>
      </c>
      <c r="T214" s="26">
        <f t="shared" si="29"/>
        <v>-1.7462298274040222E-10</v>
      </c>
    </row>
    <row r="215" spans="1:20" outlineLevel="1" x14ac:dyDescent="0.25">
      <c r="A215" s="36" t="s">
        <v>328</v>
      </c>
      <c r="B215" s="40" t="str">
        <f t="shared" si="25"/>
        <v>O</v>
      </c>
      <c r="C215" s="40" t="s">
        <v>306</v>
      </c>
      <c r="D215" s="73" t="str">
        <f t="shared" si="27"/>
        <v>O</v>
      </c>
      <c r="E215" s="77" t="s">
        <v>294</v>
      </c>
      <c r="F215" s="28">
        <f>VLOOKUP($A:$A,Data_sheet_PTD!$M:$DZ,VLOOKUP($B$2,Summary!$V$4:$AA$15,F$1,0),0)</f>
        <v>18523.939999999999</v>
      </c>
      <c r="G215" s="28">
        <f>VLOOKUP($A:$A,Data_sheet_PTD!$M:$DZ,VLOOKUP($B$2,Summary!$V$4:$AA$15,G$1,0),0)</f>
        <v>27323.53</v>
      </c>
      <c r="H215" s="28">
        <f>VLOOKUP($A:$A,Data_sheet_PTD!$M:$DZ,VLOOKUP($B$2,Summary!$V$4:$AA$15,H$1,0),0)</f>
        <v>29212.879999999997</v>
      </c>
      <c r="I215" s="49">
        <f t="shared" si="28"/>
        <v>1889.3499999999985</v>
      </c>
      <c r="J215" s="28">
        <f>VLOOKUP($A:$A,Data_sheet_PTD!$M:$DZ,VLOOKUP($B$2,Summary!$V$4:$AA$15,J$1,0),0)</f>
        <v>1889.3499999999958</v>
      </c>
      <c r="K215" s="28">
        <f>VLOOKUP($A:$A,Data_sheet_PTD!$M:$DZ,VLOOKUP($B$2,Summary!$V$4:$AA$15,K$1,0),0)</f>
        <v>0</v>
      </c>
      <c r="L215" s="28">
        <f>VLOOKUP($A:$A,Data_sheet_YTD!$M:$DZ,VLOOKUP($B$2,Summary!$V$4:$AA$15,L$1,0),0)</f>
        <v>342250.07999999996</v>
      </c>
      <c r="M215" s="28">
        <f>VLOOKUP($A:$A,Data_sheet_YTD!$M:$DZ,VLOOKUP($B$2,Summary!$V$4:$AA$15,M$1,0),0)</f>
        <v>460727.02999999991</v>
      </c>
      <c r="N215" s="28">
        <f>VLOOKUP($A:$A,Data_sheet_YTD!$M:$DZ,VLOOKUP($B$2,Summary!$V$4:$AA$15,N$1,0),0)</f>
        <v>526723.48</v>
      </c>
      <c r="O215" s="49">
        <f t="shared" si="32"/>
        <v>65996.45000000007</v>
      </c>
      <c r="P215" s="28">
        <f>VLOOKUP($A:$A,Data_sheet_YTD!$M:$DZ,VLOOKUP($B$2,Summary!$V$4:$AA$15,P$1,0),0)</f>
        <v>65996.449999999983</v>
      </c>
      <c r="Q215" s="28">
        <f>VLOOKUP($A:$A,Data_sheet_YTD!$M:$DZ,VLOOKUP($B$2,Summary!$V$4:$AA$15,Q$1,0),0)</f>
        <v>0</v>
      </c>
      <c r="R215" s="85">
        <v>8962.8700000000026</v>
      </c>
      <c r="S215" s="26">
        <f t="shared" si="30"/>
        <v>7073.5200000000041</v>
      </c>
      <c r="T215" s="26">
        <f t="shared" si="29"/>
        <v>8.7311491370201111E-11</v>
      </c>
    </row>
    <row r="216" spans="1:20" outlineLevel="1" x14ac:dyDescent="0.25">
      <c r="A216" s="36" t="s">
        <v>211</v>
      </c>
      <c r="B216" s="40" t="str">
        <f t="shared" si="25"/>
        <v>O</v>
      </c>
      <c r="C216" s="40" t="str">
        <f>IF(G216&gt;0,"O","X")</f>
        <v>O</v>
      </c>
      <c r="D216" s="40" t="str">
        <f t="shared" si="27"/>
        <v>O</v>
      </c>
      <c r="E216" s="77" t="s">
        <v>294</v>
      </c>
      <c r="F216" s="28">
        <f>VLOOKUP($A:$A,Data_sheet_PTD!$M:$DZ,VLOOKUP($B$2,Summary!$V$4:$AA$15,F$1,0),0)</f>
        <v>31678.46</v>
      </c>
      <c r="G216" s="28">
        <f>VLOOKUP($A:$A,Data_sheet_PTD!$M:$DZ,VLOOKUP($B$2,Summary!$V$4:$AA$15,G$1,0),0)</f>
        <v>36132.769999999997</v>
      </c>
      <c r="H216" s="28">
        <f>VLOOKUP($A:$A,Data_sheet_PTD!$M:$DZ,VLOOKUP($B$2,Summary!$V$4:$AA$15,H$1,0),0)</f>
        <v>33001.630000000005</v>
      </c>
      <c r="I216" s="49">
        <f t="shared" si="28"/>
        <v>-3131.1399999999921</v>
      </c>
      <c r="J216" s="28">
        <f>VLOOKUP($A:$A,Data_sheet_PTD!$M:$DZ,VLOOKUP($B$2,Summary!$V$4:$AA$15,J$1,0),0)</f>
        <v>-4939.4484931506831</v>
      </c>
      <c r="K216" s="28">
        <f>VLOOKUP($A:$A,Data_sheet_PTD!$M:$DZ,VLOOKUP($B$2,Summary!$V$4:$AA$15,K$1,0),0)</f>
        <v>1808.3084931506867</v>
      </c>
      <c r="L216" s="28">
        <f>VLOOKUP($A:$A,Data_sheet_YTD!$M:$DZ,VLOOKUP($B$2,Summary!$V$4:$AA$15,L$1,0),0)</f>
        <v>601825.65999999992</v>
      </c>
      <c r="M216" s="28">
        <f>VLOOKUP($A:$A,Data_sheet_YTD!$M:$DZ,VLOOKUP($B$2,Summary!$V$4:$AA$15,M$1,0),0)</f>
        <v>704911.22</v>
      </c>
      <c r="N216" s="28">
        <f>VLOOKUP($A:$A,Data_sheet_YTD!$M:$DZ,VLOOKUP($B$2,Summary!$V$4:$AA$15,N$1,0),0)</f>
        <v>721104.38000000012</v>
      </c>
      <c r="O216" s="49">
        <f t="shared" si="32"/>
        <v>16193.160000000149</v>
      </c>
      <c r="P216" s="28">
        <f>VLOOKUP($A:$A,Data_sheet_YTD!$M:$DZ,VLOOKUP($B$2,Summary!$V$4:$AA$15,P$1,0),0)</f>
        <v>-6474.4849315068759</v>
      </c>
      <c r="Q216" s="28">
        <f>VLOOKUP($A:$A,Data_sheet_YTD!$M:$DZ,VLOOKUP($B$2,Summary!$V$4:$AA$15,Q$1,0),0)</f>
        <v>22667.644931506871</v>
      </c>
      <c r="R216" s="83">
        <v>7963.5300000000061</v>
      </c>
      <c r="S216" s="26">
        <f t="shared" si="30"/>
        <v>11094.669999999998</v>
      </c>
      <c r="T216" s="26">
        <f t="shared" si="29"/>
        <v>1.5279510989785194E-10</v>
      </c>
    </row>
    <row r="217" spans="1:20" outlineLevel="1" x14ac:dyDescent="0.25">
      <c r="A217" s="36" t="s">
        <v>329</v>
      </c>
      <c r="B217" s="40" t="str">
        <f t="shared" si="25"/>
        <v>O</v>
      </c>
      <c r="C217" s="40" t="str">
        <f>IF(G217&gt;0,"O","X")</f>
        <v>O</v>
      </c>
      <c r="D217" s="40" t="str">
        <f t="shared" si="27"/>
        <v>O</v>
      </c>
      <c r="E217" s="77" t="s">
        <v>294</v>
      </c>
      <c r="F217" s="28">
        <f>VLOOKUP($A:$A,Data_sheet_PTD!$M:$DZ,VLOOKUP($B$2,Summary!$V$4:$AA$15,F$1,0),0)</f>
        <v>19689.349999999999</v>
      </c>
      <c r="G217" s="28">
        <f>VLOOKUP($A:$A,Data_sheet_PTD!$M:$DZ,VLOOKUP($B$2,Summary!$V$4:$AA$15,G$1,0),0)</f>
        <v>25723.9</v>
      </c>
      <c r="H217" s="28">
        <f>VLOOKUP($A:$A,Data_sheet_PTD!$M:$DZ,VLOOKUP($B$2,Summary!$V$4:$AA$15,H$1,0),0)</f>
        <v>27402.299999999996</v>
      </c>
      <c r="I217" s="49">
        <f t="shared" si="28"/>
        <v>1678.3999999999942</v>
      </c>
      <c r="J217" s="28">
        <f>VLOOKUP($A:$A,Data_sheet_PTD!$M:$DZ,VLOOKUP($B$2,Summary!$V$4:$AA$15,J$1,0),0)</f>
        <v>957.28684210525637</v>
      </c>
      <c r="K217" s="28">
        <f>VLOOKUP($A:$A,Data_sheet_PTD!$M:$DZ,VLOOKUP($B$2,Summary!$V$4:$AA$15,K$1,0),0)</f>
        <v>721.11315789473724</v>
      </c>
      <c r="L217" s="28">
        <f>VLOOKUP($A:$A,Data_sheet_YTD!$M:$DZ,VLOOKUP($B$2,Summary!$V$4:$AA$15,L$1,0),0)</f>
        <v>357506.39999999997</v>
      </c>
      <c r="M217" s="28">
        <f>VLOOKUP($A:$A,Data_sheet_YTD!$M:$DZ,VLOOKUP($B$2,Summary!$V$4:$AA$15,M$1,0),0)</f>
        <v>441906.99</v>
      </c>
      <c r="N217" s="28">
        <f>VLOOKUP($A:$A,Data_sheet_YTD!$M:$DZ,VLOOKUP($B$2,Summary!$V$4:$AA$15,N$1,0),0)</f>
        <v>492384.14999999997</v>
      </c>
      <c r="O217" s="49">
        <f t="shared" si="32"/>
        <v>50477.159999999974</v>
      </c>
      <c r="P217" s="28">
        <f>VLOOKUP($A:$A,Data_sheet_YTD!$M:$DZ,VLOOKUP($B$2,Summary!$V$4:$AA$15,P$1,0),0)</f>
        <v>16092.607908771904</v>
      </c>
      <c r="Q217" s="28">
        <f>VLOOKUP($A:$A,Data_sheet_YTD!$M:$DZ,VLOOKUP($B$2,Summary!$V$4:$AA$15,Q$1,0),0)</f>
        <v>34384.552091228084</v>
      </c>
      <c r="R217" s="83">
        <v>8532.0200000000041</v>
      </c>
      <c r="S217" s="26">
        <f t="shared" si="30"/>
        <v>6853.6200000000099</v>
      </c>
      <c r="T217" s="26">
        <f t="shared" si="29"/>
        <v>0</v>
      </c>
    </row>
    <row r="218" spans="1:20" outlineLevel="1" x14ac:dyDescent="0.25">
      <c r="A218" s="36" t="s">
        <v>330</v>
      </c>
      <c r="B218" s="40" t="str">
        <f t="shared" si="25"/>
        <v>O</v>
      </c>
      <c r="C218" s="40" t="s">
        <v>316</v>
      </c>
      <c r="D218" s="73" t="str">
        <f t="shared" si="27"/>
        <v>O</v>
      </c>
      <c r="E218" s="77" t="s">
        <v>331</v>
      </c>
      <c r="F218" s="28">
        <f>VLOOKUP($A:$A,Data_sheet_PTD!$M:$DZ,VLOOKUP($B$2,Summary!$V$4:$AA$15,F$1,0),0)</f>
        <v>31257.09</v>
      </c>
      <c r="G218" s="28">
        <f>VLOOKUP($A:$A,Data_sheet_PTD!$M:$DZ,VLOOKUP($B$2,Summary!$V$4:$AA$15,G$1,0),0)</f>
        <v>31845.58</v>
      </c>
      <c r="H218" s="28">
        <f>VLOOKUP($A:$A,Data_sheet_PTD!$M:$DZ,VLOOKUP($B$2,Summary!$V$4:$AA$15,H$1,0),0)</f>
        <v>32925.760000000002</v>
      </c>
      <c r="I218" s="49">
        <f t="shared" si="28"/>
        <v>1080.1800000000003</v>
      </c>
      <c r="J218" s="28">
        <f>VLOOKUP($A:$A,Data_sheet_PTD!$M:$DZ,VLOOKUP($B$2,Summary!$V$4:$AA$15,J$1,0),0)</f>
        <v>-3087.6377215189905</v>
      </c>
      <c r="K218" s="28">
        <f>VLOOKUP($A:$A,Data_sheet_PTD!$M:$DZ,VLOOKUP($B$2,Summary!$V$4:$AA$15,K$1,0),0)</f>
        <v>4167.8177215189917</v>
      </c>
      <c r="L218" s="28">
        <f>VLOOKUP($A:$A,Data_sheet_YTD!$M:$DZ,VLOOKUP($B$2,Summary!$V$4:$AA$15,L$1,0),0)</f>
        <v>158004.65</v>
      </c>
      <c r="M218" s="28">
        <f>VLOOKUP($A:$A,Data_sheet_YTD!$M:$DZ,VLOOKUP($B$2,Summary!$V$4:$AA$15,M$1,0),0)</f>
        <v>560121.99</v>
      </c>
      <c r="N218" s="28">
        <f>VLOOKUP($A:$A,Data_sheet_YTD!$M:$DZ,VLOOKUP($B$2,Summary!$V$4:$AA$15,N$1,0),0)</f>
        <v>580695.98</v>
      </c>
      <c r="O218" s="49">
        <f t="shared" si="32"/>
        <v>20573.989999999991</v>
      </c>
      <c r="P218" s="28">
        <f>VLOOKUP($A:$A,Data_sheet_YTD!$M:$DZ,VLOOKUP($B$2,Summary!$V$4:$AA$15,P$1,0),0)</f>
        <v>-37460.972025316521</v>
      </c>
      <c r="Q218" s="28">
        <f>VLOOKUP($A:$A,Data_sheet_YTD!$M:$DZ,VLOOKUP($B$2,Summary!$V$4:$AA$15,Q$1,0),0)</f>
        <v>58034.962025316505</v>
      </c>
      <c r="R218" s="85">
        <v>0</v>
      </c>
      <c r="S218" s="26">
        <f t="shared" si="30"/>
        <v>-1080.1800000000003</v>
      </c>
      <c r="T218" s="26">
        <f t="shared" si="29"/>
        <v>0</v>
      </c>
    </row>
    <row r="219" spans="1:20" outlineLevel="1" x14ac:dyDescent="0.25">
      <c r="A219" s="36" t="s">
        <v>332</v>
      </c>
      <c r="B219" s="40" t="str">
        <f t="shared" si="25"/>
        <v>O</v>
      </c>
      <c r="C219" s="40" t="s">
        <v>316</v>
      </c>
      <c r="D219" s="73" t="str">
        <f t="shared" si="27"/>
        <v>O</v>
      </c>
      <c r="E219" s="77" t="s">
        <v>292</v>
      </c>
      <c r="F219" s="28">
        <f>VLOOKUP($A:$A,Data_sheet_PTD!$M:$DZ,VLOOKUP($B$2,Summary!$V$4:$AA$15,F$1,0),0)</f>
        <v>12527.46</v>
      </c>
      <c r="G219" s="28">
        <f>VLOOKUP($A:$A,Data_sheet_PTD!$M:$DZ,VLOOKUP($B$2,Summary!$V$4:$AA$15,G$1,0),0)</f>
        <v>30003.41</v>
      </c>
      <c r="H219" s="28">
        <f>VLOOKUP($A:$A,Data_sheet_PTD!$M:$DZ,VLOOKUP($B$2,Summary!$V$4:$AA$15,H$1,0),0)</f>
        <v>38451.399999999994</v>
      </c>
      <c r="I219" s="49">
        <f t="shared" si="28"/>
        <v>8447.9899999999943</v>
      </c>
      <c r="J219" s="28">
        <f>VLOOKUP($A:$A,Data_sheet_PTD!$M:$DZ,VLOOKUP($B$2,Summary!$V$4:$AA$15,J$1,0),0)</f>
        <v>6501.0836708860679</v>
      </c>
      <c r="K219" s="28">
        <f>VLOOKUP($A:$A,Data_sheet_PTD!$M:$DZ,VLOOKUP($B$2,Summary!$V$4:$AA$15,K$1,0),0)</f>
        <v>1946.9063291139255</v>
      </c>
      <c r="L219" s="28">
        <f>VLOOKUP($A:$A,Data_sheet_YTD!$M:$DZ,VLOOKUP($B$2,Summary!$V$4:$AA$15,L$1,0),0)</f>
        <v>12527.46</v>
      </c>
      <c r="M219" s="28">
        <f>VLOOKUP($A:$A,Data_sheet_YTD!$M:$DZ,VLOOKUP($B$2,Summary!$V$4:$AA$15,M$1,0),0)</f>
        <v>518483.56999999995</v>
      </c>
      <c r="N219" s="28">
        <f>VLOOKUP($A:$A,Data_sheet_YTD!$M:$DZ,VLOOKUP($B$2,Summary!$V$4:$AA$15,N$1,0),0)</f>
        <v>636119.9</v>
      </c>
      <c r="O219" s="49">
        <f t="shared" si="32"/>
        <v>117636.33000000007</v>
      </c>
      <c r="P219" s="28">
        <f>VLOOKUP($A:$A,Data_sheet_YTD!$M:$DZ,VLOOKUP($B$2,Summary!$V$4:$AA$15,P$1,0),0)</f>
        <v>80896.164025316437</v>
      </c>
      <c r="Q219" s="28">
        <f>VLOOKUP($A:$A,Data_sheet_YTD!$M:$DZ,VLOOKUP($B$2,Summary!$V$4:$AA$15,Q$1,0),0)</f>
        <v>36740.165974683572</v>
      </c>
      <c r="R219" s="83">
        <v>0</v>
      </c>
      <c r="S219" s="26">
        <f t="shared" si="30"/>
        <v>-8447.9899999999943</v>
      </c>
      <c r="T219" s="26">
        <f t="shared" si="29"/>
        <v>6.5483618527650833E-11</v>
      </c>
    </row>
    <row r="220" spans="1:20" outlineLevel="1" x14ac:dyDescent="0.25">
      <c r="A220" s="36" t="s">
        <v>333</v>
      </c>
      <c r="B220" s="40" t="str">
        <f t="shared" ref="B220:B221" si="33">IF(F220&gt;0,"O","X")</f>
        <v>X</v>
      </c>
      <c r="C220" s="40" t="s">
        <v>316</v>
      </c>
      <c r="D220" s="73" t="str">
        <f t="shared" ref="D220" si="34">IF(H220&gt;0,"O","X")</f>
        <v>O</v>
      </c>
      <c r="E220" s="77" t="s">
        <v>292</v>
      </c>
      <c r="F220" s="28">
        <f>VLOOKUP($A:$A,Data_sheet_PTD!$M:$DZ,VLOOKUP($B$2,Summary!$V$4:$AA$15,F$1,0),0)</f>
        <v>0</v>
      </c>
      <c r="G220" s="28">
        <f>VLOOKUP($A:$A,Data_sheet_PTD!$M:$DZ,VLOOKUP($B$2,Summary!$V$4:$AA$15,G$1,0),0)</f>
        <v>71656.33</v>
      </c>
      <c r="H220" s="28">
        <f>VLOOKUP($A:$A,Data_sheet_PTD!$M:$DZ,VLOOKUP($B$2,Summary!$V$4:$AA$15,H$1,0),0)</f>
        <v>75502.97</v>
      </c>
      <c r="I220" s="49">
        <f t="shared" ref="I220:I221" si="35">H220-G220</f>
        <v>3846.6399999999994</v>
      </c>
      <c r="J220" s="28">
        <f>VLOOKUP($A:$A,Data_sheet_PTD!$M:$DZ,VLOOKUP($B$2,Summary!$V$4:$AA$15,J$1,0),0)</f>
        <v>1091.0571532846702</v>
      </c>
      <c r="K220" s="28">
        <f>VLOOKUP($A:$A,Data_sheet_PTD!$M:$DZ,VLOOKUP($B$2,Summary!$V$4:$AA$15,K$1,0),0)</f>
        <v>2755.5828467153306</v>
      </c>
      <c r="L220" s="28">
        <f>VLOOKUP($A:$A,Data_sheet_YTD!$M:$DZ,VLOOKUP($B$2,Summary!$V$4:$AA$15,L$1,0),0)</f>
        <v>0</v>
      </c>
      <c r="M220" s="28">
        <f>VLOOKUP($A:$A,Data_sheet_YTD!$M:$DZ,VLOOKUP($B$2,Summary!$V$4:$AA$15,M$1,0),0)</f>
        <v>620605.76</v>
      </c>
      <c r="N220" s="28">
        <f>VLOOKUP($A:$A,Data_sheet_YTD!$M:$DZ,VLOOKUP($B$2,Summary!$V$4:$AA$15,N$1,0),0)</f>
        <v>1176084.0999999999</v>
      </c>
      <c r="O220" s="49">
        <f t="shared" ref="O220:O221" si="36">N220-M220</f>
        <v>555478.33999999985</v>
      </c>
      <c r="P220" s="28">
        <f>VLOOKUP($A:$A,Data_sheet_YTD!$M:$DZ,VLOOKUP($B$2,Summary!$V$4:$AA$15,P$1,0),0)</f>
        <v>528290.23270072986</v>
      </c>
      <c r="Q220" s="28">
        <f>VLOOKUP($A:$A,Data_sheet_YTD!$M:$DZ,VLOOKUP($B$2,Summary!$V$4:$AA$15,Q$1,0),0)</f>
        <v>27188.107299270094</v>
      </c>
      <c r="R220" s="83">
        <v>0</v>
      </c>
      <c r="S220" s="26">
        <f t="shared" si="30"/>
        <v>-3846.6399999999994</v>
      </c>
      <c r="T220" s="26">
        <f t="shared" ref="T220:T221" si="37">O220-P220-Q220</f>
        <v>-1.0186340659856796E-10</v>
      </c>
    </row>
    <row r="221" spans="1:20" outlineLevel="1" x14ac:dyDescent="0.25">
      <c r="A221" s="36" t="s">
        <v>334</v>
      </c>
      <c r="B221" s="40" t="str">
        <f t="shared" si="33"/>
        <v>X</v>
      </c>
      <c r="C221" s="40" t="s">
        <v>316</v>
      </c>
      <c r="D221" s="73" t="s">
        <v>316</v>
      </c>
      <c r="E221" s="77" t="s">
        <v>292</v>
      </c>
      <c r="F221" s="28">
        <f>VLOOKUP($A:$A,Data_sheet_PTD!$M:$DZ,VLOOKUP($B$2,Summary!$V$4:$AA$15,F$1,0),0)</f>
        <v>0</v>
      </c>
      <c r="G221" s="28">
        <f>VLOOKUP($A:$A,Data_sheet_PTD!$M:$DZ,VLOOKUP($B$2,Summary!$V$4:$AA$15,G$1,0),0)</f>
        <v>0</v>
      </c>
      <c r="H221" s="28">
        <f>VLOOKUP($A:$A,Data_sheet_PTD!$M:$DZ,VLOOKUP($B$2,Summary!$V$4:$AA$15,H$1,0),0)</f>
        <v>38050.1</v>
      </c>
      <c r="I221" s="49">
        <f t="shared" si="35"/>
        <v>38050.1</v>
      </c>
      <c r="J221" s="28">
        <f>VLOOKUP($A:$A,Data_sheet_PTD!$M:$DZ,VLOOKUP($B$2,Summary!$V$4:$AA$15,J$1,0),0)</f>
        <v>38050.1</v>
      </c>
      <c r="K221" s="28">
        <f>VLOOKUP($A:$A,Data_sheet_PTD!$M:$DZ,VLOOKUP($B$2,Summary!$V$4:$AA$15,K$1,0),0)</f>
        <v>0</v>
      </c>
      <c r="L221" s="28">
        <f>VLOOKUP($A:$A,Data_sheet_YTD!$M:$DZ,VLOOKUP($B$2,Summary!$V$4:$AA$15,L$1,0),0)</f>
        <v>0</v>
      </c>
      <c r="M221" s="28">
        <f>VLOOKUP($A:$A,Data_sheet_YTD!$M:$DZ,VLOOKUP($B$2,Summary!$V$4:$AA$15,M$1,0),0)</f>
        <v>0</v>
      </c>
      <c r="N221" s="28">
        <f>VLOOKUP($A:$A,Data_sheet_YTD!$M:$DZ,VLOOKUP($B$2,Summary!$V$4:$AA$15,N$1,0),0)</f>
        <v>449278.88</v>
      </c>
      <c r="O221" s="49">
        <f t="shared" si="36"/>
        <v>449278.88</v>
      </c>
      <c r="P221" s="28">
        <f>VLOOKUP($A:$A,Data_sheet_YTD!$M:$DZ,VLOOKUP($B$2,Summary!$V$4:$AA$15,P$1,0),0)</f>
        <v>449278.88</v>
      </c>
      <c r="Q221" s="28">
        <f>VLOOKUP($A:$A,Data_sheet_YTD!$M:$DZ,VLOOKUP($B$2,Summary!$V$4:$AA$15,Q$1,0),0)</f>
        <v>0</v>
      </c>
      <c r="R221" s="83">
        <v>0</v>
      </c>
      <c r="S221" s="26">
        <f t="shared" si="30"/>
        <v>-38050.1</v>
      </c>
      <c r="T221" s="26">
        <f t="shared" si="37"/>
        <v>0</v>
      </c>
    </row>
    <row r="222" spans="1:20" outlineLevel="1" x14ac:dyDescent="0.25">
      <c r="A222" s="36" t="s">
        <v>212</v>
      </c>
      <c r="B222" s="40" t="str">
        <f t="shared" si="25"/>
        <v>O</v>
      </c>
      <c r="C222" s="40" t="str">
        <f t="shared" ref="C222:C250" si="38">IF(G222&gt;0,"O","X")</f>
        <v>O</v>
      </c>
      <c r="D222" s="40" t="str">
        <f t="shared" si="27"/>
        <v>O</v>
      </c>
      <c r="E222" s="77" t="s">
        <v>294</v>
      </c>
      <c r="F222" s="28">
        <f>VLOOKUP($A:$A,Data_sheet_PTD!$M:$DZ,VLOOKUP($B$2,Summary!$V$4:$AA$15,F$1,0),0)</f>
        <v>31814.45</v>
      </c>
      <c r="G222" s="28">
        <f>VLOOKUP($A:$A,Data_sheet_PTD!$M:$DZ,VLOOKUP($B$2,Summary!$V$4:$AA$15,G$1,0),0)</f>
        <v>39382.559999999998</v>
      </c>
      <c r="H222" s="28">
        <f>VLOOKUP($A:$A,Data_sheet_PTD!$M:$DZ,VLOOKUP($B$2,Summary!$V$4:$AA$15,H$1,0),0)</f>
        <v>46969.759999999995</v>
      </c>
      <c r="I222" s="49">
        <f t="shared" si="28"/>
        <v>7587.1999999999971</v>
      </c>
      <c r="J222" s="28">
        <f>VLOOKUP($A:$A,Data_sheet_PTD!$M:$DZ,VLOOKUP($B$2,Summary!$V$4:$AA$15,J$1,0),0)</f>
        <v>7587.2000000000007</v>
      </c>
      <c r="K222" s="28">
        <f>VLOOKUP($A:$A,Data_sheet_PTD!$M:$DZ,VLOOKUP($B$2,Summary!$V$4:$AA$15,K$1,0),0)</f>
        <v>0</v>
      </c>
      <c r="L222" s="28">
        <f>VLOOKUP($A:$A,Data_sheet_YTD!$M:$DZ,VLOOKUP($B$2,Summary!$V$4:$AA$15,L$1,0),0)</f>
        <v>661309.40999999992</v>
      </c>
      <c r="M222" s="28">
        <f>VLOOKUP($A:$A,Data_sheet_YTD!$M:$DZ,VLOOKUP($B$2,Summary!$V$4:$AA$15,M$1,0),0)</f>
        <v>795948.73</v>
      </c>
      <c r="N222" s="28">
        <f>VLOOKUP($A:$A,Data_sheet_YTD!$M:$DZ,VLOOKUP($B$2,Summary!$V$4:$AA$15,N$1,0),0)</f>
        <v>930726.25</v>
      </c>
      <c r="O222" s="49">
        <f t="shared" si="32"/>
        <v>134777.52000000002</v>
      </c>
      <c r="P222" s="28">
        <f>VLOOKUP($A:$A,Data_sheet_YTD!$M:$DZ,VLOOKUP($B$2,Summary!$V$4:$AA$15,P$1,0),0)</f>
        <v>134777.52000000005</v>
      </c>
      <c r="Q222" s="28">
        <f>VLOOKUP($A:$A,Data_sheet_YTD!$M:$DZ,VLOOKUP($B$2,Summary!$V$4:$AA$15,Q$1,0),0)</f>
        <v>0</v>
      </c>
      <c r="R222" s="83">
        <v>25484.630000000019</v>
      </c>
      <c r="S222" s="26">
        <f t="shared" si="30"/>
        <v>17897.430000000022</v>
      </c>
      <c r="T222" s="26">
        <f t="shared" si="29"/>
        <v>-2.9103830456733704E-11</v>
      </c>
    </row>
    <row r="223" spans="1:20" outlineLevel="1" x14ac:dyDescent="0.25">
      <c r="A223" s="36" t="s">
        <v>213</v>
      </c>
      <c r="B223" s="40" t="str">
        <f t="shared" si="25"/>
        <v>O</v>
      </c>
      <c r="C223" s="40" t="str">
        <f t="shared" si="38"/>
        <v>O</v>
      </c>
      <c r="D223" s="40" t="str">
        <f t="shared" si="27"/>
        <v>O</v>
      </c>
      <c r="E223" s="77" t="s">
        <v>294</v>
      </c>
      <c r="F223" s="28">
        <f>VLOOKUP($A:$A,Data_sheet_PTD!$M:$DZ,VLOOKUP($B$2,Summary!$V$4:$AA$15,F$1,0),0)</f>
        <v>21512.78</v>
      </c>
      <c r="G223" s="28">
        <f>VLOOKUP($A:$A,Data_sheet_PTD!$M:$DZ,VLOOKUP($B$2,Summary!$V$4:$AA$15,G$1,0),0)</f>
        <v>28100.880000000001</v>
      </c>
      <c r="H223" s="28">
        <f>VLOOKUP($A:$A,Data_sheet_PTD!$M:$DZ,VLOOKUP($B$2,Summary!$V$4:$AA$15,H$1,0),0)</f>
        <v>31726.47</v>
      </c>
      <c r="I223" s="49">
        <f t="shared" si="28"/>
        <v>3625.59</v>
      </c>
      <c r="J223" s="28">
        <f>VLOOKUP($A:$A,Data_sheet_PTD!$M:$DZ,VLOOKUP($B$2,Summary!$V$4:$AA$15,J$1,0),0)</f>
        <v>3625.5899999999992</v>
      </c>
      <c r="K223" s="28">
        <f>VLOOKUP($A:$A,Data_sheet_PTD!$M:$DZ,VLOOKUP($B$2,Summary!$V$4:$AA$15,K$1,0),0)</f>
        <v>0</v>
      </c>
      <c r="L223" s="28">
        <f>VLOOKUP($A:$A,Data_sheet_YTD!$M:$DZ,VLOOKUP($B$2,Summary!$V$4:$AA$15,L$1,0),0)</f>
        <v>462858.39999999991</v>
      </c>
      <c r="M223" s="28">
        <f>VLOOKUP($A:$A,Data_sheet_YTD!$M:$DZ,VLOOKUP($B$2,Summary!$V$4:$AA$15,M$1,0),0)</f>
        <v>583089.19000000006</v>
      </c>
      <c r="N223" s="28">
        <f>VLOOKUP($A:$A,Data_sheet_YTD!$M:$DZ,VLOOKUP($B$2,Summary!$V$4:$AA$15,N$1,0),0)</f>
        <v>674422.52</v>
      </c>
      <c r="O223" s="49">
        <f t="shared" si="32"/>
        <v>91333.329999999958</v>
      </c>
      <c r="P223" s="28">
        <f>VLOOKUP($A:$A,Data_sheet_YTD!$M:$DZ,VLOOKUP($B$2,Summary!$V$4:$AA$15,P$1,0),0)</f>
        <v>91333.33</v>
      </c>
      <c r="Q223" s="28">
        <f>VLOOKUP($A:$A,Data_sheet_YTD!$M:$DZ,VLOOKUP($B$2,Summary!$V$4:$AA$15,Q$1,0),0)</f>
        <v>0</v>
      </c>
      <c r="R223" s="83">
        <v>23663.350000000028</v>
      </c>
      <c r="S223" s="26">
        <f t="shared" si="30"/>
        <v>20037.760000000028</v>
      </c>
      <c r="T223" s="26">
        <f t="shared" si="29"/>
        <v>-4.3655745685100555E-11</v>
      </c>
    </row>
    <row r="224" spans="1:20" outlineLevel="1" x14ac:dyDescent="0.25">
      <c r="A224" s="36" t="s">
        <v>214</v>
      </c>
      <c r="B224" s="40" t="str">
        <f t="shared" si="25"/>
        <v>O</v>
      </c>
      <c r="C224" s="40" t="str">
        <f t="shared" si="38"/>
        <v>O</v>
      </c>
      <c r="D224" s="40" t="str">
        <f t="shared" si="27"/>
        <v>O</v>
      </c>
      <c r="E224" s="77" t="s">
        <v>294</v>
      </c>
      <c r="F224" s="28">
        <f>VLOOKUP($A:$A,Data_sheet_PTD!$M:$DZ,VLOOKUP($B$2,Summary!$V$4:$AA$15,F$1,0),0)</f>
        <v>19622.009999999998</v>
      </c>
      <c r="G224" s="28">
        <f>VLOOKUP($A:$A,Data_sheet_PTD!$M:$DZ,VLOOKUP($B$2,Summary!$V$4:$AA$15,G$1,0),0)</f>
        <v>22798.21</v>
      </c>
      <c r="H224" s="28">
        <f>VLOOKUP($A:$A,Data_sheet_PTD!$M:$DZ,VLOOKUP($B$2,Summary!$V$4:$AA$15,H$1,0),0)</f>
        <v>26132.550000000003</v>
      </c>
      <c r="I224" s="49">
        <f t="shared" si="28"/>
        <v>3334.3400000000038</v>
      </c>
      <c r="J224" s="28">
        <f>VLOOKUP($A:$A,Data_sheet_PTD!$M:$DZ,VLOOKUP($B$2,Summary!$V$4:$AA$15,J$1,0),0)</f>
        <v>3334.3400000000042</v>
      </c>
      <c r="K224" s="28">
        <f>VLOOKUP($A:$A,Data_sheet_PTD!$M:$DZ,VLOOKUP($B$2,Summary!$V$4:$AA$15,K$1,0),0)</f>
        <v>0</v>
      </c>
      <c r="L224" s="28">
        <f>VLOOKUP($A:$A,Data_sheet_YTD!$M:$DZ,VLOOKUP($B$2,Summary!$V$4:$AA$15,L$1,0),0)</f>
        <v>434088.19000000006</v>
      </c>
      <c r="M224" s="28">
        <f>VLOOKUP($A:$A,Data_sheet_YTD!$M:$DZ,VLOOKUP($B$2,Summary!$V$4:$AA$15,M$1,0),0)</f>
        <v>506072.31</v>
      </c>
      <c r="N224" s="28">
        <f>VLOOKUP($A:$A,Data_sheet_YTD!$M:$DZ,VLOOKUP($B$2,Summary!$V$4:$AA$15,N$1,0),0)</f>
        <v>564319.58000000007</v>
      </c>
      <c r="O224" s="49">
        <f t="shared" si="32"/>
        <v>58247.270000000077</v>
      </c>
      <c r="P224" s="28">
        <f>VLOOKUP($A:$A,Data_sheet_YTD!$M:$DZ,VLOOKUP($B$2,Summary!$V$4:$AA$15,P$1,0),0)</f>
        <v>58247.27000000004</v>
      </c>
      <c r="Q224" s="28">
        <f>VLOOKUP($A:$A,Data_sheet_YTD!$M:$DZ,VLOOKUP($B$2,Summary!$V$4:$AA$15,Q$1,0),0)</f>
        <v>0</v>
      </c>
      <c r="R224" s="83">
        <v>13679.560000000019</v>
      </c>
      <c r="S224" s="26">
        <f t="shared" si="30"/>
        <v>10345.220000000016</v>
      </c>
      <c r="T224" s="26">
        <f t="shared" si="29"/>
        <v>3.637978807091713E-11</v>
      </c>
    </row>
    <row r="225" spans="1:20" outlineLevel="1" x14ac:dyDescent="0.25">
      <c r="A225" s="36" t="s">
        <v>215</v>
      </c>
      <c r="B225" s="40" t="str">
        <f t="shared" si="25"/>
        <v>O</v>
      </c>
      <c r="C225" s="40" t="str">
        <f t="shared" si="38"/>
        <v>O</v>
      </c>
      <c r="D225" s="40" t="str">
        <f t="shared" si="27"/>
        <v>O</v>
      </c>
      <c r="E225" s="77" t="s">
        <v>294</v>
      </c>
      <c r="F225" s="28">
        <f>VLOOKUP($A:$A,Data_sheet_PTD!$M:$DZ,VLOOKUP($B$2,Summary!$V$4:$AA$15,F$1,0),0)</f>
        <v>25340.19</v>
      </c>
      <c r="G225" s="28">
        <f>VLOOKUP($A:$A,Data_sheet_PTD!$M:$DZ,VLOOKUP($B$2,Summary!$V$4:$AA$15,G$1,0),0)</f>
        <v>31275.35</v>
      </c>
      <c r="H225" s="28">
        <f>VLOOKUP($A:$A,Data_sheet_PTD!$M:$DZ,VLOOKUP($B$2,Summary!$V$4:$AA$15,H$1,0),0)</f>
        <v>33378.400000000001</v>
      </c>
      <c r="I225" s="49">
        <f t="shared" si="28"/>
        <v>2103.0500000000029</v>
      </c>
      <c r="J225" s="28">
        <f>VLOOKUP($A:$A,Data_sheet_PTD!$M:$DZ,VLOOKUP($B$2,Summary!$V$4:$AA$15,J$1,0),0)</f>
        <v>2103.0500000000011</v>
      </c>
      <c r="K225" s="28">
        <f>VLOOKUP($A:$A,Data_sheet_PTD!$M:$DZ,VLOOKUP($B$2,Summary!$V$4:$AA$15,K$1,0),0)</f>
        <v>0</v>
      </c>
      <c r="L225" s="28">
        <f>VLOOKUP($A:$A,Data_sheet_YTD!$M:$DZ,VLOOKUP($B$2,Summary!$V$4:$AA$15,L$1,0),0)</f>
        <v>550382.92000000004</v>
      </c>
      <c r="M225" s="28">
        <f>VLOOKUP($A:$A,Data_sheet_YTD!$M:$DZ,VLOOKUP($B$2,Summary!$V$4:$AA$15,M$1,0),0)</f>
        <v>633337.57999999996</v>
      </c>
      <c r="N225" s="28">
        <f>VLOOKUP($A:$A,Data_sheet_YTD!$M:$DZ,VLOOKUP($B$2,Summary!$V$4:$AA$15,N$1,0),0)</f>
        <v>696977.92000000004</v>
      </c>
      <c r="O225" s="49">
        <f t="shared" si="32"/>
        <v>63640.340000000084</v>
      </c>
      <c r="P225" s="28">
        <f>VLOOKUP($A:$A,Data_sheet_YTD!$M:$DZ,VLOOKUP($B$2,Summary!$V$4:$AA$15,P$1,0),0)</f>
        <v>63640.340000000004</v>
      </c>
      <c r="Q225" s="28">
        <f>VLOOKUP($A:$A,Data_sheet_YTD!$M:$DZ,VLOOKUP($B$2,Summary!$V$4:$AA$15,Q$1,0),0)</f>
        <v>0</v>
      </c>
      <c r="R225" s="83">
        <v>16896.669999999984</v>
      </c>
      <c r="S225" s="26">
        <f t="shared" si="30"/>
        <v>14793.619999999981</v>
      </c>
      <c r="T225" s="26">
        <f t="shared" si="29"/>
        <v>8.0035533756017685E-11</v>
      </c>
    </row>
    <row r="226" spans="1:20" outlineLevel="1" x14ac:dyDescent="0.25">
      <c r="A226" s="36" t="s">
        <v>335</v>
      </c>
      <c r="B226" s="40" t="str">
        <f t="shared" si="25"/>
        <v>X</v>
      </c>
      <c r="C226" s="40" t="str">
        <f t="shared" si="38"/>
        <v>X</v>
      </c>
      <c r="D226" s="40" t="str">
        <f t="shared" si="27"/>
        <v>X</v>
      </c>
      <c r="E226" s="77" t="s">
        <v>292</v>
      </c>
      <c r="F226" s="28">
        <f>VLOOKUP($A:$A,Data_sheet_PTD!$M:$DZ,VLOOKUP($B$2,Summary!$V$4:$AA$15,F$1,0),0)</f>
        <v>0</v>
      </c>
      <c r="G226" s="28">
        <f>VLOOKUP($A:$A,Data_sheet_PTD!$M:$DZ,VLOOKUP($B$2,Summary!$V$4:$AA$15,G$1,0),0)</f>
        <v>0</v>
      </c>
      <c r="H226" s="28">
        <f>VLOOKUP($A:$A,Data_sheet_PTD!$M:$DZ,VLOOKUP($B$2,Summary!$V$4:$AA$15,H$1,0),0)</f>
        <v>0</v>
      </c>
      <c r="I226" s="49">
        <f t="shared" si="28"/>
        <v>0</v>
      </c>
      <c r="J226" s="28">
        <f>VLOOKUP($A:$A,Data_sheet_PTD!$M:$DZ,VLOOKUP($B$2,Summary!$V$4:$AA$15,J$1,0),0)</f>
        <v>0</v>
      </c>
      <c r="K226" s="28">
        <f>VLOOKUP($A:$A,Data_sheet_PTD!$M:$DZ,VLOOKUP($B$2,Summary!$V$4:$AA$15,K$1,0),0)</f>
        <v>0</v>
      </c>
      <c r="L226" s="28">
        <f>VLOOKUP($A:$A,Data_sheet_YTD!$M:$DZ,VLOOKUP($B$2,Summary!$V$4:$AA$15,L$1,0),0)</f>
        <v>0</v>
      </c>
      <c r="M226" s="28">
        <f>VLOOKUP($A:$A,Data_sheet_YTD!$M:$DZ,VLOOKUP($B$2,Summary!$V$4:$AA$15,M$1,0),0)</f>
        <v>0</v>
      </c>
      <c r="N226" s="28">
        <f>VLOOKUP($A:$A,Data_sheet_YTD!$M:$DZ,VLOOKUP($B$2,Summary!$V$4:$AA$15,N$1,0),0)</f>
        <v>0</v>
      </c>
      <c r="O226" s="49">
        <f t="shared" si="32"/>
        <v>0</v>
      </c>
      <c r="P226" s="28">
        <f>VLOOKUP($A:$A,Data_sheet_YTD!$M:$DZ,VLOOKUP($B$2,Summary!$V$4:$AA$15,P$1,0),0)</f>
        <v>0</v>
      </c>
      <c r="Q226" s="28">
        <f>VLOOKUP($A:$A,Data_sheet_YTD!$M:$DZ,VLOOKUP($B$2,Summary!$V$4:$AA$15,Q$1,0),0)</f>
        <v>0</v>
      </c>
      <c r="R226" s="83">
        <v>0</v>
      </c>
      <c r="S226" s="26">
        <f t="shared" si="30"/>
        <v>0</v>
      </c>
      <c r="T226" s="26">
        <f t="shared" si="29"/>
        <v>0</v>
      </c>
    </row>
    <row r="227" spans="1:20" outlineLevel="1" x14ac:dyDescent="0.25">
      <c r="A227" s="36" t="s">
        <v>336</v>
      </c>
      <c r="B227" s="40" t="str">
        <f t="shared" si="25"/>
        <v>X</v>
      </c>
      <c r="C227" s="40" t="str">
        <f t="shared" si="38"/>
        <v>X</v>
      </c>
      <c r="D227" s="40" t="str">
        <f t="shared" si="27"/>
        <v>X</v>
      </c>
      <c r="E227" s="77" t="s">
        <v>292</v>
      </c>
      <c r="F227" s="28">
        <f>VLOOKUP($A:$A,Data_sheet_PTD!$M:$DZ,VLOOKUP($B$2,Summary!$V$4:$AA$15,F$1,0),0)</f>
        <v>0</v>
      </c>
      <c r="G227" s="28">
        <f>VLOOKUP($A:$A,Data_sheet_PTD!$M:$DZ,VLOOKUP($B$2,Summary!$V$4:$AA$15,G$1,0),0)</f>
        <v>0</v>
      </c>
      <c r="H227" s="28">
        <f>VLOOKUP($A:$A,Data_sheet_PTD!$M:$DZ,VLOOKUP($B$2,Summary!$V$4:$AA$15,H$1,0),0)</f>
        <v>0</v>
      </c>
      <c r="I227" s="49">
        <f t="shared" si="28"/>
        <v>0</v>
      </c>
      <c r="J227" s="28">
        <f>VLOOKUP($A:$A,Data_sheet_PTD!$M:$DZ,VLOOKUP($B$2,Summary!$V$4:$AA$15,J$1,0),0)</f>
        <v>0</v>
      </c>
      <c r="K227" s="28">
        <f>VLOOKUP($A:$A,Data_sheet_PTD!$M:$DZ,VLOOKUP($B$2,Summary!$V$4:$AA$15,K$1,0),0)</f>
        <v>0</v>
      </c>
      <c r="L227" s="28">
        <f>VLOOKUP($A:$A,Data_sheet_YTD!$M:$DZ,VLOOKUP($B$2,Summary!$V$4:$AA$15,L$1,0),0)</f>
        <v>0</v>
      </c>
      <c r="M227" s="28">
        <f>VLOOKUP($A:$A,Data_sheet_YTD!$M:$DZ,VLOOKUP($B$2,Summary!$V$4:$AA$15,M$1,0),0)</f>
        <v>0</v>
      </c>
      <c r="N227" s="28">
        <f>VLOOKUP($A:$A,Data_sheet_YTD!$M:$DZ,VLOOKUP($B$2,Summary!$V$4:$AA$15,N$1,0),0)</f>
        <v>0</v>
      </c>
      <c r="O227" s="49">
        <f t="shared" si="32"/>
        <v>0</v>
      </c>
      <c r="P227" s="28">
        <f>VLOOKUP($A:$A,Data_sheet_YTD!$M:$DZ,VLOOKUP($B$2,Summary!$V$4:$AA$15,P$1,0),0)</f>
        <v>0</v>
      </c>
      <c r="Q227" s="28">
        <f>VLOOKUP($A:$A,Data_sheet_YTD!$M:$DZ,VLOOKUP($B$2,Summary!$V$4:$AA$15,Q$1,0),0)</f>
        <v>0</v>
      </c>
      <c r="R227" s="83">
        <v>0</v>
      </c>
      <c r="S227" s="26">
        <f t="shared" si="30"/>
        <v>0</v>
      </c>
      <c r="T227" s="26">
        <f t="shared" si="29"/>
        <v>0</v>
      </c>
    </row>
    <row r="228" spans="1:20" outlineLevel="1" x14ac:dyDescent="0.25">
      <c r="A228" s="36" t="s">
        <v>337</v>
      </c>
      <c r="B228" s="40" t="str">
        <f t="shared" si="25"/>
        <v>X</v>
      </c>
      <c r="C228" s="40" t="str">
        <f t="shared" si="38"/>
        <v>X</v>
      </c>
      <c r="D228" s="40" t="str">
        <f t="shared" si="27"/>
        <v>X</v>
      </c>
      <c r="E228" s="77" t="s">
        <v>292</v>
      </c>
      <c r="F228" s="28">
        <f>VLOOKUP($A:$A,Data_sheet_PTD!$M:$DZ,VLOOKUP($B$2,Summary!$V$4:$AA$15,F$1,0),0)</f>
        <v>0</v>
      </c>
      <c r="G228" s="28">
        <f>VLOOKUP($A:$A,Data_sheet_PTD!$M:$DZ,VLOOKUP($B$2,Summary!$V$4:$AA$15,G$1,0),0)</f>
        <v>0</v>
      </c>
      <c r="H228" s="28">
        <f>VLOOKUP($A:$A,Data_sheet_PTD!$M:$DZ,VLOOKUP($B$2,Summary!$V$4:$AA$15,H$1,0),0)</f>
        <v>0</v>
      </c>
      <c r="I228" s="49">
        <f t="shared" si="28"/>
        <v>0</v>
      </c>
      <c r="J228" s="28">
        <f>VLOOKUP($A:$A,Data_sheet_PTD!$M:$DZ,VLOOKUP($B$2,Summary!$V$4:$AA$15,J$1,0),0)</f>
        <v>0</v>
      </c>
      <c r="K228" s="28">
        <f>VLOOKUP($A:$A,Data_sheet_PTD!$M:$DZ,VLOOKUP($B$2,Summary!$V$4:$AA$15,K$1,0),0)</f>
        <v>0</v>
      </c>
      <c r="L228" s="28">
        <f>VLOOKUP($A:$A,Data_sheet_YTD!$M:$DZ,VLOOKUP($B$2,Summary!$V$4:$AA$15,L$1,0),0)</f>
        <v>0</v>
      </c>
      <c r="M228" s="28">
        <f>VLOOKUP($A:$A,Data_sheet_YTD!$M:$DZ,VLOOKUP($B$2,Summary!$V$4:$AA$15,M$1,0),0)</f>
        <v>0</v>
      </c>
      <c r="N228" s="28">
        <f>VLOOKUP($A:$A,Data_sheet_YTD!$M:$DZ,VLOOKUP($B$2,Summary!$V$4:$AA$15,N$1,0),0)</f>
        <v>0</v>
      </c>
      <c r="O228" s="49">
        <f t="shared" si="32"/>
        <v>0</v>
      </c>
      <c r="P228" s="28">
        <f>VLOOKUP($A:$A,Data_sheet_YTD!$M:$DZ,VLOOKUP($B$2,Summary!$V$4:$AA$15,P$1,0),0)</f>
        <v>0</v>
      </c>
      <c r="Q228" s="28">
        <f>VLOOKUP($A:$A,Data_sheet_YTD!$M:$DZ,VLOOKUP($B$2,Summary!$V$4:$AA$15,Q$1,0),0)</f>
        <v>0</v>
      </c>
      <c r="R228" s="83">
        <v>0</v>
      </c>
      <c r="S228" s="26">
        <f t="shared" si="30"/>
        <v>0</v>
      </c>
      <c r="T228" s="26">
        <f t="shared" si="29"/>
        <v>0</v>
      </c>
    </row>
    <row r="229" spans="1:20" outlineLevel="1" x14ac:dyDescent="0.25">
      <c r="A229" s="36" t="s">
        <v>338</v>
      </c>
      <c r="B229" s="40" t="str">
        <f t="shared" si="25"/>
        <v>X</v>
      </c>
      <c r="C229" s="40" t="str">
        <f t="shared" si="38"/>
        <v>X</v>
      </c>
      <c r="D229" s="40" t="str">
        <f t="shared" si="27"/>
        <v>X</v>
      </c>
      <c r="E229" s="77" t="s">
        <v>292</v>
      </c>
      <c r="F229" s="28">
        <f>VLOOKUP($A:$A,Data_sheet_PTD!$M:$DZ,VLOOKUP($B$2,Summary!$V$4:$AA$15,F$1,0),0)</f>
        <v>0</v>
      </c>
      <c r="G229" s="28">
        <f>VLOOKUP($A:$A,Data_sheet_PTD!$M:$DZ,VLOOKUP($B$2,Summary!$V$4:$AA$15,G$1,0),0)</f>
        <v>0</v>
      </c>
      <c r="H229" s="28">
        <f>VLOOKUP($A:$A,Data_sheet_PTD!$M:$DZ,VLOOKUP($B$2,Summary!$V$4:$AA$15,H$1,0),0)</f>
        <v>0</v>
      </c>
      <c r="I229" s="49">
        <f t="shared" si="28"/>
        <v>0</v>
      </c>
      <c r="J229" s="28">
        <f>VLOOKUP($A:$A,Data_sheet_PTD!$M:$DZ,VLOOKUP($B$2,Summary!$V$4:$AA$15,J$1,0),0)</f>
        <v>0</v>
      </c>
      <c r="K229" s="28">
        <f>VLOOKUP($A:$A,Data_sheet_PTD!$M:$DZ,VLOOKUP($B$2,Summary!$V$4:$AA$15,K$1,0),0)</f>
        <v>0</v>
      </c>
      <c r="L229" s="28">
        <f>VLOOKUP($A:$A,Data_sheet_YTD!$M:$DZ,VLOOKUP($B$2,Summary!$V$4:$AA$15,L$1,0),0)</f>
        <v>0</v>
      </c>
      <c r="M229" s="28">
        <f>VLOOKUP($A:$A,Data_sheet_YTD!$M:$DZ,VLOOKUP($B$2,Summary!$V$4:$AA$15,M$1,0),0)</f>
        <v>0</v>
      </c>
      <c r="N229" s="28">
        <f>VLOOKUP($A:$A,Data_sheet_YTD!$M:$DZ,VLOOKUP($B$2,Summary!$V$4:$AA$15,N$1,0),0)</f>
        <v>0</v>
      </c>
      <c r="O229" s="49">
        <f t="shared" si="32"/>
        <v>0</v>
      </c>
      <c r="P229" s="28">
        <f>VLOOKUP($A:$A,Data_sheet_YTD!$M:$DZ,VLOOKUP($B$2,Summary!$V$4:$AA$15,P$1,0),0)</f>
        <v>0</v>
      </c>
      <c r="Q229" s="28">
        <f>VLOOKUP($A:$A,Data_sheet_YTD!$M:$DZ,VLOOKUP($B$2,Summary!$V$4:$AA$15,Q$1,0),0)</f>
        <v>0</v>
      </c>
      <c r="R229" s="83">
        <v>0</v>
      </c>
      <c r="S229" s="26">
        <f t="shared" si="30"/>
        <v>0</v>
      </c>
      <c r="T229" s="26">
        <f t="shared" si="29"/>
        <v>0</v>
      </c>
    </row>
    <row r="230" spans="1:20" outlineLevel="1" x14ac:dyDescent="0.25">
      <c r="A230" s="36" t="s">
        <v>339</v>
      </c>
      <c r="B230" s="40" t="str">
        <f t="shared" si="25"/>
        <v>X</v>
      </c>
      <c r="C230" s="40" t="str">
        <f t="shared" si="38"/>
        <v>X</v>
      </c>
      <c r="D230" s="40" t="str">
        <f t="shared" si="27"/>
        <v>X</v>
      </c>
      <c r="E230" s="77" t="s">
        <v>292</v>
      </c>
      <c r="F230" s="28">
        <f>VLOOKUP($A:$A,Data_sheet_PTD!$M:$DZ,VLOOKUP($B$2,Summary!$V$4:$AA$15,F$1,0),0)</f>
        <v>0</v>
      </c>
      <c r="G230" s="28">
        <f>VLOOKUP($A:$A,Data_sheet_PTD!$M:$DZ,VLOOKUP($B$2,Summary!$V$4:$AA$15,G$1,0),0)</f>
        <v>0</v>
      </c>
      <c r="H230" s="28">
        <f>VLOOKUP($A:$A,Data_sheet_PTD!$M:$DZ,VLOOKUP($B$2,Summary!$V$4:$AA$15,H$1,0),0)</f>
        <v>0</v>
      </c>
      <c r="I230" s="49">
        <f t="shared" si="28"/>
        <v>0</v>
      </c>
      <c r="J230" s="28">
        <f>VLOOKUP($A:$A,Data_sheet_PTD!$M:$DZ,VLOOKUP($B$2,Summary!$V$4:$AA$15,J$1,0),0)</f>
        <v>0</v>
      </c>
      <c r="K230" s="28">
        <f>VLOOKUP($A:$A,Data_sheet_PTD!$M:$DZ,VLOOKUP($B$2,Summary!$V$4:$AA$15,K$1,0),0)</f>
        <v>0</v>
      </c>
      <c r="L230" s="28">
        <f>VLOOKUP($A:$A,Data_sheet_YTD!$M:$DZ,VLOOKUP($B$2,Summary!$V$4:$AA$15,L$1,0),0)</f>
        <v>0</v>
      </c>
      <c r="M230" s="28">
        <f>VLOOKUP($A:$A,Data_sheet_YTD!$M:$DZ,VLOOKUP($B$2,Summary!$V$4:$AA$15,M$1,0),0)</f>
        <v>0</v>
      </c>
      <c r="N230" s="28">
        <f>VLOOKUP($A:$A,Data_sheet_YTD!$M:$DZ,VLOOKUP($B$2,Summary!$V$4:$AA$15,N$1,0),0)</f>
        <v>0</v>
      </c>
      <c r="O230" s="49">
        <f t="shared" si="32"/>
        <v>0</v>
      </c>
      <c r="P230" s="28">
        <f>VLOOKUP($A:$A,Data_sheet_YTD!$M:$DZ,VLOOKUP($B$2,Summary!$V$4:$AA$15,P$1,0),0)</f>
        <v>0</v>
      </c>
      <c r="Q230" s="28">
        <f>VLOOKUP($A:$A,Data_sheet_YTD!$M:$DZ,VLOOKUP($B$2,Summary!$V$4:$AA$15,Q$1,0),0)</f>
        <v>0</v>
      </c>
      <c r="R230" s="83">
        <v>0</v>
      </c>
      <c r="S230" s="26">
        <f t="shared" si="30"/>
        <v>0</v>
      </c>
      <c r="T230" s="26">
        <f t="shared" si="29"/>
        <v>0</v>
      </c>
    </row>
    <row r="231" spans="1:20" outlineLevel="1" x14ac:dyDescent="0.25">
      <c r="A231" s="36" t="s">
        <v>340</v>
      </c>
      <c r="B231" s="40" t="str">
        <f t="shared" si="25"/>
        <v>X</v>
      </c>
      <c r="C231" s="40" t="str">
        <f t="shared" si="38"/>
        <v>X</v>
      </c>
      <c r="D231" s="40" t="str">
        <f t="shared" si="27"/>
        <v>X</v>
      </c>
      <c r="E231" s="77" t="s">
        <v>292</v>
      </c>
      <c r="F231" s="28">
        <f>VLOOKUP($A:$A,Data_sheet_PTD!$M:$DZ,VLOOKUP($B$2,Summary!$V$4:$AA$15,F$1,0),0)</f>
        <v>0</v>
      </c>
      <c r="G231" s="28">
        <f>VLOOKUP($A:$A,Data_sheet_PTD!$M:$DZ,VLOOKUP($B$2,Summary!$V$4:$AA$15,G$1,0),0)</f>
        <v>0</v>
      </c>
      <c r="H231" s="28">
        <f>VLOOKUP($A:$A,Data_sheet_PTD!$M:$DZ,VLOOKUP($B$2,Summary!$V$4:$AA$15,H$1,0),0)</f>
        <v>0</v>
      </c>
      <c r="I231" s="49">
        <f t="shared" si="28"/>
        <v>0</v>
      </c>
      <c r="J231" s="28">
        <f>VLOOKUP($A:$A,Data_sheet_PTD!$M:$DZ,VLOOKUP($B$2,Summary!$V$4:$AA$15,J$1,0),0)</f>
        <v>0</v>
      </c>
      <c r="K231" s="28">
        <f>VLOOKUP($A:$A,Data_sheet_PTD!$M:$DZ,VLOOKUP($B$2,Summary!$V$4:$AA$15,K$1,0),0)</f>
        <v>0</v>
      </c>
      <c r="L231" s="28">
        <f>VLOOKUP($A:$A,Data_sheet_YTD!$M:$DZ,VLOOKUP($B$2,Summary!$V$4:$AA$15,L$1,0),0)</f>
        <v>0</v>
      </c>
      <c r="M231" s="28">
        <f>VLOOKUP($A:$A,Data_sheet_YTD!$M:$DZ,VLOOKUP($B$2,Summary!$V$4:$AA$15,M$1,0),0)</f>
        <v>0</v>
      </c>
      <c r="N231" s="28">
        <f>VLOOKUP($A:$A,Data_sheet_YTD!$M:$DZ,VLOOKUP($B$2,Summary!$V$4:$AA$15,N$1,0),0)</f>
        <v>0</v>
      </c>
      <c r="O231" s="49">
        <f t="shared" si="32"/>
        <v>0</v>
      </c>
      <c r="P231" s="28">
        <f>VLOOKUP($A:$A,Data_sheet_YTD!$M:$DZ,VLOOKUP($B$2,Summary!$V$4:$AA$15,P$1,0),0)</f>
        <v>0</v>
      </c>
      <c r="Q231" s="28">
        <f>VLOOKUP($A:$A,Data_sheet_YTD!$M:$DZ,VLOOKUP($B$2,Summary!$V$4:$AA$15,Q$1,0),0)</f>
        <v>0</v>
      </c>
      <c r="R231" s="83">
        <v>0</v>
      </c>
      <c r="S231" s="26">
        <f t="shared" si="30"/>
        <v>0</v>
      </c>
      <c r="T231" s="26">
        <f t="shared" si="29"/>
        <v>0</v>
      </c>
    </row>
    <row r="232" spans="1:20" outlineLevel="1" x14ac:dyDescent="0.25">
      <c r="A232" s="36" t="s">
        <v>341</v>
      </c>
      <c r="B232" s="40" t="str">
        <f t="shared" si="25"/>
        <v>X</v>
      </c>
      <c r="C232" s="40" t="str">
        <f t="shared" si="38"/>
        <v>X</v>
      </c>
      <c r="D232" s="40" t="str">
        <f t="shared" si="27"/>
        <v>X</v>
      </c>
      <c r="E232" s="77" t="s">
        <v>292</v>
      </c>
      <c r="F232" s="28">
        <f>VLOOKUP($A:$A,Data_sheet_PTD!$M:$DZ,VLOOKUP($B$2,Summary!$V$4:$AA$15,F$1,0),0)</f>
        <v>0</v>
      </c>
      <c r="G232" s="28">
        <f>VLOOKUP($A:$A,Data_sheet_PTD!$M:$DZ,VLOOKUP($B$2,Summary!$V$4:$AA$15,G$1,0),0)</f>
        <v>0</v>
      </c>
      <c r="H232" s="28">
        <f>VLOOKUP($A:$A,Data_sheet_PTD!$M:$DZ,VLOOKUP($B$2,Summary!$V$4:$AA$15,H$1,0),0)</f>
        <v>0</v>
      </c>
      <c r="I232" s="49">
        <f t="shared" si="28"/>
        <v>0</v>
      </c>
      <c r="J232" s="28">
        <f>VLOOKUP($A:$A,Data_sheet_PTD!$M:$DZ,VLOOKUP($B$2,Summary!$V$4:$AA$15,J$1,0),0)</f>
        <v>0</v>
      </c>
      <c r="K232" s="28">
        <f>VLOOKUP($A:$A,Data_sheet_PTD!$M:$DZ,VLOOKUP($B$2,Summary!$V$4:$AA$15,K$1,0),0)</f>
        <v>0</v>
      </c>
      <c r="L232" s="28">
        <f>VLOOKUP($A:$A,Data_sheet_YTD!$M:$DZ,VLOOKUP($B$2,Summary!$V$4:$AA$15,L$1,0),0)</f>
        <v>0</v>
      </c>
      <c r="M232" s="28">
        <f>VLOOKUP($A:$A,Data_sheet_YTD!$M:$DZ,VLOOKUP($B$2,Summary!$V$4:$AA$15,M$1,0),0)</f>
        <v>0</v>
      </c>
      <c r="N232" s="28">
        <f>VLOOKUP($A:$A,Data_sheet_YTD!$M:$DZ,VLOOKUP($B$2,Summary!$V$4:$AA$15,N$1,0),0)</f>
        <v>0</v>
      </c>
      <c r="O232" s="49">
        <f t="shared" si="32"/>
        <v>0</v>
      </c>
      <c r="P232" s="28">
        <f>VLOOKUP($A:$A,Data_sheet_YTD!$M:$DZ,VLOOKUP($B$2,Summary!$V$4:$AA$15,P$1,0),0)</f>
        <v>0</v>
      </c>
      <c r="Q232" s="28">
        <f>VLOOKUP($A:$A,Data_sheet_YTD!$M:$DZ,VLOOKUP($B$2,Summary!$V$4:$AA$15,Q$1,0),0)</f>
        <v>0</v>
      </c>
      <c r="R232" s="83">
        <v>0</v>
      </c>
      <c r="S232" s="26">
        <f t="shared" si="30"/>
        <v>0</v>
      </c>
      <c r="T232" s="26">
        <f t="shared" si="29"/>
        <v>0</v>
      </c>
    </row>
    <row r="233" spans="1:20" outlineLevel="1" x14ac:dyDescent="0.25">
      <c r="A233" s="36" t="s">
        <v>342</v>
      </c>
      <c r="B233" s="40" t="str">
        <f t="shared" si="25"/>
        <v>X</v>
      </c>
      <c r="C233" s="40" t="str">
        <f t="shared" si="38"/>
        <v>X</v>
      </c>
      <c r="D233" s="40" t="str">
        <f t="shared" si="27"/>
        <v>X</v>
      </c>
      <c r="E233" s="77" t="s">
        <v>292</v>
      </c>
      <c r="F233" s="28">
        <f>VLOOKUP($A:$A,Data_sheet_PTD!$M:$DZ,VLOOKUP($B$2,Summary!$V$4:$AA$15,F$1,0),0)</f>
        <v>0</v>
      </c>
      <c r="G233" s="28">
        <f>VLOOKUP($A:$A,Data_sheet_PTD!$M:$DZ,VLOOKUP($B$2,Summary!$V$4:$AA$15,G$1,0),0)</f>
        <v>0</v>
      </c>
      <c r="H233" s="28">
        <f>VLOOKUP($A:$A,Data_sheet_PTD!$M:$DZ,VLOOKUP($B$2,Summary!$V$4:$AA$15,H$1,0),0)</f>
        <v>0</v>
      </c>
      <c r="I233" s="49">
        <f t="shared" si="28"/>
        <v>0</v>
      </c>
      <c r="J233" s="28">
        <f>VLOOKUP($A:$A,Data_sheet_PTD!$M:$DZ,VLOOKUP($B$2,Summary!$V$4:$AA$15,J$1,0),0)</f>
        <v>0</v>
      </c>
      <c r="K233" s="28">
        <f>VLOOKUP($A:$A,Data_sheet_PTD!$M:$DZ,VLOOKUP($B$2,Summary!$V$4:$AA$15,K$1,0),0)</f>
        <v>0</v>
      </c>
      <c r="L233" s="28">
        <f>VLOOKUP($A:$A,Data_sheet_YTD!$M:$DZ,VLOOKUP($B$2,Summary!$V$4:$AA$15,L$1,0),0)</f>
        <v>0</v>
      </c>
      <c r="M233" s="28">
        <f>VLOOKUP($A:$A,Data_sheet_YTD!$M:$DZ,VLOOKUP($B$2,Summary!$V$4:$AA$15,M$1,0),0)</f>
        <v>0</v>
      </c>
      <c r="N233" s="28">
        <f>VLOOKUP($A:$A,Data_sheet_YTD!$M:$DZ,VLOOKUP($B$2,Summary!$V$4:$AA$15,N$1,0),0)</f>
        <v>0</v>
      </c>
      <c r="O233" s="49">
        <f t="shared" si="32"/>
        <v>0</v>
      </c>
      <c r="P233" s="28">
        <f>VLOOKUP($A:$A,Data_sheet_YTD!$M:$DZ,VLOOKUP($B$2,Summary!$V$4:$AA$15,P$1,0),0)</f>
        <v>0</v>
      </c>
      <c r="Q233" s="28">
        <f>VLOOKUP($A:$A,Data_sheet_YTD!$M:$DZ,VLOOKUP($B$2,Summary!$V$4:$AA$15,Q$1,0),0)</f>
        <v>0</v>
      </c>
      <c r="R233" s="83">
        <v>0</v>
      </c>
      <c r="S233" s="26">
        <f t="shared" si="30"/>
        <v>0</v>
      </c>
      <c r="T233" s="26">
        <f t="shared" si="29"/>
        <v>0</v>
      </c>
    </row>
    <row r="234" spans="1:20" outlineLevel="1" x14ac:dyDescent="0.25">
      <c r="A234" s="36" t="s">
        <v>343</v>
      </c>
      <c r="B234" s="40" t="str">
        <f t="shared" si="25"/>
        <v>X</v>
      </c>
      <c r="C234" s="40" t="str">
        <f t="shared" si="38"/>
        <v>X</v>
      </c>
      <c r="D234" s="40" t="str">
        <f t="shared" si="27"/>
        <v>X</v>
      </c>
      <c r="E234" s="77" t="s">
        <v>292</v>
      </c>
      <c r="F234" s="28">
        <f>VLOOKUP($A:$A,Data_sheet_PTD!$M:$DZ,VLOOKUP($B$2,Summary!$V$4:$AA$15,F$1,0),0)</f>
        <v>0</v>
      </c>
      <c r="G234" s="28">
        <f>VLOOKUP($A:$A,Data_sheet_PTD!$M:$DZ,VLOOKUP($B$2,Summary!$V$4:$AA$15,G$1,0),0)</f>
        <v>0</v>
      </c>
      <c r="H234" s="28">
        <f>VLOOKUP($A:$A,Data_sheet_PTD!$M:$DZ,VLOOKUP($B$2,Summary!$V$4:$AA$15,H$1,0),0)</f>
        <v>0</v>
      </c>
      <c r="I234" s="49">
        <f t="shared" si="28"/>
        <v>0</v>
      </c>
      <c r="J234" s="28">
        <f>VLOOKUP($A:$A,Data_sheet_PTD!$M:$DZ,VLOOKUP($B$2,Summary!$V$4:$AA$15,J$1,0),0)</f>
        <v>0</v>
      </c>
      <c r="K234" s="28">
        <f>VLOOKUP($A:$A,Data_sheet_PTD!$M:$DZ,VLOOKUP($B$2,Summary!$V$4:$AA$15,K$1,0),0)</f>
        <v>0</v>
      </c>
      <c r="L234" s="28">
        <f>VLOOKUP($A:$A,Data_sheet_YTD!$M:$DZ,VLOOKUP($B$2,Summary!$V$4:$AA$15,L$1,0),0)</f>
        <v>0</v>
      </c>
      <c r="M234" s="28">
        <f>VLOOKUP($A:$A,Data_sheet_YTD!$M:$DZ,VLOOKUP($B$2,Summary!$V$4:$AA$15,M$1,0),0)</f>
        <v>0</v>
      </c>
      <c r="N234" s="28">
        <f>VLOOKUP($A:$A,Data_sheet_YTD!$M:$DZ,VLOOKUP($B$2,Summary!$V$4:$AA$15,N$1,0),0)</f>
        <v>0</v>
      </c>
      <c r="O234" s="49">
        <f t="shared" si="32"/>
        <v>0</v>
      </c>
      <c r="P234" s="28">
        <f>VLOOKUP($A:$A,Data_sheet_YTD!$M:$DZ,VLOOKUP($B$2,Summary!$V$4:$AA$15,P$1,0),0)</f>
        <v>0</v>
      </c>
      <c r="Q234" s="28">
        <f>VLOOKUP($A:$A,Data_sheet_YTD!$M:$DZ,VLOOKUP($B$2,Summary!$V$4:$AA$15,Q$1,0),0)</f>
        <v>0</v>
      </c>
      <c r="R234" s="83">
        <v>0</v>
      </c>
      <c r="S234" s="26">
        <f t="shared" si="30"/>
        <v>0</v>
      </c>
      <c r="T234" s="26">
        <f t="shared" si="29"/>
        <v>0</v>
      </c>
    </row>
    <row r="235" spans="1:20" outlineLevel="1" x14ac:dyDescent="0.25">
      <c r="A235" s="36" t="s">
        <v>216</v>
      </c>
      <c r="B235" s="40" t="str">
        <f t="shared" si="25"/>
        <v>X</v>
      </c>
      <c r="C235" s="40" t="str">
        <f t="shared" si="38"/>
        <v>X</v>
      </c>
      <c r="D235" s="40" t="str">
        <f t="shared" si="27"/>
        <v>X</v>
      </c>
      <c r="E235" s="77" t="s">
        <v>292</v>
      </c>
      <c r="F235" s="28">
        <f>VLOOKUP($A:$A,Data_sheet_PTD!$M:$DZ,VLOOKUP($B$2,Summary!$V$4:$AA$15,F$1,0),0)</f>
        <v>0</v>
      </c>
      <c r="G235" s="28">
        <f>VLOOKUP($A:$A,Data_sheet_PTD!$M:$DZ,VLOOKUP($B$2,Summary!$V$4:$AA$15,G$1,0),0)</f>
        <v>0</v>
      </c>
      <c r="H235" s="28">
        <f>VLOOKUP($A:$A,Data_sheet_PTD!$M:$DZ,VLOOKUP($B$2,Summary!$V$4:$AA$15,H$1,0),0)</f>
        <v>0</v>
      </c>
      <c r="I235" s="49">
        <f t="shared" si="28"/>
        <v>0</v>
      </c>
      <c r="J235" s="28">
        <f>VLOOKUP($A:$A,Data_sheet_PTD!$M:$DZ,VLOOKUP($B$2,Summary!$V$4:$AA$15,J$1,0),0)</f>
        <v>0</v>
      </c>
      <c r="K235" s="28">
        <f>VLOOKUP($A:$A,Data_sheet_PTD!$M:$DZ,VLOOKUP($B$2,Summary!$V$4:$AA$15,K$1,0),0)</f>
        <v>0</v>
      </c>
      <c r="L235" s="28">
        <f>VLOOKUP($A:$A,Data_sheet_YTD!$M:$DZ,VLOOKUP($B$2,Summary!$V$4:$AA$15,L$1,0),0)</f>
        <v>0</v>
      </c>
      <c r="M235" s="28">
        <f>VLOOKUP($A:$A,Data_sheet_YTD!$M:$DZ,VLOOKUP($B$2,Summary!$V$4:$AA$15,M$1,0),0)</f>
        <v>0</v>
      </c>
      <c r="N235" s="28">
        <f>VLOOKUP($A:$A,Data_sheet_YTD!$M:$DZ,VLOOKUP($B$2,Summary!$V$4:$AA$15,N$1,0),0)</f>
        <v>0</v>
      </c>
      <c r="O235" s="49">
        <f t="shared" si="32"/>
        <v>0</v>
      </c>
      <c r="P235" s="28">
        <f>VLOOKUP($A:$A,Data_sheet_YTD!$M:$DZ,VLOOKUP($B$2,Summary!$V$4:$AA$15,P$1,0),0)</f>
        <v>0</v>
      </c>
      <c r="Q235" s="28">
        <f>VLOOKUP($A:$A,Data_sheet_YTD!$M:$DZ,VLOOKUP($B$2,Summary!$V$4:$AA$15,Q$1,0),0)</f>
        <v>0</v>
      </c>
      <c r="R235" s="83">
        <v>0</v>
      </c>
      <c r="S235" s="26">
        <f t="shared" si="30"/>
        <v>0</v>
      </c>
      <c r="T235" s="26">
        <f t="shared" si="29"/>
        <v>0</v>
      </c>
    </row>
    <row r="236" spans="1:20" outlineLevel="1" x14ac:dyDescent="0.25">
      <c r="A236" s="36" t="s">
        <v>344</v>
      </c>
      <c r="B236" s="40" t="str">
        <f t="shared" si="25"/>
        <v>X</v>
      </c>
      <c r="C236" s="40" t="str">
        <f t="shared" si="38"/>
        <v>X</v>
      </c>
      <c r="D236" s="40" t="str">
        <f t="shared" si="27"/>
        <v>X</v>
      </c>
      <c r="E236" s="77" t="s">
        <v>292</v>
      </c>
      <c r="F236" s="28">
        <f>VLOOKUP($A:$A,Data_sheet_PTD!$M:$DZ,VLOOKUP($B$2,Summary!$V$4:$AA$15,F$1,0),0)</f>
        <v>0</v>
      </c>
      <c r="G236" s="28">
        <f>VLOOKUP($A:$A,Data_sheet_PTD!$M:$DZ,VLOOKUP($B$2,Summary!$V$4:$AA$15,G$1,0),0)</f>
        <v>0</v>
      </c>
      <c r="H236" s="28">
        <f>VLOOKUP($A:$A,Data_sheet_PTD!$M:$DZ,VLOOKUP($B$2,Summary!$V$4:$AA$15,H$1,0),0)</f>
        <v>0</v>
      </c>
      <c r="I236" s="49">
        <f t="shared" si="28"/>
        <v>0</v>
      </c>
      <c r="J236" s="28">
        <f>VLOOKUP($A:$A,Data_sheet_PTD!$M:$DZ,VLOOKUP($B$2,Summary!$V$4:$AA$15,J$1,0),0)</f>
        <v>0</v>
      </c>
      <c r="K236" s="28">
        <f>VLOOKUP($A:$A,Data_sheet_PTD!$M:$DZ,VLOOKUP($B$2,Summary!$V$4:$AA$15,K$1,0),0)</f>
        <v>0</v>
      </c>
      <c r="L236" s="28">
        <f>VLOOKUP($A:$A,Data_sheet_YTD!$M:$DZ,VLOOKUP($B$2,Summary!$V$4:$AA$15,L$1,0),0)</f>
        <v>0</v>
      </c>
      <c r="M236" s="28">
        <f>VLOOKUP($A:$A,Data_sheet_YTD!$M:$DZ,VLOOKUP($B$2,Summary!$V$4:$AA$15,M$1,0),0)</f>
        <v>0</v>
      </c>
      <c r="N236" s="28">
        <f>VLOOKUP($A:$A,Data_sheet_YTD!$M:$DZ,VLOOKUP($B$2,Summary!$V$4:$AA$15,N$1,0),0)</f>
        <v>0</v>
      </c>
      <c r="O236" s="49">
        <f t="shared" si="32"/>
        <v>0</v>
      </c>
      <c r="P236" s="28">
        <f>VLOOKUP($A:$A,Data_sheet_YTD!$M:$DZ,VLOOKUP($B$2,Summary!$V$4:$AA$15,P$1,0),0)</f>
        <v>0</v>
      </c>
      <c r="Q236" s="28">
        <f>VLOOKUP($A:$A,Data_sheet_YTD!$M:$DZ,VLOOKUP($B$2,Summary!$V$4:$AA$15,Q$1,0),0)</f>
        <v>0</v>
      </c>
      <c r="R236" s="83">
        <v>0</v>
      </c>
      <c r="S236" s="26">
        <f t="shared" si="30"/>
        <v>0</v>
      </c>
      <c r="T236" s="26">
        <f t="shared" si="29"/>
        <v>0</v>
      </c>
    </row>
    <row r="237" spans="1:20" outlineLevel="1" x14ac:dyDescent="0.25">
      <c r="A237" s="36" t="s">
        <v>345</v>
      </c>
      <c r="B237" s="40" t="str">
        <f t="shared" si="25"/>
        <v>X</v>
      </c>
      <c r="C237" s="40" t="str">
        <f t="shared" si="38"/>
        <v>X</v>
      </c>
      <c r="D237" s="40" t="str">
        <f t="shared" si="27"/>
        <v>X</v>
      </c>
      <c r="E237" s="77" t="s">
        <v>292</v>
      </c>
      <c r="F237" s="28">
        <f>VLOOKUP($A:$A,Data_sheet_PTD!$M:$DZ,VLOOKUP($B$2,Summary!$V$4:$AA$15,F$1,0),0)</f>
        <v>0</v>
      </c>
      <c r="G237" s="28">
        <f>VLOOKUP($A:$A,Data_sheet_PTD!$M:$DZ,VLOOKUP($B$2,Summary!$V$4:$AA$15,G$1,0),0)</f>
        <v>0</v>
      </c>
      <c r="H237" s="28">
        <f>VLOOKUP($A:$A,Data_sheet_PTD!$M:$DZ,VLOOKUP($B$2,Summary!$V$4:$AA$15,H$1,0),0)</f>
        <v>0</v>
      </c>
      <c r="I237" s="49">
        <f t="shared" si="28"/>
        <v>0</v>
      </c>
      <c r="J237" s="28">
        <f>VLOOKUP($A:$A,Data_sheet_PTD!$M:$DZ,VLOOKUP($B$2,Summary!$V$4:$AA$15,J$1,0),0)</f>
        <v>0</v>
      </c>
      <c r="K237" s="28">
        <f>VLOOKUP($A:$A,Data_sheet_PTD!$M:$DZ,VLOOKUP($B$2,Summary!$V$4:$AA$15,K$1,0),0)</f>
        <v>0</v>
      </c>
      <c r="L237" s="28">
        <f>VLOOKUP($A:$A,Data_sheet_YTD!$M:$DZ,VLOOKUP($B$2,Summary!$V$4:$AA$15,L$1,0),0)</f>
        <v>0</v>
      </c>
      <c r="M237" s="28">
        <f>VLOOKUP($A:$A,Data_sheet_YTD!$M:$DZ,VLOOKUP($B$2,Summary!$V$4:$AA$15,M$1,0),0)</f>
        <v>0</v>
      </c>
      <c r="N237" s="28">
        <f>VLOOKUP($A:$A,Data_sheet_YTD!$M:$DZ,VLOOKUP($B$2,Summary!$V$4:$AA$15,N$1,0),0)</f>
        <v>0</v>
      </c>
      <c r="O237" s="49">
        <f t="shared" si="32"/>
        <v>0</v>
      </c>
      <c r="P237" s="28">
        <f>VLOOKUP($A:$A,Data_sheet_YTD!$M:$DZ,VLOOKUP($B$2,Summary!$V$4:$AA$15,P$1,0),0)</f>
        <v>0</v>
      </c>
      <c r="Q237" s="28">
        <f>VLOOKUP($A:$A,Data_sheet_YTD!$M:$DZ,VLOOKUP($B$2,Summary!$V$4:$AA$15,Q$1,0),0)</f>
        <v>0</v>
      </c>
      <c r="R237" s="83">
        <v>0</v>
      </c>
      <c r="S237" s="26">
        <f t="shared" si="30"/>
        <v>0</v>
      </c>
      <c r="T237" s="26">
        <f t="shared" si="29"/>
        <v>0</v>
      </c>
    </row>
    <row r="238" spans="1:20" outlineLevel="1" x14ac:dyDescent="0.25">
      <c r="A238" s="36" t="s">
        <v>217</v>
      </c>
      <c r="B238" s="40" t="str">
        <f t="shared" si="25"/>
        <v>X</v>
      </c>
      <c r="C238" s="40" t="str">
        <f t="shared" si="38"/>
        <v>X</v>
      </c>
      <c r="D238" s="40" t="str">
        <f t="shared" si="27"/>
        <v>X</v>
      </c>
      <c r="E238" s="77" t="s">
        <v>292</v>
      </c>
      <c r="F238" s="28">
        <f>VLOOKUP($A:$A,Data_sheet_PTD!$M:$DZ,VLOOKUP($B$2,Summary!$V$4:$AA$15,F$1,0),0)</f>
        <v>0</v>
      </c>
      <c r="G238" s="28">
        <f>VLOOKUP($A:$A,Data_sheet_PTD!$M:$DZ,VLOOKUP($B$2,Summary!$V$4:$AA$15,G$1,0),0)</f>
        <v>0</v>
      </c>
      <c r="H238" s="28">
        <f>VLOOKUP($A:$A,Data_sheet_PTD!$M:$DZ,VLOOKUP($B$2,Summary!$V$4:$AA$15,H$1,0),0)</f>
        <v>0</v>
      </c>
      <c r="I238" s="49">
        <f t="shared" si="28"/>
        <v>0</v>
      </c>
      <c r="J238" s="28">
        <f>VLOOKUP($A:$A,Data_sheet_PTD!$M:$DZ,VLOOKUP($B$2,Summary!$V$4:$AA$15,J$1,0),0)</f>
        <v>0</v>
      </c>
      <c r="K238" s="28">
        <f>VLOOKUP($A:$A,Data_sheet_PTD!$M:$DZ,VLOOKUP($B$2,Summary!$V$4:$AA$15,K$1,0),0)</f>
        <v>0</v>
      </c>
      <c r="L238" s="28">
        <f>VLOOKUP($A:$A,Data_sheet_YTD!$M:$DZ,VLOOKUP($B$2,Summary!$V$4:$AA$15,L$1,0),0)</f>
        <v>0</v>
      </c>
      <c r="M238" s="28">
        <f>VLOOKUP($A:$A,Data_sheet_YTD!$M:$DZ,VLOOKUP($B$2,Summary!$V$4:$AA$15,M$1,0),0)</f>
        <v>0</v>
      </c>
      <c r="N238" s="28">
        <f>VLOOKUP($A:$A,Data_sheet_YTD!$M:$DZ,VLOOKUP($B$2,Summary!$V$4:$AA$15,N$1,0),0)</f>
        <v>0</v>
      </c>
      <c r="O238" s="49">
        <f t="shared" si="32"/>
        <v>0</v>
      </c>
      <c r="P238" s="28">
        <f>VLOOKUP($A:$A,Data_sheet_YTD!$M:$DZ,VLOOKUP($B$2,Summary!$V$4:$AA$15,P$1,0),0)</f>
        <v>0</v>
      </c>
      <c r="Q238" s="28">
        <f>VLOOKUP($A:$A,Data_sheet_YTD!$M:$DZ,VLOOKUP($B$2,Summary!$V$4:$AA$15,Q$1,0),0)</f>
        <v>0</v>
      </c>
      <c r="R238" s="83">
        <v>0</v>
      </c>
      <c r="S238" s="26">
        <f t="shared" si="30"/>
        <v>0</v>
      </c>
      <c r="T238" s="26">
        <f t="shared" si="29"/>
        <v>0</v>
      </c>
    </row>
    <row r="239" spans="1:20" outlineLevel="1" x14ac:dyDescent="0.25">
      <c r="A239" s="36" t="s">
        <v>218</v>
      </c>
      <c r="B239" s="40" t="str">
        <f t="shared" si="25"/>
        <v>X</v>
      </c>
      <c r="C239" s="40" t="str">
        <f t="shared" si="38"/>
        <v>X</v>
      </c>
      <c r="D239" s="40" t="str">
        <f t="shared" si="27"/>
        <v>X</v>
      </c>
      <c r="E239" s="77" t="s">
        <v>292</v>
      </c>
      <c r="F239" s="28">
        <f>VLOOKUP($A:$A,Data_sheet_PTD!$M:$DZ,VLOOKUP($B$2,Summary!$V$4:$AA$15,F$1,0),0)</f>
        <v>0</v>
      </c>
      <c r="G239" s="28">
        <f>VLOOKUP($A:$A,Data_sheet_PTD!$M:$DZ,VLOOKUP($B$2,Summary!$V$4:$AA$15,G$1,0),0)</f>
        <v>0</v>
      </c>
      <c r="H239" s="28">
        <f>VLOOKUP($A:$A,Data_sheet_PTD!$M:$DZ,VLOOKUP($B$2,Summary!$V$4:$AA$15,H$1,0),0)</f>
        <v>0</v>
      </c>
      <c r="I239" s="49">
        <f t="shared" si="28"/>
        <v>0</v>
      </c>
      <c r="J239" s="28">
        <f>VLOOKUP($A:$A,Data_sheet_PTD!$M:$DZ,VLOOKUP($B$2,Summary!$V$4:$AA$15,J$1,0),0)</f>
        <v>0</v>
      </c>
      <c r="K239" s="28">
        <f>VLOOKUP($A:$A,Data_sheet_PTD!$M:$DZ,VLOOKUP($B$2,Summary!$V$4:$AA$15,K$1,0),0)</f>
        <v>0</v>
      </c>
      <c r="L239" s="28">
        <f>VLOOKUP($A:$A,Data_sheet_YTD!$M:$DZ,VLOOKUP($B$2,Summary!$V$4:$AA$15,L$1,0),0)</f>
        <v>0</v>
      </c>
      <c r="M239" s="28">
        <f>VLOOKUP($A:$A,Data_sheet_YTD!$M:$DZ,VLOOKUP($B$2,Summary!$V$4:$AA$15,M$1,0),0)</f>
        <v>0</v>
      </c>
      <c r="N239" s="28">
        <f>VLOOKUP($A:$A,Data_sheet_YTD!$M:$DZ,VLOOKUP($B$2,Summary!$V$4:$AA$15,N$1,0),0)</f>
        <v>0</v>
      </c>
      <c r="O239" s="49">
        <f t="shared" si="32"/>
        <v>0</v>
      </c>
      <c r="P239" s="28">
        <f>VLOOKUP($A:$A,Data_sheet_YTD!$M:$DZ,VLOOKUP($B$2,Summary!$V$4:$AA$15,P$1,0),0)</f>
        <v>0</v>
      </c>
      <c r="Q239" s="28">
        <f>VLOOKUP($A:$A,Data_sheet_YTD!$M:$DZ,VLOOKUP($B$2,Summary!$V$4:$AA$15,Q$1,0),0)</f>
        <v>0</v>
      </c>
      <c r="R239" s="83">
        <v>0</v>
      </c>
      <c r="S239" s="26">
        <f t="shared" si="30"/>
        <v>0</v>
      </c>
      <c r="T239" s="26">
        <f t="shared" si="29"/>
        <v>0</v>
      </c>
    </row>
    <row r="240" spans="1:20" outlineLevel="1" x14ac:dyDescent="0.25">
      <c r="A240" s="36" t="s">
        <v>219</v>
      </c>
      <c r="B240" s="40" t="str">
        <f t="shared" si="25"/>
        <v>X</v>
      </c>
      <c r="C240" s="40" t="str">
        <f t="shared" si="38"/>
        <v>X</v>
      </c>
      <c r="D240" s="40" t="str">
        <f t="shared" si="27"/>
        <v>X</v>
      </c>
      <c r="E240" s="77" t="s">
        <v>292</v>
      </c>
      <c r="F240" s="28">
        <f>VLOOKUP($A:$A,Data_sheet_PTD!$M:$DZ,VLOOKUP($B$2,Summary!$V$4:$AA$15,F$1,0),0)</f>
        <v>0</v>
      </c>
      <c r="G240" s="28">
        <f>VLOOKUP($A:$A,Data_sheet_PTD!$M:$DZ,VLOOKUP($B$2,Summary!$V$4:$AA$15,G$1,0),0)</f>
        <v>0</v>
      </c>
      <c r="H240" s="28">
        <f>VLOOKUP($A:$A,Data_sheet_PTD!$M:$DZ,VLOOKUP($B$2,Summary!$V$4:$AA$15,H$1,0),0)</f>
        <v>0</v>
      </c>
      <c r="I240" s="49">
        <f t="shared" si="28"/>
        <v>0</v>
      </c>
      <c r="J240" s="28">
        <f>VLOOKUP($A:$A,Data_sheet_PTD!$M:$DZ,VLOOKUP($B$2,Summary!$V$4:$AA$15,J$1,0),0)</f>
        <v>0</v>
      </c>
      <c r="K240" s="28">
        <f>VLOOKUP($A:$A,Data_sheet_PTD!$M:$DZ,VLOOKUP($B$2,Summary!$V$4:$AA$15,K$1,0),0)</f>
        <v>0</v>
      </c>
      <c r="L240" s="28">
        <f>VLOOKUP($A:$A,Data_sheet_YTD!$M:$DZ,VLOOKUP($B$2,Summary!$V$4:$AA$15,L$1,0),0)</f>
        <v>0</v>
      </c>
      <c r="M240" s="28">
        <f>VLOOKUP($A:$A,Data_sheet_YTD!$M:$DZ,VLOOKUP($B$2,Summary!$V$4:$AA$15,M$1,0),0)</f>
        <v>0</v>
      </c>
      <c r="N240" s="28">
        <f>VLOOKUP($A:$A,Data_sheet_YTD!$M:$DZ,VLOOKUP($B$2,Summary!$V$4:$AA$15,N$1,0),0)</f>
        <v>0</v>
      </c>
      <c r="O240" s="49">
        <f t="shared" si="32"/>
        <v>0</v>
      </c>
      <c r="P240" s="28">
        <f>VLOOKUP($A:$A,Data_sheet_YTD!$M:$DZ,VLOOKUP($B$2,Summary!$V$4:$AA$15,P$1,0),0)</f>
        <v>0</v>
      </c>
      <c r="Q240" s="28">
        <f>VLOOKUP($A:$A,Data_sheet_YTD!$M:$DZ,VLOOKUP($B$2,Summary!$V$4:$AA$15,Q$1,0),0)</f>
        <v>0</v>
      </c>
      <c r="R240" s="83">
        <v>0</v>
      </c>
      <c r="S240" s="26">
        <f t="shared" si="30"/>
        <v>0</v>
      </c>
      <c r="T240" s="26">
        <f t="shared" si="29"/>
        <v>0</v>
      </c>
    </row>
    <row r="241" spans="1:20" outlineLevel="1" x14ac:dyDescent="0.25">
      <c r="A241" s="36" t="s">
        <v>346</v>
      </c>
      <c r="B241" s="40" t="str">
        <f t="shared" si="25"/>
        <v>X</v>
      </c>
      <c r="C241" s="40" t="str">
        <f t="shared" si="38"/>
        <v>X</v>
      </c>
      <c r="D241" s="40" t="str">
        <f t="shared" si="27"/>
        <v>X</v>
      </c>
      <c r="E241" s="77" t="s">
        <v>292</v>
      </c>
      <c r="F241" s="28">
        <f>VLOOKUP($A:$A,Data_sheet_PTD!$M:$DZ,VLOOKUP($B$2,Summary!$V$4:$AA$15,F$1,0),0)</f>
        <v>0</v>
      </c>
      <c r="G241" s="28">
        <f>VLOOKUP($A:$A,Data_sheet_PTD!$M:$DZ,VLOOKUP($B$2,Summary!$V$4:$AA$15,G$1,0),0)</f>
        <v>0</v>
      </c>
      <c r="H241" s="28">
        <f>VLOOKUP($A:$A,Data_sheet_PTD!$M:$DZ,VLOOKUP($B$2,Summary!$V$4:$AA$15,H$1,0),0)</f>
        <v>0</v>
      </c>
      <c r="I241" s="49">
        <f t="shared" si="28"/>
        <v>0</v>
      </c>
      <c r="J241" s="28">
        <f>VLOOKUP($A:$A,Data_sheet_PTD!$M:$DZ,VLOOKUP($B$2,Summary!$V$4:$AA$15,J$1,0),0)</f>
        <v>0</v>
      </c>
      <c r="K241" s="28">
        <f>VLOOKUP($A:$A,Data_sheet_PTD!$M:$DZ,VLOOKUP($B$2,Summary!$V$4:$AA$15,K$1,0),0)</f>
        <v>0</v>
      </c>
      <c r="L241" s="28">
        <f>VLOOKUP($A:$A,Data_sheet_YTD!$M:$DZ,VLOOKUP($B$2,Summary!$V$4:$AA$15,L$1,0),0)</f>
        <v>0</v>
      </c>
      <c r="M241" s="28">
        <f>VLOOKUP($A:$A,Data_sheet_YTD!$M:$DZ,VLOOKUP($B$2,Summary!$V$4:$AA$15,M$1,0),0)</f>
        <v>0</v>
      </c>
      <c r="N241" s="28">
        <f>VLOOKUP($A:$A,Data_sheet_YTD!$M:$DZ,VLOOKUP($B$2,Summary!$V$4:$AA$15,N$1,0),0)</f>
        <v>0</v>
      </c>
      <c r="O241" s="49">
        <f t="shared" si="32"/>
        <v>0</v>
      </c>
      <c r="P241" s="28">
        <f>VLOOKUP($A:$A,Data_sheet_YTD!$M:$DZ,VLOOKUP($B$2,Summary!$V$4:$AA$15,P$1,0),0)</f>
        <v>0</v>
      </c>
      <c r="Q241" s="28">
        <f>VLOOKUP($A:$A,Data_sheet_YTD!$M:$DZ,VLOOKUP($B$2,Summary!$V$4:$AA$15,Q$1,0),0)</f>
        <v>0</v>
      </c>
      <c r="R241" s="83">
        <v>0</v>
      </c>
      <c r="S241" s="26">
        <f t="shared" si="30"/>
        <v>0</v>
      </c>
      <c r="T241" s="26">
        <f t="shared" si="29"/>
        <v>0</v>
      </c>
    </row>
    <row r="242" spans="1:20" outlineLevel="1" x14ac:dyDescent="0.25">
      <c r="A242" s="36" t="s">
        <v>220</v>
      </c>
      <c r="B242" s="40" t="str">
        <f t="shared" si="25"/>
        <v>X</v>
      </c>
      <c r="C242" s="40" t="str">
        <f t="shared" si="38"/>
        <v>X</v>
      </c>
      <c r="D242" s="40" t="str">
        <f t="shared" si="27"/>
        <v>X</v>
      </c>
      <c r="E242" s="77" t="s">
        <v>292</v>
      </c>
      <c r="F242" s="28">
        <f>VLOOKUP($A:$A,Data_sheet_PTD!$M:$DZ,VLOOKUP($B$2,Summary!$V$4:$AA$15,F$1,0),0)</f>
        <v>0</v>
      </c>
      <c r="G242" s="28">
        <f>VLOOKUP($A:$A,Data_sheet_PTD!$M:$DZ,VLOOKUP($B$2,Summary!$V$4:$AA$15,G$1,0),0)</f>
        <v>0</v>
      </c>
      <c r="H242" s="28">
        <f>VLOOKUP($A:$A,Data_sheet_PTD!$M:$DZ,VLOOKUP($B$2,Summary!$V$4:$AA$15,H$1,0),0)</f>
        <v>0</v>
      </c>
      <c r="I242" s="49">
        <f t="shared" si="28"/>
        <v>0</v>
      </c>
      <c r="J242" s="28">
        <f>VLOOKUP($A:$A,Data_sheet_PTD!$M:$DZ,VLOOKUP($B$2,Summary!$V$4:$AA$15,J$1,0),0)</f>
        <v>0</v>
      </c>
      <c r="K242" s="28">
        <f>VLOOKUP($A:$A,Data_sheet_PTD!$M:$DZ,VLOOKUP($B$2,Summary!$V$4:$AA$15,K$1,0),0)</f>
        <v>0</v>
      </c>
      <c r="L242" s="28">
        <f>VLOOKUP($A:$A,Data_sheet_YTD!$M:$DZ,VLOOKUP($B$2,Summary!$V$4:$AA$15,L$1,0),0)</f>
        <v>0</v>
      </c>
      <c r="M242" s="28">
        <f>VLOOKUP($A:$A,Data_sheet_YTD!$M:$DZ,VLOOKUP($B$2,Summary!$V$4:$AA$15,M$1,0),0)</f>
        <v>0</v>
      </c>
      <c r="N242" s="28">
        <f>VLOOKUP($A:$A,Data_sheet_YTD!$M:$DZ,VLOOKUP($B$2,Summary!$V$4:$AA$15,N$1,0),0)</f>
        <v>0</v>
      </c>
      <c r="O242" s="49">
        <f t="shared" si="32"/>
        <v>0</v>
      </c>
      <c r="P242" s="28">
        <f>VLOOKUP($A:$A,Data_sheet_YTD!$M:$DZ,VLOOKUP($B$2,Summary!$V$4:$AA$15,P$1,0),0)</f>
        <v>0</v>
      </c>
      <c r="Q242" s="28">
        <f>VLOOKUP($A:$A,Data_sheet_YTD!$M:$DZ,VLOOKUP($B$2,Summary!$V$4:$AA$15,Q$1,0),0)</f>
        <v>0</v>
      </c>
      <c r="R242" s="83">
        <v>0</v>
      </c>
      <c r="S242" s="26">
        <f t="shared" si="30"/>
        <v>0</v>
      </c>
      <c r="T242" s="26">
        <f t="shared" si="29"/>
        <v>0</v>
      </c>
    </row>
    <row r="243" spans="1:20" outlineLevel="1" x14ac:dyDescent="0.25">
      <c r="A243" s="36" t="s">
        <v>221</v>
      </c>
      <c r="B243" s="40" t="str">
        <f t="shared" si="25"/>
        <v>X</v>
      </c>
      <c r="C243" s="40" t="str">
        <f t="shared" si="38"/>
        <v>X</v>
      </c>
      <c r="D243" s="40" t="str">
        <f t="shared" si="27"/>
        <v>X</v>
      </c>
      <c r="E243" s="77" t="s">
        <v>292</v>
      </c>
      <c r="F243" s="28">
        <f>VLOOKUP($A:$A,Data_sheet_PTD!$M:$DZ,VLOOKUP($B$2,Summary!$V$4:$AA$15,F$1,0),0)</f>
        <v>0</v>
      </c>
      <c r="G243" s="28">
        <f>VLOOKUP($A:$A,Data_sheet_PTD!$M:$DZ,VLOOKUP($B$2,Summary!$V$4:$AA$15,G$1,0),0)</f>
        <v>0</v>
      </c>
      <c r="H243" s="28">
        <f>VLOOKUP($A:$A,Data_sheet_PTD!$M:$DZ,VLOOKUP($B$2,Summary!$V$4:$AA$15,H$1,0),0)</f>
        <v>0</v>
      </c>
      <c r="I243" s="49">
        <f t="shared" si="28"/>
        <v>0</v>
      </c>
      <c r="J243" s="28">
        <f>VLOOKUP($A:$A,Data_sheet_PTD!$M:$DZ,VLOOKUP($B$2,Summary!$V$4:$AA$15,J$1,0),0)</f>
        <v>0</v>
      </c>
      <c r="K243" s="28">
        <f>VLOOKUP($A:$A,Data_sheet_PTD!$M:$DZ,VLOOKUP($B$2,Summary!$V$4:$AA$15,K$1,0),0)</f>
        <v>0</v>
      </c>
      <c r="L243" s="28">
        <f>VLOOKUP($A:$A,Data_sheet_YTD!$M:$DZ,VLOOKUP($B$2,Summary!$V$4:$AA$15,L$1,0),0)</f>
        <v>0</v>
      </c>
      <c r="M243" s="28">
        <f>VLOOKUP($A:$A,Data_sheet_YTD!$M:$DZ,VLOOKUP($B$2,Summary!$V$4:$AA$15,M$1,0),0)</f>
        <v>0</v>
      </c>
      <c r="N243" s="28">
        <f>VLOOKUP($A:$A,Data_sheet_YTD!$M:$DZ,VLOOKUP($B$2,Summary!$V$4:$AA$15,N$1,0),0)</f>
        <v>0</v>
      </c>
      <c r="O243" s="49">
        <f t="shared" si="32"/>
        <v>0</v>
      </c>
      <c r="P243" s="28">
        <f>VLOOKUP($A:$A,Data_sheet_YTD!$M:$DZ,VLOOKUP($B$2,Summary!$V$4:$AA$15,P$1,0),0)</f>
        <v>0</v>
      </c>
      <c r="Q243" s="28">
        <f>VLOOKUP($A:$A,Data_sheet_YTD!$M:$DZ,VLOOKUP($B$2,Summary!$V$4:$AA$15,Q$1,0),0)</f>
        <v>0</v>
      </c>
      <c r="R243" s="83">
        <v>0</v>
      </c>
      <c r="S243" s="26">
        <f t="shared" si="30"/>
        <v>0</v>
      </c>
      <c r="T243" s="26">
        <f t="shared" si="29"/>
        <v>0</v>
      </c>
    </row>
    <row r="244" spans="1:20" outlineLevel="1" x14ac:dyDescent="0.25">
      <c r="A244" s="36" t="s">
        <v>347</v>
      </c>
      <c r="B244" s="40" t="str">
        <f t="shared" si="25"/>
        <v>X</v>
      </c>
      <c r="C244" s="40" t="str">
        <f t="shared" si="38"/>
        <v>X</v>
      </c>
      <c r="D244" s="40" t="str">
        <f t="shared" si="27"/>
        <v>X</v>
      </c>
      <c r="E244" s="77" t="s">
        <v>292</v>
      </c>
      <c r="F244" s="28">
        <f>VLOOKUP($A:$A,Data_sheet_PTD!$M:$DZ,VLOOKUP($B$2,Summary!$V$4:$AA$15,F$1,0),0)</f>
        <v>0</v>
      </c>
      <c r="G244" s="28">
        <f>VLOOKUP($A:$A,Data_sheet_PTD!$M:$DZ,VLOOKUP($B$2,Summary!$V$4:$AA$15,G$1,0),0)</f>
        <v>0</v>
      </c>
      <c r="H244" s="28">
        <f>VLOOKUP($A:$A,Data_sheet_PTD!$M:$DZ,VLOOKUP($B$2,Summary!$V$4:$AA$15,H$1,0),0)</f>
        <v>0</v>
      </c>
      <c r="I244" s="49">
        <f t="shared" si="28"/>
        <v>0</v>
      </c>
      <c r="J244" s="28">
        <f>VLOOKUP($A:$A,Data_sheet_PTD!$M:$DZ,VLOOKUP($B$2,Summary!$V$4:$AA$15,J$1,0),0)</f>
        <v>0</v>
      </c>
      <c r="K244" s="28">
        <f>VLOOKUP($A:$A,Data_sheet_PTD!$M:$DZ,VLOOKUP($B$2,Summary!$V$4:$AA$15,K$1,0),0)</f>
        <v>0</v>
      </c>
      <c r="L244" s="28">
        <f>VLOOKUP($A:$A,Data_sheet_YTD!$M:$DZ,VLOOKUP($B$2,Summary!$V$4:$AA$15,L$1,0),0)</f>
        <v>0</v>
      </c>
      <c r="M244" s="28">
        <f>VLOOKUP($A:$A,Data_sheet_YTD!$M:$DZ,VLOOKUP($B$2,Summary!$V$4:$AA$15,M$1,0),0)</f>
        <v>0</v>
      </c>
      <c r="N244" s="28">
        <f>VLOOKUP($A:$A,Data_sheet_YTD!$M:$DZ,VLOOKUP($B$2,Summary!$V$4:$AA$15,N$1,0),0)</f>
        <v>0</v>
      </c>
      <c r="O244" s="49">
        <f t="shared" si="32"/>
        <v>0</v>
      </c>
      <c r="P244" s="28">
        <f>VLOOKUP($A:$A,Data_sheet_YTD!$M:$DZ,VLOOKUP($B$2,Summary!$V$4:$AA$15,P$1,0),0)</f>
        <v>0</v>
      </c>
      <c r="Q244" s="28">
        <f>VLOOKUP($A:$A,Data_sheet_YTD!$M:$DZ,VLOOKUP($B$2,Summary!$V$4:$AA$15,Q$1,0),0)</f>
        <v>0</v>
      </c>
      <c r="R244" s="83">
        <v>0</v>
      </c>
      <c r="S244" s="26">
        <f t="shared" si="30"/>
        <v>0</v>
      </c>
      <c r="T244" s="26">
        <f t="shared" si="29"/>
        <v>0</v>
      </c>
    </row>
    <row r="245" spans="1:20" outlineLevel="1" x14ac:dyDescent="0.25">
      <c r="A245" s="36" t="s">
        <v>222</v>
      </c>
      <c r="B245" s="40" t="str">
        <f t="shared" si="25"/>
        <v>O</v>
      </c>
      <c r="C245" s="40" t="str">
        <f t="shared" si="38"/>
        <v>O</v>
      </c>
      <c r="D245" s="40" t="str">
        <f t="shared" si="27"/>
        <v>O</v>
      </c>
      <c r="E245" s="77" t="s">
        <v>294</v>
      </c>
      <c r="F245" s="28">
        <f>VLOOKUP($A:$A,Data_sheet_PTD!$M:$DZ,VLOOKUP($B$2,Summary!$V$4:$AA$15,F$1,0),0)</f>
        <v>27744.68</v>
      </c>
      <c r="G245" s="28">
        <f>VLOOKUP($A:$A,Data_sheet_PTD!$M:$DZ,VLOOKUP($B$2,Summary!$V$4:$AA$15,G$1,0),0)</f>
        <v>32355.599999999999</v>
      </c>
      <c r="H245" s="28">
        <f>VLOOKUP($A:$A,Data_sheet_PTD!$M:$DZ,VLOOKUP($B$2,Summary!$V$4:$AA$15,H$1,0),0)</f>
        <v>38917.249999999993</v>
      </c>
      <c r="I245" s="49">
        <f t="shared" si="28"/>
        <v>6561.6499999999942</v>
      </c>
      <c r="J245" s="28">
        <f>VLOOKUP($A:$A,Data_sheet_PTD!$M:$DZ,VLOOKUP($B$2,Summary!$V$4:$AA$15,J$1,0),0)</f>
        <v>5045.393506493504</v>
      </c>
      <c r="K245" s="28">
        <f>VLOOKUP($A:$A,Data_sheet_PTD!$M:$DZ,VLOOKUP($B$2,Summary!$V$4:$AA$15,K$1,0),0)</f>
        <v>1516.2564935064947</v>
      </c>
      <c r="L245" s="28">
        <f>VLOOKUP($A:$A,Data_sheet_YTD!$M:$DZ,VLOOKUP($B$2,Summary!$V$4:$AA$15,L$1,0),0)</f>
        <v>439945.7099999999</v>
      </c>
      <c r="M245" s="28">
        <f>VLOOKUP($A:$A,Data_sheet_YTD!$M:$DZ,VLOOKUP($B$2,Summary!$V$4:$AA$15,M$1,0),0)</f>
        <v>478275.61</v>
      </c>
      <c r="N245" s="28">
        <f>VLOOKUP($A:$A,Data_sheet_YTD!$M:$DZ,VLOOKUP($B$2,Summary!$V$4:$AA$15,N$1,0),0)</f>
        <v>634354.93000000005</v>
      </c>
      <c r="O245" s="49">
        <f t="shared" si="32"/>
        <v>156079.32000000007</v>
      </c>
      <c r="P245" s="28">
        <f>VLOOKUP($A:$A,Data_sheet_YTD!$M:$DZ,VLOOKUP($B$2,Summary!$V$4:$AA$15,P$1,0),0)</f>
        <v>132683.46818181814</v>
      </c>
      <c r="Q245" s="28">
        <f>VLOOKUP($A:$A,Data_sheet_YTD!$M:$DZ,VLOOKUP($B$2,Summary!$V$4:$AA$15,Q$1,0),0)</f>
        <v>23395.85181818184</v>
      </c>
      <c r="R245" s="83">
        <v>35332.239999999991</v>
      </c>
      <c r="S245" s="26">
        <f t="shared" si="30"/>
        <v>28770.589999999997</v>
      </c>
      <c r="T245" s="26">
        <f t="shared" si="29"/>
        <v>8.3673512563109398E-11</v>
      </c>
    </row>
    <row r="246" spans="1:20" outlineLevel="1" x14ac:dyDescent="0.25">
      <c r="A246" s="36" t="s">
        <v>223</v>
      </c>
      <c r="B246" s="40" t="str">
        <f t="shared" si="25"/>
        <v>O</v>
      </c>
      <c r="C246" s="40" t="str">
        <f t="shared" si="38"/>
        <v>O</v>
      </c>
      <c r="D246" s="40" t="str">
        <f t="shared" si="27"/>
        <v>O</v>
      </c>
      <c r="E246" s="77" t="s">
        <v>294</v>
      </c>
      <c r="F246" s="28">
        <f>VLOOKUP($A:$A,Data_sheet_PTD!$M:$DZ,VLOOKUP($B$2,Summary!$V$4:$AA$15,F$1,0),0)</f>
        <v>13732.92</v>
      </c>
      <c r="G246" s="28">
        <f>VLOOKUP($A:$A,Data_sheet_PTD!$M:$DZ,VLOOKUP($B$2,Summary!$V$4:$AA$15,G$1,0),0)</f>
        <v>18256.36</v>
      </c>
      <c r="H246" s="28">
        <f>VLOOKUP($A:$A,Data_sheet_PTD!$M:$DZ,VLOOKUP($B$2,Summary!$V$4:$AA$15,H$1,0),0)</f>
        <v>25824.979999999996</v>
      </c>
      <c r="I246" s="49">
        <f t="shared" si="28"/>
        <v>7568.6199999999953</v>
      </c>
      <c r="J246" s="28">
        <f>VLOOKUP($A:$A,Data_sheet_PTD!$M:$DZ,VLOOKUP($B$2,Summary!$V$4:$AA$15,J$1,0),0)</f>
        <v>6562.4519480519448</v>
      </c>
      <c r="K246" s="28">
        <f>VLOOKUP($A:$A,Data_sheet_PTD!$M:$DZ,VLOOKUP($B$2,Summary!$V$4:$AA$15,K$1,0),0)</f>
        <v>1006.1680519480527</v>
      </c>
      <c r="L246" s="28">
        <f>VLOOKUP($A:$A,Data_sheet_YTD!$M:$DZ,VLOOKUP($B$2,Summary!$V$4:$AA$15,L$1,0),0)</f>
        <v>249633.39999999997</v>
      </c>
      <c r="M246" s="28">
        <f>VLOOKUP($A:$A,Data_sheet_YTD!$M:$DZ,VLOOKUP($B$2,Summary!$V$4:$AA$15,M$1,0),0)</f>
        <v>303094.14</v>
      </c>
      <c r="N246" s="28">
        <f>VLOOKUP($A:$A,Data_sheet_YTD!$M:$DZ,VLOOKUP($B$2,Summary!$V$4:$AA$15,N$1,0),0)</f>
        <v>400185.79999999993</v>
      </c>
      <c r="O246" s="49">
        <f t="shared" si="32"/>
        <v>97091.659999999916</v>
      </c>
      <c r="P246" s="28">
        <f>VLOOKUP($A:$A,Data_sheet_YTD!$M:$DZ,VLOOKUP($B$2,Summary!$V$4:$AA$15,P$1,0),0)</f>
        <v>82425.819090909121</v>
      </c>
      <c r="Q246" s="28">
        <f>VLOOKUP($A:$A,Data_sheet_YTD!$M:$DZ,VLOOKUP($B$2,Summary!$V$4:$AA$15,Q$1,0),0)</f>
        <v>14665.840909090921</v>
      </c>
      <c r="R246" s="83">
        <v>15028.790000000005</v>
      </c>
      <c r="S246" s="26">
        <f t="shared" si="30"/>
        <v>7460.1700000000092</v>
      </c>
      <c r="T246" s="26">
        <f t="shared" si="29"/>
        <v>-1.255102688446641E-10</v>
      </c>
    </row>
    <row r="247" spans="1:20" outlineLevel="1" x14ac:dyDescent="0.25">
      <c r="A247" s="36" t="s">
        <v>224</v>
      </c>
      <c r="B247" s="40" t="str">
        <f t="shared" si="25"/>
        <v>O</v>
      </c>
      <c r="C247" s="40" t="str">
        <f t="shared" si="38"/>
        <v>O</v>
      </c>
      <c r="D247" s="40" t="str">
        <f t="shared" si="27"/>
        <v>O</v>
      </c>
      <c r="E247" s="77" t="s">
        <v>294</v>
      </c>
      <c r="F247" s="28">
        <f>VLOOKUP($A:$A,Data_sheet_PTD!$M:$DZ,VLOOKUP($B$2,Summary!$V$4:$AA$15,F$1,0),0)</f>
        <v>34390.239999999998</v>
      </c>
      <c r="G247" s="28">
        <f>VLOOKUP($A:$A,Data_sheet_PTD!$M:$DZ,VLOOKUP($B$2,Summary!$V$4:$AA$15,G$1,0),0)</f>
        <v>34323</v>
      </c>
      <c r="H247" s="28">
        <f>VLOOKUP($A:$A,Data_sheet_PTD!$M:$DZ,VLOOKUP($B$2,Summary!$V$4:$AA$15,H$1,0),0)</f>
        <v>46071.68</v>
      </c>
      <c r="I247" s="49">
        <f t="shared" si="28"/>
        <v>11748.68</v>
      </c>
      <c r="J247" s="28">
        <f>VLOOKUP($A:$A,Data_sheet_PTD!$M:$DZ,VLOOKUP($B$2,Summary!$V$4:$AA$15,J$1,0),0)</f>
        <v>9953.6794805194804</v>
      </c>
      <c r="K247" s="28">
        <f>VLOOKUP($A:$A,Data_sheet_PTD!$M:$DZ,VLOOKUP($B$2,Summary!$V$4:$AA$15,K$1,0),0)</f>
        <v>1795.000519480521</v>
      </c>
      <c r="L247" s="28">
        <f>VLOOKUP($A:$A,Data_sheet_YTD!$M:$DZ,VLOOKUP($B$2,Summary!$V$4:$AA$15,L$1,0),0)</f>
        <v>591108.61999999988</v>
      </c>
      <c r="M247" s="28">
        <f>VLOOKUP($A:$A,Data_sheet_YTD!$M:$DZ,VLOOKUP($B$2,Summary!$V$4:$AA$15,M$1,0),0)</f>
        <v>658591.34000000008</v>
      </c>
      <c r="N247" s="28">
        <f>VLOOKUP($A:$A,Data_sheet_YTD!$M:$DZ,VLOOKUP($B$2,Summary!$V$4:$AA$15,N$1,0),0)</f>
        <v>777543.63000000012</v>
      </c>
      <c r="O247" s="49">
        <f t="shared" si="32"/>
        <v>118952.29000000004</v>
      </c>
      <c r="P247" s="28">
        <f>VLOOKUP($A:$A,Data_sheet_YTD!$M:$DZ,VLOOKUP($B$2,Summary!$V$4:$AA$15,P$1,0),0)</f>
        <v>90173.856493506479</v>
      </c>
      <c r="Q247" s="28">
        <f>VLOOKUP($A:$A,Data_sheet_YTD!$M:$DZ,VLOOKUP($B$2,Summary!$V$4:$AA$15,Q$1,0),0)</f>
        <v>28778.433506493529</v>
      </c>
      <c r="R247" s="83">
        <v>15505.94999999999</v>
      </c>
      <c r="S247" s="26">
        <f t="shared" si="30"/>
        <v>3757.2699999999895</v>
      </c>
      <c r="T247" s="26">
        <f t="shared" si="29"/>
        <v>2.9103830456733704E-11</v>
      </c>
    </row>
    <row r="248" spans="1:20" outlineLevel="1" x14ac:dyDescent="0.25">
      <c r="A248" s="36" t="s">
        <v>225</v>
      </c>
      <c r="B248" s="40" t="str">
        <f t="shared" si="25"/>
        <v>O</v>
      </c>
      <c r="C248" s="40" t="str">
        <f t="shared" si="38"/>
        <v>O</v>
      </c>
      <c r="D248" s="40" t="str">
        <f t="shared" si="27"/>
        <v>O</v>
      </c>
      <c r="E248" s="77" t="s">
        <v>294</v>
      </c>
      <c r="F248" s="28">
        <f>VLOOKUP($A:$A,Data_sheet_PTD!$M:$DZ,VLOOKUP($B$2,Summary!$V$4:$AA$15,F$1,0),0)</f>
        <v>31250.25</v>
      </c>
      <c r="G248" s="28">
        <f>VLOOKUP($A:$A,Data_sheet_PTD!$M:$DZ,VLOOKUP($B$2,Summary!$V$4:$AA$15,G$1,0),0)</f>
        <v>42547.12</v>
      </c>
      <c r="H248" s="28">
        <f>VLOOKUP($A:$A,Data_sheet_PTD!$M:$DZ,VLOOKUP($B$2,Summary!$V$4:$AA$15,H$1,0),0)</f>
        <v>55468.679999999993</v>
      </c>
      <c r="I248" s="49">
        <f t="shared" si="28"/>
        <v>12921.55999999999</v>
      </c>
      <c r="J248" s="28">
        <f>VLOOKUP($A:$A,Data_sheet_PTD!$M:$DZ,VLOOKUP($B$2,Summary!$V$4:$AA$15,J$1,0),0)</f>
        <v>10760.442597402585</v>
      </c>
      <c r="K248" s="28">
        <f>VLOOKUP($A:$A,Data_sheet_PTD!$M:$DZ,VLOOKUP($B$2,Summary!$V$4:$AA$15,K$1,0),0)</f>
        <v>2161.1174025974042</v>
      </c>
      <c r="L248" s="28">
        <f>VLOOKUP($A:$A,Data_sheet_YTD!$M:$DZ,VLOOKUP($B$2,Summary!$V$4:$AA$15,L$1,0),0)</f>
        <v>571217.19999999995</v>
      </c>
      <c r="M248" s="28">
        <f>VLOOKUP($A:$A,Data_sheet_YTD!$M:$DZ,VLOOKUP($B$2,Summary!$V$4:$AA$15,M$1,0),0)</f>
        <v>736570.57</v>
      </c>
      <c r="N248" s="28">
        <f>VLOOKUP($A:$A,Data_sheet_YTD!$M:$DZ,VLOOKUP($B$2,Summary!$V$4:$AA$15,N$1,0),0)</f>
        <v>910577.57999999984</v>
      </c>
      <c r="O248" s="49">
        <f t="shared" si="32"/>
        <v>174007.00999999989</v>
      </c>
      <c r="P248" s="28">
        <f>VLOOKUP($A:$A,Data_sheet_YTD!$M:$DZ,VLOOKUP($B$2,Summary!$V$4:$AA$15,P$1,0),0)</f>
        <v>140532.02272727274</v>
      </c>
      <c r="Q248" s="28">
        <f>VLOOKUP($A:$A,Data_sheet_YTD!$M:$DZ,VLOOKUP($B$2,Summary!$V$4:$AA$15,Q$1,0),0)</f>
        <v>33474.987272727303</v>
      </c>
      <c r="R248" s="83">
        <v>21753.50999999998</v>
      </c>
      <c r="S248" s="26">
        <f t="shared" si="30"/>
        <v>8831.9499999999898</v>
      </c>
      <c r="T248" s="26">
        <f t="shared" si="29"/>
        <v>-1.4551915228366852E-10</v>
      </c>
    </row>
    <row r="249" spans="1:20" outlineLevel="1" x14ac:dyDescent="0.25">
      <c r="A249" s="36" t="s">
        <v>226</v>
      </c>
      <c r="B249" s="40" t="str">
        <f t="shared" si="25"/>
        <v>X</v>
      </c>
      <c r="C249" s="40" t="str">
        <f t="shared" si="38"/>
        <v>X</v>
      </c>
      <c r="D249" s="40" t="str">
        <f t="shared" si="27"/>
        <v>X</v>
      </c>
      <c r="E249" s="77" t="s">
        <v>292</v>
      </c>
      <c r="F249" s="28">
        <f>VLOOKUP($A:$A,Data_sheet_PTD!$M:$DZ,VLOOKUP($B$2,Summary!$V$4:$AA$15,F$1,0),0)</f>
        <v>0</v>
      </c>
      <c r="G249" s="28">
        <f>VLOOKUP($A:$A,Data_sheet_PTD!$M:$DZ,VLOOKUP($B$2,Summary!$V$4:$AA$15,G$1,0),0)</f>
        <v>0</v>
      </c>
      <c r="H249" s="28">
        <f>VLOOKUP($A:$A,Data_sheet_PTD!$M:$DZ,VLOOKUP($B$2,Summary!$V$4:$AA$15,H$1,0),0)</f>
        <v>0</v>
      </c>
      <c r="I249" s="49">
        <f t="shared" si="28"/>
        <v>0</v>
      </c>
      <c r="J249" s="28">
        <f>VLOOKUP($A:$A,Data_sheet_PTD!$M:$DZ,VLOOKUP($B$2,Summary!$V$4:$AA$15,J$1,0),0)</f>
        <v>0</v>
      </c>
      <c r="K249" s="28">
        <f>VLOOKUP($A:$A,Data_sheet_PTD!$M:$DZ,VLOOKUP($B$2,Summary!$V$4:$AA$15,K$1,0),0)</f>
        <v>0</v>
      </c>
      <c r="L249" s="28">
        <f>VLOOKUP($A:$A,Data_sheet_YTD!$M:$DZ,VLOOKUP($B$2,Summary!$V$4:$AA$15,L$1,0),0)</f>
        <v>0</v>
      </c>
      <c r="M249" s="28">
        <f>VLOOKUP($A:$A,Data_sheet_YTD!$M:$DZ,VLOOKUP($B$2,Summary!$V$4:$AA$15,M$1,0),0)</f>
        <v>0</v>
      </c>
      <c r="N249" s="28">
        <f>VLOOKUP($A:$A,Data_sheet_YTD!$M:$DZ,VLOOKUP($B$2,Summary!$V$4:$AA$15,N$1,0),0)</f>
        <v>0</v>
      </c>
      <c r="O249" s="49">
        <f t="shared" si="32"/>
        <v>0</v>
      </c>
      <c r="P249" s="28">
        <f>VLOOKUP($A:$A,Data_sheet_YTD!$M:$DZ,VLOOKUP($B$2,Summary!$V$4:$AA$15,P$1,0),0)</f>
        <v>0</v>
      </c>
      <c r="Q249" s="28">
        <f>VLOOKUP($A:$A,Data_sheet_YTD!$M:$DZ,VLOOKUP($B$2,Summary!$V$4:$AA$15,Q$1,0),0)</f>
        <v>0</v>
      </c>
      <c r="R249" s="83">
        <v>0</v>
      </c>
      <c r="S249" s="26">
        <f t="shared" si="30"/>
        <v>0</v>
      </c>
      <c r="T249" s="26">
        <f t="shared" si="29"/>
        <v>0</v>
      </c>
    </row>
    <row r="250" spans="1:20" outlineLevel="1" x14ac:dyDescent="0.25">
      <c r="A250" s="36" t="s">
        <v>227</v>
      </c>
      <c r="B250" s="40" t="str">
        <f t="shared" si="25"/>
        <v>O</v>
      </c>
      <c r="C250" s="40" t="str">
        <f t="shared" si="38"/>
        <v>O</v>
      </c>
      <c r="D250" s="40" t="str">
        <f t="shared" si="27"/>
        <v>O</v>
      </c>
      <c r="E250" s="77" t="s">
        <v>294</v>
      </c>
      <c r="F250" s="28">
        <f>VLOOKUP($A:$A,Data_sheet_PTD!$M:$DZ,VLOOKUP($B$2,Summary!$V$4:$AA$15,F$1,0),0)</f>
        <v>38737.69</v>
      </c>
      <c r="G250" s="28">
        <f>VLOOKUP($A:$A,Data_sheet_PTD!$M:$DZ,VLOOKUP($B$2,Summary!$V$4:$AA$15,G$1,0),0)</f>
        <v>44771.73</v>
      </c>
      <c r="H250" s="28">
        <f>VLOOKUP($A:$A,Data_sheet_PTD!$M:$DZ,VLOOKUP($B$2,Summary!$V$4:$AA$15,H$1,0),0)</f>
        <v>44285.849999999984</v>
      </c>
      <c r="I250" s="49">
        <f t="shared" si="28"/>
        <v>-485.88000000001921</v>
      </c>
      <c r="J250" s="28">
        <f>VLOOKUP($A:$A,Data_sheet_PTD!$M:$DZ,VLOOKUP($B$2,Summary!$V$4:$AA$15,J$1,0),0)</f>
        <v>-485.88000000001864</v>
      </c>
      <c r="K250" s="28">
        <f>VLOOKUP($A:$A,Data_sheet_PTD!$M:$DZ,VLOOKUP($B$2,Summary!$V$4:$AA$15,K$1,0),0)</f>
        <v>0</v>
      </c>
      <c r="L250" s="28">
        <f>VLOOKUP($A:$A,Data_sheet_YTD!$M:$DZ,VLOOKUP($B$2,Summary!$V$4:$AA$15,L$1,0),0)</f>
        <v>799054.55999999982</v>
      </c>
      <c r="M250" s="28">
        <f>VLOOKUP($A:$A,Data_sheet_YTD!$M:$DZ,VLOOKUP($B$2,Summary!$V$4:$AA$15,M$1,0),0)</f>
        <v>1008886.9199999999</v>
      </c>
      <c r="N250" s="28">
        <f>VLOOKUP($A:$A,Data_sheet_YTD!$M:$DZ,VLOOKUP($B$2,Summary!$V$4:$AA$15,N$1,0),0)</f>
        <v>1090804.5900000001</v>
      </c>
      <c r="O250" s="49">
        <f t="shared" si="32"/>
        <v>81917.670000000158</v>
      </c>
      <c r="P250" s="28">
        <f>VLOOKUP($A:$A,Data_sheet_YTD!$M:$DZ,VLOOKUP($B$2,Summary!$V$4:$AA$15,P$1,0),0)</f>
        <v>81917.669999999984</v>
      </c>
      <c r="Q250" s="28">
        <f>VLOOKUP($A:$A,Data_sheet_YTD!$M:$DZ,VLOOKUP($B$2,Summary!$V$4:$AA$15,Q$1,0),0)</f>
        <v>0</v>
      </c>
      <c r="R250" s="83">
        <v>22570.839999999967</v>
      </c>
      <c r="S250" s="26">
        <f t="shared" si="30"/>
        <v>23056.719999999987</v>
      </c>
      <c r="T250" s="26">
        <f t="shared" si="29"/>
        <v>1.7462298274040222E-10</v>
      </c>
    </row>
    <row r="251" spans="1:20" outlineLevel="1" x14ac:dyDescent="0.25">
      <c r="A251" s="36" t="s">
        <v>348</v>
      </c>
      <c r="B251" s="40" t="str">
        <f t="shared" ref="B251" si="39">IF(F251&gt;0,"O","X")</f>
        <v>X</v>
      </c>
      <c r="C251" s="40" t="s">
        <v>316</v>
      </c>
      <c r="D251" s="40" t="str">
        <f t="shared" ref="D251" si="40">IF(H251&gt;0,"O","X")</f>
        <v>O</v>
      </c>
      <c r="E251" s="77" t="s">
        <v>292</v>
      </c>
      <c r="F251" s="28">
        <f>VLOOKUP($A:$A,Data_sheet_PTD!$M:$DZ,VLOOKUP($B$2,Summary!$V$4:$AA$15,F$1,0),0)</f>
        <v>0</v>
      </c>
      <c r="G251" s="28">
        <f>VLOOKUP($A:$A,Data_sheet_PTD!$M:$DZ,VLOOKUP($B$2,Summary!$V$4:$AA$15,G$1,0),0)</f>
        <v>19518.05</v>
      </c>
      <c r="H251" s="28">
        <f>VLOOKUP($A:$A,Data_sheet_PTD!$M:$DZ,VLOOKUP($B$2,Summary!$V$4:$AA$15,H$1,0),0)</f>
        <v>18465.159999999996</v>
      </c>
      <c r="I251" s="49">
        <f t="shared" ref="I251" si="41">H251-G251</f>
        <v>-1052.8900000000031</v>
      </c>
      <c r="J251" s="28">
        <f>VLOOKUP($A:$A,Data_sheet_PTD!$M:$DZ,VLOOKUP($B$2,Summary!$V$4:$AA$15,J$1,0),0)</f>
        <v>-1052.8900000000017</v>
      </c>
      <c r="K251" s="28">
        <f>VLOOKUP($A:$A,Data_sheet_PTD!$M:$DZ,VLOOKUP($B$2,Summary!$V$4:$AA$15,K$1,0),0)</f>
        <v>0</v>
      </c>
      <c r="L251" s="28">
        <f>VLOOKUP($A:$A,Data_sheet_YTD!$M:$DZ,VLOOKUP($B$2,Summary!$V$4:$AA$15,L$1,0),0)</f>
        <v>0</v>
      </c>
      <c r="M251" s="28">
        <f>VLOOKUP($A:$A,Data_sheet_YTD!$M:$DZ,VLOOKUP($B$2,Summary!$V$4:$AA$15,M$1,0),0)</f>
        <v>270726.61</v>
      </c>
      <c r="N251" s="28">
        <f>VLOOKUP($A:$A,Data_sheet_YTD!$M:$DZ,VLOOKUP($B$2,Summary!$V$4:$AA$15,N$1,0),0)</f>
        <v>383290.30999999994</v>
      </c>
      <c r="O251" s="49">
        <f t="shared" ref="O251" si="42">N251-M251</f>
        <v>112563.69999999995</v>
      </c>
      <c r="P251" s="28">
        <f>VLOOKUP($A:$A,Data_sheet_YTD!$M:$DZ,VLOOKUP($B$2,Summary!$V$4:$AA$15,P$1,0),0)</f>
        <v>112563.7</v>
      </c>
      <c r="Q251" s="28">
        <f>VLOOKUP($A:$A,Data_sheet_YTD!$M:$DZ,VLOOKUP($B$2,Summary!$V$4:$AA$15,Q$1,0),0)</f>
        <v>0</v>
      </c>
      <c r="R251" s="83">
        <v>0</v>
      </c>
      <c r="S251" s="26">
        <f t="shared" si="30"/>
        <v>1052.8900000000031</v>
      </c>
      <c r="T251" s="26">
        <f t="shared" ref="T251" si="43">O251-P251-Q251</f>
        <v>-4.3655745685100555E-11</v>
      </c>
    </row>
    <row r="252" spans="1:20" outlineLevel="1" x14ac:dyDescent="0.25">
      <c r="A252" s="36" t="s">
        <v>228</v>
      </c>
      <c r="B252" s="40" t="str">
        <f t="shared" si="25"/>
        <v>O</v>
      </c>
      <c r="C252" s="40" t="str">
        <f t="shared" ref="C252:C263" si="44">IF(G252&gt;0,"O","X")</f>
        <v>O</v>
      </c>
      <c r="D252" s="40" t="str">
        <f t="shared" si="27"/>
        <v>O</v>
      </c>
      <c r="E252" s="77" t="s">
        <v>294</v>
      </c>
      <c r="F252" s="28">
        <f>VLOOKUP($A:$A,Data_sheet_PTD!$M:$DZ,VLOOKUP($B$2,Summary!$V$4:$AA$15,F$1,0),0)</f>
        <v>63015.05</v>
      </c>
      <c r="G252" s="28">
        <f>VLOOKUP($A:$A,Data_sheet_PTD!$M:$DZ,VLOOKUP($B$2,Summary!$V$4:$AA$15,G$1,0),0)</f>
        <v>88684.71</v>
      </c>
      <c r="H252" s="28">
        <f>VLOOKUP($A:$A,Data_sheet_PTD!$M:$DZ,VLOOKUP($B$2,Summary!$V$4:$AA$15,H$1,0),0)</f>
        <v>93262.069999999992</v>
      </c>
      <c r="I252" s="49">
        <f t="shared" si="28"/>
        <v>4577.359999999986</v>
      </c>
      <c r="J252" s="28">
        <f>VLOOKUP($A:$A,Data_sheet_PTD!$M:$DZ,VLOOKUP($B$2,Summary!$V$4:$AA$15,J$1,0),0)</f>
        <v>691.44041666664396</v>
      </c>
      <c r="K252" s="28">
        <f>VLOOKUP($A:$A,Data_sheet_PTD!$M:$DZ,VLOOKUP($B$2,Summary!$V$4:$AA$15,K$1,0),0)</f>
        <v>3885.9195833333365</v>
      </c>
      <c r="L252" s="28">
        <f>VLOOKUP($A:$A,Data_sheet_YTD!$M:$DZ,VLOOKUP($B$2,Summary!$V$4:$AA$15,L$1,0),0)</f>
        <v>1123645.8400000003</v>
      </c>
      <c r="M252" s="28">
        <f>VLOOKUP($A:$A,Data_sheet_YTD!$M:$DZ,VLOOKUP($B$2,Summary!$V$4:$AA$15,M$1,0),0)</f>
        <v>1318982.74</v>
      </c>
      <c r="N252" s="28">
        <f>VLOOKUP($A:$A,Data_sheet_YTD!$M:$DZ,VLOOKUP($B$2,Summary!$V$4:$AA$15,N$1,0),0)</f>
        <v>1415076.98</v>
      </c>
      <c r="O252" s="49">
        <f t="shared" si="32"/>
        <v>96094.239999999991</v>
      </c>
      <c r="P252" s="28">
        <f>VLOOKUP($A:$A,Data_sheet_YTD!$M:$DZ,VLOOKUP($B$2,Summary!$V$4:$AA$15,P$1,0),0)</f>
        <v>78447.850742753595</v>
      </c>
      <c r="Q252" s="28">
        <f>VLOOKUP($A:$A,Data_sheet_YTD!$M:$DZ,VLOOKUP($B$2,Summary!$V$4:$AA$15,Q$1,0),0)</f>
        <v>17646.389257246381</v>
      </c>
      <c r="R252" s="83">
        <v>6693.910000000018</v>
      </c>
      <c r="S252" s="26">
        <f t="shared" si="30"/>
        <v>2116.550000000032</v>
      </c>
      <c r="T252" s="26">
        <f t="shared" si="29"/>
        <v>0</v>
      </c>
    </row>
    <row r="253" spans="1:20" outlineLevel="1" x14ac:dyDescent="0.25">
      <c r="A253" s="36" t="s">
        <v>229</v>
      </c>
      <c r="B253" s="40" t="str">
        <f t="shared" si="25"/>
        <v>O</v>
      </c>
      <c r="C253" s="40" t="str">
        <f t="shared" si="44"/>
        <v>O</v>
      </c>
      <c r="D253" s="40" t="str">
        <f t="shared" si="27"/>
        <v>O</v>
      </c>
      <c r="E253" s="77" t="s">
        <v>294</v>
      </c>
      <c r="F253" s="28">
        <f>VLOOKUP($A:$A,Data_sheet_PTD!$M:$DZ,VLOOKUP($B$2,Summary!$V$4:$AA$15,F$1,0),0)</f>
        <v>38860.29</v>
      </c>
      <c r="G253" s="28">
        <f>VLOOKUP($A:$A,Data_sheet_PTD!$M:$DZ,VLOOKUP($B$2,Summary!$V$4:$AA$15,G$1,0),0)</f>
        <v>32573.63</v>
      </c>
      <c r="H253" s="28">
        <f>VLOOKUP($A:$A,Data_sheet_PTD!$M:$DZ,VLOOKUP($B$2,Summary!$V$4:$AA$15,H$1,0),0)</f>
        <v>44480.69999999999</v>
      </c>
      <c r="I253" s="49">
        <f t="shared" si="28"/>
        <v>11907.069999999989</v>
      </c>
      <c r="J253" s="28">
        <f>VLOOKUP($A:$A,Data_sheet_PTD!$M:$DZ,VLOOKUP($B$2,Summary!$V$4:$AA$15,J$1,0),0)</f>
        <v>9854.1146153846057</v>
      </c>
      <c r="K253" s="28">
        <f>VLOOKUP($A:$A,Data_sheet_PTD!$M:$DZ,VLOOKUP($B$2,Summary!$V$4:$AA$15,K$1,0),0)</f>
        <v>2052.9553846153863</v>
      </c>
      <c r="L253" s="28">
        <f>VLOOKUP($A:$A,Data_sheet_YTD!$M:$DZ,VLOOKUP($B$2,Summary!$V$4:$AA$15,L$1,0),0)</f>
        <v>725567.20000000019</v>
      </c>
      <c r="M253" s="28">
        <f>VLOOKUP($A:$A,Data_sheet_YTD!$M:$DZ,VLOOKUP($B$2,Summary!$V$4:$AA$15,M$1,0),0)</f>
        <v>837510.27999999991</v>
      </c>
      <c r="N253" s="28">
        <f>VLOOKUP($A:$A,Data_sheet_YTD!$M:$DZ,VLOOKUP($B$2,Summary!$V$4:$AA$15,N$1,0),0)</f>
        <v>866465.97000000009</v>
      </c>
      <c r="O253" s="49">
        <f t="shared" si="32"/>
        <v>28955.690000000177</v>
      </c>
      <c r="P253" s="28">
        <f>VLOOKUP($A:$A,Data_sheet_YTD!$M:$DZ,VLOOKUP($B$2,Summary!$V$4:$AA$15,P$1,0),0)</f>
        <v>18911.097697270452</v>
      </c>
      <c r="Q253" s="28">
        <f>VLOOKUP($A:$A,Data_sheet_YTD!$M:$DZ,VLOOKUP($B$2,Summary!$V$4:$AA$15,Q$1,0),0)</f>
        <v>10044.592302729538</v>
      </c>
      <c r="R253" s="83">
        <v>6222.4800000000105</v>
      </c>
      <c r="S253" s="26">
        <f t="shared" si="30"/>
        <v>-5684.5899999999783</v>
      </c>
      <c r="T253" s="26">
        <f t="shared" si="29"/>
        <v>1.8735590856522322E-10</v>
      </c>
    </row>
    <row r="254" spans="1:20" outlineLevel="1" x14ac:dyDescent="0.25">
      <c r="A254" s="36" t="s">
        <v>230</v>
      </c>
      <c r="B254" s="40" t="str">
        <f t="shared" si="25"/>
        <v>O</v>
      </c>
      <c r="C254" s="40" t="str">
        <f t="shared" si="44"/>
        <v>O</v>
      </c>
      <c r="D254" s="40" t="str">
        <f t="shared" si="27"/>
        <v>O</v>
      </c>
      <c r="E254" s="77" t="s">
        <v>294</v>
      </c>
      <c r="F254" s="28">
        <f>VLOOKUP($A:$A,Data_sheet_PTD!$M:$DZ,VLOOKUP($B$2,Summary!$V$4:$AA$15,F$1,0),0)</f>
        <v>49917.78</v>
      </c>
      <c r="G254" s="28">
        <f>VLOOKUP($A:$A,Data_sheet_PTD!$M:$DZ,VLOOKUP($B$2,Summary!$V$4:$AA$15,G$1,0),0)</f>
        <v>43315.71</v>
      </c>
      <c r="H254" s="28">
        <f>VLOOKUP($A:$A,Data_sheet_PTD!$M:$DZ,VLOOKUP($B$2,Summary!$V$4:$AA$15,H$1,0),0)</f>
        <v>58738.459999999992</v>
      </c>
      <c r="I254" s="49">
        <f t="shared" si="28"/>
        <v>15422.749999999993</v>
      </c>
      <c r="J254" s="28">
        <f>VLOOKUP($A:$A,Data_sheet_PTD!$M:$DZ,VLOOKUP($B$2,Summary!$V$4:$AA$15,J$1,0),0)</f>
        <v>15422.749999999998</v>
      </c>
      <c r="K254" s="28">
        <f>VLOOKUP($A:$A,Data_sheet_PTD!$M:$DZ,VLOOKUP($B$2,Summary!$V$4:$AA$15,K$1,0),0)</f>
        <v>0</v>
      </c>
      <c r="L254" s="28">
        <f>VLOOKUP($A:$A,Data_sheet_YTD!$M:$DZ,VLOOKUP($B$2,Summary!$V$4:$AA$15,L$1,0),0)</f>
        <v>887915.26</v>
      </c>
      <c r="M254" s="28">
        <f>VLOOKUP($A:$A,Data_sheet_YTD!$M:$DZ,VLOOKUP($B$2,Summary!$V$4:$AA$15,M$1,0),0)</f>
        <v>959873.2300000001</v>
      </c>
      <c r="N254" s="28">
        <f>VLOOKUP($A:$A,Data_sheet_YTD!$M:$DZ,VLOOKUP($B$2,Summary!$V$4:$AA$15,N$1,0),0)</f>
        <v>1028252.0299999999</v>
      </c>
      <c r="O254" s="49">
        <f t="shared" si="32"/>
        <v>68378.799999999814</v>
      </c>
      <c r="P254" s="28">
        <f>VLOOKUP($A:$A,Data_sheet_YTD!$M:$DZ,VLOOKUP($B$2,Summary!$V$4:$AA$15,P$1,0),0)</f>
        <v>70513.294153846058</v>
      </c>
      <c r="Q254" s="28">
        <f>VLOOKUP($A:$A,Data_sheet_YTD!$M:$DZ,VLOOKUP($B$2,Summary!$V$4:$AA$15,Q$1,0),0)</f>
        <v>-2134.4941538461553</v>
      </c>
      <c r="R254" s="83">
        <v>10109.12999999999</v>
      </c>
      <c r="S254" s="26">
        <f t="shared" si="30"/>
        <v>-5313.6200000000026</v>
      </c>
      <c r="T254" s="26">
        <f t="shared" si="29"/>
        <v>-8.9130480773746967E-11</v>
      </c>
    </row>
    <row r="255" spans="1:20" outlineLevel="1" x14ac:dyDescent="0.25">
      <c r="A255" s="36" t="s">
        <v>231</v>
      </c>
      <c r="B255" s="40" t="str">
        <f t="shared" si="25"/>
        <v>O</v>
      </c>
      <c r="C255" s="40" t="str">
        <f t="shared" si="44"/>
        <v>O</v>
      </c>
      <c r="D255" s="40" t="str">
        <f t="shared" si="27"/>
        <v>O</v>
      </c>
      <c r="E255" s="77" t="s">
        <v>294</v>
      </c>
      <c r="F255" s="28">
        <f>VLOOKUP($A:$A,Data_sheet_PTD!$M:$DZ,VLOOKUP($B$2,Summary!$V$4:$AA$15,F$1,0),0)</f>
        <v>47354.239999999998</v>
      </c>
      <c r="G255" s="28">
        <f>VLOOKUP($A:$A,Data_sheet_PTD!$M:$DZ,VLOOKUP($B$2,Summary!$V$4:$AA$15,G$1,0),0)</f>
        <v>50395.040000000001</v>
      </c>
      <c r="H255" s="28">
        <f>VLOOKUP($A:$A,Data_sheet_PTD!$M:$DZ,VLOOKUP($B$2,Summary!$V$4:$AA$15,H$1,0),0)</f>
        <v>62462.94000000001</v>
      </c>
      <c r="I255" s="49">
        <f t="shared" si="28"/>
        <v>12067.900000000009</v>
      </c>
      <c r="J255" s="28">
        <f>VLOOKUP($A:$A,Data_sheet_PTD!$M:$DZ,VLOOKUP($B$2,Summary!$V$4:$AA$15,J$1,0),0)</f>
        <v>9184.9950769230836</v>
      </c>
      <c r="K255" s="28">
        <f>VLOOKUP($A:$A,Data_sheet_PTD!$M:$DZ,VLOOKUP($B$2,Summary!$V$4:$AA$15,K$1,0),0)</f>
        <v>2882.904923076926</v>
      </c>
      <c r="L255" s="28">
        <f>VLOOKUP($A:$A,Data_sheet_YTD!$M:$DZ,VLOOKUP($B$2,Summary!$V$4:$AA$15,L$1,0),0)</f>
        <v>888347.40000000014</v>
      </c>
      <c r="M255" s="28">
        <f>VLOOKUP($A:$A,Data_sheet_YTD!$M:$DZ,VLOOKUP($B$2,Summary!$V$4:$AA$15,M$1,0),0)</f>
        <v>974023.3400000002</v>
      </c>
      <c r="N255" s="28">
        <f>VLOOKUP($A:$A,Data_sheet_YTD!$M:$DZ,VLOOKUP($B$2,Summary!$V$4:$AA$15,N$1,0),0)</f>
        <v>1079672.46</v>
      </c>
      <c r="O255" s="49">
        <f t="shared" si="32"/>
        <v>105649.11999999976</v>
      </c>
      <c r="P255" s="28">
        <f>VLOOKUP($A:$A,Data_sheet_YTD!$M:$DZ,VLOOKUP($B$2,Summary!$V$4:$AA$15,P$1,0),0)</f>
        <v>92728.561439205951</v>
      </c>
      <c r="Q255" s="28">
        <f>VLOOKUP($A:$A,Data_sheet_YTD!$M:$DZ,VLOOKUP($B$2,Summary!$V$4:$AA$15,Q$1,0),0)</f>
        <v>12920.558560794056</v>
      </c>
      <c r="R255" s="83">
        <v>12955</v>
      </c>
      <c r="S255" s="26">
        <f t="shared" si="30"/>
        <v>887.09999999999127</v>
      </c>
      <c r="T255" s="26">
        <f t="shared" si="29"/>
        <v>-2.4374458007514477E-10</v>
      </c>
    </row>
    <row r="256" spans="1:20" outlineLevel="1" x14ac:dyDescent="0.25">
      <c r="A256" s="36" t="s">
        <v>232</v>
      </c>
      <c r="B256" s="40" t="str">
        <f t="shared" si="25"/>
        <v>O</v>
      </c>
      <c r="C256" s="40" t="str">
        <f t="shared" si="44"/>
        <v>O</v>
      </c>
      <c r="D256" s="40" t="str">
        <f t="shared" si="27"/>
        <v>O</v>
      </c>
      <c r="E256" s="77" t="s">
        <v>294</v>
      </c>
      <c r="F256" s="28">
        <f>VLOOKUP($A:$A,Data_sheet_PTD!$M:$DZ,VLOOKUP($B$2,Summary!$V$4:$AA$15,F$1,0),0)</f>
        <v>55945.19</v>
      </c>
      <c r="G256" s="28">
        <f>VLOOKUP($A:$A,Data_sheet_PTD!$M:$DZ,VLOOKUP($B$2,Summary!$V$4:$AA$15,G$1,0),0)</f>
        <v>68566.929999999993</v>
      </c>
      <c r="H256" s="28">
        <f>VLOOKUP($A:$A,Data_sheet_PTD!$M:$DZ,VLOOKUP($B$2,Summary!$V$4:$AA$15,H$1,0),0)</f>
        <v>57752.950000000012</v>
      </c>
      <c r="I256" s="49">
        <f t="shared" si="28"/>
        <v>-10813.979999999981</v>
      </c>
      <c r="J256" s="28">
        <f>VLOOKUP($A:$A,Data_sheet_PTD!$M:$DZ,VLOOKUP($B$2,Summary!$V$4:$AA$15,J$1,0),0)</f>
        <v>-13479.500769230752</v>
      </c>
      <c r="K256" s="28">
        <f>VLOOKUP($A:$A,Data_sheet_PTD!$M:$DZ,VLOOKUP($B$2,Summary!$V$4:$AA$15,K$1,0),0)</f>
        <v>2665.5207692307722</v>
      </c>
      <c r="L256" s="28">
        <f>VLOOKUP($A:$A,Data_sheet_YTD!$M:$DZ,VLOOKUP($B$2,Summary!$V$4:$AA$15,L$1,0),0)</f>
        <v>1159784.95</v>
      </c>
      <c r="M256" s="28">
        <f>VLOOKUP($A:$A,Data_sheet_YTD!$M:$DZ,VLOOKUP($B$2,Summary!$V$4:$AA$15,M$1,0),0)</f>
        <v>1351753.65</v>
      </c>
      <c r="N256" s="28">
        <f>VLOOKUP($A:$A,Data_sheet_YTD!$M:$DZ,VLOOKUP($B$2,Summary!$V$4:$AA$15,N$1,0),0)</f>
        <v>1400927.16</v>
      </c>
      <c r="O256" s="49">
        <f t="shared" si="32"/>
        <v>49173.510000000009</v>
      </c>
      <c r="P256" s="28">
        <f>VLOOKUP($A:$A,Data_sheet_YTD!$M:$DZ,VLOOKUP($B$2,Summary!$V$4:$AA$15,P$1,0),0)</f>
        <v>33552.033528536005</v>
      </c>
      <c r="Q256" s="28">
        <f>VLOOKUP($A:$A,Data_sheet_YTD!$M:$DZ,VLOOKUP($B$2,Summary!$V$4:$AA$15,Q$1,0),0)</f>
        <v>15621.476471464033</v>
      </c>
      <c r="R256" s="83">
        <v>6891.269999999975</v>
      </c>
      <c r="S256" s="26">
        <f t="shared" si="30"/>
        <v>17705.249999999956</v>
      </c>
      <c r="T256" s="26">
        <f t="shared" si="29"/>
        <v>-2.9103830456733704E-11</v>
      </c>
    </row>
    <row r="257" spans="1:20" outlineLevel="1" x14ac:dyDescent="0.25">
      <c r="A257" s="36" t="s">
        <v>349</v>
      </c>
      <c r="B257" s="40" t="str">
        <f t="shared" si="25"/>
        <v>X</v>
      </c>
      <c r="C257" s="40" t="str">
        <f t="shared" si="44"/>
        <v>X</v>
      </c>
      <c r="D257" s="40" t="str">
        <f t="shared" si="27"/>
        <v>X</v>
      </c>
      <c r="E257" s="77" t="s">
        <v>292</v>
      </c>
      <c r="F257" s="28">
        <f>VLOOKUP($A:$A,Data_sheet_PTD!$M:$DZ,VLOOKUP($B$2,Summary!$V$4:$AA$15,F$1,0),0)</f>
        <v>0</v>
      </c>
      <c r="G257" s="28">
        <f>VLOOKUP($A:$A,Data_sheet_PTD!$M:$DZ,VLOOKUP($B$2,Summary!$V$4:$AA$15,G$1,0),0)</f>
        <v>0</v>
      </c>
      <c r="H257" s="28">
        <f>VLOOKUP($A:$A,Data_sheet_PTD!$M:$DZ,VLOOKUP($B$2,Summary!$V$4:$AA$15,H$1,0),0)</f>
        <v>0</v>
      </c>
      <c r="I257" s="49">
        <f t="shared" si="28"/>
        <v>0</v>
      </c>
      <c r="J257" s="28">
        <f>VLOOKUP($A:$A,Data_sheet_PTD!$M:$DZ,VLOOKUP($B$2,Summary!$V$4:$AA$15,J$1,0),0)</f>
        <v>0</v>
      </c>
      <c r="K257" s="28">
        <f>VLOOKUP($A:$A,Data_sheet_PTD!$M:$DZ,VLOOKUP($B$2,Summary!$V$4:$AA$15,K$1,0),0)</f>
        <v>0</v>
      </c>
      <c r="L257" s="28">
        <f>VLOOKUP($A:$A,Data_sheet_YTD!$M:$DZ,VLOOKUP($B$2,Summary!$V$4:$AA$15,L$1,0),0)</f>
        <v>0</v>
      </c>
      <c r="M257" s="28">
        <f>VLOOKUP($A:$A,Data_sheet_YTD!$M:$DZ,VLOOKUP($B$2,Summary!$V$4:$AA$15,M$1,0),0)</f>
        <v>0</v>
      </c>
      <c r="N257" s="28">
        <f>VLOOKUP($A:$A,Data_sheet_YTD!$M:$DZ,VLOOKUP($B$2,Summary!$V$4:$AA$15,N$1,0),0)</f>
        <v>0</v>
      </c>
      <c r="O257" s="49">
        <f t="shared" si="32"/>
        <v>0</v>
      </c>
      <c r="P257" s="28">
        <f>VLOOKUP($A:$A,Data_sheet_YTD!$M:$DZ,VLOOKUP($B$2,Summary!$V$4:$AA$15,P$1,0),0)</f>
        <v>0</v>
      </c>
      <c r="Q257" s="28">
        <f>VLOOKUP($A:$A,Data_sheet_YTD!$M:$DZ,VLOOKUP($B$2,Summary!$V$4:$AA$15,Q$1,0),0)</f>
        <v>0</v>
      </c>
      <c r="R257" s="83">
        <v>0</v>
      </c>
      <c r="S257" s="26">
        <f t="shared" si="30"/>
        <v>0</v>
      </c>
      <c r="T257" s="26">
        <f t="shared" si="29"/>
        <v>0</v>
      </c>
    </row>
    <row r="258" spans="1:20" outlineLevel="1" x14ac:dyDescent="0.25">
      <c r="A258" s="36" t="s">
        <v>233</v>
      </c>
      <c r="B258" s="40" t="str">
        <f t="shared" si="25"/>
        <v>O</v>
      </c>
      <c r="C258" s="40" t="str">
        <f t="shared" si="44"/>
        <v>O</v>
      </c>
      <c r="D258" s="40" t="str">
        <f t="shared" si="27"/>
        <v>O</v>
      </c>
      <c r="E258" s="77" t="s">
        <v>294</v>
      </c>
      <c r="F258" s="28">
        <f>VLOOKUP($A:$A,Data_sheet_PTD!$M:$DZ,VLOOKUP($B$2,Summary!$V$4:$AA$15,F$1,0),0)</f>
        <v>58689.25</v>
      </c>
      <c r="G258" s="28">
        <f>VLOOKUP($A:$A,Data_sheet_PTD!$M:$DZ,VLOOKUP($B$2,Summary!$V$4:$AA$15,G$1,0),0)</f>
        <v>55245.15</v>
      </c>
      <c r="H258" s="28">
        <f>VLOOKUP($A:$A,Data_sheet_PTD!$M:$DZ,VLOOKUP($B$2,Summary!$V$4:$AA$15,H$1,0),0)</f>
        <v>77788.219999999987</v>
      </c>
      <c r="I258" s="49">
        <f t="shared" si="28"/>
        <v>22543.069999999985</v>
      </c>
      <c r="J258" s="28">
        <f>VLOOKUP($A:$A,Data_sheet_PTD!$M:$DZ,VLOOKUP($B$2,Summary!$V$4:$AA$15,J$1,0),0)</f>
        <v>22543.069999999992</v>
      </c>
      <c r="K258" s="28">
        <f>VLOOKUP($A:$A,Data_sheet_PTD!$M:$DZ,VLOOKUP($B$2,Summary!$V$4:$AA$15,K$1,0),0)</f>
        <v>0</v>
      </c>
      <c r="L258" s="28">
        <f>VLOOKUP($A:$A,Data_sheet_YTD!$M:$DZ,VLOOKUP($B$2,Summary!$V$4:$AA$15,L$1,0),0)</f>
        <v>1033410.16</v>
      </c>
      <c r="M258" s="28">
        <f>VLOOKUP($A:$A,Data_sheet_YTD!$M:$DZ,VLOOKUP($B$2,Summary!$V$4:$AA$15,M$1,0),0)</f>
        <v>1180584.48</v>
      </c>
      <c r="N258" s="28">
        <f>VLOOKUP($A:$A,Data_sheet_YTD!$M:$DZ,VLOOKUP($B$2,Summary!$V$4:$AA$15,N$1,0),0)</f>
        <v>1428193.77</v>
      </c>
      <c r="O258" s="49">
        <f t="shared" si="32"/>
        <v>247609.29000000004</v>
      </c>
      <c r="P258" s="28">
        <f>VLOOKUP($A:$A,Data_sheet_YTD!$M:$DZ,VLOOKUP($B$2,Summary!$V$4:$AA$15,P$1,0),0)</f>
        <v>203013.64835820894</v>
      </c>
      <c r="Q258" s="28">
        <f>VLOOKUP($A:$A,Data_sheet_YTD!$M:$DZ,VLOOKUP($B$2,Summary!$V$4:$AA$15,Q$1,0),0)</f>
        <v>44595.64164179108</v>
      </c>
      <c r="R258" s="83">
        <v>23555.999999999985</v>
      </c>
      <c r="S258" s="26">
        <f t="shared" si="30"/>
        <v>1012.9300000000003</v>
      </c>
      <c r="T258" s="26">
        <f t="shared" si="29"/>
        <v>0</v>
      </c>
    </row>
    <row r="259" spans="1:20" outlineLevel="1" x14ac:dyDescent="0.25">
      <c r="A259" s="36" t="s">
        <v>234</v>
      </c>
      <c r="B259" s="40" t="str">
        <f t="shared" si="25"/>
        <v>O</v>
      </c>
      <c r="C259" s="40" t="str">
        <f t="shared" si="44"/>
        <v>O</v>
      </c>
      <c r="D259" s="40" t="str">
        <f t="shared" si="27"/>
        <v>O</v>
      </c>
      <c r="E259" s="77" t="s">
        <v>294</v>
      </c>
      <c r="F259" s="28">
        <f>VLOOKUP($A:$A,Data_sheet_PTD!$M:$DZ,VLOOKUP($B$2,Summary!$V$4:$AA$15,F$1,0),0)</f>
        <v>40564.769999999997</v>
      </c>
      <c r="G259" s="28">
        <f>VLOOKUP($A:$A,Data_sheet_PTD!$M:$DZ,VLOOKUP($B$2,Summary!$V$4:$AA$15,G$1,0),0)</f>
        <v>47687.8</v>
      </c>
      <c r="H259" s="28">
        <f>VLOOKUP($A:$A,Data_sheet_PTD!$M:$DZ,VLOOKUP($B$2,Summary!$V$4:$AA$15,H$1,0),0)</f>
        <v>53889.16</v>
      </c>
      <c r="I259" s="49">
        <f t="shared" si="28"/>
        <v>6201.3600000000006</v>
      </c>
      <c r="J259" s="28">
        <f>VLOOKUP($A:$A,Data_sheet_PTD!$M:$DZ,VLOOKUP($B$2,Summary!$V$4:$AA$15,J$1,0),0)</f>
        <v>4517.3237499999968</v>
      </c>
      <c r="K259" s="28">
        <f>VLOOKUP($A:$A,Data_sheet_PTD!$M:$DZ,VLOOKUP($B$2,Summary!$V$4:$AA$15,K$1,0),0)</f>
        <v>1684.0362500000015</v>
      </c>
      <c r="L259" s="28">
        <f>VLOOKUP($A:$A,Data_sheet_YTD!$M:$DZ,VLOOKUP($B$2,Summary!$V$4:$AA$15,L$1,0),0)</f>
        <v>770086.9</v>
      </c>
      <c r="M259" s="28">
        <f>VLOOKUP($A:$A,Data_sheet_YTD!$M:$DZ,VLOOKUP($B$2,Summary!$V$4:$AA$15,M$1,0),0)</f>
        <v>940849.17</v>
      </c>
      <c r="N259" s="28">
        <f>VLOOKUP($A:$A,Data_sheet_YTD!$M:$DZ,VLOOKUP($B$2,Summary!$V$4:$AA$15,N$1,0),0)</f>
        <v>1036410.6200000001</v>
      </c>
      <c r="O259" s="49">
        <f t="shared" si="32"/>
        <v>95561.45000000007</v>
      </c>
      <c r="P259" s="28">
        <f>VLOOKUP($A:$A,Data_sheet_YTD!$M:$DZ,VLOOKUP($B$2,Summary!$V$4:$AA$15,P$1,0),0)</f>
        <v>64644.22856854838</v>
      </c>
      <c r="Q259" s="28">
        <f>VLOOKUP($A:$A,Data_sheet_YTD!$M:$DZ,VLOOKUP($B$2,Summary!$V$4:$AA$15,Q$1,0),0)</f>
        <v>30917.221431451639</v>
      </c>
      <c r="R259" s="83">
        <v>21127.53</v>
      </c>
      <c r="S259" s="26">
        <f t="shared" si="30"/>
        <v>14926.169999999998</v>
      </c>
      <c r="T259" s="26">
        <f t="shared" si="29"/>
        <v>5.0931703299283981E-11</v>
      </c>
    </row>
    <row r="260" spans="1:20" outlineLevel="1" x14ac:dyDescent="0.25">
      <c r="A260" s="36" t="s">
        <v>235</v>
      </c>
      <c r="B260" s="40" t="str">
        <f t="shared" si="25"/>
        <v>O</v>
      </c>
      <c r="C260" s="40" t="str">
        <f t="shared" si="44"/>
        <v>O</v>
      </c>
      <c r="D260" s="40" t="str">
        <f t="shared" si="27"/>
        <v>O</v>
      </c>
      <c r="E260" s="77" t="s">
        <v>294</v>
      </c>
      <c r="F260" s="28">
        <f>VLOOKUP($A:$A,Data_sheet_PTD!$M:$DZ,VLOOKUP($B$2,Summary!$V$4:$AA$15,F$1,0),0)</f>
        <v>44733.27</v>
      </c>
      <c r="G260" s="28">
        <f>VLOOKUP($A:$A,Data_sheet_PTD!$M:$DZ,VLOOKUP($B$2,Summary!$V$4:$AA$15,G$1,0),0)</f>
        <v>52630.39</v>
      </c>
      <c r="H260" s="28">
        <f>VLOOKUP($A:$A,Data_sheet_PTD!$M:$DZ,VLOOKUP($B$2,Summary!$V$4:$AA$15,H$1,0),0)</f>
        <v>40666.07</v>
      </c>
      <c r="I260" s="49">
        <f t="shared" si="28"/>
        <v>-11964.32</v>
      </c>
      <c r="J260" s="28">
        <f>VLOOKUP($A:$A,Data_sheet_PTD!$M:$DZ,VLOOKUP($B$2,Summary!$V$4:$AA$15,J$1,0),0)</f>
        <v>-13841.215538461536</v>
      </c>
      <c r="K260" s="28">
        <f>VLOOKUP($A:$A,Data_sheet_PTD!$M:$DZ,VLOOKUP($B$2,Summary!$V$4:$AA$15,K$1,0),0)</f>
        <v>1876.8955384615401</v>
      </c>
      <c r="L260" s="28">
        <f>VLOOKUP($A:$A,Data_sheet_YTD!$M:$DZ,VLOOKUP($B$2,Summary!$V$4:$AA$15,L$1,0),0)</f>
        <v>809142.29</v>
      </c>
      <c r="M260" s="28">
        <f>VLOOKUP($A:$A,Data_sheet_YTD!$M:$DZ,VLOOKUP($B$2,Summary!$V$4:$AA$15,M$1,0),0)</f>
        <v>1025689.13</v>
      </c>
      <c r="N260" s="28">
        <f>VLOOKUP($A:$A,Data_sheet_YTD!$M:$DZ,VLOOKUP($B$2,Summary!$V$4:$AA$15,N$1,0),0)</f>
        <v>962802.21</v>
      </c>
      <c r="O260" s="49">
        <f t="shared" si="32"/>
        <v>-62886.920000000042</v>
      </c>
      <c r="P260" s="28">
        <f>VLOOKUP($A:$A,Data_sheet_YTD!$M:$DZ,VLOOKUP($B$2,Summary!$V$4:$AA$15,P$1,0),0)</f>
        <v>-73742.260918114174</v>
      </c>
      <c r="Q260" s="28">
        <f>VLOOKUP($A:$A,Data_sheet_YTD!$M:$DZ,VLOOKUP($B$2,Summary!$V$4:$AA$15,Q$1,0),0)</f>
        <v>10855.340918114154</v>
      </c>
      <c r="R260" s="83">
        <v>-95.019999999989523</v>
      </c>
      <c r="S260" s="26">
        <f t="shared" si="30"/>
        <v>11869.30000000001</v>
      </c>
      <c r="T260" s="26">
        <f t="shared" si="29"/>
        <v>-2.1827872842550278E-11</v>
      </c>
    </row>
    <row r="261" spans="1:20" outlineLevel="1" x14ac:dyDescent="0.25">
      <c r="A261" s="36" t="s">
        <v>236</v>
      </c>
      <c r="B261" s="40" t="str">
        <f t="shared" si="25"/>
        <v>O</v>
      </c>
      <c r="C261" s="40" t="str">
        <f t="shared" si="44"/>
        <v>O</v>
      </c>
      <c r="D261" s="40" t="str">
        <f t="shared" si="27"/>
        <v>O</v>
      </c>
      <c r="E261" s="77" t="s">
        <v>294</v>
      </c>
      <c r="F261" s="28">
        <f>VLOOKUP($A:$A,Data_sheet_PTD!$M:$DZ,VLOOKUP($B$2,Summary!$V$4:$AA$15,F$1,0),0)</f>
        <v>39384.379999999997</v>
      </c>
      <c r="G261" s="28">
        <f>VLOOKUP($A:$A,Data_sheet_PTD!$M:$DZ,VLOOKUP($B$2,Summary!$V$4:$AA$15,G$1,0),0)</f>
        <v>44217.45</v>
      </c>
      <c r="H261" s="28">
        <f>VLOOKUP($A:$A,Data_sheet_PTD!$M:$DZ,VLOOKUP($B$2,Summary!$V$4:$AA$15,H$1,0),0)</f>
        <v>48423.530000000006</v>
      </c>
      <c r="I261" s="49">
        <f t="shared" si="28"/>
        <v>4206.080000000009</v>
      </c>
      <c r="J261" s="28">
        <f>VLOOKUP($A:$A,Data_sheet_PTD!$M:$DZ,VLOOKUP($B$2,Summary!$V$4:$AA$15,J$1,0),0)</f>
        <v>2005.0104545454583</v>
      </c>
      <c r="K261" s="28">
        <f>VLOOKUP($A:$A,Data_sheet_PTD!$M:$DZ,VLOOKUP($B$2,Summary!$V$4:$AA$15,K$1,0),0)</f>
        <v>2201.0695454545476</v>
      </c>
      <c r="L261" s="28">
        <f>VLOOKUP($A:$A,Data_sheet_YTD!$M:$DZ,VLOOKUP($B$2,Summary!$V$4:$AA$15,L$1,0),0)</f>
        <v>799742.45000000007</v>
      </c>
      <c r="M261" s="28">
        <f>VLOOKUP($A:$A,Data_sheet_YTD!$M:$DZ,VLOOKUP($B$2,Summary!$V$4:$AA$15,M$1,0),0)</f>
        <v>809936.68999999983</v>
      </c>
      <c r="N261" s="28">
        <f>VLOOKUP($A:$A,Data_sheet_YTD!$M:$DZ,VLOOKUP($B$2,Summary!$V$4:$AA$15,N$1,0),0)</f>
        <v>871418.36</v>
      </c>
      <c r="O261" s="49">
        <f t="shared" si="32"/>
        <v>61481.670000000158</v>
      </c>
      <c r="P261" s="28">
        <f>VLOOKUP($A:$A,Data_sheet_YTD!$M:$DZ,VLOOKUP($B$2,Summary!$V$4:$AA$15,P$1,0),0)</f>
        <v>44286.760735930751</v>
      </c>
      <c r="Q261" s="28">
        <f>VLOOKUP($A:$A,Data_sheet_YTD!$M:$DZ,VLOOKUP($B$2,Summary!$V$4:$AA$15,Q$1,0),0)</f>
        <v>17194.909264069276</v>
      </c>
      <c r="R261" s="83">
        <v>9653.5200000000186</v>
      </c>
      <c r="S261" s="26">
        <f t="shared" si="30"/>
        <v>5447.4400000000096</v>
      </c>
      <c r="T261" s="26">
        <f t="shared" si="29"/>
        <v>1.3096723705530167E-10</v>
      </c>
    </row>
    <row r="262" spans="1:20" outlineLevel="1" x14ac:dyDescent="0.25">
      <c r="A262" s="36" t="s">
        <v>237</v>
      </c>
      <c r="B262" s="40" t="str">
        <f t="shared" si="25"/>
        <v>O</v>
      </c>
      <c r="C262" s="40" t="str">
        <f t="shared" si="44"/>
        <v>O</v>
      </c>
      <c r="D262" s="40" t="str">
        <f t="shared" si="27"/>
        <v>O</v>
      </c>
      <c r="E262" s="77" t="s">
        <v>294</v>
      </c>
      <c r="F262" s="28">
        <f>VLOOKUP($A:$A,Data_sheet_PTD!$M:$DZ,VLOOKUP($B$2,Summary!$V$4:$AA$15,F$1,0),0)</f>
        <v>35359.03</v>
      </c>
      <c r="G262" s="28">
        <f>VLOOKUP($A:$A,Data_sheet_PTD!$M:$DZ,VLOOKUP($B$2,Summary!$V$4:$AA$15,G$1,0),0)</f>
        <v>35131.589999999997</v>
      </c>
      <c r="H262" s="28">
        <f>VLOOKUP($A:$A,Data_sheet_PTD!$M:$DZ,VLOOKUP($B$2,Summary!$V$4:$AA$15,H$1,0),0)</f>
        <v>40067.259999999995</v>
      </c>
      <c r="I262" s="49">
        <f t="shared" si="28"/>
        <v>4935.6699999999983</v>
      </c>
      <c r="J262" s="28">
        <f>VLOOKUP($A:$A,Data_sheet_PTD!$M:$DZ,VLOOKUP($B$2,Summary!$V$4:$AA$15,J$1,0),0)</f>
        <v>433.73067415730367</v>
      </c>
      <c r="K262" s="28">
        <f>VLOOKUP($A:$A,Data_sheet_PTD!$M:$DZ,VLOOKUP($B$2,Summary!$V$4:$AA$15,K$1,0),0)</f>
        <v>4501.9393258426944</v>
      </c>
      <c r="L262" s="28">
        <f>VLOOKUP($A:$A,Data_sheet_YTD!$M:$DZ,VLOOKUP($B$2,Summary!$V$4:$AA$15,L$1,0),0)</f>
        <v>379001.79000000004</v>
      </c>
      <c r="M262" s="28">
        <f>VLOOKUP($A:$A,Data_sheet_YTD!$M:$DZ,VLOOKUP($B$2,Summary!$V$4:$AA$15,M$1,0),0)</f>
        <v>374865.87</v>
      </c>
      <c r="N262" s="28">
        <f>VLOOKUP($A:$A,Data_sheet_YTD!$M:$DZ,VLOOKUP($B$2,Summary!$V$4:$AA$15,N$1,0),0)</f>
        <v>425834.61000000004</v>
      </c>
      <c r="O262" s="49">
        <f t="shared" si="32"/>
        <v>50968.740000000049</v>
      </c>
      <c r="P262" s="28">
        <f>VLOOKUP($A:$A,Data_sheet_YTD!$M:$DZ,VLOOKUP($B$2,Summary!$V$4:$AA$15,P$1,0),0)</f>
        <v>9176.1186516853868</v>
      </c>
      <c r="Q262" s="28">
        <f>VLOOKUP($A:$A,Data_sheet_YTD!$M:$DZ,VLOOKUP($B$2,Summary!$V$4:$AA$15,Q$1,0),0)</f>
        <v>41792.621348314598</v>
      </c>
      <c r="R262" s="83">
        <v>9860.8600000000079</v>
      </c>
      <c r="S262" s="26">
        <f t="shared" si="30"/>
        <v>4925.1900000000096</v>
      </c>
      <c r="T262" s="26">
        <f t="shared" si="29"/>
        <v>6.5483618527650833E-11</v>
      </c>
    </row>
    <row r="263" spans="1:20" outlineLevel="1" x14ac:dyDescent="0.25">
      <c r="A263" s="36" t="s">
        <v>238</v>
      </c>
      <c r="B263" s="40" t="str">
        <f t="shared" si="25"/>
        <v>O</v>
      </c>
      <c r="C263" s="40" t="str">
        <f t="shared" si="44"/>
        <v>O</v>
      </c>
      <c r="D263" s="40" t="str">
        <f t="shared" si="27"/>
        <v>O</v>
      </c>
      <c r="E263" s="77" t="s">
        <v>294</v>
      </c>
      <c r="F263" s="28">
        <f>VLOOKUP($A:$A,Data_sheet_PTD!$M:$DZ,VLOOKUP($B$2,Summary!$V$4:$AA$15,F$1,0),0)</f>
        <v>32852.959999999999</v>
      </c>
      <c r="G263" s="28">
        <f>VLOOKUP($A:$A,Data_sheet_PTD!$M:$DZ,VLOOKUP($B$2,Summary!$V$4:$AA$15,G$1,0),0)</f>
        <v>41959.26</v>
      </c>
      <c r="H263" s="28">
        <f>VLOOKUP($A:$A,Data_sheet_PTD!$M:$DZ,VLOOKUP($B$2,Summary!$V$4:$AA$15,H$1,0),0)</f>
        <v>42148.719999999994</v>
      </c>
      <c r="I263" s="49">
        <f t="shared" si="28"/>
        <v>189.45999999999185</v>
      </c>
      <c r="J263" s="28">
        <f>VLOOKUP($A:$A,Data_sheet_PTD!$M:$DZ,VLOOKUP($B$2,Summary!$V$4:$AA$15,J$1,0),0)</f>
        <v>-1068.7107462686661</v>
      </c>
      <c r="K263" s="28">
        <f>VLOOKUP($A:$A,Data_sheet_PTD!$M:$DZ,VLOOKUP($B$2,Summary!$V$4:$AA$15,K$1,0),0)</f>
        <v>1258.1707462686577</v>
      </c>
      <c r="L263" s="28">
        <f>VLOOKUP($A:$A,Data_sheet_YTD!$M:$DZ,VLOOKUP($B$2,Summary!$V$4:$AA$15,L$1,0),0)</f>
        <v>572009.03999999992</v>
      </c>
      <c r="M263" s="28">
        <f>VLOOKUP($A:$A,Data_sheet_YTD!$M:$DZ,VLOOKUP($B$2,Summary!$V$4:$AA$15,M$1,0),0)</f>
        <v>646886.01</v>
      </c>
      <c r="N263" s="28">
        <f>VLOOKUP($A:$A,Data_sheet_YTD!$M:$DZ,VLOOKUP($B$2,Summary!$V$4:$AA$15,N$1,0),0)</f>
        <v>682195.48</v>
      </c>
      <c r="O263" s="49">
        <f t="shared" si="32"/>
        <v>35309.469999999972</v>
      </c>
      <c r="P263" s="28">
        <f>VLOOKUP($A:$A,Data_sheet_YTD!$M:$DZ,VLOOKUP($B$2,Summary!$V$4:$AA$15,P$1,0),0)</f>
        <v>14606.169104477596</v>
      </c>
      <c r="Q263" s="28">
        <f>VLOOKUP($A:$A,Data_sheet_YTD!$M:$DZ,VLOOKUP($B$2,Summary!$V$4:$AA$15,Q$1,0),0)</f>
        <v>20703.300895522407</v>
      </c>
      <c r="R263" s="83">
        <v>6117.8700000000099</v>
      </c>
      <c r="S263" s="26">
        <f t="shared" si="30"/>
        <v>5928.410000000018</v>
      </c>
      <c r="T263" s="26">
        <f t="shared" si="29"/>
        <v>-2.9103830456733704E-11</v>
      </c>
    </row>
    <row r="264" spans="1:20" outlineLevel="1" x14ac:dyDescent="0.25">
      <c r="A264" s="36" t="s">
        <v>350</v>
      </c>
      <c r="B264" s="40" t="str">
        <f t="shared" si="25"/>
        <v>O</v>
      </c>
      <c r="C264" s="40" t="s">
        <v>306</v>
      </c>
      <c r="D264" s="73" t="str">
        <f t="shared" si="27"/>
        <v>O</v>
      </c>
      <c r="E264" s="77" t="s">
        <v>294</v>
      </c>
      <c r="F264" s="28">
        <f>VLOOKUP($A:$A,Data_sheet_PTD!$M:$DZ,VLOOKUP($B$2,Summary!$V$4:$AA$15,F$1,0),0)</f>
        <v>21479.58</v>
      </c>
      <c r="G264" s="28">
        <f>VLOOKUP($A:$A,Data_sheet_PTD!$M:$DZ,VLOOKUP($B$2,Summary!$V$4:$AA$15,G$1,0),0)</f>
        <v>25202.53</v>
      </c>
      <c r="H264" s="28">
        <f>VLOOKUP($A:$A,Data_sheet_PTD!$M:$DZ,VLOOKUP($B$2,Summary!$V$4:$AA$15,H$1,0),0)</f>
        <v>25914.639999999996</v>
      </c>
      <c r="I264" s="49">
        <f t="shared" si="28"/>
        <v>712.10999999999694</v>
      </c>
      <c r="J264" s="28">
        <f>VLOOKUP($A:$A,Data_sheet_PTD!$M:$DZ,VLOOKUP($B$2,Summary!$V$4:$AA$15,J$1,0),0)</f>
        <v>-97.722500000004658</v>
      </c>
      <c r="K264" s="28">
        <f>VLOOKUP($A:$A,Data_sheet_PTD!$M:$DZ,VLOOKUP($B$2,Summary!$V$4:$AA$15,K$1,0),0)</f>
        <v>809.83250000000055</v>
      </c>
      <c r="L264" s="28">
        <f>VLOOKUP($A:$A,Data_sheet_YTD!$M:$DZ,VLOOKUP($B$2,Summary!$V$4:$AA$15,L$1,0),0)</f>
        <v>215229.33999999997</v>
      </c>
      <c r="M264" s="28">
        <f>VLOOKUP($A:$A,Data_sheet_YTD!$M:$DZ,VLOOKUP($B$2,Summary!$V$4:$AA$15,M$1,0),0)</f>
        <v>440841.21000000008</v>
      </c>
      <c r="N264" s="28">
        <f>VLOOKUP($A:$A,Data_sheet_YTD!$M:$DZ,VLOOKUP($B$2,Summary!$V$4:$AA$15,N$1,0),0)</f>
        <v>449468.06000000006</v>
      </c>
      <c r="O264" s="49">
        <f t="shared" si="32"/>
        <v>8626.8499999999767</v>
      </c>
      <c r="P264" s="28">
        <f>VLOOKUP($A:$A,Data_sheet_YTD!$M:$DZ,VLOOKUP($B$2,Summary!$V$4:$AA$15,P$1,0),0)</f>
        <v>3810.5267540322211</v>
      </c>
      <c r="Q264" s="28">
        <f>VLOOKUP($A:$A,Data_sheet_YTD!$M:$DZ,VLOOKUP($B$2,Summary!$V$4:$AA$15,Q$1,0),0)</f>
        <v>4816.3232459677465</v>
      </c>
      <c r="R264" s="83">
        <v>4575.3700000000026</v>
      </c>
      <c r="S264" s="26">
        <f t="shared" ref="S264:S298" si="45">R264-I264</f>
        <v>3863.2600000000057</v>
      </c>
      <c r="T264" s="26">
        <f t="shared" si="29"/>
        <v>9.0949470177292824E-12</v>
      </c>
    </row>
    <row r="265" spans="1:20" outlineLevel="1" x14ac:dyDescent="0.25">
      <c r="A265" s="36" t="s">
        <v>239</v>
      </c>
      <c r="B265" s="40" t="str">
        <f t="shared" ref="B265:B297" si="46">IF(F265&gt;0,"O","X")</f>
        <v>X</v>
      </c>
      <c r="C265" s="40" t="str">
        <f t="shared" ref="C265:C287" si="47">IF(G265&gt;0,"O","X")</f>
        <v>X</v>
      </c>
      <c r="D265" s="40" t="str">
        <f t="shared" ref="D265:D297" si="48">IF(H265&gt;0,"O","X")</f>
        <v>X</v>
      </c>
      <c r="E265" s="77" t="s">
        <v>292</v>
      </c>
      <c r="F265" s="28">
        <f>VLOOKUP($A:$A,Data_sheet_PTD!$M:$DZ,VLOOKUP($B$2,Summary!$V$4:$AA$15,F$1,0),0)</f>
        <v>0</v>
      </c>
      <c r="G265" s="28">
        <f>VLOOKUP($A:$A,Data_sheet_PTD!$M:$DZ,VLOOKUP($B$2,Summary!$V$4:$AA$15,G$1,0),0)</f>
        <v>0</v>
      </c>
      <c r="H265" s="28">
        <f>VLOOKUP($A:$A,Data_sheet_PTD!$M:$DZ,VLOOKUP($B$2,Summary!$V$4:$AA$15,H$1,0),0)</f>
        <v>0</v>
      </c>
      <c r="I265" s="49">
        <f t="shared" ref="I265:I297" si="49">H265-G265</f>
        <v>0</v>
      </c>
      <c r="J265" s="28">
        <f>VLOOKUP($A:$A,Data_sheet_PTD!$M:$DZ,VLOOKUP($B$2,Summary!$V$4:$AA$15,J$1,0),0)</f>
        <v>0</v>
      </c>
      <c r="K265" s="28">
        <f>VLOOKUP($A:$A,Data_sheet_PTD!$M:$DZ,VLOOKUP($B$2,Summary!$V$4:$AA$15,K$1,0),0)</f>
        <v>0</v>
      </c>
      <c r="L265" s="28">
        <f>VLOOKUP($A:$A,Data_sheet_YTD!$M:$DZ,VLOOKUP($B$2,Summary!$V$4:$AA$15,L$1,0),0)</f>
        <v>0</v>
      </c>
      <c r="M265" s="28">
        <f>VLOOKUP($A:$A,Data_sheet_YTD!$M:$DZ,VLOOKUP($B$2,Summary!$V$4:$AA$15,M$1,0),0)</f>
        <v>0</v>
      </c>
      <c r="N265" s="28">
        <f>VLOOKUP($A:$A,Data_sheet_YTD!$M:$DZ,VLOOKUP($B$2,Summary!$V$4:$AA$15,N$1,0),0)</f>
        <v>0</v>
      </c>
      <c r="O265" s="49">
        <f t="shared" si="32"/>
        <v>0</v>
      </c>
      <c r="P265" s="28">
        <f>VLOOKUP($A:$A,Data_sheet_YTD!$M:$DZ,VLOOKUP($B$2,Summary!$V$4:$AA$15,P$1,0),0)</f>
        <v>0</v>
      </c>
      <c r="Q265" s="28">
        <f>VLOOKUP($A:$A,Data_sheet_YTD!$M:$DZ,VLOOKUP($B$2,Summary!$V$4:$AA$15,Q$1,0),0)</f>
        <v>0</v>
      </c>
      <c r="R265" s="83">
        <v>0</v>
      </c>
      <c r="S265" s="26">
        <f t="shared" si="45"/>
        <v>0</v>
      </c>
      <c r="T265" s="26">
        <f t="shared" ref="T265:T298" si="50">O265-P265-Q265</f>
        <v>0</v>
      </c>
    </row>
    <row r="266" spans="1:20" outlineLevel="1" x14ac:dyDescent="0.25">
      <c r="A266" s="36" t="s">
        <v>351</v>
      </c>
      <c r="B266" s="40" t="str">
        <f t="shared" si="46"/>
        <v>X</v>
      </c>
      <c r="C266" s="40" t="str">
        <f t="shared" si="47"/>
        <v>X</v>
      </c>
      <c r="D266" s="40" t="str">
        <f t="shared" si="48"/>
        <v>X</v>
      </c>
      <c r="E266" s="77" t="s">
        <v>292</v>
      </c>
      <c r="F266" s="28">
        <f>VLOOKUP($A:$A,Data_sheet_PTD!$M:$DZ,VLOOKUP($B$2,Summary!$V$4:$AA$15,F$1,0),0)</f>
        <v>0</v>
      </c>
      <c r="G266" s="28">
        <f>VLOOKUP($A:$A,Data_sheet_PTD!$M:$DZ,VLOOKUP($B$2,Summary!$V$4:$AA$15,G$1,0),0)</f>
        <v>0</v>
      </c>
      <c r="H266" s="28">
        <f>VLOOKUP($A:$A,Data_sheet_PTD!$M:$DZ,VLOOKUP($B$2,Summary!$V$4:$AA$15,H$1,0),0)</f>
        <v>0</v>
      </c>
      <c r="I266" s="49">
        <f t="shared" si="49"/>
        <v>0</v>
      </c>
      <c r="J266" s="28">
        <f>VLOOKUP($A:$A,Data_sheet_PTD!$M:$DZ,VLOOKUP($B$2,Summary!$V$4:$AA$15,J$1,0),0)</f>
        <v>0</v>
      </c>
      <c r="K266" s="28">
        <f>VLOOKUP($A:$A,Data_sheet_PTD!$M:$DZ,VLOOKUP($B$2,Summary!$V$4:$AA$15,K$1,0),0)</f>
        <v>0</v>
      </c>
      <c r="L266" s="28">
        <f>VLOOKUP($A:$A,Data_sheet_YTD!$M:$DZ,VLOOKUP($B$2,Summary!$V$4:$AA$15,L$1,0),0)</f>
        <v>14228.919999999998</v>
      </c>
      <c r="M266" s="28">
        <f>VLOOKUP($A:$A,Data_sheet_YTD!$M:$DZ,VLOOKUP($B$2,Summary!$V$4:$AA$15,M$1,0),0)</f>
        <v>0</v>
      </c>
      <c r="N266" s="28">
        <f>VLOOKUP($A:$A,Data_sheet_YTD!$M:$DZ,VLOOKUP($B$2,Summary!$V$4:$AA$15,N$1,0),0)</f>
        <v>0</v>
      </c>
      <c r="O266" s="49">
        <f t="shared" si="32"/>
        <v>0</v>
      </c>
      <c r="P266" s="28">
        <f>VLOOKUP($A:$A,Data_sheet_YTD!$M:$DZ,VLOOKUP($B$2,Summary!$V$4:$AA$15,P$1,0),0)</f>
        <v>0</v>
      </c>
      <c r="Q266" s="28">
        <f>VLOOKUP($A:$A,Data_sheet_YTD!$M:$DZ,VLOOKUP($B$2,Summary!$V$4:$AA$15,Q$1,0),0)</f>
        <v>0</v>
      </c>
      <c r="R266" s="83">
        <v>0</v>
      </c>
      <c r="S266" s="26">
        <f t="shared" si="45"/>
        <v>0</v>
      </c>
      <c r="T266" s="26">
        <f t="shared" si="50"/>
        <v>0</v>
      </c>
    </row>
    <row r="267" spans="1:20" outlineLevel="1" x14ac:dyDescent="0.25">
      <c r="A267" s="36" t="s">
        <v>240</v>
      </c>
      <c r="B267" s="40" t="str">
        <f t="shared" si="46"/>
        <v>O</v>
      </c>
      <c r="C267" s="40" t="str">
        <f t="shared" si="47"/>
        <v>O</v>
      </c>
      <c r="D267" s="40" t="str">
        <f t="shared" si="48"/>
        <v>O</v>
      </c>
      <c r="E267" s="77" t="s">
        <v>294</v>
      </c>
      <c r="F267" s="28">
        <f>VLOOKUP($A:$A,Data_sheet_PTD!$M:$DZ,VLOOKUP($B$2,Summary!$V$4:$AA$15,F$1,0),0)</f>
        <v>32441.19</v>
      </c>
      <c r="G267" s="28">
        <f>VLOOKUP($A:$A,Data_sheet_PTD!$M:$DZ,VLOOKUP($B$2,Summary!$V$4:$AA$15,G$1,0),0)</f>
        <v>37929.29</v>
      </c>
      <c r="H267" s="28">
        <f>VLOOKUP($A:$A,Data_sheet_PTD!$M:$DZ,VLOOKUP($B$2,Summary!$V$4:$AA$15,H$1,0),0)</f>
        <v>41072.270000000004</v>
      </c>
      <c r="I267" s="49">
        <f t="shared" si="49"/>
        <v>3142.9800000000032</v>
      </c>
      <c r="J267" s="28">
        <f>VLOOKUP($A:$A,Data_sheet_PTD!$M:$DZ,VLOOKUP($B$2,Summary!$V$4:$AA$15,J$1,0),0)</f>
        <v>1330.968088235298</v>
      </c>
      <c r="K267" s="28">
        <f>VLOOKUP($A:$A,Data_sheet_PTD!$M:$DZ,VLOOKUP($B$2,Summary!$V$4:$AA$15,K$1,0),0)</f>
        <v>1812.0119117647075</v>
      </c>
      <c r="L267" s="28">
        <f>VLOOKUP($A:$A,Data_sheet_YTD!$M:$DZ,VLOOKUP($B$2,Summary!$V$4:$AA$15,L$1,0),0)</f>
        <v>484721.99000000005</v>
      </c>
      <c r="M267" s="28">
        <f>VLOOKUP($A:$A,Data_sheet_YTD!$M:$DZ,VLOOKUP($B$2,Summary!$V$4:$AA$15,M$1,0),0)</f>
        <v>586585.05000000005</v>
      </c>
      <c r="N267" s="28">
        <f>VLOOKUP($A:$A,Data_sheet_YTD!$M:$DZ,VLOOKUP($B$2,Summary!$V$4:$AA$15,N$1,0),0)</f>
        <v>629080.16999999993</v>
      </c>
      <c r="O267" s="49">
        <f t="shared" si="32"/>
        <v>42495.119999999879</v>
      </c>
      <c r="P267" s="28">
        <f>VLOOKUP($A:$A,Data_sheet_YTD!$M:$DZ,VLOOKUP($B$2,Summary!$V$4:$AA$15,P$1,0),0)</f>
        <v>17374.857730769221</v>
      </c>
      <c r="Q267" s="28">
        <f>VLOOKUP($A:$A,Data_sheet_YTD!$M:$DZ,VLOOKUP($B$2,Summary!$V$4:$AA$15,Q$1,0),0)</f>
        <v>25120.262269230792</v>
      </c>
      <c r="R267" s="83">
        <v>6302.7000000000116</v>
      </c>
      <c r="S267" s="26">
        <f t="shared" si="45"/>
        <v>3159.7200000000084</v>
      </c>
      <c r="T267" s="26">
        <f t="shared" si="50"/>
        <v>-1.3460521586239338E-10</v>
      </c>
    </row>
    <row r="268" spans="1:20" outlineLevel="1" x14ac:dyDescent="0.25">
      <c r="A268" s="36" t="s">
        <v>241</v>
      </c>
      <c r="B268" s="40" t="str">
        <f t="shared" si="46"/>
        <v>O</v>
      </c>
      <c r="C268" s="40" t="str">
        <f t="shared" si="47"/>
        <v>O</v>
      </c>
      <c r="D268" s="40" t="str">
        <f t="shared" si="48"/>
        <v>O</v>
      </c>
      <c r="E268" s="77" t="s">
        <v>294</v>
      </c>
      <c r="F268" s="28">
        <f>VLOOKUP($A:$A,Data_sheet_PTD!$M:$DZ,VLOOKUP($B$2,Summary!$V$4:$AA$15,F$1,0),0)</f>
        <v>36559.230000000003</v>
      </c>
      <c r="G268" s="28">
        <f>VLOOKUP($A:$A,Data_sheet_PTD!$M:$DZ,VLOOKUP($B$2,Summary!$V$4:$AA$15,G$1,0),0)</f>
        <v>37933</v>
      </c>
      <c r="H268" s="28">
        <f>VLOOKUP($A:$A,Data_sheet_PTD!$M:$DZ,VLOOKUP($B$2,Summary!$V$4:$AA$15,H$1,0),0)</f>
        <v>38555.56</v>
      </c>
      <c r="I268" s="49">
        <f t="shared" si="49"/>
        <v>622.55999999999767</v>
      </c>
      <c r="J268" s="28">
        <f>VLOOKUP($A:$A,Data_sheet_PTD!$M:$DZ,VLOOKUP($B$2,Summary!$V$4:$AA$15,J$1,0),0)</f>
        <v>-2546.3901369863033</v>
      </c>
      <c r="K268" s="28">
        <f>VLOOKUP($A:$A,Data_sheet_PTD!$M:$DZ,VLOOKUP($B$2,Summary!$V$4:$AA$15,K$1,0),0)</f>
        <v>3168.9501369862978</v>
      </c>
      <c r="L268" s="28">
        <f>VLOOKUP($A:$A,Data_sheet_YTD!$M:$DZ,VLOOKUP($B$2,Summary!$V$4:$AA$15,L$1,0),0)</f>
        <v>668990.94999999995</v>
      </c>
      <c r="M268" s="28">
        <f>VLOOKUP($A:$A,Data_sheet_YTD!$M:$DZ,VLOOKUP($B$2,Summary!$V$4:$AA$15,M$1,0),0)</f>
        <v>735491.8</v>
      </c>
      <c r="N268" s="28">
        <f>VLOOKUP($A:$A,Data_sheet_YTD!$M:$DZ,VLOOKUP($B$2,Summary!$V$4:$AA$15,N$1,0),0)</f>
        <v>728764.2</v>
      </c>
      <c r="O268" s="49">
        <f t="shared" si="32"/>
        <v>-6727.6000000000931</v>
      </c>
      <c r="P268" s="28">
        <f>VLOOKUP($A:$A,Data_sheet_YTD!$M:$DZ,VLOOKUP($B$2,Summary!$V$4:$AA$15,P$1,0),0)</f>
        <v>-53966.500000000022</v>
      </c>
      <c r="Q268" s="28">
        <f>VLOOKUP($A:$A,Data_sheet_YTD!$M:$DZ,VLOOKUP($B$2,Summary!$V$4:$AA$15,Q$1,0),0)</f>
        <v>47238.899999999951</v>
      </c>
      <c r="R268" s="83">
        <v>2129.1299999999901</v>
      </c>
      <c r="S268" s="26">
        <f t="shared" si="45"/>
        <v>1506.5699999999924</v>
      </c>
      <c r="T268" s="26">
        <f t="shared" si="50"/>
        <v>0</v>
      </c>
    </row>
    <row r="269" spans="1:20" outlineLevel="1" x14ac:dyDescent="0.25">
      <c r="A269" s="36" t="s">
        <v>242</v>
      </c>
      <c r="B269" s="40" t="str">
        <f t="shared" si="46"/>
        <v>O</v>
      </c>
      <c r="C269" s="40" t="str">
        <f t="shared" si="47"/>
        <v>O</v>
      </c>
      <c r="D269" s="40" t="str">
        <f t="shared" si="48"/>
        <v>O</v>
      </c>
      <c r="E269" s="77" t="s">
        <v>294</v>
      </c>
      <c r="F269" s="28">
        <f>VLOOKUP($A:$A,Data_sheet_PTD!$M:$DZ,VLOOKUP($B$2,Summary!$V$4:$AA$15,F$1,0),0)</f>
        <v>34014.660000000003</v>
      </c>
      <c r="G269" s="28">
        <f>VLOOKUP($A:$A,Data_sheet_PTD!$M:$DZ,VLOOKUP($B$2,Summary!$V$4:$AA$15,G$1,0),0)</f>
        <v>39080.47</v>
      </c>
      <c r="H269" s="28">
        <f>VLOOKUP($A:$A,Data_sheet_PTD!$M:$DZ,VLOOKUP($B$2,Summary!$V$4:$AA$15,H$1,0),0)</f>
        <v>43244.11</v>
      </c>
      <c r="I269" s="49">
        <f t="shared" si="49"/>
        <v>4163.6399999999994</v>
      </c>
      <c r="J269" s="28">
        <f>VLOOKUP($A:$A,Data_sheet_PTD!$M:$DZ,VLOOKUP($B$2,Summary!$V$4:$AA$15,J$1,0),0)</f>
        <v>2910.187536231886</v>
      </c>
      <c r="K269" s="28">
        <f>VLOOKUP($A:$A,Data_sheet_PTD!$M:$DZ,VLOOKUP($B$2,Summary!$V$4:$AA$15,K$1,0),0)</f>
        <v>1253.4524637681102</v>
      </c>
      <c r="L269" s="28">
        <f>VLOOKUP($A:$A,Data_sheet_YTD!$M:$DZ,VLOOKUP($B$2,Summary!$V$4:$AA$15,L$1,0),0)</f>
        <v>568388.86</v>
      </c>
      <c r="M269" s="28">
        <f>VLOOKUP($A:$A,Data_sheet_YTD!$M:$DZ,VLOOKUP($B$2,Summary!$V$4:$AA$15,M$1,0),0)</f>
        <v>679113.77000000014</v>
      </c>
      <c r="N269" s="28">
        <f>VLOOKUP($A:$A,Data_sheet_YTD!$M:$DZ,VLOOKUP($B$2,Summary!$V$4:$AA$15,N$1,0),0)</f>
        <v>717259.12</v>
      </c>
      <c r="O269" s="49">
        <f t="shared" si="32"/>
        <v>38145.34999999986</v>
      </c>
      <c r="P269" s="28">
        <f>VLOOKUP($A:$A,Data_sheet_YTD!$M:$DZ,VLOOKUP($B$2,Summary!$V$4:$AA$15,P$1,0),0)</f>
        <v>33931.873768115955</v>
      </c>
      <c r="Q269" s="28">
        <f>VLOOKUP($A:$A,Data_sheet_YTD!$M:$DZ,VLOOKUP($B$2,Summary!$V$4:$AA$15,Q$1,0),0)</f>
        <v>4213.4762318840385</v>
      </c>
      <c r="R269" s="83">
        <v>7121.8800000000047</v>
      </c>
      <c r="S269" s="26">
        <f t="shared" si="45"/>
        <v>2958.2400000000052</v>
      </c>
      <c r="T269" s="26">
        <f t="shared" si="50"/>
        <v>-1.3278622645884752E-10</v>
      </c>
    </row>
    <row r="270" spans="1:20" outlineLevel="1" x14ac:dyDescent="0.25">
      <c r="A270" s="36" t="s">
        <v>243</v>
      </c>
      <c r="B270" s="40" t="str">
        <f t="shared" si="46"/>
        <v>O</v>
      </c>
      <c r="C270" s="40" t="str">
        <f t="shared" si="47"/>
        <v>O</v>
      </c>
      <c r="D270" s="40" t="str">
        <f t="shared" si="48"/>
        <v>O</v>
      </c>
      <c r="E270" s="77" t="s">
        <v>294</v>
      </c>
      <c r="F270" s="28">
        <f>VLOOKUP($A:$A,Data_sheet_PTD!$M:$DZ,VLOOKUP($B$2,Summary!$V$4:$AA$15,F$1,0),0)</f>
        <v>42282.31</v>
      </c>
      <c r="G270" s="28">
        <f>VLOOKUP($A:$A,Data_sheet_PTD!$M:$DZ,VLOOKUP($B$2,Summary!$V$4:$AA$15,G$1,0),0)</f>
        <v>46054.17</v>
      </c>
      <c r="H270" s="28">
        <f>VLOOKUP($A:$A,Data_sheet_PTD!$M:$DZ,VLOOKUP($B$2,Summary!$V$4:$AA$15,H$1,0),0)</f>
        <v>51017.29</v>
      </c>
      <c r="I270" s="49">
        <f t="shared" si="49"/>
        <v>4963.1200000000026</v>
      </c>
      <c r="J270" s="28">
        <f>VLOOKUP($A:$A,Data_sheet_PTD!$M:$DZ,VLOOKUP($B$2,Summary!$V$4:$AA$15,J$1,0),0)</f>
        <v>4963.1200000000017</v>
      </c>
      <c r="K270" s="28">
        <f>VLOOKUP($A:$A,Data_sheet_PTD!$M:$DZ,VLOOKUP($B$2,Summary!$V$4:$AA$15,K$1,0),0)</f>
        <v>0</v>
      </c>
      <c r="L270" s="28">
        <f>VLOOKUP($A:$A,Data_sheet_YTD!$M:$DZ,VLOOKUP($B$2,Summary!$V$4:$AA$15,L$1,0),0)</f>
        <v>795025.73</v>
      </c>
      <c r="M270" s="28">
        <f>VLOOKUP($A:$A,Data_sheet_YTD!$M:$DZ,VLOOKUP($B$2,Summary!$V$4:$AA$15,M$1,0),0)</f>
        <v>915840.35000000009</v>
      </c>
      <c r="N270" s="28">
        <f>VLOOKUP($A:$A,Data_sheet_YTD!$M:$DZ,VLOOKUP($B$2,Summary!$V$4:$AA$15,N$1,0),0)</f>
        <v>980040.77000000014</v>
      </c>
      <c r="O270" s="49">
        <f t="shared" si="32"/>
        <v>64200.420000000042</v>
      </c>
      <c r="P270" s="28">
        <f>VLOOKUP($A:$A,Data_sheet_YTD!$M:$DZ,VLOOKUP($B$2,Summary!$V$4:$AA$15,P$1,0),0)</f>
        <v>72674.656716417885</v>
      </c>
      <c r="Q270" s="28">
        <f>VLOOKUP($A:$A,Data_sheet_YTD!$M:$DZ,VLOOKUP($B$2,Summary!$V$4:$AA$15,Q$1,0),0)</f>
        <v>-8474.2367164178722</v>
      </c>
      <c r="R270" s="83">
        <v>16854.920000000013</v>
      </c>
      <c r="S270" s="26">
        <f t="shared" si="45"/>
        <v>11891.80000000001</v>
      </c>
      <c r="T270" s="26">
        <f t="shared" si="50"/>
        <v>2.9103830456733704E-11</v>
      </c>
    </row>
    <row r="271" spans="1:20" outlineLevel="1" x14ac:dyDescent="0.25">
      <c r="A271" s="36" t="s">
        <v>352</v>
      </c>
      <c r="B271" s="40" t="str">
        <f t="shared" si="46"/>
        <v>X</v>
      </c>
      <c r="C271" s="40" t="str">
        <f t="shared" si="47"/>
        <v>X</v>
      </c>
      <c r="D271" s="40" t="str">
        <f t="shared" si="48"/>
        <v>X</v>
      </c>
      <c r="E271" s="77" t="s">
        <v>292</v>
      </c>
      <c r="F271" s="28">
        <f>VLOOKUP($A:$A,Data_sheet_PTD!$M:$DZ,VLOOKUP($B$2,Summary!$V$4:$AA$15,F$1,0),0)</f>
        <v>0</v>
      </c>
      <c r="G271" s="28">
        <f>VLOOKUP($A:$A,Data_sheet_PTD!$M:$DZ,VLOOKUP($B$2,Summary!$V$4:$AA$15,G$1,0),0)</f>
        <v>0</v>
      </c>
      <c r="H271" s="28">
        <f>VLOOKUP($A:$A,Data_sheet_PTD!$M:$DZ,VLOOKUP($B$2,Summary!$V$4:$AA$15,H$1,0),0)</f>
        <v>0</v>
      </c>
      <c r="I271" s="49">
        <f t="shared" si="49"/>
        <v>0</v>
      </c>
      <c r="J271" s="28">
        <f>VLOOKUP($A:$A,Data_sheet_PTD!$M:$DZ,VLOOKUP($B$2,Summary!$V$4:$AA$15,J$1,0),0)</f>
        <v>0</v>
      </c>
      <c r="K271" s="28">
        <f>VLOOKUP($A:$A,Data_sheet_PTD!$M:$DZ,VLOOKUP($B$2,Summary!$V$4:$AA$15,K$1,0),0)</f>
        <v>0</v>
      </c>
      <c r="L271" s="28">
        <f>VLOOKUP($A:$A,Data_sheet_YTD!$M:$DZ,VLOOKUP($B$2,Summary!$V$4:$AA$15,L$1,0),0)</f>
        <v>0</v>
      </c>
      <c r="M271" s="28">
        <f>VLOOKUP($A:$A,Data_sheet_YTD!$M:$DZ,VLOOKUP($B$2,Summary!$V$4:$AA$15,M$1,0),0)</f>
        <v>0</v>
      </c>
      <c r="N271" s="28">
        <f>VLOOKUP($A:$A,Data_sheet_YTD!$M:$DZ,VLOOKUP($B$2,Summary!$V$4:$AA$15,N$1,0),0)</f>
        <v>0</v>
      </c>
      <c r="O271" s="49">
        <f t="shared" si="32"/>
        <v>0</v>
      </c>
      <c r="P271" s="28">
        <f>VLOOKUP($A:$A,Data_sheet_YTD!$M:$DZ,VLOOKUP($B$2,Summary!$V$4:$AA$15,P$1,0),0)</f>
        <v>0</v>
      </c>
      <c r="Q271" s="28">
        <f>VLOOKUP($A:$A,Data_sheet_YTD!$M:$DZ,VLOOKUP($B$2,Summary!$V$4:$AA$15,Q$1,0),0)</f>
        <v>0</v>
      </c>
      <c r="R271" s="83">
        <v>0</v>
      </c>
      <c r="S271" s="26">
        <f t="shared" si="45"/>
        <v>0</v>
      </c>
      <c r="T271" s="26">
        <f t="shared" si="50"/>
        <v>0</v>
      </c>
    </row>
    <row r="272" spans="1:20" outlineLevel="1" x14ac:dyDescent="0.25">
      <c r="A272" s="36" t="s">
        <v>244</v>
      </c>
      <c r="B272" s="40" t="str">
        <f t="shared" si="46"/>
        <v>X</v>
      </c>
      <c r="C272" s="40" t="str">
        <f t="shared" si="47"/>
        <v>X</v>
      </c>
      <c r="D272" s="40" t="str">
        <f t="shared" si="48"/>
        <v>X</v>
      </c>
      <c r="E272" s="77" t="s">
        <v>292</v>
      </c>
      <c r="F272" s="28">
        <f>VLOOKUP($A:$A,Data_sheet_PTD!$M:$DZ,VLOOKUP($B$2,Summary!$V$4:$AA$15,F$1,0),0)</f>
        <v>0</v>
      </c>
      <c r="G272" s="28">
        <f>VLOOKUP($A:$A,Data_sheet_PTD!$M:$DZ,VLOOKUP($B$2,Summary!$V$4:$AA$15,G$1,0),0)</f>
        <v>0</v>
      </c>
      <c r="H272" s="28">
        <f>VLOOKUP($A:$A,Data_sheet_PTD!$M:$DZ,VLOOKUP($B$2,Summary!$V$4:$AA$15,H$1,0),0)</f>
        <v>0</v>
      </c>
      <c r="I272" s="49">
        <f t="shared" si="49"/>
        <v>0</v>
      </c>
      <c r="J272" s="28">
        <f>VLOOKUP($A:$A,Data_sheet_PTD!$M:$DZ,VLOOKUP($B$2,Summary!$V$4:$AA$15,J$1,0),0)</f>
        <v>0</v>
      </c>
      <c r="K272" s="28">
        <f>VLOOKUP($A:$A,Data_sheet_PTD!$M:$DZ,VLOOKUP($B$2,Summary!$V$4:$AA$15,K$1,0),0)</f>
        <v>0</v>
      </c>
      <c r="L272" s="28">
        <f>VLOOKUP($A:$A,Data_sheet_YTD!$M:$DZ,VLOOKUP($B$2,Summary!$V$4:$AA$15,L$1,0),0)</f>
        <v>0</v>
      </c>
      <c r="M272" s="28">
        <f>VLOOKUP($A:$A,Data_sheet_YTD!$M:$DZ,VLOOKUP($B$2,Summary!$V$4:$AA$15,M$1,0),0)</f>
        <v>0</v>
      </c>
      <c r="N272" s="28">
        <f>VLOOKUP($A:$A,Data_sheet_YTD!$M:$DZ,VLOOKUP($B$2,Summary!$V$4:$AA$15,N$1,0),0)</f>
        <v>0</v>
      </c>
      <c r="O272" s="49">
        <f t="shared" si="32"/>
        <v>0</v>
      </c>
      <c r="P272" s="28">
        <f>VLOOKUP($A:$A,Data_sheet_YTD!$M:$DZ,VLOOKUP($B$2,Summary!$V$4:$AA$15,P$1,0),0)</f>
        <v>0</v>
      </c>
      <c r="Q272" s="28">
        <f>VLOOKUP($A:$A,Data_sheet_YTD!$M:$DZ,VLOOKUP($B$2,Summary!$V$4:$AA$15,Q$1,0),0)</f>
        <v>0</v>
      </c>
      <c r="R272" s="83">
        <v>0</v>
      </c>
      <c r="S272" s="26">
        <f t="shared" si="45"/>
        <v>0</v>
      </c>
      <c r="T272" s="26">
        <f t="shared" si="50"/>
        <v>0</v>
      </c>
    </row>
    <row r="273" spans="1:20" outlineLevel="1" x14ac:dyDescent="0.25">
      <c r="A273" s="36" t="s">
        <v>245</v>
      </c>
      <c r="B273" s="40" t="str">
        <f t="shared" si="46"/>
        <v>X</v>
      </c>
      <c r="C273" s="40" t="str">
        <f t="shared" si="47"/>
        <v>X</v>
      </c>
      <c r="D273" s="40" t="str">
        <f t="shared" si="48"/>
        <v>X</v>
      </c>
      <c r="E273" s="77" t="s">
        <v>292</v>
      </c>
      <c r="F273" s="28">
        <f>VLOOKUP($A:$A,Data_sheet_PTD!$M:$DZ,VLOOKUP($B$2,Summary!$V$4:$AA$15,F$1,0),0)</f>
        <v>0</v>
      </c>
      <c r="G273" s="28">
        <f>VLOOKUP($A:$A,Data_sheet_PTD!$M:$DZ,VLOOKUP($B$2,Summary!$V$4:$AA$15,G$1,0),0)</f>
        <v>0</v>
      </c>
      <c r="H273" s="28">
        <f>VLOOKUP($A:$A,Data_sheet_PTD!$M:$DZ,VLOOKUP($B$2,Summary!$V$4:$AA$15,H$1,0),0)</f>
        <v>0</v>
      </c>
      <c r="I273" s="49">
        <f t="shared" si="49"/>
        <v>0</v>
      </c>
      <c r="J273" s="28">
        <f>VLOOKUP($A:$A,Data_sheet_PTD!$M:$DZ,VLOOKUP($B$2,Summary!$V$4:$AA$15,J$1,0),0)</f>
        <v>0</v>
      </c>
      <c r="K273" s="28">
        <f>VLOOKUP($A:$A,Data_sheet_PTD!$M:$DZ,VLOOKUP($B$2,Summary!$V$4:$AA$15,K$1,0),0)</f>
        <v>0</v>
      </c>
      <c r="L273" s="28">
        <f>VLOOKUP($A:$A,Data_sheet_YTD!$M:$DZ,VLOOKUP($B$2,Summary!$V$4:$AA$15,L$1,0),0)</f>
        <v>0</v>
      </c>
      <c r="M273" s="28">
        <f>VLOOKUP($A:$A,Data_sheet_YTD!$M:$DZ,VLOOKUP($B$2,Summary!$V$4:$AA$15,M$1,0),0)</f>
        <v>0</v>
      </c>
      <c r="N273" s="28">
        <f>VLOOKUP($A:$A,Data_sheet_YTD!$M:$DZ,VLOOKUP($B$2,Summary!$V$4:$AA$15,N$1,0),0)</f>
        <v>0</v>
      </c>
      <c r="O273" s="49">
        <f t="shared" si="32"/>
        <v>0</v>
      </c>
      <c r="P273" s="28">
        <f>VLOOKUP($A:$A,Data_sheet_YTD!$M:$DZ,VLOOKUP($B$2,Summary!$V$4:$AA$15,P$1,0),0)</f>
        <v>0</v>
      </c>
      <c r="Q273" s="28">
        <f>VLOOKUP($A:$A,Data_sheet_YTD!$M:$DZ,VLOOKUP($B$2,Summary!$V$4:$AA$15,Q$1,0),0)</f>
        <v>0</v>
      </c>
      <c r="R273" s="83">
        <v>0</v>
      </c>
      <c r="S273" s="26">
        <f t="shared" si="45"/>
        <v>0</v>
      </c>
      <c r="T273" s="26">
        <f t="shared" si="50"/>
        <v>0</v>
      </c>
    </row>
    <row r="274" spans="1:20" outlineLevel="1" x14ac:dyDescent="0.25">
      <c r="A274" s="36" t="s">
        <v>246</v>
      </c>
      <c r="B274" s="40" t="str">
        <f t="shared" si="46"/>
        <v>O</v>
      </c>
      <c r="C274" s="40" t="str">
        <f t="shared" si="47"/>
        <v>O</v>
      </c>
      <c r="D274" s="40" t="str">
        <f t="shared" si="48"/>
        <v>O</v>
      </c>
      <c r="E274" s="77" t="s">
        <v>294</v>
      </c>
      <c r="F274" s="28">
        <f>VLOOKUP($A:$A,Data_sheet_PTD!$M:$DZ,VLOOKUP($B$2,Summary!$V$4:$AA$15,F$1,0),0)</f>
        <v>51750.42</v>
      </c>
      <c r="G274" s="28">
        <f>VLOOKUP($A:$A,Data_sheet_PTD!$M:$DZ,VLOOKUP($B$2,Summary!$V$4:$AA$15,G$1,0),0)</f>
        <v>57083.99</v>
      </c>
      <c r="H274" s="28">
        <f>VLOOKUP($A:$A,Data_sheet_PTD!$M:$DZ,VLOOKUP($B$2,Summary!$V$4:$AA$15,H$1,0),0)</f>
        <v>61733.850000000006</v>
      </c>
      <c r="I274" s="49">
        <f t="shared" si="49"/>
        <v>4649.8600000000079</v>
      </c>
      <c r="J274" s="28">
        <f>VLOOKUP($A:$A,Data_sheet_PTD!$M:$DZ,VLOOKUP($B$2,Summary!$V$4:$AA$15,J$1,0),0)</f>
        <v>-718.30086956520154</v>
      </c>
      <c r="K274" s="28">
        <f>VLOOKUP($A:$A,Data_sheet_PTD!$M:$DZ,VLOOKUP($B$2,Summary!$V$4:$AA$15,K$1,0),0)</f>
        <v>5368.160869565213</v>
      </c>
      <c r="L274" s="28">
        <f>VLOOKUP($A:$A,Data_sheet_YTD!$M:$DZ,VLOOKUP($B$2,Summary!$V$4:$AA$15,L$1,0),0)</f>
        <v>873430.52999999991</v>
      </c>
      <c r="M274" s="28">
        <f>VLOOKUP($A:$A,Data_sheet_YTD!$M:$DZ,VLOOKUP($B$2,Summary!$V$4:$AA$15,M$1,0),0)</f>
        <v>1011939.71</v>
      </c>
      <c r="N274" s="28">
        <f>VLOOKUP($A:$A,Data_sheet_YTD!$M:$DZ,VLOOKUP($B$2,Summary!$V$4:$AA$15,N$1,0),0)</f>
        <v>1137977.4200000002</v>
      </c>
      <c r="O274" s="49">
        <f t="shared" si="32"/>
        <v>126037.7100000002</v>
      </c>
      <c r="P274" s="28">
        <f>VLOOKUP($A:$A,Data_sheet_YTD!$M:$DZ,VLOOKUP($B$2,Summary!$V$4:$AA$15,P$1,0),0)</f>
        <v>27083.151739130521</v>
      </c>
      <c r="Q274" s="28">
        <f>VLOOKUP($A:$A,Data_sheet_YTD!$M:$DZ,VLOOKUP($B$2,Summary!$V$4:$AA$15,Q$1,0),0)</f>
        <v>98954.558260869497</v>
      </c>
      <c r="R274" s="83">
        <v>26345.549999999988</v>
      </c>
      <c r="S274" s="26">
        <f t="shared" si="45"/>
        <v>21695.689999999981</v>
      </c>
      <c r="T274" s="26">
        <f t="shared" si="50"/>
        <v>1.7462298274040222E-10</v>
      </c>
    </row>
    <row r="275" spans="1:20" outlineLevel="1" x14ac:dyDescent="0.25">
      <c r="A275" s="36" t="s">
        <v>353</v>
      </c>
      <c r="B275" s="40" t="str">
        <f t="shared" si="46"/>
        <v>X</v>
      </c>
      <c r="C275" s="40" t="str">
        <f t="shared" si="47"/>
        <v>X</v>
      </c>
      <c r="D275" s="40" t="str">
        <f t="shared" si="48"/>
        <v>X</v>
      </c>
      <c r="E275" s="77" t="s">
        <v>292</v>
      </c>
      <c r="F275" s="28">
        <f>VLOOKUP($A:$A,Data_sheet_PTD!$M:$DZ,VLOOKUP($B$2,Summary!$V$4:$AA$15,F$1,0),0)</f>
        <v>0</v>
      </c>
      <c r="G275" s="28">
        <f>VLOOKUP($A:$A,Data_sheet_PTD!$M:$DZ,VLOOKUP($B$2,Summary!$V$4:$AA$15,G$1,0),0)</f>
        <v>0</v>
      </c>
      <c r="H275" s="28">
        <f>VLOOKUP($A:$A,Data_sheet_PTD!$M:$DZ,VLOOKUP($B$2,Summary!$V$4:$AA$15,H$1,0),0)</f>
        <v>0</v>
      </c>
      <c r="I275" s="49">
        <f t="shared" si="49"/>
        <v>0</v>
      </c>
      <c r="J275" s="28">
        <f>VLOOKUP($A:$A,Data_sheet_PTD!$M:$DZ,VLOOKUP($B$2,Summary!$V$4:$AA$15,J$1,0),0)</f>
        <v>0</v>
      </c>
      <c r="K275" s="28">
        <f>VLOOKUP($A:$A,Data_sheet_PTD!$M:$DZ,VLOOKUP($B$2,Summary!$V$4:$AA$15,K$1,0),0)</f>
        <v>0</v>
      </c>
      <c r="L275" s="28">
        <f>VLOOKUP($A:$A,Data_sheet_YTD!$M:$DZ,VLOOKUP($B$2,Summary!$V$4:$AA$15,L$1,0),0)</f>
        <v>0</v>
      </c>
      <c r="M275" s="28">
        <f>VLOOKUP($A:$A,Data_sheet_YTD!$M:$DZ,VLOOKUP($B$2,Summary!$V$4:$AA$15,M$1,0),0)</f>
        <v>0</v>
      </c>
      <c r="N275" s="28">
        <f>VLOOKUP($A:$A,Data_sheet_YTD!$M:$DZ,VLOOKUP($B$2,Summary!$V$4:$AA$15,N$1,0),0)</f>
        <v>0</v>
      </c>
      <c r="O275" s="49">
        <f t="shared" si="32"/>
        <v>0</v>
      </c>
      <c r="P275" s="28">
        <f>VLOOKUP($A:$A,Data_sheet_YTD!$M:$DZ,VLOOKUP($B$2,Summary!$V$4:$AA$15,P$1,0),0)</f>
        <v>0</v>
      </c>
      <c r="Q275" s="28">
        <f>VLOOKUP($A:$A,Data_sheet_YTD!$M:$DZ,VLOOKUP($B$2,Summary!$V$4:$AA$15,Q$1,0),0)</f>
        <v>0</v>
      </c>
      <c r="R275" s="83">
        <v>0</v>
      </c>
      <c r="S275" s="26">
        <f t="shared" si="45"/>
        <v>0</v>
      </c>
      <c r="T275" s="26">
        <f t="shared" si="50"/>
        <v>0</v>
      </c>
    </row>
    <row r="276" spans="1:20" outlineLevel="1" x14ac:dyDescent="0.25">
      <c r="A276" s="36" t="s">
        <v>247</v>
      </c>
      <c r="B276" s="40" t="str">
        <f t="shared" si="46"/>
        <v>O</v>
      </c>
      <c r="C276" s="40" t="str">
        <f t="shared" si="47"/>
        <v>O</v>
      </c>
      <c r="D276" s="40" t="str">
        <f t="shared" si="48"/>
        <v>O</v>
      </c>
      <c r="E276" s="77" t="s">
        <v>294</v>
      </c>
      <c r="F276" s="28">
        <f>VLOOKUP($A:$A,Data_sheet_PTD!$M:$DZ,VLOOKUP($B$2,Summary!$V$4:$AA$15,F$1,0),0)</f>
        <v>50189.68</v>
      </c>
      <c r="G276" s="28">
        <f>VLOOKUP($A:$A,Data_sheet_PTD!$M:$DZ,VLOOKUP($B$2,Summary!$V$4:$AA$15,G$1,0),0)</f>
        <v>57498.05</v>
      </c>
      <c r="H276" s="28">
        <f>VLOOKUP($A:$A,Data_sheet_PTD!$M:$DZ,VLOOKUP($B$2,Summary!$V$4:$AA$15,H$1,0),0)</f>
        <v>59730.189999999988</v>
      </c>
      <c r="I276" s="49">
        <f t="shared" si="49"/>
        <v>2232.1399999999849</v>
      </c>
      <c r="J276" s="28">
        <f>VLOOKUP($A:$A,Data_sheet_PTD!$M:$DZ,VLOOKUP($B$2,Summary!$V$4:$AA$15,J$1,0),0)</f>
        <v>-792.17341772153304</v>
      </c>
      <c r="K276" s="28">
        <f>VLOOKUP($A:$A,Data_sheet_PTD!$M:$DZ,VLOOKUP($B$2,Summary!$V$4:$AA$15,K$1,0),0)</f>
        <v>3024.3134177215211</v>
      </c>
      <c r="L276" s="28">
        <f>VLOOKUP($A:$A,Data_sheet_YTD!$M:$DZ,VLOOKUP($B$2,Summary!$V$4:$AA$15,L$1,0),0)</f>
        <v>537331.96</v>
      </c>
      <c r="M276" s="28">
        <f>VLOOKUP($A:$A,Data_sheet_YTD!$M:$DZ,VLOOKUP($B$2,Summary!$V$4:$AA$15,M$1,0),0)</f>
        <v>607958.04</v>
      </c>
      <c r="N276" s="28">
        <f>VLOOKUP($A:$A,Data_sheet_YTD!$M:$DZ,VLOOKUP($B$2,Summary!$V$4:$AA$15,N$1,0),0)</f>
        <v>658763.78999999992</v>
      </c>
      <c r="O276" s="49">
        <f t="shared" si="32"/>
        <v>50805.749999999884</v>
      </c>
      <c r="P276" s="28">
        <f>VLOOKUP($A:$A,Data_sheet_YTD!$M:$DZ,VLOOKUP($B$2,Summary!$V$4:$AA$15,P$1,0),0)</f>
        <v>19434.33987341771</v>
      </c>
      <c r="Q276" s="28">
        <f>VLOOKUP($A:$A,Data_sheet_YTD!$M:$DZ,VLOOKUP($B$2,Summary!$V$4:$AA$15,Q$1,0),0)</f>
        <v>31371.410126582305</v>
      </c>
      <c r="R276" s="83">
        <v>9226.7199999999866</v>
      </c>
      <c r="S276" s="26">
        <f t="shared" si="45"/>
        <v>6994.5800000000017</v>
      </c>
      <c r="T276" s="26">
        <f t="shared" si="50"/>
        <v>-1.3096723705530167E-10</v>
      </c>
    </row>
    <row r="277" spans="1:20" outlineLevel="1" x14ac:dyDescent="0.25">
      <c r="A277" s="36" t="s">
        <v>248</v>
      </c>
      <c r="B277" s="40" t="str">
        <f t="shared" si="46"/>
        <v>X</v>
      </c>
      <c r="C277" s="40" t="str">
        <f t="shared" si="47"/>
        <v>X</v>
      </c>
      <c r="D277" s="40" t="str">
        <f t="shared" si="48"/>
        <v>X</v>
      </c>
      <c r="E277" s="77" t="s">
        <v>292</v>
      </c>
      <c r="F277" s="28">
        <f>VLOOKUP($A:$A,Data_sheet_PTD!$M:$DZ,VLOOKUP($B$2,Summary!$V$4:$AA$15,F$1,0),0)</f>
        <v>0</v>
      </c>
      <c r="G277" s="28">
        <f>VLOOKUP($A:$A,Data_sheet_PTD!$M:$DZ,VLOOKUP($B$2,Summary!$V$4:$AA$15,G$1,0),0)</f>
        <v>0</v>
      </c>
      <c r="H277" s="28">
        <f>VLOOKUP($A:$A,Data_sheet_PTD!$M:$DZ,VLOOKUP($B$2,Summary!$V$4:$AA$15,H$1,0),0)</f>
        <v>0</v>
      </c>
      <c r="I277" s="49">
        <f t="shared" si="49"/>
        <v>0</v>
      </c>
      <c r="J277" s="28">
        <f>VLOOKUP($A:$A,Data_sheet_PTD!$M:$DZ,VLOOKUP($B$2,Summary!$V$4:$AA$15,J$1,0),0)</f>
        <v>0</v>
      </c>
      <c r="K277" s="28">
        <f>VLOOKUP($A:$A,Data_sheet_PTD!$M:$DZ,VLOOKUP($B$2,Summary!$V$4:$AA$15,K$1,0),0)</f>
        <v>0</v>
      </c>
      <c r="L277" s="28">
        <f>VLOOKUP($A:$A,Data_sheet_YTD!$M:$DZ,VLOOKUP($B$2,Summary!$V$4:$AA$15,L$1,0),0)</f>
        <v>0</v>
      </c>
      <c r="M277" s="28">
        <f>VLOOKUP($A:$A,Data_sheet_YTD!$M:$DZ,VLOOKUP($B$2,Summary!$V$4:$AA$15,M$1,0),0)</f>
        <v>0</v>
      </c>
      <c r="N277" s="28">
        <f>VLOOKUP($A:$A,Data_sheet_YTD!$M:$DZ,VLOOKUP($B$2,Summary!$V$4:$AA$15,N$1,0),0)</f>
        <v>0</v>
      </c>
      <c r="O277" s="49">
        <f t="shared" si="32"/>
        <v>0</v>
      </c>
      <c r="P277" s="28">
        <f>VLOOKUP($A:$A,Data_sheet_YTD!$M:$DZ,VLOOKUP($B$2,Summary!$V$4:$AA$15,P$1,0),0)</f>
        <v>0</v>
      </c>
      <c r="Q277" s="28">
        <f>VLOOKUP($A:$A,Data_sheet_YTD!$M:$DZ,VLOOKUP($B$2,Summary!$V$4:$AA$15,Q$1,0),0)</f>
        <v>0</v>
      </c>
      <c r="R277" s="83">
        <v>0</v>
      </c>
      <c r="S277" s="26">
        <f t="shared" si="45"/>
        <v>0</v>
      </c>
      <c r="T277" s="26">
        <f t="shared" si="50"/>
        <v>0</v>
      </c>
    </row>
    <row r="278" spans="1:20" outlineLevel="1" x14ac:dyDescent="0.25">
      <c r="A278" s="36" t="s">
        <v>249</v>
      </c>
      <c r="B278" s="40" t="str">
        <f t="shared" si="46"/>
        <v>X</v>
      </c>
      <c r="C278" s="40" t="str">
        <f t="shared" si="47"/>
        <v>X</v>
      </c>
      <c r="D278" s="40" t="str">
        <f t="shared" si="48"/>
        <v>X</v>
      </c>
      <c r="E278" s="77" t="s">
        <v>292</v>
      </c>
      <c r="F278" s="28">
        <f>VLOOKUP($A:$A,Data_sheet_PTD!$M:$DZ,VLOOKUP($B$2,Summary!$V$4:$AA$15,F$1,0),0)</f>
        <v>0</v>
      </c>
      <c r="G278" s="28">
        <f>VLOOKUP($A:$A,Data_sheet_PTD!$M:$DZ,VLOOKUP($B$2,Summary!$V$4:$AA$15,G$1,0),0)</f>
        <v>0</v>
      </c>
      <c r="H278" s="28">
        <f>VLOOKUP($A:$A,Data_sheet_PTD!$M:$DZ,VLOOKUP($B$2,Summary!$V$4:$AA$15,H$1,0),0)</f>
        <v>0</v>
      </c>
      <c r="I278" s="49">
        <f t="shared" si="49"/>
        <v>0</v>
      </c>
      <c r="J278" s="28">
        <f>VLOOKUP($A:$A,Data_sheet_PTD!$M:$DZ,VLOOKUP($B$2,Summary!$V$4:$AA$15,J$1,0),0)</f>
        <v>0</v>
      </c>
      <c r="K278" s="28">
        <f>VLOOKUP($A:$A,Data_sheet_PTD!$M:$DZ,VLOOKUP($B$2,Summary!$V$4:$AA$15,K$1,0),0)</f>
        <v>0</v>
      </c>
      <c r="L278" s="28">
        <f>VLOOKUP($A:$A,Data_sheet_YTD!$M:$DZ,VLOOKUP($B$2,Summary!$V$4:$AA$15,L$1,0),0)</f>
        <v>226707.20999999996</v>
      </c>
      <c r="M278" s="28">
        <f>VLOOKUP($A:$A,Data_sheet_YTD!$M:$DZ,VLOOKUP($B$2,Summary!$V$4:$AA$15,M$1,0),0)</f>
        <v>0</v>
      </c>
      <c r="N278" s="28">
        <f>VLOOKUP($A:$A,Data_sheet_YTD!$M:$DZ,VLOOKUP($B$2,Summary!$V$4:$AA$15,N$1,0),0)</f>
        <v>0</v>
      </c>
      <c r="O278" s="49">
        <f t="shared" si="32"/>
        <v>0</v>
      </c>
      <c r="P278" s="28">
        <f>VLOOKUP($A:$A,Data_sheet_YTD!$M:$DZ,VLOOKUP($B$2,Summary!$V$4:$AA$15,P$1,0),0)</f>
        <v>0</v>
      </c>
      <c r="Q278" s="28">
        <f>VLOOKUP($A:$A,Data_sheet_YTD!$M:$DZ,VLOOKUP($B$2,Summary!$V$4:$AA$15,Q$1,0),0)</f>
        <v>0</v>
      </c>
      <c r="R278" s="83">
        <v>0</v>
      </c>
      <c r="S278" s="26">
        <f t="shared" si="45"/>
        <v>0</v>
      </c>
      <c r="T278" s="26">
        <f t="shared" si="50"/>
        <v>0</v>
      </c>
    </row>
    <row r="279" spans="1:20" outlineLevel="1" x14ac:dyDescent="0.25">
      <c r="A279" s="36" t="s">
        <v>354</v>
      </c>
      <c r="B279" s="40" t="str">
        <f t="shared" si="46"/>
        <v>X</v>
      </c>
      <c r="C279" s="40" t="str">
        <f t="shared" si="47"/>
        <v>X</v>
      </c>
      <c r="D279" s="40" t="str">
        <f t="shared" si="48"/>
        <v>X</v>
      </c>
      <c r="E279" s="77" t="s">
        <v>292</v>
      </c>
      <c r="F279" s="28">
        <f>VLOOKUP($A:$A,Data_sheet_PTD!$M:$DZ,VLOOKUP($B$2,Summary!$V$4:$AA$15,F$1,0),0)</f>
        <v>0</v>
      </c>
      <c r="G279" s="28">
        <f>VLOOKUP($A:$A,Data_sheet_PTD!$M:$DZ,VLOOKUP($B$2,Summary!$V$4:$AA$15,G$1,0),0)</f>
        <v>0</v>
      </c>
      <c r="H279" s="28">
        <f>VLOOKUP($A:$A,Data_sheet_PTD!$M:$DZ,VLOOKUP($B$2,Summary!$V$4:$AA$15,H$1,0),0)</f>
        <v>0</v>
      </c>
      <c r="I279" s="49">
        <f t="shared" si="49"/>
        <v>0</v>
      </c>
      <c r="J279" s="28">
        <f>VLOOKUP($A:$A,Data_sheet_PTD!$M:$DZ,VLOOKUP($B$2,Summary!$V$4:$AA$15,J$1,0),0)</f>
        <v>0</v>
      </c>
      <c r="K279" s="28">
        <f>VLOOKUP($A:$A,Data_sheet_PTD!$M:$DZ,VLOOKUP($B$2,Summary!$V$4:$AA$15,K$1,0),0)</f>
        <v>0</v>
      </c>
      <c r="L279" s="28">
        <f>VLOOKUP($A:$A,Data_sheet_YTD!$M:$DZ,VLOOKUP($B$2,Summary!$V$4:$AA$15,L$1,0),0)</f>
        <v>0</v>
      </c>
      <c r="M279" s="28">
        <f>VLOOKUP($A:$A,Data_sheet_YTD!$M:$DZ,VLOOKUP($B$2,Summary!$V$4:$AA$15,M$1,0),0)</f>
        <v>0</v>
      </c>
      <c r="N279" s="28">
        <f>VLOOKUP($A:$A,Data_sheet_YTD!$M:$DZ,VLOOKUP($B$2,Summary!$V$4:$AA$15,N$1,0),0)</f>
        <v>0</v>
      </c>
      <c r="O279" s="49">
        <f t="shared" ref="O279:O297" si="51">N279-M279</f>
        <v>0</v>
      </c>
      <c r="P279" s="28">
        <f>VLOOKUP($A:$A,Data_sheet_YTD!$M:$DZ,VLOOKUP($B$2,Summary!$V$4:$AA$15,P$1,0),0)</f>
        <v>0</v>
      </c>
      <c r="Q279" s="28">
        <f>VLOOKUP($A:$A,Data_sheet_YTD!$M:$DZ,VLOOKUP($B$2,Summary!$V$4:$AA$15,Q$1,0),0)</f>
        <v>0</v>
      </c>
      <c r="R279" s="83">
        <v>0</v>
      </c>
      <c r="S279" s="26">
        <f t="shared" si="45"/>
        <v>0</v>
      </c>
      <c r="T279" s="26">
        <f t="shared" si="50"/>
        <v>0</v>
      </c>
    </row>
    <row r="280" spans="1:20" outlineLevel="1" x14ac:dyDescent="0.25">
      <c r="A280" s="36" t="s">
        <v>355</v>
      </c>
      <c r="B280" s="40" t="str">
        <f t="shared" si="46"/>
        <v>X</v>
      </c>
      <c r="C280" s="40" t="str">
        <f t="shared" si="47"/>
        <v>X</v>
      </c>
      <c r="D280" s="40" t="str">
        <f t="shared" si="48"/>
        <v>X</v>
      </c>
      <c r="E280" s="77" t="s">
        <v>292</v>
      </c>
      <c r="F280" s="28">
        <f>VLOOKUP($A:$A,Data_sheet_PTD!$M:$DZ,VLOOKUP($B$2,Summary!$V$4:$AA$15,F$1,0),0)</f>
        <v>0</v>
      </c>
      <c r="G280" s="28">
        <f>VLOOKUP($A:$A,Data_sheet_PTD!$M:$DZ,VLOOKUP($B$2,Summary!$V$4:$AA$15,G$1,0),0)</f>
        <v>0</v>
      </c>
      <c r="H280" s="28">
        <f>VLOOKUP($A:$A,Data_sheet_PTD!$M:$DZ,VLOOKUP($B$2,Summary!$V$4:$AA$15,H$1,0),0)</f>
        <v>0</v>
      </c>
      <c r="I280" s="49">
        <f t="shared" si="49"/>
        <v>0</v>
      </c>
      <c r="J280" s="28">
        <f>VLOOKUP($A:$A,Data_sheet_PTD!$M:$DZ,VLOOKUP($B$2,Summary!$V$4:$AA$15,J$1,0),0)</f>
        <v>0</v>
      </c>
      <c r="K280" s="28">
        <f>VLOOKUP($A:$A,Data_sheet_PTD!$M:$DZ,VLOOKUP($B$2,Summary!$V$4:$AA$15,K$1,0),0)</f>
        <v>0</v>
      </c>
      <c r="L280" s="28">
        <f>VLOOKUP($A:$A,Data_sheet_YTD!$M:$DZ,VLOOKUP($B$2,Summary!$V$4:$AA$15,L$1,0),0)</f>
        <v>0</v>
      </c>
      <c r="M280" s="28">
        <f>VLOOKUP($A:$A,Data_sheet_YTD!$M:$DZ,VLOOKUP($B$2,Summary!$V$4:$AA$15,M$1,0),0)</f>
        <v>0</v>
      </c>
      <c r="N280" s="28">
        <f>VLOOKUP($A:$A,Data_sheet_YTD!$M:$DZ,VLOOKUP($B$2,Summary!$V$4:$AA$15,N$1,0),0)</f>
        <v>0</v>
      </c>
      <c r="O280" s="49">
        <f t="shared" si="51"/>
        <v>0</v>
      </c>
      <c r="P280" s="28">
        <f>VLOOKUP($A:$A,Data_sheet_YTD!$M:$DZ,VLOOKUP($B$2,Summary!$V$4:$AA$15,P$1,0),0)</f>
        <v>0</v>
      </c>
      <c r="Q280" s="28">
        <f>VLOOKUP($A:$A,Data_sheet_YTD!$M:$DZ,VLOOKUP($B$2,Summary!$V$4:$AA$15,Q$1,0),0)</f>
        <v>0</v>
      </c>
      <c r="R280" s="83">
        <v>0</v>
      </c>
      <c r="S280" s="26">
        <f t="shared" si="45"/>
        <v>0</v>
      </c>
      <c r="T280" s="26">
        <f t="shared" si="50"/>
        <v>0</v>
      </c>
    </row>
    <row r="281" spans="1:20" outlineLevel="1" x14ac:dyDescent="0.25">
      <c r="A281" s="36" t="s">
        <v>250</v>
      </c>
      <c r="B281" s="40" t="str">
        <f t="shared" si="46"/>
        <v>O</v>
      </c>
      <c r="C281" s="40" t="str">
        <f t="shared" si="47"/>
        <v>O</v>
      </c>
      <c r="D281" s="40" t="str">
        <f t="shared" si="48"/>
        <v>O</v>
      </c>
      <c r="E281" s="77" t="s">
        <v>294</v>
      </c>
      <c r="F281" s="28">
        <f>VLOOKUP($A:$A,Data_sheet_PTD!$M:$DZ,VLOOKUP($B$2,Summary!$V$4:$AA$15,F$1,0),0)</f>
        <v>31973.68</v>
      </c>
      <c r="G281" s="28">
        <f>VLOOKUP($A:$A,Data_sheet_PTD!$M:$DZ,VLOOKUP($B$2,Summary!$V$4:$AA$15,G$1,0),0)</f>
        <v>33728.089999999997</v>
      </c>
      <c r="H281" s="28">
        <f>VLOOKUP($A:$A,Data_sheet_PTD!$M:$DZ,VLOOKUP($B$2,Summary!$V$4:$AA$15,H$1,0),0)</f>
        <v>38214.33</v>
      </c>
      <c r="I281" s="49">
        <f t="shared" si="49"/>
        <v>4486.2400000000052</v>
      </c>
      <c r="J281" s="28">
        <f>VLOOKUP($A:$A,Data_sheet_PTD!$M:$DZ,VLOOKUP($B$2,Summary!$V$4:$AA$15,J$1,0),0)</f>
        <v>2551.3372151898766</v>
      </c>
      <c r="K281" s="28">
        <f>VLOOKUP($A:$A,Data_sheet_PTD!$M:$DZ,VLOOKUP($B$2,Summary!$V$4:$AA$15,K$1,0),0)</f>
        <v>1934.9027848101282</v>
      </c>
      <c r="L281" s="28">
        <f>VLOOKUP($A:$A,Data_sheet_YTD!$M:$DZ,VLOOKUP($B$2,Summary!$V$4:$AA$15,L$1,0),0)</f>
        <v>575173.06000000006</v>
      </c>
      <c r="M281" s="28">
        <f>VLOOKUP($A:$A,Data_sheet_YTD!$M:$DZ,VLOOKUP($B$2,Summary!$V$4:$AA$15,M$1,0),0)</f>
        <v>662966.60999999987</v>
      </c>
      <c r="N281" s="28">
        <f>VLOOKUP($A:$A,Data_sheet_YTD!$M:$DZ,VLOOKUP($B$2,Summary!$V$4:$AA$15,N$1,0),0)</f>
        <v>632720.44999999995</v>
      </c>
      <c r="O281" s="49">
        <f t="shared" si="51"/>
        <v>-30246.159999999916</v>
      </c>
      <c r="P281" s="28">
        <f>VLOOKUP($A:$A,Data_sheet_YTD!$M:$DZ,VLOOKUP($B$2,Summary!$V$4:$AA$15,P$1,0),0)</f>
        <v>-58169.22886075954</v>
      </c>
      <c r="Q281" s="28">
        <f>VLOOKUP($A:$A,Data_sheet_YTD!$M:$DZ,VLOOKUP($B$2,Summary!$V$4:$AA$15,Q$1,0),0)</f>
        <v>27923.068860759515</v>
      </c>
      <c r="R281" s="83">
        <v>4450.480000000025</v>
      </c>
      <c r="S281" s="26">
        <f t="shared" si="45"/>
        <v>-35.759999999980209</v>
      </c>
      <c r="T281" s="26">
        <f t="shared" si="50"/>
        <v>1.0913936421275139E-10</v>
      </c>
    </row>
    <row r="282" spans="1:20" outlineLevel="1" x14ac:dyDescent="0.25">
      <c r="A282" s="36" t="s">
        <v>251</v>
      </c>
      <c r="B282" s="40" t="str">
        <f t="shared" si="46"/>
        <v>X</v>
      </c>
      <c r="C282" s="40" t="str">
        <f t="shared" si="47"/>
        <v>X</v>
      </c>
      <c r="D282" s="40" t="str">
        <f t="shared" si="48"/>
        <v>X</v>
      </c>
      <c r="E282" s="77" t="s">
        <v>292</v>
      </c>
      <c r="F282" s="28">
        <f>VLOOKUP($A:$A,Data_sheet_PTD!$M:$DZ,VLOOKUP($B$2,Summary!$V$4:$AA$15,F$1,0),0)</f>
        <v>0</v>
      </c>
      <c r="G282" s="28">
        <f>VLOOKUP($A:$A,Data_sheet_PTD!$M:$DZ,VLOOKUP($B$2,Summary!$V$4:$AA$15,G$1,0),0)</f>
        <v>0</v>
      </c>
      <c r="H282" s="28">
        <f>VLOOKUP($A:$A,Data_sheet_PTD!$M:$DZ,VLOOKUP($B$2,Summary!$V$4:$AA$15,H$1,0),0)</f>
        <v>0</v>
      </c>
      <c r="I282" s="49">
        <f t="shared" si="49"/>
        <v>0</v>
      </c>
      <c r="J282" s="28">
        <f>VLOOKUP($A:$A,Data_sheet_PTD!$M:$DZ,VLOOKUP($B$2,Summary!$V$4:$AA$15,J$1,0),0)</f>
        <v>0</v>
      </c>
      <c r="K282" s="28">
        <f>VLOOKUP($A:$A,Data_sheet_PTD!$M:$DZ,VLOOKUP($B$2,Summary!$V$4:$AA$15,K$1,0),0)</f>
        <v>0</v>
      </c>
      <c r="L282" s="28">
        <f>VLOOKUP($A:$A,Data_sheet_YTD!$M:$DZ,VLOOKUP($B$2,Summary!$V$4:$AA$15,L$1,0),0)</f>
        <v>0</v>
      </c>
      <c r="M282" s="28">
        <f>VLOOKUP($A:$A,Data_sheet_YTD!$M:$DZ,VLOOKUP($B$2,Summary!$V$4:$AA$15,M$1,0),0)</f>
        <v>0</v>
      </c>
      <c r="N282" s="28">
        <f>VLOOKUP($A:$A,Data_sheet_YTD!$M:$DZ,VLOOKUP($B$2,Summary!$V$4:$AA$15,N$1,0),0)</f>
        <v>0</v>
      </c>
      <c r="O282" s="49">
        <f t="shared" si="51"/>
        <v>0</v>
      </c>
      <c r="P282" s="28">
        <f>VLOOKUP($A:$A,Data_sheet_YTD!$M:$DZ,VLOOKUP($B$2,Summary!$V$4:$AA$15,P$1,0),0)</f>
        <v>0</v>
      </c>
      <c r="Q282" s="28">
        <f>VLOOKUP($A:$A,Data_sheet_YTD!$M:$DZ,VLOOKUP($B$2,Summary!$V$4:$AA$15,Q$1,0),0)</f>
        <v>0</v>
      </c>
      <c r="R282" s="83">
        <v>0</v>
      </c>
      <c r="S282" s="26">
        <f t="shared" si="45"/>
        <v>0</v>
      </c>
      <c r="T282" s="26">
        <f t="shared" si="50"/>
        <v>0</v>
      </c>
    </row>
    <row r="283" spans="1:20" outlineLevel="1" x14ac:dyDescent="0.25">
      <c r="A283" s="36" t="s">
        <v>252</v>
      </c>
      <c r="B283" s="40" t="str">
        <f t="shared" si="46"/>
        <v>O</v>
      </c>
      <c r="C283" s="40" t="str">
        <f t="shared" si="47"/>
        <v>O</v>
      </c>
      <c r="D283" s="40" t="str">
        <f t="shared" si="48"/>
        <v>O</v>
      </c>
      <c r="E283" s="77" t="s">
        <v>294</v>
      </c>
      <c r="F283" s="28">
        <f>VLOOKUP($A:$A,Data_sheet_PTD!$M:$DZ,VLOOKUP($B$2,Summary!$V$4:$AA$15,F$1,0),0)</f>
        <v>18676.07</v>
      </c>
      <c r="G283" s="28">
        <f>VLOOKUP($A:$A,Data_sheet_PTD!$M:$DZ,VLOOKUP($B$2,Summary!$V$4:$AA$15,G$1,0),0)</f>
        <v>22197.77</v>
      </c>
      <c r="H283" s="28">
        <f>VLOOKUP($A:$A,Data_sheet_PTD!$M:$DZ,VLOOKUP($B$2,Summary!$V$4:$AA$15,H$1,0),0)</f>
        <v>23045.44000000001</v>
      </c>
      <c r="I283" s="49">
        <f t="shared" si="49"/>
        <v>847.67000000000917</v>
      </c>
      <c r="J283" s="28">
        <f>VLOOKUP($A:$A,Data_sheet_PTD!$M:$DZ,VLOOKUP($B$2,Summary!$V$4:$AA$15,J$1,0),0)</f>
        <v>847.67000000001019</v>
      </c>
      <c r="K283" s="28">
        <f>VLOOKUP($A:$A,Data_sheet_PTD!$M:$DZ,VLOOKUP($B$2,Summary!$V$4:$AA$15,K$1,0),0)</f>
        <v>0</v>
      </c>
      <c r="L283" s="28">
        <f>VLOOKUP($A:$A,Data_sheet_YTD!$M:$DZ,VLOOKUP($B$2,Summary!$V$4:$AA$15,L$1,0),0)</f>
        <v>376450.26</v>
      </c>
      <c r="M283" s="28">
        <f>VLOOKUP($A:$A,Data_sheet_YTD!$M:$DZ,VLOOKUP($B$2,Summary!$V$4:$AA$15,M$1,0),0)</f>
        <v>432033.53</v>
      </c>
      <c r="N283" s="28">
        <f>VLOOKUP($A:$A,Data_sheet_YTD!$M:$DZ,VLOOKUP($B$2,Summary!$V$4:$AA$15,N$1,0),0)</f>
        <v>471421.84</v>
      </c>
      <c r="O283" s="49">
        <f t="shared" si="51"/>
        <v>39388.31</v>
      </c>
      <c r="P283" s="28">
        <f>VLOOKUP($A:$A,Data_sheet_YTD!$M:$DZ,VLOOKUP($B$2,Summary!$V$4:$AA$15,P$1,0),0)</f>
        <v>39388.310000000027</v>
      </c>
      <c r="Q283" s="28">
        <f>VLOOKUP($A:$A,Data_sheet_YTD!$M:$DZ,VLOOKUP($B$2,Summary!$V$4:$AA$15,Q$1,0),0)</f>
        <v>0</v>
      </c>
      <c r="R283" s="83">
        <v>2944.1399999999994</v>
      </c>
      <c r="S283" s="26">
        <f t="shared" si="45"/>
        <v>2096.4699999999903</v>
      </c>
      <c r="T283" s="26">
        <f t="shared" si="50"/>
        <v>-2.9103830456733704E-11</v>
      </c>
    </row>
    <row r="284" spans="1:20" outlineLevel="1" x14ac:dyDescent="0.25">
      <c r="A284" s="36" t="s">
        <v>253</v>
      </c>
      <c r="B284" s="40" t="str">
        <f t="shared" si="46"/>
        <v>O</v>
      </c>
      <c r="C284" s="40" t="str">
        <f t="shared" si="47"/>
        <v>O</v>
      </c>
      <c r="D284" s="40" t="str">
        <f t="shared" si="48"/>
        <v>O</v>
      </c>
      <c r="E284" s="77" t="s">
        <v>294</v>
      </c>
      <c r="F284" s="28">
        <f>VLOOKUP($A:$A,Data_sheet_PTD!$M:$DZ,VLOOKUP($B$2,Summary!$V$4:$AA$15,F$1,0),0)</f>
        <v>35897.93</v>
      </c>
      <c r="G284" s="28">
        <f>VLOOKUP($A:$A,Data_sheet_PTD!$M:$DZ,VLOOKUP($B$2,Summary!$V$4:$AA$15,G$1,0),0)</f>
        <v>43838.29</v>
      </c>
      <c r="H284" s="28">
        <f>VLOOKUP($A:$A,Data_sheet_PTD!$M:$DZ,VLOOKUP($B$2,Summary!$V$4:$AA$15,H$1,0),0)</f>
        <v>44695.959999999992</v>
      </c>
      <c r="I284" s="49">
        <f t="shared" si="49"/>
        <v>857.66999999999098</v>
      </c>
      <c r="J284" s="28">
        <f>VLOOKUP($A:$A,Data_sheet_PTD!$M:$DZ,VLOOKUP($B$2,Summary!$V$4:$AA$15,J$1,0),0)</f>
        <v>-419.35742857143055</v>
      </c>
      <c r="K284" s="28">
        <f>VLOOKUP($A:$A,Data_sheet_PTD!$M:$DZ,VLOOKUP($B$2,Summary!$V$4:$AA$15,K$1,0),0)</f>
        <v>1277.0274285714224</v>
      </c>
      <c r="L284" s="28">
        <f>VLOOKUP($A:$A,Data_sheet_YTD!$M:$DZ,VLOOKUP($B$2,Summary!$V$4:$AA$15,L$1,0),0)</f>
        <v>685701.21000000008</v>
      </c>
      <c r="M284" s="28">
        <f>VLOOKUP($A:$A,Data_sheet_YTD!$M:$DZ,VLOOKUP($B$2,Summary!$V$4:$AA$15,M$1,0),0)</f>
        <v>792052.31</v>
      </c>
      <c r="N284" s="28">
        <f>VLOOKUP($A:$A,Data_sheet_YTD!$M:$DZ,VLOOKUP($B$2,Summary!$V$4:$AA$15,N$1,0),0)</f>
        <v>788949.36999999988</v>
      </c>
      <c r="O284" s="49">
        <f t="shared" si="51"/>
        <v>-3102.940000000177</v>
      </c>
      <c r="P284" s="28">
        <f>VLOOKUP($A:$A,Data_sheet_YTD!$M:$DZ,VLOOKUP($B$2,Summary!$V$4:$AA$15,P$1,0),0)</f>
        <v>-31131.246617647077</v>
      </c>
      <c r="Q284" s="28">
        <f>VLOOKUP($A:$A,Data_sheet_YTD!$M:$DZ,VLOOKUP($B$2,Summary!$V$4:$AA$15,Q$1,0),0)</f>
        <v>28028.306617647064</v>
      </c>
      <c r="R284" s="83">
        <v>2531.6700000000128</v>
      </c>
      <c r="S284" s="26">
        <f t="shared" si="45"/>
        <v>1674.0000000000218</v>
      </c>
      <c r="T284" s="26">
        <f t="shared" si="50"/>
        <v>-1.6370904631912708E-10</v>
      </c>
    </row>
    <row r="285" spans="1:20" outlineLevel="1" x14ac:dyDescent="0.25">
      <c r="A285" s="36" t="s">
        <v>254</v>
      </c>
      <c r="B285" s="40" t="str">
        <f t="shared" si="46"/>
        <v>X</v>
      </c>
      <c r="C285" s="40" t="str">
        <f t="shared" si="47"/>
        <v>X</v>
      </c>
      <c r="D285" s="40" t="str">
        <f t="shared" si="48"/>
        <v>X</v>
      </c>
      <c r="E285" s="77" t="s">
        <v>292</v>
      </c>
      <c r="F285" s="28">
        <f>VLOOKUP($A:$A,Data_sheet_PTD!$M:$DZ,VLOOKUP($B$2,Summary!$V$4:$AA$15,F$1,0),0)</f>
        <v>0</v>
      </c>
      <c r="G285" s="28">
        <f>VLOOKUP($A:$A,Data_sheet_PTD!$M:$DZ,VLOOKUP($B$2,Summary!$V$4:$AA$15,G$1,0),0)</f>
        <v>0</v>
      </c>
      <c r="H285" s="28">
        <f>VLOOKUP($A:$A,Data_sheet_PTD!$M:$DZ,VLOOKUP($B$2,Summary!$V$4:$AA$15,H$1,0),0)</f>
        <v>0</v>
      </c>
      <c r="I285" s="49">
        <f t="shared" si="49"/>
        <v>0</v>
      </c>
      <c r="J285" s="28">
        <f>VLOOKUP($A:$A,Data_sheet_PTD!$M:$DZ,VLOOKUP($B$2,Summary!$V$4:$AA$15,J$1,0),0)</f>
        <v>0</v>
      </c>
      <c r="K285" s="28">
        <f>VLOOKUP($A:$A,Data_sheet_PTD!$M:$DZ,VLOOKUP($B$2,Summary!$V$4:$AA$15,K$1,0),0)</f>
        <v>0</v>
      </c>
      <c r="L285" s="28">
        <f>VLOOKUP($A:$A,Data_sheet_YTD!$M:$DZ,VLOOKUP($B$2,Summary!$V$4:$AA$15,L$1,0),0)</f>
        <v>0</v>
      </c>
      <c r="M285" s="28">
        <f>VLOOKUP($A:$A,Data_sheet_YTD!$M:$DZ,VLOOKUP($B$2,Summary!$V$4:$AA$15,M$1,0),0)</f>
        <v>0</v>
      </c>
      <c r="N285" s="28">
        <f>VLOOKUP($A:$A,Data_sheet_YTD!$M:$DZ,VLOOKUP($B$2,Summary!$V$4:$AA$15,N$1,0),0)</f>
        <v>0</v>
      </c>
      <c r="O285" s="49">
        <f t="shared" si="51"/>
        <v>0</v>
      </c>
      <c r="P285" s="28">
        <f>VLOOKUP($A:$A,Data_sheet_YTD!$M:$DZ,VLOOKUP($B$2,Summary!$V$4:$AA$15,P$1,0),0)</f>
        <v>0</v>
      </c>
      <c r="Q285" s="28">
        <f>VLOOKUP($A:$A,Data_sheet_YTD!$M:$DZ,VLOOKUP($B$2,Summary!$V$4:$AA$15,Q$1,0),0)</f>
        <v>0</v>
      </c>
      <c r="R285" s="83">
        <v>0</v>
      </c>
      <c r="S285" s="26">
        <f t="shared" si="45"/>
        <v>0</v>
      </c>
      <c r="T285" s="26">
        <f t="shared" si="50"/>
        <v>0</v>
      </c>
    </row>
    <row r="286" spans="1:20" outlineLevel="1" x14ac:dyDescent="0.25">
      <c r="A286" s="36" t="s">
        <v>255</v>
      </c>
      <c r="B286" s="40" t="str">
        <f t="shared" si="46"/>
        <v>X</v>
      </c>
      <c r="C286" s="40" t="str">
        <f t="shared" si="47"/>
        <v>X</v>
      </c>
      <c r="D286" s="40" t="str">
        <f t="shared" si="48"/>
        <v>X</v>
      </c>
      <c r="E286" s="77" t="s">
        <v>292</v>
      </c>
      <c r="F286" s="28">
        <f>VLOOKUP($A:$A,Data_sheet_PTD!$M:$DZ,VLOOKUP($B$2,Summary!$V$4:$AA$15,F$1,0),0)</f>
        <v>0</v>
      </c>
      <c r="G286" s="28">
        <f>VLOOKUP($A:$A,Data_sheet_PTD!$M:$DZ,VLOOKUP($B$2,Summary!$V$4:$AA$15,G$1,0),0)</f>
        <v>0</v>
      </c>
      <c r="H286" s="28">
        <f>VLOOKUP($A:$A,Data_sheet_PTD!$M:$DZ,VLOOKUP($B$2,Summary!$V$4:$AA$15,H$1,0),0)</f>
        <v>0</v>
      </c>
      <c r="I286" s="49">
        <f t="shared" si="49"/>
        <v>0</v>
      </c>
      <c r="J286" s="28">
        <f>VLOOKUP($A:$A,Data_sheet_PTD!$M:$DZ,VLOOKUP($B$2,Summary!$V$4:$AA$15,J$1,0),0)</f>
        <v>0</v>
      </c>
      <c r="K286" s="28">
        <f>VLOOKUP($A:$A,Data_sheet_PTD!$M:$DZ,VLOOKUP($B$2,Summary!$V$4:$AA$15,K$1,0),0)</f>
        <v>0</v>
      </c>
      <c r="L286" s="28">
        <f>VLOOKUP($A:$A,Data_sheet_YTD!$M:$DZ,VLOOKUP($B$2,Summary!$V$4:$AA$15,L$1,0),0)</f>
        <v>0</v>
      </c>
      <c r="M286" s="28">
        <f>VLOOKUP($A:$A,Data_sheet_YTD!$M:$DZ,VLOOKUP($B$2,Summary!$V$4:$AA$15,M$1,0),0)</f>
        <v>0</v>
      </c>
      <c r="N286" s="28">
        <f>VLOOKUP($A:$A,Data_sheet_YTD!$M:$DZ,VLOOKUP($B$2,Summary!$V$4:$AA$15,N$1,0),0)</f>
        <v>0</v>
      </c>
      <c r="O286" s="49">
        <f t="shared" si="51"/>
        <v>0</v>
      </c>
      <c r="P286" s="28">
        <f>VLOOKUP($A:$A,Data_sheet_YTD!$M:$DZ,VLOOKUP($B$2,Summary!$V$4:$AA$15,P$1,0),0)</f>
        <v>0</v>
      </c>
      <c r="Q286" s="28">
        <f>VLOOKUP($A:$A,Data_sheet_YTD!$M:$DZ,VLOOKUP($B$2,Summary!$V$4:$AA$15,Q$1,0),0)</f>
        <v>0</v>
      </c>
      <c r="R286" s="83">
        <v>0</v>
      </c>
      <c r="S286" s="26">
        <f t="shared" si="45"/>
        <v>0</v>
      </c>
      <c r="T286" s="26">
        <f t="shared" si="50"/>
        <v>0</v>
      </c>
    </row>
    <row r="287" spans="1:20" outlineLevel="1" x14ac:dyDescent="0.25">
      <c r="A287" s="36" t="s">
        <v>256</v>
      </c>
      <c r="B287" s="40" t="str">
        <f t="shared" si="46"/>
        <v>O</v>
      </c>
      <c r="C287" s="40" t="str">
        <f t="shared" si="47"/>
        <v>O</v>
      </c>
      <c r="D287" s="40" t="str">
        <f t="shared" si="48"/>
        <v>O</v>
      </c>
      <c r="E287" s="77" t="s">
        <v>294</v>
      </c>
      <c r="F287" s="28">
        <f>VLOOKUP($A:$A,Data_sheet_PTD!$M:$DZ,VLOOKUP($B$2,Summary!$V$4:$AA$15,F$1,0),0)</f>
        <v>39690.370000000003</v>
      </c>
      <c r="G287" s="28">
        <f>VLOOKUP($A:$A,Data_sheet_PTD!$M:$DZ,VLOOKUP($B$2,Summary!$V$4:$AA$15,G$1,0),0)</f>
        <v>46740.55</v>
      </c>
      <c r="H287" s="28">
        <f>VLOOKUP($A:$A,Data_sheet_PTD!$M:$DZ,VLOOKUP($B$2,Summary!$V$4:$AA$15,H$1,0),0)</f>
        <v>51221.469999999994</v>
      </c>
      <c r="I287" s="49">
        <f t="shared" si="49"/>
        <v>4480.919999999991</v>
      </c>
      <c r="J287" s="28">
        <f>VLOOKUP($A:$A,Data_sheet_PTD!$M:$DZ,VLOOKUP($B$2,Summary!$V$4:$AA$15,J$1,0),0)</f>
        <v>4480.9199999999928</v>
      </c>
      <c r="K287" s="28">
        <f>VLOOKUP($A:$A,Data_sheet_PTD!$M:$DZ,VLOOKUP($B$2,Summary!$V$4:$AA$15,K$1,0),0)</f>
        <v>0</v>
      </c>
      <c r="L287" s="28">
        <f>VLOOKUP($A:$A,Data_sheet_YTD!$M:$DZ,VLOOKUP($B$2,Summary!$V$4:$AA$15,L$1,0),0)</f>
        <v>735939.73</v>
      </c>
      <c r="M287" s="28">
        <f>VLOOKUP($A:$A,Data_sheet_YTD!$M:$DZ,VLOOKUP($B$2,Summary!$V$4:$AA$15,M$1,0),0)</f>
        <v>893866.29</v>
      </c>
      <c r="N287" s="28">
        <f>VLOOKUP($A:$A,Data_sheet_YTD!$M:$DZ,VLOOKUP($B$2,Summary!$V$4:$AA$15,N$1,0),0)</f>
        <v>1066923.31</v>
      </c>
      <c r="O287" s="49">
        <f t="shared" si="51"/>
        <v>173057.02000000002</v>
      </c>
      <c r="P287" s="28">
        <f>VLOOKUP($A:$A,Data_sheet_YTD!$M:$DZ,VLOOKUP($B$2,Summary!$V$4:$AA$15,P$1,0),0)</f>
        <v>182376.43343283582</v>
      </c>
      <c r="Q287" s="28">
        <f>VLOOKUP($A:$A,Data_sheet_YTD!$M:$DZ,VLOOKUP($B$2,Summary!$V$4:$AA$15,Q$1,0),0)</f>
        <v>-9319.4134328357777</v>
      </c>
      <c r="R287" s="83">
        <v>23014.449999999997</v>
      </c>
      <c r="S287" s="26">
        <f t="shared" si="45"/>
        <v>18533.530000000006</v>
      </c>
      <c r="T287" s="26">
        <f t="shared" si="50"/>
        <v>-2.7284841053187847E-11</v>
      </c>
    </row>
    <row r="288" spans="1:20" outlineLevel="1" x14ac:dyDescent="0.25">
      <c r="A288" s="36" t="s">
        <v>356</v>
      </c>
      <c r="B288" s="40" t="str">
        <f t="shared" si="46"/>
        <v>O</v>
      </c>
      <c r="C288" s="40" t="s">
        <v>306</v>
      </c>
      <c r="D288" s="73" t="str">
        <f t="shared" si="48"/>
        <v>O</v>
      </c>
      <c r="E288" s="77" t="s">
        <v>294</v>
      </c>
      <c r="F288" s="28">
        <f>VLOOKUP($A:$A,Data_sheet_PTD!$M:$DZ,VLOOKUP($B$2,Summary!$V$4:$AA$15,F$1,0),0)</f>
        <v>20645.11</v>
      </c>
      <c r="G288" s="28">
        <f>VLOOKUP($A:$A,Data_sheet_PTD!$M:$DZ,VLOOKUP($B$2,Summary!$V$4:$AA$15,G$1,0),0)</f>
        <v>16938.21</v>
      </c>
      <c r="H288" s="28">
        <f>VLOOKUP($A:$A,Data_sheet_PTD!$M:$DZ,VLOOKUP($B$2,Summary!$V$4:$AA$15,H$1,0),0)</f>
        <v>24125.77</v>
      </c>
      <c r="I288" s="49">
        <f t="shared" si="49"/>
        <v>7187.5600000000013</v>
      </c>
      <c r="J288" s="28">
        <f>VLOOKUP($A:$A,Data_sheet_PTD!$M:$DZ,VLOOKUP($B$2,Summary!$V$4:$AA$15,J$1,0),0)</f>
        <v>7187.56</v>
      </c>
      <c r="K288" s="28">
        <f>VLOOKUP($A:$A,Data_sheet_PTD!$M:$DZ,VLOOKUP($B$2,Summary!$V$4:$AA$15,K$1,0),0)</f>
        <v>0</v>
      </c>
      <c r="L288" s="28">
        <f>VLOOKUP($A:$A,Data_sheet_YTD!$M:$DZ,VLOOKUP($B$2,Summary!$V$4:$AA$15,L$1,0),0)</f>
        <v>277379.54000000004</v>
      </c>
      <c r="M288" s="28">
        <f>VLOOKUP($A:$A,Data_sheet_YTD!$M:$DZ,VLOOKUP($B$2,Summary!$V$4:$AA$15,M$1,0),0)</f>
        <v>331738.37000000005</v>
      </c>
      <c r="N288" s="28">
        <f>VLOOKUP($A:$A,Data_sheet_YTD!$M:$DZ,VLOOKUP($B$2,Summary!$V$4:$AA$15,N$1,0),0)</f>
        <v>354260.47</v>
      </c>
      <c r="O288" s="49">
        <f t="shared" si="51"/>
        <v>22522.099999999919</v>
      </c>
      <c r="P288" s="28">
        <f>VLOOKUP($A:$A,Data_sheet_YTD!$M:$DZ,VLOOKUP($B$2,Summary!$V$4:$AA$15,P$1,0),0)</f>
        <v>22522.100000000002</v>
      </c>
      <c r="Q288" s="28">
        <f>VLOOKUP($A:$A,Data_sheet_YTD!$M:$DZ,VLOOKUP($B$2,Summary!$V$4:$AA$15,Q$1,0),0)</f>
        <v>0</v>
      </c>
      <c r="R288" s="83">
        <v>2965.9399999999951</v>
      </c>
      <c r="S288" s="26">
        <f t="shared" si="45"/>
        <v>-4221.6200000000063</v>
      </c>
      <c r="T288" s="26">
        <f t="shared" si="50"/>
        <v>-8.3673512563109398E-11</v>
      </c>
    </row>
    <row r="289" spans="1:27" outlineLevel="1" x14ac:dyDescent="0.25">
      <c r="A289" s="36" t="s">
        <v>257</v>
      </c>
      <c r="B289" s="40" t="str">
        <f t="shared" si="46"/>
        <v>O</v>
      </c>
      <c r="C289" s="40" t="str">
        <f t="shared" ref="C289:C297" si="52">IF(G289&gt;0,"O","X")</f>
        <v>O</v>
      </c>
      <c r="D289" s="40" t="str">
        <f t="shared" si="48"/>
        <v>O</v>
      </c>
      <c r="E289" s="77" t="s">
        <v>294</v>
      </c>
      <c r="F289" s="28">
        <f>VLOOKUP($A:$A,Data_sheet_PTD!$M:$DZ,VLOOKUP($B$2,Summary!$V$4:$AA$15,F$1,0),0)</f>
        <v>21721.33</v>
      </c>
      <c r="G289" s="28">
        <f>VLOOKUP($A:$A,Data_sheet_PTD!$M:$DZ,VLOOKUP($B$2,Summary!$V$4:$AA$15,G$1,0),0)</f>
        <v>24900.63</v>
      </c>
      <c r="H289" s="28">
        <f>VLOOKUP($A:$A,Data_sheet_PTD!$M:$DZ,VLOOKUP($B$2,Summary!$V$4:$AA$15,H$1,0),0)</f>
        <v>27094.079999999991</v>
      </c>
      <c r="I289" s="49">
        <f t="shared" si="49"/>
        <v>2193.4499999999898</v>
      </c>
      <c r="J289" s="28">
        <f>VLOOKUP($A:$A,Data_sheet_PTD!$M:$DZ,VLOOKUP($B$2,Summary!$V$4:$AA$15,J$1,0),0)</f>
        <v>1408.1143478260801</v>
      </c>
      <c r="K289" s="28">
        <f>VLOOKUP($A:$A,Data_sheet_PTD!$M:$DZ,VLOOKUP($B$2,Summary!$V$4:$AA$15,K$1,0),0)</f>
        <v>785.33565217390912</v>
      </c>
      <c r="L289" s="28">
        <f>VLOOKUP($A:$A,Data_sheet_YTD!$M:$DZ,VLOOKUP($B$2,Summary!$V$4:$AA$15,L$1,0),0)</f>
        <v>402151.92</v>
      </c>
      <c r="M289" s="28">
        <f>VLOOKUP($A:$A,Data_sheet_YTD!$M:$DZ,VLOOKUP($B$2,Summary!$V$4:$AA$15,M$1,0),0)</f>
        <v>479643.63</v>
      </c>
      <c r="N289" s="28">
        <f>VLOOKUP($A:$A,Data_sheet_YTD!$M:$DZ,VLOOKUP($B$2,Summary!$V$4:$AA$15,N$1,0),0)</f>
        <v>538447.98</v>
      </c>
      <c r="O289" s="49">
        <f t="shared" si="51"/>
        <v>58804.349999999977</v>
      </c>
      <c r="P289" s="28">
        <f>VLOOKUP($A:$A,Data_sheet_YTD!$M:$DZ,VLOOKUP($B$2,Summary!$V$4:$AA$15,P$1,0),0)</f>
        <v>55706.627681159414</v>
      </c>
      <c r="Q289" s="28">
        <f>VLOOKUP($A:$A,Data_sheet_YTD!$M:$DZ,VLOOKUP($B$2,Summary!$V$4:$AA$15,Q$1,0),0)</f>
        <v>3097.7223188405646</v>
      </c>
      <c r="R289" s="83">
        <v>11035.830000000002</v>
      </c>
      <c r="S289" s="26">
        <f t="shared" si="45"/>
        <v>8842.3800000000119</v>
      </c>
      <c r="T289" s="26">
        <f t="shared" si="50"/>
        <v>0</v>
      </c>
    </row>
    <row r="290" spans="1:27" outlineLevel="1" x14ac:dyDescent="0.25">
      <c r="A290" s="36" t="s">
        <v>357</v>
      </c>
      <c r="B290" s="40" t="str">
        <f t="shared" ref="B290" si="53">IF(F290&gt;0,"O","X")</f>
        <v>X</v>
      </c>
      <c r="C290" s="40" t="s">
        <v>316</v>
      </c>
      <c r="D290" s="40" t="s">
        <v>316</v>
      </c>
      <c r="E290" s="77" t="s">
        <v>292</v>
      </c>
      <c r="F290" s="28">
        <f>VLOOKUP($A:$A,Data_sheet_PTD!$M:$DZ,VLOOKUP($B$2,Summary!$V$4:$AA$15,F$1,0),0)</f>
        <v>0</v>
      </c>
      <c r="G290" s="28">
        <f>VLOOKUP($A:$A,Data_sheet_PTD!$M:$DZ,VLOOKUP($B$2,Summary!$V$4:$AA$15,G$1,0),0)</f>
        <v>37627.01</v>
      </c>
      <c r="H290" s="28">
        <f>VLOOKUP($A:$A,Data_sheet_PTD!$M:$DZ,VLOOKUP($B$2,Summary!$V$4:$AA$15,H$1,0),0)</f>
        <v>38231.64</v>
      </c>
      <c r="I290" s="49">
        <f t="shared" ref="I290" si="54">H290-G290</f>
        <v>604.62999999999738</v>
      </c>
      <c r="J290" s="28">
        <f>VLOOKUP($A:$A,Data_sheet_PTD!$M:$DZ,VLOOKUP($B$2,Summary!$V$4:$AA$15,J$1,0),0)</f>
        <v>94.874799999995588</v>
      </c>
      <c r="K290" s="28">
        <f>VLOOKUP($A:$A,Data_sheet_PTD!$M:$DZ,VLOOKUP($B$2,Summary!$V$4:$AA$15,K$1,0),0)</f>
        <v>509.7552000000004</v>
      </c>
      <c r="L290" s="28">
        <f>VLOOKUP($A:$A,Data_sheet_YTD!$M:$DZ,VLOOKUP($B$2,Summary!$V$4:$AA$15,L$1,0),0)</f>
        <v>0</v>
      </c>
      <c r="M290" s="28">
        <f>VLOOKUP($A:$A,Data_sheet_YTD!$M:$DZ,VLOOKUP($B$2,Summary!$V$4:$AA$15,M$1,0),0)</f>
        <v>268699.34999999998</v>
      </c>
      <c r="N290" s="28">
        <f>VLOOKUP($A:$A,Data_sheet_YTD!$M:$DZ,VLOOKUP($B$2,Summary!$V$4:$AA$15,N$1,0),0)</f>
        <v>615064.43000000005</v>
      </c>
      <c r="O290" s="49">
        <f t="shared" ref="O290" si="55">N290-M290</f>
        <v>346365.08000000007</v>
      </c>
      <c r="P290" s="28">
        <f>VLOOKUP($A:$A,Data_sheet_YTD!$M:$DZ,VLOOKUP($B$2,Summary!$V$4:$AA$15,P$1,0),0)</f>
        <v>336632.58087027026</v>
      </c>
      <c r="Q290" s="28">
        <f>VLOOKUP($A:$A,Data_sheet_YTD!$M:$DZ,VLOOKUP($B$2,Summary!$V$4:$AA$15,Q$1,0),0)</f>
        <v>9732.4991297297383</v>
      </c>
      <c r="R290" s="83">
        <v>0</v>
      </c>
      <c r="S290" s="26">
        <f t="shared" si="45"/>
        <v>-604.62999999999738</v>
      </c>
      <c r="T290" s="26">
        <f t="shared" ref="T290" si="56">O290-P290-Q290</f>
        <v>7.2759576141834259E-11</v>
      </c>
    </row>
    <row r="291" spans="1:27" outlineLevel="1" x14ac:dyDescent="0.25">
      <c r="A291" s="36" t="s">
        <v>258</v>
      </c>
      <c r="B291" s="40" t="str">
        <f t="shared" si="46"/>
        <v>O</v>
      </c>
      <c r="C291" s="40" t="str">
        <f t="shared" si="52"/>
        <v>O</v>
      </c>
      <c r="D291" s="40" t="str">
        <f t="shared" si="48"/>
        <v>O</v>
      </c>
      <c r="E291" s="77" t="s">
        <v>294</v>
      </c>
      <c r="F291" s="28">
        <f>VLOOKUP($A:$A,Data_sheet_PTD!$M:$DZ,VLOOKUP($B$2,Summary!$V$4:$AA$15,F$1,0),0)</f>
        <v>43606.400000000001</v>
      </c>
      <c r="G291" s="28">
        <f>VLOOKUP($A:$A,Data_sheet_PTD!$M:$DZ,VLOOKUP($B$2,Summary!$V$4:$AA$15,G$1,0),0)</f>
        <v>41396.65</v>
      </c>
      <c r="H291" s="28">
        <f>VLOOKUP($A:$A,Data_sheet_PTD!$M:$DZ,VLOOKUP($B$2,Summary!$V$4:$AA$15,H$1,0),0)</f>
        <v>44904.450000000004</v>
      </c>
      <c r="I291" s="49">
        <f t="shared" si="49"/>
        <v>3507.8000000000029</v>
      </c>
      <c r="J291" s="28">
        <f>VLOOKUP($A:$A,Data_sheet_PTD!$M:$DZ,VLOOKUP($B$2,Summary!$V$4:$AA$15,J$1,0),0)</f>
        <v>3507.8000000000043</v>
      </c>
      <c r="K291" s="28">
        <f>VLOOKUP($A:$A,Data_sheet_PTD!$M:$DZ,VLOOKUP($B$2,Summary!$V$4:$AA$15,K$1,0),0)</f>
        <v>0</v>
      </c>
      <c r="L291" s="28">
        <f>VLOOKUP($A:$A,Data_sheet_YTD!$M:$DZ,VLOOKUP($B$2,Summary!$V$4:$AA$15,L$1,0),0)</f>
        <v>843000.53</v>
      </c>
      <c r="M291" s="28">
        <f>VLOOKUP($A:$A,Data_sheet_YTD!$M:$DZ,VLOOKUP($B$2,Summary!$V$4:$AA$15,M$1,0),0)</f>
        <v>937436.04999999993</v>
      </c>
      <c r="N291" s="28">
        <f>VLOOKUP($A:$A,Data_sheet_YTD!$M:$DZ,VLOOKUP($B$2,Summary!$V$4:$AA$15,N$1,0),0)</f>
        <v>893296.65999999992</v>
      </c>
      <c r="O291" s="49">
        <f t="shared" si="51"/>
        <v>-44139.390000000014</v>
      </c>
      <c r="P291" s="28">
        <f>VLOOKUP($A:$A,Data_sheet_YTD!$M:$DZ,VLOOKUP($B$2,Summary!$V$4:$AA$15,P$1,0),0)</f>
        <v>-56680.150000000009</v>
      </c>
      <c r="Q291" s="28">
        <f>VLOOKUP($A:$A,Data_sheet_YTD!$M:$DZ,VLOOKUP($B$2,Summary!$V$4:$AA$15,Q$1,0),0)</f>
        <v>12540.760000000013</v>
      </c>
      <c r="R291" s="83">
        <v>1693.4300000000221</v>
      </c>
      <c r="S291" s="26">
        <f t="shared" si="45"/>
        <v>-1814.3699999999808</v>
      </c>
      <c r="T291" s="26">
        <f t="shared" si="50"/>
        <v>-1.8189894035458565E-11</v>
      </c>
    </row>
    <row r="292" spans="1:27" outlineLevel="1" x14ac:dyDescent="0.25">
      <c r="A292" s="36" t="s">
        <v>259</v>
      </c>
      <c r="B292" s="40" t="str">
        <f t="shared" si="46"/>
        <v>O</v>
      </c>
      <c r="C292" s="40" t="str">
        <f t="shared" si="52"/>
        <v>O</v>
      </c>
      <c r="D292" s="40" t="str">
        <f t="shared" si="48"/>
        <v>O</v>
      </c>
      <c r="E292" s="77" t="s">
        <v>294</v>
      </c>
      <c r="F292" s="28">
        <f>VLOOKUP($A:$A,Data_sheet_PTD!$M:$DZ,VLOOKUP($B$2,Summary!$V$4:$AA$15,F$1,0),0)</f>
        <v>34687.18</v>
      </c>
      <c r="G292" s="28">
        <f>VLOOKUP($A:$A,Data_sheet_PTD!$M:$DZ,VLOOKUP($B$2,Summary!$V$4:$AA$15,G$1,0),0)</f>
        <v>36077.97</v>
      </c>
      <c r="H292" s="28">
        <f>VLOOKUP($A:$A,Data_sheet_PTD!$M:$DZ,VLOOKUP($B$2,Summary!$V$4:$AA$15,H$1,0),0)</f>
        <v>43638.5</v>
      </c>
      <c r="I292" s="49">
        <f t="shared" si="49"/>
        <v>7560.5299999999988</v>
      </c>
      <c r="J292" s="28">
        <f>VLOOKUP($A:$A,Data_sheet_PTD!$M:$DZ,VLOOKUP($B$2,Summary!$V$4:$AA$15,J$1,0),0)</f>
        <v>6217.8069230769224</v>
      </c>
      <c r="K292" s="28">
        <f>VLOOKUP($A:$A,Data_sheet_PTD!$M:$DZ,VLOOKUP($B$2,Summary!$V$4:$AA$15,K$1,0),0)</f>
        <v>1342.723076923078</v>
      </c>
      <c r="L292" s="28">
        <f>VLOOKUP($A:$A,Data_sheet_YTD!$M:$DZ,VLOOKUP($B$2,Summary!$V$4:$AA$15,L$1,0),0)</f>
        <v>673033.58000000007</v>
      </c>
      <c r="M292" s="28">
        <f>VLOOKUP($A:$A,Data_sheet_YTD!$M:$DZ,VLOOKUP($B$2,Summary!$V$4:$AA$15,M$1,0),0)</f>
        <v>776467.29</v>
      </c>
      <c r="N292" s="28">
        <f>VLOOKUP($A:$A,Data_sheet_YTD!$M:$DZ,VLOOKUP($B$2,Summary!$V$4:$AA$15,N$1,0),0)</f>
        <v>867302.19000000006</v>
      </c>
      <c r="O292" s="49">
        <f t="shared" si="51"/>
        <v>90834.900000000023</v>
      </c>
      <c r="P292" s="28">
        <f>VLOOKUP($A:$A,Data_sheet_YTD!$M:$DZ,VLOOKUP($B$2,Summary!$V$4:$AA$15,P$1,0),0)</f>
        <v>66201.997997557963</v>
      </c>
      <c r="Q292" s="28">
        <f>VLOOKUP($A:$A,Data_sheet_YTD!$M:$DZ,VLOOKUP($B$2,Summary!$V$4:$AA$15,Q$1,0),0)</f>
        <v>24632.902002442028</v>
      </c>
      <c r="R292" s="83">
        <v>1424.4499999999971</v>
      </c>
      <c r="S292" s="26">
        <f t="shared" si="45"/>
        <v>-6136.0800000000017</v>
      </c>
      <c r="T292" s="26">
        <f t="shared" si="50"/>
        <v>3.2741809263825417E-11</v>
      </c>
    </row>
    <row r="293" spans="1:27" outlineLevel="1" x14ac:dyDescent="0.25">
      <c r="A293" s="36" t="s">
        <v>260</v>
      </c>
      <c r="B293" s="40" t="str">
        <f t="shared" si="46"/>
        <v>O</v>
      </c>
      <c r="C293" s="40" t="str">
        <f t="shared" si="52"/>
        <v>O</v>
      </c>
      <c r="D293" s="40" t="str">
        <f t="shared" si="48"/>
        <v>O</v>
      </c>
      <c r="E293" s="77" t="s">
        <v>294</v>
      </c>
      <c r="F293" s="28">
        <f>VLOOKUP($A:$A,Data_sheet_PTD!$M:$DZ,VLOOKUP($B$2,Summary!$V$4:$AA$15,F$1,0),0)</f>
        <v>52073.52</v>
      </c>
      <c r="G293" s="28">
        <f>VLOOKUP($A:$A,Data_sheet_PTD!$M:$DZ,VLOOKUP($B$2,Summary!$V$4:$AA$15,G$1,0),0)</f>
        <v>48180.959999999999</v>
      </c>
      <c r="H293" s="28">
        <f>VLOOKUP($A:$A,Data_sheet_PTD!$M:$DZ,VLOOKUP($B$2,Summary!$V$4:$AA$15,H$1,0),0)</f>
        <v>51215.350000000013</v>
      </c>
      <c r="I293" s="49">
        <f t="shared" si="49"/>
        <v>3034.390000000014</v>
      </c>
      <c r="J293" s="28">
        <f>VLOOKUP($A:$A,Data_sheet_PTD!$M:$DZ,VLOOKUP($B$2,Summary!$V$4:$AA$15,J$1,0),0)</f>
        <v>3034.3900000000199</v>
      </c>
      <c r="K293" s="28">
        <f>VLOOKUP($A:$A,Data_sheet_PTD!$M:$DZ,VLOOKUP($B$2,Summary!$V$4:$AA$15,K$1,0),0)</f>
        <v>0</v>
      </c>
      <c r="L293" s="28">
        <f>VLOOKUP($A:$A,Data_sheet_YTD!$M:$DZ,VLOOKUP($B$2,Summary!$V$4:$AA$15,L$1,0),0)</f>
        <v>768420.64000000013</v>
      </c>
      <c r="M293" s="28">
        <f>VLOOKUP($A:$A,Data_sheet_YTD!$M:$DZ,VLOOKUP($B$2,Summary!$V$4:$AA$15,M$1,0),0)</f>
        <v>829454.86999999976</v>
      </c>
      <c r="N293" s="28">
        <f>VLOOKUP($A:$A,Data_sheet_YTD!$M:$DZ,VLOOKUP($B$2,Summary!$V$4:$AA$15,N$1,0),0)</f>
        <v>819011.44</v>
      </c>
      <c r="O293" s="49">
        <f t="shared" si="51"/>
        <v>-10443.429999999818</v>
      </c>
      <c r="P293" s="28">
        <f>VLOOKUP($A:$A,Data_sheet_YTD!$M:$DZ,VLOOKUP($B$2,Summary!$V$4:$AA$15,P$1,0),0)</f>
        <v>-10443.429999999991</v>
      </c>
      <c r="Q293" s="28">
        <f>VLOOKUP($A:$A,Data_sheet_YTD!$M:$DZ,VLOOKUP($B$2,Summary!$V$4:$AA$15,Q$1,0),0)</f>
        <v>0</v>
      </c>
      <c r="R293" s="83">
        <v>-2798.9100000000035</v>
      </c>
      <c r="S293" s="26">
        <f t="shared" si="45"/>
        <v>-5833.3000000000175</v>
      </c>
      <c r="T293" s="26">
        <f t="shared" si="50"/>
        <v>1.7280399333685637E-10</v>
      </c>
    </row>
    <row r="294" spans="1:27" outlineLevel="1" x14ac:dyDescent="0.25">
      <c r="A294" s="36" t="s">
        <v>261</v>
      </c>
      <c r="B294" s="40" t="str">
        <f t="shared" si="46"/>
        <v>X</v>
      </c>
      <c r="C294" s="40" t="str">
        <f t="shared" si="52"/>
        <v>X</v>
      </c>
      <c r="D294" s="40" t="str">
        <f t="shared" si="48"/>
        <v>X</v>
      </c>
      <c r="E294" s="77" t="s">
        <v>292</v>
      </c>
      <c r="F294" s="28">
        <f>VLOOKUP($A:$A,Data_sheet_PTD!$M:$DZ,VLOOKUP($B$2,Summary!$V$4:$AA$15,F$1,0),0)</f>
        <v>0</v>
      </c>
      <c r="G294" s="28">
        <f>VLOOKUP($A:$A,Data_sheet_PTD!$M:$DZ,VLOOKUP($B$2,Summary!$V$4:$AA$15,G$1,0),0)</f>
        <v>0</v>
      </c>
      <c r="H294" s="28">
        <f>VLOOKUP($A:$A,Data_sheet_PTD!$M:$DZ,VLOOKUP($B$2,Summary!$V$4:$AA$15,H$1,0),0)</f>
        <v>0</v>
      </c>
      <c r="I294" s="49">
        <f t="shared" si="49"/>
        <v>0</v>
      </c>
      <c r="J294" s="28">
        <f>VLOOKUP($A:$A,Data_sheet_PTD!$M:$DZ,VLOOKUP($B$2,Summary!$V$4:$AA$15,J$1,0),0)</f>
        <v>0</v>
      </c>
      <c r="K294" s="28">
        <f>VLOOKUP($A:$A,Data_sheet_PTD!$M:$DZ,VLOOKUP($B$2,Summary!$V$4:$AA$15,K$1,0),0)</f>
        <v>0</v>
      </c>
      <c r="L294" s="28">
        <f>VLOOKUP($A:$A,Data_sheet_YTD!$M:$DZ,VLOOKUP($B$2,Summary!$V$4:$AA$15,L$1,0),0)</f>
        <v>0</v>
      </c>
      <c r="M294" s="28">
        <f>VLOOKUP($A:$A,Data_sheet_YTD!$M:$DZ,VLOOKUP($B$2,Summary!$V$4:$AA$15,M$1,0),0)</f>
        <v>0</v>
      </c>
      <c r="N294" s="28">
        <f>VLOOKUP($A:$A,Data_sheet_YTD!$M:$DZ,VLOOKUP($B$2,Summary!$V$4:$AA$15,N$1,0),0)</f>
        <v>0</v>
      </c>
      <c r="O294" s="49">
        <f t="shared" si="51"/>
        <v>0</v>
      </c>
      <c r="P294" s="28">
        <f>VLOOKUP($A:$A,Data_sheet_YTD!$M:$DZ,VLOOKUP($B$2,Summary!$V$4:$AA$15,P$1,0),0)</f>
        <v>0</v>
      </c>
      <c r="Q294" s="28">
        <f>VLOOKUP($A:$A,Data_sheet_YTD!$M:$DZ,VLOOKUP($B$2,Summary!$V$4:$AA$15,Q$1,0),0)</f>
        <v>0</v>
      </c>
      <c r="R294" s="83">
        <v>0</v>
      </c>
      <c r="S294" s="26">
        <f t="shared" si="45"/>
        <v>0</v>
      </c>
      <c r="T294" s="26">
        <f t="shared" si="50"/>
        <v>0</v>
      </c>
    </row>
    <row r="295" spans="1:27" outlineLevel="1" x14ac:dyDescent="0.25">
      <c r="A295" s="36" t="s">
        <v>262</v>
      </c>
      <c r="B295" s="40" t="str">
        <f t="shared" si="46"/>
        <v>X</v>
      </c>
      <c r="C295" s="40" t="str">
        <f t="shared" si="52"/>
        <v>X</v>
      </c>
      <c r="D295" s="40" t="str">
        <f t="shared" si="48"/>
        <v>X</v>
      </c>
      <c r="E295" s="77" t="s">
        <v>292</v>
      </c>
      <c r="F295" s="28">
        <f>VLOOKUP($A:$A,Data_sheet_PTD!$M:$DZ,VLOOKUP($B$2,Summary!$V$4:$AA$15,F$1,0),0)</f>
        <v>0</v>
      </c>
      <c r="G295" s="28">
        <f>VLOOKUP($A:$A,Data_sheet_PTD!$M:$DZ,VLOOKUP($B$2,Summary!$V$4:$AA$15,G$1,0),0)</f>
        <v>0</v>
      </c>
      <c r="H295" s="28">
        <f>VLOOKUP($A:$A,Data_sheet_PTD!$M:$DZ,VLOOKUP($B$2,Summary!$V$4:$AA$15,H$1,0),0)</f>
        <v>0</v>
      </c>
      <c r="I295" s="49">
        <f t="shared" si="49"/>
        <v>0</v>
      </c>
      <c r="J295" s="28">
        <f>VLOOKUP($A:$A,Data_sheet_PTD!$M:$DZ,VLOOKUP($B$2,Summary!$V$4:$AA$15,J$1,0),0)</f>
        <v>0</v>
      </c>
      <c r="K295" s="28">
        <f>VLOOKUP($A:$A,Data_sheet_PTD!$M:$DZ,VLOOKUP($B$2,Summary!$V$4:$AA$15,K$1,0),0)</f>
        <v>0</v>
      </c>
      <c r="L295" s="28">
        <f>VLOOKUP($A:$A,Data_sheet_YTD!$M:$DZ,VLOOKUP($B$2,Summary!$V$4:$AA$15,L$1,0),0)</f>
        <v>0</v>
      </c>
      <c r="M295" s="28">
        <f>VLOOKUP($A:$A,Data_sheet_YTD!$M:$DZ,VLOOKUP($B$2,Summary!$V$4:$AA$15,M$1,0),0)</f>
        <v>0</v>
      </c>
      <c r="N295" s="28">
        <f>VLOOKUP($A:$A,Data_sheet_YTD!$M:$DZ,VLOOKUP($B$2,Summary!$V$4:$AA$15,N$1,0),0)</f>
        <v>0</v>
      </c>
      <c r="O295" s="49">
        <f t="shared" si="51"/>
        <v>0</v>
      </c>
      <c r="P295" s="28">
        <f>VLOOKUP($A:$A,Data_sheet_YTD!$M:$DZ,VLOOKUP($B$2,Summary!$V$4:$AA$15,P$1,0),0)</f>
        <v>0</v>
      </c>
      <c r="Q295" s="28">
        <f>VLOOKUP($A:$A,Data_sheet_YTD!$M:$DZ,VLOOKUP($B$2,Summary!$V$4:$AA$15,Q$1,0),0)</f>
        <v>0</v>
      </c>
      <c r="R295" s="83">
        <v>0</v>
      </c>
      <c r="S295" s="26">
        <f t="shared" si="45"/>
        <v>0</v>
      </c>
      <c r="T295" s="26">
        <f t="shared" si="50"/>
        <v>0</v>
      </c>
    </row>
    <row r="296" spans="1:27" outlineLevel="1" x14ac:dyDescent="0.25">
      <c r="A296" s="36" t="s">
        <v>358</v>
      </c>
      <c r="B296" s="40" t="str">
        <f t="shared" si="46"/>
        <v>O</v>
      </c>
      <c r="C296" s="40" t="str">
        <f t="shared" si="52"/>
        <v>O</v>
      </c>
      <c r="D296" s="40" t="s">
        <v>306</v>
      </c>
      <c r="E296" s="77" t="s">
        <v>294</v>
      </c>
      <c r="F296" s="28">
        <f>VLOOKUP($A:$A,Data_sheet_PTD!$M:$DZ,VLOOKUP($B$2,Summary!$V$4:$AA$15,F$1,0),0)</f>
        <v>5567.73</v>
      </c>
      <c r="G296" s="28">
        <f>VLOOKUP($A:$A,Data_sheet_PTD!$M:$DZ,VLOOKUP($B$2,Summary!$V$4:$AA$15,G$1,0),0)</f>
        <v>4976.3</v>
      </c>
      <c r="H296" s="28">
        <f>VLOOKUP($A:$A,Data_sheet_PTD!$M:$DZ,VLOOKUP($B$2,Summary!$V$4:$AA$15,H$1,0),0)</f>
        <v>4540.3900000000012</v>
      </c>
      <c r="I296" s="49">
        <f t="shared" si="49"/>
        <v>-435.90999999999894</v>
      </c>
      <c r="J296" s="28">
        <f>VLOOKUP($A:$A,Data_sheet_PTD!$M:$DZ,VLOOKUP($B$2,Summary!$V$4:$AA$15,J$1,0),0)</f>
        <v>-742.69310810810691</v>
      </c>
      <c r="K296" s="28">
        <f>VLOOKUP($A:$A,Data_sheet_PTD!$M:$DZ,VLOOKUP($B$2,Summary!$V$4:$AA$15,K$1,0),0)</f>
        <v>306.78310810810848</v>
      </c>
      <c r="L296" s="28">
        <f>VLOOKUP($A:$A,Data_sheet_YTD!$M:$DZ,VLOOKUP($B$2,Summary!$V$4:$AA$15,L$1,0),0)</f>
        <v>122601.72</v>
      </c>
      <c r="M296" s="28">
        <f>VLOOKUP($A:$A,Data_sheet_YTD!$M:$DZ,VLOOKUP($B$2,Summary!$V$4:$AA$15,M$1,0),0)</f>
        <v>123399.87000000001</v>
      </c>
      <c r="N296" s="28">
        <f>VLOOKUP($A:$A,Data_sheet_YTD!$M:$DZ,VLOOKUP($B$2,Summary!$V$4:$AA$15,N$1,0),0)</f>
        <v>108765.35</v>
      </c>
      <c r="O296" s="49">
        <f t="shared" si="51"/>
        <v>-14634.520000000004</v>
      </c>
      <c r="P296" s="28">
        <f>VLOOKUP($A:$A,Data_sheet_YTD!$M:$DZ,VLOOKUP($B$2,Summary!$V$4:$AA$15,P$1,0),0)</f>
        <v>-21677.780810810815</v>
      </c>
      <c r="Q296" s="28">
        <f>VLOOKUP($A:$A,Data_sheet_YTD!$M:$DZ,VLOOKUP($B$2,Summary!$V$4:$AA$15,Q$1,0),0)</f>
        <v>7043.2608108108179</v>
      </c>
      <c r="R296" s="83">
        <v>2085.7199999999993</v>
      </c>
      <c r="S296" s="26">
        <f t="shared" si="45"/>
        <v>2521.6299999999983</v>
      </c>
      <c r="T296" s="26">
        <f t="shared" si="50"/>
        <v>-7.2759576141834259E-12</v>
      </c>
    </row>
    <row r="297" spans="1:27" outlineLevel="1" x14ac:dyDescent="0.25">
      <c r="A297" s="36" t="s">
        <v>359</v>
      </c>
      <c r="B297" s="40" t="str">
        <f t="shared" si="46"/>
        <v>X</v>
      </c>
      <c r="C297" s="40" t="str">
        <f t="shared" si="52"/>
        <v>X</v>
      </c>
      <c r="D297" s="40" t="str">
        <f t="shared" si="48"/>
        <v>X</v>
      </c>
      <c r="E297" s="77" t="s">
        <v>292</v>
      </c>
      <c r="F297" s="28">
        <f>VLOOKUP($A:$A,Data_sheet_PTD!$M:$DZ,VLOOKUP($B$2,Summary!$V$4:$AA$15,F$1,0),0)</f>
        <v>0</v>
      </c>
      <c r="G297" s="28">
        <f>VLOOKUP($A:$A,Data_sheet_PTD!$M:$DZ,VLOOKUP($B$2,Summary!$V$4:$AA$15,G$1,0),0)</f>
        <v>0</v>
      </c>
      <c r="H297" s="28">
        <f>VLOOKUP($A:$A,Data_sheet_PTD!$M:$DZ,VLOOKUP($B$2,Summary!$V$4:$AA$15,H$1,0),0)</f>
        <v>0</v>
      </c>
      <c r="I297" s="49">
        <f t="shared" si="49"/>
        <v>0</v>
      </c>
      <c r="J297" s="28">
        <f>VLOOKUP($A:$A,Data_sheet_PTD!$M:$DZ,VLOOKUP($B$2,Summary!$V$4:$AA$15,J$1,0),0)</f>
        <v>0</v>
      </c>
      <c r="K297" s="28">
        <f>VLOOKUP($A:$A,Data_sheet_PTD!$M:$DZ,VLOOKUP($B$2,Summary!$V$4:$AA$15,K$1,0),0)</f>
        <v>0</v>
      </c>
      <c r="L297" s="28">
        <f>VLOOKUP($A:$A,Data_sheet_YTD!$M:$DZ,VLOOKUP($B$2,Summary!$V$4:$AA$15,L$1,0),0)</f>
        <v>0</v>
      </c>
      <c r="M297" s="28">
        <f>VLOOKUP($A:$A,Data_sheet_YTD!$M:$DZ,VLOOKUP($B$2,Summary!$V$4:$AA$15,M$1,0),0)</f>
        <v>0</v>
      </c>
      <c r="N297" s="28">
        <f>VLOOKUP($A:$A,Data_sheet_YTD!$M:$DZ,VLOOKUP($B$2,Summary!$V$4:$AA$15,N$1,0),0)</f>
        <v>0</v>
      </c>
      <c r="O297" s="49">
        <f t="shared" si="51"/>
        <v>0</v>
      </c>
      <c r="P297" s="28">
        <f>VLOOKUP($A:$A,Data_sheet_YTD!$M:$DZ,VLOOKUP($B$2,Summary!$V$4:$AA$15,P$1,0),0)</f>
        <v>0</v>
      </c>
      <c r="Q297" s="28">
        <f>VLOOKUP($A:$A,Data_sheet_YTD!$M:$DZ,VLOOKUP($B$2,Summary!$V$4:$AA$15,Q$1,0),0)</f>
        <v>0</v>
      </c>
      <c r="R297" s="83">
        <v>0</v>
      </c>
      <c r="S297" s="26">
        <f t="shared" si="45"/>
        <v>0</v>
      </c>
      <c r="T297" s="26">
        <f t="shared" si="50"/>
        <v>0</v>
      </c>
    </row>
    <row r="298" spans="1:27" outlineLevel="1" x14ac:dyDescent="0.25">
      <c r="A298" s="37"/>
      <c r="B298" s="40"/>
      <c r="C298" s="40"/>
      <c r="D298" s="40"/>
      <c r="E298" s="77"/>
      <c r="F298" s="40"/>
      <c r="G298" s="29"/>
      <c r="H298" s="28"/>
      <c r="L298" s="29"/>
      <c r="M298" s="29"/>
      <c r="N298" s="50"/>
      <c r="O298" s="51"/>
      <c r="P298" s="31"/>
      <c r="Q298" s="32"/>
      <c r="R298" s="83" t="e">
        <v>#N/A</v>
      </c>
      <c r="S298" s="26" t="e">
        <f t="shared" si="45"/>
        <v>#N/A</v>
      </c>
      <c r="T298" s="26">
        <f t="shared" si="50"/>
        <v>0</v>
      </c>
    </row>
    <row r="299" spans="1:27" x14ac:dyDescent="0.25">
      <c r="A299" s="38" t="s">
        <v>360</v>
      </c>
      <c r="B299" s="41"/>
      <c r="C299" s="41"/>
      <c r="D299" s="41"/>
      <c r="E299" s="33">
        <f t="shared" ref="E299:Q299" si="57">SUM(E6:E298)</f>
        <v>0</v>
      </c>
      <c r="F299" s="33">
        <f t="shared" si="57"/>
        <v>8433086.2600000016</v>
      </c>
      <c r="G299" s="33">
        <f t="shared" si="57"/>
        <v>10137272.570000011</v>
      </c>
      <c r="H299" s="33">
        <f t="shared" si="57"/>
        <v>10600909.649999999</v>
      </c>
      <c r="I299" s="33">
        <f t="shared" si="57"/>
        <v>463637.08</v>
      </c>
      <c r="J299" s="33">
        <f t="shared" si="57"/>
        <v>155594.23547791695</v>
      </c>
      <c r="K299" s="33">
        <f t="shared" si="57"/>
        <v>308042.84452208312</v>
      </c>
      <c r="L299" s="33">
        <f t="shared" si="57"/>
        <v>147738320.03000012</v>
      </c>
      <c r="M299" s="33">
        <f t="shared" si="57"/>
        <v>175924244.53000003</v>
      </c>
      <c r="N299" s="33">
        <f t="shared" si="57"/>
        <v>187020445.42999992</v>
      </c>
      <c r="O299" s="33">
        <f t="shared" si="57"/>
        <v>11096200.9</v>
      </c>
      <c r="P299" s="33">
        <f t="shared" si="57"/>
        <v>4935420.6087734457</v>
      </c>
      <c r="Q299" s="33">
        <f t="shared" si="57"/>
        <v>6160780.2912265537</v>
      </c>
      <c r="R299" s="83">
        <v>7957113.4600000028</v>
      </c>
    </row>
    <row r="300" spans="1:27" x14ac:dyDescent="0.25">
      <c r="A300" s="74" t="s">
        <v>361</v>
      </c>
      <c r="B300" s="74"/>
      <c r="C300" s="74"/>
      <c r="D300" s="74"/>
      <c r="E300" s="74"/>
      <c r="F300" s="74"/>
      <c r="G300" s="75">
        <f t="shared" ref="G300:L300" si="58">SUBTOTAL(9,G6:G298)</f>
        <v>10137272.570000011</v>
      </c>
      <c r="H300" s="75">
        <f t="shared" si="58"/>
        <v>10600909.649999999</v>
      </c>
      <c r="I300" s="75">
        <f t="shared" si="58"/>
        <v>463637.08</v>
      </c>
      <c r="J300" s="75">
        <f t="shared" si="58"/>
        <v>155594.23547791695</v>
      </c>
      <c r="K300" s="75">
        <f t="shared" si="58"/>
        <v>308042.84452208312</v>
      </c>
      <c r="L300" s="75">
        <f t="shared" si="58"/>
        <v>147738320.03000012</v>
      </c>
      <c r="M300" s="74"/>
      <c r="N300" s="74"/>
      <c r="O300" s="75">
        <f>SUBTOTAL(9,O6:O298)</f>
        <v>11096200.9</v>
      </c>
      <c r="P300" s="75">
        <f>SUBTOTAL(9,P6:P298)</f>
        <v>4935420.6087734457</v>
      </c>
      <c r="Q300" s="75">
        <f>SUBTOTAL(9,Q6:Q298)</f>
        <v>6160780.2912265537</v>
      </c>
      <c r="R300" s="83">
        <v>7957113.4600000028</v>
      </c>
    </row>
    <row r="301" spans="1:27" x14ac:dyDescent="0.25">
      <c r="I301" s="26">
        <f>I300+G300</f>
        <v>10600909.650000012</v>
      </c>
      <c r="J301" s="62"/>
      <c r="K301" s="62"/>
      <c r="R301" s="83">
        <v>0</v>
      </c>
    </row>
    <row r="302" spans="1:27" ht="14.4" thickBot="1" x14ac:dyDescent="0.3"/>
    <row r="303" spans="1:27" ht="15" thickTop="1" thickBot="1" x14ac:dyDescent="0.3">
      <c r="A303" s="35" t="s">
        <v>277</v>
      </c>
      <c r="B303" s="42"/>
      <c r="C303" s="42"/>
      <c r="D303" s="42"/>
      <c r="E303" s="42"/>
      <c r="F303" s="42"/>
      <c r="G303" s="25"/>
      <c r="H303" s="25"/>
      <c r="I303" s="25" t="s">
        <v>281</v>
      </c>
      <c r="J303" s="25"/>
      <c r="K303" s="25"/>
      <c r="L303" s="25"/>
      <c r="M303" s="25"/>
      <c r="N303" s="25"/>
      <c r="O303" s="25" t="s">
        <v>281</v>
      </c>
      <c r="P303" s="25"/>
      <c r="Q303" s="25"/>
      <c r="V303" s="23" t="s">
        <v>287</v>
      </c>
      <c r="W303" s="23">
        <v>2</v>
      </c>
      <c r="X303" s="23">
        <v>15</v>
      </c>
      <c r="Y303" s="23">
        <v>28</v>
      </c>
      <c r="AA303" s="23">
        <v>171</v>
      </c>
    </row>
    <row r="304" spans="1:27" ht="14.4" thickTop="1" x14ac:dyDescent="0.25">
      <c r="A304" s="35" t="s">
        <v>288</v>
      </c>
      <c r="B304" s="30">
        <f t="shared" ref="B304:Q304" si="59">B5</f>
        <v>2023</v>
      </c>
      <c r="C304" s="30">
        <f t="shared" si="59"/>
        <v>2024</v>
      </c>
      <c r="D304" s="30">
        <f t="shared" si="59"/>
        <v>2025</v>
      </c>
      <c r="E304" s="30"/>
      <c r="F304" s="30">
        <f t="shared" si="59"/>
        <v>2023</v>
      </c>
      <c r="G304" s="30">
        <f t="shared" si="59"/>
        <v>2024</v>
      </c>
      <c r="H304" s="30">
        <f t="shared" si="59"/>
        <v>2025</v>
      </c>
      <c r="I304" s="30" t="str">
        <f t="shared" si="59"/>
        <v>Variance</v>
      </c>
      <c r="J304" s="30" t="str">
        <f t="shared" si="59"/>
        <v>Volume</v>
      </c>
      <c r="K304" s="30" t="str">
        <f t="shared" si="59"/>
        <v>Price</v>
      </c>
      <c r="L304" s="30">
        <f t="shared" si="59"/>
        <v>2023</v>
      </c>
      <c r="M304" s="30">
        <f t="shared" si="59"/>
        <v>2024</v>
      </c>
      <c r="N304" s="30">
        <f t="shared" si="59"/>
        <v>2025</v>
      </c>
      <c r="O304" s="30" t="str">
        <f t="shared" si="59"/>
        <v>Variance</v>
      </c>
      <c r="P304" s="30" t="str">
        <f t="shared" si="59"/>
        <v>Volume</v>
      </c>
      <c r="Q304" s="30" t="str">
        <f t="shared" si="59"/>
        <v>Price</v>
      </c>
      <c r="R304" s="30"/>
      <c r="V304" s="23" t="s">
        <v>291</v>
      </c>
      <c r="W304" s="23">
        <v>3</v>
      </c>
      <c r="X304" s="23">
        <v>16</v>
      </c>
      <c r="Y304" s="23">
        <v>29</v>
      </c>
      <c r="AA304" s="23">
        <f>AA303+1</f>
        <v>172</v>
      </c>
    </row>
    <row r="305" spans="1:17" x14ac:dyDescent="0.25">
      <c r="A305" s="53" t="s">
        <v>282</v>
      </c>
      <c r="B305" s="54"/>
      <c r="C305" s="54"/>
      <c r="D305" s="54"/>
      <c r="E305" s="54"/>
      <c r="F305" s="72">
        <f>SUMIFS(F$6:F$298,$B$6:$B$298,"O",$C$6:$C298,"O",$D$6:$D$298,"O")</f>
        <v>8302247.4200000018</v>
      </c>
      <c r="G305" s="72">
        <f>SUMIFS(G$6:G$298,$B$6:$B$298,"O",$C$6:$C298,"O",$D$6:$D$298,"O")</f>
        <v>9930529.590000011</v>
      </c>
      <c r="H305" s="72">
        <f>SUMIFS(H$6:H$298,$B$6:$B$298,"O",$C$6:$C298,"O",$D$6:$D$298,"O")</f>
        <v>10359282.619999997</v>
      </c>
      <c r="I305" s="72">
        <f>SUMIFS(I$6:I$298,$C$6:$C298,"O",$D$6:$D$298,"O")</f>
        <v>428753.02999999997</v>
      </c>
      <c r="J305" s="72">
        <f>SUMIFS(J$6:J$298,$C$6:$C298,"O",$D$6:$D$298,"O")</f>
        <v>130090.24757526518</v>
      </c>
      <c r="K305" s="72">
        <f>SUMIFS(K$6:K$298,$C$6:$C298,"O",$D$6:$D$298,"O")</f>
        <v>298662.78242473485</v>
      </c>
      <c r="L305" s="72">
        <f>SUMIFS(L$6:L$298,$B$6:$B$298,"O",$C$6:$C298,"O",$D$6:$D$298,"O")</f>
        <v>143379090.20000017</v>
      </c>
      <c r="M305" s="72">
        <f>SUMIFS(M$6:M$298,$B$6:$B$298,"O",$C$6:$C298,"O",$D$6:$D$298,"O")</f>
        <v>172577960.78999999</v>
      </c>
      <c r="N305" s="72">
        <f>SUMIFS(N$6:N$298,$B$6:$B$298,"O",$C$6:$C298,"O",$D$6:$D$298,"O")</f>
        <v>183068888.30999994</v>
      </c>
      <c r="O305" s="72">
        <f>SUMIFS(O$6:O$298,$C$6:$C298,"O",$D$6:$D$298,"O")</f>
        <v>10490927.520000003</v>
      </c>
      <c r="P305" s="72">
        <f>SUMIFS(P$6:P$298,$C$6:$C298,"O",$D$6:$D$298,"O")</f>
        <v>4462002.5207782034</v>
      </c>
      <c r="Q305" s="72">
        <f>SUMIFS(Q$6:Q$298,$C$6:$C298,"O",$D$6:$D$298,"O")</f>
        <v>6028924.9992217971</v>
      </c>
    </row>
    <row r="306" spans="1:17" x14ac:dyDescent="0.25">
      <c r="A306" s="55" t="s">
        <v>362</v>
      </c>
      <c r="B306" s="56"/>
      <c r="C306" s="56"/>
      <c r="D306" s="56"/>
      <c r="E306" s="56"/>
      <c r="F306" s="56"/>
      <c r="G306" s="57"/>
      <c r="H306" s="57"/>
      <c r="I306" s="58">
        <f>I305/G305</f>
        <v>4.3175243184588256E-2</v>
      </c>
      <c r="J306" s="59">
        <f>J305/G305</f>
        <v>1.3100031211453752E-2</v>
      </c>
      <c r="K306" s="60">
        <f>K305/G305</f>
        <v>3.0075211973134508E-2</v>
      </c>
      <c r="L306" s="57"/>
      <c r="M306" s="57"/>
      <c r="N306" s="57"/>
      <c r="O306" s="58">
        <f>O305/M305</f>
        <v>6.0789497523184889E-2</v>
      </c>
      <c r="P306" s="59">
        <f>P305/M305</f>
        <v>2.58549962020223E-2</v>
      </c>
      <c r="Q306" s="60">
        <f>Q305/M305</f>
        <v>3.4934501321162569E-2</v>
      </c>
    </row>
    <row r="308" spans="1:17" ht="14.4" x14ac:dyDescent="0.3">
      <c r="A308" s="34" t="s">
        <v>363</v>
      </c>
      <c r="G308" s="26"/>
      <c r="H308" s="39"/>
      <c r="I308" s="26"/>
      <c r="J308" s="26"/>
      <c r="K308" s="26"/>
    </row>
    <row r="309" spans="1:17" ht="14.4" x14ac:dyDescent="0.3">
      <c r="A309" s="34" t="s">
        <v>364</v>
      </c>
      <c r="G309" s="26"/>
      <c r="H309" s="26"/>
      <c r="I309" s="26"/>
      <c r="J309" s="26"/>
      <c r="K309" s="26"/>
    </row>
  </sheetData>
  <autoFilter ref="A5:T301" xr:uid="{4E70B294-0701-4622-8CA4-81929BC28170}"/>
  <phoneticPr fontId="5" type="noConversion"/>
  <conditionalFormatting sqref="A6:A297">
    <cfRule type="duplicateValues" dxfId="2" priority="6"/>
  </conditionalFormatting>
  <conditionalFormatting sqref="A305:A306">
    <cfRule type="duplicateValues" dxfId="1" priority="1"/>
  </conditionalFormatting>
  <dataValidations count="1">
    <dataValidation type="list" allowBlank="1" showInputMessage="1" showErrorMessage="1" sqref="B2" xr:uid="{35DE20B5-4D38-4E56-AC44-1231C5ED626B}">
      <formula1>$V$4:$V$15</formula1>
    </dataValidation>
  </dataValidations>
  <hyperlinks>
    <hyperlink ref="A308" r:id="rId1" xr:uid="{03EBE614-FDE6-4883-9DB2-DADD261C9884}"/>
    <hyperlink ref="A309" r:id="rId2" xr:uid="{EFA16568-7953-4550-947B-B8216FBDD31C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4909-9330-40E0-9124-D2B44C59B8C8}">
  <dimension ref="B2:O6"/>
  <sheetViews>
    <sheetView workbookViewId="0">
      <selection activeCell="O3" sqref="O3"/>
    </sheetView>
  </sheetViews>
  <sheetFormatPr defaultRowHeight="14.4" x14ac:dyDescent="0.3"/>
  <sheetData>
    <row r="2" spans="2:15" x14ac:dyDescent="0.3">
      <c r="B2" t="s">
        <v>71</v>
      </c>
    </row>
    <row r="3" spans="2:15" x14ac:dyDescent="0.3">
      <c r="B3" t="s">
        <v>282</v>
      </c>
      <c r="C3" t="s">
        <v>287</v>
      </c>
      <c r="D3" t="s">
        <v>291</v>
      </c>
      <c r="E3" t="s">
        <v>293</v>
      </c>
      <c r="F3" t="s">
        <v>295</v>
      </c>
      <c r="G3" t="s">
        <v>296</v>
      </c>
      <c r="H3" t="s">
        <v>297</v>
      </c>
      <c r="I3" t="s">
        <v>299</v>
      </c>
      <c r="J3" t="s">
        <v>300</v>
      </c>
      <c r="K3" t="s">
        <v>301</v>
      </c>
      <c r="L3" t="s">
        <v>302</v>
      </c>
      <c r="M3" t="s">
        <v>303</v>
      </c>
      <c r="N3" t="s">
        <v>276</v>
      </c>
      <c r="O3" t="s">
        <v>286</v>
      </c>
    </row>
    <row r="4" spans="2:15" x14ac:dyDescent="0.3">
      <c r="B4" t="s">
        <v>360</v>
      </c>
    </row>
    <row r="5" spans="2:15" x14ac:dyDescent="0.3">
      <c r="B5" t="s">
        <v>278</v>
      </c>
    </row>
    <row r="6" spans="2:15" x14ac:dyDescent="0.3">
      <c r="B6" t="s">
        <v>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DD3E-006F-4ABA-8CFF-985FDBC8F717}">
  <sheetPr>
    <tabColor theme="5" tint="0.79998168889431442"/>
  </sheetPr>
  <dimension ref="A1:EM314"/>
  <sheetViews>
    <sheetView showGridLines="0" zoomScale="85" zoomScaleNormal="85" workbookViewId="0">
      <pane xSplit="13" ySplit="4" topLeftCell="N186" activePane="bottomRight" state="frozen"/>
      <selection pane="topRight" activeCell="M221" sqref="M221"/>
      <selection pane="bottomLeft" activeCell="M221" sqref="M221"/>
      <selection pane="bottomRight" activeCell="N3" sqref="N3:Y3"/>
    </sheetView>
  </sheetViews>
  <sheetFormatPr defaultRowHeight="14.4" outlineLevelCol="1" x14ac:dyDescent="0.3"/>
  <cols>
    <col min="1" max="3" width="9.109375" hidden="1" customWidth="1" outlineLevel="1"/>
    <col min="4" max="4" width="11.44140625" hidden="1" customWidth="1" outlineLevel="1"/>
    <col min="5" max="11" width="9.109375" hidden="1" customWidth="1" outlineLevel="1"/>
    <col min="12" max="12" width="3.44140625" customWidth="1" collapsed="1"/>
    <col min="13" max="13" width="10.44140625" customWidth="1"/>
    <col min="14" max="15" width="12" customWidth="1" outlineLevel="1"/>
    <col min="16" max="16" width="14.44140625" bestFit="1" customWidth="1" outlineLevel="1"/>
    <col min="17" max="25" width="15.44140625" customWidth="1" outlineLevel="1"/>
    <col min="26" max="26" width="12" customWidth="1"/>
    <col min="27" max="27" width="14.44140625" bestFit="1" customWidth="1" outlineLevel="1"/>
    <col min="28" max="28" width="10.109375" customWidth="1" outlineLevel="1"/>
    <col min="29" max="29" width="15.44140625" bestFit="1" customWidth="1" outlineLevel="1"/>
    <col min="30" max="38" width="15.44140625" customWidth="1" outlineLevel="1"/>
    <col min="39" max="39" width="13.44140625" customWidth="1"/>
    <col min="40" max="41" width="14.44140625" bestFit="1" customWidth="1" outlineLevel="1"/>
    <col min="42" max="42" width="15.44140625" bestFit="1" customWidth="1" outlineLevel="1"/>
    <col min="43" max="51" width="15.44140625" customWidth="1" outlineLevel="1"/>
    <col min="52" max="52" width="13.44140625" customWidth="1"/>
    <col min="53" max="53" width="10.44140625" bestFit="1" customWidth="1" outlineLevel="1"/>
    <col min="54" max="54" width="10.109375" customWidth="1" outlineLevel="1"/>
    <col min="55" max="55" width="12" bestFit="1" customWidth="1" outlineLevel="1"/>
    <col min="56" max="64" width="12" customWidth="1" outlineLevel="1"/>
    <col min="65" max="65" width="13.44140625" customWidth="1"/>
    <col min="66" max="66" width="10.44140625" bestFit="1" customWidth="1" outlineLevel="1"/>
    <col min="67" max="67" width="10.109375" customWidth="1" outlineLevel="1"/>
    <col min="68" max="68" width="12" bestFit="1" customWidth="1" outlineLevel="1"/>
    <col min="69" max="77" width="12" customWidth="1" outlineLevel="1"/>
    <col min="78" max="78" width="13.44140625" customWidth="1"/>
    <col min="79" max="81" width="13.44140625" customWidth="1" outlineLevel="1"/>
    <col min="82" max="90" width="12.109375" customWidth="1" outlineLevel="1"/>
    <col min="91" max="91" width="13.44140625" customWidth="1"/>
    <col min="92" max="94" width="13.44140625" customWidth="1" outlineLevel="1"/>
    <col min="95" max="103" width="12.109375" customWidth="1" outlineLevel="1"/>
    <col min="104" max="104" width="13.44140625" customWidth="1"/>
    <col min="105" max="106" width="15.5546875" bestFit="1" customWidth="1" outlineLevel="1"/>
    <col min="107" max="107" width="14.5546875" bestFit="1" customWidth="1" outlineLevel="1"/>
    <col min="108" max="116" width="12.109375" customWidth="1" outlineLevel="1"/>
    <col min="117" max="117" width="14.44140625" bestFit="1" customWidth="1" outlineLevel="1"/>
    <col min="118" max="118" width="16" customWidth="1" outlineLevel="1"/>
    <col min="119" max="119" width="13.88671875" bestFit="1" customWidth="1" outlineLevel="1"/>
    <col min="120" max="120" width="14.44140625" bestFit="1" customWidth="1" outlineLevel="1"/>
    <col min="121" max="129" width="12.109375" customWidth="1" outlineLevel="1"/>
    <col min="130" max="130" width="14.44140625" bestFit="1" customWidth="1" outlineLevel="1"/>
  </cols>
  <sheetData>
    <row r="1" spans="2:143" x14ac:dyDescent="0.3"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  <c r="AA1">
        <v>15</v>
      </c>
      <c r="AB1">
        <v>16</v>
      </c>
      <c r="AC1">
        <v>17</v>
      </c>
      <c r="AD1">
        <v>18</v>
      </c>
      <c r="AE1">
        <v>19</v>
      </c>
      <c r="AF1">
        <v>20</v>
      </c>
      <c r="AG1">
        <v>21</v>
      </c>
      <c r="AH1">
        <v>22</v>
      </c>
      <c r="AI1">
        <v>23</v>
      </c>
      <c r="AJ1">
        <v>24</v>
      </c>
      <c r="AK1">
        <v>25</v>
      </c>
      <c r="AL1">
        <v>26</v>
      </c>
      <c r="AM1">
        <v>27</v>
      </c>
      <c r="AN1">
        <v>28</v>
      </c>
      <c r="AO1">
        <v>29</v>
      </c>
      <c r="AP1">
        <v>30</v>
      </c>
      <c r="AQ1">
        <v>31</v>
      </c>
      <c r="AR1">
        <v>32</v>
      </c>
      <c r="AS1">
        <v>33</v>
      </c>
      <c r="AT1">
        <v>34</v>
      </c>
      <c r="AU1">
        <v>35</v>
      </c>
      <c r="AV1">
        <v>36</v>
      </c>
      <c r="AW1">
        <v>37</v>
      </c>
      <c r="AX1">
        <v>38</v>
      </c>
      <c r="AY1">
        <v>39</v>
      </c>
      <c r="AZ1">
        <v>40</v>
      </c>
      <c r="BA1">
        <v>41</v>
      </c>
      <c r="BB1">
        <v>42</v>
      </c>
      <c r="BC1">
        <v>43</v>
      </c>
      <c r="BD1">
        <v>44</v>
      </c>
      <c r="BE1">
        <v>45</v>
      </c>
      <c r="BF1">
        <v>46</v>
      </c>
      <c r="BG1">
        <v>47</v>
      </c>
      <c r="BH1">
        <v>48</v>
      </c>
      <c r="BI1">
        <v>49</v>
      </c>
      <c r="BJ1">
        <v>50</v>
      </c>
      <c r="BK1">
        <v>51</v>
      </c>
      <c r="BL1">
        <v>52</v>
      </c>
      <c r="BM1">
        <v>53</v>
      </c>
      <c r="BN1">
        <v>54</v>
      </c>
      <c r="BO1">
        <v>55</v>
      </c>
      <c r="BP1">
        <v>56</v>
      </c>
      <c r="BQ1">
        <v>57</v>
      </c>
      <c r="BR1">
        <v>58</v>
      </c>
      <c r="BS1">
        <v>59</v>
      </c>
      <c r="BT1">
        <v>60</v>
      </c>
      <c r="BU1">
        <v>61</v>
      </c>
      <c r="BV1">
        <v>62</v>
      </c>
      <c r="BW1">
        <v>63</v>
      </c>
      <c r="BX1">
        <v>64</v>
      </c>
      <c r="BY1">
        <v>65</v>
      </c>
      <c r="BZ1">
        <v>66</v>
      </c>
      <c r="CA1">
        <v>67</v>
      </c>
      <c r="CB1">
        <v>68</v>
      </c>
      <c r="CC1">
        <v>69</v>
      </c>
      <c r="CD1">
        <v>70</v>
      </c>
      <c r="CE1">
        <v>71</v>
      </c>
      <c r="CF1">
        <v>72</v>
      </c>
      <c r="CG1">
        <v>73</v>
      </c>
      <c r="CH1">
        <v>74</v>
      </c>
      <c r="CI1">
        <v>75</v>
      </c>
      <c r="CJ1">
        <v>76</v>
      </c>
      <c r="CK1">
        <v>77</v>
      </c>
      <c r="CL1">
        <v>78</v>
      </c>
      <c r="CM1">
        <v>79</v>
      </c>
      <c r="CN1">
        <v>80</v>
      </c>
      <c r="CO1">
        <v>81</v>
      </c>
      <c r="CP1">
        <v>82</v>
      </c>
      <c r="CQ1">
        <v>83</v>
      </c>
      <c r="CR1">
        <v>84</v>
      </c>
      <c r="CS1">
        <v>85</v>
      </c>
      <c r="CT1">
        <v>86</v>
      </c>
      <c r="CU1">
        <v>87</v>
      </c>
      <c r="CV1">
        <v>88</v>
      </c>
      <c r="CW1">
        <v>89</v>
      </c>
      <c r="CX1">
        <v>90</v>
      </c>
      <c r="CY1">
        <v>91</v>
      </c>
      <c r="CZ1">
        <v>92</v>
      </c>
      <c r="DA1">
        <v>93</v>
      </c>
      <c r="DB1">
        <v>94</v>
      </c>
      <c r="DC1">
        <v>95</v>
      </c>
      <c r="DD1">
        <v>96</v>
      </c>
      <c r="DE1">
        <v>97</v>
      </c>
      <c r="DF1">
        <v>98</v>
      </c>
      <c r="DG1">
        <v>99</v>
      </c>
      <c r="DH1">
        <v>100</v>
      </c>
      <c r="DI1">
        <v>101</v>
      </c>
      <c r="DJ1">
        <v>102</v>
      </c>
      <c r="DK1">
        <v>103</v>
      </c>
      <c r="DL1">
        <v>104</v>
      </c>
      <c r="DM1">
        <v>105</v>
      </c>
      <c r="DN1">
        <v>106</v>
      </c>
      <c r="DO1">
        <v>107</v>
      </c>
      <c r="DP1">
        <v>108</v>
      </c>
      <c r="DQ1">
        <v>109</v>
      </c>
      <c r="DR1">
        <v>110</v>
      </c>
      <c r="DS1">
        <v>111</v>
      </c>
      <c r="DT1">
        <v>112</v>
      </c>
      <c r="DU1">
        <v>113</v>
      </c>
      <c r="DV1">
        <v>114</v>
      </c>
      <c r="DW1">
        <v>115</v>
      </c>
      <c r="DX1">
        <v>116</v>
      </c>
      <c r="DY1">
        <v>117</v>
      </c>
      <c r="DZ1">
        <v>118</v>
      </c>
    </row>
    <row r="2" spans="2:143" x14ac:dyDescent="0.3">
      <c r="L2" s="7"/>
      <c r="N2">
        <v>2022</v>
      </c>
      <c r="O2">
        <v>2022</v>
      </c>
      <c r="P2">
        <v>2022</v>
      </c>
      <c r="Q2">
        <v>2022</v>
      </c>
      <c r="R2">
        <v>2022</v>
      </c>
      <c r="S2">
        <v>2022</v>
      </c>
      <c r="T2">
        <v>2022</v>
      </c>
      <c r="U2">
        <v>2022</v>
      </c>
      <c r="V2">
        <v>2022</v>
      </c>
      <c r="W2">
        <v>2022</v>
      </c>
      <c r="X2">
        <v>2022</v>
      </c>
      <c r="Y2">
        <v>2022</v>
      </c>
      <c r="Z2" s="48" t="s">
        <v>365</v>
      </c>
      <c r="AA2">
        <v>2023</v>
      </c>
      <c r="AB2">
        <v>2023</v>
      </c>
      <c r="AC2">
        <v>2023</v>
      </c>
      <c r="AD2">
        <v>2023</v>
      </c>
      <c r="AE2">
        <v>2023</v>
      </c>
      <c r="AF2">
        <v>2023</v>
      </c>
      <c r="AG2">
        <v>2023</v>
      </c>
      <c r="AH2">
        <v>2023</v>
      </c>
      <c r="AI2">
        <v>2023</v>
      </c>
      <c r="AJ2">
        <v>2023</v>
      </c>
      <c r="AK2">
        <v>2023</v>
      </c>
      <c r="AL2">
        <v>2023</v>
      </c>
      <c r="AM2" s="48" t="s">
        <v>365</v>
      </c>
      <c r="AN2">
        <v>2024</v>
      </c>
      <c r="AO2">
        <v>2024</v>
      </c>
      <c r="AP2">
        <v>2024</v>
      </c>
      <c r="AQ2">
        <v>2024</v>
      </c>
      <c r="AR2">
        <v>2024</v>
      </c>
      <c r="AS2">
        <v>2024</v>
      </c>
      <c r="AT2">
        <v>2024</v>
      </c>
      <c r="AU2">
        <v>2024</v>
      </c>
      <c r="AV2">
        <v>2024</v>
      </c>
      <c r="AW2">
        <v>2024</v>
      </c>
      <c r="AX2">
        <v>2024</v>
      </c>
      <c r="AY2">
        <v>2024</v>
      </c>
      <c r="AZ2" s="48" t="s">
        <v>365</v>
      </c>
      <c r="BA2">
        <v>50</v>
      </c>
      <c r="BB2">
        <v>51</v>
      </c>
      <c r="BC2">
        <v>52</v>
      </c>
      <c r="BD2">
        <v>53</v>
      </c>
      <c r="BE2">
        <v>54</v>
      </c>
      <c r="BF2">
        <v>55</v>
      </c>
      <c r="BG2">
        <v>56</v>
      </c>
      <c r="BH2">
        <v>57</v>
      </c>
      <c r="BI2">
        <v>58</v>
      </c>
      <c r="BJ2">
        <v>59</v>
      </c>
      <c r="BK2">
        <v>60</v>
      </c>
      <c r="BL2">
        <v>61</v>
      </c>
      <c r="BM2" s="21" t="s">
        <v>365</v>
      </c>
      <c r="BN2">
        <v>62</v>
      </c>
      <c r="BO2">
        <v>63</v>
      </c>
      <c r="BP2">
        <v>64</v>
      </c>
      <c r="BQ2">
        <v>65</v>
      </c>
      <c r="BR2">
        <v>66</v>
      </c>
      <c r="BS2">
        <v>67</v>
      </c>
      <c r="BT2">
        <v>68</v>
      </c>
      <c r="BU2">
        <v>69</v>
      </c>
      <c r="BV2">
        <v>70</v>
      </c>
      <c r="BW2">
        <v>71</v>
      </c>
      <c r="BX2">
        <v>72</v>
      </c>
      <c r="BY2">
        <v>73</v>
      </c>
      <c r="BZ2" s="21" t="s">
        <v>365</v>
      </c>
      <c r="CA2" t="s">
        <v>366</v>
      </c>
      <c r="CB2" t="s">
        <v>366</v>
      </c>
      <c r="CC2" t="s">
        <v>366</v>
      </c>
      <c r="CM2" s="21" t="s">
        <v>365</v>
      </c>
      <c r="CN2" t="s">
        <v>366</v>
      </c>
      <c r="CO2" t="s">
        <v>366</v>
      </c>
      <c r="CP2" t="s">
        <v>366</v>
      </c>
      <c r="CZ2" s="21" t="s">
        <v>365</v>
      </c>
      <c r="DM2" s="21" t="s">
        <v>365</v>
      </c>
      <c r="DZ2" s="21" t="s">
        <v>365</v>
      </c>
    </row>
    <row r="3" spans="2:143" x14ac:dyDescent="0.3">
      <c r="L3" s="7"/>
      <c r="N3" t="s">
        <v>287</v>
      </c>
      <c r="O3" t="s">
        <v>291</v>
      </c>
      <c r="P3" t="s">
        <v>293</v>
      </c>
      <c r="Q3" t="s">
        <v>295</v>
      </c>
      <c r="R3" t="s">
        <v>296</v>
      </c>
      <c r="S3" t="s">
        <v>297</v>
      </c>
      <c r="T3" t="s">
        <v>299</v>
      </c>
      <c r="U3" t="s">
        <v>300</v>
      </c>
      <c r="V3" t="s">
        <v>301</v>
      </c>
      <c r="W3" t="s">
        <v>302</v>
      </c>
      <c r="X3" t="s">
        <v>303</v>
      </c>
      <c r="Y3" t="s">
        <v>276</v>
      </c>
      <c r="Z3" s="8"/>
      <c r="AA3" t="s">
        <v>287</v>
      </c>
      <c r="AB3" t="s">
        <v>291</v>
      </c>
      <c r="AC3" t="s">
        <v>293</v>
      </c>
      <c r="AD3" t="s">
        <v>295</v>
      </c>
      <c r="AE3" t="s">
        <v>296</v>
      </c>
      <c r="AF3" t="s">
        <v>297</v>
      </c>
      <c r="AG3" t="s">
        <v>299</v>
      </c>
      <c r="AH3" t="s">
        <v>300</v>
      </c>
      <c r="AI3" t="s">
        <v>301</v>
      </c>
      <c r="AJ3" t="s">
        <v>302</v>
      </c>
      <c r="AK3" t="s">
        <v>303</v>
      </c>
      <c r="AL3" t="s">
        <v>276</v>
      </c>
      <c r="AM3" s="8"/>
      <c r="AN3" t="s">
        <v>287</v>
      </c>
      <c r="AO3" t="s">
        <v>291</v>
      </c>
      <c r="AP3" t="s">
        <v>293</v>
      </c>
      <c r="AQ3" t="s">
        <v>295</v>
      </c>
      <c r="AR3" t="s">
        <v>296</v>
      </c>
      <c r="AS3" t="s">
        <v>297</v>
      </c>
      <c r="AT3" t="s">
        <v>299</v>
      </c>
      <c r="AU3" t="s">
        <v>300</v>
      </c>
      <c r="AV3" t="s">
        <v>301</v>
      </c>
      <c r="AW3" t="s">
        <v>302</v>
      </c>
      <c r="AX3" t="s">
        <v>303</v>
      </c>
      <c r="AY3" t="s">
        <v>276</v>
      </c>
      <c r="AZ3" s="8"/>
      <c r="BA3" t="s">
        <v>287</v>
      </c>
      <c r="BB3" t="s">
        <v>291</v>
      </c>
      <c r="BC3" t="s">
        <v>293</v>
      </c>
      <c r="BD3" t="s">
        <v>295</v>
      </c>
      <c r="BE3" t="s">
        <v>296</v>
      </c>
      <c r="BF3" t="s">
        <v>297</v>
      </c>
      <c r="BG3" t="s">
        <v>299</v>
      </c>
      <c r="BH3" t="s">
        <v>300</v>
      </c>
      <c r="BI3" t="s">
        <v>301</v>
      </c>
      <c r="BJ3" t="s">
        <v>302</v>
      </c>
      <c r="BK3" t="s">
        <v>303</v>
      </c>
      <c r="BL3" t="s">
        <v>276</v>
      </c>
      <c r="BM3" s="8"/>
      <c r="BN3" t="s">
        <v>287</v>
      </c>
      <c r="BO3" t="s">
        <v>291</v>
      </c>
      <c r="BP3" t="s">
        <v>293</v>
      </c>
      <c r="BQ3" t="s">
        <v>295</v>
      </c>
      <c r="BR3" t="s">
        <v>296</v>
      </c>
      <c r="BS3" t="s">
        <v>297</v>
      </c>
      <c r="BT3" t="s">
        <v>299</v>
      </c>
      <c r="BU3" t="s">
        <v>300</v>
      </c>
      <c r="BV3" t="s">
        <v>301</v>
      </c>
      <c r="BW3" t="s">
        <v>302</v>
      </c>
      <c r="BX3" t="s">
        <v>303</v>
      </c>
      <c r="BY3" t="s">
        <v>276</v>
      </c>
      <c r="BZ3" s="8"/>
      <c r="CA3" t="s">
        <v>287</v>
      </c>
      <c r="CB3" t="s">
        <v>291</v>
      </c>
      <c r="CC3" t="s">
        <v>293</v>
      </c>
      <c r="CD3" t="s">
        <v>295</v>
      </c>
      <c r="CE3" t="s">
        <v>296</v>
      </c>
      <c r="CF3" t="s">
        <v>297</v>
      </c>
      <c r="CG3" t="s">
        <v>299</v>
      </c>
      <c r="CH3" t="s">
        <v>300</v>
      </c>
      <c r="CI3" t="s">
        <v>301</v>
      </c>
      <c r="CJ3" t="s">
        <v>302</v>
      </c>
      <c r="CK3" t="s">
        <v>303</v>
      </c>
      <c r="CL3" t="s">
        <v>276</v>
      </c>
      <c r="CM3" s="8"/>
      <c r="CN3" t="s">
        <v>287</v>
      </c>
      <c r="CO3" t="s">
        <v>291</v>
      </c>
      <c r="CP3" t="s">
        <v>293</v>
      </c>
      <c r="CQ3" t="s">
        <v>295</v>
      </c>
      <c r="CR3" t="s">
        <v>296</v>
      </c>
      <c r="CS3" t="s">
        <v>297</v>
      </c>
      <c r="CT3" t="s">
        <v>299</v>
      </c>
      <c r="CU3" t="s">
        <v>300</v>
      </c>
      <c r="CV3" t="s">
        <v>301</v>
      </c>
      <c r="CW3" t="s">
        <v>302</v>
      </c>
      <c r="CX3" t="s">
        <v>303</v>
      </c>
      <c r="CY3" t="s">
        <v>276</v>
      </c>
      <c r="CZ3" s="8"/>
      <c r="DA3" t="s">
        <v>287</v>
      </c>
      <c r="DB3" t="s">
        <v>291</v>
      </c>
      <c r="DC3" t="s">
        <v>293</v>
      </c>
      <c r="DD3" t="s">
        <v>295</v>
      </c>
      <c r="DE3" t="s">
        <v>296</v>
      </c>
      <c r="DF3" t="s">
        <v>297</v>
      </c>
      <c r="DG3" t="s">
        <v>299</v>
      </c>
      <c r="DH3" t="s">
        <v>300</v>
      </c>
      <c r="DI3" t="s">
        <v>301</v>
      </c>
      <c r="DJ3" t="s">
        <v>302</v>
      </c>
      <c r="DK3" t="s">
        <v>303</v>
      </c>
      <c r="DL3" t="s">
        <v>276</v>
      </c>
      <c r="DM3" s="8" t="s">
        <v>367</v>
      </c>
      <c r="DN3" t="s">
        <v>287</v>
      </c>
      <c r="DO3" t="s">
        <v>291</v>
      </c>
      <c r="DP3" t="s">
        <v>293</v>
      </c>
      <c r="DQ3" t="s">
        <v>295</v>
      </c>
      <c r="DR3" t="s">
        <v>296</v>
      </c>
      <c r="DS3" t="s">
        <v>297</v>
      </c>
      <c r="DT3" t="s">
        <v>299</v>
      </c>
      <c r="DU3" t="s">
        <v>300</v>
      </c>
      <c r="DV3" t="s">
        <v>301</v>
      </c>
      <c r="DW3" t="s">
        <v>302</v>
      </c>
      <c r="DX3" t="s">
        <v>303</v>
      </c>
      <c r="DY3" t="s">
        <v>276</v>
      </c>
      <c r="DZ3" s="8" t="s">
        <v>367</v>
      </c>
      <c r="EB3" t="s">
        <v>290</v>
      </c>
    </row>
    <row r="4" spans="2:143" x14ac:dyDescent="0.3">
      <c r="E4" s="4">
        <v>43525</v>
      </c>
      <c r="F4" s="4">
        <v>44986</v>
      </c>
      <c r="L4" s="7"/>
      <c r="M4" s="20" t="s">
        <v>288</v>
      </c>
      <c r="N4" t="s">
        <v>368</v>
      </c>
      <c r="O4" t="s">
        <v>369</v>
      </c>
      <c r="P4" t="s">
        <v>370</v>
      </c>
      <c r="Q4" t="s">
        <v>371</v>
      </c>
      <c r="R4" t="s">
        <v>372</v>
      </c>
      <c r="S4" t="s">
        <v>373</v>
      </c>
      <c r="T4" t="s">
        <v>374</v>
      </c>
      <c r="U4" t="s">
        <v>375</v>
      </c>
      <c r="V4" t="s">
        <v>376</v>
      </c>
      <c r="W4" t="s">
        <v>377</v>
      </c>
      <c r="X4" t="s">
        <v>378</v>
      </c>
      <c r="Y4" t="s">
        <v>379</v>
      </c>
      <c r="Z4" s="8" t="s">
        <v>286</v>
      </c>
      <c r="AA4" t="s">
        <v>380</v>
      </c>
      <c r="AB4" t="s">
        <v>381</v>
      </c>
      <c r="AC4" t="s">
        <v>382</v>
      </c>
      <c r="AD4" t="s">
        <v>383</v>
      </c>
      <c r="AE4" t="s">
        <v>384</v>
      </c>
      <c r="AF4" t="s">
        <v>385</v>
      </c>
      <c r="AG4" t="s">
        <v>386</v>
      </c>
      <c r="AH4" t="s">
        <v>387</v>
      </c>
      <c r="AI4" t="s">
        <v>388</v>
      </c>
      <c r="AJ4" t="s">
        <v>389</v>
      </c>
      <c r="AK4" t="s">
        <v>390</v>
      </c>
      <c r="AL4" t="s">
        <v>391</v>
      </c>
      <c r="AM4" s="8" t="s">
        <v>286</v>
      </c>
      <c r="AN4" t="s">
        <v>392</v>
      </c>
      <c r="AO4" t="s">
        <v>393</v>
      </c>
      <c r="AP4" t="s">
        <v>394</v>
      </c>
      <c r="AQ4" t="s">
        <v>395</v>
      </c>
      <c r="AR4" t="s">
        <v>396</v>
      </c>
      <c r="AS4" t="s">
        <v>397</v>
      </c>
      <c r="AT4" t="s">
        <v>398</v>
      </c>
      <c r="AU4" t="s">
        <v>399</v>
      </c>
      <c r="AV4" t="s">
        <v>400</v>
      </c>
      <c r="AW4" t="s">
        <v>401</v>
      </c>
      <c r="AX4" t="s">
        <v>402</v>
      </c>
      <c r="AY4" t="s">
        <v>403</v>
      </c>
      <c r="AZ4" s="8" t="s">
        <v>286</v>
      </c>
      <c r="BA4" t="s">
        <v>404</v>
      </c>
      <c r="BB4" t="s">
        <v>405</v>
      </c>
      <c r="BC4" t="s">
        <v>406</v>
      </c>
      <c r="BD4" t="s">
        <v>407</v>
      </c>
      <c r="BE4" t="s">
        <v>408</v>
      </c>
      <c r="BF4" t="s">
        <v>409</v>
      </c>
      <c r="BG4" t="s">
        <v>410</v>
      </c>
      <c r="BH4" t="s">
        <v>411</v>
      </c>
      <c r="BI4" t="s">
        <v>412</v>
      </c>
      <c r="BJ4" t="s">
        <v>413</v>
      </c>
      <c r="BK4" t="s">
        <v>414</v>
      </c>
      <c r="BL4" t="s">
        <v>415</v>
      </c>
      <c r="BM4" s="8" t="s">
        <v>286</v>
      </c>
      <c r="BN4" t="s">
        <v>416</v>
      </c>
      <c r="BO4" t="s">
        <v>417</v>
      </c>
      <c r="BP4" t="s">
        <v>418</v>
      </c>
      <c r="BQ4" t="s">
        <v>419</v>
      </c>
      <c r="BR4" t="s">
        <v>420</v>
      </c>
      <c r="BS4" t="s">
        <v>421</v>
      </c>
      <c r="BT4" t="s">
        <v>422</v>
      </c>
      <c r="BU4" t="s">
        <v>423</v>
      </c>
      <c r="BV4" t="s">
        <v>424</v>
      </c>
      <c r="BW4" t="s">
        <v>425</v>
      </c>
      <c r="BX4" t="s">
        <v>426</v>
      </c>
      <c r="BY4" t="s">
        <v>427</v>
      </c>
      <c r="BZ4" s="8" t="s">
        <v>286</v>
      </c>
      <c r="CA4" t="s">
        <v>428</v>
      </c>
      <c r="CB4" t="s">
        <v>429</v>
      </c>
      <c r="CC4" t="s">
        <v>430</v>
      </c>
      <c r="CD4" t="s">
        <v>431</v>
      </c>
      <c r="CE4" t="s">
        <v>432</v>
      </c>
      <c r="CF4" t="s">
        <v>433</v>
      </c>
      <c r="CG4" t="s">
        <v>434</v>
      </c>
      <c r="CH4" t="s">
        <v>435</v>
      </c>
      <c r="CI4" t="s">
        <v>436</v>
      </c>
      <c r="CJ4" t="s">
        <v>437</v>
      </c>
      <c r="CK4" t="s">
        <v>438</v>
      </c>
      <c r="CL4" t="s">
        <v>439</v>
      </c>
      <c r="CM4" s="8" t="s">
        <v>286</v>
      </c>
      <c r="CN4" t="s">
        <v>440</v>
      </c>
      <c r="CO4" t="s">
        <v>441</v>
      </c>
      <c r="CP4" t="s">
        <v>442</v>
      </c>
      <c r="CQ4" t="s">
        <v>443</v>
      </c>
      <c r="CR4" t="s">
        <v>444</v>
      </c>
      <c r="CS4" t="s">
        <v>445</v>
      </c>
      <c r="CT4" t="s">
        <v>446</v>
      </c>
      <c r="CU4" t="s">
        <v>447</v>
      </c>
      <c r="CV4" t="s">
        <v>448</v>
      </c>
      <c r="CW4" t="s">
        <v>449</v>
      </c>
      <c r="CX4" t="s">
        <v>450</v>
      </c>
      <c r="CY4" t="s">
        <v>451</v>
      </c>
      <c r="CZ4" s="8" t="s">
        <v>286</v>
      </c>
      <c r="DA4" t="s">
        <v>452</v>
      </c>
      <c r="DB4" t="s">
        <v>453</v>
      </c>
      <c r="DC4" t="s">
        <v>454</v>
      </c>
      <c r="DD4" t="s">
        <v>455</v>
      </c>
      <c r="DE4" t="s">
        <v>456</v>
      </c>
      <c r="DF4" t="s">
        <v>457</v>
      </c>
      <c r="DG4" t="s">
        <v>458</v>
      </c>
      <c r="DH4" t="s">
        <v>459</v>
      </c>
      <c r="DI4" t="s">
        <v>460</v>
      </c>
      <c r="DJ4" t="s">
        <v>461</v>
      </c>
      <c r="DK4" t="s">
        <v>462</v>
      </c>
      <c r="DL4" t="s">
        <v>463</v>
      </c>
      <c r="DM4" s="8" t="s">
        <v>286</v>
      </c>
      <c r="DN4" t="s">
        <v>464</v>
      </c>
      <c r="DO4" t="s">
        <v>465</v>
      </c>
      <c r="DP4" t="s">
        <v>466</v>
      </c>
      <c r="DQ4" t="s">
        <v>467</v>
      </c>
      <c r="DR4" t="s">
        <v>468</v>
      </c>
      <c r="DS4" t="s">
        <v>469</v>
      </c>
      <c r="DT4" t="s">
        <v>470</v>
      </c>
      <c r="DU4" t="s">
        <v>471</v>
      </c>
      <c r="DV4" t="s">
        <v>472</v>
      </c>
      <c r="DW4" t="s">
        <v>473</v>
      </c>
      <c r="DX4" t="s">
        <v>474</v>
      </c>
      <c r="DY4" t="s">
        <v>475</v>
      </c>
      <c r="DZ4" s="8" t="s">
        <v>286</v>
      </c>
    </row>
    <row r="5" spans="2:143" x14ac:dyDescent="0.3">
      <c r="B5" s="1"/>
      <c r="C5" t="s">
        <v>18</v>
      </c>
      <c r="D5" t="s">
        <v>278</v>
      </c>
      <c r="E5" s="6">
        <f>E7/E6</f>
        <v>192.30769230769229</v>
      </c>
      <c r="F5" s="6">
        <f>F7/F6</f>
        <v>203.38983050847457</v>
      </c>
      <c r="G5" s="2">
        <f>(F5-E5)</f>
        <v>11.082138200782282</v>
      </c>
      <c r="H5" s="3">
        <f>G5*E6</f>
        <v>5.7627118644067865</v>
      </c>
      <c r="I5" t="s">
        <v>476</v>
      </c>
      <c r="L5" s="7"/>
      <c r="M5" t="s">
        <v>14</v>
      </c>
      <c r="N5" s="15">
        <f>IFERROR(VLOOKUP($M:$M,'Data 2'!$C:$R,'Data 2'!E$1,0),0)</f>
        <v>0</v>
      </c>
      <c r="O5" s="15">
        <f>IFERROR(VLOOKUP($M:$M,'Data 2'!$C:$R,'Data 2'!F$1,0),0)</f>
        <v>0</v>
      </c>
      <c r="P5" s="15">
        <f>IFERROR(VLOOKUP($M:$M,'Data 2'!$C:$R,'Data 2'!G$1,0),0)</f>
        <v>0</v>
      </c>
      <c r="Q5" s="15">
        <f>IFERROR(VLOOKUP($M:$M,'Data 2'!$C:$R,'Data 2'!H$1,0),0)</f>
        <v>0</v>
      </c>
      <c r="R5" s="15">
        <f>IFERROR(VLOOKUP($M:$M,'Data 2'!$C:$R,'Data 2'!I$1,0),0)</f>
        <v>0</v>
      </c>
      <c r="S5" s="15">
        <f>IFERROR(VLOOKUP($M:$M,'Data 2'!$C:$R,'Data 2'!J$1,0),0)</f>
        <v>0</v>
      </c>
      <c r="T5" s="15">
        <f>IFERROR(VLOOKUP($M:$M,'Data 2'!$C:$R,'Data 2'!K$1,0),0)</f>
        <v>0</v>
      </c>
      <c r="U5" s="15">
        <f>IFERROR(VLOOKUP($M:$M,'Data 2'!$C:$R,'Data 2'!L$1,0),0)</f>
        <v>0</v>
      </c>
      <c r="V5" s="15">
        <f>IFERROR(VLOOKUP($M:$M,'Data 2'!$C:$R,'Data 2'!M$1,0),0)</f>
        <v>0</v>
      </c>
      <c r="W5" s="15">
        <f>IFERROR(VLOOKUP($M:$M,'Data 2'!$C:$R,'Data 2'!N$1,0),0)</f>
        <v>0</v>
      </c>
      <c r="X5" s="15">
        <f>IFERROR(VLOOKUP($M:$M,'Data 2'!$C:$R,'Data 2'!O$1,0),0)</f>
        <v>0</v>
      </c>
      <c r="Y5" s="15">
        <f>IFERROR(VLOOKUP($M:$M,'Data 2'!$C:$R,'Data 2'!P$1,0),0)</f>
        <v>0</v>
      </c>
      <c r="Z5" s="16">
        <f>SUM(N5:Q5)</f>
        <v>0</v>
      </c>
      <c r="AA5" s="15">
        <f>IFERROR(VLOOKUP($M:$M,'Data 2'!$U:$AI,'Data 2'!W$1,0),0)</f>
        <v>0</v>
      </c>
      <c r="AB5" s="15">
        <f>IFERROR(VLOOKUP($M:$M,'Data 2'!$U:$AI,'Data 2'!X$1,0),0)</f>
        <v>0</v>
      </c>
      <c r="AC5" s="15">
        <f>IFERROR(VLOOKUP($M:$M,'Data 2'!$U:$AI,'Data 2'!Y$1,0),0)</f>
        <v>0</v>
      </c>
      <c r="AD5" s="15">
        <f>IFERROR(VLOOKUP($M:$M,'Data 2'!$U:$AI,'Data 2'!Z$1,0),0)</f>
        <v>0</v>
      </c>
      <c r="AE5" s="15">
        <f>IFERROR(VLOOKUP($M:$M,'Data 2'!$U:$AI,'Data 2'!AA$1,0),0)</f>
        <v>0</v>
      </c>
      <c r="AF5" s="15">
        <f>IFERROR(VLOOKUP($M:$M,'Data 2'!$U:$AI,'Data 2'!AB$1,0),0)</f>
        <v>0</v>
      </c>
      <c r="AG5" s="15">
        <f>IFERROR(VLOOKUP($M:$M,'Data 2'!$U:$AI,'Data 2'!AC$1,0),0)</f>
        <v>0</v>
      </c>
      <c r="AH5" s="15">
        <f>IFERROR(VLOOKUP($M:$M,'Data 2'!$U:$AI,'Data 2'!AD$1,0),0)</f>
        <v>0</v>
      </c>
      <c r="AI5" s="15">
        <f>IFERROR(VLOOKUP($M:$M,'Data 2'!$U:$AI,'Data 2'!AE$1,0),0)</f>
        <v>0</v>
      </c>
      <c r="AJ5" s="15">
        <f>IFERROR(VLOOKUP($M:$M,'Data 2'!$U:$AI,'Data 2'!AF$1,0),0)</f>
        <v>0</v>
      </c>
      <c r="AK5" s="15">
        <f>IFERROR(VLOOKUP($M:$M,'Data 2'!$U:$AI,'Data 2'!AG$1,0),0)</f>
        <v>0</v>
      </c>
      <c r="AL5" s="15">
        <f>IFERROR(VLOOKUP($M:$M,'Data 2'!$U:$AI,'Data 2'!AH$1,0),0)</f>
        <v>0</v>
      </c>
      <c r="AM5" s="16">
        <f>SUM(AA5:AL5)</f>
        <v>0</v>
      </c>
      <c r="AN5" s="15">
        <f>IFERROR(VLOOKUP($M:$M,'Data 2'!$AP:$BE,'Data 2'!AR$1,0),0)</f>
        <v>0</v>
      </c>
      <c r="AO5" s="15">
        <f>IFERROR(VLOOKUP($M:$M,'Data 2'!$AP:$BE,'Data 2'!AS$1,0),0)</f>
        <v>0</v>
      </c>
      <c r="AP5" s="15">
        <f>IFERROR(VLOOKUP($M:$M,'Data 2'!$AP:$BE,'Data 2'!AT$1,0),0)</f>
        <v>0</v>
      </c>
      <c r="AQ5" s="15">
        <f>IFERROR(VLOOKUP($M:$M,'Data 2'!$AP:$BE,'Data 2'!AU$1,0),0)</f>
        <v>0</v>
      </c>
      <c r="AR5" s="15">
        <f>IFERROR(VLOOKUP($M:$M,'Data 2'!$AP:$BE,'Data 2'!AV$1,0),0)</f>
        <v>0</v>
      </c>
      <c r="AS5" s="15">
        <f>IFERROR(VLOOKUP($M:$M,'Data 2'!$AP:$BE,'Data 2'!AW$1,0),0)</f>
        <v>0</v>
      </c>
      <c r="AT5" s="15">
        <f>IFERROR(VLOOKUP($M:$M,'Data 2'!$AP:$BE,'Data 2'!AX$1,0),0)</f>
        <v>0</v>
      </c>
      <c r="AU5" s="15">
        <f>IFERROR(VLOOKUP($M:$M,'Data 2'!$AP:$BE,'Data 2'!AY$1,0),0)</f>
        <v>0</v>
      </c>
      <c r="AV5" s="15">
        <f>IFERROR(VLOOKUP($M:$M,'Data 2'!$AP:$BE,'Data 2'!AZ$1,0),0)</f>
        <v>0</v>
      </c>
      <c r="AW5" s="15">
        <f>IFERROR(VLOOKUP($M:$M,'Data 2'!$AP:$BE,'Data 2'!BA$1,0),0)</f>
        <v>0</v>
      </c>
      <c r="AX5" s="15">
        <f>IFERROR(VLOOKUP($M:$M,'Data 2'!$AP:$BE,'Data 2'!BB$1,0),0)</f>
        <v>0</v>
      </c>
      <c r="AY5" s="15">
        <f>IFERROR(VLOOKUP($M:$M,'Data 2'!$AP:$BE,'Data 2'!BC$1,0),0)</f>
        <v>0</v>
      </c>
      <c r="AZ5" s="16">
        <f>SUM(AN5:AY5)</f>
        <v>0</v>
      </c>
      <c r="BA5" s="3">
        <f>IF(AA5=0,0,IFERROR(VLOOKUP($M:$M,'Price_Per_Oz_01.2019~'!$A:$CQ,Data_sheet_PTD!BA$2,0),0))</f>
        <v>0</v>
      </c>
      <c r="BB5" s="3">
        <f>IF(AB5=0,0,IFERROR(VLOOKUP($M:$M,'Price_Per_Oz_01.2019~'!$A:$CQ,Data_sheet_PTD!BB$2,0),0))</f>
        <v>0</v>
      </c>
      <c r="BC5" s="3">
        <f>IF(AC5=0,0,IFERROR(VLOOKUP($M:$M,'Price_Per_Oz_01.2019~'!$A:$CQ,Data_sheet_PTD!BC$2,0),0))</f>
        <v>0</v>
      </c>
      <c r="BD5" s="3">
        <f>IF(AD5=0,0,IFERROR(VLOOKUP($M:$M,'Price_Per_Oz_01.2019~'!$A:$CQ,Data_sheet_PTD!BD$2,0),0))</f>
        <v>0</v>
      </c>
      <c r="BE5" s="3">
        <f>IF(AE5=0,0,IFERROR(VLOOKUP($M:$M,'Price_Per_Oz_01.2019~'!$A:$CQ,Data_sheet_PTD!BE$2,0),0))</f>
        <v>0</v>
      </c>
      <c r="BF5" s="3">
        <f>IF(AF5=0,0,IFERROR(VLOOKUP($M:$M,'Price_Per_Oz_01.2019~'!$A:$CQ,Data_sheet_PTD!BF$2,0),0))</f>
        <v>0</v>
      </c>
      <c r="BG5" s="3">
        <f>IF(AG5=0,0,IFERROR(VLOOKUP($M:$M,'Price_Per_Oz_01.2019~'!$A:$CQ,Data_sheet_PTD!BG$2,0),0))</f>
        <v>0</v>
      </c>
      <c r="BH5" s="3">
        <f>IF(AH5=0,0,IFERROR(VLOOKUP($M:$M,'Price_Per_Oz_01.2019~'!$A:$CQ,Data_sheet_PTD!BH$2,0),0))</f>
        <v>0</v>
      </c>
      <c r="BI5" s="3">
        <f>IF(AI5=0,0,IFERROR(VLOOKUP($M:$M,'Price_Per_Oz_01.2019~'!$A:$CQ,Data_sheet_PTD!BI$2,0),0))</f>
        <v>0</v>
      </c>
      <c r="BJ5" s="3">
        <f>IF(AJ5=0,0,IFERROR(VLOOKUP($M:$M,'Price_Per_Oz_01.2019~'!$A:$CQ,Data_sheet_PTD!BJ$2,0),0))</f>
        <v>0</v>
      </c>
      <c r="BK5" s="3">
        <f>IF(AK5=0,0,IFERROR(VLOOKUP($M:$M,'Price_Per_Oz_01.2019~'!$A:$CQ,Data_sheet_PTD!BK$2,0),0))</f>
        <v>0</v>
      </c>
      <c r="BL5" s="3">
        <f>IF(AL5=0,0,IFERROR(VLOOKUP($M:$M,'Price_Per_Oz_01.2019~'!$A:$CQ,Data_sheet_PTD!BL$2,0),0))</f>
        <v>0</v>
      </c>
      <c r="BM5" s="17">
        <f>BH5</f>
        <v>0</v>
      </c>
      <c r="BN5" s="3">
        <f>IF(AN5=0,0,IFERROR(VLOOKUP($M:$M,'Price_Per_Oz_01.2019~'!$A:$CQ,Data_sheet_PTD!BN$2,0),0))</f>
        <v>0</v>
      </c>
      <c r="BO5" s="3">
        <f>IF(AO5=0,0,IFERROR(VLOOKUP($M:$M,'Price_Per_Oz_01.2019~'!$A:$CQ,Data_sheet_PTD!BO$2,0),0))</f>
        <v>0</v>
      </c>
      <c r="BP5" s="3">
        <f>IF(AP5=0,0,IFERROR(VLOOKUP($M:$M,'Price_Per_Oz_01.2019~'!$A:$CQ,Data_sheet_PTD!BP$2,0),0))</f>
        <v>0</v>
      </c>
      <c r="BQ5" s="3">
        <f>IF(AQ5=0,0,IFERROR(VLOOKUP($M:$M,'Price_Per_Oz_01.2019~'!$A:$CQ,Data_sheet_PTD!BQ$2,0),0))</f>
        <v>0</v>
      </c>
      <c r="BR5" s="3">
        <f>IF(AR5=0,0,IFERROR(VLOOKUP($M:$M,'Price_Per_Oz_01.2019~'!$A:$CQ,Data_sheet_PTD!BR$2,0),0))</f>
        <v>0</v>
      </c>
      <c r="BS5" s="3">
        <f>IF(AS5=0,0,IFERROR(VLOOKUP($M:$M,'Price_Per_Oz_01.2019~'!$A:$CQ,Data_sheet_PTD!BS$2,0),0))</f>
        <v>0</v>
      </c>
      <c r="BT5" s="3">
        <f>IF(AT5=0,0,IFERROR(VLOOKUP($M:$M,'Price_Per_Oz_01.2019~'!$A:$CQ,Data_sheet_PTD!BT$2,0),0))</f>
        <v>0</v>
      </c>
      <c r="BU5" s="3">
        <f>IF(AU5=0,0,IFERROR(VLOOKUP($M:$M,'Price_Per_Oz_01.2019~'!$A:$CQ,Data_sheet_PTD!BU$2,0),0))</f>
        <v>0</v>
      </c>
      <c r="BV5" s="3">
        <f>IF(AV5=0,0,IFERROR(VLOOKUP($M:$M,'Price_Per_Oz_01.2019~'!$A:$CQ,Data_sheet_PTD!BV$2,0),0))</f>
        <v>0</v>
      </c>
      <c r="BW5" s="3">
        <f>IF(AW5=0,0,IFERROR(VLOOKUP($M:$M,'Price_Per_Oz_01.2019~'!$A:$CQ,Data_sheet_PTD!BW$2,0),0))</f>
        <v>0</v>
      </c>
      <c r="BX5" s="3">
        <f>IF(AX5=0,0,IFERROR(VLOOKUP($M:$M,'Price_Per_Oz_01.2019~'!$A:$CQ,Data_sheet_PTD!BX$2,0),0))</f>
        <v>0</v>
      </c>
      <c r="BY5" s="3">
        <f>IF(AY5=0,0,IFERROR(VLOOKUP($M:$M,'Price_Per_Oz_01.2019~'!$A:$CQ,Data_sheet_PTD!BY$2,0),0))</f>
        <v>0</v>
      </c>
      <c r="BZ5" s="17">
        <f>BU5</f>
        <v>0</v>
      </c>
      <c r="CA5" s="12">
        <f t="shared" ref="CA5:CA68" si="0">IF(OR(AA5=0,BA5=0),0,AA5/BA5)</f>
        <v>0</v>
      </c>
      <c r="CB5" s="12">
        <f t="shared" ref="CB5:CB68" si="1">IF(OR(AB5=0,BB5=0),0,AB5/BB5)</f>
        <v>0</v>
      </c>
      <c r="CC5" s="12">
        <f t="shared" ref="CC5:CC68" si="2">IF(OR(AC5=0,BC5=0),0,AC5/BC5)</f>
        <v>0</v>
      </c>
      <c r="CD5" s="12">
        <f t="shared" ref="CD5:CD68" si="3">IF(OR(AD5=0,BD5=0),0,AD5/BD5)</f>
        <v>0</v>
      </c>
      <c r="CE5" s="12">
        <f t="shared" ref="CE5:CE68" si="4">IF(OR(AE5=0,BE5=0),0,AE5/BE5)</f>
        <v>0</v>
      </c>
      <c r="CF5" s="12">
        <f t="shared" ref="CF5:CF68" si="5">IF(OR(AF5=0,BF5=0),0,AF5/BF5)</f>
        <v>0</v>
      </c>
      <c r="CG5" s="12">
        <f t="shared" ref="CG5:CG68" si="6">IF(OR(AG5=0,BG5=0),0,AG5/BG5)</f>
        <v>0</v>
      </c>
      <c r="CH5" s="12">
        <f t="shared" ref="CH5:CH68" si="7">IF(OR(AH5=0,BH5=0),0,AH5/BH5)</f>
        <v>0</v>
      </c>
      <c r="CI5" s="12">
        <f t="shared" ref="CI5:CI68" si="8">IF(OR(AI5=0,BI5=0),0,AI5/BI5)</f>
        <v>0</v>
      </c>
      <c r="CJ5" s="12">
        <f t="shared" ref="CJ5:CJ68" si="9">IF(OR(AJ5=0,BJ5=0),0,AJ5/BJ5)</f>
        <v>0</v>
      </c>
      <c r="CK5" s="12">
        <f t="shared" ref="CK5:CK68" si="10">IF(OR(AK5=0,BK5=0),0,AK5/BK5)</f>
        <v>0</v>
      </c>
      <c r="CL5" s="12">
        <f t="shared" ref="CL5:CL68" si="11">IF(OR(AL5=0,BL5=0),0,AL5/BL5)</f>
        <v>0</v>
      </c>
      <c r="CM5" s="13">
        <f>SUM(CA5:CL5)</f>
        <v>0</v>
      </c>
      <c r="CN5" s="12">
        <f t="shared" ref="CN5:CN68" si="12">IF(OR(AN5=0,BN5=0),0,AN5/BN5)</f>
        <v>0</v>
      </c>
      <c r="CO5" s="12">
        <f t="shared" ref="CO5:CO68" si="13">IF(OR(AO5=0,BO5=0),0,AO5/BO5)</f>
        <v>0</v>
      </c>
      <c r="CP5" s="12">
        <f t="shared" ref="CP5:CP68" si="14">IF(OR(AP5=0,BP5=0),0,AP5/BP5)</f>
        <v>0</v>
      </c>
      <c r="CQ5" s="12">
        <f t="shared" ref="CQ5:CQ68" si="15">IF(OR(AQ5=0,BQ5=0),0,AQ5/BQ5)</f>
        <v>0</v>
      </c>
      <c r="CR5" s="12">
        <f t="shared" ref="CR5:CR68" si="16">IF(OR(AR5=0,BR5=0),0,AR5/BR5)</f>
        <v>0</v>
      </c>
      <c r="CS5" s="12">
        <f t="shared" ref="CS5:CS68" si="17">IF(OR(AS5=0,BS5=0),0,AS5/BS5)</f>
        <v>0</v>
      </c>
      <c r="CT5" s="12">
        <f t="shared" ref="CT5:CT68" si="18">IF(OR(AT5=0,BT5=0),0,AT5/BT5)</f>
        <v>0</v>
      </c>
      <c r="CU5" s="12">
        <f t="shared" ref="CU5:CU68" si="19">IF(OR(AU5=0,BU5=0),0,AU5/BU5)</f>
        <v>0</v>
      </c>
      <c r="CV5" s="12">
        <f t="shared" ref="CV5:CV68" si="20">IF(OR(AV5=0,BV5=0),0,AV5/BV5)</f>
        <v>0</v>
      </c>
      <c r="CW5" s="12">
        <f t="shared" ref="CW5:CW68" si="21">IF(OR(AW5=0,BW5=0),0,AW5/BW5)</f>
        <v>0</v>
      </c>
      <c r="CX5" s="12">
        <f t="shared" ref="CX5:CX68" si="22">IF(OR(AX5=0,BX5=0),0,AX5/BX5)</f>
        <v>0</v>
      </c>
      <c r="CY5" s="12">
        <f t="shared" ref="CY5:CY68" si="23">IF(OR(AY5=0,BY5=0),0,AY5/BY5)</f>
        <v>0</v>
      </c>
      <c r="CZ5" s="13">
        <f>SUM(CN5:CY5)</f>
        <v>0</v>
      </c>
      <c r="DA5" s="15">
        <f t="shared" ref="DA5:DA68" si="24">IF(OR(CN5=0,CA5=0),AN5-AA5,(CN5-CA5)*BA5)</f>
        <v>0</v>
      </c>
      <c r="DB5" s="15">
        <f t="shared" ref="DB5:DB68" si="25">IF(OR(CO5=0,CB5=0),AO5-AB5,(CO5-CB5)*BB5)</f>
        <v>0</v>
      </c>
      <c r="DC5" s="15">
        <f t="shared" ref="DC5:DC68" si="26">IF(OR(CP5=0,CC5=0),AP5-AC5,(CP5-CC5)*BC5)</f>
        <v>0</v>
      </c>
      <c r="DD5" s="15">
        <f t="shared" ref="DD5:DD68" si="27">IF(OR(CQ5=0,CD5=0),AQ5-AD5,(CQ5-CD5)*BD5)</f>
        <v>0</v>
      </c>
      <c r="DE5" s="15">
        <f t="shared" ref="DE5:DE68" si="28">IF(OR(CR5=0,CE5=0),AR5-AE5,(CR5-CE5)*BE5)</f>
        <v>0</v>
      </c>
      <c r="DF5" s="15">
        <f t="shared" ref="DF5:DF68" si="29">IF(OR(CS5=0,CF5=0),AS5-AF5,(CS5-CF5)*BF5)</f>
        <v>0</v>
      </c>
      <c r="DG5" s="15">
        <f t="shared" ref="DG5:DG68" si="30">IF(OR(CT5=0,CG5=0),AT5-AG5,(CT5-CG5)*BG5)</f>
        <v>0</v>
      </c>
      <c r="DH5" s="15">
        <f t="shared" ref="DH5:DH68" si="31">IF(OR(CU5=0,CH5=0),AU5-AH5,(CU5-CH5)*BH5)</f>
        <v>0</v>
      </c>
      <c r="DI5" s="15">
        <f t="shared" ref="DI5:DI68" si="32">IF(OR(CV5=0,CI5=0),AV5-AI5,(CV5-CI5)*BI5)</f>
        <v>0</v>
      </c>
      <c r="DJ5" s="15">
        <f t="shared" ref="DJ5:DJ68" si="33">IF(OR(CW5=0,CJ5=0),AW5-AJ5,(CW5-CJ5)*BJ5)</f>
        <v>0</v>
      </c>
      <c r="DK5" s="15">
        <f t="shared" ref="DK5:DK68" si="34">IF(OR(CX5=0,CK5=0),AX5-AK5,(CX5-CK5)*BK5)</f>
        <v>0</v>
      </c>
      <c r="DL5" s="15">
        <f t="shared" ref="DL5:DL68" si="35">IF(OR(CY5=0,CL5=0),AY5-AL5,(CY5-CL5)*BL5)</f>
        <v>0</v>
      </c>
      <c r="DM5" s="16">
        <f>SUM(DA5:DB5)</f>
        <v>0</v>
      </c>
      <c r="DN5" s="15">
        <f t="shared" ref="DN5:DN68" si="36">IF(OR(AA5=0,AN5=0),0,(BN5-BA5)*CN5)</f>
        <v>0</v>
      </c>
      <c r="DO5" s="15">
        <f t="shared" ref="DO5:DO68" si="37">IF(OR(AB5=0,AO5=0),0,(BO5-BB5)*CO5)</f>
        <v>0</v>
      </c>
      <c r="DP5" s="15">
        <f t="shared" ref="DP5:DP68" si="38">IF(OR(AC5=0,AP5=0),0,(BP5-BC5)*CP5)</f>
        <v>0</v>
      </c>
      <c r="DQ5" s="15">
        <f t="shared" ref="DQ5:DQ68" si="39">IF(OR(AD5=0,AQ5=0),0,(BQ5-BD5)*CQ5)</f>
        <v>0</v>
      </c>
      <c r="DR5" s="15">
        <f t="shared" ref="DR5:DR68" si="40">IF(OR(AE5=0,AR5=0),0,(BR5-BE5)*CR5)</f>
        <v>0</v>
      </c>
      <c r="DS5" s="15">
        <f t="shared" ref="DS5:DS68" si="41">IF(OR(AF5=0,AS5=0),0,(BS5-BF5)*CS5)</f>
        <v>0</v>
      </c>
      <c r="DT5" s="15">
        <f t="shared" ref="DT5:DT68" si="42">IF(OR(AG5=0,AT5=0),0,(BT5-BG5)*CT5)</f>
        <v>0</v>
      </c>
      <c r="DU5" s="15">
        <f t="shared" ref="DU5:DU68" si="43">IF(OR(AH5=0,AU5=0),0,(BU5-BH5)*CU5)</f>
        <v>0</v>
      </c>
      <c r="DV5" s="15">
        <f t="shared" ref="DV5:DV68" si="44">IF(OR(AI5=0,AV5=0),0,(BV5-BI5)*CV5)</f>
        <v>0</v>
      </c>
      <c r="DW5" s="15">
        <f t="shared" ref="DW5:DW68" si="45">IF(OR(AJ5=0,AW5=0),0,(BW5-BJ5)*CW5)</f>
        <v>0</v>
      </c>
      <c r="DX5" s="15">
        <f t="shared" ref="DX5:DX68" si="46">IF(OR(AK5=0,AX5=0),0,(BX5-BK5)*CX5)</f>
        <v>0</v>
      </c>
      <c r="DY5" s="15">
        <f t="shared" ref="DY5:DY68" si="47">IF(OR(AL5=0,AY5=0),0,(BY5-BL5)*CY5)</f>
        <v>0</v>
      </c>
      <c r="DZ5" s="16">
        <f>SUM(DN5:DY5)</f>
        <v>0</v>
      </c>
      <c r="EB5" s="22">
        <f>(AN5-AA5)-(DA5+DN5)</f>
        <v>0</v>
      </c>
      <c r="EC5" s="22">
        <f t="shared" ref="EC5:EM5" si="48">(AO5-AB5)-(DB5+DO5)</f>
        <v>0</v>
      </c>
      <c r="ED5" s="22">
        <f t="shared" si="48"/>
        <v>0</v>
      </c>
      <c r="EE5" s="22">
        <f t="shared" si="48"/>
        <v>0</v>
      </c>
      <c r="EF5" s="22">
        <f t="shared" si="48"/>
        <v>0</v>
      </c>
      <c r="EG5" s="22">
        <f t="shared" si="48"/>
        <v>0</v>
      </c>
      <c r="EH5" s="22">
        <f t="shared" si="48"/>
        <v>0</v>
      </c>
      <c r="EI5" s="22">
        <f t="shared" si="48"/>
        <v>0</v>
      </c>
      <c r="EJ5" s="22">
        <f t="shared" si="48"/>
        <v>0</v>
      </c>
      <c r="EK5" s="22">
        <f t="shared" si="48"/>
        <v>0</v>
      </c>
      <c r="EL5" s="22">
        <f t="shared" si="48"/>
        <v>0</v>
      </c>
      <c r="EM5" s="22">
        <f t="shared" si="48"/>
        <v>0</v>
      </c>
    </row>
    <row r="6" spans="2:143" x14ac:dyDescent="0.3">
      <c r="D6" t="s">
        <v>279</v>
      </c>
      <c r="E6">
        <v>0.52</v>
      </c>
      <c r="F6">
        <v>0.59</v>
      </c>
      <c r="G6">
        <f>F6-E6</f>
        <v>6.9999999999999951E-2</v>
      </c>
      <c r="H6" s="3">
        <f>G6*F5</f>
        <v>14.237288135593211</v>
      </c>
      <c r="I6" t="s">
        <v>477</v>
      </c>
      <c r="L6" s="7"/>
      <c r="M6" t="s">
        <v>15</v>
      </c>
      <c r="N6" s="15">
        <f>IFERROR(VLOOKUP($M:$M,'Data 2'!$C:$R,'Data 2'!E$1,0),0)</f>
        <v>57849.91</v>
      </c>
      <c r="O6" s="15">
        <f>IFERROR(VLOOKUP($M:$M,'Data 2'!$C:$R,'Data 2'!F$1,0),0)</f>
        <v>66617.820000000007</v>
      </c>
      <c r="P6" s="15">
        <f>IFERROR(VLOOKUP($M:$M,'Data 2'!$C:$R,'Data 2'!G$1,0),0)</f>
        <v>84510.87</v>
      </c>
      <c r="Q6" s="15">
        <f>IFERROR(VLOOKUP($M:$M,'Data 2'!$C:$R,'Data 2'!H$1,0),0)</f>
        <v>82024.36</v>
      </c>
      <c r="R6" s="15">
        <f>IFERROR(VLOOKUP($M:$M,'Data 2'!$C:$R,'Data 2'!I$1,0),0)</f>
        <v>72262.960000000006</v>
      </c>
      <c r="S6" s="15">
        <f>IFERROR(VLOOKUP($M:$M,'Data 2'!$C:$R,'Data 2'!J$1,0),0)</f>
        <v>89909.68</v>
      </c>
      <c r="T6" s="15">
        <f>IFERROR(VLOOKUP($M:$M,'Data 2'!$C:$R,'Data 2'!K$1,0),0)</f>
        <v>97852.77</v>
      </c>
      <c r="U6" s="15">
        <f>IFERROR(VLOOKUP($M:$M,'Data 2'!$C:$R,'Data 2'!L$1,0),0)</f>
        <v>76418.149999999994</v>
      </c>
      <c r="V6" s="15">
        <f>IFERROR(VLOOKUP($M:$M,'Data 2'!$C:$R,'Data 2'!M$1,0),0)</f>
        <v>65513.43</v>
      </c>
      <c r="W6" s="15">
        <f>IFERROR(VLOOKUP($M:$M,'Data 2'!$C:$R,'Data 2'!N$1,0),0)</f>
        <v>64096.47</v>
      </c>
      <c r="X6" s="15">
        <f>IFERROR(VLOOKUP($M:$M,'Data 2'!$C:$R,'Data 2'!O$1,0),0)</f>
        <v>48517.04</v>
      </c>
      <c r="Y6" s="15">
        <f>IFERROR(VLOOKUP($M:$M,'Data 2'!$C:$R,'Data 2'!P$1,0),0)</f>
        <v>40125.18</v>
      </c>
      <c r="Z6" s="16">
        <f t="shared" ref="Z6:Z68" si="49">SUM(N6:Q6)</f>
        <v>291002.96000000002</v>
      </c>
      <c r="AA6" s="15">
        <f>IFERROR(VLOOKUP($M:$M,'Data 2'!$U:$AI,'Data 2'!W$1,0),0)</f>
        <v>57878.25</v>
      </c>
      <c r="AB6" s="15">
        <f>IFERROR(VLOOKUP($M:$M,'Data 2'!$U:$AI,'Data 2'!X$1,0),0)</f>
        <v>73683.649999999994</v>
      </c>
      <c r="AC6" s="15">
        <f>IFERROR(VLOOKUP($M:$M,'Data 2'!$U:$AI,'Data 2'!Y$1,0),0)</f>
        <v>100171.54</v>
      </c>
      <c r="AD6" s="15">
        <f>IFERROR(VLOOKUP($M:$M,'Data 2'!$U:$AI,'Data 2'!Z$1,0),0)</f>
        <v>96511.28</v>
      </c>
      <c r="AE6" s="15">
        <f>IFERROR(VLOOKUP($M:$M,'Data 2'!$U:$AI,'Data 2'!AA$1,0),0)</f>
        <v>107446.7</v>
      </c>
      <c r="AF6" s="15">
        <f>IFERROR(VLOOKUP($M:$M,'Data 2'!$U:$AI,'Data 2'!AB$1,0),0)</f>
        <v>112702.07</v>
      </c>
      <c r="AG6" s="15">
        <f>IFERROR(VLOOKUP($M:$M,'Data 2'!$U:$AI,'Data 2'!AC$1,0),0)</f>
        <v>99684.57</v>
      </c>
      <c r="AH6" s="15">
        <f>IFERROR(VLOOKUP($M:$M,'Data 2'!$U:$AI,'Data 2'!AD$1,0),0)</f>
        <v>88055.6</v>
      </c>
      <c r="AI6" s="15">
        <f>IFERROR(VLOOKUP($M:$M,'Data 2'!$U:$AI,'Data 2'!AE$1,0),0)</f>
        <v>82796.350000000006</v>
      </c>
      <c r="AJ6" s="15">
        <f>IFERROR(VLOOKUP($M:$M,'Data 2'!$U:$AI,'Data 2'!AF$1,0),0)</f>
        <v>76142.67</v>
      </c>
      <c r="AK6" s="15">
        <f>IFERROR(VLOOKUP($M:$M,'Data 2'!$U:$AI,'Data 2'!AG$1,0),0)</f>
        <v>54617.599999999999</v>
      </c>
      <c r="AL6" s="15">
        <f>IFERROR(VLOOKUP($M:$M,'Data 2'!$U:$AI,'Data 2'!AH$1,0),0)</f>
        <v>53617.919999999998</v>
      </c>
      <c r="AM6" s="16">
        <f>SUM(AA6:AL6)</f>
        <v>1003308.2000000001</v>
      </c>
      <c r="AN6" s="15">
        <f>IFERROR(VLOOKUP($M:$M,'Data 2'!$AP:$BE,'Data 2'!AR$1,0),0)</f>
        <v>62682.27</v>
      </c>
      <c r="AO6" s="15">
        <f>IFERROR(VLOOKUP($M:$M,'Data 2'!$AP:$BE,'Data 2'!AS$1,0),0)</f>
        <v>81769.09</v>
      </c>
      <c r="AP6" s="15">
        <f>IFERROR(VLOOKUP($M:$M,'Data 2'!$AP:$BE,'Data 2'!AT$1,0),0)</f>
        <v>94966.5</v>
      </c>
      <c r="AQ6" s="15">
        <f>IFERROR(VLOOKUP($M:$M,'Data 2'!$AP:$BE,'Data 2'!AU$1,0),0)</f>
        <v>100834.5</v>
      </c>
      <c r="AR6" s="15">
        <f>IFERROR(VLOOKUP($M:$M,'Data 2'!$AP:$BE,'Data 2'!AV$1,0),0)</f>
        <v>111406.39999999999</v>
      </c>
      <c r="AS6" s="15">
        <f>IFERROR(VLOOKUP($M:$M,'Data 2'!$AP:$BE,'Data 2'!AW$1,0),0)</f>
        <v>106448.76</v>
      </c>
      <c r="AT6" s="15">
        <f>IFERROR(VLOOKUP($M:$M,'Data 2'!$AP:$BE,'Data 2'!AX$1,0),0)</f>
        <v>103080.02</v>
      </c>
      <c r="AU6" s="15">
        <f>IFERROR(VLOOKUP($M:$M,'Data 2'!$AP:$BE,'Data 2'!AY$1,0),0)</f>
        <v>102897.77</v>
      </c>
      <c r="AV6" s="15">
        <f>IFERROR(VLOOKUP($M:$M,'Data 2'!$AP:$BE,'Data 2'!AZ$1,0),0)</f>
        <v>84639.07</v>
      </c>
      <c r="AW6" s="15">
        <f>IFERROR(VLOOKUP($M:$M,'Data 2'!$AP:$BE,'Data 2'!BA$1,0),0)</f>
        <v>79889.679999999978</v>
      </c>
      <c r="AX6" s="15">
        <f>IFERROR(VLOOKUP($M:$M,'Data 2'!$AP:$BE,'Data 2'!BB$1,0),0)</f>
        <v>64481.78</v>
      </c>
      <c r="AY6" s="15">
        <f>IFERROR(VLOOKUP($M:$M,'Data 2'!$AP:$BE,'Data 2'!BC$1,0),0)</f>
        <v>58017.83</v>
      </c>
      <c r="AZ6" s="16">
        <f>SUM(AN6:AY6)</f>
        <v>1051113.6700000002</v>
      </c>
      <c r="BA6" s="3">
        <f>IF(AA6=0,0,IFERROR(VLOOKUP($M:$M,'Price_Per_Oz_01.2019~'!$A:$CQ,Data_sheet_PTD!BA$2,0),0))</f>
        <v>0.67</v>
      </c>
      <c r="BB6" s="3">
        <f>IF(AB6=0,0,IFERROR(VLOOKUP($M:$M,'Price_Per_Oz_01.2019~'!$A:$CQ,Data_sheet_PTD!BB$2,0),0))</f>
        <v>0.67</v>
      </c>
      <c r="BC6" s="3">
        <f>IF(AC6=0,0,IFERROR(VLOOKUP($M:$M,'Price_Per_Oz_01.2019~'!$A:$CQ,Data_sheet_PTD!BC$2,0),0))</f>
        <v>0.67</v>
      </c>
      <c r="BD6" s="3">
        <f>IF(AD6=0,0,IFERROR(VLOOKUP($M:$M,'Price_Per_Oz_01.2019~'!$A:$CQ,Data_sheet_PTD!BD$2,0),0))</f>
        <v>0.67</v>
      </c>
      <c r="BE6" s="3">
        <f>IF(AE6=0,0,IFERROR(VLOOKUP($M:$M,'Price_Per_Oz_01.2019~'!$A:$CQ,Data_sheet_PTD!BE$2,0),0))</f>
        <v>0.67</v>
      </c>
      <c r="BF6" s="3">
        <f>IF(AF6=0,0,IFERROR(VLOOKUP($M:$M,'Price_Per_Oz_01.2019~'!$A:$CQ,Data_sheet_PTD!BF$2,0),0))</f>
        <v>0.67</v>
      </c>
      <c r="BG6" s="3">
        <f>IF(AG6=0,0,IFERROR(VLOOKUP($M:$M,'Price_Per_Oz_01.2019~'!$A:$CQ,Data_sheet_PTD!BG$2,0),0))</f>
        <v>0.69</v>
      </c>
      <c r="BH6" s="3">
        <f>IF(AH6=0,0,IFERROR(VLOOKUP($M:$M,'Price_Per_Oz_01.2019~'!$A:$CQ,Data_sheet_PTD!BH$2,0),0))</f>
        <v>0.69</v>
      </c>
      <c r="BI6" s="3">
        <f>IF(AI6=0,0,IFERROR(VLOOKUP($M:$M,'Price_Per_Oz_01.2019~'!$A:$CQ,Data_sheet_PTD!BI$2,0),0))</f>
        <v>0.69</v>
      </c>
      <c r="BJ6" s="3">
        <f>IF(AJ6=0,0,IFERROR(VLOOKUP($M:$M,'Price_Per_Oz_01.2019~'!$A:$CQ,Data_sheet_PTD!BJ$2,0),0))</f>
        <v>0.69</v>
      </c>
      <c r="BK6" s="3">
        <f>IF(AK6=0,0,IFERROR(VLOOKUP($M:$M,'Price_Per_Oz_01.2019~'!$A:$CQ,Data_sheet_PTD!BK$2,0),0))</f>
        <v>0.69</v>
      </c>
      <c r="BL6" s="3">
        <f>IF(AL6=0,0,IFERROR(VLOOKUP($M:$M,'Price_Per_Oz_01.2019~'!$A:$CQ,Data_sheet_PTD!BL$2,0),0))</f>
        <v>0.69</v>
      </c>
      <c r="BM6" s="17">
        <f t="shared" ref="BM6:BM69" si="50">BH6</f>
        <v>0.69</v>
      </c>
      <c r="BN6" s="3">
        <f>IF(AN6=0,0,IFERROR(VLOOKUP($M:$M,'Price_Per_Oz_01.2019~'!$A:$CQ,Data_sheet_PTD!BN$2,0),0))</f>
        <v>0.69</v>
      </c>
      <c r="BO6" s="3">
        <f>IF(AO6=0,0,IFERROR(VLOOKUP($M:$M,'Price_Per_Oz_01.2019~'!$A:$CQ,Data_sheet_PTD!BO$2,0),0))</f>
        <v>0.69</v>
      </c>
      <c r="BP6" s="3">
        <f>IF(AP6=0,0,IFERROR(VLOOKUP($M:$M,'Price_Per_Oz_01.2019~'!$A:$CQ,Data_sheet_PTD!BP$2,0),0))</f>
        <v>0.69</v>
      </c>
      <c r="BQ6" s="3">
        <f>IF(AQ6=0,0,IFERROR(VLOOKUP($M:$M,'Price_Per_Oz_01.2019~'!$A:$CQ,Data_sheet_PTD!BQ$2,0),0))</f>
        <v>0.69</v>
      </c>
      <c r="BR6" s="3">
        <f>IF(AR6=0,0,IFERROR(VLOOKUP($M:$M,'Price_Per_Oz_01.2019~'!$A:$CQ,Data_sheet_PTD!BR$2,0),0))</f>
        <v>0.69</v>
      </c>
      <c r="BS6" s="3">
        <f>IF(AS6=0,0,IFERROR(VLOOKUP($M:$M,'Price_Per_Oz_01.2019~'!$A:$CQ,Data_sheet_PTD!BS$2,0),0))</f>
        <v>0.69</v>
      </c>
      <c r="BT6" s="3">
        <f>IF(AT6=0,0,IFERROR(VLOOKUP($M:$M,'Price_Per_Oz_01.2019~'!$A:$CQ,Data_sheet_PTD!BT$2,0),0))</f>
        <v>0.69</v>
      </c>
      <c r="BU6" s="3">
        <f>IF(AU6=0,0,IFERROR(VLOOKUP($M:$M,'Price_Per_Oz_01.2019~'!$A:$CQ,Data_sheet_PTD!BU$2,0),0))</f>
        <v>0.69</v>
      </c>
      <c r="BV6" s="3">
        <f>IF(AV6=0,0,IFERROR(VLOOKUP($M:$M,'Price_Per_Oz_01.2019~'!$A:$CQ,Data_sheet_PTD!BV$2,0),0))</f>
        <v>0.69</v>
      </c>
      <c r="BW6" s="3">
        <f>IF(AW6=0,0,IFERROR(VLOOKUP($M:$M,'Price_Per_Oz_01.2019~'!$A:$CQ,Data_sheet_PTD!BW$2,0),0))</f>
        <v>0.69</v>
      </c>
      <c r="BX6" s="3">
        <f>IF(AX6=0,0,IFERROR(VLOOKUP($M:$M,'Price_Per_Oz_01.2019~'!$A:$CQ,Data_sheet_PTD!BX$2,0),0))</f>
        <v>0.69</v>
      </c>
      <c r="BY6" s="3">
        <f>IF(AY6=0,0,IFERROR(VLOOKUP($M:$M,'Price_Per_Oz_01.2019~'!$A:$CQ,Data_sheet_PTD!BY$2,0),0))</f>
        <v>0.69</v>
      </c>
      <c r="BZ6" s="17">
        <f t="shared" ref="BZ6:BZ69" si="51">BU6</f>
        <v>0.69</v>
      </c>
      <c r="CA6" s="12">
        <f t="shared" si="0"/>
        <v>86385.447761194024</v>
      </c>
      <c r="CB6" s="12">
        <f t="shared" si="1"/>
        <v>109975.59701492536</v>
      </c>
      <c r="CC6" s="12">
        <f t="shared" si="2"/>
        <v>149509.76119402982</v>
      </c>
      <c r="CD6" s="12">
        <f t="shared" si="3"/>
        <v>144046.68656716417</v>
      </c>
      <c r="CE6" s="12">
        <f t="shared" si="4"/>
        <v>160368.20895522388</v>
      </c>
      <c r="CF6" s="12">
        <f t="shared" si="5"/>
        <v>168212.04477611941</v>
      </c>
      <c r="CG6" s="12">
        <f t="shared" si="6"/>
        <v>144470.39130434784</v>
      </c>
      <c r="CH6" s="12">
        <f t="shared" si="7"/>
        <v>127616.81159420291</v>
      </c>
      <c r="CI6" s="12">
        <f t="shared" si="8"/>
        <v>119994.71014492755</v>
      </c>
      <c r="CJ6" s="12">
        <f t="shared" si="9"/>
        <v>110351.69565217392</v>
      </c>
      <c r="CK6" s="12">
        <f t="shared" si="10"/>
        <v>79155.942028985504</v>
      </c>
      <c r="CL6" s="12">
        <f t="shared" si="11"/>
        <v>77707.130434782608</v>
      </c>
      <c r="CM6" s="13">
        <f t="shared" ref="CM6:CM69" si="52">SUM(CA6:CL6)</f>
        <v>1477794.427428077</v>
      </c>
      <c r="CN6" s="12">
        <f t="shared" si="12"/>
        <v>90843.869565217392</v>
      </c>
      <c r="CO6" s="12">
        <f t="shared" si="13"/>
        <v>118505.92753623189</v>
      </c>
      <c r="CP6" s="12">
        <f t="shared" si="14"/>
        <v>137632.60869565219</v>
      </c>
      <c r="CQ6" s="12">
        <f>IF(OR(AQ6=0,BQ6=0),0,AQ6/BQ6)</f>
        <v>146136.95652173914</v>
      </c>
      <c r="CR6" s="12">
        <f t="shared" si="16"/>
        <v>161458.55072463769</v>
      </c>
      <c r="CS6" s="12">
        <f t="shared" si="17"/>
        <v>154273.5652173913</v>
      </c>
      <c r="CT6" s="12">
        <f t="shared" si="18"/>
        <v>149391.33333333334</v>
      </c>
      <c r="CU6" s="12">
        <f t="shared" si="19"/>
        <v>149127.20289855075</v>
      </c>
      <c r="CV6" s="12">
        <f t="shared" si="20"/>
        <v>122665.31884057973</v>
      </c>
      <c r="CW6" s="12">
        <f t="shared" si="21"/>
        <v>115782.14492753621</v>
      </c>
      <c r="CX6" s="12">
        <f t="shared" si="22"/>
        <v>93451.855072463775</v>
      </c>
      <c r="CY6" s="12">
        <f t="shared" si="23"/>
        <v>84083.811594202911</v>
      </c>
      <c r="CZ6" s="13">
        <f t="shared" ref="CZ6:CZ68" si="53">SUM(CN6:CY6)</f>
        <v>1523353.1449275364</v>
      </c>
      <c r="DA6" s="15">
        <f t="shared" si="24"/>
        <v>2987.1426086956567</v>
      </c>
      <c r="DB6" s="15">
        <f t="shared" si="25"/>
        <v>5715.3214492753768</v>
      </c>
      <c r="DC6" s="15">
        <f t="shared" si="26"/>
        <v>-7957.6921739130139</v>
      </c>
      <c r="DD6" s="15">
        <f t="shared" si="27"/>
        <v>1400.4808695652257</v>
      </c>
      <c r="DE6" s="15">
        <f t="shared" si="28"/>
        <v>730.52898550725865</v>
      </c>
      <c r="DF6" s="15">
        <f t="shared" si="29"/>
        <v>-9338.7813043478345</v>
      </c>
      <c r="DG6" s="15">
        <f t="shared" si="30"/>
        <v>3395.4499999999975</v>
      </c>
      <c r="DH6" s="15">
        <f t="shared" si="31"/>
        <v>14842.170000000007</v>
      </c>
      <c r="DI6" s="15">
        <f t="shared" si="32"/>
        <v>1842.7200000000012</v>
      </c>
      <c r="DJ6" s="15">
        <f t="shared" si="33"/>
        <v>3747.0099999999802</v>
      </c>
      <c r="DK6" s="15">
        <f t="shared" si="34"/>
        <v>9864.1800000000057</v>
      </c>
      <c r="DL6" s="15">
        <f t="shared" si="35"/>
        <v>4399.9100000000089</v>
      </c>
      <c r="DM6" s="16">
        <f t="shared" ref="DM6:DM68" si="54">SUM(DA6:DL6)</f>
        <v>31628.440434782671</v>
      </c>
      <c r="DN6" s="15">
        <f t="shared" si="36"/>
        <v>1816.8773913043394</v>
      </c>
      <c r="DO6" s="15">
        <f t="shared" si="37"/>
        <v>2370.1185507246269</v>
      </c>
      <c r="DP6" s="15">
        <f t="shared" si="38"/>
        <v>2752.6521739130308</v>
      </c>
      <c r="DQ6" s="15">
        <f t="shared" si="39"/>
        <v>2922.7391304347689</v>
      </c>
      <c r="DR6" s="15">
        <f t="shared" si="40"/>
        <v>3229.1710144927388</v>
      </c>
      <c r="DS6" s="15">
        <f t="shared" si="41"/>
        <v>3085.4713043478114</v>
      </c>
      <c r="DT6" s="15">
        <f t="shared" si="42"/>
        <v>0</v>
      </c>
      <c r="DU6" s="15">
        <f t="shared" si="43"/>
        <v>0</v>
      </c>
      <c r="DV6" s="15">
        <f t="shared" si="44"/>
        <v>0</v>
      </c>
      <c r="DW6" s="15">
        <f t="shared" si="45"/>
        <v>0</v>
      </c>
      <c r="DX6" s="15">
        <f t="shared" si="46"/>
        <v>0</v>
      </c>
      <c r="DY6" s="15">
        <f t="shared" si="47"/>
        <v>0</v>
      </c>
      <c r="DZ6" s="16">
        <f t="shared" ref="DZ6:DZ68" si="55">SUM(DN6:DY6)</f>
        <v>16177.029565217315</v>
      </c>
      <c r="EB6" s="22">
        <f t="shared" ref="EB6:EB69" si="56">(AN6-AA6)-(DA6+DN6)</f>
        <v>0</v>
      </c>
      <c r="EC6" s="22">
        <f t="shared" ref="EC6:EC69" si="57">(AO6-AB6)-(DB6+DO6)</f>
        <v>0</v>
      </c>
      <c r="ED6" s="22">
        <f t="shared" ref="ED6:ED69" si="58">(AP6-AC6)-(DC6+DP6)</f>
        <v>-1.0913936421275139E-11</v>
      </c>
      <c r="EE6" s="22">
        <f t="shared" ref="EE6:EE69" si="59">(AQ6-AD6)-(DD6+DQ6)</f>
        <v>0</v>
      </c>
      <c r="EF6" s="22">
        <f t="shared" ref="EF6:EF69" si="60">(AR6-AE6)-(DE6+DR6)</f>
        <v>0</v>
      </c>
      <c r="EG6" s="22">
        <f t="shared" ref="EG6:EG69" si="61">(AS6-AF6)-(DF6+DS6)</f>
        <v>1.0913936421275139E-11</v>
      </c>
      <c r="EH6" s="22">
        <f t="shared" ref="EH6:EH69" si="62">(AT6-AG6)-(DG6+DT6)</f>
        <v>0</v>
      </c>
      <c r="EI6" s="22">
        <f t="shared" ref="EI6:EI69" si="63">(AU6-AH6)-(DH6+DU6)</f>
        <v>0</v>
      </c>
      <c r="EJ6" s="22">
        <f t="shared" ref="EJ6:EJ69" si="64">(AV6-AI6)-(DI6+DV6)</f>
        <v>0</v>
      </c>
      <c r="EK6" s="22">
        <f t="shared" ref="EK6:EK69" si="65">(AW6-AJ6)-(DJ6+DW6)</f>
        <v>0</v>
      </c>
      <c r="EL6" s="22">
        <f t="shared" ref="EL6:EL69" si="66">(AX6-AK6)-(DK6+DX6)</f>
        <v>0</v>
      </c>
      <c r="EM6" s="22">
        <f t="shared" ref="EM6:EM69" si="67">(AY6-AL6)-(DL6+DY6)</f>
        <v>0</v>
      </c>
    </row>
    <row r="7" spans="2:143" x14ac:dyDescent="0.3">
      <c r="D7" t="s">
        <v>478</v>
      </c>
      <c r="E7" s="5">
        <v>100</v>
      </c>
      <c r="F7" s="5">
        <v>120</v>
      </c>
      <c r="H7" s="3">
        <f>F7-E7</f>
        <v>20</v>
      </c>
      <c r="L7" s="7"/>
      <c r="M7" t="s">
        <v>16</v>
      </c>
      <c r="N7" s="15">
        <f>IFERROR(VLOOKUP($M:$M,'Data 2'!$C:$R,'Data 2'!E$1,0),0)</f>
        <v>30982.57</v>
      </c>
      <c r="O7" s="15">
        <f>IFERROR(VLOOKUP($M:$M,'Data 2'!$C:$R,'Data 2'!F$1,0),0)</f>
        <v>33218.76</v>
      </c>
      <c r="P7" s="15">
        <f>IFERROR(VLOOKUP($M:$M,'Data 2'!$C:$R,'Data 2'!G$1,0),0)</f>
        <v>42110.38</v>
      </c>
      <c r="Q7" s="15">
        <f>IFERROR(VLOOKUP($M:$M,'Data 2'!$C:$R,'Data 2'!H$1,0),0)</f>
        <v>42598.32</v>
      </c>
      <c r="R7" s="15">
        <f>IFERROR(VLOOKUP($M:$M,'Data 2'!$C:$R,'Data 2'!I$1,0),0)</f>
        <v>43467.55</v>
      </c>
      <c r="S7" s="15">
        <f>IFERROR(VLOOKUP($M:$M,'Data 2'!$C:$R,'Data 2'!J$1,0),0)</f>
        <v>42924.63</v>
      </c>
      <c r="T7" s="15">
        <f>IFERROR(VLOOKUP($M:$M,'Data 2'!$C:$R,'Data 2'!K$1,0),0)</f>
        <v>44794.09</v>
      </c>
      <c r="U7" s="15">
        <f>IFERROR(VLOOKUP($M:$M,'Data 2'!$C:$R,'Data 2'!L$1,0),0)</f>
        <v>37932.92</v>
      </c>
      <c r="V7" s="15">
        <f>IFERROR(VLOOKUP($M:$M,'Data 2'!$C:$R,'Data 2'!M$1,0),0)</f>
        <v>31112.55</v>
      </c>
      <c r="W7" s="15">
        <f>IFERROR(VLOOKUP($M:$M,'Data 2'!$C:$R,'Data 2'!N$1,0),0)</f>
        <v>36757.949999999997</v>
      </c>
      <c r="X7" s="15">
        <f>IFERROR(VLOOKUP($M:$M,'Data 2'!$C:$R,'Data 2'!O$1,0),0)</f>
        <v>29807.05</v>
      </c>
      <c r="Y7" s="15">
        <f>IFERROR(VLOOKUP($M:$M,'Data 2'!$C:$R,'Data 2'!P$1,0),0)</f>
        <v>26942.3</v>
      </c>
      <c r="Z7" s="16">
        <f t="shared" si="49"/>
        <v>148910.03</v>
      </c>
      <c r="AA7" s="15">
        <f>IFERROR(VLOOKUP($M:$M,'Data 2'!$U:$AI,'Data 2'!W$1,0),0)</f>
        <v>31273.05</v>
      </c>
      <c r="AB7" s="15">
        <f>IFERROR(VLOOKUP($M:$M,'Data 2'!$U:$AI,'Data 2'!X$1,0),0)</f>
        <v>37460.74</v>
      </c>
      <c r="AC7" s="15">
        <f>IFERROR(VLOOKUP($M:$M,'Data 2'!$U:$AI,'Data 2'!Y$1,0),0)</f>
        <v>46350.57</v>
      </c>
      <c r="AD7" s="15">
        <f>IFERROR(VLOOKUP($M:$M,'Data 2'!$U:$AI,'Data 2'!Z$1,0),0)</f>
        <v>48921.27</v>
      </c>
      <c r="AE7" s="15">
        <f>IFERROR(VLOOKUP($M:$M,'Data 2'!$U:$AI,'Data 2'!AA$1,0),0)</f>
        <v>54256.639999999999</v>
      </c>
      <c r="AF7" s="15">
        <f>IFERROR(VLOOKUP($M:$M,'Data 2'!$U:$AI,'Data 2'!AB$1,0),0)</f>
        <v>55745.24</v>
      </c>
      <c r="AG7" s="15">
        <f>IFERROR(VLOOKUP($M:$M,'Data 2'!$U:$AI,'Data 2'!AC$1,0),0)</f>
        <v>52897.15</v>
      </c>
      <c r="AH7" s="15">
        <f>IFERROR(VLOOKUP($M:$M,'Data 2'!$U:$AI,'Data 2'!AD$1,0),0)</f>
        <v>47898.42</v>
      </c>
      <c r="AI7" s="15">
        <f>IFERROR(VLOOKUP($M:$M,'Data 2'!$U:$AI,'Data 2'!AE$1,0),0)</f>
        <v>48303.93</v>
      </c>
      <c r="AJ7" s="15">
        <f>IFERROR(VLOOKUP($M:$M,'Data 2'!$U:$AI,'Data 2'!AF$1,0),0)</f>
        <v>40409.22</v>
      </c>
      <c r="AK7" s="15">
        <f>IFERROR(VLOOKUP($M:$M,'Data 2'!$U:$AI,'Data 2'!AG$1,0),0)</f>
        <v>32880.89</v>
      </c>
      <c r="AL7" s="15">
        <f>IFERROR(VLOOKUP($M:$M,'Data 2'!$U:$AI,'Data 2'!AH$1,0),0)</f>
        <v>36051.480000000003</v>
      </c>
      <c r="AM7" s="16">
        <f t="shared" ref="AM7:AM70" si="68">SUM(AA7:AL7)</f>
        <v>532448.6</v>
      </c>
      <c r="AN7" s="15">
        <f>IFERROR(VLOOKUP($M:$M,'Data 2'!$AP:$BE,'Data 2'!AR$1,0),0)</f>
        <v>38042.21</v>
      </c>
      <c r="AO7" s="15">
        <f>IFERROR(VLOOKUP($M:$M,'Data 2'!$AP:$BE,'Data 2'!AS$1,0),0)</f>
        <v>45702.32</v>
      </c>
      <c r="AP7" s="15">
        <f>IFERROR(VLOOKUP($M:$M,'Data 2'!$AP:$BE,'Data 2'!AT$1,0),0)</f>
        <v>47819.37</v>
      </c>
      <c r="AQ7" s="15">
        <f>IFERROR(VLOOKUP($M:$M,'Data 2'!$AP:$BE,'Data 2'!AU$1,0),0)</f>
        <v>50737.84</v>
      </c>
      <c r="AR7" s="15">
        <f>IFERROR(VLOOKUP($M:$M,'Data 2'!$AP:$BE,'Data 2'!AV$1,0),0)</f>
        <v>55930.83</v>
      </c>
      <c r="AS7" s="15">
        <f>IFERROR(VLOOKUP($M:$M,'Data 2'!$AP:$BE,'Data 2'!AW$1,0),0)</f>
        <v>53635.5</v>
      </c>
      <c r="AT7" s="15">
        <f>IFERROR(VLOOKUP($M:$M,'Data 2'!$AP:$BE,'Data 2'!AX$1,0),0)</f>
        <v>50285.43</v>
      </c>
      <c r="AU7" s="15">
        <f>IFERROR(VLOOKUP($M:$M,'Data 2'!$AP:$BE,'Data 2'!AY$1,0),0)</f>
        <v>51250.71</v>
      </c>
      <c r="AV7" s="15">
        <f>IFERROR(VLOOKUP($M:$M,'Data 2'!$AP:$BE,'Data 2'!AZ$1,0),0)</f>
        <v>39829.71</v>
      </c>
      <c r="AW7" s="15">
        <f>IFERROR(VLOOKUP($M:$M,'Data 2'!$AP:$BE,'Data 2'!BA$1,0),0)</f>
        <v>37519.76999999999</v>
      </c>
      <c r="AX7" s="15">
        <f>IFERROR(VLOOKUP($M:$M,'Data 2'!$AP:$BE,'Data 2'!BB$1,0),0)</f>
        <v>34321.879999999997</v>
      </c>
      <c r="AY7" s="15">
        <f>IFERROR(VLOOKUP($M:$M,'Data 2'!$AP:$BE,'Data 2'!BC$1,0),0)</f>
        <v>33637.089999999997</v>
      </c>
      <c r="AZ7" s="16">
        <f t="shared" ref="AZ7:AZ68" si="69">SUM(AN7:AY7)</f>
        <v>538712.66</v>
      </c>
      <c r="BA7" s="3">
        <f>IF(AA7=0,0,IFERROR(VLOOKUP($M:$M,'Price_Per_Oz_01.2019~'!$A:$CQ,Data_sheet_PTD!BA$2,0),0))</f>
        <v>0.67</v>
      </c>
      <c r="BB7" s="3">
        <f>IF(AB7=0,0,IFERROR(VLOOKUP($M:$M,'Price_Per_Oz_01.2019~'!$A:$CQ,Data_sheet_PTD!BB$2,0),0))</f>
        <v>0.67</v>
      </c>
      <c r="BC7" s="3">
        <f>IF(AC7=0,0,IFERROR(VLOOKUP($M:$M,'Price_Per_Oz_01.2019~'!$A:$CQ,Data_sheet_PTD!BC$2,0),0))</f>
        <v>0.67</v>
      </c>
      <c r="BD7" s="3">
        <f>IF(AD7=0,0,IFERROR(VLOOKUP($M:$M,'Price_Per_Oz_01.2019~'!$A:$CQ,Data_sheet_PTD!BD$2,0),0))</f>
        <v>0.67</v>
      </c>
      <c r="BE7" s="3">
        <f>IF(AE7=0,0,IFERROR(VLOOKUP($M:$M,'Price_Per_Oz_01.2019~'!$A:$CQ,Data_sheet_PTD!BE$2,0),0))</f>
        <v>0.67</v>
      </c>
      <c r="BF7" s="3">
        <f>IF(AF7=0,0,IFERROR(VLOOKUP($M:$M,'Price_Per_Oz_01.2019~'!$A:$CQ,Data_sheet_PTD!BF$2,0),0))</f>
        <v>0.67</v>
      </c>
      <c r="BG7" s="3">
        <f>IF(AG7=0,0,IFERROR(VLOOKUP($M:$M,'Price_Per_Oz_01.2019~'!$A:$CQ,Data_sheet_PTD!BG$2,0),0))</f>
        <v>0.69</v>
      </c>
      <c r="BH7" s="3">
        <f>IF(AH7=0,0,IFERROR(VLOOKUP($M:$M,'Price_Per_Oz_01.2019~'!$A:$CQ,Data_sheet_PTD!BH$2,0),0))</f>
        <v>0.69</v>
      </c>
      <c r="BI7" s="3">
        <f>IF(AI7=0,0,IFERROR(VLOOKUP($M:$M,'Price_Per_Oz_01.2019~'!$A:$CQ,Data_sheet_PTD!BI$2,0),0))</f>
        <v>0.69</v>
      </c>
      <c r="BJ7" s="3">
        <f>IF(AJ7=0,0,IFERROR(VLOOKUP($M:$M,'Price_Per_Oz_01.2019~'!$A:$CQ,Data_sheet_PTD!BJ$2,0),0))</f>
        <v>0.69</v>
      </c>
      <c r="BK7" s="3">
        <f>IF(AK7=0,0,IFERROR(VLOOKUP($M:$M,'Price_Per_Oz_01.2019~'!$A:$CQ,Data_sheet_PTD!BK$2,0),0))</f>
        <v>0.69</v>
      </c>
      <c r="BL7" s="3">
        <f>IF(AL7=0,0,IFERROR(VLOOKUP($M:$M,'Price_Per_Oz_01.2019~'!$A:$CQ,Data_sheet_PTD!BL$2,0),0))</f>
        <v>0.69</v>
      </c>
      <c r="BM7" s="17">
        <f t="shared" si="50"/>
        <v>0.69</v>
      </c>
      <c r="BN7" s="3">
        <f>IF(AN7=0,0,IFERROR(VLOOKUP($M:$M,'Price_Per_Oz_01.2019~'!$A:$CQ,Data_sheet_PTD!BN$2,0),0))</f>
        <v>0.69</v>
      </c>
      <c r="BO7" s="3">
        <f>IF(AO7=0,0,IFERROR(VLOOKUP($M:$M,'Price_Per_Oz_01.2019~'!$A:$CQ,Data_sheet_PTD!BO$2,0),0))</f>
        <v>0.69</v>
      </c>
      <c r="BP7" s="3">
        <f>IF(AP7=0,0,IFERROR(VLOOKUP($M:$M,'Price_Per_Oz_01.2019~'!$A:$CQ,Data_sheet_PTD!BP$2,0),0))</f>
        <v>0.69</v>
      </c>
      <c r="BQ7" s="3">
        <f>IF(AQ7=0,0,IFERROR(VLOOKUP($M:$M,'Price_Per_Oz_01.2019~'!$A:$CQ,Data_sheet_PTD!BQ$2,0),0))</f>
        <v>0.69</v>
      </c>
      <c r="BR7" s="3">
        <f>IF(AR7=0,0,IFERROR(VLOOKUP($M:$M,'Price_Per_Oz_01.2019~'!$A:$CQ,Data_sheet_PTD!BR$2,0),0))</f>
        <v>0.69</v>
      </c>
      <c r="BS7" s="3">
        <f>IF(AS7=0,0,IFERROR(VLOOKUP($M:$M,'Price_Per_Oz_01.2019~'!$A:$CQ,Data_sheet_PTD!BS$2,0),0))</f>
        <v>0.69</v>
      </c>
      <c r="BT7" s="3">
        <f>IF(AT7=0,0,IFERROR(VLOOKUP($M:$M,'Price_Per_Oz_01.2019~'!$A:$CQ,Data_sheet_PTD!BT$2,0),0))</f>
        <v>0.69</v>
      </c>
      <c r="BU7" s="3">
        <f>IF(AU7=0,0,IFERROR(VLOOKUP($M:$M,'Price_Per_Oz_01.2019~'!$A:$CQ,Data_sheet_PTD!BU$2,0),0))</f>
        <v>0.69</v>
      </c>
      <c r="BV7" s="3">
        <f>IF(AV7=0,0,IFERROR(VLOOKUP($M:$M,'Price_Per_Oz_01.2019~'!$A:$CQ,Data_sheet_PTD!BV$2,0),0))</f>
        <v>0.69</v>
      </c>
      <c r="BW7" s="3">
        <f>IF(AW7=0,0,IFERROR(VLOOKUP($M:$M,'Price_Per_Oz_01.2019~'!$A:$CQ,Data_sheet_PTD!BW$2,0),0))</f>
        <v>0.69</v>
      </c>
      <c r="BX7" s="3">
        <f>IF(AX7=0,0,IFERROR(VLOOKUP($M:$M,'Price_Per_Oz_01.2019~'!$A:$CQ,Data_sheet_PTD!BX$2,0),0))</f>
        <v>0.69</v>
      </c>
      <c r="BY7" s="3">
        <f>IF(AY7=0,0,IFERROR(VLOOKUP($M:$M,'Price_Per_Oz_01.2019~'!$A:$CQ,Data_sheet_PTD!BY$2,0),0))</f>
        <v>0.69</v>
      </c>
      <c r="BZ7" s="17">
        <f t="shared" si="51"/>
        <v>0.69</v>
      </c>
      <c r="CA7" s="12">
        <f t="shared" si="0"/>
        <v>46676.19402985074</v>
      </c>
      <c r="CB7" s="12">
        <f t="shared" si="1"/>
        <v>55911.552238805962</v>
      </c>
      <c r="CC7" s="12">
        <f t="shared" si="2"/>
        <v>69179.955223880592</v>
      </c>
      <c r="CD7" s="12">
        <f t="shared" si="3"/>
        <v>73016.820895522382</v>
      </c>
      <c r="CE7" s="12">
        <f t="shared" si="4"/>
        <v>80980.05970149253</v>
      </c>
      <c r="CF7" s="12">
        <f t="shared" si="5"/>
        <v>83201.850746268654</v>
      </c>
      <c r="CG7" s="12">
        <f t="shared" si="6"/>
        <v>76662.536231884063</v>
      </c>
      <c r="CH7" s="12">
        <f t="shared" si="7"/>
        <v>69418</v>
      </c>
      <c r="CI7" s="12">
        <f t="shared" si="8"/>
        <v>70005.695652173919</v>
      </c>
      <c r="CJ7" s="12">
        <f t="shared" si="9"/>
        <v>58564.086956521744</v>
      </c>
      <c r="CK7" s="12">
        <f t="shared" si="10"/>
        <v>47653.463768115944</v>
      </c>
      <c r="CL7" s="12">
        <f t="shared" si="11"/>
        <v>52248.521739130447</v>
      </c>
      <c r="CM7" s="13">
        <f t="shared" si="52"/>
        <v>783518.737183647</v>
      </c>
      <c r="CN7" s="12">
        <f t="shared" si="12"/>
        <v>55133.637681159424</v>
      </c>
      <c r="CO7" s="12">
        <f t="shared" si="13"/>
        <v>66235.246376811599</v>
      </c>
      <c r="CP7" s="12">
        <f t="shared" si="14"/>
        <v>69303.434782608703</v>
      </c>
      <c r="CQ7" s="12">
        <f t="shared" si="15"/>
        <v>73533.10144927536</v>
      </c>
      <c r="CR7" s="12">
        <f t="shared" si="16"/>
        <v>81059.173913043487</v>
      </c>
      <c r="CS7" s="12">
        <f t="shared" si="17"/>
        <v>77732.608695652176</v>
      </c>
      <c r="CT7" s="12">
        <f t="shared" si="18"/>
        <v>72877.434782608703</v>
      </c>
      <c r="CU7" s="12">
        <f t="shared" si="19"/>
        <v>74276.391304347824</v>
      </c>
      <c r="CV7" s="12">
        <f t="shared" si="20"/>
        <v>57724.217391304352</v>
      </c>
      <c r="CW7" s="12">
        <f t="shared" si="21"/>
        <v>54376.478260869553</v>
      </c>
      <c r="CX7" s="12">
        <f t="shared" si="22"/>
        <v>49741.855072463768</v>
      </c>
      <c r="CY7" s="12">
        <f t="shared" si="23"/>
        <v>48749.405797101448</v>
      </c>
      <c r="CZ7" s="13">
        <f t="shared" si="53"/>
        <v>780742.98550724622</v>
      </c>
      <c r="DA7" s="15">
        <f t="shared" si="24"/>
        <v>5666.4872463768188</v>
      </c>
      <c r="DB7" s="15">
        <f t="shared" si="25"/>
        <v>6916.8750724637775</v>
      </c>
      <c r="DC7" s="15">
        <f t="shared" si="26"/>
        <v>82.731304347834666</v>
      </c>
      <c r="DD7" s="15">
        <f t="shared" si="27"/>
        <v>345.90797101449556</v>
      </c>
      <c r="DE7" s="15">
        <f t="shared" si="28"/>
        <v>53.006521739141469</v>
      </c>
      <c r="DF7" s="15">
        <f t="shared" si="29"/>
        <v>-3664.3921739130406</v>
      </c>
      <c r="DG7" s="15">
        <f t="shared" si="30"/>
        <v>-2611.7199999999984</v>
      </c>
      <c r="DH7" s="15">
        <f t="shared" si="31"/>
        <v>3352.2899999999986</v>
      </c>
      <c r="DI7" s="15">
        <f t="shared" si="32"/>
        <v>-8474.2200000000012</v>
      </c>
      <c r="DJ7" s="15">
        <f t="shared" si="33"/>
        <v>-2889.4500000000112</v>
      </c>
      <c r="DK7" s="15">
        <f t="shared" si="34"/>
        <v>1440.9899999999986</v>
      </c>
      <c r="DL7" s="15">
        <f t="shared" si="35"/>
        <v>-2414.390000000009</v>
      </c>
      <c r="DM7" s="16">
        <f t="shared" si="54"/>
        <v>-2195.8840579709931</v>
      </c>
      <c r="DN7" s="15">
        <f t="shared" si="36"/>
        <v>1102.6727536231833</v>
      </c>
      <c r="DO7" s="15">
        <f t="shared" si="37"/>
        <v>1324.7049275362258</v>
      </c>
      <c r="DP7" s="15">
        <f t="shared" si="38"/>
        <v>1386.0686956521677</v>
      </c>
      <c r="DQ7" s="15">
        <f t="shared" si="39"/>
        <v>1470.6620289855005</v>
      </c>
      <c r="DR7" s="15">
        <f t="shared" si="40"/>
        <v>1621.1834782608621</v>
      </c>
      <c r="DS7" s="15">
        <f t="shared" si="41"/>
        <v>1554.6521739130362</v>
      </c>
      <c r="DT7" s="15">
        <f t="shared" si="42"/>
        <v>0</v>
      </c>
      <c r="DU7" s="15">
        <f t="shared" si="43"/>
        <v>0</v>
      </c>
      <c r="DV7" s="15">
        <f t="shared" si="44"/>
        <v>0</v>
      </c>
      <c r="DW7" s="15">
        <f t="shared" si="45"/>
        <v>0</v>
      </c>
      <c r="DX7" s="15">
        <f t="shared" si="46"/>
        <v>0</v>
      </c>
      <c r="DY7" s="15">
        <f t="shared" si="47"/>
        <v>0</v>
      </c>
      <c r="DZ7" s="16">
        <f t="shared" si="55"/>
        <v>8459.9440579709753</v>
      </c>
      <c r="EB7" s="22">
        <f t="shared" si="56"/>
        <v>0</v>
      </c>
      <c r="EC7" s="22">
        <f t="shared" si="57"/>
        <v>0</v>
      </c>
      <c r="ED7" s="22">
        <f t="shared" si="58"/>
        <v>0</v>
      </c>
      <c r="EE7" s="22">
        <f t="shared" si="59"/>
        <v>3.637978807091713E-12</v>
      </c>
      <c r="EF7" s="22">
        <f t="shared" si="60"/>
        <v>0</v>
      </c>
      <c r="EG7" s="22">
        <f t="shared" si="61"/>
        <v>6.3664629124104977E-12</v>
      </c>
      <c r="EH7" s="22">
        <f t="shared" si="62"/>
        <v>0</v>
      </c>
      <c r="EI7" s="22">
        <f t="shared" si="63"/>
        <v>0</v>
      </c>
      <c r="EJ7" s="22">
        <f t="shared" si="64"/>
        <v>0</v>
      </c>
      <c r="EK7" s="22">
        <f t="shared" si="65"/>
        <v>0</v>
      </c>
      <c r="EL7" s="22">
        <f t="shared" si="66"/>
        <v>0</v>
      </c>
      <c r="EM7" s="22">
        <f t="shared" si="67"/>
        <v>0</v>
      </c>
    </row>
    <row r="8" spans="2:143" x14ac:dyDescent="0.3">
      <c r="L8" s="7"/>
      <c r="M8" t="s">
        <v>17</v>
      </c>
      <c r="N8" s="15">
        <f>IFERROR(VLOOKUP($M:$M,'Data 2'!$C:$R,'Data 2'!E$1,0),0)</f>
        <v>34876.22</v>
      </c>
      <c r="O8" s="15">
        <f>IFERROR(VLOOKUP($M:$M,'Data 2'!$C:$R,'Data 2'!F$1,0),0)</f>
        <v>37823.120000000003</v>
      </c>
      <c r="P8" s="15">
        <f>IFERROR(VLOOKUP($M:$M,'Data 2'!$C:$R,'Data 2'!G$1,0),0)</f>
        <v>44123.37</v>
      </c>
      <c r="Q8" s="15">
        <f>IFERROR(VLOOKUP($M:$M,'Data 2'!$C:$R,'Data 2'!H$1,0),0)</f>
        <v>42823.12</v>
      </c>
      <c r="R8" s="15">
        <f>IFERROR(VLOOKUP($M:$M,'Data 2'!$C:$R,'Data 2'!I$1,0),0)</f>
        <v>48426.62</v>
      </c>
      <c r="S8" s="15">
        <f>IFERROR(VLOOKUP($M:$M,'Data 2'!$C:$R,'Data 2'!J$1,0),0)</f>
        <v>46002.89</v>
      </c>
      <c r="T8" s="15">
        <f>IFERROR(VLOOKUP($M:$M,'Data 2'!$C:$R,'Data 2'!K$1,0),0)</f>
        <v>50794.67</v>
      </c>
      <c r="U8" s="15">
        <f>IFERROR(VLOOKUP($M:$M,'Data 2'!$C:$R,'Data 2'!L$1,0),0)</f>
        <v>47887.53</v>
      </c>
      <c r="V8" s="15">
        <f>IFERROR(VLOOKUP($M:$M,'Data 2'!$C:$R,'Data 2'!M$1,0),0)</f>
        <v>40695.81</v>
      </c>
      <c r="W8" s="15">
        <f>IFERROR(VLOOKUP($M:$M,'Data 2'!$C:$R,'Data 2'!N$1,0),0)</f>
        <v>40064.53</v>
      </c>
      <c r="X8" s="15">
        <f>IFERROR(VLOOKUP($M:$M,'Data 2'!$C:$R,'Data 2'!O$1,0),0)</f>
        <v>30744.9</v>
      </c>
      <c r="Y8" s="15">
        <f>IFERROR(VLOOKUP($M:$M,'Data 2'!$C:$R,'Data 2'!P$1,0),0)</f>
        <v>28321.69</v>
      </c>
      <c r="Z8" s="16">
        <f t="shared" si="49"/>
        <v>159645.82999999999</v>
      </c>
      <c r="AA8" s="15">
        <f>IFERROR(VLOOKUP($M:$M,'Data 2'!$U:$AI,'Data 2'!W$1,0),0)</f>
        <v>33885.93</v>
      </c>
      <c r="AB8" s="15">
        <f>IFERROR(VLOOKUP($M:$M,'Data 2'!$U:$AI,'Data 2'!X$1,0),0)</f>
        <v>41804.699999999997</v>
      </c>
      <c r="AC8" s="15">
        <f>IFERROR(VLOOKUP($M:$M,'Data 2'!$U:$AI,'Data 2'!Y$1,0),0)</f>
        <v>47727.02</v>
      </c>
      <c r="AD8" s="15">
        <f>IFERROR(VLOOKUP($M:$M,'Data 2'!$U:$AI,'Data 2'!Z$1,0),0)</f>
        <v>50897.21</v>
      </c>
      <c r="AE8" s="15">
        <f>IFERROR(VLOOKUP($M:$M,'Data 2'!$U:$AI,'Data 2'!AA$1,0),0)</f>
        <v>59951.5</v>
      </c>
      <c r="AF8" s="15">
        <f>IFERROR(VLOOKUP($M:$M,'Data 2'!$U:$AI,'Data 2'!AB$1,0),0)</f>
        <v>52321.39</v>
      </c>
      <c r="AG8" s="15">
        <f>IFERROR(VLOOKUP($M:$M,'Data 2'!$U:$AI,'Data 2'!AC$1,0),0)</f>
        <v>52377.19</v>
      </c>
      <c r="AH8" s="15">
        <f>IFERROR(VLOOKUP($M:$M,'Data 2'!$U:$AI,'Data 2'!AD$1,0),0)</f>
        <v>47285.45</v>
      </c>
      <c r="AI8" s="15">
        <f>IFERROR(VLOOKUP($M:$M,'Data 2'!$U:$AI,'Data 2'!AE$1,0),0)</f>
        <v>45505.96</v>
      </c>
      <c r="AJ8" s="15">
        <f>IFERROR(VLOOKUP($M:$M,'Data 2'!$U:$AI,'Data 2'!AF$1,0),0)</f>
        <v>43223.25</v>
      </c>
      <c r="AK8" s="15">
        <f>IFERROR(VLOOKUP($M:$M,'Data 2'!$U:$AI,'Data 2'!AG$1,0),0)</f>
        <v>33991.86</v>
      </c>
      <c r="AL8" s="15">
        <f>IFERROR(VLOOKUP($M:$M,'Data 2'!$U:$AI,'Data 2'!AH$1,0),0)</f>
        <v>32140.71</v>
      </c>
      <c r="AM8" s="16">
        <f t="shared" si="68"/>
        <v>541112.17000000004</v>
      </c>
      <c r="AN8" s="15">
        <f>IFERROR(VLOOKUP($M:$M,'Data 2'!$AP:$BE,'Data 2'!AR$1,0),0)</f>
        <v>41501.519999999997</v>
      </c>
      <c r="AO8" s="15">
        <f>IFERROR(VLOOKUP($M:$M,'Data 2'!$AP:$BE,'Data 2'!AS$1,0),0)</f>
        <v>42979.79</v>
      </c>
      <c r="AP8" s="15">
        <f>IFERROR(VLOOKUP($M:$M,'Data 2'!$AP:$BE,'Data 2'!AT$1,0),0)</f>
        <v>55346.15</v>
      </c>
      <c r="AQ8" s="15">
        <f>IFERROR(VLOOKUP($M:$M,'Data 2'!$AP:$BE,'Data 2'!AU$1,0),0)</f>
        <v>53267.71</v>
      </c>
      <c r="AR8" s="15">
        <f>IFERROR(VLOOKUP($M:$M,'Data 2'!$AP:$BE,'Data 2'!AV$1,0),0)</f>
        <v>63697.64</v>
      </c>
      <c r="AS8" s="15">
        <f>IFERROR(VLOOKUP($M:$M,'Data 2'!$AP:$BE,'Data 2'!AW$1,0),0)</f>
        <v>55701.11</v>
      </c>
      <c r="AT8" s="15">
        <f>IFERROR(VLOOKUP($M:$M,'Data 2'!$AP:$BE,'Data 2'!AX$1,0),0)</f>
        <v>51197.25</v>
      </c>
      <c r="AU8" s="15">
        <f>IFERROR(VLOOKUP($M:$M,'Data 2'!$AP:$BE,'Data 2'!AY$1,0),0)</f>
        <v>54541.85</v>
      </c>
      <c r="AV8" s="15">
        <f>IFERROR(VLOOKUP($M:$M,'Data 2'!$AP:$BE,'Data 2'!AZ$1,0),0)</f>
        <v>43625.72</v>
      </c>
      <c r="AW8" s="15">
        <f>IFERROR(VLOOKUP($M:$M,'Data 2'!$AP:$BE,'Data 2'!BA$1,0),0)</f>
        <v>41501.55999999999</v>
      </c>
      <c r="AX8" s="15">
        <f>IFERROR(VLOOKUP($M:$M,'Data 2'!$AP:$BE,'Data 2'!BB$1,0),0)</f>
        <v>36368.39</v>
      </c>
      <c r="AY8" s="15">
        <f>IFERROR(VLOOKUP($M:$M,'Data 2'!$AP:$BE,'Data 2'!BC$1,0),0)</f>
        <v>34502.49</v>
      </c>
      <c r="AZ8" s="16">
        <f t="shared" si="69"/>
        <v>574231.17999999993</v>
      </c>
      <c r="BA8" s="3">
        <f>IF(AA8=0,0,IFERROR(VLOOKUP($M:$M,'Price_Per_Oz_01.2019~'!$A:$CQ,Data_sheet_PTD!BA$2,0),0))</f>
        <v>0.67</v>
      </c>
      <c r="BB8" s="3">
        <f>IF(AB8=0,0,IFERROR(VLOOKUP($M:$M,'Price_Per_Oz_01.2019~'!$A:$CQ,Data_sheet_PTD!BB$2,0),0))</f>
        <v>0.67</v>
      </c>
      <c r="BC8" s="3">
        <f>IF(AC8=0,0,IFERROR(VLOOKUP($M:$M,'Price_Per_Oz_01.2019~'!$A:$CQ,Data_sheet_PTD!BC$2,0),0))</f>
        <v>0.67</v>
      </c>
      <c r="BD8" s="3">
        <f>IF(AD8=0,0,IFERROR(VLOOKUP($M:$M,'Price_Per_Oz_01.2019~'!$A:$CQ,Data_sheet_PTD!BD$2,0),0))</f>
        <v>0.67</v>
      </c>
      <c r="BE8" s="3">
        <f>IF(AE8=0,0,IFERROR(VLOOKUP($M:$M,'Price_Per_Oz_01.2019~'!$A:$CQ,Data_sheet_PTD!BE$2,0),0))</f>
        <v>0.67</v>
      </c>
      <c r="BF8" s="3">
        <f>IF(AF8=0,0,IFERROR(VLOOKUP($M:$M,'Price_Per_Oz_01.2019~'!$A:$CQ,Data_sheet_PTD!BF$2,0),0))</f>
        <v>0.67</v>
      </c>
      <c r="BG8" s="3">
        <f>IF(AG8=0,0,IFERROR(VLOOKUP($M:$M,'Price_Per_Oz_01.2019~'!$A:$CQ,Data_sheet_PTD!BG$2,0),0))</f>
        <v>0.69</v>
      </c>
      <c r="BH8" s="3">
        <f>IF(AH8=0,0,IFERROR(VLOOKUP($M:$M,'Price_Per_Oz_01.2019~'!$A:$CQ,Data_sheet_PTD!BH$2,0),0))</f>
        <v>0.69</v>
      </c>
      <c r="BI8" s="3">
        <f>IF(AI8=0,0,IFERROR(VLOOKUP($M:$M,'Price_Per_Oz_01.2019~'!$A:$CQ,Data_sheet_PTD!BI$2,0),0))</f>
        <v>0.69</v>
      </c>
      <c r="BJ8" s="3">
        <f>IF(AJ8=0,0,IFERROR(VLOOKUP($M:$M,'Price_Per_Oz_01.2019~'!$A:$CQ,Data_sheet_PTD!BJ$2,0),0))</f>
        <v>0.69</v>
      </c>
      <c r="BK8" s="3">
        <f>IF(AK8=0,0,IFERROR(VLOOKUP($M:$M,'Price_Per_Oz_01.2019~'!$A:$CQ,Data_sheet_PTD!BK$2,0),0))</f>
        <v>0.69</v>
      </c>
      <c r="BL8" s="3">
        <f>IF(AL8=0,0,IFERROR(VLOOKUP($M:$M,'Price_Per_Oz_01.2019~'!$A:$CQ,Data_sheet_PTD!BL$2,0),0))</f>
        <v>0.69</v>
      </c>
      <c r="BM8" s="17">
        <f t="shared" si="50"/>
        <v>0.69</v>
      </c>
      <c r="BN8" s="3">
        <f>IF(AN8=0,0,IFERROR(VLOOKUP($M:$M,'Price_Per_Oz_01.2019~'!$A:$CQ,Data_sheet_PTD!BN$2,0),0))</f>
        <v>0.69</v>
      </c>
      <c r="BO8" s="3">
        <f>IF(AO8=0,0,IFERROR(VLOOKUP($M:$M,'Price_Per_Oz_01.2019~'!$A:$CQ,Data_sheet_PTD!BO$2,0),0))</f>
        <v>0.69</v>
      </c>
      <c r="BP8" s="3">
        <f>IF(AP8=0,0,IFERROR(VLOOKUP($M:$M,'Price_Per_Oz_01.2019~'!$A:$CQ,Data_sheet_PTD!BP$2,0),0))</f>
        <v>0.69</v>
      </c>
      <c r="BQ8" s="3">
        <f>IF(AQ8=0,0,IFERROR(VLOOKUP($M:$M,'Price_Per_Oz_01.2019~'!$A:$CQ,Data_sheet_PTD!BQ$2,0),0))</f>
        <v>0.69</v>
      </c>
      <c r="BR8" s="3">
        <f>IF(AR8=0,0,IFERROR(VLOOKUP($M:$M,'Price_Per_Oz_01.2019~'!$A:$CQ,Data_sheet_PTD!BR$2,0),0))</f>
        <v>0.69</v>
      </c>
      <c r="BS8" s="3">
        <f>IF(AS8=0,0,IFERROR(VLOOKUP($M:$M,'Price_Per_Oz_01.2019~'!$A:$CQ,Data_sheet_PTD!BS$2,0),0))</f>
        <v>0.69</v>
      </c>
      <c r="BT8" s="3">
        <f>IF(AT8=0,0,IFERROR(VLOOKUP($M:$M,'Price_Per_Oz_01.2019~'!$A:$CQ,Data_sheet_PTD!BT$2,0),0))</f>
        <v>0.69</v>
      </c>
      <c r="BU8" s="3">
        <f>IF(AU8=0,0,IFERROR(VLOOKUP($M:$M,'Price_Per_Oz_01.2019~'!$A:$CQ,Data_sheet_PTD!BU$2,0),0))</f>
        <v>0.69</v>
      </c>
      <c r="BV8" s="3">
        <f>IF(AV8=0,0,IFERROR(VLOOKUP($M:$M,'Price_Per_Oz_01.2019~'!$A:$CQ,Data_sheet_PTD!BV$2,0),0))</f>
        <v>0.69</v>
      </c>
      <c r="BW8" s="3">
        <f>IF(AW8=0,0,IFERROR(VLOOKUP($M:$M,'Price_Per_Oz_01.2019~'!$A:$CQ,Data_sheet_PTD!BW$2,0),0))</f>
        <v>0.69</v>
      </c>
      <c r="BX8" s="3">
        <f>IF(AX8=0,0,IFERROR(VLOOKUP($M:$M,'Price_Per_Oz_01.2019~'!$A:$CQ,Data_sheet_PTD!BX$2,0),0))</f>
        <v>0.69</v>
      </c>
      <c r="BY8" s="3">
        <f>IF(AY8=0,0,IFERROR(VLOOKUP($M:$M,'Price_Per_Oz_01.2019~'!$A:$CQ,Data_sheet_PTD!BY$2,0),0))</f>
        <v>0.69</v>
      </c>
      <c r="BZ8" s="17">
        <f t="shared" si="51"/>
        <v>0.69</v>
      </c>
      <c r="CA8" s="12">
        <f t="shared" si="0"/>
        <v>50576.014925373129</v>
      </c>
      <c r="CB8" s="12">
        <f t="shared" si="1"/>
        <v>62395.074626865666</v>
      </c>
      <c r="CC8" s="12">
        <f t="shared" si="2"/>
        <v>71234.358208955222</v>
      </c>
      <c r="CD8" s="12">
        <f t="shared" si="3"/>
        <v>75965.985074626864</v>
      </c>
      <c r="CE8" s="12">
        <f t="shared" si="4"/>
        <v>89479.850746268654</v>
      </c>
      <c r="CF8" s="12">
        <f t="shared" si="5"/>
        <v>78091.626865671642</v>
      </c>
      <c r="CG8" s="12">
        <f t="shared" si="6"/>
        <v>75908.971014492767</v>
      </c>
      <c r="CH8" s="12">
        <f t="shared" si="7"/>
        <v>68529.637681159424</v>
      </c>
      <c r="CI8" s="12">
        <f t="shared" si="8"/>
        <v>65950.666666666672</v>
      </c>
      <c r="CJ8" s="12">
        <f t="shared" si="9"/>
        <v>62642.391304347831</v>
      </c>
      <c r="CK8" s="12">
        <f t="shared" si="10"/>
        <v>49263.565217391311</v>
      </c>
      <c r="CL8" s="12">
        <f t="shared" si="11"/>
        <v>46580.739130434784</v>
      </c>
      <c r="CM8" s="13">
        <f t="shared" si="52"/>
        <v>796618.88146225398</v>
      </c>
      <c r="CN8" s="12">
        <f t="shared" si="12"/>
        <v>60147.130434782608</v>
      </c>
      <c r="CO8" s="12">
        <f t="shared" si="13"/>
        <v>62289.550724637687</v>
      </c>
      <c r="CP8" s="12">
        <f t="shared" si="14"/>
        <v>80211.811594202911</v>
      </c>
      <c r="CQ8" s="12">
        <f t="shared" si="15"/>
        <v>77199.579710144928</v>
      </c>
      <c r="CR8" s="12">
        <f t="shared" si="16"/>
        <v>92315.420289855072</v>
      </c>
      <c r="CS8" s="12">
        <f t="shared" si="17"/>
        <v>80726.246376811599</v>
      </c>
      <c r="CT8" s="12">
        <f t="shared" si="18"/>
        <v>74198.913043478271</v>
      </c>
      <c r="CU8" s="12">
        <f t="shared" si="19"/>
        <v>79046.159420289856</v>
      </c>
      <c r="CV8" s="12">
        <f t="shared" si="20"/>
        <v>63225.681159420295</v>
      </c>
      <c r="CW8" s="12">
        <f t="shared" si="21"/>
        <v>60147.188405797089</v>
      </c>
      <c r="CX8" s="12">
        <f t="shared" si="22"/>
        <v>52707.811594202904</v>
      </c>
      <c r="CY8" s="12">
        <f t="shared" si="23"/>
        <v>50003.608695652176</v>
      </c>
      <c r="CZ8" s="13">
        <f t="shared" si="53"/>
        <v>832219.10144927539</v>
      </c>
      <c r="DA8" s="15">
        <f t="shared" si="24"/>
        <v>6412.6473913043519</v>
      </c>
      <c r="DB8" s="15">
        <f t="shared" si="25"/>
        <v>-70.701014492745529</v>
      </c>
      <c r="DC8" s="15">
        <f t="shared" si="26"/>
        <v>6014.8937681159523</v>
      </c>
      <c r="DD8" s="15">
        <f t="shared" si="27"/>
        <v>826.50840579710291</v>
      </c>
      <c r="DE8" s="15">
        <f t="shared" si="28"/>
        <v>1899.8315942029003</v>
      </c>
      <c r="DF8" s="15">
        <f t="shared" si="29"/>
        <v>1765.1950724637716</v>
      </c>
      <c r="DG8" s="15">
        <f t="shared" si="30"/>
        <v>-1179.9400000000019</v>
      </c>
      <c r="DH8" s="15">
        <f t="shared" si="31"/>
        <v>7256.3999999999978</v>
      </c>
      <c r="DI8" s="15">
        <f t="shared" si="32"/>
        <v>-1880.2399999999993</v>
      </c>
      <c r="DJ8" s="15">
        <f t="shared" si="33"/>
        <v>-1721.6900000000121</v>
      </c>
      <c r="DK8" s="15">
        <f t="shared" si="34"/>
        <v>2376.5299999999984</v>
      </c>
      <c r="DL8" s="15">
        <f t="shared" si="35"/>
        <v>2361.7800000000002</v>
      </c>
      <c r="DM8" s="16">
        <f t="shared" si="54"/>
        <v>24061.215217391316</v>
      </c>
      <c r="DN8" s="15">
        <f t="shared" si="36"/>
        <v>1202.9426086956466</v>
      </c>
      <c r="DO8" s="15">
        <f t="shared" si="37"/>
        <v>1245.791014492748</v>
      </c>
      <c r="DP8" s="15">
        <f t="shared" si="38"/>
        <v>1604.2362318840508</v>
      </c>
      <c r="DQ8" s="15">
        <f t="shared" si="39"/>
        <v>1543.9915942028913</v>
      </c>
      <c r="DR8" s="15">
        <f t="shared" si="40"/>
        <v>1846.3084057970927</v>
      </c>
      <c r="DS8" s="15">
        <f t="shared" si="41"/>
        <v>1614.5249275362244</v>
      </c>
      <c r="DT8" s="15">
        <f t="shared" si="42"/>
        <v>0</v>
      </c>
      <c r="DU8" s="15">
        <f t="shared" si="43"/>
        <v>0</v>
      </c>
      <c r="DV8" s="15">
        <f t="shared" si="44"/>
        <v>0</v>
      </c>
      <c r="DW8" s="15">
        <f t="shared" si="45"/>
        <v>0</v>
      </c>
      <c r="DX8" s="15">
        <f t="shared" si="46"/>
        <v>0</v>
      </c>
      <c r="DY8" s="15">
        <f t="shared" si="47"/>
        <v>0</v>
      </c>
      <c r="DZ8" s="16">
        <f t="shared" si="55"/>
        <v>9057.7947826086529</v>
      </c>
      <c r="EB8" s="22">
        <f t="shared" si="56"/>
        <v>0</v>
      </c>
      <c r="EC8" s="22">
        <f t="shared" si="57"/>
        <v>0</v>
      </c>
      <c r="ED8" s="22">
        <f t="shared" si="58"/>
        <v>0</v>
      </c>
      <c r="EE8" s="22">
        <f t="shared" si="59"/>
        <v>5.9117155615240335E-12</v>
      </c>
      <c r="EF8" s="22">
        <f t="shared" si="60"/>
        <v>6.3664629124104977E-12</v>
      </c>
      <c r="EG8" s="22">
        <f t="shared" si="61"/>
        <v>5.4569682106375694E-12</v>
      </c>
      <c r="EH8" s="22">
        <f t="shared" si="62"/>
        <v>0</v>
      </c>
      <c r="EI8" s="22">
        <f t="shared" si="63"/>
        <v>0</v>
      </c>
      <c r="EJ8" s="22">
        <f t="shared" si="64"/>
        <v>0</v>
      </c>
      <c r="EK8" s="22">
        <f t="shared" si="65"/>
        <v>2.5011104298755527E-12</v>
      </c>
      <c r="EL8" s="22">
        <f t="shared" si="66"/>
        <v>0</v>
      </c>
      <c r="EM8" s="22">
        <f t="shared" si="67"/>
        <v>0</v>
      </c>
    </row>
    <row r="9" spans="2:143" x14ac:dyDescent="0.3">
      <c r="C9" t="s">
        <v>478</v>
      </c>
      <c r="E9">
        <f>E7</f>
        <v>100</v>
      </c>
      <c r="F9">
        <f>F7</f>
        <v>120</v>
      </c>
      <c r="L9" s="7"/>
      <c r="M9" t="s">
        <v>298</v>
      </c>
      <c r="N9" s="15">
        <f>IFERROR(VLOOKUP($M:$M,'Data 2'!$C:$R,'Data 2'!E$1,0),0)</f>
        <v>0</v>
      </c>
      <c r="O9" s="15">
        <f>IFERROR(VLOOKUP($M:$M,'Data 2'!$C:$R,'Data 2'!F$1,0),0)</f>
        <v>0</v>
      </c>
      <c r="P9" s="15">
        <f>IFERROR(VLOOKUP($M:$M,'Data 2'!$C:$R,'Data 2'!G$1,0),0)</f>
        <v>0</v>
      </c>
      <c r="Q9" s="15">
        <f>IFERROR(VLOOKUP($M:$M,'Data 2'!$C:$R,'Data 2'!H$1,0),0)</f>
        <v>0</v>
      </c>
      <c r="R9" s="15">
        <f>IFERROR(VLOOKUP($M:$M,'Data 2'!$C:$R,'Data 2'!I$1,0),0)</f>
        <v>0</v>
      </c>
      <c r="S9" s="15">
        <f>IFERROR(VLOOKUP($M:$M,'Data 2'!$C:$R,'Data 2'!J$1,0),0)</f>
        <v>0</v>
      </c>
      <c r="T9" s="15">
        <f>IFERROR(VLOOKUP($M:$M,'Data 2'!$C:$R,'Data 2'!K$1,0),0)</f>
        <v>0</v>
      </c>
      <c r="U9" s="15">
        <f>IFERROR(VLOOKUP($M:$M,'Data 2'!$C:$R,'Data 2'!L$1,0),0)</f>
        <v>0</v>
      </c>
      <c r="V9" s="15">
        <f>IFERROR(VLOOKUP($M:$M,'Data 2'!$C:$R,'Data 2'!M$1,0),0)</f>
        <v>0</v>
      </c>
      <c r="W9" s="15">
        <f>IFERROR(VLOOKUP($M:$M,'Data 2'!$C:$R,'Data 2'!N$1,0),0)</f>
        <v>0</v>
      </c>
      <c r="X9" s="15">
        <f>IFERROR(VLOOKUP($M:$M,'Data 2'!$C:$R,'Data 2'!O$1,0),0)</f>
        <v>0</v>
      </c>
      <c r="Y9" s="15">
        <f>IFERROR(VLOOKUP($M:$M,'Data 2'!$C:$R,'Data 2'!P$1,0),0)</f>
        <v>0</v>
      </c>
      <c r="Z9" s="16">
        <f t="shared" si="49"/>
        <v>0</v>
      </c>
      <c r="AA9" s="15">
        <f>IFERROR(VLOOKUP($M:$M,'Data 2'!$U:$AI,'Data 2'!W$1,0),0)</f>
        <v>0</v>
      </c>
      <c r="AB9" s="15">
        <f>IFERROR(VLOOKUP($M:$M,'Data 2'!$U:$AI,'Data 2'!X$1,0),0)</f>
        <v>0</v>
      </c>
      <c r="AC9" s="15">
        <f>IFERROR(VLOOKUP($M:$M,'Data 2'!$U:$AI,'Data 2'!Y$1,0),0)</f>
        <v>0</v>
      </c>
      <c r="AD9" s="15">
        <f>IFERROR(VLOOKUP($M:$M,'Data 2'!$U:$AI,'Data 2'!Z$1,0),0)</f>
        <v>0</v>
      </c>
      <c r="AE9" s="15">
        <f>IFERROR(VLOOKUP($M:$M,'Data 2'!$U:$AI,'Data 2'!AA$1,0),0)</f>
        <v>0</v>
      </c>
      <c r="AF9" s="15">
        <f>IFERROR(VLOOKUP($M:$M,'Data 2'!$U:$AI,'Data 2'!AB$1,0),0)</f>
        <v>0</v>
      </c>
      <c r="AG9" s="15">
        <f>IFERROR(VLOOKUP($M:$M,'Data 2'!$U:$AI,'Data 2'!AC$1,0),0)</f>
        <v>0</v>
      </c>
      <c r="AH9" s="15">
        <f>IFERROR(VLOOKUP($M:$M,'Data 2'!$U:$AI,'Data 2'!AD$1,0),0)</f>
        <v>0</v>
      </c>
      <c r="AI9" s="15">
        <f>IFERROR(VLOOKUP($M:$M,'Data 2'!$U:$AI,'Data 2'!AE$1,0),0)</f>
        <v>0</v>
      </c>
      <c r="AJ9" s="15">
        <f>IFERROR(VLOOKUP($M:$M,'Data 2'!$U:$AI,'Data 2'!AF$1,0),0)</f>
        <v>0</v>
      </c>
      <c r="AK9" s="15">
        <f>IFERROR(VLOOKUP($M:$M,'Data 2'!$U:$AI,'Data 2'!AG$1,0),0)</f>
        <v>0</v>
      </c>
      <c r="AL9" s="15">
        <f>IFERROR(VLOOKUP($M:$M,'Data 2'!$U:$AI,'Data 2'!AH$1,0),0)</f>
        <v>0</v>
      </c>
      <c r="AM9" s="16">
        <f t="shared" si="68"/>
        <v>0</v>
      </c>
      <c r="AN9" s="15">
        <f>IFERROR(VLOOKUP($M:$M,'Data 2'!$AP:$BE,'Data 2'!AR$1,0),0)</f>
        <v>0</v>
      </c>
      <c r="AO9" s="15">
        <f>IFERROR(VLOOKUP($M:$M,'Data 2'!$AP:$BE,'Data 2'!AS$1,0),0)</f>
        <v>0</v>
      </c>
      <c r="AP9" s="15">
        <f>IFERROR(VLOOKUP($M:$M,'Data 2'!$AP:$BE,'Data 2'!AT$1,0),0)</f>
        <v>0</v>
      </c>
      <c r="AQ9" s="15">
        <f>IFERROR(VLOOKUP($M:$M,'Data 2'!$AP:$BE,'Data 2'!AU$1,0),0)</f>
        <v>0</v>
      </c>
      <c r="AR9" s="15">
        <f>IFERROR(VLOOKUP($M:$M,'Data 2'!$AP:$BE,'Data 2'!AV$1,0),0)</f>
        <v>0</v>
      </c>
      <c r="AS9" s="15">
        <f>IFERROR(VLOOKUP($M:$M,'Data 2'!$AP:$BE,'Data 2'!AW$1,0),0)</f>
        <v>0</v>
      </c>
      <c r="AT9" s="15">
        <f>IFERROR(VLOOKUP($M:$M,'Data 2'!$AP:$BE,'Data 2'!AX$1,0),0)</f>
        <v>0</v>
      </c>
      <c r="AU9" s="15">
        <f>IFERROR(VLOOKUP($M:$M,'Data 2'!$AP:$BE,'Data 2'!AY$1,0),0)</f>
        <v>0</v>
      </c>
      <c r="AV9" s="15">
        <f>IFERROR(VLOOKUP($M:$M,'Data 2'!$AP:$BE,'Data 2'!AZ$1,0),0)</f>
        <v>0</v>
      </c>
      <c r="AW9" s="15">
        <f>IFERROR(VLOOKUP($M:$M,'Data 2'!$AP:$BE,'Data 2'!BA$1,0),0)</f>
        <v>0</v>
      </c>
      <c r="AX9" s="15">
        <f>IFERROR(VLOOKUP($M:$M,'Data 2'!$AP:$BE,'Data 2'!BB$1,0),0)</f>
        <v>0</v>
      </c>
      <c r="AY9" s="15">
        <f>IFERROR(VLOOKUP($M:$M,'Data 2'!$AP:$BE,'Data 2'!BC$1,0),0)</f>
        <v>0</v>
      </c>
      <c r="AZ9" s="16">
        <f t="shared" si="69"/>
        <v>0</v>
      </c>
      <c r="BA9" s="3">
        <f>IF(AA9=0,0,IFERROR(VLOOKUP($M:$M,'Price_Per_Oz_01.2019~'!$A:$CQ,Data_sheet_PTD!BA$2,0),0))</f>
        <v>0</v>
      </c>
      <c r="BB9" s="3">
        <f>IF(AB9=0,0,IFERROR(VLOOKUP($M:$M,'Price_Per_Oz_01.2019~'!$A:$CQ,Data_sheet_PTD!BB$2,0),0))</f>
        <v>0</v>
      </c>
      <c r="BC9" s="3">
        <f>IF(AC9=0,0,IFERROR(VLOOKUP($M:$M,'Price_Per_Oz_01.2019~'!$A:$CQ,Data_sheet_PTD!BC$2,0),0))</f>
        <v>0</v>
      </c>
      <c r="BD9" s="3">
        <f>IF(AD9=0,0,IFERROR(VLOOKUP($M:$M,'Price_Per_Oz_01.2019~'!$A:$CQ,Data_sheet_PTD!BD$2,0),0))</f>
        <v>0</v>
      </c>
      <c r="BE9" s="3">
        <f>IF(AE9=0,0,IFERROR(VLOOKUP($M:$M,'Price_Per_Oz_01.2019~'!$A:$CQ,Data_sheet_PTD!BE$2,0),0))</f>
        <v>0</v>
      </c>
      <c r="BF9" s="3">
        <f>IF(AF9=0,0,IFERROR(VLOOKUP($M:$M,'Price_Per_Oz_01.2019~'!$A:$CQ,Data_sheet_PTD!BF$2,0),0))</f>
        <v>0</v>
      </c>
      <c r="BG9" s="3">
        <f>IF(AG9=0,0,IFERROR(VLOOKUP($M:$M,'Price_Per_Oz_01.2019~'!$A:$CQ,Data_sheet_PTD!BG$2,0),0))</f>
        <v>0</v>
      </c>
      <c r="BH9" s="3">
        <f>IF(AH9=0,0,IFERROR(VLOOKUP($M:$M,'Price_Per_Oz_01.2019~'!$A:$CQ,Data_sheet_PTD!BH$2,0),0))</f>
        <v>0</v>
      </c>
      <c r="BI9" s="3">
        <f>IF(AI9=0,0,IFERROR(VLOOKUP($M:$M,'Price_Per_Oz_01.2019~'!$A:$CQ,Data_sheet_PTD!BI$2,0),0))</f>
        <v>0</v>
      </c>
      <c r="BJ9" s="3">
        <f>IF(AJ9=0,0,IFERROR(VLOOKUP($M:$M,'Price_Per_Oz_01.2019~'!$A:$CQ,Data_sheet_PTD!BJ$2,0),0))</f>
        <v>0</v>
      </c>
      <c r="BK9" s="3">
        <f>IF(AK9=0,0,IFERROR(VLOOKUP($M:$M,'Price_Per_Oz_01.2019~'!$A:$CQ,Data_sheet_PTD!BK$2,0),0))</f>
        <v>0</v>
      </c>
      <c r="BL9" s="3">
        <f>IF(AL9=0,0,IFERROR(VLOOKUP($M:$M,'Price_Per_Oz_01.2019~'!$A:$CQ,Data_sheet_PTD!BL$2,0),0))</f>
        <v>0</v>
      </c>
      <c r="BM9" s="17">
        <f t="shared" si="50"/>
        <v>0</v>
      </c>
      <c r="BN9" s="3">
        <f>IF(AN9=0,0,IFERROR(VLOOKUP($M:$M,'Price_Per_Oz_01.2019~'!$A:$CQ,Data_sheet_PTD!BN$2,0),0))</f>
        <v>0</v>
      </c>
      <c r="BO9" s="3">
        <f>IF(AO9=0,0,IFERROR(VLOOKUP($M:$M,'Price_Per_Oz_01.2019~'!$A:$CQ,Data_sheet_PTD!BO$2,0),0))</f>
        <v>0</v>
      </c>
      <c r="BP9" s="3">
        <f>IF(AP9=0,0,IFERROR(VLOOKUP($M:$M,'Price_Per_Oz_01.2019~'!$A:$CQ,Data_sheet_PTD!BP$2,0),0))</f>
        <v>0</v>
      </c>
      <c r="BQ9" s="3">
        <f>IF(AQ9=0,0,IFERROR(VLOOKUP($M:$M,'Price_Per_Oz_01.2019~'!$A:$CQ,Data_sheet_PTD!BQ$2,0),0))</f>
        <v>0</v>
      </c>
      <c r="BR9" s="3">
        <f>IF(AR9=0,0,IFERROR(VLOOKUP($M:$M,'Price_Per_Oz_01.2019~'!$A:$CQ,Data_sheet_PTD!BR$2,0),0))</f>
        <v>0</v>
      </c>
      <c r="BS9" s="3">
        <f>IF(AS9=0,0,IFERROR(VLOOKUP($M:$M,'Price_Per_Oz_01.2019~'!$A:$CQ,Data_sheet_PTD!BS$2,0),0))</f>
        <v>0</v>
      </c>
      <c r="BT9" s="3">
        <f>IF(AT9=0,0,IFERROR(VLOOKUP($M:$M,'Price_Per_Oz_01.2019~'!$A:$CQ,Data_sheet_PTD!BT$2,0),0))</f>
        <v>0</v>
      </c>
      <c r="BU9" s="3">
        <f>IF(AU9=0,0,IFERROR(VLOOKUP($M:$M,'Price_Per_Oz_01.2019~'!$A:$CQ,Data_sheet_PTD!BU$2,0),0))</f>
        <v>0</v>
      </c>
      <c r="BV9" s="3">
        <f>IF(AV9=0,0,IFERROR(VLOOKUP($M:$M,'Price_Per_Oz_01.2019~'!$A:$CQ,Data_sheet_PTD!BV$2,0),0))</f>
        <v>0</v>
      </c>
      <c r="BW9" s="3">
        <f>IF(AW9=0,0,IFERROR(VLOOKUP($M:$M,'Price_Per_Oz_01.2019~'!$A:$CQ,Data_sheet_PTD!BW$2,0),0))</f>
        <v>0</v>
      </c>
      <c r="BX9" s="3">
        <f>IF(AX9=0,0,IFERROR(VLOOKUP($M:$M,'Price_Per_Oz_01.2019~'!$A:$CQ,Data_sheet_PTD!BX$2,0),0))</f>
        <v>0</v>
      </c>
      <c r="BY9" s="3">
        <f>IF(AY9=0,0,IFERROR(VLOOKUP($M:$M,'Price_Per_Oz_01.2019~'!$A:$CQ,Data_sheet_PTD!BY$2,0),0))</f>
        <v>0</v>
      </c>
      <c r="BZ9" s="17">
        <f t="shared" si="51"/>
        <v>0</v>
      </c>
      <c r="CA9" s="12">
        <f t="shared" si="0"/>
        <v>0</v>
      </c>
      <c r="CB9" s="12">
        <f t="shared" si="1"/>
        <v>0</v>
      </c>
      <c r="CC9" s="12">
        <f t="shared" si="2"/>
        <v>0</v>
      </c>
      <c r="CD9" s="12">
        <f t="shared" si="3"/>
        <v>0</v>
      </c>
      <c r="CE9" s="12">
        <f t="shared" si="4"/>
        <v>0</v>
      </c>
      <c r="CF9" s="12">
        <f t="shared" si="5"/>
        <v>0</v>
      </c>
      <c r="CG9" s="12">
        <f t="shared" si="6"/>
        <v>0</v>
      </c>
      <c r="CH9" s="12">
        <f t="shared" si="7"/>
        <v>0</v>
      </c>
      <c r="CI9" s="12">
        <f t="shared" si="8"/>
        <v>0</v>
      </c>
      <c r="CJ9" s="12">
        <f t="shared" si="9"/>
        <v>0</v>
      </c>
      <c r="CK9" s="12">
        <f t="shared" si="10"/>
        <v>0</v>
      </c>
      <c r="CL9" s="12">
        <f t="shared" si="11"/>
        <v>0</v>
      </c>
      <c r="CM9" s="13">
        <f t="shared" si="52"/>
        <v>0</v>
      </c>
      <c r="CN9" s="12">
        <f t="shared" si="12"/>
        <v>0</v>
      </c>
      <c r="CO9" s="12">
        <f t="shared" si="13"/>
        <v>0</v>
      </c>
      <c r="CP9" s="12">
        <f t="shared" si="14"/>
        <v>0</v>
      </c>
      <c r="CQ9" s="12">
        <f t="shared" si="15"/>
        <v>0</v>
      </c>
      <c r="CR9" s="12">
        <f t="shared" si="16"/>
        <v>0</v>
      </c>
      <c r="CS9" s="12">
        <f t="shared" si="17"/>
        <v>0</v>
      </c>
      <c r="CT9" s="12">
        <f t="shared" si="18"/>
        <v>0</v>
      </c>
      <c r="CU9" s="12">
        <f t="shared" si="19"/>
        <v>0</v>
      </c>
      <c r="CV9" s="12">
        <f t="shared" si="20"/>
        <v>0</v>
      </c>
      <c r="CW9" s="12">
        <f t="shared" si="21"/>
        <v>0</v>
      </c>
      <c r="CX9" s="12">
        <f t="shared" si="22"/>
        <v>0</v>
      </c>
      <c r="CY9" s="12">
        <f t="shared" si="23"/>
        <v>0</v>
      </c>
      <c r="CZ9" s="13">
        <f t="shared" si="53"/>
        <v>0</v>
      </c>
      <c r="DA9" s="15">
        <f t="shared" si="24"/>
        <v>0</v>
      </c>
      <c r="DB9" s="15">
        <f t="shared" si="25"/>
        <v>0</v>
      </c>
      <c r="DC9" s="15">
        <f t="shared" si="26"/>
        <v>0</v>
      </c>
      <c r="DD9" s="15">
        <f t="shared" si="27"/>
        <v>0</v>
      </c>
      <c r="DE9" s="15">
        <f t="shared" si="28"/>
        <v>0</v>
      </c>
      <c r="DF9" s="15">
        <f t="shared" si="29"/>
        <v>0</v>
      </c>
      <c r="DG9" s="15">
        <f t="shared" si="30"/>
        <v>0</v>
      </c>
      <c r="DH9" s="15">
        <f t="shared" si="31"/>
        <v>0</v>
      </c>
      <c r="DI9" s="15">
        <f t="shared" si="32"/>
        <v>0</v>
      </c>
      <c r="DJ9" s="15">
        <f t="shared" si="33"/>
        <v>0</v>
      </c>
      <c r="DK9" s="15">
        <f t="shared" si="34"/>
        <v>0</v>
      </c>
      <c r="DL9" s="15">
        <f t="shared" si="35"/>
        <v>0</v>
      </c>
      <c r="DM9" s="16">
        <f t="shared" si="54"/>
        <v>0</v>
      </c>
      <c r="DN9" s="15">
        <f t="shared" si="36"/>
        <v>0</v>
      </c>
      <c r="DO9" s="15">
        <f t="shared" si="37"/>
        <v>0</v>
      </c>
      <c r="DP9" s="15">
        <f t="shared" si="38"/>
        <v>0</v>
      </c>
      <c r="DQ9" s="15">
        <f t="shared" si="39"/>
        <v>0</v>
      </c>
      <c r="DR9" s="15">
        <f t="shared" si="40"/>
        <v>0</v>
      </c>
      <c r="DS9" s="15">
        <f t="shared" si="41"/>
        <v>0</v>
      </c>
      <c r="DT9" s="15">
        <f t="shared" si="42"/>
        <v>0</v>
      </c>
      <c r="DU9" s="15">
        <f t="shared" si="43"/>
        <v>0</v>
      </c>
      <c r="DV9" s="15">
        <f t="shared" si="44"/>
        <v>0</v>
      </c>
      <c r="DW9" s="15">
        <f t="shared" si="45"/>
        <v>0</v>
      </c>
      <c r="DX9" s="15">
        <f t="shared" si="46"/>
        <v>0</v>
      </c>
      <c r="DY9" s="15">
        <f t="shared" si="47"/>
        <v>0</v>
      </c>
      <c r="DZ9" s="16">
        <f t="shared" si="55"/>
        <v>0</v>
      </c>
      <c r="EB9" s="22">
        <f t="shared" si="56"/>
        <v>0</v>
      </c>
      <c r="EC9" s="22">
        <f t="shared" si="57"/>
        <v>0</v>
      </c>
      <c r="ED9" s="22">
        <f t="shared" si="58"/>
        <v>0</v>
      </c>
      <c r="EE9" s="22">
        <f t="shared" si="59"/>
        <v>0</v>
      </c>
      <c r="EF9" s="22">
        <f t="shared" si="60"/>
        <v>0</v>
      </c>
      <c r="EG9" s="22">
        <f t="shared" si="61"/>
        <v>0</v>
      </c>
      <c r="EH9" s="22">
        <f t="shared" si="62"/>
        <v>0</v>
      </c>
      <c r="EI9" s="22">
        <f t="shared" si="63"/>
        <v>0</v>
      </c>
      <c r="EJ9" s="22">
        <f t="shared" si="64"/>
        <v>0</v>
      </c>
      <c r="EK9" s="22">
        <f t="shared" si="65"/>
        <v>0</v>
      </c>
      <c r="EL9" s="22">
        <f t="shared" si="66"/>
        <v>0</v>
      </c>
      <c r="EM9" s="22">
        <f t="shared" si="67"/>
        <v>0</v>
      </c>
    </row>
    <row r="10" spans="2:143" x14ac:dyDescent="0.3">
      <c r="C10" t="s">
        <v>279</v>
      </c>
      <c r="E10">
        <f>E6</f>
        <v>0.52</v>
      </c>
      <c r="F10">
        <f>F6</f>
        <v>0.59</v>
      </c>
      <c r="L10" s="7"/>
      <c r="M10" t="s">
        <v>18</v>
      </c>
      <c r="N10" s="15">
        <f>IFERROR(VLOOKUP($M:$M,'Data 2'!$C:$R,'Data 2'!E$1,0),0)</f>
        <v>0</v>
      </c>
      <c r="O10" s="15">
        <f>IFERROR(VLOOKUP($M:$M,'Data 2'!$C:$R,'Data 2'!F$1,0),0)</f>
        <v>0</v>
      </c>
      <c r="P10" s="15">
        <f>IFERROR(VLOOKUP($M:$M,'Data 2'!$C:$R,'Data 2'!G$1,0),0)</f>
        <v>0</v>
      </c>
      <c r="Q10" s="15">
        <f>IFERROR(VLOOKUP($M:$M,'Data 2'!$C:$R,'Data 2'!H$1,0),0)</f>
        <v>0</v>
      </c>
      <c r="R10" s="15">
        <f>IFERROR(VLOOKUP($M:$M,'Data 2'!$C:$R,'Data 2'!I$1,0),0)</f>
        <v>0</v>
      </c>
      <c r="S10" s="15">
        <f>IFERROR(VLOOKUP($M:$M,'Data 2'!$C:$R,'Data 2'!J$1,0),0)</f>
        <v>0</v>
      </c>
      <c r="T10" s="15">
        <f>IFERROR(VLOOKUP($M:$M,'Data 2'!$C:$R,'Data 2'!K$1,0),0)</f>
        <v>0</v>
      </c>
      <c r="U10" s="15">
        <f>IFERROR(VLOOKUP($M:$M,'Data 2'!$C:$R,'Data 2'!L$1,0),0)</f>
        <v>0</v>
      </c>
      <c r="V10" s="15">
        <f>IFERROR(VLOOKUP($M:$M,'Data 2'!$C:$R,'Data 2'!M$1,0),0)</f>
        <v>0</v>
      </c>
      <c r="W10" s="15">
        <f>IFERROR(VLOOKUP($M:$M,'Data 2'!$C:$R,'Data 2'!N$1,0),0)</f>
        <v>0</v>
      </c>
      <c r="X10" s="15">
        <f>IFERROR(VLOOKUP($M:$M,'Data 2'!$C:$R,'Data 2'!O$1,0),0)</f>
        <v>0</v>
      </c>
      <c r="Y10" s="15">
        <f>IFERROR(VLOOKUP($M:$M,'Data 2'!$C:$R,'Data 2'!P$1,0),0)</f>
        <v>0</v>
      </c>
      <c r="Z10" s="16">
        <f t="shared" si="49"/>
        <v>0</v>
      </c>
      <c r="AA10" s="15">
        <f>IFERROR(VLOOKUP($M:$M,'Data 2'!$U:$AI,'Data 2'!W$1,0),0)</f>
        <v>0</v>
      </c>
      <c r="AB10" s="15">
        <f>IFERROR(VLOOKUP($M:$M,'Data 2'!$U:$AI,'Data 2'!X$1,0),0)</f>
        <v>0</v>
      </c>
      <c r="AC10" s="15">
        <f>IFERROR(VLOOKUP($M:$M,'Data 2'!$U:$AI,'Data 2'!Y$1,0),0)</f>
        <v>0</v>
      </c>
      <c r="AD10" s="15">
        <f>IFERROR(VLOOKUP($M:$M,'Data 2'!$U:$AI,'Data 2'!Z$1,0),0)</f>
        <v>0</v>
      </c>
      <c r="AE10" s="15">
        <f>IFERROR(VLOOKUP($M:$M,'Data 2'!$U:$AI,'Data 2'!AA$1,0),0)</f>
        <v>0</v>
      </c>
      <c r="AF10" s="15">
        <f>IFERROR(VLOOKUP($M:$M,'Data 2'!$U:$AI,'Data 2'!AB$1,0),0)</f>
        <v>0</v>
      </c>
      <c r="AG10" s="15">
        <f>IFERROR(VLOOKUP($M:$M,'Data 2'!$U:$AI,'Data 2'!AC$1,0),0)</f>
        <v>0</v>
      </c>
      <c r="AH10" s="15">
        <f>IFERROR(VLOOKUP($M:$M,'Data 2'!$U:$AI,'Data 2'!AD$1,0),0)</f>
        <v>0</v>
      </c>
      <c r="AI10" s="15">
        <f>IFERROR(VLOOKUP($M:$M,'Data 2'!$U:$AI,'Data 2'!AE$1,0),0)</f>
        <v>0</v>
      </c>
      <c r="AJ10" s="15">
        <f>IFERROR(VLOOKUP($M:$M,'Data 2'!$U:$AI,'Data 2'!AF$1,0),0)</f>
        <v>0</v>
      </c>
      <c r="AK10" s="15">
        <f>IFERROR(VLOOKUP($M:$M,'Data 2'!$U:$AI,'Data 2'!AG$1,0),0)</f>
        <v>0</v>
      </c>
      <c r="AL10" s="15">
        <f>IFERROR(VLOOKUP($M:$M,'Data 2'!$U:$AI,'Data 2'!AH$1,0),0)</f>
        <v>0</v>
      </c>
      <c r="AM10" s="16">
        <f t="shared" si="68"/>
        <v>0</v>
      </c>
      <c r="AN10" s="15">
        <f>IFERROR(VLOOKUP($M:$M,'Data 2'!$AP:$BE,'Data 2'!AR$1,0),0)</f>
        <v>0</v>
      </c>
      <c r="AO10" s="15">
        <f>IFERROR(VLOOKUP($M:$M,'Data 2'!$AP:$BE,'Data 2'!AS$1,0),0)</f>
        <v>0</v>
      </c>
      <c r="AP10" s="15">
        <f>IFERROR(VLOOKUP($M:$M,'Data 2'!$AP:$BE,'Data 2'!AT$1,0),0)</f>
        <v>0</v>
      </c>
      <c r="AQ10" s="15">
        <f>IFERROR(VLOOKUP($M:$M,'Data 2'!$AP:$BE,'Data 2'!AU$1,0),0)</f>
        <v>0</v>
      </c>
      <c r="AR10" s="15">
        <f>IFERROR(VLOOKUP($M:$M,'Data 2'!$AP:$BE,'Data 2'!AV$1,0),0)</f>
        <v>0</v>
      </c>
      <c r="AS10" s="15">
        <f>IFERROR(VLOOKUP($M:$M,'Data 2'!$AP:$BE,'Data 2'!AW$1,0),0)</f>
        <v>0</v>
      </c>
      <c r="AT10" s="15">
        <f>IFERROR(VLOOKUP($M:$M,'Data 2'!$AP:$BE,'Data 2'!AX$1,0),0)</f>
        <v>0</v>
      </c>
      <c r="AU10" s="15">
        <f>IFERROR(VLOOKUP($M:$M,'Data 2'!$AP:$BE,'Data 2'!AY$1,0),0)</f>
        <v>0</v>
      </c>
      <c r="AV10" s="15">
        <f>IFERROR(VLOOKUP($M:$M,'Data 2'!$AP:$BE,'Data 2'!AZ$1,0),0)</f>
        <v>0</v>
      </c>
      <c r="AW10" s="15">
        <f>IFERROR(VLOOKUP($M:$M,'Data 2'!$AP:$BE,'Data 2'!BA$1,0),0)</f>
        <v>0</v>
      </c>
      <c r="AX10" s="15">
        <f>IFERROR(VLOOKUP($M:$M,'Data 2'!$AP:$BE,'Data 2'!BB$1,0),0)</f>
        <v>0</v>
      </c>
      <c r="AY10" s="15">
        <f>IFERROR(VLOOKUP($M:$M,'Data 2'!$AP:$BE,'Data 2'!BC$1,0),0)</f>
        <v>0</v>
      </c>
      <c r="AZ10" s="16">
        <f t="shared" si="69"/>
        <v>0</v>
      </c>
      <c r="BA10" s="3">
        <f>IF(AA10=0,0,IFERROR(VLOOKUP($M:$M,'Price_Per_Oz_01.2019~'!$A:$CQ,Data_sheet_PTD!BA$2,0),0))</f>
        <v>0</v>
      </c>
      <c r="BB10" s="3">
        <f>IF(AB10=0,0,IFERROR(VLOOKUP($M:$M,'Price_Per_Oz_01.2019~'!$A:$CQ,Data_sheet_PTD!BB$2,0),0))</f>
        <v>0</v>
      </c>
      <c r="BC10" s="3">
        <f>IF(AC10=0,0,IFERROR(VLOOKUP($M:$M,'Price_Per_Oz_01.2019~'!$A:$CQ,Data_sheet_PTD!BC$2,0),0))</f>
        <v>0</v>
      </c>
      <c r="BD10" s="3">
        <f>IF(AD10=0,0,IFERROR(VLOOKUP($M:$M,'Price_Per_Oz_01.2019~'!$A:$CQ,Data_sheet_PTD!BD$2,0),0))</f>
        <v>0</v>
      </c>
      <c r="BE10" s="3">
        <f>IF(AE10=0,0,IFERROR(VLOOKUP($M:$M,'Price_Per_Oz_01.2019~'!$A:$CQ,Data_sheet_PTD!BE$2,0),0))</f>
        <v>0</v>
      </c>
      <c r="BF10" s="3">
        <f>IF(AF10=0,0,IFERROR(VLOOKUP($M:$M,'Price_Per_Oz_01.2019~'!$A:$CQ,Data_sheet_PTD!BF$2,0),0))</f>
        <v>0</v>
      </c>
      <c r="BG10" s="3">
        <f>IF(AG10=0,0,IFERROR(VLOOKUP($M:$M,'Price_Per_Oz_01.2019~'!$A:$CQ,Data_sheet_PTD!BG$2,0),0))</f>
        <v>0</v>
      </c>
      <c r="BH10" s="3">
        <f>IF(AH10=0,0,IFERROR(VLOOKUP($M:$M,'Price_Per_Oz_01.2019~'!$A:$CQ,Data_sheet_PTD!BH$2,0),0))</f>
        <v>0</v>
      </c>
      <c r="BI10" s="3">
        <f>IF(AI10=0,0,IFERROR(VLOOKUP($M:$M,'Price_Per_Oz_01.2019~'!$A:$CQ,Data_sheet_PTD!BI$2,0),0))</f>
        <v>0</v>
      </c>
      <c r="BJ10" s="3">
        <f>IF(AJ10=0,0,IFERROR(VLOOKUP($M:$M,'Price_Per_Oz_01.2019~'!$A:$CQ,Data_sheet_PTD!BJ$2,0),0))</f>
        <v>0</v>
      </c>
      <c r="BK10" s="3">
        <f>IF(AK10=0,0,IFERROR(VLOOKUP($M:$M,'Price_Per_Oz_01.2019~'!$A:$CQ,Data_sheet_PTD!BK$2,0),0))</f>
        <v>0</v>
      </c>
      <c r="BL10" s="3">
        <f>IF(AL10=0,0,IFERROR(VLOOKUP($M:$M,'Price_Per_Oz_01.2019~'!$A:$CQ,Data_sheet_PTD!BL$2,0),0))</f>
        <v>0</v>
      </c>
      <c r="BM10" s="17">
        <f t="shared" si="50"/>
        <v>0</v>
      </c>
      <c r="BN10" s="3">
        <f>IF(AN10=0,0,IFERROR(VLOOKUP($M:$M,'Price_Per_Oz_01.2019~'!$A:$CQ,Data_sheet_PTD!BN$2,0),0))</f>
        <v>0</v>
      </c>
      <c r="BO10" s="3">
        <f>IF(AO10=0,0,IFERROR(VLOOKUP($M:$M,'Price_Per_Oz_01.2019~'!$A:$CQ,Data_sheet_PTD!BO$2,0),0))</f>
        <v>0</v>
      </c>
      <c r="BP10" s="3">
        <f>IF(AP10=0,0,IFERROR(VLOOKUP($M:$M,'Price_Per_Oz_01.2019~'!$A:$CQ,Data_sheet_PTD!BP$2,0),0))</f>
        <v>0</v>
      </c>
      <c r="BQ10" s="3">
        <f>IF(AQ10=0,0,IFERROR(VLOOKUP($M:$M,'Price_Per_Oz_01.2019~'!$A:$CQ,Data_sheet_PTD!BQ$2,0),0))</f>
        <v>0</v>
      </c>
      <c r="BR10" s="3">
        <f>IF(AR10=0,0,IFERROR(VLOOKUP($M:$M,'Price_Per_Oz_01.2019~'!$A:$CQ,Data_sheet_PTD!BR$2,0),0))</f>
        <v>0</v>
      </c>
      <c r="BS10" s="3">
        <f>IF(AS10=0,0,IFERROR(VLOOKUP($M:$M,'Price_Per_Oz_01.2019~'!$A:$CQ,Data_sheet_PTD!BS$2,0),0))</f>
        <v>0</v>
      </c>
      <c r="BT10" s="3">
        <f>IF(AT10=0,0,IFERROR(VLOOKUP($M:$M,'Price_Per_Oz_01.2019~'!$A:$CQ,Data_sheet_PTD!BT$2,0),0))</f>
        <v>0</v>
      </c>
      <c r="BU10" s="3">
        <f>IF(AU10=0,0,IFERROR(VLOOKUP($M:$M,'Price_Per_Oz_01.2019~'!$A:$CQ,Data_sheet_PTD!BU$2,0),0))</f>
        <v>0</v>
      </c>
      <c r="BV10" s="3">
        <f>IF(AV10=0,0,IFERROR(VLOOKUP($M:$M,'Price_Per_Oz_01.2019~'!$A:$CQ,Data_sheet_PTD!BV$2,0),0))</f>
        <v>0</v>
      </c>
      <c r="BW10" s="3">
        <f>IF(AW10=0,0,IFERROR(VLOOKUP($M:$M,'Price_Per_Oz_01.2019~'!$A:$CQ,Data_sheet_PTD!BW$2,0),0))</f>
        <v>0</v>
      </c>
      <c r="BX10" s="3">
        <f>IF(AX10=0,0,IFERROR(VLOOKUP($M:$M,'Price_Per_Oz_01.2019~'!$A:$CQ,Data_sheet_PTD!BX$2,0),0))</f>
        <v>0</v>
      </c>
      <c r="BY10" s="3">
        <f>IF(AY10=0,0,IFERROR(VLOOKUP($M:$M,'Price_Per_Oz_01.2019~'!$A:$CQ,Data_sheet_PTD!BY$2,0),0))</f>
        <v>0</v>
      </c>
      <c r="BZ10" s="17">
        <f t="shared" si="51"/>
        <v>0</v>
      </c>
      <c r="CA10" s="12">
        <f t="shared" si="0"/>
        <v>0</v>
      </c>
      <c r="CB10" s="12">
        <f t="shared" si="1"/>
        <v>0</v>
      </c>
      <c r="CC10" s="12">
        <f t="shared" si="2"/>
        <v>0</v>
      </c>
      <c r="CD10" s="12">
        <f t="shared" si="3"/>
        <v>0</v>
      </c>
      <c r="CE10" s="12">
        <f t="shared" si="4"/>
        <v>0</v>
      </c>
      <c r="CF10" s="12">
        <f t="shared" si="5"/>
        <v>0</v>
      </c>
      <c r="CG10" s="12">
        <f t="shared" si="6"/>
        <v>0</v>
      </c>
      <c r="CH10" s="12">
        <f t="shared" si="7"/>
        <v>0</v>
      </c>
      <c r="CI10" s="12">
        <f t="shared" si="8"/>
        <v>0</v>
      </c>
      <c r="CJ10" s="12">
        <f t="shared" si="9"/>
        <v>0</v>
      </c>
      <c r="CK10" s="12">
        <f t="shared" si="10"/>
        <v>0</v>
      </c>
      <c r="CL10" s="12">
        <f t="shared" si="11"/>
        <v>0</v>
      </c>
      <c r="CM10" s="13">
        <f t="shared" si="52"/>
        <v>0</v>
      </c>
      <c r="CN10" s="12">
        <f t="shared" si="12"/>
        <v>0</v>
      </c>
      <c r="CO10" s="12">
        <f t="shared" si="13"/>
        <v>0</v>
      </c>
      <c r="CP10" s="12">
        <f t="shared" si="14"/>
        <v>0</v>
      </c>
      <c r="CQ10" s="12">
        <f t="shared" si="15"/>
        <v>0</v>
      </c>
      <c r="CR10" s="12">
        <f t="shared" si="16"/>
        <v>0</v>
      </c>
      <c r="CS10" s="12">
        <f t="shared" si="17"/>
        <v>0</v>
      </c>
      <c r="CT10" s="12">
        <f t="shared" si="18"/>
        <v>0</v>
      </c>
      <c r="CU10" s="12">
        <f t="shared" si="19"/>
        <v>0</v>
      </c>
      <c r="CV10" s="12">
        <f t="shared" si="20"/>
        <v>0</v>
      </c>
      <c r="CW10" s="12">
        <f t="shared" si="21"/>
        <v>0</v>
      </c>
      <c r="CX10" s="12">
        <f t="shared" si="22"/>
        <v>0</v>
      </c>
      <c r="CY10" s="12">
        <f t="shared" si="23"/>
        <v>0</v>
      </c>
      <c r="CZ10" s="13">
        <f t="shared" si="53"/>
        <v>0</v>
      </c>
      <c r="DA10" s="15">
        <f t="shared" si="24"/>
        <v>0</v>
      </c>
      <c r="DB10" s="15">
        <f t="shared" si="25"/>
        <v>0</v>
      </c>
      <c r="DC10" s="15">
        <f t="shared" si="26"/>
        <v>0</v>
      </c>
      <c r="DD10" s="15">
        <f t="shared" si="27"/>
        <v>0</v>
      </c>
      <c r="DE10" s="15">
        <f t="shared" si="28"/>
        <v>0</v>
      </c>
      <c r="DF10" s="15">
        <f t="shared" si="29"/>
        <v>0</v>
      </c>
      <c r="DG10" s="15">
        <f t="shared" si="30"/>
        <v>0</v>
      </c>
      <c r="DH10" s="15">
        <f t="shared" si="31"/>
        <v>0</v>
      </c>
      <c r="DI10" s="15">
        <f t="shared" si="32"/>
        <v>0</v>
      </c>
      <c r="DJ10" s="15">
        <f t="shared" si="33"/>
        <v>0</v>
      </c>
      <c r="DK10" s="15">
        <f t="shared" si="34"/>
        <v>0</v>
      </c>
      <c r="DL10" s="15">
        <f t="shared" si="35"/>
        <v>0</v>
      </c>
      <c r="DM10" s="16">
        <f t="shared" si="54"/>
        <v>0</v>
      </c>
      <c r="DN10" s="15">
        <f t="shared" si="36"/>
        <v>0</v>
      </c>
      <c r="DO10" s="15">
        <f t="shared" si="37"/>
        <v>0</v>
      </c>
      <c r="DP10" s="15">
        <f t="shared" si="38"/>
        <v>0</v>
      </c>
      <c r="DQ10" s="15">
        <f t="shared" si="39"/>
        <v>0</v>
      </c>
      <c r="DR10" s="15">
        <f t="shared" si="40"/>
        <v>0</v>
      </c>
      <c r="DS10" s="15">
        <f t="shared" si="41"/>
        <v>0</v>
      </c>
      <c r="DT10" s="15">
        <f t="shared" si="42"/>
        <v>0</v>
      </c>
      <c r="DU10" s="15">
        <f t="shared" si="43"/>
        <v>0</v>
      </c>
      <c r="DV10" s="15">
        <f t="shared" si="44"/>
        <v>0</v>
      </c>
      <c r="DW10" s="15">
        <f t="shared" si="45"/>
        <v>0</v>
      </c>
      <c r="DX10" s="15">
        <f t="shared" si="46"/>
        <v>0</v>
      </c>
      <c r="DY10" s="15">
        <f t="shared" si="47"/>
        <v>0</v>
      </c>
      <c r="DZ10" s="16">
        <f t="shared" si="55"/>
        <v>0</v>
      </c>
      <c r="EB10" s="22">
        <f t="shared" si="56"/>
        <v>0</v>
      </c>
      <c r="EC10" s="22">
        <f t="shared" si="57"/>
        <v>0</v>
      </c>
      <c r="ED10" s="22">
        <f t="shared" si="58"/>
        <v>0</v>
      </c>
      <c r="EE10" s="22">
        <f t="shared" si="59"/>
        <v>0</v>
      </c>
      <c r="EF10" s="22">
        <f t="shared" si="60"/>
        <v>0</v>
      </c>
      <c r="EG10" s="22">
        <f t="shared" si="61"/>
        <v>0</v>
      </c>
      <c r="EH10" s="22">
        <f t="shared" si="62"/>
        <v>0</v>
      </c>
      <c r="EI10" s="22">
        <f t="shared" si="63"/>
        <v>0</v>
      </c>
      <c r="EJ10" s="22">
        <f t="shared" si="64"/>
        <v>0</v>
      </c>
      <c r="EK10" s="22">
        <f t="shared" si="65"/>
        <v>0</v>
      </c>
      <c r="EL10" s="22">
        <f t="shared" si="66"/>
        <v>0</v>
      </c>
      <c r="EM10" s="22">
        <f t="shared" si="67"/>
        <v>0</v>
      </c>
    </row>
    <row r="11" spans="2:143" x14ac:dyDescent="0.3">
      <c r="C11" t="s">
        <v>278</v>
      </c>
      <c r="D11" t="s">
        <v>366</v>
      </c>
      <c r="E11">
        <f>E9/E10</f>
        <v>192.30769230769229</v>
      </c>
      <c r="F11">
        <f>F9/F10</f>
        <v>203.38983050847457</v>
      </c>
      <c r="L11" s="7"/>
      <c r="M11" t="s">
        <v>19</v>
      </c>
      <c r="N11" s="15">
        <f>IFERROR(VLOOKUP($M:$M,'Data 2'!$C:$R,'Data 2'!E$1,0),0)</f>
        <v>0</v>
      </c>
      <c r="O11" s="15">
        <f>IFERROR(VLOOKUP($M:$M,'Data 2'!$C:$R,'Data 2'!F$1,0),0)</f>
        <v>0</v>
      </c>
      <c r="P11" s="15">
        <f>IFERROR(VLOOKUP($M:$M,'Data 2'!$C:$R,'Data 2'!G$1,0),0)</f>
        <v>0</v>
      </c>
      <c r="Q11" s="15">
        <f>IFERROR(VLOOKUP($M:$M,'Data 2'!$C:$R,'Data 2'!H$1,0),0)</f>
        <v>0</v>
      </c>
      <c r="R11" s="15">
        <f>IFERROR(VLOOKUP($M:$M,'Data 2'!$C:$R,'Data 2'!I$1,0),0)</f>
        <v>0</v>
      </c>
      <c r="S11" s="15">
        <f>IFERROR(VLOOKUP($M:$M,'Data 2'!$C:$R,'Data 2'!J$1,0),0)</f>
        <v>0</v>
      </c>
      <c r="T11" s="15">
        <f>IFERROR(VLOOKUP($M:$M,'Data 2'!$C:$R,'Data 2'!K$1,0),0)</f>
        <v>0</v>
      </c>
      <c r="U11" s="15">
        <f>IFERROR(VLOOKUP($M:$M,'Data 2'!$C:$R,'Data 2'!L$1,0),0)</f>
        <v>0</v>
      </c>
      <c r="V11" s="15">
        <f>IFERROR(VLOOKUP($M:$M,'Data 2'!$C:$R,'Data 2'!M$1,0),0)</f>
        <v>0</v>
      </c>
      <c r="W11" s="15">
        <f>IFERROR(VLOOKUP($M:$M,'Data 2'!$C:$R,'Data 2'!N$1,0),0)</f>
        <v>0</v>
      </c>
      <c r="X11" s="15">
        <f>IFERROR(VLOOKUP($M:$M,'Data 2'!$C:$R,'Data 2'!O$1,0),0)</f>
        <v>0</v>
      </c>
      <c r="Y11" s="15">
        <f>IFERROR(VLOOKUP($M:$M,'Data 2'!$C:$R,'Data 2'!P$1,0),0)</f>
        <v>0</v>
      </c>
      <c r="Z11" s="16">
        <f t="shared" si="49"/>
        <v>0</v>
      </c>
      <c r="AA11" s="15">
        <f>IFERROR(VLOOKUP($M:$M,'Data 2'!$U:$AI,'Data 2'!W$1,0),0)</f>
        <v>0</v>
      </c>
      <c r="AB11" s="15">
        <f>IFERROR(VLOOKUP($M:$M,'Data 2'!$U:$AI,'Data 2'!X$1,0),0)</f>
        <v>0</v>
      </c>
      <c r="AC11" s="15">
        <f>IFERROR(VLOOKUP($M:$M,'Data 2'!$U:$AI,'Data 2'!Y$1,0),0)</f>
        <v>0</v>
      </c>
      <c r="AD11" s="15">
        <f>IFERROR(VLOOKUP($M:$M,'Data 2'!$U:$AI,'Data 2'!Z$1,0),0)</f>
        <v>0</v>
      </c>
      <c r="AE11" s="15">
        <f>IFERROR(VLOOKUP($M:$M,'Data 2'!$U:$AI,'Data 2'!AA$1,0),0)</f>
        <v>0</v>
      </c>
      <c r="AF11" s="15">
        <f>IFERROR(VLOOKUP($M:$M,'Data 2'!$U:$AI,'Data 2'!AB$1,0),0)</f>
        <v>0</v>
      </c>
      <c r="AG11" s="15">
        <f>IFERROR(VLOOKUP($M:$M,'Data 2'!$U:$AI,'Data 2'!AC$1,0),0)</f>
        <v>0</v>
      </c>
      <c r="AH11" s="15">
        <f>IFERROR(VLOOKUP($M:$M,'Data 2'!$U:$AI,'Data 2'!AD$1,0),0)</f>
        <v>0</v>
      </c>
      <c r="AI11" s="15">
        <f>IFERROR(VLOOKUP($M:$M,'Data 2'!$U:$AI,'Data 2'!AE$1,0),0)</f>
        <v>0</v>
      </c>
      <c r="AJ11" s="15">
        <f>IFERROR(VLOOKUP($M:$M,'Data 2'!$U:$AI,'Data 2'!AF$1,0),0)</f>
        <v>0</v>
      </c>
      <c r="AK11" s="15">
        <f>IFERROR(VLOOKUP($M:$M,'Data 2'!$U:$AI,'Data 2'!AG$1,0),0)</f>
        <v>0</v>
      </c>
      <c r="AL11" s="15">
        <f>IFERROR(VLOOKUP($M:$M,'Data 2'!$U:$AI,'Data 2'!AH$1,0),0)</f>
        <v>0</v>
      </c>
      <c r="AM11" s="16">
        <f t="shared" si="68"/>
        <v>0</v>
      </c>
      <c r="AN11" s="15">
        <f>IFERROR(VLOOKUP($M:$M,'Data 2'!$AP:$BE,'Data 2'!AR$1,0),0)</f>
        <v>0</v>
      </c>
      <c r="AO11" s="15">
        <f>IFERROR(VLOOKUP($M:$M,'Data 2'!$AP:$BE,'Data 2'!AS$1,0),0)</f>
        <v>0</v>
      </c>
      <c r="AP11" s="15">
        <f>IFERROR(VLOOKUP($M:$M,'Data 2'!$AP:$BE,'Data 2'!AT$1,0),0)</f>
        <v>0</v>
      </c>
      <c r="AQ11" s="15">
        <f>IFERROR(VLOOKUP($M:$M,'Data 2'!$AP:$BE,'Data 2'!AU$1,0),0)</f>
        <v>0</v>
      </c>
      <c r="AR11" s="15">
        <f>IFERROR(VLOOKUP($M:$M,'Data 2'!$AP:$BE,'Data 2'!AV$1,0),0)</f>
        <v>0</v>
      </c>
      <c r="AS11" s="15">
        <f>IFERROR(VLOOKUP($M:$M,'Data 2'!$AP:$BE,'Data 2'!AW$1,0),0)</f>
        <v>0</v>
      </c>
      <c r="AT11" s="15">
        <f>IFERROR(VLOOKUP($M:$M,'Data 2'!$AP:$BE,'Data 2'!AX$1,0),0)</f>
        <v>0</v>
      </c>
      <c r="AU11" s="15">
        <f>IFERROR(VLOOKUP($M:$M,'Data 2'!$AP:$BE,'Data 2'!AY$1,0),0)</f>
        <v>0</v>
      </c>
      <c r="AV11" s="15">
        <f>IFERROR(VLOOKUP($M:$M,'Data 2'!$AP:$BE,'Data 2'!AZ$1,0),0)</f>
        <v>0</v>
      </c>
      <c r="AW11" s="15">
        <f>IFERROR(VLOOKUP($M:$M,'Data 2'!$AP:$BE,'Data 2'!BA$1,0),0)</f>
        <v>0</v>
      </c>
      <c r="AX11" s="15">
        <f>IFERROR(VLOOKUP($M:$M,'Data 2'!$AP:$BE,'Data 2'!BB$1,0),0)</f>
        <v>0</v>
      </c>
      <c r="AY11" s="15">
        <f>IFERROR(VLOOKUP($M:$M,'Data 2'!$AP:$BE,'Data 2'!BC$1,0),0)</f>
        <v>0</v>
      </c>
      <c r="AZ11" s="16">
        <f t="shared" si="69"/>
        <v>0</v>
      </c>
      <c r="BA11" s="3">
        <f>IF(AA11=0,0,IFERROR(VLOOKUP($M:$M,'Price_Per_Oz_01.2019~'!$A:$CQ,Data_sheet_PTD!BA$2,0),0))</f>
        <v>0</v>
      </c>
      <c r="BB11" s="3">
        <f>IF(AB11=0,0,IFERROR(VLOOKUP($M:$M,'Price_Per_Oz_01.2019~'!$A:$CQ,Data_sheet_PTD!BB$2,0),0))</f>
        <v>0</v>
      </c>
      <c r="BC11" s="3">
        <f>IF(AC11=0,0,IFERROR(VLOOKUP($M:$M,'Price_Per_Oz_01.2019~'!$A:$CQ,Data_sheet_PTD!BC$2,0),0))</f>
        <v>0</v>
      </c>
      <c r="BD11" s="3">
        <f>IF(AD11=0,0,IFERROR(VLOOKUP($M:$M,'Price_Per_Oz_01.2019~'!$A:$CQ,Data_sheet_PTD!BD$2,0),0))</f>
        <v>0</v>
      </c>
      <c r="BE11" s="3">
        <f>IF(AE11=0,0,IFERROR(VLOOKUP($M:$M,'Price_Per_Oz_01.2019~'!$A:$CQ,Data_sheet_PTD!BE$2,0),0))</f>
        <v>0</v>
      </c>
      <c r="BF11" s="3">
        <f>IF(AF11=0,0,IFERROR(VLOOKUP($M:$M,'Price_Per_Oz_01.2019~'!$A:$CQ,Data_sheet_PTD!BF$2,0),0))</f>
        <v>0</v>
      </c>
      <c r="BG11" s="3">
        <f>IF(AG11=0,0,IFERROR(VLOOKUP($M:$M,'Price_Per_Oz_01.2019~'!$A:$CQ,Data_sheet_PTD!BG$2,0),0))</f>
        <v>0</v>
      </c>
      <c r="BH11" s="3">
        <f>IF(AH11=0,0,IFERROR(VLOOKUP($M:$M,'Price_Per_Oz_01.2019~'!$A:$CQ,Data_sheet_PTD!BH$2,0),0))</f>
        <v>0</v>
      </c>
      <c r="BI11" s="3">
        <f>IF(AI11=0,0,IFERROR(VLOOKUP($M:$M,'Price_Per_Oz_01.2019~'!$A:$CQ,Data_sheet_PTD!BI$2,0),0))</f>
        <v>0</v>
      </c>
      <c r="BJ11" s="3">
        <f>IF(AJ11=0,0,IFERROR(VLOOKUP($M:$M,'Price_Per_Oz_01.2019~'!$A:$CQ,Data_sheet_PTD!BJ$2,0),0))</f>
        <v>0</v>
      </c>
      <c r="BK11" s="3">
        <f>IF(AK11=0,0,IFERROR(VLOOKUP($M:$M,'Price_Per_Oz_01.2019~'!$A:$CQ,Data_sheet_PTD!BK$2,0),0))</f>
        <v>0</v>
      </c>
      <c r="BL11" s="3">
        <f>IF(AL11=0,0,IFERROR(VLOOKUP($M:$M,'Price_Per_Oz_01.2019~'!$A:$CQ,Data_sheet_PTD!BL$2,0),0))</f>
        <v>0</v>
      </c>
      <c r="BM11" s="17">
        <f t="shared" si="50"/>
        <v>0</v>
      </c>
      <c r="BN11" s="3">
        <f>IF(AN11=0,0,IFERROR(VLOOKUP($M:$M,'Price_Per_Oz_01.2019~'!$A:$CQ,Data_sheet_PTD!BN$2,0),0))</f>
        <v>0</v>
      </c>
      <c r="BO11" s="3">
        <f>IF(AO11=0,0,IFERROR(VLOOKUP($M:$M,'Price_Per_Oz_01.2019~'!$A:$CQ,Data_sheet_PTD!BO$2,0),0))</f>
        <v>0</v>
      </c>
      <c r="BP11" s="3">
        <f>IF(AP11=0,0,IFERROR(VLOOKUP($M:$M,'Price_Per_Oz_01.2019~'!$A:$CQ,Data_sheet_PTD!BP$2,0),0))</f>
        <v>0</v>
      </c>
      <c r="BQ11" s="3">
        <f>IF(AQ11=0,0,IFERROR(VLOOKUP($M:$M,'Price_Per_Oz_01.2019~'!$A:$CQ,Data_sheet_PTD!BQ$2,0),0))</f>
        <v>0</v>
      </c>
      <c r="BR11" s="3">
        <f>IF(AR11=0,0,IFERROR(VLOOKUP($M:$M,'Price_Per_Oz_01.2019~'!$A:$CQ,Data_sheet_PTD!BR$2,0),0))</f>
        <v>0</v>
      </c>
      <c r="BS11" s="3">
        <f>IF(AS11=0,0,IFERROR(VLOOKUP($M:$M,'Price_Per_Oz_01.2019~'!$A:$CQ,Data_sheet_PTD!BS$2,0),0))</f>
        <v>0</v>
      </c>
      <c r="BT11" s="3">
        <f>IF(AT11=0,0,IFERROR(VLOOKUP($M:$M,'Price_Per_Oz_01.2019~'!$A:$CQ,Data_sheet_PTD!BT$2,0),0))</f>
        <v>0</v>
      </c>
      <c r="BU11" s="3">
        <f>IF(AU11=0,0,IFERROR(VLOOKUP($M:$M,'Price_Per_Oz_01.2019~'!$A:$CQ,Data_sheet_PTD!BU$2,0),0))</f>
        <v>0</v>
      </c>
      <c r="BV11" s="3">
        <f>IF(AV11=0,0,IFERROR(VLOOKUP($M:$M,'Price_Per_Oz_01.2019~'!$A:$CQ,Data_sheet_PTD!BV$2,0),0))</f>
        <v>0</v>
      </c>
      <c r="BW11" s="3">
        <f>IF(AW11=0,0,IFERROR(VLOOKUP($M:$M,'Price_Per_Oz_01.2019~'!$A:$CQ,Data_sheet_PTD!BW$2,0),0))</f>
        <v>0</v>
      </c>
      <c r="BX11" s="3">
        <f>IF(AX11=0,0,IFERROR(VLOOKUP($M:$M,'Price_Per_Oz_01.2019~'!$A:$CQ,Data_sheet_PTD!BX$2,0),0))</f>
        <v>0</v>
      </c>
      <c r="BY11" s="3">
        <f>IF(AY11=0,0,IFERROR(VLOOKUP($M:$M,'Price_Per_Oz_01.2019~'!$A:$CQ,Data_sheet_PTD!BY$2,0),0))</f>
        <v>0</v>
      </c>
      <c r="BZ11" s="17">
        <f t="shared" si="51"/>
        <v>0</v>
      </c>
      <c r="CA11" s="12">
        <f t="shared" si="0"/>
        <v>0</v>
      </c>
      <c r="CB11" s="12">
        <f t="shared" si="1"/>
        <v>0</v>
      </c>
      <c r="CC11" s="12">
        <f t="shared" si="2"/>
        <v>0</v>
      </c>
      <c r="CD11" s="12">
        <f t="shared" si="3"/>
        <v>0</v>
      </c>
      <c r="CE11" s="12">
        <f t="shared" si="4"/>
        <v>0</v>
      </c>
      <c r="CF11" s="12">
        <f t="shared" si="5"/>
        <v>0</v>
      </c>
      <c r="CG11" s="12">
        <f t="shared" si="6"/>
        <v>0</v>
      </c>
      <c r="CH11" s="12">
        <f t="shared" si="7"/>
        <v>0</v>
      </c>
      <c r="CI11" s="12">
        <f t="shared" si="8"/>
        <v>0</v>
      </c>
      <c r="CJ11" s="12">
        <f t="shared" si="9"/>
        <v>0</v>
      </c>
      <c r="CK11" s="12">
        <f t="shared" si="10"/>
        <v>0</v>
      </c>
      <c r="CL11" s="12">
        <f t="shared" si="11"/>
        <v>0</v>
      </c>
      <c r="CM11" s="13">
        <f t="shared" si="52"/>
        <v>0</v>
      </c>
      <c r="CN11" s="12">
        <f t="shared" si="12"/>
        <v>0</v>
      </c>
      <c r="CO11" s="12">
        <f t="shared" si="13"/>
        <v>0</v>
      </c>
      <c r="CP11" s="12">
        <f t="shared" si="14"/>
        <v>0</v>
      </c>
      <c r="CQ11" s="12">
        <f t="shared" si="15"/>
        <v>0</v>
      </c>
      <c r="CR11" s="12">
        <f t="shared" si="16"/>
        <v>0</v>
      </c>
      <c r="CS11" s="12">
        <f t="shared" si="17"/>
        <v>0</v>
      </c>
      <c r="CT11" s="12">
        <f t="shared" si="18"/>
        <v>0</v>
      </c>
      <c r="CU11" s="12">
        <f t="shared" si="19"/>
        <v>0</v>
      </c>
      <c r="CV11" s="12">
        <f t="shared" si="20"/>
        <v>0</v>
      </c>
      <c r="CW11" s="12">
        <f t="shared" si="21"/>
        <v>0</v>
      </c>
      <c r="CX11" s="12">
        <f t="shared" si="22"/>
        <v>0</v>
      </c>
      <c r="CY11" s="12">
        <f t="shared" si="23"/>
        <v>0</v>
      </c>
      <c r="CZ11" s="13">
        <f t="shared" si="53"/>
        <v>0</v>
      </c>
      <c r="DA11" s="15">
        <f t="shared" si="24"/>
        <v>0</v>
      </c>
      <c r="DB11" s="15">
        <f t="shared" si="25"/>
        <v>0</v>
      </c>
      <c r="DC11" s="15">
        <f t="shared" si="26"/>
        <v>0</v>
      </c>
      <c r="DD11" s="15">
        <f t="shared" si="27"/>
        <v>0</v>
      </c>
      <c r="DE11" s="15">
        <f t="shared" si="28"/>
        <v>0</v>
      </c>
      <c r="DF11" s="15">
        <f t="shared" si="29"/>
        <v>0</v>
      </c>
      <c r="DG11" s="15">
        <f t="shared" si="30"/>
        <v>0</v>
      </c>
      <c r="DH11" s="15">
        <f t="shared" si="31"/>
        <v>0</v>
      </c>
      <c r="DI11" s="15">
        <f t="shared" si="32"/>
        <v>0</v>
      </c>
      <c r="DJ11" s="15">
        <f t="shared" si="33"/>
        <v>0</v>
      </c>
      <c r="DK11" s="15">
        <f t="shared" si="34"/>
        <v>0</v>
      </c>
      <c r="DL11" s="15">
        <f t="shared" si="35"/>
        <v>0</v>
      </c>
      <c r="DM11" s="16">
        <f t="shared" si="54"/>
        <v>0</v>
      </c>
      <c r="DN11" s="15">
        <f t="shared" si="36"/>
        <v>0</v>
      </c>
      <c r="DO11" s="15">
        <f t="shared" si="37"/>
        <v>0</v>
      </c>
      <c r="DP11" s="15">
        <f t="shared" si="38"/>
        <v>0</v>
      </c>
      <c r="DQ11" s="15">
        <f t="shared" si="39"/>
        <v>0</v>
      </c>
      <c r="DR11" s="15">
        <f t="shared" si="40"/>
        <v>0</v>
      </c>
      <c r="DS11" s="15">
        <f t="shared" si="41"/>
        <v>0</v>
      </c>
      <c r="DT11" s="15">
        <f t="shared" si="42"/>
        <v>0</v>
      </c>
      <c r="DU11" s="15">
        <f t="shared" si="43"/>
        <v>0</v>
      </c>
      <c r="DV11" s="15">
        <f t="shared" si="44"/>
        <v>0</v>
      </c>
      <c r="DW11" s="15">
        <f t="shared" si="45"/>
        <v>0</v>
      </c>
      <c r="DX11" s="15">
        <f t="shared" si="46"/>
        <v>0</v>
      </c>
      <c r="DY11" s="15">
        <f t="shared" si="47"/>
        <v>0</v>
      </c>
      <c r="DZ11" s="16">
        <f t="shared" si="55"/>
        <v>0</v>
      </c>
      <c r="EB11" s="22">
        <f t="shared" si="56"/>
        <v>0</v>
      </c>
      <c r="EC11" s="22">
        <f t="shared" si="57"/>
        <v>0</v>
      </c>
      <c r="ED11" s="22">
        <f t="shared" si="58"/>
        <v>0</v>
      </c>
      <c r="EE11" s="22">
        <f t="shared" si="59"/>
        <v>0</v>
      </c>
      <c r="EF11" s="22">
        <f t="shared" si="60"/>
        <v>0</v>
      </c>
      <c r="EG11" s="22">
        <f t="shared" si="61"/>
        <v>0</v>
      </c>
      <c r="EH11" s="22">
        <f t="shared" si="62"/>
        <v>0</v>
      </c>
      <c r="EI11" s="22">
        <f t="shared" si="63"/>
        <v>0</v>
      </c>
      <c r="EJ11" s="22">
        <f t="shared" si="64"/>
        <v>0</v>
      </c>
      <c r="EK11" s="22">
        <f t="shared" si="65"/>
        <v>0</v>
      </c>
      <c r="EL11" s="22">
        <f t="shared" si="66"/>
        <v>0</v>
      </c>
      <c r="EM11" s="22">
        <f t="shared" si="67"/>
        <v>0</v>
      </c>
    </row>
    <row r="12" spans="2:143" x14ac:dyDescent="0.3">
      <c r="L12" s="7"/>
      <c r="M12" t="s">
        <v>20</v>
      </c>
      <c r="N12" s="15">
        <f>IFERROR(VLOOKUP($M:$M,'Data 2'!$C:$R,'Data 2'!E$1,0),0)</f>
        <v>26174.3</v>
      </c>
      <c r="O12" s="15">
        <f>IFERROR(VLOOKUP($M:$M,'Data 2'!$C:$R,'Data 2'!F$1,0),0)</f>
        <v>0</v>
      </c>
      <c r="P12" s="15">
        <f>IFERROR(VLOOKUP($M:$M,'Data 2'!$C:$R,'Data 2'!G$1,0),0)</f>
        <v>0</v>
      </c>
      <c r="Q12" s="15">
        <f>IFERROR(VLOOKUP($M:$M,'Data 2'!$C:$R,'Data 2'!H$1,0),0)</f>
        <v>0</v>
      </c>
      <c r="R12" s="15">
        <f>IFERROR(VLOOKUP($M:$M,'Data 2'!$C:$R,'Data 2'!I$1,0),0)</f>
        <v>0</v>
      </c>
      <c r="S12" s="15">
        <f>IFERROR(VLOOKUP($M:$M,'Data 2'!$C:$R,'Data 2'!J$1,0),0)</f>
        <v>0</v>
      </c>
      <c r="T12" s="15">
        <f>IFERROR(VLOOKUP($M:$M,'Data 2'!$C:$R,'Data 2'!K$1,0),0)</f>
        <v>0</v>
      </c>
      <c r="U12" s="15">
        <f>IFERROR(VLOOKUP($M:$M,'Data 2'!$C:$R,'Data 2'!L$1,0),0)</f>
        <v>0</v>
      </c>
      <c r="V12" s="15">
        <f>IFERROR(VLOOKUP($M:$M,'Data 2'!$C:$R,'Data 2'!M$1,0),0)</f>
        <v>0</v>
      </c>
      <c r="W12" s="15">
        <f>IFERROR(VLOOKUP($M:$M,'Data 2'!$C:$R,'Data 2'!N$1,0),0)</f>
        <v>0</v>
      </c>
      <c r="X12" s="15">
        <f>IFERROR(VLOOKUP($M:$M,'Data 2'!$C:$R,'Data 2'!O$1,0),0)</f>
        <v>0</v>
      </c>
      <c r="Y12" s="15">
        <f>IFERROR(VLOOKUP($M:$M,'Data 2'!$C:$R,'Data 2'!P$1,0),0)</f>
        <v>0</v>
      </c>
      <c r="Z12" s="16">
        <f t="shared" si="49"/>
        <v>26174.3</v>
      </c>
      <c r="AA12" s="15">
        <f>IFERROR(VLOOKUP($M:$M,'Data 2'!$U:$AI,'Data 2'!W$1,0),0)</f>
        <v>0</v>
      </c>
      <c r="AB12" s="15">
        <f>IFERROR(VLOOKUP($M:$M,'Data 2'!$U:$AI,'Data 2'!X$1,0),0)</f>
        <v>0</v>
      </c>
      <c r="AC12" s="15">
        <f>IFERROR(VLOOKUP($M:$M,'Data 2'!$U:$AI,'Data 2'!Y$1,0),0)</f>
        <v>0</v>
      </c>
      <c r="AD12" s="15">
        <f>IFERROR(VLOOKUP($M:$M,'Data 2'!$U:$AI,'Data 2'!Z$1,0),0)</f>
        <v>0</v>
      </c>
      <c r="AE12" s="15">
        <f>IFERROR(VLOOKUP($M:$M,'Data 2'!$U:$AI,'Data 2'!AA$1,0),0)</f>
        <v>0</v>
      </c>
      <c r="AF12" s="15">
        <f>IFERROR(VLOOKUP($M:$M,'Data 2'!$U:$AI,'Data 2'!AB$1,0),0)</f>
        <v>0</v>
      </c>
      <c r="AG12" s="15">
        <f>IFERROR(VLOOKUP($M:$M,'Data 2'!$U:$AI,'Data 2'!AC$1,0),0)</f>
        <v>0</v>
      </c>
      <c r="AH12" s="15">
        <f>IFERROR(VLOOKUP($M:$M,'Data 2'!$U:$AI,'Data 2'!AD$1,0),0)</f>
        <v>0</v>
      </c>
      <c r="AI12" s="15">
        <f>IFERROR(VLOOKUP($M:$M,'Data 2'!$U:$AI,'Data 2'!AE$1,0),0)</f>
        <v>0</v>
      </c>
      <c r="AJ12" s="15">
        <f>IFERROR(VLOOKUP($M:$M,'Data 2'!$U:$AI,'Data 2'!AF$1,0),0)</f>
        <v>0</v>
      </c>
      <c r="AK12" s="15">
        <f>IFERROR(VLOOKUP($M:$M,'Data 2'!$U:$AI,'Data 2'!AG$1,0),0)</f>
        <v>0</v>
      </c>
      <c r="AL12" s="15">
        <f>IFERROR(VLOOKUP($M:$M,'Data 2'!$U:$AI,'Data 2'!AH$1,0),0)</f>
        <v>0</v>
      </c>
      <c r="AM12" s="16">
        <f t="shared" si="68"/>
        <v>0</v>
      </c>
      <c r="AN12" s="15">
        <f>IFERROR(VLOOKUP($M:$M,'Data 2'!$AP:$BE,'Data 2'!AR$1,0),0)</f>
        <v>0</v>
      </c>
      <c r="AO12" s="15">
        <f>IFERROR(VLOOKUP($M:$M,'Data 2'!$AP:$BE,'Data 2'!AS$1,0),0)</f>
        <v>0</v>
      </c>
      <c r="AP12" s="15">
        <f>IFERROR(VLOOKUP($M:$M,'Data 2'!$AP:$BE,'Data 2'!AT$1,0),0)</f>
        <v>0</v>
      </c>
      <c r="AQ12" s="15">
        <f>IFERROR(VLOOKUP($M:$M,'Data 2'!$AP:$BE,'Data 2'!AU$1,0),0)</f>
        <v>0</v>
      </c>
      <c r="AR12" s="15">
        <f>IFERROR(VLOOKUP($M:$M,'Data 2'!$AP:$BE,'Data 2'!AV$1,0),0)</f>
        <v>0</v>
      </c>
      <c r="AS12" s="15">
        <f>IFERROR(VLOOKUP($M:$M,'Data 2'!$AP:$BE,'Data 2'!AW$1,0),0)</f>
        <v>0</v>
      </c>
      <c r="AT12" s="15">
        <f>IFERROR(VLOOKUP($M:$M,'Data 2'!$AP:$BE,'Data 2'!AX$1,0),0)</f>
        <v>0</v>
      </c>
      <c r="AU12" s="15">
        <f>IFERROR(VLOOKUP($M:$M,'Data 2'!$AP:$BE,'Data 2'!AY$1,0),0)</f>
        <v>0</v>
      </c>
      <c r="AV12" s="15">
        <f>IFERROR(VLOOKUP($M:$M,'Data 2'!$AP:$BE,'Data 2'!AZ$1,0),0)</f>
        <v>0</v>
      </c>
      <c r="AW12" s="15">
        <f>IFERROR(VLOOKUP($M:$M,'Data 2'!$AP:$BE,'Data 2'!BA$1,0),0)</f>
        <v>0</v>
      </c>
      <c r="AX12" s="15">
        <f>IFERROR(VLOOKUP($M:$M,'Data 2'!$AP:$BE,'Data 2'!BB$1,0),0)</f>
        <v>0</v>
      </c>
      <c r="AY12" s="15">
        <f>IFERROR(VLOOKUP($M:$M,'Data 2'!$AP:$BE,'Data 2'!BC$1,0),0)</f>
        <v>0</v>
      </c>
      <c r="AZ12" s="16">
        <f t="shared" si="69"/>
        <v>0</v>
      </c>
      <c r="BA12" s="3">
        <f>IF(AA12=0,0,IFERROR(VLOOKUP($M:$M,'Price_Per_Oz_01.2019~'!$A:$CQ,Data_sheet_PTD!BA$2,0),0))</f>
        <v>0</v>
      </c>
      <c r="BB12" s="3">
        <f>IF(AB12=0,0,IFERROR(VLOOKUP($M:$M,'Price_Per_Oz_01.2019~'!$A:$CQ,Data_sheet_PTD!BB$2,0),0))</f>
        <v>0</v>
      </c>
      <c r="BC12" s="3">
        <f>IF(AC12=0,0,IFERROR(VLOOKUP($M:$M,'Price_Per_Oz_01.2019~'!$A:$CQ,Data_sheet_PTD!BC$2,0),0))</f>
        <v>0</v>
      </c>
      <c r="BD12" s="3">
        <f>IF(AD12=0,0,IFERROR(VLOOKUP($M:$M,'Price_Per_Oz_01.2019~'!$A:$CQ,Data_sheet_PTD!BD$2,0),0))</f>
        <v>0</v>
      </c>
      <c r="BE12" s="3">
        <f>IF(AE12=0,0,IFERROR(VLOOKUP($M:$M,'Price_Per_Oz_01.2019~'!$A:$CQ,Data_sheet_PTD!BE$2,0),0))</f>
        <v>0</v>
      </c>
      <c r="BF12" s="3">
        <f>IF(AF12=0,0,IFERROR(VLOOKUP($M:$M,'Price_Per_Oz_01.2019~'!$A:$CQ,Data_sheet_PTD!BF$2,0),0))</f>
        <v>0</v>
      </c>
      <c r="BG12" s="3">
        <f>IF(AG12=0,0,IFERROR(VLOOKUP($M:$M,'Price_Per_Oz_01.2019~'!$A:$CQ,Data_sheet_PTD!BG$2,0),0))</f>
        <v>0</v>
      </c>
      <c r="BH12" s="3">
        <f>IF(AH12=0,0,IFERROR(VLOOKUP($M:$M,'Price_Per_Oz_01.2019~'!$A:$CQ,Data_sheet_PTD!BH$2,0),0))</f>
        <v>0</v>
      </c>
      <c r="BI12" s="3">
        <f>IF(AI12=0,0,IFERROR(VLOOKUP($M:$M,'Price_Per_Oz_01.2019~'!$A:$CQ,Data_sheet_PTD!BI$2,0),0))</f>
        <v>0</v>
      </c>
      <c r="BJ12" s="3">
        <f>IF(AJ12=0,0,IFERROR(VLOOKUP($M:$M,'Price_Per_Oz_01.2019~'!$A:$CQ,Data_sheet_PTD!BJ$2,0),0))</f>
        <v>0</v>
      </c>
      <c r="BK12" s="3">
        <f>IF(AK12=0,0,IFERROR(VLOOKUP($M:$M,'Price_Per_Oz_01.2019~'!$A:$CQ,Data_sheet_PTD!BK$2,0),0))</f>
        <v>0</v>
      </c>
      <c r="BL12" s="3">
        <f>IF(AL12=0,0,IFERROR(VLOOKUP($M:$M,'Price_Per_Oz_01.2019~'!$A:$CQ,Data_sheet_PTD!BL$2,0),0))</f>
        <v>0</v>
      </c>
      <c r="BM12" s="17">
        <f t="shared" si="50"/>
        <v>0</v>
      </c>
      <c r="BN12" s="3">
        <f>IF(AN12=0,0,IFERROR(VLOOKUP($M:$M,'Price_Per_Oz_01.2019~'!$A:$CQ,Data_sheet_PTD!BN$2,0),0))</f>
        <v>0</v>
      </c>
      <c r="BO12" s="3">
        <f>IF(AO12=0,0,IFERROR(VLOOKUP($M:$M,'Price_Per_Oz_01.2019~'!$A:$CQ,Data_sheet_PTD!BO$2,0),0))</f>
        <v>0</v>
      </c>
      <c r="BP12" s="3">
        <f>IF(AP12=0,0,IFERROR(VLOOKUP($M:$M,'Price_Per_Oz_01.2019~'!$A:$CQ,Data_sheet_PTD!BP$2,0),0))</f>
        <v>0</v>
      </c>
      <c r="BQ12" s="3">
        <f>IF(AQ12=0,0,IFERROR(VLOOKUP($M:$M,'Price_Per_Oz_01.2019~'!$A:$CQ,Data_sheet_PTD!BQ$2,0),0))</f>
        <v>0</v>
      </c>
      <c r="BR12" s="3">
        <f>IF(AR12=0,0,IFERROR(VLOOKUP($M:$M,'Price_Per_Oz_01.2019~'!$A:$CQ,Data_sheet_PTD!BR$2,0),0))</f>
        <v>0</v>
      </c>
      <c r="BS12" s="3">
        <f>IF(AS12=0,0,IFERROR(VLOOKUP($M:$M,'Price_Per_Oz_01.2019~'!$A:$CQ,Data_sheet_PTD!BS$2,0),0))</f>
        <v>0</v>
      </c>
      <c r="BT12" s="3">
        <f>IF(AT12=0,0,IFERROR(VLOOKUP($M:$M,'Price_Per_Oz_01.2019~'!$A:$CQ,Data_sheet_PTD!BT$2,0),0))</f>
        <v>0</v>
      </c>
      <c r="BU12" s="3">
        <f>IF(AU12=0,0,IFERROR(VLOOKUP($M:$M,'Price_Per_Oz_01.2019~'!$A:$CQ,Data_sheet_PTD!BU$2,0),0))</f>
        <v>0</v>
      </c>
      <c r="BV12" s="3">
        <f>IF(AV12=0,0,IFERROR(VLOOKUP($M:$M,'Price_Per_Oz_01.2019~'!$A:$CQ,Data_sheet_PTD!BV$2,0),0))</f>
        <v>0</v>
      </c>
      <c r="BW12" s="3">
        <f>IF(AW12=0,0,IFERROR(VLOOKUP($M:$M,'Price_Per_Oz_01.2019~'!$A:$CQ,Data_sheet_PTD!BW$2,0),0))</f>
        <v>0</v>
      </c>
      <c r="BX12" s="3">
        <f>IF(AX12=0,0,IFERROR(VLOOKUP($M:$M,'Price_Per_Oz_01.2019~'!$A:$CQ,Data_sheet_PTD!BX$2,0),0))</f>
        <v>0</v>
      </c>
      <c r="BY12" s="3">
        <f>IF(AY12=0,0,IFERROR(VLOOKUP($M:$M,'Price_Per_Oz_01.2019~'!$A:$CQ,Data_sheet_PTD!BY$2,0),0))</f>
        <v>0</v>
      </c>
      <c r="BZ12" s="17">
        <f t="shared" si="51"/>
        <v>0</v>
      </c>
      <c r="CA12" s="12">
        <f t="shared" si="0"/>
        <v>0</v>
      </c>
      <c r="CB12" s="12">
        <f t="shared" si="1"/>
        <v>0</v>
      </c>
      <c r="CC12" s="12">
        <f t="shared" si="2"/>
        <v>0</v>
      </c>
      <c r="CD12" s="12">
        <f t="shared" si="3"/>
        <v>0</v>
      </c>
      <c r="CE12" s="12">
        <f t="shared" si="4"/>
        <v>0</v>
      </c>
      <c r="CF12" s="12">
        <f t="shared" si="5"/>
        <v>0</v>
      </c>
      <c r="CG12" s="12">
        <f t="shared" si="6"/>
        <v>0</v>
      </c>
      <c r="CH12" s="12">
        <f t="shared" si="7"/>
        <v>0</v>
      </c>
      <c r="CI12" s="12">
        <f t="shared" si="8"/>
        <v>0</v>
      </c>
      <c r="CJ12" s="12">
        <f t="shared" si="9"/>
        <v>0</v>
      </c>
      <c r="CK12" s="12">
        <f t="shared" si="10"/>
        <v>0</v>
      </c>
      <c r="CL12" s="12">
        <f t="shared" si="11"/>
        <v>0</v>
      </c>
      <c r="CM12" s="13">
        <f t="shared" si="52"/>
        <v>0</v>
      </c>
      <c r="CN12" s="12">
        <f t="shared" si="12"/>
        <v>0</v>
      </c>
      <c r="CO12" s="12">
        <f t="shared" si="13"/>
        <v>0</v>
      </c>
      <c r="CP12" s="12">
        <f t="shared" si="14"/>
        <v>0</v>
      </c>
      <c r="CQ12" s="12">
        <f t="shared" si="15"/>
        <v>0</v>
      </c>
      <c r="CR12" s="12">
        <f t="shared" si="16"/>
        <v>0</v>
      </c>
      <c r="CS12" s="12">
        <f t="shared" si="17"/>
        <v>0</v>
      </c>
      <c r="CT12" s="12">
        <f t="shared" si="18"/>
        <v>0</v>
      </c>
      <c r="CU12" s="12">
        <f t="shared" si="19"/>
        <v>0</v>
      </c>
      <c r="CV12" s="12">
        <f t="shared" si="20"/>
        <v>0</v>
      </c>
      <c r="CW12" s="12">
        <f t="shared" si="21"/>
        <v>0</v>
      </c>
      <c r="CX12" s="12">
        <f t="shared" si="22"/>
        <v>0</v>
      </c>
      <c r="CY12" s="12">
        <f t="shared" si="23"/>
        <v>0</v>
      </c>
      <c r="CZ12" s="13">
        <f t="shared" si="53"/>
        <v>0</v>
      </c>
      <c r="DA12" s="15">
        <f t="shared" si="24"/>
        <v>0</v>
      </c>
      <c r="DB12" s="15">
        <f t="shared" si="25"/>
        <v>0</v>
      </c>
      <c r="DC12" s="15">
        <f t="shared" si="26"/>
        <v>0</v>
      </c>
      <c r="DD12" s="15">
        <f t="shared" si="27"/>
        <v>0</v>
      </c>
      <c r="DE12" s="15">
        <f t="shared" si="28"/>
        <v>0</v>
      </c>
      <c r="DF12" s="15">
        <f t="shared" si="29"/>
        <v>0</v>
      </c>
      <c r="DG12" s="15">
        <f t="shared" si="30"/>
        <v>0</v>
      </c>
      <c r="DH12" s="15">
        <f t="shared" si="31"/>
        <v>0</v>
      </c>
      <c r="DI12" s="15">
        <f t="shared" si="32"/>
        <v>0</v>
      </c>
      <c r="DJ12" s="15">
        <f t="shared" si="33"/>
        <v>0</v>
      </c>
      <c r="DK12" s="15">
        <f t="shared" si="34"/>
        <v>0</v>
      </c>
      <c r="DL12" s="15">
        <f t="shared" si="35"/>
        <v>0</v>
      </c>
      <c r="DM12" s="16">
        <f t="shared" si="54"/>
        <v>0</v>
      </c>
      <c r="DN12" s="15">
        <f t="shared" si="36"/>
        <v>0</v>
      </c>
      <c r="DO12" s="15">
        <f t="shared" si="37"/>
        <v>0</v>
      </c>
      <c r="DP12" s="15">
        <f t="shared" si="38"/>
        <v>0</v>
      </c>
      <c r="DQ12" s="15">
        <f t="shared" si="39"/>
        <v>0</v>
      </c>
      <c r="DR12" s="15">
        <f t="shared" si="40"/>
        <v>0</v>
      </c>
      <c r="DS12" s="15">
        <f t="shared" si="41"/>
        <v>0</v>
      </c>
      <c r="DT12" s="15">
        <f t="shared" si="42"/>
        <v>0</v>
      </c>
      <c r="DU12" s="15">
        <f t="shared" si="43"/>
        <v>0</v>
      </c>
      <c r="DV12" s="15">
        <f t="shared" si="44"/>
        <v>0</v>
      </c>
      <c r="DW12" s="15">
        <f t="shared" si="45"/>
        <v>0</v>
      </c>
      <c r="DX12" s="15">
        <f t="shared" si="46"/>
        <v>0</v>
      </c>
      <c r="DY12" s="15">
        <f t="shared" si="47"/>
        <v>0</v>
      </c>
      <c r="DZ12" s="16">
        <f t="shared" si="55"/>
        <v>0</v>
      </c>
      <c r="EB12" s="22">
        <f t="shared" si="56"/>
        <v>0</v>
      </c>
      <c r="EC12" s="22">
        <f t="shared" si="57"/>
        <v>0</v>
      </c>
      <c r="ED12" s="22">
        <f t="shared" si="58"/>
        <v>0</v>
      </c>
      <c r="EE12" s="22">
        <f t="shared" si="59"/>
        <v>0</v>
      </c>
      <c r="EF12" s="22">
        <f t="shared" si="60"/>
        <v>0</v>
      </c>
      <c r="EG12" s="22">
        <f t="shared" si="61"/>
        <v>0</v>
      </c>
      <c r="EH12" s="22">
        <f t="shared" si="62"/>
        <v>0</v>
      </c>
      <c r="EI12" s="22">
        <f t="shared" si="63"/>
        <v>0</v>
      </c>
      <c r="EJ12" s="22">
        <f t="shared" si="64"/>
        <v>0</v>
      </c>
      <c r="EK12" s="22">
        <f t="shared" si="65"/>
        <v>0</v>
      </c>
      <c r="EL12" s="22">
        <f t="shared" si="66"/>
        <v>0</v>
      </c>
      <c r="EM12" s="22">
        <f t="shared" si="67"/>
        <v>0</v>
      </c>
    </row>
    <row r="13" spans="2:143" x14ac:dyDescent="0.3">
      <c r="L13" s="7"/>
      <c r="M13" t="s">
        <v>21</v>
      </c>
      <c r="N13" s="15">
        <f>IFERROR(VLOOKUP($M:$M,'Data 2'!$C:$R,'Data 2'!E$1,0),0)</f>
        <v>0</v>
      </c>
      <c r="O13" s="15">
        <f>IFERROR(VLOOKUP($M:$M,'Data 2'!$C:$R,'Data 2'!F$1,0),0)</f>
        <v>0</v>
      </c>
      <c r="P13" s="15">
        <f>IFERROR(VLOOKUP($M:$M,'Data 2'!$C:$R,'Data 2'!G$1,0),0)</f>
        <v>0</v>
      </c>
      <c r="Q13" s="15">
        <f>IFERROR(VLOOKUP($M:$M,'Data 2'!$C:$R,'Data 2'!H$1,0),0)</f>
        <v>0</v>
      </c>
      <c r="R13" s="15">
        <f>IFERROR(VLOOKUP($M:$M,'Data 2'!$C:$R,'Data 2'!I$1,0),0)</f>
        <v>0</v>
      </c>
      <c r="S13" s="15">
        <f>IFERROR(VLOOKUP($M:$M,'Data 2'!$C:$R,'Data 2'!J$1,0),0)</f>
        <v>0</v>
      </c>
      <c r="T13" s="15">
        <f>IFERROR(VLOOKUP($M:$M,'Data 2'!$C:$R,'Data 2'!K$1,0),0)</f>
        <v>0</v>
      </c>
      <c r="U13" s="15">
        <f>IFERROR(VLOOKUP($M:$M,'Data 2'!$C:$R,'Data 2'!L$1,0),0)</f>
        <v>0</v>
      </c>
      <c r="V13" s="15">
        <f>IFERROR(VLOOKUP($M:$M,'Data 2'!$C:$R,'Data 2'!M$1,0),0)</f>
        <v>0</v>
      </c>
      <c r="W13" s="15">
        <f>IFERROR(VLOOKUP($M:$M,'Data 2'!$C:$R,'Data 2'!N$1,0),0)</f>
        <v>0</v>
      </c>
      <c r="X13" s="15">
        <f>IFERROR(VLOOKUP($M:$M,'Data 2'!$C:$R,'Data 2'!O$1,0),0)</f>
        <v>0</v>
      </c>
      <c r="Y13" s="15">
        <f>IFERROR(VLOOKUP($M:$M,'Data 2'!$C:$R,'Data 2'!P$1,0),0)</f>
        <v>0</v>
      </c>
      <c r="Z13" s="16">
        <f t="shared" si="49"/>
        <v>0</v>
      </c>
      <c r="AA13" s="15">
        <f>IFERROR(VLOOKUP($M:$M,'Data 2'!$U:$AI,'Data 2'!W$1,0),0)</f>
        <v>0</v>
      </c>
      <c r="AB13" s="15">
        <f>IFERROR(VLOOKUP($M:$M,'Data 2'!$U:$AI,'Data 2'!X$1,0),0)</f>
        <v>0</v>
      </c>
      <c r="AC13" s="15">
        <f>IFERROR(VLOOKUP($M:$M,'Data 2'!$U:$AI,'Data 2'!Y$1,0),0)</f>
        <v>0</v>
      </c>
      <c r="AD13" s="15">
        <f>IFERROR(VLOOKUP($M:$M,'Data 2'!$U:$AI,'Data 2'!Z$1,0),0)</f>
        <v>0</v>
      </c>
      <c r="AE13" s="15">
        <f>IFERROR(VLOOKUP($M:$M,'Data 2'!$U:$AI,'Data 2'!AA$1,0),0)</f>
        <v>0</v>
      </c>
      <c r="AF13" s="15">
        <f>IFERROR(VLOOKUP($M:$M,'Data 2'!$U:$AI,'Data 2'!AB$1,0),0)</f>
        <v>0</v>
      </c>
      <c r="AG13" s="15">
        <f>IFERROR(VLOOKUP($M:$M,'Data 2'!$U:$AI,'Data 2'!AC$1,0),0)</f>
        <v>0</v>
      </c>
      <c r="AH13" s="15">
        <f>IFERROR(VLOOKUP($M:$M,'Data 2'!$U:$AI,'Data 2'!AD$1,0),0)</f>
        <v>0</v>
      </c>
      <c r="AI13" s="15">
        <f>IFERROR(VLOOKUP($M:$M,'Data 2'!$U:$AI,'Data 2'!AE$1,0),0)</f>
        <v>0</v>
      </c>
      <c r="AJ13" s="15">
        <f>IFERROR(VLOOKUP($M:$M,'Data 2'!$U:$AI,'Data 2'!AF$1,0),0)</f>
        <v>0</v>
      </c>
      <c r="AK13" s="15">
        <f>IFERROR(VLOOKUP($M:$M,'Data 2'!$U:$AI,'Data 2'!AG$1,0),0)</f>
        <v>0</v>
      </c>
      <c r="AL13" s="15">
        <f>IFERROR(VLOOKUP($M:$M,'Data 2'!$U:$AI,'Data 2'!AH$1,0),0)</f>
        <v>0</v>
      </c>
      <c r="AM13" s="16">
        <f t="shared" si="68"/>
        <v>0</v>
      </c>
      <c r="AN13" s="15">
        <f>IFERROR(VLOOKUP($M:$M,'Data 2'!$AP:$BE,'Data 2'!AR$1,0),0)</f>
        <v>0</v>
      </c>
      <c r="AO13" s="15">
        <f>IFERROR(VLOOKUP($M:$M,'Data 2'!$AP:$BE,'Data 2'!AS$1,0),0)</f>
        <v>0</v>
      </c>
      <c r="AP13" s="15">
        <f>IFERROR(VLOOKUP($M:$M,'Data 2'!$AP:$BE,'Data 2'!AT$1,0),0)</f>
        <v>0</v>
      </c>
      <c r="AQ13" s="15">
        <f>IFERROR(VLOOKUP($M:$M,'Data 2'!$AP:$BE,'Data 2'!AU$1,0),0)</f>
        <v>0</v>
      </c>
      <c r="AR13" s="15">
        <f>IFERROR(VLOOKUP($M:$M,'Data 2'!$AP:$BE,'Data 2'!AV$1,0),0)</f>
        <v>0</v>
      </c>
      <c r="AS13" s="15">
        <f>IFERROR(VLOOKUP($M:$M,'Data 2'!$AP:$BE,'Data 2'!AW$1,0),0)</f>
        <v>0</v>
      </c>
      <c r="AT13" s="15">
        <f>IFERROR(VLOOKUP($M:$M,'Data 2'!$AP:$BE,'Data 2'!AX$1,0),0)</f>
        <v>0</v>
      </c>
      <c r="AU13" s="15">
        <f>IFERROR(VLOOKUP($M:$M,'Data 2'!$AP:$BE,'Data 2'!AY$1,0),0)</f>
        <v>0</v>
      </c>
      <c r="AV13" s="15">
        <f>IFERROR(VLOOKUP($M:$M,'Data 2'!$AP:$BE,'Data 2'!AZ$1,0),0)</f>
        <v>0</v>
      </c>
      <c r="AW13" s="15">
        <f>IFERROR(VLOOKUP($M:$M,'Data 2'!$AP:$BE,'Data 2'!BA$1,0),0)</f>
        <v>0</v>
      </c>
      <c r="AX13" s="15">
        <f>IFERROR(VLOOKUP($M:$M,'Data 2'!$AP:$BE,'Data 2'!BB$1,0),0)</f>
        <v>0</v>
      </c>
      <c r="AY13" s="15">
        <f>IFERROR(VLOOKUP($M:$M,'Data 2'!$AP:$BE,'Data 2'!BC$1,0),0)</f>
        <v>0</v>
      </c>
      <c r="AZ13" s="16">
        <f t="shared" si="69"/>
        <v>0</v>
      </c>
      <c r="BA13" s="3">
        <f>IF(AA13=0,0,IFERROR(VLOOKUP($M:$M,'Price_Per_Oz_01.2019~'!$A:$CQ,Data_sheet_PTD!BA$2,0),0))</f>
        <v>0</v>
      </c>
      <c r="BB13" s="3">
        <f>IF(AB13=0,0,IFERROR(VLOOKUP($M:$M,'Price_Per_Oz_01.2019~'!$A:$CQ,Data_sheet_PTD!BB$2,0),0))</f>
        <v>0</v>
      </c>
      <c r="BC13" s="3">
        <f>IF(AC13=0,0,IFERROR(VLOOKUP($M:$M,'Price_Per_Oz_01.2019~'!$A:$CQ,Data_sheet_PTD!BC$2,0),0))</f>
        <v>0</v>
      </c>
      <c r="BD13" s="3">
        <f>IF(AD13=0,0,IFERROR(VLOOKUP($M:$M,'Price_Per_Oz_01.2019~'!$A:$CQ,Data_sheet_PTD!BD$2,0),0))</f>
        <v>0</v>
      </c>
      <c r="BE13" s="3">
        <f>IF(AE13=0,0,IFERROR(VLOOKUP($M:$M,'Price_Per_Oz_01.2019~'!$A:$CQ,Data_sheet_PTD!BE$2,0),0))</f>
        <v>0</v>
      </c>
      <c r="BF13" s="3">
        <f>IF(AF13=0,0,IFERROR(VLOOKUP($M:$M,'Price_Per_Oz_01.2019~'!$A:$CQ,Data_sheet_PTD!BF$2,0),0))</f>
        <v>0</v>
      </c>
      <c r="BG13" s="3">
        <f>IF(AG13=0,0,IFERROR(VLOOKUP($M:$M,'Price_Per_Oz_01.2019~'!$A:$CQ,Data_sheet_PTD!BG$2,0),0))</f>
        <v>0</v>
      </c>
      <c r="BH13" s="3">
        <f>IF(AH13=0,0,IFERROR(VLOOKUP($M:$M,'Price_Per_Oz_01.2019~'!$A:$CQ,Data_sheet_PTD!BH$2,0),0))</f>
        <v>0</v>
      </c>
      <c r="BI13" s="3">
        <f>IF(AI13=0,0,IFERROR(VLOOKUP($M:$M,'Price_Per_Oz_01.2019~'!$A:$CQ,Data_sheet_PTD!BI$2,0),0))</f>
        <v>0</v>
      </c>
      <c r="BJ13" s="3">
        <f>IF(AJ13=0,0,IFERROR(VLOOKUP($M:$M,'Price_Per_Oz_01.2019~'!$A:$CQ,Data_sheet_PTD!BJ$2,0),0))</f>
        <v>0</v>
      </c>
      <c r="BK13" s="3">
        <f>IF(AK13=0,0,IFERROR(VLOOKUP($M:$M,'Price_Per_Oz_01.2019~'!$A:$CQ,Data_sheet_PTD!BK$2,0),0))</f>
        <v>0</v>
      </c>
      <c r="BL13" s="3">
        <f>IF(AL13=0,0,IFERROR(VLOOKUP($M:$M,'Price_Per_Oz_01.2019~'!$A:$CQ,Data_sheet_PTD!BL$2,0),0))</f>
        <v>0</v>
      </c>
      <c r="BM13" s="17">
        <f t="shared" si="50"/>
        <v>0</v>
      </c>
      <c r="BN13" s="3">
        <f>IF(AN13=0,0,IFERROR(VLOOKUP($M:$M,'Price_Per_Oz_01.2019~'!$A:$CQ,Data_sheet_PTD!BN$2,0),0))</f>
        <v>0</v>
      </c>
      <c r="BO13" s="3">
        <f>IF(AO13=0,0,IFERROR(VLOOKUP($M:$M,'Price_Per_Oz_01.2019~'!$A:$CQ,Data_sheet_PTD!BO$2,0),0))</f>
        <v>0</v>
      </c>
      <c r="BP13" s="3">
        <f>IF(AP13=0,0,IFERROR(VLOOKUP($M:$M,'Price_Per_Oz_01.2019~'!$A:$CQ,Data_sheet_PTD!BP$2,0),0))</f>
        <v>0</v>
      </c>
      <c r="BQ13" s="3">
        <f>IF(AQ13=0,0,IFERROR(VLOOKUP($M:$M,'Price_Per_Oz_01.2019~'!$A:$CQ,Data_sheet_PTD!BQ$2,0),0))</f>
        <v>0</v>
      </c>
      <c r="BR13" s="3">
        <f>IF(AR13=0,0,IFERROR(VLOOKUP($M:$M,'Price_Per_Oz_01.2019~'!$A:$CQ,Data_sheet_PTD!BR$2,0),0))</f>
        <v>0</v>
      </c>
      <c r="BS13" s="3">
        <f>IF(AS13=0,0,IFERROR(VLOOKUP($M:$M,'Price_Per_Oz_01.2019~'!$A:$CQ,Data_sheet_PTD!BS$2,0),0))</f>
        <v>0</v>
      </c>
      <c r="BT13" s="3">
        <f>IF(AT13=0,0,IFERROR(VLOOKUP($M:$M,'Price_Per_Oz_01.2019~'!$A:$CQ,Data_sheet_PTD!BT$2,0),0))</f>
        <v>0</v>
      </c>
      <c r="BU13" s="3">
        <f>IF(AU13=0,0,IFERROR(VLOOKUP($M:$M,'Price_Per_Oz_01.2019~'!$A:$CQ,Data_sheet_PTD!BU$2,0),0))</f>
        <v>0</v>
      </c>
      <c r="BV13" s="3">
        <f>IF(AV13=0,0,IFERROR(VLOOKUP($M:$M,'Price_Per_Oz_01.2019~'!$A:$CQ,Data_sheet_PTD!BV$2,0),0))</f>
        <v>0</v>
      </c>
      <c r="BW13" s="3">
        <f>IF(AW13=0,0,IFERROR(VLOOKUP($M:$M,'Price_Per_Oz_01.2019~'!$A:$CQ,Data_sheet_PTD!BW$2,0),0))</f>
        <v>0</v>
      </c>
      <c r="BX13" s="3">
        <f>IF(AX13=0,0,IFERROR(VLOOKUP($M:$M,'Price_Per_Oz_01.2019~'!$A:$CQ,Data_sheet_PTD!BX$2,0),0))</f>
        <v>0</v>
      </c>
      <c r="BY13" s="3">
        <f>IF(AY13=0,0,IFERROR(VLOOKUP($M:$M,'Price_Per_Oz_01.2019~'!$A:$CQ,Data_sheet_PTD!BY$2,0),0))</f>
        <v>0</v>
      </c>
      <c r="BZ13" s="17">
        <f t="shared" si="51"/>
        <v>0</v>
      </c>
      <c r="CA13" s="12">
        <f t="shared" si="0"/>
        <v>0</v>
      </c>
      <c r="CB13" s="12">
        <f t="shared" si="1"/>
        <v>0</v>
      </c>
      <c r="CC13" s="12">
        <f t="shared" si="2"/>
        <v>0</v>
      </c>
      <c r="CD13" s="12">
        <f t="shared" si="3"/>
        <v>0</v>
      </c>
      <c r="CE13" s="12">
        <f t="shared" si="4"/>
        <v>0</v>
      </c>
      <c r="CF13" s="12">
        <f t="shared" si="5"/>
        <v>0</v>
      </c>
      <c r="CG13" s="12">
        <f t="shared" si="6"/>
        <v>0</v>
      </c>
      <c r="CH13" s="12">
        <f t="shared" si="7"/>
        <v>0</v>
      </c>
      <c r="CI13" s="12">
        <f t="shared" si="8"/>
        <v>0</v>
      </c>
      <c r="CJ13" s="12">
        <f t="shared" si="9"/>
        <v>0</v>
      </c>
      <c r="CK13" s="12">
        <f t="shared" si="10"/>
        <v>0</v>
      </c>
      <c r="CL13" s="12">
        <f t="shared" si="11"/>
        <v>0</v>
      </c>
      <c r="CM13" s="13">
        <f t="shared" si="52"/>
        <v>0</v>
      </c>
      <c r="CN13" s="12">
        <f t="shared" si="12"/>
        <v>0</v>
      </c>
      <c r="CO13" s="12">
        <f t="shared" si="13"/>
        <v>0</v>
      </c>
      <c r="CP13" s="12">
        <f t="shared" si="14"/>
        <v>0</v>
      </c>
      <c r="CQ13" s="12">
        <f t="shared" si="15"/>
        <v>0</v>
      </c>
      <c r="CR13" s="12">
        <f t="shared" si="16"/>
        <v>0</v>
      </c>
      <c r="CS13" s="12">
        <f t="shared" si="17"/>
        <v>0</v>
      </c>
      <c r="CT13" s="12">
        <f t="shared" si="18"/>
        <v>0</v>
      </c>
      <c r="CU13" s="12">
        <f t="shared" si="19"/>
        <v>0</v>
      </c>
      <c r="CV13" s="12">
        <f t="shared" si="20"/>
        <v>0</v>
      </c>
      <c r="CW13" s="12">
        <f t="shared" si="21"/>
        <v>0</v>
      </c>
      <c r="CX13" s="12">
        <f t="shared" si="22"/>
        <v>0</v>
      </c>
      <c r="CY13" s="12">
        <f t="shared" si="23"/>
        <v>0</v>
      </c>
      <c r="CZ13" s="13">
        <f t="shared" si="53"/>
        <v>0</v>
      </c>
      <c r="DA13" s="15">
        <f t="shared" si="24"/>
        <v>0</v>
      </c>
      <c r="DB13" s="15">
        <f t="shared" si="25"/>
        <v>0</v>
      </c>
      <c r="DC13" s="15">
        <f t="shared" si="26"/>
        <v>0</v>
      </c>
      <c r="DD13" s="15">
        <f t="shared" si="27"/>
        <v>0</v>
      </c>
      <c r="DE13" s="15">
        <f t="shared" si="28"/>
        <v>0</v>
      </c>
      <c r="DF13" s="15">
        <f t="shared" si="29"/>
        <v>0</v>
      </c>
      <c r="DG13" s="15">
        <f t="shared" si="30"/>
        <v>0</v>
      </c>
      <c r="DH13" s="15">
        <f t="shared" si="31"/>
        <v>0</v>
      </c>
      <c r="DI13" s="15">
        <f t="shared" si="32"/>
        <v>0</v>
      </c>
      <c r="DJ13" s="15">
        <f t="shared" si="33"/>
        <v>0</v>
      </c>
      <c r="DK13" s="15">
        <f t="shared" si="34"/>
        <v>0</v>
      </c>
      <c r="DL13" s="15">
        <f t="shared" si="35"/>
        <v>0</v>
      </c>
      <c r="DM13" s="16">
        <f t="shared" si="54"/>
        <v>0</v>
      </c>
      <c r="DN13" s="15">
        <f t="shared" si="36"/>
        <v>0</v>
      </c>
      <c r="DO13" s="15">
        <f t="shared" si="37"/>
        <v>0</v>
      </c>
      <c r="DP13" s="15">
        <f t="shared" si="38"/>
        <v>0</v>
      </c>
      <c r="DQ13" s="15">
        <f t="shared" si="39"/>
        <v>0</v>
      </c>
      <c r="DR13" s="15">
        <f t="shared" si="40"/>
        <v>0</v>
      </c>
      <c r="DS13" s="15">
        <f t="shared" si="41"/>
        <v>0</v>
      </c>
      <c r="DT13" s="15">
        <f t="shared" si="42"/>
        <v>0</v>
      </c>
      <c r="DU13" s="15">
        <f t="shared" si="43"/>
        <v>0</v>
      </c>
      <c r="DV13" s="15">
        <f t="shared" si="44"/>
        <v>0</v>
      </c>
      <c r="DW13" s="15">
        <f t="shared" si="45"/>
        <v>0</v>
      </c>
      <c r="DX13" s="15">
        <f t="shared" si="46"/>
        <v>0</v>
      </c>
      <c r="DY13" s="15">
        <f t="shared" si="47"/>
        <v>0</v>
      </c>
      <c r="DZ13" s="16">
        <f t="shared" si="55"/>
        <v>0</v>
      </c>
      <c r="EB13" s="22">
        <f t="shared" si="56"/>
        <v>0</v>
      </c>
      <c r="EC13" s="22">
        <f t="shared" si="57"/>
        <v>0</v>
      </c>
      <c r="ED13" s="22">
        <f t="shared" si="58"/>
        <v>0</v>
      </c>
      <c r="EE13" s="22">
        <f t="shared" si="59"/>
        <v>0</v>
      </c>
      <c r="EF13" s="22">
        <f t="shared" si="60"/>
        <v>0</v>
      </c>
      <c r="EG13" s="22">
        <f t="shared" si="61"/>
        <v>0</v>
      </c>
      <c r="EH13" s="22">
        <f t="shared" si="62"/>
        <v>0</v>
      </c>
      <c r="EI13" s="22">
        <f t="shared" si="63"/>
        <v>0</v>
      </c>
      <c r="EJ13" s="22">
        <f t="shared" si="64"/>
        <v>0</v>
      </c>
      <c r="EK13" s="22">
        <f t="shared" si="65"/>
        <v>0</v>
      </c>
      <c r="EL13" s="22">
        <f t="shared" si="66"/>
        <v>0</v>
      </c>
      <c r="EM13" s="22">
        <f t="shared" si="67"/>
        <v>0</v>
      </c>
    </row>
    <row r="14" spans="2:143" x14ac:dyDescent="0.3">
      <c r="L14" s="7"/>
      <c r="M14" t="s">
        <v>22</v>
      </c>
      <c r="N14" s="15">
        <f>IFERROR(VLOOKUP($M:$M,'Data 2'!$C:$R,'Data 2'!E$1,0),0)</f>
        <v>51480.44</v>
      </c>
      <c r="O14" s="15">
        <f>IFERROR(VLOOKUP($M:$M,'Data 2'!$C:$R,'Data 2'!F$1,0),0)</f>
        <v>58438.559999999998</v>
      </c>
      <c r="P14" s="15">
        <f>IFERROR(VLOOKUP($M:$M,'Data 2'!$C:$R,'Data 2'!G$1,0),0)</f>
        <v>66349.86</v>
      </c>
      <c r="Q14" s="15">
        <f>IFERROR(VLOOKUP($M:$M,'Data 2'!$C:$R,'Data 2'!H$1,0),0)</f>
        <v>88703.64</v>
      </c>
      <c r="R14" s="15">
        <f>IFERROR(VLOOKUP($M:$M,'Data 2'!$C:$R,'Data 2'!I$1,0),0)</f>
        <v>95341.69</v>
      </c>
      <c r="S14" s="15">
        <f>IFERROR(VLOOKUP($M:$M,'Data 2'!$C:$R,'Data 2'!J$1,0),0)</f>
        <v>103140.76</v>
      </c>
      <c r="T14" s="15">
        <f>IFERROR(VLOOKUP($M:$M,'Data 2'!$C:$R,'Data 2'!K$1,0),0)</f>
        <v>107024.24</v>
      </c>
      <c r="U14" s="15">
        <f>IFERROR(VLOOKUP($M:$M,'Data 2'!$C:$R,'Data 2'!L$1,0),0)</f>
        <v>101701.95</v>
      </c>
      <c r="V14" s="15">
        <f>IFERROR(VLOOKUP($M:$M,'Data 2'!$C:$R,'Data 2'!M$1,0),0)</f>
        <v>76363.679999999993</v>
      </c>
      <c r="W14" s="15">
        <f>IFERROR(VLOOKUP($M:$M,'Data 2'!$C:$R,'Data 2'!N$1,0),0)</f>
        <v>76672.789999999994</v>
      </c>
      <c r="X14" s="15">
        <f>IFERROR(VLOOKUP($M:$M,'Data 2'!$C:$R,'Data 2'!O$1,0),0)</f>
        <v>54101.55</v>
      </c>
      <c r="Y14" s="15">
        <f>IFERROR(VLOOKUP($M:$M,'Data 2'!$C:$R,'Data 2'!P$1,0),0)</f>
        <v>50798.23</v>
      </c>
      <c r="Z14" s="16">
        <f t="shared" si="49"/>
        <v>264972.5</v>
      </c>
      <c r="AA14" s="15">
        <f>IFERROR(VLOOKUP($M:$M,'Data 2'!$U:$AI,'Data 2'!W$1,0),0)</f>
        <v>62721.45</v>
      </c>
      <c r="AB14" s="15">
        <f>IFERROR(VLOOKUP($M:$M,'Data 2'!$U:$AI,'Data 2'!X$1,0),0)</f>
        <v>63864.82</v>
      </c>
      <c r="AC14" s="15">
        <f>IFERROR(VLOOKUP($M:$M,'Data 2'!$U:$AI,'Data 2'!Y$1,0),0)</f>
        <v>85680.18</v>
      </c>
      <c r="AD14" s="15">
        <f>IFERROR(VLOOKUP($M:$M,'Data 2'!$U:$AI,'Data 2'!Z$1,0),0)</f>
        <v>98522.03</v>
      </c>
      <c r="AE14" s="15">
        <f>IFERROR(VLOOKUP($M:$M,'Data 2'!$U:$AI,'Data 2'!AA$1,0),0)</f>
        <v>131057.53</v>
      </c>
      <c r="AF14" s="15">
        <f>IFERROR(VLOOKUP($M:$M,'Data 2'!$U:$AI,'Data 2'!AB$1,0),0)</f>
        <v>155024.84</v>
      </c>
      <c r="AG14" s="15">
        <f>IFERROR(VLOOKUP($M:$M,'Data 2'!$U:$AI,'Data 2'!AC$1,0),0)</f>
        <v>131736.34</v>
      </c>
      <c r="AH14" s="15">
        <f>IFERROR(VLOOKUP($M:$M,'Data 2'!$U:$AI,'Data 2'!AD$1,0),0)</f>
        <v>120351.12</v>
      </c>
      <c r="AI14" s="15">
        <f>IFERROR(VLOOKUP($M:$M,'Data 2'!$U:$AI,'Data 2'!AE$1,0),0)</f>
        <v>99912.58</v>
      </c>
      <c r="AJ14" s="15">
        <f>IFERROR(VLOOKUP($M:$M,'Data 2'!$U:$AI,'Data 2'!AF$1,0),0)</f>
        <v>97805.23</v>
      </c>
      <c r="AK14" s="15">
        <f>IFERROR(VLOOKUP($M:$M,'Data 2'!$U:$AI,'Data 2'!AG$1,0),0)</f>
        <v>69698.429999999993</v>
      </c>
      <c r="AL14" s="15">
        <f>IFERROR(VLOOKUP($M:$M,'Data 2'!$U:$AI,'Data 2'!AH$1,0),0)</f>
        <v>69224.17</v>
      </c>
      <c r="AM14" s="16">
        <f t="shared" si="68"/>
        <v>1185598.7199999997</v>
      </c>
      <c r="AN14" s="15">
        <f>IFERROR(VLOOKUP($M:$M,'Data 2'!$AP:$BE,'Data 2'!AR$1,0),0)</f>
        <v>81210.48</v>
      </c>
      <c r="AO14" s="15">
        <f>IFERROR(VLOOKUP($M:$M,'Data 2'!$AP:$BE,'Data 2'!AS$1,0),0)</f>
        <v>77921.679999999993</v>
      </c>
      <c r="AP14" s="15">
        <f>IFERROR(VLOOKUP($M:$M,'Data 2'!$AP:$BE,'Data 2'!AT$1,0),0)</f>
        <v>98587.19</v>
      </c>
      <c r="AQ14" s="15">
        <f>IFERROR(VLOOKUP($M:$M,'Data 2'!$AP:$BE,'Data 2'!AU$1,0),0)</f>
        <v>107723.88</v>
      </c>
      <c r="AR14" s="15">
        <f>IFERROR(VLOOKUP($M:$M,'Data 2'!$AP:$BE,'Data 2'!AV$1,0),0)</f>
        <v>128468.33</v>
      </c>
      <c r="AS14" s="15">
        <f>IFERROR(VLOOKUP($M:$M,'Data 2'!$AP:$BE,'Data 2'!AW$1,0),0)</f>
        <v>130400.66</v>
      </c>
      <c r="AT14" s="15">
        <f>IFERROR(VLOOKUP($M:$M,'Data 2'!$AP:$BE,'Data 2'!AX$1,0),0)</f>
        <v>111658.89</v>
      </c>
      <c r="AU14" s="15">
        <f>IFERROR(VLOOKUP($M:$M,'Data 2'!$AP:$BE,'Data 2'!AY$1,0),0)</f>
        <v>127846.13</v>
      </c>
      <c r="AV14" s="15">
        <f>IFERROR(VLOOKUP($M:$M,'Data 2'!$AP:$BE,'Data 2'!AZ$1,0),0)</f>
        <v>90253.83</v>
      </c>
      <c r="AW14" s="15">
        <f>IFERROR(VLOOKUP($M:$M,'Data 2'!$AP:$BE,'Data 2'!BA$1,0),0)</f>
        <v>79167.12</v>
      </c>
      <c r="AX14" s="15">
        <f>IFERROR(VLOOKUP($M:$M,'Data 2'!$AP:$BE,'Data 2'!BB$1,0),0)</f>
        <v>68865.159999999989</v>
      </c>
      <c r="AY14" s="15">
        <f>IFERROR(VLOOKUP($M:$M,'Data 2'!$AP:$BE,'Data 2'!BC$1,0),0)</f>
        <v>61579.079999999987</v>
      </c>
      <c r="AZ14" s="16">
        <f t="shared" si="69"/>
        <v>1163682.43</v>
      </c>
      <c r="BA14" s="3">
        <f>IF(AA14=0,0,IFERROR(VLOOKUP($M:$M,'Price_Per_Oz_01.2019~'!$A:$CQ,Data_sheet_PTD!BA$2,0),0))</f>
        <v>0.75</v>
      </c>
      <c r="BB14" s="3">
        <f>IF(AB14=0,0,IFERROR(VLOOKUP($M:$M,'Price_Per_Oz_01.2019~'!$A:$CQ,Data_sheet_PTD!BB$2,0),0))</f>
        <v>0.75</v>
      </c>
      <c r="BC14" s="3">
        <f>IF(AC14=0,0,IFERROR(VLOOKUP($M:$M,'Price_Per_Oz_01.2019~'!$A:$CQ,Data_sheet_PTD!BC$2,0),0))</f>
        <v>0.79</v>
      </c>
      <c r="BD14" s="3">
        <f>IF(AD14=0,0,IFERROR(VLOOKUP($M:$M,'Price_Per_Oz_01.2019~'!$A:$CQ,Data_sheet_PTD!BD$2,0),0))</f>
        <v>0.79</v>
      </c>
      <c r="BE14" s="3">
        <f>IF(AE14=0,0,IFERROR(VLOOKUP($M:$M,'Price_Per_Oz_01.2019~'!$A:$CQ,Data_sheet_PTD!BE$2,0),0))</f>
        <v>0.79</v>
      </c>
      <c r="BF14" s="3">
        <f>IF(AF14=0,0,IFERROR(VLOOKUP($M:$M,'Price_Per_Oz_01.2019~'!$A:$CQ,Data_sheet_PTD!BF$2,0),0))</f>
        <v>0.79</v>
      </c>
      <c r="BG14" s="3">
        <f>IF(AG14=0,0,IFERROR(VLOOKUP($M:$M,'Price_Per_Oz_01.2019~'!$A:$CQ,Data_sheet_PTD!BG$2,0),0))</f>
        <v>0.79</v>
      </c>
      <c r="BH14" s="3">
        <f>IF(AH14=0,0,IFERROR(VLOOKUP($M:$M,'Price_Per_Oz_01.2019~'!$A:$CQ,Data_sheet_PTD!BH$2,0),0))</f>
        <v>0.79</v>
      </c>
      <c r="BI14" s="3">
        <f>IF(AI14=0,0,IFERROR(VLOOKUP($M:$M,'Price_Per_Oz_01.2019~'!$A:$CQ,Data_sheet_PTD!BI$2,0),0))</f>
        <v>0.79</v>
      </c>
      <c r="BJ14" s="3">
        <f>IF(AJ14=0,0,IFERROR(VLOOKUP($M:$M,'Price_Per_Oz_01.2019~'!$A:$CQ,Data_sheet_PTD!BJ$2,0),0))</f>
        <v>0.79</v>
      </c>
      <c r="BK14" s="3">
        <f>IF(AK14=0,0,IFERROR(VLOOKUP($M:$M,'Price_Per_Oz_01.2019~'!$A:$CQ,Data_sheet_PTD!BK$2,0),0))</f>
        <v>0.79</v>
      </c>
      <c r="BL14" s="3">
        <f>IF(AL14=0,0,IFERROR(VLOOKUP($M:$M,'Price_Per_Oz_01.2019~'!$A:$CQ,Data_sheet_PTD!BL$2,0),0))</f>
        <v>0.79</v>
      </c>
      <c r="BM14" s="17">
        <f t="shared" si="50"/>
        <v>0.79</v>
      </c>
      <c r="BN14" s="3">
        <f>IF(AN14=0,0,IFERROR(VLOOKUP($M:$M,'Price_Per_Oz_01.2019~'!$A:$CQ,Data_sheet_PTD!BN$2,0),0))</f>
        <v>0.79</v>
      </c>
      <c r="BO14" s="3">
        <f>IF(AO14=0,0,IFERROR(VLOOKUP($M:$M,'Price_Per_Oz_01.2019~'!$A:$CQ,Data_sheet_PTD!BO$2,0),0))</f>
        <v>0.79</v>
      </c>
      <c r="BP14" s="3">
        <f>IF(AP14=0,0,IFERROR(VLOOKUP($M:$M,'Price_Per_Oz_01.2019~'!$A:$CQ,Data_sheet_PTD!BP$2,0),0))</f>
        <v>0.79</v>
      </c>
      <c r="BQ14" s="3">
        <f>IF(AQ14=0,0,IFERROR(VLOOKUP($M:$M,'Price_Per_Oz_01.2019~'!$A:$CQ,Data_sheet_PTD!BQ$2,0),0))</f>
        <v>0.83</v>
      </c>
      <c r="BR14" s="3">
        <f>IF(AR14=0,0,IFERROR(VLOOKUP($M:$M,'Price_Per_Oz_01.2019~'!$A:$CQ,Data_sheet_PTD!BR$2,0),0))</f>
        <v>0.83</v>
      </c>
      <c r="BS14" s="3">
        <f>IF(AS14=0,0,IFERROR(VLOOKUP($M:$M,'Price_Per_Oz_01.2019~'!$A:$CQ,Data_sheet_PTD!BS$2,0),0))</f>
        <v>0.83</v>
      </c>
      <c r="BT14" s="3">
        <f>IF(AT14=0,0,IFERROR(VLOOKUP($M:$M,'Price_Per_Oz_01.2019~'!$A:$CQ,Data_sheet_PTD!BT$2,0),0))</f>
        <v>0.83</v>
      </c>
      <c r="BU14" s="3">
        <f>IF(AU14=0,0,IFERROR(VLOOKUP($M:$M,'Price_Per_Oz_01.2019~'!$A:$CQ,Data_sheet_PTD!BU$2,0),0))</f>
        <v>0.83</v>
      </c>
      <c r="BV14" s="3">
        <f>IF(AV14=0,0,IFERROR(VLOOKUP($M:$M,'Price_Per_Oz_01.2019~'!$A:$CQ,Data_sheet_PTD!BV$2,0),0))</f>
        <v>0.83</v>
      </c>
      <c r="BW14" s="3">
        <f>IF(AW14=0,0,IFERROR(VLOOKUP($M:$M,'Price_Per_Oz_01.2019~'!$A:$CQ,Data_sheet_PTD!BW$2,0),0))</f>
        <v>0.89</v>
      </c>
      <c r="BX14" s="3">
        <f>IF(AX14=0,0,IFERROR(VLOOKUP($M:$M,'Price_Per_Oz_01.2019~'!$A:$CQ,Data_sheet_PTD!BX$2,0),0))</f>
        <v>0.89</v>
      </c>
      <c r="BY14" s="3">
        <f>IF(AY14=0,0,IFERROR(VLOOKUP($M:$M,'Price_Per_Oz_01.2019~'!$A:$CQ,Data_sheet_PTD!BY$2,0),0))</f>
        <v>0.89</v>
      </c>
      <c r="BZ14" s="17">
        <f t="shared" si="51"/>
        <v>0.83</v>
      </c>
      <c r="CA14" s="12">
        <f t="shared" si="0"/>
        <v>83628.599999999991</v>
      </c>
      <c r="CB14" s="12">
        <f t="shared" si="1"/>
        <v>85153.093333333338</v>
      </c>
      <c r="CC14" s="12">
        <f t="shared" si="2"/>
        <v>108455.92405063289</v>
      </c>
      <c r="CD14" s="12">
        <f t="shared" si="3"/>
        <v>124711.43037974683</v>
      </c>
      <c r="CE14" s="12">
        <f t="shared" si="4"/>
        <v>165895.60759493671</v>
      </c>
      <c r="CF14" s="12">
        <f t="shared" si="5"/>
        <v>196233.97468354428</v>
      </c>
      <c r="CG14" s="12">
        <f t="shared" si="6"/>
        <v>166754.86075949366</v>
      </c>
      <c r="CH14" s="12">
        <f t="shared" si="7"/>
        <v>152343.18987341772</v>
      </c>
      <c r="CI14" s="12">
        <f t="shared" si="8"/>
        <v>126471.62025316455</v>
      </c>
      <c r="CJ14" s="12">
        <f t="shared" si="9"/>
        <v>123804.08860759492</v>
      </c>
      <c r="CK14" s="12">
        <f t="shared" si="10"/>
        <v>88225.860759493662</v>
      </c>
      <c r="CL14" s="12">
        <f t="shared" si="11"/>
        <v>87625.531645569616</v>
      </c>
      <c r="CM14" s="13">
        <f t="shared" si="52"/>
        <v>1509303.7819409282</v>
      </c>
      <c r="CN14" s="12">
        <f t="shared" si="12"/>
        <v>102798.07594936708</v>
      </c>
      <c r="CO14" s="12">
        <f t="shared" si="13"/>
        <v>98635.037974683524</v>
      </c>
      <c r="CP14" s="12">
        <f t="shared" si="14"/>
        <v>124793.91139240506</v>
      </c>
      <c r="CQ14" s="12">
        <f t="shared" si="15"/>
        <v>129787.80722891567</v>
      </c>
      <c r="CR14" s="12">
        <f t="shared" si="16"/>
        <v>154781.12048192773</v>
      </c>
      <c r="CS14" s="12">
        <f t="shared" si="17"/>
        <v>157109.22891566265</v>
      </c>
      <c r="CT14" s="12">
        <f t="shared" si="18"/>
        <v>134528.78313253014</v>
      </c>
      <c r="CU14" s="12">
        <f t="shared" si="19"/>
        <v>154031.48192771085</v>
      </c>
      <c r="CV14" s="12">
        <f t="shared" si="20"/>
        <v>108739.55421686747</v>
      </c>
      <c r="CW14" s="12">
        <f t="shared" si="21"/>
        <v>88951.820224719093</v>
      </c>
      <c r="CX14" s="12">
        <f t="shared" si="22"/>
        <v>77376.584269662912</v>
      </c>
      <c r="CY14" s="12">
        <f t="shared" si="23"/>
        <v>69189.977528089876</v>
      </c>
      <c r="CZ14" s="13">
        <f t="shared" si="53"/>
        <v>1400723.3832425422</v>
      </c>
      <c r="DA14" s="15">
        <f t="shared" si="24"/>
        <v>14377.106962025315</v>
      </c>
      <c r="DB14" s="15">
        <f t="shared" si="25"/>
        <v>10111.45848101264</v>
      </c>
      <c r="DC14" s="15">
        <f t="shared" si="26"/>
        <v>12907.010000000013</v>
      </c>
      <c r="DD14" s="15">
        <f t="shared" si="27"/>
        <v>4010.3377108433829</v>
      </c>
      <c r="DE14" s="15">
        <f t="shared" si="28"/>
        <v>-8780.4448192770906</v>
      </c>
      <c r="DF14" s="15">
        <f t="shared" si="29"/>
        <v>-30908.549156626486</v>
      </c>
      <c r="DG14" s="15">
        <f t="shared" si="30"/>
        <v>-25458.601325301184</v>
      </c>
      <c r="DH14" s="15">
        <f t="shared" si="31"/>
        <v>1333.7507228915681</v>
      </c>
      <c r="DI14" s="15">
        <f t="shared" si="32"/>
        <v>-14008.332168674695</v>
      </c>
      <c r="DJ14" s="15">
        <f t="shared" si="33"/>
        <v>-27533.292022471909</v>
      </c>
      <c r="DK14" s="15">
        <f t="shared" si="34"/>
        <v>-8570.928426966293</v>
      </c>
      <c r="DL14" s="15">
        <f t="shared" si="35"/>
        <v>-14564.087752808995</v>
      </c>
      <c r="DM14" s="16">
        <f t="shared" si="54"/>
        <v>-87084.571795353724</v>
      </c>
      <c r="DN14" s="15">
        <f t="shared" si="36"/>
        <v>4111.9230379746868</v>
      </c>
      <c r="DO14" s="15">
        <f t="shared" si="37"/>
        <v>3945.4015189873444</v>
      </c>
      <c r="DP14" s="15">
        <f t="shared" si="38"/>
        <v>0</v>
      </c>
      <c r="DQ14" s="15">
        <f t="shared" si="39"/>
        <v>5191.512289156617</v>
      </c>
      <c r="DR14" s="15">
        <f t="shared" si="40"/>
        <v>6191.244819277098</v>
      </c>
      <c r="DS14" s="15">
        <f t="shared" si="41"/>
        <v>6284.3691566264943</v>
      </c>
      <c r="DT14" s="15">
        <f t="shared" si="42"/>
        <v>5381.1513253011954</v>
      </c>
      <c r="DU14" s="15">
        <f t="shared" si="43"/>
        <v>6161.2592771084219</v>
      </c>
      <c r="DV14" s="15">
        <f t="shared" si="44"/>
        <v>4349.5821686746904</v>
      </c>
      <c r="DW14" s="15">
        <f t="shared" si="45"/>
        <v>8895.1820224719067</v>
      </c>
      <c r="DX14" s="15">
        <f t="shared" si="46"/>
        <v>7737.6584269662899</v>
      </c>
      <c r="DY14" s="15">
        <f t="shared" si="47"/>
        <v>6918.9977528089858</v>
      </c>
      <c r="DZ14" s="16">
        <f t="shared" si="55"/>
        <v>65168.281795353731</v>
      </c>
      <c r="EB14" s="22">
        <f t="shared" si="56"/>
        <v>0</v>
      </c>
      <c r="EC14" s="22">
        <f t="shared" si="57"/>
        <v>0</v>
      </c>
      <c r="ED14" s="22">
        <f t="shared" si="58"/>
        <v>0</v>
      </c>
      <c r="EE14" s="22">
        <f t="shared" si="59"/>
        <v>0</v>
      </c>
      <c r="EF14" s="22">
        <f t="shared" si="60"/>
        <v>-4.5474735088646412E-12</v>
      </c>
      <c r="EG14" s="22">
        <f t="shared" si="61"/>
        <v>0</v>
      </c>
      <c r="EH14" s="22">
        <f t="shared" si="62"/>
        <v>0</v>
      </c>
      <c r="EI14" s="22">
        <f t="shared" si="63"/>
        <v>1.9099388737231493E-11</v>
      </c>
      <c r="EJ14" s="22">
        <f t="shared" si="64"/>
        <v>0</v>
      </c>
      <c r="EK14" s="22">
        <f t="shared" si="65"/>
        <v>0</v>
      </c>
      <c r="EL14" s="22">
        <f t="shared" si="66"/>
        <v>-9.0949470177292824E-13</v>
      </c>
      <c r="EM14" s="22">
        <f t="shared" si="67"/>
        <v>0</v>
      </c>
    </row>
    <row r="15" spans="2:143" x14ac:dyDescent="0.3">
      <c r="L15" s="7"/>
      <c r="M15" t="s">
        <v>304</v>
      </c>
      <c r="N15" s="15">
        <f>IFERROR(VLOOKUP($M:$M,'Data 2'!$C:$R,'Data 2'!E$1,0),0)</f>
        <v>0</v>
      </c>
      <c r="O15" s="15">
        <f>IFERROR(VLOOKUP($M:$M,'Data 2'!$C:$R,'Data 2'!F$1,0),0)</f>
        <v>0</v>
      </c>
      <c r="P15" s="15">
        <f>IFERROR(VLOOKUP($M:$M,'Data 2'!$C:$R,'Data 2'!G$1,0),0)</f>
        <v>0</v>
      </c>
      <c r="Q15" s="15">
        <f>IFERROR(VLOOKUP($M:$M,'Data 2'!$C:$R,'Data 2'!H$1,0),0)</f>
        <v>0</v>
      </c>
      <c r="R15" s="15">
        <f>IFERROR(VLOOKUP($M:$M,'Data 2'!$C:$R,'Data 2'!I$1,0),0)</f>
        <v>0</v>
      </c>
      <c r="S15" s="15">
        <f>IFERROR(VLOOKUP($M:$M,'Data 2'!$C:$R,'Data 2'!J$1,0),0)</f>
        <v>0</v>
      </c>
      <c r="T15" s="15">
        <f>IFERROR(VLOOKUP($M:$M,'Data 2'!$C:$R,'Data 2'!K$1,0),0)</f>
        <v>0</v>
      </c>
      <c r="U15" s="15">
        <f>IFERROR(VLOOKUP($M:$M,'Data 2'!$C:$R,'Data 2'!L$1,0),0)</f>
        <v>0</v>
      </c>
      <c r="V15" s="15">
        <f>IFERROR(VLOOKUP($M:$M,'Data 2'!$C:$R,'Data 2'!M$1,0),0)</f>
        <v>0</v>
      </c>
      <c r="W15" s="15">
        <f>IFERROR(VLOOKUP($M:$M,'Data 2'!$C:$R,'Data 2'!N$1,0),0)</f>
        <v>0</v>
      </c>
      <c r="X15" s="15">
        <f>IFERROR(VLOOKUP($M:$M,'Data 2'!$C:$R,'Data 2'!O$1,0),0)</f>
        <v>0</v>
      </c>
      <c r="Y15" s="15">
        <f>IFERROR(VLOOKUP($M:$M,'Data 2'!$C:$R,'Data 2'!P$1,0),0)</f>
        <v>0</v>
      </c>
      <c r="Z15" s="16">
        <f t="shared" si="49"/>
        <v>0</v>
      </c>
      <c r="AA15" s="15">
        <f>IFERROR(VLOOKUP($M:$M,'Data 2'!$U:$AI,'Data 2'!W$1,0),0)</f>
        <v>0</v>
      </c>
      <c r="AB15" s="15">
        <f>IFERROR(VLOOKUP($M:$M,'Data 2'!$U:$AI,'Data 2'!X$1,0),0)</f>
        <v>0</v>
      </c>
      <c r="AC15" s="15">
        <f>IFERROR(VLOOKUP($M:$M,'Data 2'!$U:$AI,'Data 2'!Y$1,0),0)</f>
        <v>0</v>
      </c>
      <c r="AD15" s="15">
        <f>IFERROR(VLOOKUP($M:$M,'Data 2'!$U:$AI,'Data 2'!Z$1,0),0)</f>
        <v>0</v>
      </c>
      <c r="AE15" s="15">
        <f>IFERROR(VLOOKUP($M:$M,'Data 2'!$U:$AI,'Data 2'!AA$1,0),0)</f>
        <v>0</v>
      </c>
      <c r="AF15" s="15">
        <f>IFERROR(VLOOKUP($M:$M,'Data 2'!$U:$AI,'Data 2'!AB$1,0),0)</f>
        <v>0</v>
      </c>
      <c r="AG15" s="15">
        <f>IFERROR(VLOOKUP($M:$M,'Data 2'!$U:$AI,'Data 2'!AC$1,0),0)</f>
        <v>0</v>
      </c>
      <c r="AH15" s="15">
        <f>IFERROR(VLOOKUP($M:$M,'Data 2'!$U:$AI,'Data 2'!AD$1,0),0)</f>
        <v>0</v>
      </c>
      <c r="AI15" s="15">
        <f>IFERROR(VLOOKUP($M:$M,'Data 2'!$U:$AI,'Data 2'!AE$1,0),0)</f>
        <v>0</v>
      </c>
      <c r="AJ15" s="15">
        <f>IFERROR(VLOOKUP($M:$M,'Data 2'!$U:$AI,'Data 2'!AF$1,0),0)</f>
        <v>0</v>
      </c>
      <c r="AK15" s="15">
        <f>IFERROR(VLOOKUP($M:$M,'Data 2'!$U:$AI,'Data 2'!AG$1,0),0)</f>
        <v>0</v>
      </c>
      <c r="AL15" s="15">
        <f>IFERROR(VLOOKUP($M:$M,'Data 2'!$U:$AI,'Data 2'!AH$1,0),0)</f>
        <v>0</v>
      </c>
      <c r="AM15" s="16">
        <f t="shared" si="68"/>
        <v>0</v>
      </c>
      <c r="AN15" s="15">
        <f>IFERROR(VLOOKUP($M:$M,'Data 2'!$AP:$BE,'Data 2'!AR$1,0),0)</f>
        <v>0</v>
      </c>
      <c r="AO15" s="15">
        <f>IFERROR(VLOOKUP($M:$M,'Data 2'!$AP:$BE,'Data 2'!AS$1,0),0)</f>
        <v>0</v>
      </c>
      <c r="AP15" s="15">
        <f>IFERROR(VLOOKUP($M:$M,'Data 2'!$AP:$BE,'Data 2'!AT$1,0),0)</f>
        <v>0</v>
      </c>
      <c r="AQ15" s="15">
        <f>IFERROR(VLOOKUP($M:$M,'Data 2'!$AP:$BE,'Data 2'!AU$1,0),0)</f>
        <v>0</v>
      </c>
      <c r="AR15" s="15">
        <f>IFERROR(VLOOKUP($M:$M,'Data 2'!$AP:$BE,'Data 2'!AV$1,0),0)</f>
        <v>0</v>
      </c>
      <c r="AS15" s="15">
        <f>IFERROR(VLOOKUP($M:$M,'Data 2'!$AP:$BE,'Data 2'!AW$1,0),0)</f>
        <v>0</v>
      </c>
      <c r="AT15" s="15">
        <f>IFERROR(VLOOKUP($M:$M,'Data 2'!$AP:$BE,'Data 2'!AX$1,0),0)</f>
        <v>0</v>
      </c>
      <c r="AU15" s="15">
        <f>IFERROR(VLOOKUP($M:$M,'Data 2'!$AP:$BE,'Data 2'!AY$1,0),0)</f>
        <v>0</v>
      </c>
      <c r="AV15" s="15">
        <f>IFERROR(VLOOKUP($M:$M,'Data 2'!$AP:$BE,'Data 2'!AZ$1,0),0)</f>
        <v>0</v>
      </c>
      <c r="AW15" s="15">
        <f>IFERROR(VLOOKUP($M:$M,'Data 2'!$AP:$BE,'Data 2'!BA$1,0),0)</f>
        <v>0</v>
      </c>
      <c r="AX15" s="15">
        <f>IFERROR(VLOOKUP($M:$M,'Data 2'!$AP:$BE,'Data 2'!BB$1,0),0)</f>
        <v>0</v>
      </c>
      <c r="AY15" s="15">
        <f>IFERROR(VLOOKUP($M:$M,'Data 2'!$AP:$BE,'Data 2'!BC$1,0),0)</f>
        <v>0</v>
      </c>
      <c r="AZ15" s="16">
        <f t="shared" si="69"/>
        <v>0</v>
      </c>
      <c r="BA15" s="3">
        <f>IF(AA15=0,0,IFERROR(VLOOKUP($M:$M,'Price_Per_Oz_01.2019~'!$A:$CQ,Data_sheet_PTD!BA$2,0),0))</f>
        <v>0</v>
      </c>
      <c r="BB15" s="3">
        <f>IF(AB15=0,0,IFERROR(VLOOKUP($M:$M,'Price_Per_Oz_01.2019~'!$A:$CQ,Data_sheet_PTD!BB$2,0),0))</f>
        <v>0</v>
      </c>
      <c r="BC15" s="3">
        <f>IF(AC15=0,0,IFERROR(VLOOKUP($M:$M,'Price_Per_Oz_01.2019~'!$A:$CQ,Data_sheet_PTD!BC$2,0),0))</f>
        <v>0</v>
      </c>
      <c r="BD15" s="3">
        <f>IF(AD15=0,0,IFERROR(VLOOKUP($M:$M,'Price_Per_Oz_01.2019~'!$A:$CQ,Data_sheet_PTD!BD$2,0),0))</f>
        <v>0</v>
      </c>
      <c r="BE15" s="3">
        <f>IF(AE15=0,0,IFERROR(VLOOKUP($M:$M,'Price_Per_Oz_01.2019~'!$A:$CQ,Data_sheet_PTD!BE$2,0),0))</f>
        <v>0</v>
      </c>
      <c r="BF15" s="3">
        <f>IF(AF15=0,0,IFERROR(VLOOKUP($M:$M,'Price_Per_Oz_01.2019~'!$A:$CQ,Data_sheet_PTD!BF$2,0),0))</f>
        <v>0</v>
      </c>
      <c r="BG15" s="3">
        <f>IF(AG15=0,0,IFERROR(VLOOKUP($M:$M,'Price_Per_Oz_01.2019~'!$A:$CQ,Data_sheet_PTD!BG$2,0),0))</f>
        <v>0</v>
      </c>
      <c r="BH15" s="3">
        <f>IF(AH15=0,0,IFERROR(VLOOKUP($M:$M,'Price_Per_Oz_01.2019~'!$A:$CQ,Data_sheet_PTD!BH$2,0),0))</f>
        <v>0</v>
      </c>
      <c r="BI15" s="3">
        <f>IF(AI15=0,0,IFERROR(VLOOKUP($M:$M,'Price_Per_Oz_01.2019~'!$A:$CQ,Data_sheet_PTD!BI$2,0),0))</f>
        <v>0</v>
      </c>
      <c r="BJ15" s="3">
        <f>IF(AJ15=0,0,IFERROR(VLOOKUP($M:$M,'Price_Per_Oz_01.2019~'!$A:$CQ,Data_sheet_PTD!BJ$2,0),0))</f>
        <v>0</v>
      </c>
      <c r="BK15" s="3">
        <f>IF(AK15=0,0,IFERROR(VLOOKUP($M:$M,'Price_Per_Oz_01.2019~'!$A:$CQ,Data_sheet_PTD!BK$2,0),0))</f>
        <v>0</v>
      </c>
      <c r="BL15" s="3">
        <f>IF(AL15=0,0,IFERROR(VLOOKUP($M:$M,'Price_Per_Oz_01.2019~'!$A:$CQ,Data_sheet_PTD!BL$2,0),0))</f>
        <v>0</v>
      </c>
      <c r="BM15" s="17">
        <f t="shared" si="50"/>
        <v>0</v>
      </c>
      <c r="BN15" s="3">
        <f>IF(AN15=0,0,IFERROR(VLOOKUP($M:$M,'Price_Per_Oz_01.2019~'!$A:$CQ,Data_sheet_PTD!BN$2,0),0))</f>
        <v>0</v>
      </c>
      <c r="BO15" s="3">
        <f>IF(AO15=0,0,IFERROR(VLOOKUP($M:$M,'Price_Per_Oz_01.2019~'!$A:$CQ,Data_sheet_PTD!BO$2,0),0))</f>
        <v>0</v>
      </c>
      <c r="BP15" s="3">
        <f>IF(AP15=0,0,IFERROR(VLOOKUP($M:$M,'Price_Per_Oz_01.2019~'!$A:$CQ,Data_sheet_PTD!BP$2,0),0))</f>
        <v>0</v>
      </c>
      <c r="BQ15" s="3">
        <f>IF(AQ15=0,0,IFERROR(VLOOKUP($M:$M,'Price_Per_Oz_01.2019~'!$A:$CQ,Data_sheet_PTD!BQ$2,0),0))</f>
        <v>0</v>
      </c>
      <c r="BR15" s="3">
        <f>IF(AR15=0,0,IFERROR(VLOOKUP($M:$M,'Price_Per_Oz_01.2019~'!$A:$CQ,Data_sheet_PTD!BR$2,0),0))</f>
        <v>0</v>
      </c>
      <c r="BS15" s="3">
        <f>IF(AS15=0,0,IFERROR(VLOOKUP($M:$M,'Price_Per_Oz_01.2019~'!$A:$CQ,Data_sheet_PTD!BS$2,0),0))</f>
        <v>0</v>
      </c>
      <c r="BT15" s="3">
        <f>IF(AT15=0,0,IFERROR(VLOOKUP($M:$M,'Price_Per_Oz_01.2019~'!$A:$CQ,Data_sheet_PTD!BT$2,0),0))</f>
        <v>0</v>
      </c>
      <c r="BU15" s="3">
        <f>IF(AU15=0,0,IFERROR(VLOOKUP($M:$M,'Price_Per_Oz_01.2019~'!$A:$CQ,Data_sheet_PTD!BU$2,0),0))</f>
        <v>0</v>
      </c>
      <c r="BV15" s="3">
        <f>IF(AV15=0,0,IFERROR(VLOOKUP($M:$M,'Price_Per_Oz_01.2019~'!$A:$CQ,Data_sheet_PTD!BV$2,0),0))</f>
        <v>0</v>
      </c>
      <c r="BW15" s="3">
        <f>IF(AW15=0,0,IFERROR(VLOOKUP($M:$M,'Price_Per_Oz_01.2019~'!$A:$CQ,Data_sheet_PTD!BW$2,0),0))</f>
        <v>0</v>
      </c>
      <c r="BX15" s="3">
        <f>IF(AX15=0,0,IFERROR(VLOOKUP($M:$M,'Price_Per_Oz_01.2019~'!$A:$CQ,Data_sheet_PTD!BX$2,0),0))</f>
        <v>0</v>
      </c>
      <c r="BY15" s="3">
        <f>IF(AY15=0,0,IFERROR(VLOOKUP($M:$M,'Price_Per_Oz_01.2019~'!$A:$CQ,Data_sheet_PTD!BY$2,0),0))</f>
        <v>0</v>
      </c>
      <c r="BZ15" s="17">
        <f t="shared" si="51"/>
        <v>0</v>
      </c>
      <c r="CA15" s="12">
        <f t="shared" si="0"/>
        <v>0</v>
      </c>
      <c r="CB15" s="12">
        <f t="shared" si="1"/>
        <v>0</v>
      </c>
      <c r="CC15" s="12">
        <f t="shared" si="2"/>
        <v>0</v>
      </c>
      <c r="CD15" s="12">
        <f t="shared" si="3"/>
        <v>0</v>
      </c>
      <c r="CE15" s="12">
        <f t="shared" si="4"/>
        <v>0</v>
      </c>
      <c r="CF15" s="12">
        <f t="shared" si="5"/>
        <v>0</v>
      </c>
      <c r="CG15" s="12">
        <f t="shared" si="6"/>
        <v>0</v>
      </c>
      <c r="CH15" s="12">
        <f t="shared" si="7"/>
        <v>0</v>
      </c>
      <c r="CI15" s="12">
        <f t="shared" si="8"/>
        <v>0</v>
      </c>
      <c r="CJ15" s="12">
        <f t="shared" si="9"/>
        <v>0</v>
      </c>
      <c r="CK15" s="12">
        <f t="shared" si="10"/>
        <v>0</v>
      </c>
      <c r="CL15" s="12">
        <f t="shared" si="11"/>
        <v>0</v>
      </c>
      <c r="CM15" s="13">
        <f t="shared" si="52"/>
        <v>0</v>
      </c>
      <c r="CN15" s="12">
        <f t="shared" si="12"/>
        <v>0</v>
      </c>
      <c r="CO15" s="12">
        <f t="shared" si="13"/>
        <v>0</v>
      </c>
      <c r="CP15" s="12">
        <f t="shared" si="14"/>
        <v>0</v>
      </c>
      <c r="CQ15" s="12">
        <f t="shared" si="15"/>
        <v>0</v>
      </c>
      <c r="CR15" s="12">
        <f t="shared" si="16"/>
        <v>0</v>
      </c>
      <c r="CS15" s="12">
        <f t="shared" si="17"/>
        <v>0</v>
      </c>
      <c r="CT15" s="12">
        <f t="shared" si="18"/>
        <v>0</v>
      </c>
      <c r="CU15" s="12">
        <f t="shared" si="19"/>
        <v>0</v>
      </c>
      <c r="CV15" s="12">
        <f t="shared" si="20"/>
        <v>0</v>
      </c>
      <c r="CW15" s="12">
        <f t="shared" si="21"/>
        <v>0</v>
      </c>
      <c r="CX15" s="12">
        <f t="shared" si="22"/>
        <v>0</v>
      </c>
      <c r="CY15" s="12">
        <f t="shared" si="23"/>
        <v>0</v>
      </c>
      <c r="CZ15" s="13">
        <f t="shared" si="53"/>
        <v>0</v>
      </c>
      <c r="DA15" s="15">
        <f t="shared" si="24"/>
        <v>0</v>
      </c>
      <c r="DB15" s="15">
        <f t="shared" si="25"/>
        <v>0</v>
      </c>
      <c r="DC15" s="15">
        <f t="shared" si="26"/>
        <v>0</v>
      </c>
      <c r="DD15" s="15">
        <f t="shared" si="27"/>
        <v>0</v>
      </c>
      <c r="DE15" s="15">
        <f t="shared" si="28"/>
        <v>0</v>
      </c>
      <c r="DF15" s="15">
        <f t="shared" si="29"/>
        <v>0</v>
      </c>
      <c r="DG15" s="15">
        <f t="shared" si="30"/>
        <v>0</v>
      </c>
      <c r="DH15" s="15">
        <f t="shared" si="31"/>
        <v>0</v>
      </c>
      <c r="DI15" s="15">
        <f t="shared" si="32"/>
        <v>0</v>
      </c>
      <c r="DJ15" s="15">
        <f t="shared" si="33"/>
        <v>0</v>
      </c>
      <c r="DK15" s="15">
        <f t="shared" si="34"/>
        <v>0</v>
      </c>
      <c r="DL15" s="15">
        <f t="shared" si="35"/>
        <v>0</v>
      </c>
      <c r="DM15" s="16">
        <f t="shared" si="54"/>
        <v>0</v>
      </c>
      <c r="DN15" s="15">
        <f t="shared" si="36"/>
        <v>0</v>
      </c>
      <c r="DO15" s="15">
        <f t="shared" si="37"/>
        <v>0</v>
      </c>
      <c r="DP15" s="15">
        <f t="shared" si="38"/>
        <v>0</v>
      </c>
      <c r="DQ15" s="15">
        <f t="shared" si="39"/>
        <v>0</v>
      </c>
      <c r="DR15" s="15">
        <f t="shared" si="40"/>
        <v>0</v>
      </c>
      <c r="DS15" s="15">
        <f t="shared" si="41"/>
        <v>0</v>
      </c>
      <c r="DT15" s="15">
        <f t="shared" si="42"/>
        <v>0</v>
      </c>
      <c r="DU15" s="15">
        <f t="shared" si="43"/>
        <v>0</v>
      </c>
      <c r="DV15" s="15">
        <f t="shared" si="44"/>
        <v>0</v>
      </c>
      <c r="DW15" s="15">
        <f t="shared" si="45"/>
        <v>0</v>
      </c>
      <c r="DX15" s="15">
        <f t="shared" si="46"/>
        <v>0</v>
      </c>
      <c r="DY15" s="15">
        <f t="shared" si="47"/>
        <v>0</v>
      </c>
      <c r="DZ15" s="16">
        <f t="shared" si="55"/>
        <v>0</v>
      </c>
      <c r="EB15" s="22">
        <f t="shared" si="56"/>
        <v>0</v>
      </c>
      <c r="EC15" s="22">
        <f t="shared" si="57"/>
        <v>0</v>
      </c>
      <c r="ED15" s="22">
        <f t="shared" si="58"/>
        <v>0</v>
      </c>
      <c r="EE15" s="22">
        <f t="shared" si="59"/>
        <v>0</v>
      </c>
      <c r="EF15" s="22">
        <f t="shared" si="60"/>
        <v>0</v>
      </c>
      <c r="EG15" s="22">
        <f t="shared" si="61"/>
        <v>0</v>
      </c>
      <c r="EH15" s="22">
        <f t="shared" si="62"/>
        <v>0</v>
      </c>
      <c r="EI15" s="22">
        <f t="shared" si="63"/>
        <v>0</v>
      </c>
      <c r="EJ15" s="22">
        <f t="shared" si="64"/>
        <v>0</v>
      </c>
      <c r="EK15" s="22">
        <f t="shared" si="65"/>
        <v>0</v>
      </c>
      <c r="EL15" s="22">
        <f t="shared" si="66"/>
        <v>0</v>
      </c>
      <c r="EM15" s="22">
        <f t="shared" si="67"/>
        <v>0</v>
      </c>
    </row>
    <row r="16" spans="2:143" x14ac:dyDescent="0.3">
      <c r="L16" s="7"/>
      <c r="M16" t="s">
        <v>23</v>
      </c>
      <c r="N16" s="15">
        <f>IFERROR(VLOOKUP($M:$M,'Data 2'!$C:$R,'Data 2'!E$1,0),0)</f>
        <v>35090.9</v>
      </c>
      <c r="O16" s="15">
        <f>IFERROR(VLOOKUP($M:$M,'Data 2'!$C:$R,'Data 2'!F$1,0),0)</f>
        <v>38585.56</v>
      </c>
      <c r="P16" s="15">
        <f>IFERROR(VLOOKUP($M:$M,'Data 2'!$C:$R,'Data 2'!G$1,0),0)</f>
        <v>44246.75</v>
      </c>
      <c r="Q16" s="15">
        <f>IFERROR(VLOOKUP($M:$M,'Data 2'!$C:$R,'Data 2'!H$1,0),0)</f>
        <v>49262.77</v>
      </c>
      <c r="R16" s="15">
        <f>IFERROR(VLOOKUP($M:$M,'Data 2'!$C:$R,'Data 2'!I$1,0),0)</f>
        <v>49468.81</v>
      </c>
      <c r="S16" s="15">
        <f>IFERROR(VLOOKUP($M:$M,'Data 2'!$C:$R,'Data 2'!J$1,0),0)</f>
        <v>50579.98</v>
      </c>
      <c r="T16" s="15">
        <f>IFERROR(VLOOKUP($M:$M,'Data 2'!$C:$R,'Data 2'!K$1,0),0)</f>
        <v>58648.63</v>
      </c>
      <c r="U16" s="15">
        <f>IFERROR(VLOOKUP($M:$M,'Data 2'!$C:$R,'Data 2'!L$1,0),0)</f>
        <v>54259.43</v>
      </c>
      <c r="V16" s="15">
        <f>IFERROR(VLOOKUP($M:$M,'Data 2'!$C:$R,'Data 2'!M$1,0),0)</f>
        <v>46056.06</v>
      </c>
      <c r="W16" s="15">
        <f>IFERROR(VLOOKUP($M:$M,'Data 2'!$C:$R,'Data 2'!N$1,0),0)</f>
        <v>45091.06</v>
      </c>
      <c r="X16" s="15">
        <f>IFERROR(VLOOKUP($M:$M,'Data 2'!$C:$R,'Data 2'!O$1,0),0)</f>
        <v>34349.79</v>
      </c>
      <c r="Y16" s="15">
        <f>IFERROR(VLOOKUP($M:$M,'Data 2'!$C:$R,'Data 2'!P$1,0),0)</f>
        <v>30796.71</v>
      </c>
      <c r="Z16" s="16">
        <f t="shared" si="49"/>
        <v>167185.97999999998</v>
      </c>
      <c r="AA16" s="15">
        <f>IFERROR(VLOOKUP($M:$M,'Data 2'!$U:$AI,'Data 2'!W$1,0),0)</f>
        <v>39064.17</v>
      </c>
      <c r="AB16" s="15">
        <f>IFERROR(VLOOKUP($M:$M,'Data 2'!$U:$AI,'Data 2'!X$1,0),0)</f>
        <v>41245.83</v>
      </c>
      <c r="AC16" s="15">
        <f>IFERROR(VLOOKUP($M:$M,'Data 2'!$U:$AI,'Data 2'!Y$1,0),0)</f>
        <v>55007.37</v>
      </c>
      <c r="AD16" s="15">
        <f>IFERROR(VLOOKUP($M:$M,'Data 2'!$U:$AI,'Data 2'!Z$1,0),0)</f>
        <v>60719.02</v>
      </c>
      <c r="AE16" s="15">
        <f>IFERROR(VLOOKUP($M:$M,'Data 2'!$U:$AI,'Data 2'!AA$1,0),0)</f>
        <v>64861.62</v>
      </c>
      <c r="AF16" s="15">
        <f>IFERROR(VLOOKUP($M:$M,'Data 2'!$U:$AI,'Data 2'!AB$1,0),0)</f>
        <v>71539.960000000006</v>
      </c>
      <c r="AG16" s="15">
        <f>IFERROR(VLOOKUP($M:$M,'Data 2'!$U:$AI,'Data 2'!AC$1,0),0)</f>
        <v>65662.649999999994</v>
      </c>
      <c r="AH16" s="15">
        <f>IFERROR(VLOOKUP($M:$M,'Data 2'!$U:$AI,'Data 2'!AD$1,0),0)</f>
        <v>58706.87</v>
      </c>
      <c r="AI16" s="15">
        <f>IFERROR(VLOOKUP($M:$M,'Data 2'!$U:$AI,'Data 2'!AE$1,0),0)</f>
        <v>54052.67</v>
      </c>
      <c r="AJ16" s="15">
        <f>IFERROR(VLOOKUP($M:$M,'Data 2'!$U:$AI,'Data 2'!AF$1,0),0)</f>
        <v>47575.34</v>
      </c>
      <c r="AK16" s="15">
        <f>IFERROR(VLOOKUP($M:$M,'Data 2'!$U:$AI,'Data 2'!AG$1,0),0)</f>
        <v>39283.14</v>
      </c>
      <c r="AL16" s="15">
        <f>IFERROR(VLOOKUP($M:$M,'Data 2'!$U:$AI,'Data 2'!AH$1,0),0)</f>
        <v>35707.870000000003</v>
      </c>
      <c r="AM16" s="16">
        <f t="shared" si="68"/>
        <v>633426.51</v>
      </c>
      <c r="AN16" s="15">
        <f>IFERROR(VLOOKUP($M:$M,'Data 2'!$AP:$BE,'Data 2'!AR$1,0),0)</f>
        <v>42704.55</v>
      </c>
      <c r="AO16" s="15">
        <f>IFERROR(VLOOKUP($M:$M,'Data 2'!$AP:$BE,'Data 2'!AS$1,0),0)</f>
        <v>50234.47</v>
      </c>
      <c r="AP16" s="15">
        <f>IFERROR(VLOOKUP($M:$M,'Data 2'!$AP:$BE,'Data 2'!AT$1,0),0)</f>
        <v>53302</v>
      </c>
      <c r="AQ16" s="15">
        <f>IFERROR(VLOOKUP($M:$M,'Data 2'!$AP:$BE,'Data 2'!AU$1,0),0)</f>
        <v>56373.29</v>
      </c>
      <c r="AR16" s="15">
        <f>IFERROR(VLOOKUP($M:$M,'Data 2'!$AP:$BE,'Data 2'!AV$1,0),0)</f>
        <v>59705.25</v>
      </c>
      <c r="AS16" s="15">
        <f>IFERROR(VLOOKUP($M:$M,'Data 2'!$AP:$BE,'Data 2'!AW$1,0),0)</f>
        <v>57303.57</v>
      </c>
      <c r="AT16" s="15">
        <f>IFERROR(VLOOKUP($M:$M,'Data 2'!$AP:$BE,'Data 2'!AX$1,0),0)</f>
        <v>60058.48</v>
      </c>
      <c r="AU16" s="15">
        <f>IFERROR(VLOOKUP($M:$M,'Data 2'!$AP:$BE,'Data 2'!AY$1,0),0)</f>
        <v>58478.79</v>
      </c>
      <c r="AV16" s="15">
        <f>IFERROR(VLOOKUP($M:$M,'Data 2'!$AP:$BE,'Data 2'!AZ$1,0),0)</f>
        <v>47407.97</v>
      </c>
      <c r="AW16" s="15">
        <f>IFERROR(VLOOKUP($M:$M,'Data 2'!$AP:$BE,'Data 2'!BA$1,0),0)</f>
        <v>46106.38</v>
      </c>
      <c r="AX16" s="15">
        <f>IFERROR(VLOOKUP($M:$M,'Data 2'!$AP:$BE,'Data 2'!BB$1,0),0)</f>
        <v>35009.359999999993</v>
      </c>
      <c r="AY16" s="15">
        <f>IFERROR(VLOOKUP($M:$M,'Data 2'!$AP:$BE,'Data 2'!BC$1,0),0)</f>
        <v>33386.359999999993</v>
      </c>
      <c r="AZ16" s="16">
        <f t="shared" si="69"/>
        <v>600070.47</v>
      </c>
      <c r="BA16" s="3">
        <f>IF(AA16=0,0,IFERROR(VLOOKUP($M:$M,'Price_Per_Oz_01.2019~'!$A:$CQ,Data_sheet_PTD!BA$2,0),0))</f>
        <v>0.65</v>
      </c>
      <c r="BB16" s="3">
        <f>IF(AB16=0,0,IFERROR(VLOOKUP($M:$M,'Price_Per_Oz_01.2019~'!$A:$CQ,Data_sheet_PTD!BB$2,0),0))</f>
        <v>0.72</v>
      </c>
      <c r="BC16" s="3">
        <f>IF(AC16=0,0,IFERROR(VLOOKUP($M:$M,'Price_Per_Oz_01.2019~'!$A:$CQ,Data_sheet_PTD!BC$2,0),0))</f>
        <v>0.72</v>
      </c>
      <c r="BD16" s="3">
        <f>IF(AD16=0,0,IFERROR(VLOOKUP($M:$M,'Price_Per_Oz_01.2019~'!$A:$CQ,Data_sheet_PTD!BD$2,0),0))</f>
        <v>0.74</v>
      </c>
      <c r="BE16" s="3">
        <f>IF(AE16=0,0,IFERROR(VLOOKUP($M:$M,'Price_Per_Oz_01.2019~'!$A:$CQ,Data_sheet_PTD!BE$2,0),0))</f>
        <v>0.74</v>
      </c>
      <c r="BF16" s="3">
        <f>IF(AF16=0,0,IFERROR(VLOOKUP($M:$M,'Price_Per_Oz_01.2019~'!$A:$CQ,Data_sheet_PTD!BF$2,0),0))</f>
        <v>0.74</v>
      </c>
      <c r="BG16" s="3">
        <f>IF(AG16=0,0,IFERROR(VLOOKUP($M:$M,'Price_Per_Oz_01.2019~'!$A:$CQ,Data_sheet_PTD!BG$2,0),0))</f>
        <v>0.74</v>
      </c>
      <c r="BH16" s="3">
        <f>IF(AH16=0,0,IFERROR(VLOOKUP($M:$M,'Price_Per_Oz_01.2019~'!$A:$CQ,Data_sheet_PTD!BH$2,0),0))</f>
        <v>0.74</v>
      </c>
      <c r="BI16" s="3">
        <f>IF(AI16=0,0,IFERROR(VLOOKUP($M:$M,'Price_Per_Oz_01.2019~'!$A:$CQ,Data_sheet_PTD!BI$2,0),0))</f>
        <v>0.74</v>
      </c>
      <c r="BJ16" s="3">
        <f>IF(AJ16=0,0,IFERROR(VLOOKUP($M:$M,'Price_Per_Oz_01.2019~'!$A:$CQ,Data_sheet_PTD!BJ$2,0),0))</f>
        <v>0.74</v>
      </c>
      <c r="BK16" s="3">
        <f>IF(AK16=0,0,IFERROR(VLOOKUP($M:$M,'Price_Per_Oz_01.2019~'!$A:$CQ,Data_sheet_PTD!BK$2,0),0))</f>
        <v>0.74</v>
      </c>
      <c r="BL16" s="3">
        <f>IF(AL16=0,0,IFERROR(VLOOKUP($M:$M,'Price_Per_Oz_01.2019~'!$A:$CQ,Data_sheet_PTD!BL$2,0),0))</f>
        <v>0.74</v>
      </c>
      <c r="BM16" s="17">
        <f t="shared" si="50"/>
        <v>0.74</v>
      </c>
      <c r="BN16" s="3">
        <f>IF(AN16=0,0,IFERROR(VLOOKUP($M:$M,'Price_Per_Oz_01.2019~'!$A:$CQ,Data_sheet_PTD!BN$2,0),0))</f>
        <v>0.74</v>
      </c>
      <c r="BO16" s="3">
        <f>IF(AO16=0,0,IFERROR(VLOOKUP($M:$M,'Price_Per_Oz_01.2019~'!$A:$CQ,Data_sheet_PTD!BO$2,0),0))</f>
        <v>0.74</v>
      </c>
      <c r="BP16" s="3">
        <f>IF(AP16=0,0,IFERROR(VLOOKUP($M:$M,'Price_Per_Oz_01.2019~'!$A:$CQ,Data_sheet_PTD!BP$2,0),0))</f>
        <v>0.74</v>
      </c>
      <c r="BQ16" s="3">
        <f>IF(AQ16=0,0,IFERROR(VLOOKUP($M:$M,'Price_Per_Oz_01.2019~'!$A:$CQ,Data_sheet_PTD!BQ$2,0),0))</f>
        <v>0.74</v>
      </c>
      <c r="BR16" s="3">
        <f>IF(AR16=0,0,IFERROR(VLOOKUP($M:$M,'Price_Per_Oz_01.2019~'!$A:$CQ,Data_sheet_PTD!BR$2,0),0))</f>
        <v>0.75</v>
      </c>
      <c r="BS16" s="3">
        <f>IF(AS16=0,0,IFERROR(VLOOKUP($M:$M,'Price_Per_Oz_01.2019~'!$A:$CQ,Data_sheet_PTD!BS$2,0),0))</f>
        <v>0.75</v>
      </c>
      <c r="BT16" s="3">
        <f>IF(AT16=0,0,IFERROR(VLOOKUP($M:$M,'Price_Per_Oz_01.2019~'!$A:$CQ,Data_sheet_PTD!BT$2,0),0))</f>
        <v>0.75</v>
      </c>
      <c r="BU16" s="3">
        <f>IF(AU16=0,0,IFERROR(VLOOKUP($M:$M,'Price_Per_Oz_01.2019~'!$A:$CQ,Data_sheet_PTD!BU$2,0),0))</f>
        <v>0.75</v>
      </c>
      <c r="BV16" s="3">
        <f>IF(AV16=0,0,IFERROR(VLOOKUP($M:$M,'Price_Per_Oz_01.2019~'!$A:$CQ,Data_sheet_PTD!BV$2,0),0))</f>
        <v>0.75</v>
      </c>
      <c r="BW16" s="3">
        <f>IF(AW16=0,0,IFERROR(VLOOKUP($M:$M,'Price_Per_Oz_01.2019~'!$A:$CQ,Data_sheet_PTD!BW$2,0),0))</f>
        <v>0.75</v>
      </c>
      <c r="BX16" s="3">
        <f>IF(AX16=0,0,IFERROR(VLOOKUP($M:$M,'Price_Per_Oz_01.2019~'!$A:$CQ,Data_sheet_PTD!BX$2,0),0))</f>
        <v>0.75</v>
      </c>
      <c r="BY16" s="3">
        <f>IF(AY16=0,0,IFERROR(VLOOKUP($M:$M,'Price_Per_Oz_01.2019~'!$A:$CQ,Data_sheet_PTD!BY$2,0),0))</f>
        <v>0.75</v>
      </c>
      <c r="BZ16" s="17">
        <f t="shared" si="51"/>
        <v>0.75</v>
      </c>
      <c r="CA16" s="12">
        <f t="shared" si="0"/>
        <v>60098.723076923074</v>
      </c>
      <c r="CB16" s="12">
        <f t="shared" si="1"/>
        <v>57285.875000000007</v>
      </c>
      <c r="CC16" s="12">
        <f t="shared" si="2"/>
        <v>76399.125</v>
      </c>
      <c r="CD16" s="12">
        <f t="shared" si="3"/>
        <v>82052.729729729734</v>
      </c>
      <c r="CE16" s="12">
        <f t="shared" si="4"/>
        <v>87650.83783783784</v>
      </c>
      <c r="CF16" s="12">
        <f t="shared" si="5"/>
        <v>96675.621621621627</v>
      </c>
      <c r="CG16" s="12">
        <f t="shared" si="6"/>
        <v>88733.310810810799</v>
      </c>
      <c r="CH16" s="12">
        <f t="shared" si="7"/>
        <v>79333.608108108107</v>
      </c>
      <c r="CI16" s="12">
        <f t="shared" si="8"/>
        <v>73044.148648648654</v>
      </c>
      <c r="CJ16" s="12">
        <f t="shared" si="9"/>
        <v>64290.999999999993</v>
      </c>
      <c r="CK16" s="12">
        <f t="shared" si="10"/>
        <v>53085.324324324327</v>
      </c>
      <c r="CL16" s="12">
        <f t="shared" si="11"/>
        <v>48253.87837837838</v>
      </c>
      <c r="CM16" s="13">
        <f t="shared" si="52"/>
        <v>866904.18253638258</v>
      </c>
      <c r="CN16" s="12">
        <f t="shared" si="12"/>
        <v>57708.851351351354</v>
      </c>
      <c r="CO16" s="12">
        <f t="shared" si="13"/>
        <v>67884.41891891892</v>
      </c>
      <c r="CP16" s="12">
        <f t="shared" si="14"/>
        <v>72029.729729729734</v>
      </c>
      <c r="CQ16" s="12">
        <f t="shared" si="15"/>
        <v>76180.121621621627</v>
      </c>
      <c r="CR16" s="12">
        <f t="shared" si="16"/>
        <v>79607</v>
      </c>
      <c r="CS16" s="12">
        <f t="shared" si="17"/>
        <v>76404.759999999995</v>
      </c>
      <c r="CT16" s="12">
        <f t="shared" si="18"/>
        <v>80077.973333333342</v>
      </c>
      <c r="CU16" s="12">
        <f t="shared" si="19"/>
        <v>77971.72</v>
      </c>
      <c r="CV16" s="12">
        <f t="shared" si="20"/>
        <v>63210.626666666671</v>
      </c>
      <c r="CW16" s="12">
        <f t="shared" si="21"/>
        <v>61475.173333333332</v>
      </c>
      <c r="CX16" s="12">
        <f t="shared" si="22"/>
        <v>46679.14666666666</v>
      </c>
      <c r="CY16" s="12">
        <f t="shared" si="23"/>
        <v>44515.14666666666</v>
      </c>
      <c r="CZ16" s="13">
        <f t="shared" si="53"/>
        <v>803744.66828828829</v>
      </c>
      <c r="DA16" s="15">
        <f t="shared" si="24"/>
        <v>-1553.4166216216181</v>
      </c>
      <c r="DB16" s="15">
        <f t="shared" si="25"/>
        <v>7630.9516216216171</v>
      </c>
      <c r="DC16" s="15">
        <f t="shared" si="26"/>
        <v>-3145.9645945945917</v>
      </c>
      <c r="DD16" s="15">
        <f t="shared" si="27"/>
        <v>-4345.7299999999987</v>
      </c>
      <c r="DE16" s="15">
        <f t="shared" si="28"/>
        <v>-5952.4400000000014</v>
      </c>
      <c r="DF16" s="15">
        <f t="shared" si="29"/>
        <v>-15000.437600000008</v>
      </c>
      <c r="DG16" s="15">
        <f t="shared" si="30"/>
        <v>-6404.9497333333175</v>
      </c>
      <c r="DH16" s="15">
        <f t="shared" si="31"/>
        <v>-1007.7971999999979</v>
      </c>
      <c r="DI16" s="15">
        <f t="shared" si="32"/>
        <v>-7276.8062666666674</v>
      </c>
      <c r="DJ16" s="15">
        <f t="shared" si="33"/>
        <v>-2083.7117333333285</v>
      </c>
      <c r="DK16" s="15">
        <f t="shared" si="34"/>
        <v>-4740.5714666666736</v>
      </c>
      <c r="DL16" s="15">
        <f t="shared" si="35"/>
        <v>-2766.6614666666728</v>
      </c>
      <c r="DM16" s="16">
        <f t="shared" si="54"/>
        <v>-46647.53506126126</v>
      </c>
      <c r="DN16" s="15">
        <f t="shared" si="36"/>
        <v>5193.79662162162</v>
      </c>
      <c r="DO16" s="15">
        <f t="shared" si="37"/>
        <v>1357.6883783783796</v>
      </c>
      <c r="DP16" s="15">
        <f t="shared" si="38"/>
        <v>1440.5945945945959</v>
      </c>
      <c r="DQ16" s="15">
        <f t="shared" si="39"/>
        <v>0</v>
      </c>
      <c r="DR16" s="15">
        <f t="shared" si="40"/>
        <v>796.07000000000073</v>
      </c>
      <c r="DS16" s="15">
        <f t="shared" si="41"/>
        <v>764.04760000000067</v>
      </c>
      <c r="DT16" s="15">
        <f t="shared" si="42"/>
        <v>800.77973333333409</v>
      </c>
      <c r="DU16" s="15">
        <f t="shared" si="43"/>
        <v>779.71720000000073</v>
      </c>
      <c r="DV16" s="15">
        <f t="shared" si="44"/>
        <v>632.10626666666724</v>
      </c>
      <c r="DW16" s="15">
        <f t="shared" si="45"/>
        <v>614.75173333333385</v>
      </c>
      <c r="DX16" s="15">
        <f t="shared" si="46"/>
        <v>466.79146666666702</v>
      </c>
      <c r="DY16" s="15">
        <f t="shared" si="47"/>
        <v>445.15146666666698</v>
      </c>
      <c r="DZ16" s="16">
        <f t="shared" si="55"/>
        <v>13291.495061261268</v>
      </c>
      <c r="EB16" s="22">
        <f t="shared" si="56"/>
        <v>0</v>
      </c>
      <c r="EC16" s="22">
        <f t="shared" si="57"/>
        <v>0</v>
      </c>
      <c r="ED16" s="22">
        <f t="shared" si="58"/>
        <v>-6.8212102632969618E-12</v>
      </c>
      <c r="EE16" s="22">
        <f t="shared" si="59"/>
        <v>0</v>
      </c>
      <c r="EF16" s="22">
        <f t="shared" si="60"/>
        <v>0</v>
      </c>
      <c r="EG16" s="22">
        <f t="shared" si="61"/>
        <v>0</v>
      </c>
      <c r="EH16" s="22">
        <f t="shared" si="62"/>
        <v>-7.2759576141834259E-12</v>
      </c>
      <c r="EI16" s="22">
        <f t="shared" si="63"/>
        <v>-4.5474735088646412E-12</v>
      </c>
      <c r="EJ16" s="22">
        <f t="shared" si="64"/>
        <v>0</v>
      </c>
      <c r="EK16" s="22">
        <f t="shared" si="65"/>
        <v>-4.5474735088646412E-12</v>
      </c>
      <c r="EL16" s="22">
        <f t="shared" si="66"/>
        <v>0</v>
      </c>
      <c r="EM16" s="22">
        <f t="shared" si="67"/>
        <v>-3.637978807091713E-12</v>
      </c>
    </row>
    <row r="17" spans="12:143" x14ac:dyDescent="0.3">
      <c r="L17" s="7"/>
      <c r="M17" t="s">
        <v>24</v>
      </c>
      <c r="N17" s="15">
        <f>IFERROR(VLOOKUP($M:$M,'Data 2'!$C:$R,'Data 2'!E$1,0),0)</f>
        <v>76200.59</v>
      </c>
      <c r="O17" s="15">
        <f>IFERROR(VLOOKUP($M:$M,'Data 2'!$C:$R,'Data 2'!F$1,0),0)</f>
        <v>69031.789999999994</v>
      </c>
      <c r="P17" s="15">
        <f>IFERROR(VLOOKUP($M:$M,'Data 2'!$C:$R,'Data 2'!G$1,0),0)</f>
        <v>80044.69</v>
      </c>
      <c r="Q17" s="15">
        <f>IFERROR(VLOOKUP($M:$M,'Data 2'!$C:$R,'Data 2'!H$1,0),0)</f>
        <v>82653.42</v>
      </c>
      <c r="R17" s="15">
        <f>IFERROR(VLOOKUP($M:$M,'Data 2'!$C:$R,'Data 2'!I$1,0),0)</f>
        <v>81876.67</v>
      </c>
      <c r="S17" s="15">
        <f>IFERROR(VLOOKUP($M:$M,'Data 2'!$C:$R,'Data 2'!J$1,0),0)</f>
        <v>89117.6</v>
      </c>
      <c r="T17" s="15">
        <f>IFERROR(VLOOKUP($M:$M,'Data 2'!$C:$R,'Data 2'!K$1,0),0)</f>
        <v>96637.32</v>
      </c>
      <c r="U17" s="15">
        <f>IFERROR(VLOOKUP($M:$M,'Data 2'!$C:$R,'Data 2'!L$1,0),0)</f>
        <v>89226.19</v>
      </c>
      <c r="V17" s="15">
        <f>IFERROR(VLOOKUP($M:$M,'Data 2'!$C:$R,'Data 2'!M$1,0),0)</f>
        <v>70162.789999999994</v>
      </c>
      <c r="W17" s="15">
        <f>IFERROR(VLOOKUP($M:$M,'Data 2'!$C:$R,'Data 2'!N$1,0),0)</f>
        <v>68160.509999999995</v>
      </c>
      <c r="X17" s="15">
        <f>IFERROR(VLOOKUP($M:$M,'Data 2'!$C:$R,'Data 2'!O$1,0),0)</f>
        <v>75685.820000000007</v>
      </c>
      <c r="Y17" s="15">
        <f>IFERROR(VLOOKUP($M:$M,'Data 2'!$C:$R,'Data 2'!P$1,0),0)</f>
        <v>114117.13</v>
      </c>
      <c r="Z17" s="16">
        <f t="shared" si="49"/>
        <v>307930.49</v>
      </c>
      <c r="AA17" s="15">
        <f>IFERROR(VLOOKUP($M:$M,'Data 2'!$U:$AI,'Data 2'!W$1,0),0)</f>
        <v>83204.03</v>
      </c>
      <c r="AB17" s="15">
        <f>IFERROR(VLOOKUP($M:$M,'Data 2'!$U:$AI,'Data 2'!X$1,0),0)</f>
        <v>78606.87</v>
      </c>
      <c r="AC17" s="15">
        <f>IFERROR(VLOOKUP($M:$M,'Data 2'!$U:$AI,'Data 2'!Y$1,0),0)</f>
        <v>95470.32</v>
      </c>
      <c r="AD17" s="15">
        <f>IFERROR(VLOOKUP($M:$M,'Data 2'!$U:$AI,'Data 2'!Z$1,0),0)</f>
        <v>94750.63</v>
      </c>
      <c r="AE17" s="15">
        <f>IFERROR(VLOOKUP($M:$M,'Data 2'!$U:$AI,'Data 2'!AA$1,0),0)</f>
        <v>106645.2</v>
      </c>
      <c r="AF17" s="15">
        <f>IFERROR(VLOOKUP($M:$M,'Data 2'!$U:$AI,'Data 2'!AB$1,0),0)</f>
        <v>122669.64</v>
      </c>
      <c r="AG17" s="15">
        <f>IFERROR(VLOOKUP($M:$M,'Data 2'!$U:$AI,'Data 2'!AC$1,0),0)</f>
        <v>111593.77</v>
      </c>
      <c r="AH17" s="15">
        <f>IFERROR(VLOOKUP($M:$M,'Data 2'!$U:$AI,'Data 2'!AD$1,0),0)</f>
        <v>112290.78</v>
      </c>
      <c r="AI17" s="15">
        <f>IFERROR(VLOOKUP($M:$M,'Data 2'!$U:$AI,'Data 2'!AE$1,0),0)</f>
        <v>92522.08</v>
      </c>
      <c r="AJ17" s="15">
        <f>IFERROR(VLOOKUP($M:$M,'Data 2'!$U:$AI,'Data 2'!AF$1,0),0)</f>
        <v>76952.789999999994</v>
      </c>
      <c r="AK17" s="15">
        <f>IFERROR(VLOOKUP($M:$M,'Data 2'!$U:$AI,'Data 2'!AG$1,0),0)</f>
        <v>90675.09</v>
      </c>
      <c r="AL17" s="15">
        <f>IFERROR(VLOOKUP($M:$M,'Data 2'!$U:$AI,'Data 2'!AH$1,0),0)</f>
        <v>123774.01</v>
      </c>
      <c r="AM17" s="16">
        <f t="shared" si="68"/>
        <v>1189155.21</v>
      </c>
      <c r="AN17" s="15">
        <f>IFERROR(VLOOKUP($M:$M,'Data 2'!$AP:$BE,'Data 2'!AR$1,0),0)</f>
        <v>94651.17</v>
      </c>
      <c r="AO17" s="15">
        <f>IFERROR(VLOOKUP($M:$M,'Data 2'!$AP:$BE,'Data 2'!AS$1,0),0)</f>
        <v>96625.77</v>
      </c>
      <c r="AP17" s="15">
        <f>IFERROR(VLOOKUP($M:$M,'Data 2'!$AP:$BE,'Data 2'!AT$1,0),0)</f>
        <v>108021.5</v>
      </c>
      <c r="AQ17" s="15">
        <f>IFERROR(VLOOKUP($M:$M,'Data 2'!$AP:$BE,'Data 2'!AU$1,0),0)</f>
        <v>98371.54</v>
      </c>
      <c r="AR17" s="15">
        <f>IFERROR(VLOOKUP($M:$M,'Data 2'!$AP:$BE,'Data 2'!AV$1,0),0)</f>
        <v>107102.14</v>
      </c>
      <c r="AS17" s="15">
        <f>IFERROR(VLOOKUP($M:$M,'Data 2'!$AP:$BE,'Data 2'!AW$1,0),0)</f>
        <v>101808.58</v>
      </c>
      <c r="AT17" s="15">
        <f>IFERROR(VLOOKUP($M:$M,'Data 2'!$AP:$BE,'Data 2'!AX$1,0),0)</f>
        <v>104431.95</v>
      </c>
      <c r="AU17" s="15">
        <f>IFERROR(VLOOKUP($M:$M,'Data 2'!$AP:$BE,'Data 2'!AY$1,0),0)</f>
        <v>121489.04</v>
      </c>
      <c r="AV17" s="15">
        <f>IFERROR(VLOOKUP($M:$M,'Data 2'!$AP:$BE,'Data 2'!AZ$1,0),0)</f>
        <v>89365.26</v>
      </c>
      <c r="AW17" s="15">
        <f>IFERROR(VLOOKUP($M:$M,'Data 2'!$AP:$BE,'Data 2'!BA$1,0),0)</f>
        <v>80180.029999999984</v>
      </c>
      <c r="AX17" s="15">
        <f>IFERROR(VLOOKUP($M:$M,'Data 2'!$AP:$BE,'Data 2'!BB$1,0),0)</f>
        <v>102125.48000000001</v>
      </c>
      <c r="AY17" s="15">
        <f>IFERROR(VLOOKUP($M:$M,'Data 2'!$AP:$BE,'Data 2'!BC$1,0),0)</f>
        <v>126845.88999999998</v>
      </c>
      <c r="AZ17" s="16">
        <f t="shared" si="69"/>
        <v>1231018.3499999999</v>
      </c>
      <c r="BA17" s="3">
        <f>IF(AA17=0,0,IFERROR(VLOOKUP($M:$M,'Price_Per_Oz_01.2019~'!$A:$CQ,Data_sheet_PTD!BA$2,0),0))</f>
        <v>0.86</v>
      </c>
      <c r="BB17" s="3">
        <f>IF(AB17=0,0,IFERROR(VLOOKUP($M:$M,'Price_Per_Oz_01.2019~'!$A:$CQ,Data_sheet_PTD!BB$2,0),0))</f>
        <v>0.86</v>
      </c>
      <c r="BC17" s="3">
        <f>IF(AC17=0,0,IFERROR(VLOOKUP($M:$M,'Price_Per_Oz_01.2019~'!$A:$CQ,Data_sheet_PTD!BC$2,0),0))</f>
        <v>0.91</v>
      </c>
      <c r="BD17" s="3">
        <f>IF(AD17=0,0,IFERROR(VLOOKUP($M:$M,'Price_Per_Oz_01.2019~'!$A:$CQ,Data_sheet_PTD!BD$2,0),0))</f>
        <v>0.91</v>
      </c>
      <c r="BE17" s="3">
        <f>IF(AE17=0,0,IFERROR(VLOOKUP($M:$M,'Price_Per_Oz_01.2019~'!$A:$CQ,Data_sheet_PTD!BE$2,0),0))</f>
        <v>0.91</v>
      </c>
      <c r="BF17" s="3">
        <f>IF(AF17=0,0,IFERROR(VLOOKUP($M:$M,'Price_Per_Oz_01.2019~'!$A:$CQ,Data_sheet_PTD!BF$2,0),0))</f>
        <v>0.91</v>
      </c>
      <c r="BG17" s="3">
        <f>IF(AG17=0,0,IFERROR(VLOOKUP($M:$M,'Price_Per_Oz_01.2019~'!$A:$CQ,Data_sheet_PTD!BG$2,0),0))</f>
        <v>0.91</v>
      </c>
      <c r="BH17" s="3">
        <f>IF(AH17=0,0,IFERROR(VLOOKUP($M:$M,'Price_Per_Oz_01.2019~'!$A:$CQ,Data_sheet_PTD!BH$2,0),0))</f>
        <v>0.91</v>
      </c>
      <c r="BI17" s="3">
        <f>IF(AI17=0,0,IFERROR(VLOOKUP($M:$M,'Price_Per_Oz_01.2019~'!$A:$CQ,Data_sheet_PTD!BI$2,0),0))</f>
        <v>0.91</v>
      </c>
      <c r="BJ17" s="3">
        <f>IF(AJ17=0,0,IFERROR(VLOOKUP($M:$M,'Price_Per_Oz_01.2019~'!$A:$CQ,Data_sheet_PTD!BJ$2,0),0))</f>
        <v>0.91</v>
      </c>
      <c r="BK17" s="3">
        <f>IF(AK17=0,0,IFERROR(VLOOKUP($M:$M,'Price_Per_Oz_01.2019~'!$A:$CQ,Data_sheet_PTD!BK$2,0),0))</f>
        <v>0.91</v>
      </c>
      <c r="BL17" s="3">
        <f>IF(AL17=0,0,IFERROR(VLOOKUP($M:$M,'Price_Per_Oz_01.2019~'!$A:$CQ,Data_sheet_PTD!BL$2,0),0))</f>
        <v>0.91</v>
      </c>
      <c r="BM17" s="17">
        <f t="shared" si="50"/>
        <v>0.91</v>
      </c>
      <c r="BN17" s="3">
        <f>IF(AN17=0,0,IFERROR(VLOOKUP($M:$M,'Price_Per_Oz_01.2019~'!$A:$CQ,Data_sheet_PTD!BN$2,0),0))</f>
        <v>0.91</v>
      </c>
      <c r="BO17" s="3">
        <f>IF(AO17=0,0,IFERROR(VLOOKUP($M:$M,'Price_Per_Oz_01.2019~'!$A:$CQ,Data_sheet_PTD!BO$2,0),0))</f>
        <v>0.91</v>
      </c>
      <c r="BP17" s="3">
        <f>IF(AP17=0,0,IFERROR(VLOOKUP($M:$M,'Price_Per_Oz_01.2019~'!$A:$CQ,Data_sheet_PTD!BP$2,0),0))</f>
        <v>0.91</v>
      </c>
      <c r="BQ17" s="3">
        <f>IF(AQ17=0,0,IFERROR(VLOOKUP($M:$M,'Price_Per_Oz_01.2019~'!$A:$CQ,Data_sheet_PTD!BQ$2,0),0))</f>
        <v>0.91</v>
      </c>
      <c r="BR17" s="3">
        <f>IF(AR17=0,0,IFERROR(VLOOKUP($M:$M,'Price_Per_Oz_01.2019~'!$A:$CQ,Data_sheet_PTD!BR$2,0),0))</f>
        <v>0.91</v>
      </c>
      <c r="BS17" s="3">
        <f>IF(AS17=0,0,IFERROR(VLOOKUP($M:$M,'Price_Per_Oz_01.2019~'!$A:$CQ,Data_sheet_PTD!BS$2,0),0))</f>
        <v>0.91</v>
      </c>
      <c r="BT17" s="3">
        <f>IF(AT17=0,0,IFERROR(VLOOKUP($M:$M,'Price_Per_Oz_01.2019~'!$A:$CQ,Data_sheet_PTD!BT$2,0),0))</f>
        <v>0.91</v>
      </c>
      <c r="BU17" s="3">
        <f>IF(AU17=0,0,IFERROR(VLOOKUP($M:$M,'Price_Per_Oz_01.2019~'!$A:$CQ,Data_sheet_PTD!BU$2,0),0))</f>
        <v>0.91</v>
      </c>
      <c r="BV17" s="3">
        <f>IF(AV17=0,0,IFERROR(VLOOKUP($M:$M,'Price_Per_Oz_01.2019~'!$A:$CQ,Data_sheet_PTD!BV$2,0),0))</f>
        <v>0.91</v>
      </c>
      <c r="BW17" s="3">
        <f>IF(AW17=0,0,IFERROR(VLOOKUP($M:$M,'Price_Per_Oz_01.2019~'!$A:$CQ,Data_sheet_PTD!BW$2,0),0))</f>
        <v>0.98</v>
      </c>
      <c r="BX17" s="3">
        <f>IF(AX17=0,0,IFERROR(VLOOKUP($M:$M,'Price_Per_Oz_01.2019~'!$A:$CQ,Data_sheet_PTD!BX$2,0),0))</f>
        <v>0.98</v>
      </c>
      <c r="BY17" s="3">
        <f>IF(AY17=0,0,IFERROR(VLOOKUP($M:$M,'Price_Per_Oz_01.2019~'!$A:$CQ,Data_sheet_PTD!BY$2,0),0))</f>
        <v>0.98</v>
      </c>
      <c r="BZ17" s="17">
        <f t="shared" si="51"/>
        <v>0.91</v>
      </c>
      <c r="CA17" s="12">
        <f t="shared" si="0"/>
        <v>96748.872093023252</v>
      </c>
      <c r="CB17" s="12">
        <f t="shared" si="1"/>
        <v>91403.337209302321</v>
      </c>
      <c r="CC17" s="12">
        <f t="shared" si="2"/>
        <v>104912.43956043957</v>
      </c>
      <c r="CD17" s="12">
        <f t="shared" si="3"/>
        <v>104121.57142857143</v>
      </c>
      <c r="CE17" s="12">
        <f t="shared" si="4"/>
        <v>117192.52747252746</v>
      </c>
      <c r="CF17" s="12">
        <f t="shared" si="5"/>
        <v>134801.8021978022</v>
      </c>
      <c r="CG17" s="12">
        <f t="shared" si="6"/>
        <v>122630.51648351649</v>
      </c>
      <c r="CH17" s="12">
        <f t="shared" si="7"/>
        <v>123396.46153846153</v>
      </c>
      <c r="CI17" s="12">
        <f t="shared" si="8"/>
        <v>101672.61538461539</v>
      </c>
      <c r="CJ17" s="12">
        <f t="shared" si="9"/>
        <v>84563.505494505487</v>
      </c>
      <c r="CK17" s="12">
        <f t="shared" si="10"/>
        <v>99642.95604395603</v>
      </c>
      <c r="CL17" s="12">
        <f t="shared" si="11"/>
        <v>136015.3956043956</v>
      </c>
      <c r="CM17" s="13">
        <f t="shared" si="52"/>
        <v>1317102.0005111168</v>
      </c>
      <c r="CN17" s="12">
        <f t="shared" si="12"/>
        <v>104012.27472527472</v>
      </c>
      <c r="CO17" s="12">
        <f t="shared" si="13"/>
        <v>106182.16483516483</v>
      </c>
      <c r="CP17" s="12">
        <f t="shared" si="14"/>
        <v>118704.94505494506</v>
      </c>
      <c r="CQ17" s="12">
        <f t="shared" si="15"/>
        <v>108100.5934065934</v>
      </c>
      <c r="CR17" s="12">
        <f t="shared" si="16"/>
        <v>117694.65934065933</v>
      </c>
      <c r="CS17" s="12">
        <f t="shared" si="17"/>
        <v>111877.56043956043</v>
      </c>
      <c r="CT17" s="12">
        <f t="shared" si="18"/>
        <v>114760.38461538461</v>
      </c>
      <c r="CU17" s="12">
        <f t="shared" si="19"/>
        <v>133504.43956043955</v>
      </c>
      <c r="CV17" s="12">
        <f t="shared" si="20"/>
        <v>98203.582417582409</v>
      </c>
      <c r="CW17" s="12">
        <f t="shared" si="21"/>
        <v>81816.35714285713</v>
      </c>
      <c r="CX17" s="12">
        <f t="shared" si="22"/>
        <v>104209.67346938777</v>
      </c>
      <c r="CY17" s="12">
        <f t="shared" si="23"/>
        <v>129434.58163265305</v>
      </c>
      <c r="CZ17" s="13">
        <f t="shared" si="53"/>
        <v>1328501.2166405022</v>
      </c>
      <c r="DA17" s="15">
        <f t="shared" si="24"/>
        <v>6246.526263736263</v>
      </c>
      <c r="DB17" s="15">
        <f t="shared" si="25"/>
        <v>12709.791758241759</v>
      </c>
      <c r="DC17" s="15">
        <f t="shared" si="26"/>
        <v>12551.179999999993</v>
      </c>
      <c r="DD17" s="15">
        <f t="shared" si="27"/>
        <v>3620.9099999999867</v>
      </c>
      <c r="DE17" s="15">
        <f t="shared" si="28"/>
        <v>456.93999999999829</v>
      </c>
      <c r="DF17" s="15">
        <f t="shared" si="29"/>
        <v>-20861.060000000012</v>
      </c>
      <c r="DG17" s="15">
        <f t="shared" si="30"/>
        <v>-7161.8200000000115</v>
      </c>
      <c r="DH17" s="15">
        <f t="shared" si="31"/>
        <v>9198.26</v>
      </c>
      <c r="DI17" s="15">
        <f t="shared" si="32"/>
        <v>-3156.8200000000129</v>
      </c>
      <c r="DJ17" s="15">
        <f t="shared" si="33"/>
        <v>-2499.9050000000047</v>
      </c>
      <c r="DK17" s="15">
        <f t="shared" si="34"/>
        <v>4155.7128571428802</v>
      </c>
      <c r="DL17" s="15">
        <f t="shared" si="35"/>
        <v>-5988.5407142857221</v>
      </c>
      <c r="DM17" s="16">
        <f t="shared" si="54"/>
        <v>9271.1751648351128</v>
      </c>
      <c r="DN17" s="15">
        <f t="shared" si="36"/>
        <v>5200.613736263741</v>
      </c>
      <c r="DO17" s="15">
        <f t="shared" si="37"/>
        <v>5309.1082417582465</v>
      </c>
      <c r="DP17" s="15">
        <f t="shared" si="38"/>
        <v>0</v>
      </c>
      <c r="DQ17" s="15">
        <f t="shared" si="39"/>
        <v>0</v>
      </c>
      <c r="DR17" s="15">
        <f t="shared" si="40"/>
        <v>0</v>
      </c>
      <c r="DS17" s="15">
        <f t="shared" si="41"/>
        <v>0</v>
      </c>
      <c r="DT17" s="15">
        <f t="shared" si="42"/>
        <v>0</v>
      </c>
      <c r="DU17" s="15">
        <f t="shared" si="43"/>
        <v>0</v>
      </c>
      <c r="DV17" s="15">
        <f t="shared" si="44"/>
        <v>0</v>
      </c>
      <c r="DW17" s="15">
        <f t="shared" si="45"/>
        <v>5727.144999999995</v>
      </c>
      <c r="DX17" s="15">
        <f t="shared" si="46"/>
        <v>7294.6771428571383</v>
      </c>
      <c r="DY17" s="15">
        <f t="shared" si="47"/>
        <v>9060.4207142857067</v>
      </c>
      <c r="DZ17" s="16">
        <f t="shared" si="55"/>
        <v>32591.964835164828</v>
      </c>
      <c r="EB17" s="22">
        <f t="shared" si="56"/>
        <v>0</v>
      </c>
      <c r="EC17" s="22">
        <f t="shared" si="57"/>
        <v>0</v>
      </c>
      <c r="ED17" s="22">
        <f t="shared" si="58"/>
        <v>0</v>
      </c>
      <c r="EE17" s="22">
        <f t="shared" si="59"/>
        <v>0</v>
      </c>
      <c r="EF17" s="22">
        <f t="shared" si="60"/>
        <v>4.0358827391173691E-12</v>
      </c>
      <c r="EG17" s="22">
        <f t="shared" si="61"/>
        <v>0</v>
      </c>
      <c r="EH17" s="22">
        <f t="shared" si="62"/>
        <v>0</v>
      </c>
      <c r="EI17" s="22">
        <f t="shared" si="63"/>
        <v>0</v>
      </c>
      <c r="EJ17" s="22">
        <f t="shared" si="64"/>
        <v>5.9117155615240335E-12</v>
      </c>
      <c r="EK17" s="22">
        <f t="shared" si="65"/>
        <v>0</v>
      </c>
      <c r="EL17" s="22">
        <f t="shared" si="66"/>
        <v>0</v>
      </c>
      <c r="EM17" s="22">
        <f t="shared" si="67"/>
        <v>5.4569682106375694E-12</v>
      </c>
    </row>
    <row r="18" spans="12:143" x14ac:dyDescent="0.3">
      <c r="L18" s="7"/>
      <c r="M18" t="s">
        <v>25</v>
      </c>
      <c r="N18" s="15">
        <f>IFERROR(VLOOKUP($M:$M,'Data 2'!$C:$R,'Data 2'!E$1,0),0)</f>
        <v>48300.15</v>
      </c>
      <c r="O18" s="15">
        <f>IFERROR(VLOOKUP($M:$M,'Data 2'!$C:$R,'Data 2'!F$1,0),0)</f>
        <v>49848.11</v>
      </c>
      <c r="P18" s="15">
        <f>IFERROR(VLOOKUP($M:$M,'Data 2'!$C:$R,'Data 2'!G$1,0),0)</f>
        <v>60129.46</v>
      </c>
      <c r="Q18" s="15">
        <f>IFERROR(VLOOKUP($M:$M,'Data 2'!$C:$R,'Data 2'!H$1,0),0)</f>
        <v>66243.58</v>
      </c>
      <c r="R18" s="15">
        <f>IFERROR(VLOOKUP($M:$M,'Data 2'!$C:$R,'Data 2'!I$1,0),0)</f>
        <v>66926.92</v>
      </c>
      <c r="S18" s="15">
        <f>IFERROR(VLOOKUP($M:$M,'Data 2'!$C:$R,'Data 2'!J$1,0),0)</f>
        <v>73277.649999999994</v>
      </c>
      <c r="T18" s="15">
        <f>IFERROR(VLOOKUP($M:$M,'Data 2'!$C:$R,'Data 2'!K$1,0),0)</f>
        <v>90003.87</v>
      </c>
      <c r="U18" s="15">
        <f>IFERROR(VLOOKUP($M:$M,'Data 2'!$C:$R,'Data 2'!L$1,0),0)</f>
        <v>77894.87</v>
      </c>
      <c r="V18" s="15">
        <f>IFERROR(VLOOKUP($M:$M,'Data 2'!$C:$R,'Data 2'!M$1,0),0)</f>
        <v>62176.55</v>
      </c>
      <c r="W18" s="15">
        <f>IFERROR(VLOOKUP($M:$M,'Data 2'!$C:$R,'Data 2'!N$1,0),0)</f>
        <v>60494.71</v>
      </c>
      <c r="X18" s="15">
        <f>IFERROR(VLOOKUP($M:$M,'Data 2'!$C:$R,'Data 2'!O$1,0),0)</f>
        <v>49615.7</v>
      </c>
      <c r="Y18" s="15">
        <f>IFERROR(VLOOKUP($M:$M,'Data 2'!$C:$R,'Data 2'!P$1,0),0)</f>
        <v>42705.38</v>
      </c>
      <c r="Z18" s="16">
        <f t="shared" si="49"/>
        <v>224521.3</v>
      </c>
      <c r="AA18" s="15">
        <f>IFERROR(VLOOKUP($M:$M,'Data 2'!$U:$AI,'Data 2'!W$1,0),0)</f>
        <v>57572.41</v>
      </c>
      <c r="AB18" s="15">
        <f>IFERROR(VLOOKUP($M:$M,'Data 2'!$U:$AI,'Data 2'!X$1,0),0)</f>
        <v>53125.05</v>
      </c>
      <c r="AC18" s="15">
        <f>IFERROR(VLOOKUP($M:$M,'Data 2'!$U:$AI,'Data 2'!Y$1,0),0)</f>
        <v>69653.27</v>
      </c>
      <c r="AD18" s="15">
        <f>IFERROR(VLOOKUP($M:$M,'Data 2'!$U:$AI,'Data 2'!Z$1,0),0)</f>
        <v>75852.100000000006</v>
      </c>
      <c r="AE18" s="15">
        <f>IFERROR(VLOOKUP($M:$M,'Data 2'!$U:$AI,'Data 2'!AA$1,0),0)</f>
        <v>90629.36</v>
      </c>
      <c r="AF18" s="15">
        <f>IFERROR(VLOOKUP($M:$M,'Data 2'!$U:$AI,'Data 2'!AB$1,0),0)</f>
        <v>100924.92</v>
      </c>
      <c r="AG18" s="15">
        <f>IFERROR(VLOOKUP($M:$M,'Data 2'!$U:$AI,'Data 2'!AC$1,0),0)</f>
        <v>98431.62</v>
      </c>
      <c r="AH18" s="15">
        <f>IFERROR(VLOOKUP($M:$M,'Data 2'!$U:$AI,'Data 2'!AD$1,0),0)</f>
        <v>94142.2</v>
      </c>
      <c r="AI18" s="15">
        <f>IFERROR(VLOOKUP($M:$M,'Data 2'!$U:$AI,'Data 2'!AE$1,0),0)</f>
        <v>77795.34</v>
      </c>
      <c r="AJ18" s="15">
        <f>IFERROR(VLOOKUP($M:$M,'Data 2'!$U:$AI,'Data 2'!AF$1,0),0)</f>
        <v>71065.89</v>
      </c>
      <c r="AK18" s="15">
        <f>IFERROR(VLOOKUP($M:$M,'Data 2'!$U:$AI,'Data 2'!AG$1,0),0)</f>
        <v>52918.17</v>
      </c>
      <c r="AL18" s="15">
        <f>IFERROR(VLOOKUP($M:$M,'Data 2'!$U:$AI,'Data 2'!AH$1,0),0)</f>
        <v>54730.239999999998</v>
      </c>
      <c r="AM18" s="16">
        <f t="shared" si="68"/>
        <v>896840.57</v>
      </c>
      <c r="AN18" s="15">
        <f>IFERROR(VLOOKUP($M:$M,'Data 2'!$AP:$BE,'Data 2'!AR$1,0),0)</f>
        <v>65894.94</v>
      </c>
      <c r="AO18" s="15">
        <f>IFERROR(VLOOKUP($M:$M,'Data 2'!$AP:$BE,'Data 2'!AS$1,0),0)</f>
        <v>63258.38</v>
      </c>
      <c r="AP18" s="15">
        <f>IFERROR(VLOOKUP($M:$M,'Data 2'!$AP:$BE,'Data 2'!AT$1,0),0)</f>
        <v>72232.23</v>
      </c>
      <c r="AQ18" s="15">
        <f>IFERROR(VLOOKUP($M:$M,'Data 2'!$AP:$BE,'Data 2'!AU$1,0),0)</f>
        <v>78298.69</v>
      </c>
      <c r="AR18" s="15">
        <f>IFERROR(VLOOKUP($M:$M,'Data 2'!$AP:$BE,'Data 2'!AV$1,0),0)</f>
        <v>87687.23</v>
      </c>
      <c r="AS18" s="15">
        <f>IFERROR(VLOOKUP($M:$M,'Data 2'!$AP:$BE,'Data 2'!AW$1,0),0)</f>
        <v>88061.5</v>
      </c>
      <c r="AT18" s="15">
        <f>IFERROR(VLOOKUP($M:$M,'Data 2'!$AP:$BE,'Data 2'!AX$1,0),0)</f>
        <v>85181.93</v>
      </c>
      <c r="AU18" s="15">
        <f>IFERROR(VLOOKUP($M:$M,'Data 2'!$AP:$BE,'Data 2'!AY$1,0),0)</f>
        <v>89415.06</v>
      </c>
      <c r="AV18" s="15">
        <f>IFERROR(VLOOKUP($M:$M,'Data 2'!$AP:$BE,'Data 2'!AZ$1,0),0)</f>
        <v>72632.13</v>
      </c>
      <c r="AW18" s="15">
        <f>IFERROR(VLOOKUP($M:$M,'Data 2'!$AP:$BE,'Data 2'!BA$1,0),0)</f>
        <v>67170.989999999991</v>
      </c>
      <c r="AX18" s="15">
        <f>IFERROR(VLOOKUP($M:$M,'Data 2'!$AP:$BE,'Data 2'!BB$1,0),0)</f>
        <v>51475.150000000009</v>
      </c>
      <c r="AY18" s="15">
        <f>IFERROR(VLOOKUP($M:$M,'Data 2'!$AP:$BE,'Data 2'!BC$1,0),0)</f>
        <v>50204.670000000006</v>
      </c>
      <c r="AZ18" s="16">
        <f t="shared" si="69"/>
        <v>871512.9</v>
      </c>
      <c r="BA18" s="3">
        <f>IF(AA18=0,0,IFERROR(VLOOKUP($M:$M,'Price_Per_Oz_01.2019~'!$A:$CQ,Data_sheet_PTD!BA$2,0),0))</f>
        <v>0.64</v>
      </c>
      <c r="BB18" s="3">
        <f>IF(AB18=0,0,IFERROR(VLOOKUP($M:$M,'Price_Per_Oz_01.2019~'!$A:$CQ,Data_sheet_PTD!BB$2,0),0))</f>
        <v>0.68</v>
      </c>
      <c r="BC18" s="3">
        <f>IF(AC18=0,0,IFERROR(VLOOKUP($M:$M,'Price_Per_Oz_01.2019~'!$A:$CQ,Data_sheet_PTD!BC$2,0),0))</f>
        <v>0.68</v>
      </c>
      <c r="BD18" s="3">
        <f>IF(AD18=0,0,IFERROR(VLOOKUP($M:$M,'Price_Per_Oz_01.2019~'!$A:$CQ,Data_sheet_PTD!BD$2,0),0))</f>
        <v>0.73</v>
      </c>
      <c r="BE18" s="3">
        <f>IF(AE18=0,0,IFERROR(VLOOKUP($M:$M,'Price_Per_Oz_01.2019~'!$A:$CQ,Data_sheet_PTD!BE$2,0),0))</f>
        <v>0.73</v>
      </c>
      <c r="BF18" s="3">
        <f>IF(AF18=0,0,IFERROR(VLOOKUP($M:$M,'Price_Per_Oz_01.2019~'!$A:$CQ,Data_sheet_PTD!BF$2,0),0))</f>
        <v>0.73</v>
      </c>
      <c r="BG18" s="3">
        <f>IF(AG18=0,0,IFERROR(VLOOKUP($M:$M,'Price_Per_Oz_01.2019~'!$A:$CQ,Data_sheet_PTD!BG$2,0),0))</f>
        <v>0.73</v>
      </c>
      <c r="BH18" s="3">
        <f>IF(AH18=0,0,IFERROR(VLOOKUP($M:$M,'Price_Per_Oz_01.2019~'!$A:$CQ,Data_sheet_PTD!BH$2,0),0))</f>
        <v>0.73</v>
      </c>
      <c r="BI18" s="3">
        <f>IF(AI18=0,0,IFERROR(VLOOKUP($M:$M,'Price_Per_Oz_01.2019~'!$A:$CQ,Data_sheet_PTD!BI$2,0),0))</f>
        <v>0.73</v>
      </c>
      <c r="BJ18" s="3">
        <f>IF(AJ18=0,0,IFERROR(VLOOKUP($M:$M,'Price_Per_Oz_01.2019~'!$A:$CQ,Data_sheet_PTD!BJ$2,0),0))</f>
        <v>0.73</v>
      </c>
      <c r="BK18" s="3">
        <f>IF(AK18=0,0,IFERROR(VLOOKUP($M:$M,'Price_Per_Oz_01.2019~'!$A:$CQ,Data_sheet_PTD!BK$2,0),0))</f>
        <v>0.73</v>
      </c>
      <c r="BL18" s="3">
        <f>IF(AL18=0,0,IFERROR(VLOOKUP($M:$M,'Price_Per_Oz_01.2019~'!$A:$CQ,Data_sheet_PTD!BL$2,0),0))</f>
        <v>0.73</v>
      </c>
      <c r="BM18" s="17">
        <f t="shared" si="50"/>
        <v>0.73</v>
      </c>
      <c r="BN18" s="3">
        <f>IF(AN18=0,0,IFERROR(VLOOKUP($M:$M,'Price_Per_Oz_01.2019~'!$A:$CQ,Data_sheet_PTD!BN$2,0),0))</f>
        <v>0.73</v>
      </c>
      <c r="BO18" s="3">
        <f>IF(AO18=0,0,IFERROR(VLOOKUP($M:$M,'Price_Per_Oz_01.2019~'!$A:$CQ,Data_sheet_PTD!BO$2,0),0))</f>
        <v>0.73</v>
      </c>
      <c r="BP18" s="3">
        <f>IF(AP18=0,0,IFERROR(VLOOKUP($M:$M,'Price_Per_Oz_01.2019~'!$A:$CQ,Data_sheet_PTD!BP$2,0),0))</f>
        <v>0.73</v>
      </c>
      <c r="BQ18" s="3">
        <f>IF(AQ18=0,0,IFERROR(VLOOKUP($M:$M,'Price_Per_Oz_01.2019~'!$A:$CQ,Data_sheet_PTD!BQ$2,0),0))</f>
        <v>0.73</v>
      </c>
      <c r="BR18" s="3">
        <f>IF(AR18=0,0,IFERROR(VLOOKUP($M:$M,'Price_Per_Oz_01.2019~'!$A:$CQ,Data_sheet_PTD!BR$2,0),0))</f>
        <v>0.73</v>
      </c>
      <c r="BS18" s="3">
        <f>IF(AS18=0,0,IFERROR(VLOOKUP($M:$M,'Price_Per_Oz_01.2019~'!$A:$CQ,Data_sheet_PTD!BS$2,0),0))</f>
        <v>0.73</v>
      </c>
      <c r="BT18" s="3">
        <f>IF(AT18=0,0,IFERROR(VLOOKUP($M:$M,'Price_Per_Oz_01.2019~'!$A:$CQ,Data_sheet_PTD!BT$2,0),0))</f>
        <v>0.73</v>
      </c>
      <c r="BU18" s="3">
        <f>IF(AU18=0,0,IFERROR(VLOOKUP($M:$M,'Price_Per_Oz_01.2019~'!$A:$CQ,Data_sheet_PTD!BU$2,0),0))</f>
        <v>0.73</v>
      </c>
      <c r="BV18" s="3">
        <f>IF(AV18=0,0,IFERROR(VLOOKUP($M:$M,'Price_Per_Oz_01.2019~'!$A:$CQ,Data_sheet_PTD!BV$2,0),0))</f>
        <v>0.73</v>
      </c>
      <c r="BW18" s="3">
        <f>IF(AW18=0,0,IFERROR(VLOOKUP($M:$M,'Price_Per_Oz_01.2019~'!$A:$CQ,Data_sheet_PTD!BW$2,0),0))</f>
        <v>0.73</v>
      </c>
      <c r="BX18" s="3">
        <f>IF(AX18=0,0,IFERROR(VLOOKUP($M:$M,'Price_Per_Oz_01.2019~'!$A:$CQ,Data_sheet_PTD!BX$2,0),0))</f>
        <v>0.73</v>
      </c>
      <c r="BY18" s="3">
        <f>IF(AY18=0,0,IFERROR(VLOOKUP($M:$M,'Price_Per_Oz_01.2019~'!$A:$CQ,Data_sheet_PTD!BY$2,0),0))</f>
        <v>0.73</v>
      </c>
      <c r="BZ18" s="17">
        <f t="shared" si="51"/>
        <v>0.73</v>
      </c>
      <c r="CA18" s="12">
        <f t="shared" si="0"/>
        <v>89956.890625</v>
      </c>
      <c r="CB18" s="12">
        <f t="shared" si="1"/>
        <v>78125.073529411762</v>
      </c>
      <c r="CC18" s="12">
        <f t="shared" si="2"/>
        <v>102431.2794117647</v>
      </c>
      <c r="CD18" s="12">
        <f t="shared" si="3"/>
        <v>103906.98630136988</v>
      </c>
      <c r="CE18" s="12">
        <f t="shared" si="4"/>
        <v>124149.80821917808</v>
      </c>
      <c r="CF18" s="12">
        <f t="shared" si="5"/>
        <v>138253.31506849316</v>
      </c>
      <c r="CG18" s="12">
        <f t="shared" si="6"/>
        <v>134837.83561643836</v>
      </c>
      <c r="CH18" s="12">
        <f t="shared" si="7"/>
        <v>128961.91780821918</v>
      </c>
      <c r="CI18" s="12">
        <f t="shared" si="8"/>
        <v>106568.95890410959</v>
      </c>
      <c r="CJ18" s="12">
        <f t="shared" si="9"/>
        <v>97350.534246575349</v>
      </c>
      <c r="CK18" s="12">
        <f t="shared" si="10"/>
        <v>72490.643835616444</v>
      </c>
      <c r="CL18" s="12">
        <f t="shared" si="11"/>
        <v>74972.931506849316</v>
      </c>
      <c r="CM18" s="13">
        <f t="shared" si="52"/>
        <v>1252006.175073026</v>
      </c>
      <c r="CN18" s="12">
        <f t="shared" si="12"/>
        <v>90267.04109589041</v>
      </c>
      <c r="CO18" s="12">
        <f t="shared" si="13"/>
        <v>86655.315068493146</v>
      </c>
      <c r="CP18" s="12">
        <f t="shared" si="14"/>
        <v>98948.260273972599</v>
      </c>
      <c r="CQ18" s="12">
        <f t="shared" si="15"/>
        <v>107258.4794520548</v>
      </c>
      <c r="CR18" s="12">
        <f t="shared" si="16"/>
        <v>120119.49315068492</v>
      </c>
      <c r="CS18" s="12">
        <f t="shared" si="17"/>
        <v>120632.19178082192</v>
      </c>
      <c r="CT18" s="12">
        <f t="shared" si="18"/>
        <v>116687.57534246575</v>
      </c>
      <c r="CU18" s="12">
        <f t="shared" si="19"/>
        <v>122486.38356164383</v>
      </c>
      <c r="CV18" s="12">
        <f t="shared" si="20"/>
        <v>99496.068493150698</v>
      </c>
      <c r="CW18" s="12">
        <f t="shared" si="21"/>
        <v>92015.054794520533</v>
      </c>
      <c r="CX18" s="12">
        <f t="shared" si="22"/>
        <v>70513.904109589057</v>
      </c>
      <c r="CY18" s="12">
        <f t="shared" si="23"/>
        <v>68773.520547945212</v>
      </c>
      <c r="CZ18" s="13">
        <f t="shared" si="53"/>
        <v>1193853.2876712331</v>
      </c>
      <c r="DA18" s="15">
        <f t="shared" si="24"/>
        <v>198.49630136986264</v>
      </c>
      <c r="DB18" s="15">
        <f t="shared" si="25"/>
        <v>5800.5642465753417</v>
      </c>
      <c r="DC18" s="15">
        <f t="shared" si="26"/>
        <v>-2368.4530136986282</v>
      </c>
      <c r="DD18" s="15">
        <f t="shared" si="27"/>
        <v>2446.5899999999947</v>
      </c>
      <c r="DE18" s="15">
        <f t="shared" si="28"/>
        <v>-2942.1300000000074</v>
      </c>
      <c r="DF18" s="15">
        <f t="shared" si="29"/>
        <v>-12863.420000000009</v>
      </c>
      <c r="DG18" s="15">
        <f t="shared" si="30"/>
        <v>-13249.690000000008</v>
      </c>
      <c r="DH18" s="15">
        <f t="shared" si="31"/>
        <v>-4727.1400000000049</v>
      </c>
      <c r="DI18" s="15">
        <f t="shared" si="32"/>
        <v>-5163.20999999999</v>
      </c>
      <c r="DJ18" s="15">
        <f t="shared" si="33"/>
        <v>-3894.900000000016</v>
      </c>
      <c r="DK18" s="15">
        <f t="shared" si="34"/>
        <v>-1443.019999999992</v>
      </c>
      <c r="DL18" s="15">
        <f t="shared" si="35"/>
        <v>-4525.5699999999952</v>
      </c>
      <c r="DM18" s="16">
        <f t="shared" si="54"/>
        <v>-42731.88246575345</v>
      </c>
      <c r="DN18" s="15">
        <f t="shared" si="36"/>
        <v>8124.0336986301345</v>
      </c>
      <c r="DO18" s="15">
        <f t="shared" si="37"/>
        <v>4332.7657534246518</v>
      </c>
      <c r="DP18" s="15">
        <f t="shared" si="38"/>
        <v>4947.4130136986232</v>
      </c>
      <c r="DQ18" s="15">
        <f t="shared" si="39"/>
        <v>0</v>
      </c>
      <c r="DR18" s="15">
        <f t="shared" si="40"/>
        <v>0</v>
      </c>
      <c r="DS18" s="15">
        <f t="shared" si="41"/>
        <v>0</v>
      </c>
      <c r="DT18" s="15">
        <f t="shared" si="42"/>
        <v>0</v>
      </c>
      <c r="DU18" s="15">
        <f t="shared" si="43"/>
        <v>0</v>
      </c>
      <c r="DV18" s="15">
        <f t="shared" si="44"/>
        <v>0</v>
      </c>
      <c r="DW18" s="15">
        <f t="shared" si="45"/>
        <v>0</v>
      </c>
      <c r="DX18" s="15">
        <f t="shared" si="46"/>
        <v>0</v>
      </c>
      <c r="DY18" s="15">
        <f t="shared" si="47"/>
        <v>0</v>
      </c>
      <c r="DZ18" s="16">
        <f t="shared" si="55"/>
        <v>17404.212465753411</v>
      </c>
      <c r="EB18" s="22">
        <f t="shared" si="56"/>
        <v>0</v>
      </c>
      <c r="EC18" s="22">
        <f t="shared" si="57"/>
        <v>0</v>
      </c>
      <c r="ED18" s="22">
        <f t="shared" si="58"/>
        <v>0</v>
      </c>
      <c r="EE18" s="22">
        <f t="shared" si="59"/>
        <v>0</v>
      </c>
      <c r="EF18" s="22">
        <f t="shared" si="60"/>
        <v>0</v>
      </c>
      <c r="EG18" s="22">
        <f t="shared" si="61"/>
        <v>0</v>
      </c>
      <c r="EH18" s="22">
        <f t="shared" si="62"/>
        <v>0</v>
      </c>
      <c r="EI18" s="22">
        <f t="shared" si="63"/>
        <v>0</v>
      </c>
      <c r="EJ18" s="22">
        <f t="shared" si="64"/>
        <v>0</v>
      </c>
      <c r="EK18" s="22">
        <f t="shared" si="65"/>
        <v>7.2759576141834259E-12</v>
      </c>
      <c r="EL18" s="22">
        <f t="shared" si="66"/>
        <v>2.5011104298755527E-12</v>
      </c>
      <c r="EM18" s="22">
        <f t="shared" si="67"/>
        <v>0</v>
      </c>
    </row>
    <row r="19" spans="12:143" x14ac:dyDescent="0.3">
      <c r="L19" s="7"/>
      <c r="M19" t="s">
        <v>26</v>
      </c>
      <c r="N19" s="15">
        <f>IFERROR(VLOOKUP($M:$M,'Data 2'!$C:$R,'Data 2'!E$1,0),0)</f>
        <v>64315.05</v>
      </c>
      <c r="O19" s="15">
        <f>IFERROR(VLOOKUP($M:$M,'Data 2'!$C:$R,'Data 2'!F$1,0),0)</f>
        <v>67632.28</v>
      </c>
      <c r="P19" s="15">
        <f>IFERROR(VLOOKUP($M:$M,'Data 2'!$C:$R,'Data 2'!G$1,0),0)</f>
        <v>87726.98</v>
      </c>
      <c r="Q19" s="15">
        <f>IFERROR(VLOOKUP($M:$M,'Data 2'!$C:$R,'Data 2'!H$1,0),0)</f>
        <v>110056.94</v>
      </c>
      <c r="R19" s="15">
        <f>IFERROR(VLOOKUP($M:$M,'Data 2'!$C:$R,'Data 2'!I$1,0),0)</f>
        <v>101642.35</v>
      </c>
      <c r="S19" s="15">
        <f>IFERROR(VLOOKUP($M:$M,'Data 2'!$C:$R,'Data 2'!J$1,0),0)</f>
        <v>109909.06</v>
      </c>
      <c r="T19" s="15">
        <f>IFERROR(VLOOKUP($M:$M,'Data 2'!$C:$R,'Data 2'!K$1,0),0)</f>
        <v>133450.29</v>
      </c>
      <c r="U19" s="15">
        <f>IFERROR(VLOOKUP($M:$M,'Data 2'!$C:$R,'Data 2'!L$1,0),0)</f>
        <v>117283.13</v>
      </c>
      <c r="V19" s="15">
        <f>IFERROR(VLOOKUP($M:$M,'Data 2'!$C:$R,'Data 2'!M$1,0),0)</f>
        <v>87982.81</v>
      </c>
      <c r="W19" s="15">
        <f>IFERROR(VLOOKUP($M:$M,'Data 2'!$C:$R,'Data 2'!N$1,0),0)</f>
        <v>92173</v>
      </c>
      <c r="X19" s="15">
        <f>IFERROR(VLOOKUP($M:$M,'Data 2'!$C:$R,'Data 2'!O$1,0),0)</f>
        <v>67928.58</v>
      </c>
      <c r="Y19" s="15">
        <f>IFERROR(VLOOKUP($M:$M,'Data 2'!$C:$R,'Data 2'!P$1,0),0)</f>
        <v>62737.27</v>
      </c>
      <c r="Z19" s="16">
        <f t="shared" si="49"/>
        <v>329731.25</v>
      </c>
      <c r="AA19" s="15">
        <f>IFERROR(VLOOKUP($M:$M,'Data 2'!$U:$AI,'Data 2'!W$1,0),0)</f>
        <v>76824.759999999995</v>
      </c>
      <c r="AB19" s="15">
        <f>IFERROR(VLOOKUP($M:$M,'Data 2'!$U:$AI,'Data 2'!X$1,0),0)</f>
        <v>73791.14</v>
      </c>
      <c r="AC19" s="15">
        <f>IFERROR(VLOOKUP($M:$M,'Data 2'!$U:$AI,'Data 2'!Y$1,0),0)</f>
        <v>104265.89</v>
      </c>
      <c r="AD19" s="15">
        <f>IFERROR(VLOOKUP($M:$M,'Data 2'!$U:$AI,'Data 2'!Z$1,0),0)</f>
        <v>116358.75</v>
      </c>
      <c r="AE19" s="15">
        <f>IFERROR(VLOOKUP($M:$M,'Data 2'!$U:$AI,'Data 2'!AA$1,0),0)</f>
        <v>123067.76</v>
      </c>
      <c r="AF19" s="15">
        <f>IFERROR(VLOOKUP($M:$M,'Data 2'!$U:$AI,'Data 2'!AB$1,0),0)</f>
        <v>147727.32999999999</v>
      </c>
      <c r="AG19" s="15">
        <f>IFERROR(VLOOKUP($M:$M,'Data 2'!$U:$AI,'Data 2'!AC$1,0),0)</f>
        <v>138209.82999999999</v>
      </c>
      <c r="AH19" s="15">
        <f>IFERROR(VLOOKUP($M:$M,'Data 2'!$U:$AI,'Data 2'!AD$1,0),0)</f>
        <v>128507.3</v>
      </c>
      <c r="AI19" s="15">
        <f>IFERROR(VLOOKUP($M:$M,'Data 2'!$U:$AI,'Data 2'!AE$1,0),0)</f>
        <v>114255.19</v>
      </c>
      <c r="AJ19" s="15">
        <f>IFERROR(VLOOKUP($M:$M,'Data 2'!$U:$AI,'Data 2'!AF$1,0),0)</f>
        <v>103894</v>
      </c>
      <c r="AK19" s="15">
        <f>IFERROR(VLOOKUP($M:$M,'Data 2'!$U:$AI,'Data 2'!AG$1,0),0)</f>
        <v>76823.34</v>
      </c>
      <c r="AL19" s="15">
        <f>IFERROR(VLOOKUP($M:$M,'Data 2'!$U:$AI,'Data 2'!AH$1,0),0)</f>
        <v>78647.520000000004</v>
      </c>
      <c r="AM19" s="16">
        <f t="shared" si="68"/>
        <v>1282372.81</v>
      </c>
      <c r="AN19" s="15">
        <f>IFERROR(VLOOKUP($M:$M,'Data 2'!$AP:$BE,'Data 2'!AR$1,0),0)</f>
        <v>88742.65</v>
      </c>
      <c r="AO19" s="15">
        <f>IFERROR(VLOOKUP($M:$M,'Data 2'!$AP:$BE,'Data 2'!AS$1,0),0)</f>
        <v>99784.18</v>
      </c>
      <c r="AP19" s="15">
        <f>IFERROR(VLOOKUP($M:$M,'Data 2'!$AP:$BE,'Data 2'!AT$1,0),0)</f>
        <v>109152.23</v>
      </c>
      <c r="AQ19" s="15">
        <f>IFERROR(VLOOKUP($M:$M,'Data 2'!$AP:$BE,'Data 2'!AU$1,0),0)</f>
        <v>115270.16</v>
      </c>
      <c r="AR19" s="15">
        <f>IFERROR(VLOOKUP($M:$M,'Data 2'!$AP:$BE,'Data 2'!AV$1,0),0)</f>
        <v>129842.81</v>
      </c>
      <c r="AS19" s="15">
        <f>IFERROR(VLOOKUP($M:$M,'Data 2'!$AP:$BE,'Data 2'!AW$1,0),0)</f>
        <v>132334.34</v>
      </c>
      <c r="AT19" s="15">
        <f>IFERROR(VLOOKUP($M:$M,'Data 2'!$AP:$BE,'Data 2'!AX$1,0),0)</f>
        <v>126790.73</v>
      </c>
      <c r="AU19" s="15">
        <f>IFERROR(VLOOKUP($M:$M,'Data 2'!$AP:$BE,'Data 2'!AY$1,0),0)</f>
        <v>134317.1</v>
      </c>
      <c r="AV19" s="15">
        <f>IFERROR(VLOOKUP($M:$M,'Data 2'!$AP:$BE,'Data 2'!AZ$1,0),0)</f>
        <v>109942.55</v>
      </c>
      <c r="AW19" s="15">
        <f>IFERROR(VLOOKUP($M:$M,'Data 2'!$AP:$BE,'Data 2'!BA$1,0),0)</f>
        <v>99922.510000000024</v>
      </c>
      <c r="AX19" s="15">
        <f>IFERROR(VLOOKUP($M:$M,'Data 2'!$AP:$BE,'Data 2'!BB$1,0),0)</f>
        <v>82019.289999999994</v>
      </c>
      <c r="AY19" s="15">
        <f>IFERROR(VLOOKUP($M:$M,'Data 2'!$AP:$BE,'Data 2'!BC$1,0),0)</f>
        <v>74374.889999999985</v>
      </c>
      <c r="AZ19" s="16">
        <f t="shared" si="69"/>
        <v>1302493.44</v>
      </c>
      <c r="BA19" s="3">
        <f>IF(AA19=0,0,IFERROR(VLOOKUP($M:$M,'Price_Per_Oz_01.2019~'!$A:$CQ,Data_sheet_PTD!BA$2,0),0))</f>
        <v>0.69</v>
      </c>
      <c r="BB19" s="3">
        <f>IF(AB19=0,0,IFERROR(VLOOKUP($M:$M,'Price_Per_Oz_01.2019~'!$A:$CQ,Data_sheet_PTD!BB$2,0),0))</f>
        <v>0.69</v>
      </c>
      <c r="BC19" s="3">
        <f>IF(AC19=0,0,IFERROR(VLOOKUP($M:$M,'Price_Per_Oz_01.2019~'!$A:$CQ,Data_sheet_PTD!BC$2,0),0))</f>
        <v>0.74</v>
      </c>
      <c r="BD19" s="3">
        <f>IF(AD19=0,0,IFERROR(VLOOKUP($M:$M,'Price_Per_Oz_01.2019~'!$A:$CQ,Data_sheet_PTD!BD$2,0),0))</f>
        <v>0.74</v>
      </c>
      <c r="BE19" s="3">
        <f>IF(AE19=0,0,IFERROR(VLOOKUP($M:$M,'Price_Per_Oz_01.2019~'!$A:$CQ,Data_sheet_PTD!BE$2,0),0))</f>
        <v>0.74</v>
      </c>
      <c r="BF19" s="3">
        <f>IF(AF19=0,0,IFERROR(VLOOKUP($M:$M,'Price_Per_Oz_01.2019~'!$A:$CQ,Data_sheet_PTD!BF$2,0),0))</f>
        <v>0.74</v>
      </c>
      <c r="BG19" s="3">
        <f>IF(AG19=0,0,IFERROR(VLOOKUP($M:$M,'Price_Per_Oz_01.2019~'!$A:$CQ,Data_sheet_PTD!BG$2,0),0))</f>
        <v>0.74</v>
      </c>
      <c r="BH19" s="3">
        <f>IF(AH19=0,0,IFERROR(VLOOKUP($M:$M,'Price_Per_Oz_01.2019~'!$A:$CQ,Data_sheet_PTD!BH$2,0),0))</f>
        <v>0.74</v>
      </c>
      <c r="BI19" s="3">
        <f>IF(AI19=0,0,IFERROR(VLOOKUP($M:$M,'Price_Per_Oz_01.2019~'!$A:$CQ,Data_sheet_PTD!BI$2,0),0))</f>
        <v>0.74</v>
      </c>
      <c r="BJ19" s="3">
        <f>IF(AJ19=0,0,IFERROR(VLOOKUP($M:$M,'Price_Per_Oz_01.2019~'!$A:$CQ,Data_sheet_PTD!BJ$2,0),0))</f>
        <v>0.74</v>
      </c>
      <c r="BK19" s="3">
        <f>IF(AK19=0,0,IFERROR(VLOOKUP($M:$M,'Price_Per_Oz_01.2019~'!$A:$CQ,Data_sheet_PTD!BK$2,0),0))</f>
        <v>0.74</v>
      </c>
      <c r="BL19" s="3">
        <f>IF(AL19=0,0,IFERROR(VLOOKUP($M:$M,'Price_Per_Oz_01.2019~'!$A:$CQ,Data_sheet_PTD!BL$2,0),0))</f>
        <v>0.74</v>
      </c>
      <c r="BM19" s="17">
        <f t="shared" si="50"/>
        <v>0.74</v>
      </c>
      <c r="BN19" s="3">
        <f>IF(AN19=0,0,IFERROR(VLOOKUP($M:$M,'Price_Per_Oz_01.2019~'!$A:$CQ,Data_sheet_PTD!BN$2,0),0))</f>
        <v>0.74</v>
      </c>
      <c r="BO19" s="3">
        <f>IF(AO19=0,0,IFERROR(VLOOKUP($M:$M,'Price_Per_Oz_01.2019~'!$A:$CQ,Data_sheet_PTD!BO$2,0),0))</f>
        <v>0.74</v>
      </c>
      <c r="BP19" s="3">
        <f>IF(AP19=0,0,IFERROR(VLOOKUP($M:$M,'Price_Per_Oz_01.2019~'!$A:$CQ,Data_sheet_PTD!BP$2,0),0))</f>
        <v>0.74</v>
      </c>
      <c r="BQ19" s="3">
        <f>IF(AQ19=0,0,IFERROR(VLOOKUP($M:$M,'Price_Per_Oz_01.2019~'!$A:$CQ,Data_sheet_PTD!BQ$2,0),0))</f>
        <v>0.74</v>
      </c>
      <c r="BR19" s="3">
        <f>IF(AR19=0,0,IFERROR(VLOOKUP($M:$M,'Price_Per_Oz_01.2019~'!$A:$CQ,Data_sheet_PTD!BR$2,0),0))</f>
        <v>0.74</v>
      </c>
      <c r="BS19" s="3">
        <f>IF(AS19=0,0,IFERROR(VLOOKUP($M:$M,'Price_Per_Oz_01.2019~'!$A:$CQ,Data_sheet_PTD!BS$2,0),0))</f>
        <v>0.74</v>
      </c>
      <c r="BT19" s="3">
        <f>IF(AT19=0,0,IFERROR(VLOOKUP($M:$M,'Price_Per_Oz_01.2019~'!$A:$CQ,Data_sheet_PTD!BT$2,0),0))</f>
        <v>0.74</v>
      </c>
      <c r="BU19" s="3">
        <f>IF(AU19=0,0,IFERROR(VLOOKUP($M:$M,'Price_Per_Oz_01.2019~'!$A:$CQ,Data_sheet_PTD!BU$2,0),0))</f>
        <v>0.74</v>
      </c>
      <c r="BV19" s="3">
        <f>IF(AV19=0,0,IFERROR(VLOOKUP($M:$M,'Price_Per_Oz_01.2019~'!$A:$CQ,Data_sheet_PTD!BV$2,0),0))</f>
        <v>0.74</v>
      </c>
      <c r="BW19" s="3">
        <f>IF(AW19=0,0,IFERROR(VLOOKUP($M:$M,'Price_Per_Oz_01.2019~'!$A:$CQ,Data_sheet_PTD!BW$2,0),0))</f>
        <v>0.74</v>
      </c>
      <c r="BX19" s="3">
        <f>IF(AX19=0,0,IFERROR(VLOOKUP($M:$M,'Price_Per_Oz_01.2019~'!$A:$CQ,Data_sheet_PTD!BX$2,0),0))</f>
        <v>0.74</v>
      </c>
      <c r="BY19" s="3">
        <f>IF(AY19=0,0,IFERROR(VLOOKUP($M:$M,'Price_Per_Oz_01.2019~'!$A:$CQ,Data_sheet_PTD!BY$2,0),0))</f>
        <v>0.74</v>
      </c>
      <c r="BZ19" s="17">
        <f t="shared" si="51"/>
        <v>0.74</v>
      </c>
      <c r="CA19" s="12">
        <f t="shared" si="0"/>
        <v>111340.23188405797</v>
      </c>
      <c r="CB19" s="12">
        <f t="shared" si="1"/>
        <v>106943.6811594203</v>
      </c>
      <c r="CC19" s="12">
        <f t="shared" si="2"/>
        <v>140899.85135135136</v>
      </c>
      <c r="CD19" s="12">
        <f t="shared" si="3"/>
        <v>157241.55405405405</v>
      </c>
      <c r="CE19" s="12">
        <f t="shared" si="4"/>
        <v>166307.78378378379</v>
      </c>
      <c r="CF19" s="12">
        <f t="shared" si="5"/>
        <v>199631.52702702701</v>
      </c>
      <c r="CG19" s="12">
        <f t="shared" si="6"/>
        <v>186770.04054054053</v>
      </c>
      <c r="CH19" s="12">
        <f t="shared" si="7"/>
        <v>173658.51351351352</v>
      </c>
      <c r="CI19" s="12">
        <f t="shared" si="8"/>
        <v>154398.90540540541</v>
      </c>
      <c r="CJ19" s="12">
        <f t="shared" si="9"/>
        <v>140397.29729729731</v>
      </c>
      <c r="CK19" s="12">
        <f t="shared" si="10"/>
        <v>103815.32432432432</v>
      </c>
      <c r="CL19" s="12">
        <f t="shared" si="11"/>
        <v>106280.43243243244</v>
      </c>
      <c r="CM19" s="13">
        <f t="shared" si="52"/>
        <v>1747685.142773208</v>
      </c>
      <c r="CN19" s="12">
        <f t="shared" si="12"/>
        <v>119922.5</v>
      </c>
      <c r="CO19" s="12">
        <f t="shared" si="13"/>
        <v>134843.48648648648</v>
      </c>
      <c r="CP19" s="12">
        <f t="shared" si="14"/>
        <v>147503.01351351352</v>
      </c>
      <c r="CQ19" s="12">
        <f t="shared" si="15"/>
        <v>155770.48648648648</v>
      </c>
      <c r="CR19" s="12">
        <f t="shared" si="16"/>
        <v>175463.25675675675</v>
      </c>
      <c r="CS19" s="12">
        <f t="shared" si="17"/>
        <v>178830.1891891892</v>
      </c>
      <c r="CT19" s="12">
        <f t="shared" si="18"/>
        <v>171338.82432432432</v>
      </c>
      <c r="CU19" s="12">
        <f t="shared" si="19"/>
        <v>181509.59459459462</v>
      </c>
      <c r="CV19" s="12">
        <f t="shared" si="20"/>
        <v>148571.01351351352</v>
      </c>
      <c r="CW19" s="12">
        <f t="shared" si="21"/>
        <v>135030.41891891896</v>
      </c>
      <c r="CX19" s="12">
        <f t="shared" si="22"/>
        <v>110836.87837837837</v>
      </c>
      <c r="CY19" s="12">
        <f t="shared" si="23"/>
        <v>100506.60810810809</v>
      </c>
      <c r="CZ19" s="13">
        <f t="shared" si="53"/>
        <v>1760126.2702702708</v>
      </c>
      <c r="DA19" s="15">
        <f t="shared" si="24"/>
        <v>5921.7650000000012</v>
      </c>
      <c r="DB19" s="15">
        <f t="shared" si="25"/>
        <v>19250.865675675661</v>
      </c>
      <c r="DC19" s="15">
        <f t="shared" si="26"/>
        <v>4886.3399999999983</v>
      </c>
      <c r="DD19" s="15">
        <f t="shared" si="27"/>
        <v>-1088.5900000000047</v>
      </c>
      <c r="DE19" s="15">
        <f t="shared" si="28"/>
        <v>6775.0499999999893</v>
      </c>
      <c r="DF19" s="15">
        <f t="shared" si="29"/>
        <v>-15392.98999999998</v>
      </c>
      <c r="DG19" s="15">
        <f t="shared" si="30"/>
        <v>-11419.099999999997</v>
      </c>
      <c r="DH19" s="15">
        <f t="shared" si="31"/>
        <v>5809.8000000000102</v>
      </c>
      <c r="DI19" s="15">
        <f t="shared" si="32"/>
        <v>-4312.6400000000012</v>
      </c>
      <c r="DJ19" s="15">
        <f t="shared" si="33"/>
        <v>-3971.4899999999743</v>
      </c>
      <c r="DK19" s="15">
        <f t="shared" si="34"/>
        <v>5195.9499999999989</v>
      </c>
      <c r="DL19" s="15">
        <f t="shared" si="35"/>
        <v>-4272.6300000000183</v>
      </c>
      <c r="DM19" s="16">
        <f t="shared" si="54"/>
        <v>7382.3306756756801</v>
      </c>
      <c r="DN19" s="15">
        <f t="shared" si="36"/>
        <v>5996.1250000000055</v>
      </c>
      <c r="DO19" s="15">
        <f t="shared" si="37"/>
        <v>6742.17432432433</v>
      </c>
      <c r="DP19" s="15">
        <f t="shared" si="38"/>
        <v>0</v>
      </c>
      <c r="DQ19" s="15">
        <f t="shared" si="39"/>
        <v>0</v>
      </c>
      <c r="DR19" s="15">
        <f t="shared" si="40"/>
        <v>0</v>
      </c>
      <c r="DS19" s="15">
        <f t="shared" si="41"/>
        <v>0</v>
      </c>
      <c r="DT19" s="15">
        <f t="shared" si="42"/>
        <v>0</v>
      </c>
      <c r="DU19" s="15">
        <f t="shared" si="43"/>
        <v>0</v>
      </c>
      <c r="DV19" s="15">
        <f t="shared" si="44"/>
        <v>0</v>
      </c>
      <c r="DW19" s="15">
        <f t="shared" si="45"/>
        <v>0</v>
      </c>
      <c r="DX19" s="15">
        <f t="shared" si="46"/>
        <v>0</v>
      </c>
      <c r="DY19" s="15">
        <f t="shared" si="47"/>
        <v>0</v>
      </c>
      <c r="DZ19" s="16">
        <f t="shared" si="55"/>
        <v>12738.299324324336</v>
      </c>
      <c r="EB19" s="22">
        <f t="shared" si="56"/>
        <v>0</v>
      </c>
      <c r="EC19" s="22">
        <f t="shared" si="57"/>
        <v>0</v>
      </c>
      <c r="ED19" s="22">
        <f t="shared" si="58"/>
        <v>0</v>
      </c>
      <c r="EE19" s="22">
        <f t="shared" si="59"/>
        <v>8.1854523159563541E-12</v>
      </c>
      <c r="EF19" s="22">
        <f t="shared" si="60"/>
        <v>1.3642420526593924E-11</v>
      </c>
      <c r="EG19" s="22">
        <f t="shared" si="61"/>
        <v>0</v>
      </c>
      <c r="EH19" s="22">
        <f t="shared" si="62"/>
        <v>0</v>
      </c>
      <c r="EI19" s="22">
        <f t="shared" si="63"/>
        <v>-7.2759576141834259E-12</v>
      </c>
      <c r="EJ19" s="22">
        <f t="shared" si="64"/>
        <v>0</v>
      </c>
      <c r="EK19" s="22">
        <f t="shared" si="65"/>
        <v>0</v>
      </c>
      <c r="EL19" s="22">
        <f t="shared" si="66"/>
        <v>0</v>
      </c>
      <c r="EM19" s="22">
        <f t="shared" si="67"/>
        <v>0</v>
      </c>
    </row>
    <row r="20" spans="12:143" x14ac:dyDescent="0.3">
      <c r="L20" s="7"/>
      <c r="M20" t="s">
        <v>27</v>
      </c>
      <c r="N20" s="15">
        <f>IFERROR(VLOOKUP($M:$M,'Data 2'!$C:$R,'Data 2'!E$1,0),0)</f>
        <v>47844.82</v>
      </c>
      <c r="O20" s="15">
        <f>IFERROR(VLOOKUP($M:$M,'Data 2'!$C:$R,'Data 2'!F$1,0),0)</f>
        <v>48369.34</v>
      </c>
      <c r="P20" s="15">
        <f>IFERROR(VLOOKUP($M:$M,'Data 2'!$C:$R,'Data 2'!G$1,0),0)</f>
        <v>54545.68</v>
      </c>
      <c r="Q20" s="15">
        <f>IFERROR(VLOOKUP($M:$M,'Data 2'!$C:$R,'Data 2'!H$1,0),0)</f>
        <v>58519.43</v>
      </c>
      <c r="R20" s="15">
        <f>IFERROR(VLOOKUP($M:$M,'Data 2'!$C:$R,'Data 2'!I$1,0),0)</f>
        <v>61179.839999999997</v>
      </c>
      <c r="S20" s="15">
        <f>IFERROR(VLOOKUP($M:$M,'Data 2'!$C:$R,'Data 2'!J$1,0),0)</f>
        <v>70646.53</v>
      </c>
      <c r="T20" s="15">
        <f>IFERROR(VLOOKUP($M:$M,'Data 2'!$C:$R,'Data 2'!K$1,0),0)</f>
        <v>73220.41</v>
      </c>
      <c r="U20" s="15">
        <f>IFERROR(VLOOKUP($M:$M,'Data 2'!$C:$R,'Data 2'!L$1,0),0)</f>
        <v>69979.490000000005</v>
      </c>
      <c r="V20" s="15">
        <f>IFERROR(VLOOKUP($M:$M,'Data 2'!$C:$R,'Data 2'!M$1,0),0)</f>
        <v>60446.68</v>
      </c>
      <c r="W20" s="15">
        <f>IFERROR(VLOOKUP($M:$M,'Data 2'!$C:$R,'Data 2'!N$1,0),0)</f>
        <v>56171.519999999997</v>
      </c>
      <c r="X20" s="15">
        <f>IFERROR(VLOOKUP($M:$M,'Data 2'!$C:$R,'Data 2'!O$1,0),0)</f>
        <v>45491.1</v>
      </c>
      <c r="Y20" s="15">
        <f>IFERROR(VLOOKUP($M:$M,'Data 2'!$C:$R,'Data 2'!P$1,0),0)</f>
        <v>41724.1</v>
      </c>
      <c r="Z20" s="16">
        <f t="shared" si="49"/>
        <v>209279.27</v>
      </c>
      <c r="AA20" s="15">
        <f>IFERROR(VLOOKUP($M:$M,'Data 2'!$U:$AI,'Data 2'!W$1,0),0)</f>
        <v>56952.87</v>
      </c>
      <c r="AB20" s="15">
        <f>IFERROR(VLOOKUP($M:$M,'Data 2'!$U:$AI,'Data 2'!X$1,0),0)</f>
        <v>56979.199999999997</v>
      </c>
      <c r="AC20" s="15">
        <f>IFERROR(VLOOKUP($M:$M,'Data 2'!$U:$AI,'Data 2'!Y$1,0),0)</f>
        <v>68311.360000000001</v>
      </c>
      <c r="AD20" s="15">
        <f>IFERROR(VLOOKUP($M:$M,'Data 2'!$U:$AI,'Data 2'!Z$1,0),0)</f>
        <v>74956.27</v>
      </c>
      <c r="AE20" s="15">
        <f>IFERROR(VLOOKUP($M:$M,'Data 2'!$U:$AI,'Data 2'!AA$1,0),0)</f>
        <v>84256.2</v>
      </c>
      <c r="AF20" s="15">
        <f>IFERROR(VLOOKUP($M:$M,'Data 2'!$U:$AI,'Data 2'!AB$1,0),0)</f>
        <v>95164.17</v>
      </c>
      <c r="AG20" s="15">
        <f>IFERROR(VLOOKUP($M:$M,'Data 2'!$U:$AI,'Data 2'!AC$1,0),0)</f>
        <v>87611.16</v>
      </c>
      <c r="AH20" s="15">
        <f>IFERROR(VLOOKUP($M:$M,'Data 2'!$U:$AI,'Data 2'!AD$1,0),0)</f>
        <v>83716.94</v>
      </c>
      <c r="AI20" s="15">
        <f>IFERROR(VLOOKUP($M:$M,'Data 2'!$U:$AI,'Data 2'!AE$1,0),0)</f>
        <v>79200.11</v>
      </c>
      <c r="AJ20" s="15">
        <f>IFERROR(VLOOKUP($M:$M,'Data 2'!$U:$AI,'Data 2'!AF$1,0),0)</f>
        <v>62555.49</v>
      </c>
      <c r="AK20" s="15">
        <f>IFERROR(VLOOKUP($M:$M,'Data 2'!$U:$AI,'Data 2'!AG$1,0),0)</f>
        <v>51540.78</v>
      </c>
      <c r="AL20" s="15">
        <f>IFERROR(VLOOKUP($M:$M,'Data 2'!$U:$AI,'Data 2'!AH$1,0),0)</f>
        <v>48982.46</v>
      </c>
      <c r="AM20" s="16">
        <f t="shared" si="68"/>
        <v>850227.00999999989</v>
      </c>
      <c r="AN20" s="15">
        <f>IFERROR(VLOOKUP($M:$M,'Data 2'!$AP:$BE,'Data 2'!AR$1,0),0)</f>
        <v>65018.27</v>
      </c>
      <c r="AO20" s="15">
        <f>IFERROR(VLOOKUP($M:$M,'Data 2'!$AP:$BE,'Data 2'!AS$1,0),0)</f>
        <v>64005.64</v>
      </c>
      <c r="AP20" s="15">
        <f>IFERROR(VLOOKUP($M:$M,'Data 2'!$AP:$BE,'Data 2'!AT$1,0),0)</f>
        <v>74681.7</v>
      </c>
      <c r="AQ20" s="15">
        <f>IFERROR(VLOOKUP($M:$M,'Data 2'!$AP:$BE,'Data 2'!AU$1,0),0)</f>
        <v>71493.509999999995</v>
      </c>
      <c r="AR20" s="15">
        <f>IFERROR(VLOOKUP($M:$M,'Data 2'!$AP:$BE,'Data 2'!AV$1,0),0)</f>
        <v>81239.960000000006</v>
      </c>
      <c r="AS20" s="15">
        <f>IFERROR(VLOOKUP($M:$M,'Data 2'!$AP:$BE,'Data 2'!AW$1,0),0)</f>
        <v>87686.74</v>
      </c>
      <c r="AT20" s="15">
        <f>IFERROR(VLOOKUP($M:$M,'Data 2'!$AP:$BE,'Data 2'!AX$1,0),0)</f>
        <v>83610.44</v>
      </c>
      <c r="AU20" s="15">
        <f>IFERROR(VLOOKUP($M:$M,'Data 2'!$AP:$BE,'Data 2'!AY$1,0),0)</f>
        <v>85798.97</v>
      </c>
      <c r="AV20" s="15">
        <f>IFERROR(VLOOKUP($M:$M,'Data 2'!$AP:$BE,'Data 2'!AZ$1,0),0)</f>
        <v>72126.38</v>
      </c>
      <c r="AW20" s="15">
        <f>IFERROR(VLOOKUP($M:$M,'Data 2'!$AP:$BE,'Data 2'!BA$1,0),0)</f>
        <v>59472.579999999987</v>
      </c>
      <c r="AX20" s="15">
        <f>IFERROR(VLOOKUP($M:$M,'Data 2'!$AP:$BE,'Data 2'!BB$1,0),0)</f>
        <v>51012.48000000001</v>
      </c>
      <c r="AY20" s="15">
        <f>IFERROR(VLOOKUP($M:$M,'Data 2'!$AP:$BE,'Data 2'!BC$1,0),0)</f>
        <v>47464.289999999986</v>
      </c>
      <c r="AZ20" s="16">
        <f t="shared" si="69"/>
        <v>843610.96</v>
      </c>
      <c r="BA20" s="3">
        <f>IF(AA20=0,0,IFERROR(VLOOKUP($M:$M,'Price_Per_Oz_01.2019~'!$A:$CQ,Data_sheet_PTD!BA$2,0),0))</f>
        <v>0.72</v>
      </c>
      <c r="BB20" s="3">
        <f>IF(AB20=0,0,IFERROR(VLOOKUP($M:$M,'Price_Per_Oz_01.2019~'!$A:$CQ,Data_sheet_PTD!BB$2,0),0))</f>
        <v>0.72</v>
      </c>
      <c r="BC20" s="3">
        <f>IF(AC20=0,0,IFERROR(VLOOKUP($M:$M,'Price_Per_Oz_01.2019~'!$A:$CQ,Data_sheet_PTD!BC$2,0),0))</f>
        <v>0.74</v>
      </c>
      <c r="BD20" s="3">
        <f>IF(AD20=0,0,IFERROR(VLOOKUP($M:$M,'Price_Per_Oz_01.2019~'!$A:$CQ,Data_sheet_PTD!BD$2,0),0))</f>
        <v>0.74</v>
      </c>
      <c r="BE20" s="3">
        <f>IF(AE20=0,0,IFERROR(VLOOKUP($M:$M,'Price_Per_Oz_01.2019~'!$A:$CQ,Data_sheet_PTD!BE$2,0),0))</f>
        <v>0.74</v>
      </c>
      <c r="BF20" s="3">
        <f>IF(AF20=0,0,IFERROR(VLOOKUP($M:$M,'Price_Per_Oz_01.2019~'!$A:$CQ,Data_sheet_PTD!BF$2,0),0))</f>
        <v>0.74</v>
      </c>
      <c r="BG20" s="3">
        <f>IF(AG20=0,0,IFERROR(VLOOKUP($M:$M,'Price_Per_Oz_01.2019~'!$A:$CQ,Data_sheet_PTD!BG$2,0),0))</f>
        <v>0.74</v>
      </c>
      <c r="BH20" s="3">
        <f>IF(AH20=0,0,IFERROR(VLOOKUP($M:$M,'Price_Per_Oz_01.2019~'!$A:$CQ,Data_sheet_PTD!BH$2,0),0))</f>
        <v>0.74</v>
      </c>
      <c r="BI20" s="3">
        <f>IF(AI20=0,0,IFERROR(VLOOKUP($M:$M,'Price_Per_Oz_01.2019~'!$A:$CQ,Data_sheet_PTD!BI$2,0),0))</f>
        <v>0.74</v>
      </c>
      <c r="BJ20" s="3">
        <f>IF(AJ20=0,0,IFERROR(VLOOKUP($M:$M,'Price_Per_Oz_01.2019~'!$A:$CQ,Data_sheet_PTD!BJ$2,0),0))</f>
        <v>0.74</v>
      </c>
      <c r="BK20" s="3">
        <f>IF(AK20=0,0,IFERROR(VLOOKUP($M:$M,'Price_Per_Oz_01.2019~'!$A:$CQ,Data_sheet_PTD!BK$2,0),0))</f>
        <v>0.74</v>
      </c>
      <c r="BL20" s="3">
        <f>IF(AL20=0,0,IFERROR(VLOOKUP($M:$M,'Price_Per_Oz_01.2019~'!$A:$CQ,Data_sheet_PTD!BL$2,0),0))</f>
        <v>0.74</v>
      </c>
      <c r="BM20" s="17">
        <f t="shared" si="50"/>
        <v>0.74</v>
      </c>
      <c r="BN20" s="3">
        <f>IF(AN20=0,0,IFERROR(VLOOKUP($M:$M,'Price_Per_Oz_01.2019~'!$A:$CQ,Data_sheet_PTD!BN$2,0),0))</f>
        <v>0.74</v>
      </c>
      <c r="BO20" s="3">
        <f>IF(AO20=0,0,IFERROR(VLOOKUP($M:$M,'Price_Per_Oz_01.2019~'!$A:$CQ,Data_sheet_PTD!BO$2,0),0))</f>
        <v>0.74</v>
      </c>
      <c r="BP20" s="3">
        <f>IF(AP20=0,0,IFERROR(VLOOKUP($M:$M,'Price_Per_Oz_01.2019~'!$A:$CQ,Data_sheet_PTD!BP$2,0),0))</f>
        <v>0.74</v>
      </c>
      <c r="BQ20" s="3">
        <f>IF(AQ20=0,0,IFERROR(VLOOKUP($M:$M,'Price_Per_Oz_01.2019~'!$A:$CQ,Data_sheet_PTD!BQ$2,0),0))</f>
        <v>0.74</v>
      </c>
      <c r="BR20" s="3">
        <f>IF(AR20=0,0,IFERROR(VLOOKUP($M:$M,'Price_Per_Oz_01.2019~'!$A:$CQ,Data_sheet_PTD!BR$2,0),0))</f>
        <v>0.74</v>
      </c>
      <c r="BS20" s="3">
        <f>IF(AS20=0,0,IFERROR(VLOOKUP($M:$M,'Price_Per_Oz_01.2019~'!$A:$CQ,Data_sheet_PTD!BS$2,0),0))</f>
        <v>0.74</v>
      </c>
      <c r="BT20" s="3">
        <f>IF(AT20=0,0,IFERROR(VLOOKUP($M:$M,'Price_Per_Oz_01.2019~'!$A:$CQ,Data_sheet_PTD!BT$2,0),0))</f>
        <v>0.74</v>
      </c>
      <c r="BU20" s="3">
        <f>IF(AU20=0,0,IFERROR(VLOOKUP($M:$M,'Price_Per_Oz_01.2019~'!$A:$CQ,Data_sheet_PTD!BU$2,0),0))</f>
        <v>0.74</v>
      </c>
      <c r="BV20" s="3">
        <f>IF(AV20=0,0,IFERROR(VLOOKUP($M:$M,'Price_Per_Oz_01.2019~'!$A:$CQ,Data_sheet_PTD!BV$2,0),0))</f>
        <v>0.74</v>
      </c>
      <c r="BW20" s="3">
        <f>IF(AW20=0,0,IFERROR(VLOOKUP($M:$M,'Price_Per_Oz_01.2019~'!$A:$CQ,Data_sheet_PTD!BW$2,0),0))</f>
        <v>0.74</v>
      </c>
      <c r="BX20" s="3">
        <f>IF(AX20=0,0,IFERROR(VLOOKUP($M:$M,'Price_Per_Oz_01.2019~'!$A:$CQ,Data_sheet_PTD!BX$2,0),0))</f>
        <v>0.74</v>
      </c>
      <c r="BY20" s="3">
        <f>IF(AY20=0,0,IFERROR(VLOOKUP($M:$M,'Price_Per_Oz_01.2019~'!$A:$CQ,Data_sheet_PTD!BY$2,0),0))</f>
        <v>0.74</v>
      </c>
      <c r="BZ20" s="17">
        <f t="shared" si="51"/>
        <v>0.74</v>
      </c>
      <c r="CA20" s="12">
        <f t="shared" si="0"/>
        <v>79101.208333333343</v>
      </c>
      <c r="CB20" s="12">
        <f t="shared" si="1"/>
        <v>79137.777777777781</v>
      </c>
      <c r="CC20" s="12">
        <f t="shared" si="2"/>
        <v>92312.648648648654</v>
      </c>
      <c r="CD20" s="12">
        <f t="shared" si="3"/>
        <v>101292.25675675676</v>
      </c>
      <c r="CE20" s="12">
        <f t="shared" si="4"/>
        <v>113859.72972972973</v>
      </c>
      <c r="CF20" s="12">
        <f t="shared" si="5"/>
        <v>128600.22972972973</v>
      </c>
      <c r="CG20" s="12">
        <f t="shared" si="6"/>
        <v>118393.45945945947</v>
      </c>
      <c r="CH20" s="12">
        <f t="shared" si="7"/>
        <v>113131</v>
      </c>
      <c r="CI20" s="12">
        <f t="shared" si="8"/>
        <v>107027.17567567568</v>
      </c>
      <c r="CJ20" s="12">
        <f t="shared" si="9"/>
        <v>84534.445945945947</v>
      </c>
      <c r="CK20" s="12">
        <f t="shared" si="10"/>
        <v>69649.702702702707</v>
      </c>
      <c r="CL20" s="12">
        <f t="shared" si="11"/>
        <v>66192.513513513506</v>
      </c>
      <c r="CM20" s="13">
        <f t="shared" si="52"/>
        <v>1153232.1482732734</v>
      </c>
      <c r="CN20" s="12">
        <f t="shared" si="12"/>
        <v>87862.527027027027</v>
      </c>
      <c r="CO20" s="12">
        <f t="shared" si="13"/>
        <v>86494.108108108107</v>
      </c>
      <c r="CP20" s="12">
        <f t="shared" si="14"/>
        <v>100921.21621621621</v>
      </c>
      <c r="CQ20" s="12">
        <f t="shared" si="15"/>
        <v>96612.851351351346</v>
      </c>
      <c r="CR20" s="12">
        <f t="shared" si="16"/>
        <v>109783.72972972973</v>
      </c>
      <c r="CS20" s="12">
        <f t="shared" si="17"/>
        <v>118495.5945945946</v>
      </c>
      <c r="CT20" s="12">
        <f t="shared" si="18"/>
        <v>112987.08108108108</v>
      </c>
      <c r="CU20" s="12">
        <f t="shared" si="19"/>
        <v>115944.55405405405</v>
      </c>
      <c r="CV20" s="12">
        <f t="shared" si="20"/>
        <v>97468.081081081094</v>
      </c>
      <c r="CW20" s="12">
        <f t="shared" si="21"/>
        <v>80368.351351351332</v>
      </c>
      <c r="CX20" s="12">
        <f t="shared" si="22"/>
        <v>68935.783783783801</v>
      </c>
      <c r="CY20" s="12">
        <f t="shared" si="23"/>
        <v>64140.932432432412</v>
      </c>
      <c r="CZ20" s="13">
        <f t="shared" si="53"/>
        <v>1140014.8108108109</v>
      </c>
      <c r="DA20" s="15">
        <f t="shared" si="24"/>
        <v>6308.1494594594524</v>
      </c>
      <c r="DB20" s="15">
        <f t="shared" si="25"/>
        <v>5296.5578378378341</v>
      </c>
      <c r="DC20" s="15">
        <f t="shared" si="26"/>
        <v>6370.3399999999938</v>
      </c>
      <c r="DD20" s="15">
        <f t="shared" si="27"/>
        <v>-3462.7600000000066</v>
      </c>
      <c r="DE20" s="15">
        <f t="shared" si="28"/>
        <v>-3016.24</v>
      </c>
      <c r="DF20" s="15">
        <f t="shared" si="29"/>
        <v>-7477.4299999999985</v>
      </c>
      <c r="DG20" s="15">
        <f t="shared" si="30"/>
        <v>-4000.7200000000066</v>
      </c>
      <c r="DH20" s="15">
        <f t="shared" si="31"/>
        <v>2082.0299999999993</v>
      </c>
      <c r="DI20" s="15">
        <f t="shared" si="32"/>
        <v>-7073.7299999999932</v>
      </c>
      <c r="DJ20" s="15">
        <f t="shared" si="33"/>
        <v>-3082.9100000000153</v>
      </c>
      <c r="DK20" s="15">
        <f t="shared" si="34"/>
        <v>-528.29999999999006</v>
      </c>
      <c r="DL20" s="15">
        <f t="shared" si="35"/>
        <v>-1518.1700000000098</v>
      </c>
      <c r="DM20" s="16">
        <f t="shared" si="54"/>
        <v>-10103.182702702739</v>
      </c>
      <c r="DN20" s="15">
        <f t="shared" si="36"/>
        <v>1757.250540540542</v>
      </c>
      <c r="DO20" s="15">
        <f t="shared" si="37"/>
        <v>1729.8821621621637</v>
      </c>
      <c r="DP20" s="15">
        <f t="shared" si="38"/>
        <v>0</v>
      </c>
      <c r="DQ20" s="15">
        <f t="shared" si="39"/>
        <v>0</v>
      </c>
      <c r="DR20" s="15">
        <f t="shared" si="40"/>
        <v>0</v>
      </c>
      <c r="DS20" s="15">
        <f t="shared" si="41"/>
        <v>0</v>
      </c>
      <c r="DT20" s="15">
        <f t="shared" si="42"/>
        <v>0</v>
      </c>
      <c r="DU20" s="15">
        <f t="shared" si="43"/>
        <v>0</v>
      </c>
      <c r="DV20" s="15">
        <f t="shared" si="44"/>
        <v>0</v>
      </c>
      <c r="DW20" s="15">
        <f t="shared" si="45"/>
        <v>0</v>
      </c>
      <c r="DX20" s="15">
        <f t="shared" si="46"/>
        <v>0</v>
      </c>
      <c r="DY20" s="15">
        <f t="shared" si="47"/>
        <v>0</v>
      </c>
      <c r="DZ20" s="16">
        <f t="shared" si="55"/>
        <v>3487.1327027027055</v>
      </c>
      <c r="EB20" s="22">
        <f t="shared" si="56"/>
        <v>0</v>
      </c>
      <c r="EC20" s="22">
        <f t="shared" si="57"/>
        <v>0</v>
      </c>
      <c r="ED20" s="22">
        <f t="shared" si="58"/>
        <v>0</v>
      </c>
      <c r="EE20" s="22">
        <f t="shared" si="59"/>
        <v>0</v>
      </c>
      <c r="EF20" s="22">
        <f t="shared" si="60"/>
        <v>9.0949470177292824E-12</v>
      </c>
      <c r="EG20" s="22">
        <f t="shared" si="61"/>
        <v>0</v>
      </c>
      <c r="EH20" s="22">
        <f t="shared" si="62"/>
        <v>5.4569682106375694E-12</v>
      </c>
      <c r="EI20" s="22">
        <f t="shared" si="63"/>
        <v>0</v>
      </c>
      <c r="EJ20" s="22">
        <f t="shared" si="64"/>
        <v>0</v>
      </c>
      <c r="EK20" s="22">
        <f t="shared" si="65"/>
        <v>4.5474735088646412E-12</v>
      </c>
      <c r="EL20" s="22">
        <f t="shared" si="66"/>
        <v>1.7053025658242404E-12</v>
      </c>
      <c r="EM20" s="22">
        <f t="shared" si="67"/>
        <v>-2.9558577807620168E-12</v>
      </c>
    </row>
    <row r="21" spans="12:143" x14ac:dyDescent="0.3">
      <c r="L21" s="7"/>
      <c r="M21" t="s">
        <v>28</v>
      </c>
      <c r="N21" s="15">
        <f>IFERROR(VLOOKUP($M:$M,'Data 2'!$C:$R,'Data 2'!E$1,0),0)</f>
        <v>0</v>
      </c>
      <c r="O21" s="15">
        <f>IFERROR(VLOOKUP($M:$M,'Data 2'!$C:$R,'Data 2'!F$1,0),0)</f>
        <v>0</v>
      </c>
      <c r="P21" s="15">
        <f>IFERROR(VLOOKUP($M:$M,'Data 2'!$C:$R,'Data 2'!G$1,0),0)</f>
        <v>0</v>
      </c>
      <c r="Q21" s="15">
        <f>IFERROR(VLOOKUP($M:$M,'Data 2'!$C:$R,'Data 2'!H$1,0),0)</f>
        <v>0</v>
      </c>
      <c r="R21" s="15">
        <f>IFERROR(VLOOKUP($M:$M,'Data 2'!$C:$R,'Data 2'!I$1,0),0)</f>
        <v>0</v>
      </c>
      <c r="S21" s="15">
        <f>IFERROR(VLOOKUP($M:$M,'Data 2'!$C:$R,'Data 2'!J$1,0),0)</f>
        <v>0</v>
      </c>
      <c r="T21" s="15">
        <f>IFERROR(VLOOKUP($M:$M,'Data 2'!$C:$R,'Data 2'!K$1,0),0)</f>
        <v>0</v>
      </c>
      <c r="U21" s="15">
        <f>IFERROR(VLOOKUP($M:$M,'Data 2'!$C:$R,'Data 2'!L$1,0),0)</f>
        <v>0</v>
      </c>
      <c r="V21" s="15">
        <f>IFERROR(VLOOKUP($M:$M,'Data 2'!$C:$R,'Data 2'!M$1,0),0)</f>
        <v>0</v>
      </c>
      <c r="W21" s="15">
        <f>IFERROR(VLOOKUP($M:$M,'Data 2'!$C:$R,'Data 2'!N$1,0),0)</f>
        <v>0</v>
      </c>
      <c r="X21" s="15">
        <f>IFERROR(VLOOKUP($M:$M,'Data 2'!$C:$R,'Data 2'!O$1,0),0)</f>
        <v>0</v>
      </c>
      <c r="Y21" s="15">
        <f>IFERROR(VLOOKUP($M:$M,'Data 2'!$C:$R,'Data 2'!P$1,0),0)</f>
        <v>0</v>
      </c>
      <c r="Z21" s="16">
        <f t="shared" si="49"/>
        <v>0</v>
      </c>
      <c r="AA21" s="15">
        <f>IFERROR(VLOOKUP($M:$M,'Data 2'!$U:$AI,'Data 2'!W$1,0),0)</f>
        <v>0</v>
      </c>
      <c r="AB21" s="15">
        <f>IFERROR(VLOOKUP($M:$M,'Data 2'!$U:$AI,'Data 2'!X$1,0),0)</f>
        <v>0</v>
      </c>
      <c r="AC21" s="15">
        <f>IFERROR(VLOOKUP($M:$M,'Data 2'!$U:$AI,'Data 2'!Y$1,0),0)</f>
        <v>0</v>
      </c>
      <c r="AD21" s="15">
        <f>IFERROR(VLOOKUP($M:$M,'Data 2'!$U:$AI,'Data 2'!Z$1,0),0)</f>
        <v>0</v>
      </c>
      <c r="AE21" s="15">
        <f>IFERROR(VLOOKUP($M:$M,'Data 2'!$U:$AI,'Data 2'!AA$1,0),0)</f>
        <v>0</v>
      </c>
      <c r="AF21" s="15">
        <f>IFERROR(VLOOKUP($M:$M,'Data 2'!$U:$AI,'Data 2'!AB$1,0),0)</f>
        <v>0</v>
      </c>
      <c r="AG21" s="15">
        <f>IFERROR(VLOOKUP($M:$M,'Data 2'!$U:$AI,'Data 2'!AC$1,0),0)</f>
        <v>0</v>
      </c>
      <c r="AH21" s="15">
        <f>IFERROR(VLOOKUP($M:$M,'Data 2'!$U:$AI,'Data 2'!AD$1,0),0)</f>
        <v>0</v>
      </c>
      <c r="AI21" s="15">
        <f>IFERROR(VLOOKUP($M:$M,'Data 2'!$U:$AI,'Data 2'!AE$1,0),0)</f>
        <v>0</v>
      </c>
      <c r="AJ21" s="15">
        <f>IFERROR(VLOOKUP($M:$M,'Data 2'!$U:$AI,'Data 2'!AF$1,0),0)</f>
        <v>0</v>
      </c>
      <c r="AK21" s="15">
        <f>IFERROR(VLOOKUP($M:$M,'Data 2'!$U:$AI,'Data 2'!AG$1,0),0)</f>
        <v>0</v>
      </c>
      <c r="AL21" s="15">
        <f>IFERROR(VLOOKUP($M:$M,'Data 2'!$U:$AI,'Data 2'!AH$1,0),0)</f>
        <v>0</v>
      </c>
      <c r="AM21" s="16">
        <f t="shared" si="68"/>
        <v>0</v>
      </c>
      <c r="AN21" s="15">
        <f>IFERROR(VLOOKUP($M:$M,'Data 2'!$AP:$BE,'Data 2'!AR$1,0),0)</f>
        <v>0</v>
      </c>
      <c r="AO21" s="15">
        <f>IFERROR(VLOOKUP($M:$M,'Data 2'!$AP:$BE,'Data 2'!AS$1,0),0)</f>
        <v>0</v>
      </c>
      <c r="AP21" s="15">
        <f>IFERROR(VLOOKUP($M:$M,'Data 2'!$AP:$BE,'Data 2'!AT$1,0),0)</f>
        <v>0</v>
      </c>
      <c r="AQ21" s="15">
        <f>IFERROR(VLOOKUP($M:$M,'Data 2'!$AP:$BE,'Data 2'!AU$1,0),0)</f>
        <v>0</v>
      </c>
      <c r="AR21" s="15">
        <f>IFERROR(VLOOKUP($M:$M,'Data 2'!$AP:$BE,'Data 2'!AV$1,0),0)</f>
        <v>0</v>
      </c>
      <c r="AS21" s="15">
        <f>IFERROR(VLOOKUP($M:$M,'Data 2'!$AP:$BE,'Data 2'!AW$1,0),0)</f>
        <v>0</v>
      </c>
      <c r="AT21" s="15">
        <f>IFERROR(VLOOKUP($M:$M,'Data 2'!$AP:$BE,'Data 2'!AX$1,0),0)</f>
        <v>0</v>
      </c>
      <c r="AU21" s="15">
        <f>IFERROR(VLOOKUP($M:$M,'Data 2'!$AP:$BE,'Data 2'!AY$1,0),0)</f>
        <v>0</v>
      </c>
      <c r="AV21" s="15">
        <f>IFERROR(VLOOKUP($M:$M,'Data 2'!$AP:$BE,'Data 2'!AZ$1,0),0)</f>
        <v>0</v>
      </c>
      <c r="AW21" s="15">
        <f>IFERROR(VLOOKUP($M:$M,'Data 2'!$AP:$BE,'Data 2'!BA$1,0),0)</f>
        <v>0</v>
      </c>
      <c r="AX21" s="15">
        <f>IFERROR(VLOOKUP($M:$M,'Data 2'!$AP:$BE,'Data 2'!BB$1,0),0)</f>
        <v>0</v>
      </c>
      <c r="AY21" s="15">
        <f>IFERROR(VLOOKUP($M:$M,'Data 2'!$AP:$BE,'Data 2'!BC$1,0),0)</f>
        <v>0</v>
      </c>
      <c r="AZ21" s="16">
        <f t="shared" si="69"/>
        <v>0</v>
      </c>
      <c r="BA21" s="3">
        <f>IF(AA21=0,0,IFERROR(VLOOKUP($M:$M,'Price_Per_Oz_01.2019~'!$A:$CQ,Data_sheet_PTD!BA$2,0),0))</f>
        <v>0</v>
      </c>
      <c r="BB21" s="3">
        <f>IF(AB21=0,0,IFERROR(VLOOKUP($M:$M,'Price_Per_Oz_01.2019~'!$A:$CQ,Data_sheet_PTD!BB$2,0),0))</f>
        <v>0</v>
      </c>
      <c r="BC21" s="3">
        <f>IF(AC21=0,0,IFERROR(VLOOKUP($M:$M,'Price_Per_Oz_01.2019~'!$A:$CQ,Data_sheet_PTD!BC$2,0),0))</f>
        <v>0</v>
      </c>
      <c r="BD21" s="3">
        <f>IF(AD21=0,0,IFERROR(VLOOKUP($M:$M,'Price_Per_Oz_01.2019~'!$A:$CQ,Data_sheet_PTD!BD$2,0),0))</f>
        <v>0</v>
      </c>
      <c r="BE21" s="3">
        <f>IF(AE21=0,0,IFERROR(VLOOKUP($M:$M,'Price_Per_Oz_01.2019~'!$A:$CQ,Data_sheet_PTD!BE$2,0),0))</f>
        <v>0</v>
      </c>
      <c r="BF21" s="3">
        <f>IF(AF21=0,0,IFERROR(VLOOKUP($M:$M,'Price_Per_Oz_01.2019~'!$A:$CQ,Data_sheet_PTD!BF$2,0),0))</f>
        <v>0</v>
      </c>
      <c r="BG21" s="3">
        <f>IF(AG21=0,0,IFERROR(VLOOKUP($M:$M,'Price_Per_Oz_01.2019~'!$A:$CQ,Data_sheet_PTD!BG$2,0),0))</f>
        <v>0</v>
      </c>
      <c r="BH21" s="3">
        <f>IF(AH21=0,0,IFERROR(VLOOKUP($M:$M,'Price_Per_Oz_01.2019~'!$A:$CQ,Data_sheet_PTD!BH$2,0),0))</f>
        <v>0</v>
      </c>
      <c r="BI21" s="3">
        <f>IF(AI21=0,0,IFERROR(VLOOKUP($M:$M,'Price_Per_Oz_01.2019~'!$A:$CQ,Data_sheet_PTD!BI$2,0),0))</f>
        <v>0</v>
      </c>
      <c r="BJ21" s="3">
        <f>IF(AJ21=0,0,IFERROR(VLOOKUP($M:$M,'Price_Per_Oz_01.2019~'!$A:$CQ,Data_sheet_PTD!BJ$2,0),0))</f>
        <v>0</v>
      </c>
      <c r="BK21" s="3">
        <f>IF(AK21=0,0,IFERROR(VLOOKUP($M:$M,'Price_Per_Oz_01.2019~'!$A:$CQ,Data_sheet_PTD!BK$2,0),0))</f>
        <v>0</v>
      </c>
      <c r="BL21" s="3">
        <f>IF(AL21=0,0,IFERROR(VLOOKUP($M:$M,'Price_Per_Oz_01.2019~'!$A:$CQ,Data_sheet_PTD!BL$2,0),0))</f>
        <v>0</v>
      </c>
      <c r="BM21" s="17">
        <f t="shared" si="50"/>
        <v>0</v>
      </c>
      <c r="BN21" s="3">
        <f>IF(AN21=0,0,IFERROR(VLOOKUP($M:$M,'Price_Per_Oz_01.2019~'!$A:$CQ,Data_sheet_PTD!BN$2,0),0))</f>
        <v>0</v>
      </c>
      <c r="BO21" s="3">
        <f>IF(AO21=0,0,IFERROR(VLOOKUP($M:$M,'Price_Per_Oz_01.2019~'!$A:$CQ,Data_sheet_PTD!BO$2,0),0))</f>
        <v>0</v>
      </c>
      <c r="BP21" s="3">
        <f>IF(AP21=0,0,IFERROR(VLOOKUP($M:$M,'Price_Per_Oz_01.2019~'!$A:$CQ,Data_sheet_PTD!BP$2,0),0))</f>
        <v>0</v>
      </c>
      <c r="BQ21" s="3">
        <f>IF(AQ21=0,0,IFERROR(VLOOKUP($M:$M,'Price_Per_Oz_01.2019~'!$A:$CQ,Data_sheet_PTD!BQ$2,0),0))</f>
        <v>0</v>
      </c>
      <c r="BR21" s="3">
        <f>IF(AR21=0,0,IFERROR(VLOOKUP($M:$M,'Price_Per_Oz_01.2019~'!$A:$CQ,Data_sheet_PTD!BR$2,0),0))</f>
        <v>0</v>
      </c>
      <c r="BS21" s="3">
        <f>IF(AS21=0,0,IFERROR(VLOOKUP($M:$M,'Price_Per_Oz_01.2019~'!$A:$CQ,Data_sheet_PTD!BS$2,0),0))</f>
        <v>0</v>
      </c>
      <c r="BT21" s="3">
        <f>IF(AT21=0,0,IFERROR(VLOOKUP($M:$M,'Price_Per_Oz_01.2019~'!$A:$CQ,Data_sheet_PTD!BT$2,0),0))</f>
        <v>0</v>
      </c>
      <c r="BU21" s="3">
        <f>IF(AU21=0,0,IFERROR(VLOOKUP($M:$M,'Price_Per_Oz_01.2019~'!$A:$CQ,Data_sheet_PTD!BU$2,0),0))</f>
        <v>0</v>
      </c>
      <c r="BV21" s="3">
        <f>IF(AV21=0,0,IFERROR(VLOOKUP($M:$M,'Price_Per_Oz_01.2019~'!$A:$CQ,Data_sheet_PTD!BV$2,0),0))</f>
        <v>0</v>
      </c>
      <c r="BW21" s="3">
        <f>IF(AW21=0,0,IFERROR(VLOOKUP($M:$M,'Price_Per_Oz_01.2019~'!$A:$CQ,Data_sheet_PTD!BW$2,0),0))</f>
        <v>0</v>
      </c>
      <c r="BX21" s="3">
        <f>IF(AX21=0,0,IFERROR(VLOOKUP($M:$M,'Price_Per_Oz_01.2019~'!$A:$CQ,Data_sheet_PTD!BX$2,0),0))</f>
        <v>0</v>
      </c>
      <c r="BY21" s="3">
        <f>IF(AY21=0,0,IFERROR(VLOOKUP($M:$M,'Price_Per_Oz_01.2019~'!$A:$CQ,Data_sheet_PTD!BY$2,0),0))</f>
        <v>0</v>
      </c>
      <c r="BZ21" s="17">
        <f t="shared" si="51"/>
        <v>0</v>
      </c>
      <c r="CA21" s="12">
        <f t="shared" si="0"/>
        <v>0</v>
      </c>
      <c r="CB21" s="12">
        <f t="shared" si="1"/>
        <v>0</v>
      </c>
      <c r="CC21" s="12">
        <f t="shared" si="2"/>
        <v>0</v>
      </c>
      <c r="CD21" s="12">
        <f t="shared" si="3"/>
        <v>0</v>
      </c>
      <c r="CE21" s="12">
        <f t="shared" si="4"/>
        <v>0</v>
      </c>
      <c r="CF21" s="12">
        <f t="shared" si="5"/>
        <v>0</v>
      </c>
      <c r="CG21" s="12">
        <f t="shared" si="6"/>
        <v>0</v>
      </c>
      <c r="CH21" s="12">
        <f t="shared" si="7"/>
        <v>0</v>
      </c>
      <c r="CI21" s="12">
        <f t="shared" si="8"/>
        <v>0</v>
      </c>
      <c r="CJ21" s="12">
        <f t="shared" si="9"/>
        <v>0</v>
      </c>
      <c r="CK21" s="12">
        <f t="shared" si="10"/>
        <v>0</v>
      </c>
      <c r="CL21" s="12">
        <f t="shared" si="11"/>
        <v>0</v>
      </c>
      <c r="CM21" s="13">
        <f t="shared" si="52"/>
        <v>0</v>
      </c>
      <c r="CN21" s="12">
        <f t="shared" si="12"/>
        <v>0</v>
      </c>
      <c r="CO21" s="12">
        <f t="shared" si="13"/>
        <v>0</v>
      </c>
      <c r="CP21" s="12">
        <f t="shared" si="14"/>
        <v>0</v>
      </c>
      <c r="CQ21" s="12">
        <f t="shared" si="15"/>
        <v>0</v>
      </c>
      <c r="CR21" s="12">
        <f t="shared" si="16"/>
        <v>0</v>
      </c>
      <c r="CS21" s="12">
        <f t="shared" si="17"/>
        <v>0</v>
      </c>
      <c r="CT21" s="12">
        <f t="shared" si="18"/>
        <v>0</v>
      </c>
      <c r="CU21" s="12">
        <f t="shared" si="19"/>
        <v>0</v>
      </c>
      <c r="CV21" s="12">
        <f t="shared" si="20"/>
        <v>0</v>
      </c>
      <c r="CW21" s="12">
        <f t="shared" si="21"/>
        <v>0</v>
      </c>
      <c r="CX21" s="12">
        <f t="shared" si="22"/>
        <v>0</v>
      </c>
      <c r="CY21" s="12">
        <f t="shared" si="23"/>
        <v>0</v>
      </c>
      <c r="CZ21" s="13">
        <f t="shared" si="53"/>
        <v>0</v>
      </c>
      <c r="DA21" s="15">
        <f t="shared" si="24"/>
        <v>0</v>
      </c>
      <c r="DB21" s="15">
        <f t="shared" si="25"/>
        <v>0</v>
      </c>
      <c r="DC21" s="15">
        <f t="shared" si="26"/>
        <v>0</v>
      </c>
      <c r="DD21" s="15">
        <f t="shared" si="27"/>
        <v>0</v>
      </c>
      <c r="DE21" s="15">
        <f t="shared" si="28"/>
        <v>0</v>
      </c>
      <c r="DF21" s="15">
        <f t="shared" si="29"/>
        <v>0</v>
      </c>
      <c r="DG21" s="15">
        <f t="shared" si="30"/>
        <v>0</v>
      </c>
      <c r="DH21" s="15">
        <f t="shared" si="31"/>
        <v>0</v>
      </c>
      <c r="DI21" s="15">
        <f t="shared" si="32"/>
        <v>0</v>
      </c>
      <c r="DJ21" s="15">
        <f t="shared" si="33"/>
        <v>0</v>
      </c>
      <c r="DK21" s="15">
        <f t="shared" si="34"/>
        <v>0</v>
      </c>
      <c r="DL21" s="15">
        <f t="shared" si="35"/>
        <v>0</v>
      </c>
      <c r="DM21" s="16">
        <f t="shared" si="54"/>
        <v>0</v>
      </c>
      <c r="DN21" s="15">
        <f t="shared" si="36"/>
        <v>0</v>
      </c>
      <c r="DO21" s="15">
        <f t="shared" si="37"/>
        <v>0</v>
      </c>
      <c r="DP21" s="15">
        <f t="shared" si="38"/>
        <v>0</v>
      </c>
      <c r="DQ21" s="15">
        <f t="shared" si="39"/>
        <v>0</v>
      </c>
      <c r="DR21" s="15">
        <f t="shared" si="40"/>
        <v>0</v>
      </c>
      <c r="DS21" s="15">
        <f t="shared" si="41"/>
        <v>0</v>
      </c>
      <c r="DT21" s="15">
        <f t="shared" si="42"/>
        <v>0</v>
      </c>
      <c r="DU21" s="15">
        <f t="shared" si="43"/>
        <v>0</v>
      </c>
      <c r="DV21" s="15">
        <f t="shared" si="44"/>
        <v>0</v>
      </c>
      <c r="DW21" s="15">
        <f t="shared" si="45"/>
        <v>0</v>
      </c>
      <c r="DX21" s="15">
        <f t="shared" si="46"/>
        <v>0</v>
      </c>
      <c r="DY21" s="15">
        <f t="shared" si="47"/>
        <v>0</v>
      </c>
      <c r="DZ21" s="16">
        <f t="shared" si="55"/>
        <v>0</v>
      </c>
      <c r="EB21" s="22">
        <f t="shared" si="56"/>
        <v>0</v>
      </c>
      <c r="EC21" s="22">
        <f t="shared" si="57"/>
        <v>0</v>
      </c>
      <c r="ED21" s="22">
        <f t="shared" si="58"/>
        <v>0</v>
      </c>
      <c r="EE21" s="22">
        <f t="shared" si="59"/>
        <v>0</v>
      </c>
      <c r="EF21" s="22">
        <f t="shared" si="60"/>
        <v>0</v>
      </c>
      <c r="EG21" s="22">
        <f t="shared" si="61"/>
        <v>0</v>
      </c>
      <c r="EH21" s="22">
        <f t="shared" si="62"/>
        <v>0</v>
      </c>
      <c r="EI21" s="22">
        <f t="shared" si="63"/>
        <v>0</v>
      </c>
      <c r="EJ21" s="22">
        <f t="shared" si="64"/>
        <v>0</v>
      </c>
      <c r="EK21" s="22">
        <f t="shared" si="65"/>
        <v>0</v>
      </c>
      <c r="EL21" s="22">
        <f t="shared" si="66"/>
        <v>0</v>
      </c>
      <c r="EM21" s="22">
        <f t="shared" si="67"/>
        <v>0</v>
      </c>
    </row>
    <row r="22" spans="12:143" x14ac:dyDescent="0.3">
      <c r="L22" s="7"/>
      <c r="M22" t="s">
        <v>29</v>
      </c>
      <c r="N22" s="15">
        <f>IFERROR(VLOOKUP($M:$M,'Data 2'!$C:$R,'Data 2'!E$1,0),0)</f>
        <v>63724.25</v>
      </c>
      <c r="O22" s="15">
        <f>IFERROR(VLOOKUP($M:$M,'Data 2'!$C:$R,'Data 2'!F$1,0),0)</f>
        <v>76210.73</v>
      </c>
      <c r="P22" s="15">
        <f>IFERROR(VLOOKUP($M:$M,'Data 2'!$C:$R,'Data 2'!G$1,0),0)</f>
        <v>83633.039999999994</v>
      </c>
      <c r="Q22" s="15">
        <f>IFERROR(VLOOKUP($M:$M,'Data 2'!$C:$R,'Data 2'!H$1,0),0)</f>
        <v>102702.64</v>
      </c>
      <c r="R22" s="15">
        <f>IFERROR(VLOOKUP($M:$M,'Data 2'!$C:$R,'Data 2'!I$1,0),0)</f>
        <v>97500.86</v>
      </c>
      <c r="S22" s="15">
        <f>IFERROR(VLOOKUP($M:$M,'Data 2'!$C:$R,'Data 2'!J$1,0),0)</f>
        <v>103115.16</v>
      </c>
      <c r="T22" s="15">
        <f>IFERROR(VLOOKUP($M:$M,'Data 2'!$C:$R,'Data 2'!K$1,0),0)</f>
        <v>119838.84</v>
      </c>
      <c r="U22" s="15">
        <f>IFERROR(VLOOKUP($M:$M,'Data 2'!$C:$R,'Data 2'!L$1,0),0)</f>
        <v>108068.84</v>
      </c>
      <c r="V22" s="15">
        <f>IFERROR(VLOOKUP($M:$M,'Data 2'!$C:$R,'Data 2'!M$1,0),0)</f>
        <v>103353.9</v>
      </c>
      <c r="W22" s="15">
        <f>IFERROR(VLOOKUP($M:$M,'Data 2'!$C:$R,'Data 2'!N$1,0),0)</f>
        <v>103618.06</v>
      </c>
      <c r="X22" s="15">
        <f>IFERROR(VLOOKUP($M:$M,'Data 2'!$C:$R,'Data 2'!O$1,0),0)</f>
        <v>78798.73</v>
      </c>
      <c r="Y22" s="15">
        <f>IFERROR(VLOOKUP($M:$M,'Data 2'!$C:$R,'Data 2'!P$1,0),0)</f>
        <v>66160.09</v>
      </c>
      <c r="Z22" s="16">
        <f t="shared" si="49"/>
        <v>326270.65999999997</v>
      </c>
      <c r="AA22" s="15">
        <f>IFERROR(VLOOKUP($M:$M,'Data 2'!$U:$AI,'Data 2'!W$1,0),0)</f>
        <v>83438.09</v>
      </c>
      <c r="AB22" s="15">
        <f>IFERROR(VLOOKUP($M:$M,'Data 2'!$U:$AI,'Data 2'!X$1,0),0)</f>
        <v>97093.43</v>
      </c>
      <c r="AC22" s="15">
        <f>IFERROR(VLOOKUP($M:$M,'Data 2'!$U:$AI,'Data 2'!Y$1,0),0)</f>
        <v>122860.49</v>
      </c>
      <c r="AD22" s="15">
        <f>IFERROR(VLOOKUP($M:$M,'Data 2'!$U:$AI,'Data 2'!Z$1,0),0)</f>
        <v>133920.37</v>
      </c>
      <c r="AE22" s="15">
        <f>IFERROR(VLOOKUP($M:$M,'Data 2'!$U:$AI,'Data 2'!AA$1,0),0)</f>
        <v>132080.37</v>
      </c>
      <c r="AF22" s="15">
        <f>IFERROR(VLOOKUP($M:$M,'Data 2'!$U:$AI,'Data 2'!AB$1,0),0)</f>
        <v>139737.74</v>
      </c>
      <c r="AG22" s="15">
        <f>IFERROR(VLOOKUP($M:$M,'Data 2'!$U:$AI,'Data 2'!AC$1,0),0)</f>
        <v>131660.01</v>
      </c>
      <c r="AH22" s="15">
        <f>IFERROR(VLOOKUP($M:$M,'Data 2'!$U:$AI,'Data 2'!AD$1,0),0)</f>
        <v>130759.94</v>
      </c>
      <c r="AI22" s="15">
        <f>IFERROR(VLOOKUP($M:$M,'Data 2'!$U:$AI,'Data 2'!AE$1,0),0)</f>
        <v>140986.87</v>
      </c>
      <c r="AJ22" s="15">
        <f>IFERROR(VLOOKUP($M:$M,'Data 2'!$U:$AI,'Data 2'!AF$1,0),0)</f>
        <v>121706.41</v>
      </c>
      <c r="AK22" s="15">
        <f>IFERROR(VLOOKUP($M:$M,'Data 2'!$U:$AI,'Data 2'!AG$1,0),0)</f>
        <v>92211.55</v>
      </c>
      <c r="AL22" s="15">
        <f>IFERROR(VLOOKUP($M:$M,'Data 2'!$U:$AI,'Data 2'!AH$1,0),0)</f>
        <v>81001.759999999995</v>
      </c>
      <c r="AM22" s="16">
        <f t="shared" si="68"/>
        <v>1407457.03</v>
      </c>
      <c r="AN22" s="15">
        <f>IFERROR(VLOOKUP($M:$M,'Data 2'!$AP:$BE,'Data 2'!AR$1,0),0)</f>
        <v>103055.21</v>
      </c>
      <c r="AO22" s="15">
        <f>IFERROR(VLOOKUP($M:$M,'Data 2'!$AP:$BE,'Data 2'!AS$1,0),0)</f>
        <v>128683.41</v>
      </c>
      <c r="AP22" s="15">
        <f>IFERROR(VLOOKUP($M:$M,'Data 2'!$AP:$BE,'Data 2'!AT$1,0),0)</f>
        <v>144925.57</v>
      </c>
      <c r="AQ22" s="15">
        <f>IFERROR(VLOOKUP($M:$M,'Data 2'!$AP:$BE,'Data 2'!AU$1,0),0)</f>
        <v>153784.48000000001</v>
      </c>
      <c r="AR22" s="15">
        <f>IFERROR(VLOOKUP($M:$M,'Data 2'!$AP:$BE,'Data 2'!AV$1,0),0)</f>
        <v>158180.5</v>
      </c>
      <c r="AS22" s="15">
        <f>IFERROR(VLOOKUP($M:$M,'Data 2'!$AP:$BE,'Data 2'!AW$1,0),0)</f>
        <v>152842.23000000001</v>
      </c>
      <c r="AT22" s="15">
        <f>IFERROR(VLOOKUP($M:$M,'Data 2'!$AP:$BE,'Data 2'!AX$1,0),0)</f>
        <v>151127.73000000001</v>
      </c>
      <c r="AU22" s="15">
        <f>IFERROR(VLOOKUP($M:$M,'Data 2'!$AP:$BE,'Data 2'!AY$1,0),0)</f>
        <v>167053.66</v>
      </c>
      <c r="AV22" s="15">
        <f>IFERROR(VLOOKUP($M:$M,'Data 2'!$AP:$BE,'Data 2'!AZ$1,0),0)</f>
        <v>158269.09</v>
      </c>
      <c r="AW22" s="15">
        <f>IFERROR(VLOOKUP($M:$M,'Data 2'!$AP:$BE,'Data 2'!BA$1,0),0)</f>
        <v>147677.23000000001</v>
      </c>
      <c r="AX22" s="15">
        <f>IFERROR(VLOOKUP($M:$M,'Data 2'!$AP:$BE,'Data 2'!BB$1,0),0)</f>
        <v>114912.23000000003</v>
      </c>
      <c r="AY22" s="15">
        <f>IFERROR(VLOOKUP($M:$M,'Data 2'!$AP:$BE,'Data 2'!BC$1,0),0)</f>
        <v>97740.81</v>
      </c>
      <c r="AZ22" s="16">
        <f t="shared" si="69"/>
        <v>1678252.1500000001</v>
      </c>
      <c r="BA22" s="3">
        <f>IF(AA22=0,0,IFERROR(VLOOKUP($M:$M,'Price_Per_Oz_01.2019~'!$A:$CQ,Data_sheet_PTD!BA$2,0),0))</f>
        <v>0.63</v>
      </c>
      <c r="BB22" s="3">
        <f>IF(AB22=0,0,IFERROR(VLOOKUP($M:$M,'Price_Per_Oz_01.2019~'!$A:$CQ,Data_sheet_PTD!BB$2,0),0))</f>
        <v>0.63</v>
      </c>
      <c r="BC22" s="3">
        <f>IF(AC22=0,0,IFERROR(VLOOKUP($M:$M,'Price_Per_Oz_01.2019~'!$A:$CQ,Data_sheet_PTD!BC$2,0),0))</f>
        <v>0.63</v>
      </c>
      <c r="BD22" s="3">
        <f>IF(AD22=0,0,IFERROR(VLOOKUP($M:$M,'Price_Per_Oz_01.2019~'!$A:$CQ,Data_sheet_PTD!BD$2,0),0))</f>
        <v>0.63</v>
      </c>
      <c r="BE22" s="3">
        <f>IF(AE22=0,0,IFERROR(VLOOKUP($M:$M,'Price_Per_Oz_01.2019~'!$A:$CQ,Data_sheet_PTD!BE$2,0),0))</f>
        <v>0.63</v>
      </c>
      <c r="BF22" s="3">
        <f>IF(AF22=0,0,IFERROR(VLOOKUP($M:$M,'Price_Per_Oz_01.2019~'!$A:$CQ,Data_sheet_PTD!BF$2,0),0))</f>
        <v>0.63</v>
      </c>
      <c r="BG22" s="3">
        <f>IF(AG22=0,0,IFERROR(VLOOKUP($M:$M,'Price_Per_Oz_01.2019~'!$A:$CQ,Data_sheet_PTD!BG$2,0),0))</f>
        <v>0.63</v>
      </c>
      <c r="BH22" s="3">
        <f>IF(AH22=0,0,IFERROR(VLOOKUP($M:$M,'Price_Per_Oz_01.2019~'!$A:$CQ,Data_sheet_PTD!BH$2,0),0))</f>
        <v>0.63</v>
      </c>
      <c r="BI22" s="3">
        <f>IF(AI22=0,0,IFERROR(VLOOKUP($M:$M,'Price_Per_Oz_01.2019~'!$A:$CQ,Data_sheet_PTD!BI$2,0),0))</f>
        <v>0.63</v>
      </c>
      <c r="BJ22" s="3">
        <f>IF(AJ22=0,0,IFERROR(VLOOKUP($M:$M,'Price_Per_Oz_01.2019~'!$A:$CQ,Data_sheet_PTD!BJ$2,0),0))</f>
        <v>0.63</v>
      </c>
      <c r="BK22" s="3">
        <f>IF(AK22=0,0,IFERROR(VLOOKUP($M:$M,'Price_Per_Oz_01.2019~'!$A:$CQ,Data_sheet_PTD!BK$2,0),0))</f>
        <v>0.63</v>
      </c>
      <c r="BL22" s="3">
        <f>IF(AL22=0,0,IFERROR(VLOOKUP($M:$M,'Price_Per_Oz_01.2019~'!$A:$CQ,Data_sheet_PTD!BL$2,0),0))</f>
        <v>0.67</v>
      </c>
      <c r="BM22" s="17">
        <f t="shared" si="50"/>
        <v>0.63</v>
      </c>
      <c r="BN22" s="3">
        <f>IF(AN22=0,0,IFERROR(VLOOKUP($M:$M,'Price_Per_Oz_01.2019~'!$A:$CQ,Data_sheet_PTD!BN$2,0),0))</f>
        <v>0.67</v>
      </c>
      <c r="BO22" s="3">
        <f>IF(AO22=0,0,IFERROR(VLOOKUP($M:$M,'Price_Per_Oz_01.2019~'!$A:$CQ,Data_sheet_PTD!BO$2,0),0))</f>
        <v>0.67</v>
      </c>
      <c r="BP22" s="3">
        <f>IF(AP22=0,0,IFERROR(VLOOKUP($M:$M,'Price_Per_Oz_01.2019~'!$A:$CQ,Data_sheet_PTD!BP$2,0),0))</f>
        <v>0.67</v>
      </c>
      <c r="BQ22" s="3">
        <f>IF(AQ22=0,0,IFERROR(VLOOKUP($M:$M,'Price_Per_Oz_01.2019~'!$A:$CQ,Data_sheet_PTD!BQ$2,0),0))</f>
        <v>0.67</v>
      </c>
      <c r="BR22" s="3">
        <f>IF(AR22=0,0,IFERROR(VLOOKUP($M:$M,'Price_Per_Oz_01.2019~'!$A:$CQ,Data_sheet_PTD!BR$2,0),0))</f>
        <v>0.67</v>
      </c>
      <c r="BS22" s="3">
        <f>IF(AS22=0,0,IFERROR(VLOOKUP($M:$M,'Price_Per_Oz_01.2019~'!$A:$CQ,Data_sheet_PTD!BS$2,0),0))</f>
        <v>0.67</v>
      </c>
      <c r="BT22" s="3">
        <f>IF(AT22=0,0,IFERROR(VLOOKUP($M:$M,'Price_Per_Oz_01.2019~'!$A:$CQ,Data_sheet_PTD!BT$2,0),0))</f>
        <v>0.67</v>
      </c>
      <c r="BU22" s="3">
        <f>IF(AU22=0,0,IFERROR(VLOOKUP($M:$M,'Price_Per_Oz_01.2019~'!$A:$CQ,Data_sheet_PTD!BU$2,0),0))</f>
        <v>0.67</v>
      </c>
      <c r="BV22" s="3">
        <f>IF(AV22=0,0,IFERROR(VLOOKUP($M:$M,'Price_Per_Oz_01.2019~'!$A:$CQ,Data_sheet_PTD!BV$2,0),0))</f>
        <v>0.67</v>
      </c>
      <c r="BW22" s="3">
        <f>IF(AW22=0,0,IFERROR(VLOOKUP($M:$M,'Price_Per_Oz_01.2019~'!$A:$CQ,Data_sheet_PTD!BW$2,0),0))</f>
        <v>0.67</v>
      </c>
      <c r="BX22" s="3">
        <f>IF(AX22=0,0,IFERROR(VLOOKUP($M:$M,'Price_Per_Oz_01.2019~'!$A:$CQ,Data_sheet_PTD!BX$2,0),0))</f>
        <v>0.67</v>
      </c>
      <c r="BY22" s="3">
        <f>IF(AY22=0,0,IFERROR(VLOOKUP($M:$M,'Price_Per_Oz_01.2019~'!$A:$CQ,Data_sheet_PTD!BY$2,0),0))</f>
        <v>0.67</v>
      </c>
      <c r="BZ22" s="17">
        <f t="shared" si="51"/>
        <v>0.67</v>
      </c>
      <c r="CA22" s="12">
        <f t="shared" si="0"/>
        <v>132441.41269841269</v>
      </c>
      <c r="CB22" s="12">
        <f t="shared" si="1"/>
        <v>154116.55555555553</v>
      </c>
      <c r="CC22" s="12">
        <f t="shared" si="2"/>
        <v>195016.6507936508</v>
      </c>
      <c r="CD22" s="12">
        <f t="shared" si="3"/>
        <v>212572.01587301586</v>
      </c>
      <c r="CE22" s="12">
        <f t="shared" si="4"/>
        <v>209651.38095238095</v>
      </c>
      <c r="CF22" s="12">
        <f t="shared" si="5"/>
        <v>221805.93650793648</v>
      </c>
      <c r="CG22" s="12">
        <f t="shared" si="6"/>
        <v>208984.14285714287</v>
      </c>
      <c r="CH22" s="12">
        <f t="shared" si="7"/>
        <v>207555.46031746033</v>
      </c>
      <c r="CI22" s="12">
        <f t="shared" si="8"/>
        <v>223788.68253968254</v>
      </c>
      <c r="CJ22" s="12">
        <f t="shared" si="9"/>
        <v>193184.77777777778</v>
      </c>
      <c r="CK22" s="12">
        <f t="shared" si="10"/>
        <v>146367.53968253967</v>
      </c>
      <c r="CL22" s="12">
        <f t="shared" si="11"/>
        <v>120898.14925373133</v>
      </c>
      <c r="CM22" s="13">
        <f t="shared" si="52"/>
        <v>2226382.7048092871</v>
      </c>
      <c r="CN22" s="12">
        <f t="shared" si="12"/>
        <v>153813.74626865672</v>
      </c>
      <c r="CO22" s="12">
        <f t="shared" si="13"/>
        <v>192064.79104477612</v>
      </c>
      <c r="CP22" s="12">
        <f t="shared" si="14"/>
        <v>216306.8208955224</v>
      </c>
      <c r="CQ22" s="12">
        <f t="shared" si="15"/>
        <v>229529.07462686568</v>
      </c>
      <c r="CR22" s="12">
        <f t="shared" si="16"/>
        <v>236090.29850746266</v>
      </c>
      <c r="CS22" s="12">
        <f t="shared" si="17"/>
        <v>228122.73134328358</v>
      </c>
      <c r="CT22" s="12">
        <f t="shared" si="18"/>
        <v>225563.77611940299</v>
      </c>
      <c r="CU22" s="12">
        <f t="shared" si="19"/>
        <v>249333.82089552237</v>
      </c>
      <c r="CV22" s="12">
        <f t="shared" si="20"/>
        <v>236222.52238805967</v>
      </c>
      <c r="CW22" s="12">
        <f t="shared" si="21"/>
        <v>220413.77611940299</v>
      </c>
      <c r="CX22" s="12">
        <f t="shared" si="22"/>
        <v>171510.79104477615</v>
      </c>
      <c r="CY22" s="12">
        <f t="shared" si="23"/>
        <v>145881.80597014923</v>
      </c>
      <c r="CZ22" s="13">
        <f t="shared" si="53"/>
        <v>2504853.9552238807</v>
      </c>
      <c r="DA22" s="15">
        <f t="shared" si="24"/>
        <v>13464.570149253736</v>
      </c>
      <c r="DB22" s="15">
        <f t="shared" si="25"/>
        <v>23907.388358208973</v>
      </c>
      <c r="DC22" s="15">
        <f t="shared" si="26"/>
        <v>13412.807164179107</v>
      </c>
      <c r="DD22" s="15">
        <f t="shared" si="27"/>
        <v>10682.947014925388</v>
      </c>
      <c r="DE22" s="15">
        <f t="shared" si="28"/>
        <v>16656.518059701481</v>
      </c>
      <c r="DF22" s="15">
        <f t="shared" si="29"/>
        <v>3979.580746268673</v>
      </c>
      <c r="DG22" s="15">
        <f t="shared" si="30"/>
        <v>10445.168955223875</v>
      </c>
      <c r="DH22" s="15">
        <f t="shared" si="31"/>
        <v>26320.367164179086</v>
      </c>
      <c r="DI22" s="15">
        <f t="shared" si="32"/>
        <v>7833.3191044775922</v>
      </c>
      <c r="DJ22" s="15">
        <f t="shared" si="33"/>
        <v>17154.268955223881</v>
      </c>
      <c r="DK22" s="15">
        <f t="shared" si="34"/>
        <v>15840.248358208981</v>
      </c>
      <c r="DL22" s="15">
        <f t="shared" si="35"/>
        <v>16739.049999999992</v>
      </c>
      <c r="DM22" s="16">
        <f t="shared" si="54"/>
        <v>176436.23402985078</v>
      </c>
      <c r="DN22" s="15">
        <f t="shared" si="36"/>
        <v>6152.5498507462744</v>
      </c>
      <c r="DO22" s="15">
        <f t="shared" si="37"/>
        <v>7682.5916417910521</v>
      </c>
      <c r="DP22" s="15">
        <f t="shared" si="38"/>
        <v>8652.2728358209042</v>
      </c>
      <c r="DQ22" s="15">
        <f t="shared" si="39"/>
        <v>9181.1629850746358</v>
      </c>
      <c r="DR22" s="15">
        <f t="shared" si="40"/>
        <v>9443.611940298515</v>
      </c>
      <c r="DS22" s="15">
        <f t="shared" si="41"/>
        <v>9124.9092537313518</v>
      </c>
      <c r="DT22" s="15">
        <f t="shared" si="42"/>
        <v>9022.551044776128</v>
      </c>
      <c r="DU22" s="15">
        <f t="shared" si="43"/>
        <v>9973.3528358209041</v>
      </c>
      <c r="DV22" s="15">
        <f t="shared" si="44"/>
        <v>9448.9008955223962</v>
      </c>
      <c r="DW22" s="15">
        <f t="shared" si="45"/>
        <v>8816.551044776128</v>
      </c>
      <c r="DX22" s="15">
        <f t="shared" si="46"/>
        <v>6860.4316417910522</v>
      </c>
      <c r="DY22" s="15">
        <f t="shared" si="47"/>
        <v>0</v>
      </c>
      <c r="DZ22" s="16">
        <f t="shared" si="55"/>
        <v>94358.885970149364</v>
      </c>
      <c r="EB22" s="22">
        <f t="shared" si="56"/>
        <v>0</v>
      </c>
      <c r="EC22" s="22">
        <f t="shared" si="57"/>
        <v>0</v>
      </c>
      <c r="ED22" s="22">
        <f t="shared" si="58"/>
        <v>0</v>
      </c>
      <c r="EE22" s="22">
        <f t="shared" si="59"/>
        <v>0</v>
      </c>
      <c r="EF22" s="22">
        <f t="shared" si="60"/>
        <v>0</v>
      </c>
      <c r="EG22" s="22">
        <f t="shared" si="61"/>
        <v>0</v>
      </c>
      <c r="EH22" s="22">
        <f t="shared" si="62"/>
        <v>0</v>
      </c>
      <c r="EI22" s="22">
        <f t="shared" si="63"/>
        <v>0</v>
      </c>
      <c r="EJ22" s="22">
        <f t="shared" si="64"/>
        <v>0</v>
      </c>
      <c r="EK22" s="22">
        <f t="shared" si="65"/>
        <v>0</v>
      </c>
      <c r="EL22" s="22">
        <f t="shared" si="66"/>
        <v>0</v>
      </c>
      <c r="EM22" s="22">
        <f t="shared" si="67"/>
        <v>0</v>
      </c>
    </row>
    <row r="23" spans="12:143" x14ac:dyDescent="0.3">
      <c r="L23" s="7"/>
      <c r="M23" t="s">
        <v>30</v>
      </c>
      <c r="N23" s="15">
        <f>IFERROR(VLOOKUP($M:$M,'Data 2'!$C:$R,'Data 2'!E$1,0),0)</f>
        <v>28670.92</v>
      </c>
      <c r="O23" s="15">
        <f>IFERROR(VLOOKUP($M:$M,'Data 2'!$C:$R,'Data 2'!F$1,0),0)</f>
        <v>30444.26</v>
      </c>
      <c r="P23" s="15">
        <f>IFERROR(VLOOKUP($M:$M,'Data 2'!$C:$R,'Data 2'!G$1,0),0)</f>
        <v>31999.07</v>
      </c>
      <c r="Q23" s="15">
        <f>IFERROR(VLOOKUP($M:$M,'Data 2'!$C:$R,'Data 2'!H$1,0),0)</f>
        <v>0</v>
      </c>
      <c r="R23" s="15">
        <f>IFERROR(VLOOKUP($M:$M,'Data 2'!$C:$R,'Data 2'!I$1,0),0)</f>
        <v>0</v>
      </c>
      <c r="S23" s="15">
        <f>IFERROR(VLOOKUP($M:$M,'Data 2'!$C:$R,'Data 2'!J$1,0),0)</f>
        <v>0</v>
      </c>
      <c r="T23" s="15">
        <f>IFERROR(VLOOKUP($M:$M,'Data 2'!$C:$R,'Data 2'!K$1,0),0)</f>
        <v>0</v>
      </c>
      <c r="U23" s="15">
        <f>IFERROR(VLOOKUP($M:$M,'Data 2'!$C:$R,'Data 2'!L$1,0),0)</f>
        <v>0</v>
      </c>
      <c r="V23" s="15">
        <f>IFERROR(VLOOKUP($M:$M,'Data 2'!$C:$R,'Data 2'!M$1,0),0)</f>
        <v>0</v>
      </c>
      <c r="W23" s="15">
        <f>IFERROR(VLOOKUP($M:$M,'Data 2'!$C:$R,'Data 2'!N$1,0),0)</f>
        <v>0</v>
      </c>
      <c r="X23" s="15">
        <f>IFERROR(VLOOKUP($M:$M,'Data 2'!$C:$R,'Data 2'!O$1,0),0)</f>
        <v>0</v>
      </c>
      <c r="Y23" s="15">
        <f>IFERROR(VLOOKUP($M:$M,'Data 2'!$C:$R,'Data 2'!P$1,0),0)</f>
        <v>0</v>
      </c>
      <c r="Z23" s="16">
        <f t="shared" si="49"/>
        <v>91114.25</v>
      </c>
      <c r="AA23" s="15">
        <f>IFERROR(VLOOKUP($M:$M,'Data 2'!$U:$AI,'Data 2'!W$1,0),0)</f>
        <v>0</v>
      </c>
      <c r="AB23" s="15">
        <f>IFERROR(VLOOKUP($M:$M,'Data 2'!$U:$AI,'Data 2'!X$1,0),0)</f>
        <v>0</v>
      </c>
      <c r="AC23" s="15">
        <f>IFERROR(VLOOKUP($M:$M,'Data 2'!$U:$AI,'Data 2'!Y$1,0),0)</f>
        <v>0</v>
      </c>
      <c r="AD23" s="15">
        <f>IFERROR(VLOOKUP($M:$M,'Data 2'!$U:$AI,'Data 2'!Z$1,0),0)</f>
        <v>0</v>
      </c>
      <c r="AE23" s="15">
        <f>IFERROR(VLOOKUP($M:$M,'Data 2'!$U:$AI,'Data 2'!AA$1,0),0)</f>
        <v>0</v>
      </c>
      <c r="AF23" s="15">
        <f>IFERROR(VLOOKUP($M:$M,'Data 2'!$U:$AI,'Data 2'!AB$1,0),0)</f>
        <v>0</v>
      </c>
      <c r="AG23" s="15">
        <f>IFERROR(VLOOKUP($M:$M,'Data 2'!$U:$AI,'Data 2'!AC$1,0),0)</f>
        <v>0</v>
      </c>
      <c r="AH23" s="15">
        <f>IFERROR(VLOOKUP($M:$M,'Data 2'!$U:$AI,'Data 2'!AD$1,0),0)</f>
        <v>0</v>
      </c>
      <c r="AI23" s="15">
        <f>IFERROR(VLOOKUP($M:$M,'Data 2'!$U:$AI,'Data 2'!AE$1,0),0)</f>
        <v>0</v>
      </c>
      <c r="AJ23" s="15">
        <f>IFERROR(VLOOKUP($M:$M,'Data 2'!$U:$AI,'Data 2'!AF$1,0),0)</f>
        <v>0</v>
      </c>
      <c r="AK23" s="15">
        <f>IFERROR(VLOOKUP($M:$M,'Data 2'!$U:$AI,'Data 2'!AG$1,0),0)</f>
        <v>0</v>
      </c>
      <c r="AL23" s="15">
        <f>IFERROR(VLOOKUP($M:$M,'Data 2'!$U:$AI,'Data 2'!AH$1,0),0)</f>
        <v>0</v>
      </c>
      <c r="AM23" s="16">
        <f t="shared" si="68"/>
        <v>0</v>
      </c>
      <c r="AN23" s="15">
        <f>IFERROR(VLOOKUP($M:$M,'Data 2'!$AP:$BE,'Data 2'!AR$1,0),0)</f>
        <v>0</v>
      </c>
      <c r="AO23" s="15">
        <f>IFERROR(VLOOKUP($M:$M,'Data 2'!$AP:$BE,'Data 2'!AS$1,0),0)</f>
        <v>0</v>
      </c>
      <c r="AP23" s="15">
        <f>IFERROR(VLOOKUP($M:$M,'Data 2'!$AP:$BE,'Data 2'!AT$1,0),0)</f>
        <v>0</v>
      </c>
      <c r="AQ23" s="15">
        <f>IFERROR(VLOOKUP($M:$M,'Data 2'!$AP:$BE,'Data 2'!AU$1,0),0)</f>
        <v>0</v>
      </c>
      <c r="AR23" s="15">
        <f>IFERROR(VLOOKUP($M:$M,'Data 2'!$AP:$BE,'Data 2'!AV$1,0),0)</f>
        <v>0</v>
      </c>
      <c r="AS23" s="15">
        <f>IFERROR(VLOOKUP($M:$M,'Data 2'!$AP:$BE,'Data 2'!AW$1,0),0)</f>
        <v>0</v>
      </c>
      <c r="AT23" s="15">
        <f>IFERROR(VLOOKUP($M:$M,'Data 2'!$AP:$BE,'Data 2'!AX$1,0),0)</f>
        <v>0</v>
      </c>
      <c r="AU23" s="15">
        <f>IFERROR(VLOOKUP($M:$M,'Data 2'!$AP:$BE,'Data 2'!AY$1,0),0)</f>
        <v>0</v>
      </c>
      <c r="AV23" s="15">
        <f>IFERROR(VLOOKUP($M:$M,'Data 2'!$AP:$BE,'Data 2'!AZ$1,0),0)</f>
        <v>0</v>
      </c>
      <c r="AW23" s="15">
        <f>IFERROR(VLOOKUP($M:$M,'Data 2'!$AP:$BE,'Data 2'!BA$1,0),0)</f>
        <v>0</v>
      </c>
      <c r="AX23" s="15">
        <f>IFERROR(VLOOKUP($M:$M,'Data 2'!$AP:$BE,'Data 2'!BB$1,0),0)</f>
        <v>0</v>
      </c>
      <c r="AY23" s="15">
        <f>IFERROR(VLOOKUP($M:$M,'Data 2'!$AP:$BE,'Data 2'!BC$1,0),0)</f>
        <v>0</v>
      </c>
      <c r="AZ23" s="16">
        <f t="shared" si="69"/>
        <v>0</v>
      </c>
      <c r="BA23" s="3">
        <f>IF(AA23=0,0,IFERROR(VLOOKUP($M:$M,'Price_Per_Oz_01.2019~'!$A:$CQ,Data_sheet_PTD!BA$2,0),0))</f>
        <v>0</v>
      </c>
      <c r="BB23" s="3">
        <f>IF(AB23=0,0,IFERROR(VLOOKUP($M:$M,'Price_Per_Oz_01.2019~'!$A:$CQ,Data_sheet_PTD!BB$2,0),0))</f>
        <v>0</v>
      </c>
      <c r="BC23" s="3">
        <f>IF(AC23=0,0,IFERROR(VLOOKUP($M:$M,'Price_Per_Oz_01.2019~'!$A:$CQ,Data_sheet_PTD!BC$2,0),0))</f>
        <v>0</v>
      </c>
      <c r="BD23" s="3">
        <f>IF(AD23=0,0,IFERROR(VLOOKUP($M:$M,'Price_Per_Oz_01.2019~'!$A:$CQ,Data_sheet_PTD!BD$2,0),0))</f>
        <v>0</v>
      </c>
      <c r="BE23" s="3">
        <f>IF(AE23=0,0,IFERROR(VLOOKUP($M:$M,'Price_Per_Oz_01.2019~'!$A:$CQ,Data_sheet_PTD!BE$2,0),0))</f>
        <v>0</v>
      </c>
      <c r="BF23" s="3">
        <f>IF(AF23=0,0,IFERROR(VLOOKUP($M:$M,'Price_Per_Oz_01.2019~'!$A:$CQ,Data_sheet_PTD!BF$2,0),0))</f>
        <v>0</v>
      </c>
      <c r="BG23" s="3">
        <f>IF(AG23=0,0,IFERROR(VLOOKUP($M:$M,'Price_Per_Oz_01.2019~'!$A:$CQ,Data_sheet_PTD!BG$2,0),0))</f>
        <v>0</v>
      </c>
      <c r="BH23" s="3">
        <f>IF(AH23=0,0,IFERROR(VLOOKUP($M:$M,'Price_Per_Oz_01.2019~'!$A:$CQ,Data_sheet_PTD!BH$2,0),0))</f>
        <v>0</v>
      </c>
      <c r="BI23" s="3">
        <f>IF(AI23=0,0,IFERROR(VLOOKUP($M:$M,'Price_Per_Oz_01.2019~'!$A:$CQ,Data_sheet_PTD!BI$2,0),0))</f>
        <v>0</v>
      </c>
      <c r="BJ23" s="3">
        <f>IF(AJ23=0,0,IFERROR(VLOOKUP($M:$M,'Price_Per_Oz_01.2019~'!$A:$CQ,Data_sheet_PTD!BJ$2,0),0))</f>
        <v>0</v>
      </c>
      <c r="BK23" s="3">
        <f>IF(AK23=0,0,IFERROR(VLOOKUP($M:$M,'Price_Per_Oz_01.2019~'!$A:$CQ,Data_sheet_PTD!BK$2,0),0))</f>
        <v>0</v>
      </c>
      <c r="BL23" s="3">
        <f>IF(AL23=0,0,IFERROR(VLOOKUP($M:$M,'Price_Per_Oz_01.2019~'!$A:$CQ,Data_sheet_PTD!BL$2,0),0))</f>
        <v>0</v>
      </c>
      <c r="BM23" s="17">
        <f t="shared" si="50"/>
        <v>0</v>
      </c>
      <c r="BN23" s="3">
        <f>IF(AN23=0,0,IFERROR(VLOOKUP($M:$M,'Price_Per_Oz_01.2019~'!$A:$CQ,Data_sheet_PTD!BN$2,0),0))</f>
        <v>0</v>
      </c>
      <c r="BO23" s="3">
        <f>IF(AO23=0,0,IFERROR(VLOOKUP($M:$M,'Price_Per_Oz_01.2019~'!$A:$CQ,Data_sheet_PTD!BO$2,0),0))</f>
        <v>0</v>
      </c>
      <c r="BP23" s="3">
        <f>IF(AP23=0,0,IFERROR(VLOOKUP($M:$M,'Price_Per_Oz_01.2019~'!$A:$CQ,Data_sheet_PTD!BP$2,0),0))</f>
        <v>0</v>
      </c>
      <c r="BQ23" s="3">
        <f>IF(AQ23=0,0,IFERROR(VLOOKUP($M:$M,'Price_Per_Oz_01.2019~'!$A:$CQ,Data_sheet_PTD!BQ$2,0),0))</f>
        <v>0</v>
      </c>
      <c r="BR23" s="3">
        <f>IF(AR23=0,0,IFERROR(VLOOKUP($M:$M,'Price_Per_Oz_01.2019~'!$A:$CQ,Data_sheet_PTD!BR$2,0),0))</f>
        <v>0</v>
      </c>
      <c r="BS23" s="3">
        <f>IF(AS23=0,0,IFERROR(VLOOKUP($M:$M,'Price_Per_Oz_01.2019~'!$A:$CQ,Data_sheet_PTD!BS$2,0),0))</f>
        <v>0</v>
      </c>
      <c r="BT23" s="3">
        <f>IF(AT23=0,0,IFERROR(VLOOKUP($M:$M,'Price_Per_Oz_01.2019~'!$A:$CQ,Data_sheet_PTD!BT$2,0),0))</f>
        <v>0</v>
      </c>
      <c r="BU23" s="3">
        <f>IF(AU23=0,0,IFERROR(VLOOKUP($M:$M,'Price_Per_Oz_01.2019~'!$A:$CQ,Data_sheet_PTD!BU$2,0),0))</f>
        <v>0</v>
      </c>
      <c r="BV23" s="3">
        <f>IF(AV23=0,0,IFERROR(VLOOKUP($M:$M,'Price_Per_Oz_01.2019~'!$A:$CQ,Data_sheet_PTD!BV$2,0),0))</f>
        <v>0</v>
      </c>
      <c r="BW23" s="3">
        <f>IF(AW23=0,0,IFERROR(VLOOKUP($M:$M,'Price_Per_Oz_01.2019~'!$A:$CQ,Data_sheet_PTD!BW$2,0),0))</f>
        <v>0</v>
      </c>
      <c r="BX23" s="3">
        <f>IF(AX23=0,0,IFERROR(VLOOKUP($M:$M,'Price_Per_Oz_01.2019~'!$A:$CQ,Data_sheet_PTD!BX$2,0),0))</f>
        <v>0</v>
      </c>
      <c r="BY23" s="3">
        <f>IF(AY23=0,0,IFERROR(VLOOKUP($M:$M,'Price_Per_Oz_01.2019~'!$A:$CQ,Data_sheet_PTD!BY$2,0),0))</f>
        <v>0</v>
      </c>
      <c r="BZ23" s="17">
        <f t="shared" si="51"/>
        <v>0</v>
      </c>
      <c r="CA23" s="12">
        <f t="shared" si="0"/>
        <v>0</v>
      </c>
      <c r="CB23" s="12">
        <f t="shared" si="1"/>
        <v>0</v>
      </c>
      <c r="CC23" s="12">
        <f t="shared" si="2"/>
        <v>0</v>
      </c>
      <c r="CD23" s="12">
        <f t="shared" si="3"/>
        <v>0</v>
      </c>
      <c r="CE23" s="12">
        <f t="shared" si="4"/>
        <v>0</v>
      </c>
      <c r="CF23" s="12">
        <f t="shared" si="5"/>
        <v>0</v>
      </c>
      <c r="CG23" s="12">
        <f t="shared" si="6"/>
        <v>0</v>
      </c>
      <c r="CH23" s="12">
        <f t="shared" si="7"/>
        <v>0</v>
      </c>
      <c r="CI23" s="12">
        <f t="shared" si="8"/>
        <v>0</v>
      </c>
      <c r="CJ23" s="12">
        <f t="shared" si="9"/>
        <v>0</v>
      </c>
      <c r="CK23" s="12">
        <f t="shared" si="10"/>
        <v>0</v>
      </c>
      <c r="CL23" s="12">
        <f t="shared" si="11"/>
        <v>0</v>
      </c>
      <c r="CM23" s="13">
        <f t="shared" si="52"/>
        <v>0</v>
      </c>
      <c r="CN23" s="12">
        <f t="shared" si="12"/>
        <v>0</v>
      </c>
      <c r="CO23" s="12">
        <f t="shared" si="13"/>
        <v>0</v>
      </c>
      <c r="CP23" s="12">
        <f t="shared" si="14"/>
        <v>0</v>
      </c>
      <c r="CQ23" s="12">
        <f t="shared" si="15"/>
        <v>0</v>
      </c>
      <c r="CR23" s="12">
        <f t="shared" si="16"/>
        <v>0</v>
      </c>
      <c r="CS23" s="12">
        <f t="shared" si="17"/>
        <v>0</v>
      </c>
      <c r="CT23" s="12">
        <f t="shared" si="18"/>
        <v>0</v>
      </c>
      <c r="CU23" s="12">
        <f t="shared" si="19"/>
        <v>0</v>
      </c>
      <c r="CV23" s="12">
        <f t="shared" si="20"/>
        <v>0</v>
      </c>
      <c r="CW23" s="12">
        <f t="shared" si="21"/>
        <v>0</v>
      </c>
      <c r="CX23" s="12">
        <f t="shared" si="22"/>
        <v>0</v>
      </c>
      <c r="CY23" s="12">
        <f t="shared" si="23"/>
        <v>0</v>
      </c>
      <c r="CZ23" s="13">
        <f t="shared" si="53"/>
        <v>0</v>
      </c>
      <c r="DA23" s="15">
        <f t="shared" si="24"/>
        <v>0</v>
      </c>
      <c r="DB23" s="15">
        <f t="shared" si="25"/>
        <v>0</v>
      </c>
      <c r="DC23" s="15">
        <f t="shared" si="26"/>
        <v>0</v>
      </c>
      <c r="DD23" s="15">
        <f t="shared" si="27"/>
        <v>0</v>
      </c>
      <c r="DE23" s="15">
        <f t="shared" si="28"/>
        <v>0</v>
      </c>
      <c r="DF23" s="15">
        <f t="shared" si="29"/>
        <v>0</v>
      </c>
      <c r="DG23" s="15">
        <f t="shared" si="30"/>
        <v>0</v>
      </c>
      <c r="DH23" s="15">
        <f t="shared" si="31"/>
        <v>0</v>
      </c>
      <c r="DI23" s="15">
        <f t="shared" si="32"/>
        <v>0</v>
      </c>
      <c r="DJ23" s="15">
        <f t="shared" si="33"/>
        <v>0</v>
      </c>
      <c r="DK23" s="15">
        <f t="shared" si="34"/>
        <v>0</v>
      </c>
      <c r="DL23" s="15">
        <f t="shared" si="35"/>
        <v>0</v>
      </c>
      <c r="DM23" s="16">
        <f t="shared" si="54"/>
        <v>0</v>
      </c>
      <c r="DN23" s="15">
        <f t="shared" si="36"/>
        <v>0</v>
      </c>
      <c r="DO23" s="15">
        <f t="shared" si="37"/>
        <v>0</v>
      </c>
      <c r="DP23" s="15">
        <f t="shared" si="38"/>
        <v>0</v>
      </c>
      <c r="DQ23" s="15">
        <f t="shared" si="39"/>
        <v>0</v>
      </c>
      <c r="DR23" s="15">
        <f t="shared" si="40"/>
        <v>0</v>
      </c>
      <c r="DS23" s="15">
        <f t="shared" si="41"/>
        <v>0</v>
      </c>
      <c r="DT23" s="15">
        <f t="shared" si="42"/>
        <v>0</v>
      </c>
      <c r="DU23" s="15">
        <f t="shared" si="43"/>
        <v>0</v>
      </c>
      <c r="DV23" s="15">
        <f t="shared" si="44"/>
        <v>0</v>
      </c>
      <c r="DW23" s="15">
        <f t="shared" si="45"/>
        <v>0</v>
      </c>
      <c r="DX23" s="15">
        <f t="shared" si="46"/>
        <v>0</v>
      </c>
      <c r="DY23" s="15">
        <f t="shared" si="47"/>
        <v>0</v>
      </c>
      <c r="DZ23" s="16">
        <f t="shared" si="55"/>
        <v>0</v>
      </c>
      <c r="EB23" s="22">
        <f t="shared" si="56"/>
        <v>0</v>
      </c>
      <c r="EC23" s="22">
        <f t="shared" si="57"/>
        <v>0</v>
      </c>
      <c r="ED23" s="22">
        <f t="shared" si="58"/>
        <v>0</v>
      </c>
      <c r="EE23" s="22">
        <f t="shared" si="59"/>
        <v>0</v>
      </c>
      <c r="EF23" s="22">
        <f t="shared" si="60"/>
        <v>0</v>
      </c>
      <c r="EG23" s="22">
        <f t="shared" si="61"/>
        <v>0</v>
      </c>
      <c r="EH23" s="22">
        <f t="shared" si="62"/>
        <v>0</v>
      </c>
      <c r="EI23" s="22">
        <f t="shared" si="63"/>
        <v>0</v>
      </c>
      <c r="EJ23" s="22">
        <f t="shared" si="64"/>
        <v>0</v>
      </c>
      <c r="EK23" s="22">
        <f t="shared" si="65"/>
        <v>0</v>
      </c>
      <c r="EL23" s="22">
        <f t="shared" si="66"/>
        <v>0</v>
      </c>
      <c r="EM23" s="22">
        <f t="shared" si="67"/>
        <v>0</v>
      </c>
    </row>
    <row r="24" spans="12:143" x14ac:dyDescent="0.3">
      <c r="L24" s="7"/>
      <c r="M24" t="s">
        <v>31</v>
      </c>
      <c r="N24" s="15">
        <f>IFERROR(VLOOKUP($M:$M,'Data 2'!$C:$R,'Data 2'!E$1,0),0)</f>
        <v>37225.129999999997</v>
      </c>
      <c r="O24" s="15">
        <f>IFERROR(VLOOKUP($M:$M,'Data 2'!$C:$R,'Data 2'!F$1,0),0)</f>
        <v>37175.379999999997</v>
      </c>
      <c r="P24" s="15">
        <f>IFERROR(VLOOKUP($M:$M,'Data 2'!$C:$R,'Data 2'!G$1,0),0)</f>
        <v>45179.25</v>
      </c>
      <c r="Q24" s="15">
        <f>IFERROR(VLOOKUP($M:$M,'Data 2'!$C:$R,'Data 2'!H$1,0),0)</f>
        <v>49892.35</v>
      </c>
      <c r="R24" s="15">
        <f>IFERROR(VLOOKUP($M:$M,'Data 2'!$C:$R,'Data 2'!I$1,0),0)</f>
        <v>51350.87</v>
      </c>
      <c r="S24" s="15">
        <f>IFERROR(VLOOKUP($M:$M,'Data 2'!$C:$R,'Data 2'!J$1,0),0)</f>
        <v>54205.51</v>
      </c>
      <c r="T24" s="15">
        <f>IFERROR(VLOOKUP($M:$M,'Data 2'!$C:$R,'Data 2'!K$1,0),0)</f>
        <v>59379.57</v>
      </c>
      <c r="U24" s="15">
        <f>IFERROR(VLOOKUP($M:$M,'Data 2'!$C:$R,'Data 2'!L$1,0),0)</f>
        <v>59405.32</v>
      </c>
      <c r="V24" s="15">
        <f>IFERROR(VLOOKUP($M:$M,'Data 2'!$C:$R,'Data 2'!M$1,0),0)</f>
        <v>51478.75</v>
      </c>
      <c r="W24" s="15">
        <f>IFERROR(VLOOKUP($M:$M,'Data 2'!$C:$R,'Data 2'!N$1,0),0)</f>
        <v>51452.51</v>
      </c>
      <c r="X24" s="15">
        <f>IFERROR(VLOOKUP($M:$M,'Data 2'!$C:$R,'Data 2'!O$1,0),0)</f>
        <v>39570.370000000003</v>
      </c>
      <c r="Y24" s="15">
        <f>IFERROR(VLOOKUP($M:$M,'Data 2'!$C:$R,'Data 2'!P$1,0),0)</f>
        <v>34959.31</v>
      </c>
      <c r="Z24" s="16">
        <f t="shared" si="49"/>
        <v>169472.11</v>
      </c>
      <c r="AA24" s="15">
        <f>IFERROR(VLOOKUP($M:$M,'Data 2'!$U:$AI,'Data 2'!W$1,0),0)</f>
        <v>41280.81</v>
      </c>
      <c r="AB24" s="15">
        <f>IFERROR(VLOOKUP($M:$M,'Data 2'!$U:$AI,'Data 2'!X$1,0),0)</f>
        <v>40951.629999999997</v>
      </c>
      <c r="AC24" s="15">
        <f>IFERROR(VLOOKUP($M:$M,'Data 2'!$U:$AI,'Data 2'!Y$1,0),0)</f>
        <v>44967.02</v>
      </c>
      <c r="AD24" s="15">
        <f>IFERROR(VLOOKUP($M:$M,'Data 2'!$U:$AI,'Data 2'!Z$1,0),0)</f>
        <v>58025.11</v>
      </c>
      <c r="AE24" s="15">
        <f>IFERROR(VLOOKUP($M:$M,'Data 2'!$U:$AI,'Data 2'!AA$1,0),0)</f>
        <v>80726.720000000001</v>
      </c>
      <c r="AF24" s="15">
        <f>IFERROR(VLOOKUP($M:$M,'Data 2'!$U:$AI,'Data 2'!AB$1,0),0)</f>
        <v>87517.21</v>
      </c>
      <c r="AG24" s="15">
        <f>IFERROR(VLOOKUP($M:$M,'Data 2'!$U:$AI,'Data 2'!AC$1,0),0)</f>
        <v>85756.13</v>
      </c>
      <c r="AH24" s="15">
        <f>IFERROR(VLOOKUP($M:$M,'Data 2'!$U:$AI,'Data 2'!AD$1,0),0)</f>
        <v>82933.06</v>
      </c>
      <c r="AI24" s="15">
        <f>IFERROR(VLOOKUP($M:$M,'Data 2'!$U:$AI,'Data 2'!AE$1,0),0)</f>
        <v>72941.850000000006</v>
      </c>
      <c r="AJ24" s="15">
        <f>IFERROR(VLOOKUP($M:$M,'Data 2'!$U:$AI,'Data 2'!AF$1,0),0)</f>
        <v>66164.990000000005</v>
      </c>
      <c r="AK24" s="15">
        <f>IFERROR(VLOOKUP($M:$M,'Data 2'!$U:$AI,'Data 2'!AG$1,0),0)</f>
        <v>50713.25</v>
      </c>
      <c r="AL24" s="15">
        <f>IFERROR(VLOOKUP($M:$M,'Data 2'!$U:$AI,'Data 2'!AH$1,0),0)</f>
        <v>47781.21</v>
      </c>
      <c r="AM24" s="16">
        <f t="shared" si="68"/>
        <v>759758.99</v>
      </c>
      <c r="AN24" s="15">
        <f>IFERROR(VLOOKUP($M:$M,'Data 2'!$AP:$BE,'Data 2'!AR$1,0),0)</f>
        <v>52067.17</v>
      </c>
      <c r="AO24" s="15">
        <f>IFERROR(VLOOKUP($M:$M,'Data 2'!$AP:$BE,'Data 2'!AS$1,0),0)</f>
        <v>59248.41</v>
      </c>
      <c r="AP24" s="15">
        <f>IFERROR(VLOOKUP($M:$M,'Data 2'!$AP:$BE,'Data 2'!AT$1,0),0)</f>
        <v>66109.850000000006</v>
      </c>
      <c r="AQ24" s="15">
        <f>IFERROR(VLOOKUP($M:$M,'Data 2'!$AP:$BE,'Data 2'!AU$1,0),0)</f>
        <v>67703.3</v>
      </c>
      <c r="AR24" s="15">
        <f>IFERROR(VLOOKUP($M:$M,'Data 2'!$AP:$BE,'Data 2'!AV$1,0),0)</f>
        <v>74841.41</v>
      </c>
      <c r="AS24" s="15">
        <f>IFERROR(VLOOKUP($M:$M,'Data 2'!$AP:$BE,'Data 2'!AW$1,0),0)</f>
        <v>79393.7</v>
      </c>
      <c r="AT24" s="15">
        <f>IFERROR(VLOOKUP($M:$M,'Data 2'!$AP:$BE,'Data 2'!AX$1,0),0)</f>
        <v>73659.69</v>
      </c>
      <c r="AU24" s="15">
        <f>IFERROR(VLOOKUP($M:$M,'Data 2'!$AP:$BE,'Data 2'!AY$1,0),0)</f>
        <v>84452.97</v>
      </c>
      <c r="AV24" s="15">
        <f>IFERROR(VLOOKUP($M:$M,'Data 2'!$AP:$BE,'Data 2'!AZ$1,0),0)</f>
        <v>69765.55</v>
      </c>
      <c r="AW24" s="15">
        <f>IFERROR(VLOOKUP($M:$M,'Data 2'!$AP:$BE,'Data 2'!BA$1,0),0)</f>
        <v>66668.5</v>
      </c>
      <c r="AX24" s="15">
        <f>IFERROR(VLOOKUP($M:$M,'Data 2'!$AP:$BE,'Data 2'!BB$1,0),0)</f>
        <v>52993.990000000013</v>
      </c>
      <c r="AY24" s="15">
        <f>IFERROR(VLOOKUP($M:$M,'Data 2'!$AP:$BE,'Data 2'!BC$1,0),0)</f>
        <v>51789.54</v>
      </c>
      <c r="AZ24" s="16">
        <f t="shared" si="69"/>
        <v>798694.08000000007</v>
      </c>
      <c r="BA24" s="3">
        <f>IF(AA24=0,0,IFERROR(VLOOKUP($M:$M,'Price_Per_Oz_01.2019~'!$A:$CQ,Data_sheet_PTD!BA$2,0),0))</f>
        <v>0.75</v>
      </c>
      <c r="BB24" s="3">
        <f>IF(AB24=0,0,IFERROR(VLOOKUP($M:$M,'Price_Per_Oz_01.2019~'!$A:$CQ,Data_sheet_PTD!BB$2,0),0))</f>
        <v>0.75</v>
      </c>
      <c r="BC24" s="3">
        <f>IF(AC24=0,0,IFERROR(VLOOKUP($M:$M,'Price_Per_Oz_01.2019~'!$A:$CQ,Data_sheet_PTD!BC$2,0),0))</f>
        <v>0.8</v>
      </c>
      <c r="BD24" s="3">
        <f>IF(AD24=0,0,IFERROR(VLOOKUP($M:$M,'Price_Per_Oz_01.2019~'!$A:$CQ,Data_sheet_PTD!BD$2,0),0))</f>
        <v>0.85</v>
      </c>
      <c r="BE24" s="3">
        <f>IF(AE24=0,0,IFERROR(VLOOKUP($M:$M,'Price_Per_Oz_01.2019~'!$A:$CQ,Data_sheet_PTD!BE$2,0),0))</f>
        <v>0.85</v>
      </c>
      <c r="BF24" s="3">
        <f>IF(AF24=0,0,IFERROR(VLOOKUP($M:$M,'Price_Per_Oz_01.2019~'!$A:$CQ,Data_sheet_PTD!BF$2,0),0))</f>
        <v>0.85</v>
      </c>
      <c r="BG24" s="3">
        <f>IF(AG24=0,0,IFERROR(VLOOKUP($M:$M,'Price_Per_Oz_01.2019~'!$A:$CQ,Data_sheet_PTD!BG$2,0),0))</f>
        <v>0.85</v>
      </c>
      <c r="BH24" s="3">
        <f>IF(AH24=0,0,IFERROR(VLOOKUP($M:$M,'Price_Per_Oz_01.2019~'!$A:$CQ,Data_sheet_PTD!BH$2,0),0))</f>
        <v>0.85</v>
      </c>
      <c r="BI24" s="3">
        <f>IF(AI24=0,0,IFERROR(VLOOKUP($M:$M,'Price_Per_Oz_01.2019~'!$A:$CQ,Data_sheet_PTD!BI$2,0),0))</f>
        <v>0.85</v>
      </c>
      <c r="BJ24" s="3">
        <f>IF(AJ24=0,0,IFERROR(VLOOKUP($M:$M,'Price_Per_Oz_01.2019~'!$A:$CQ,Data_sheet_PTD!BJ$2,0),0))</f>
        <v>0.85</v>
      </c>
      <c r="BK24" s="3">
        <f>IF(AK24=0,0,IFERROR(VLOOKUP($M:$M,'Price_Per_Oz_01.2019~'!$A:$CQ,Data_sheet_PTD!BK$2,0),0))</f>
        <v>0.85</v>
      </c>
      <c r="BL24" s="3">
        <f>IF(AL24=0,0,IFERROR(VLOOKUP($M:$M,'Price_Per_Oz_01.2019~'!$A:$CQ,Data_sheet_PTD!BL$2,0),0))</f>
        <v>0.85</v>
      </c>
      <c r="BM24" s="17">
        <f t="shared" si="50"/>
        <v>0.85</v>
      </c>
      <c r="BN24" s="3">
        <f>IF(AN24=0,0,IFERROR(VLOOKUP($M:$M,'Price_Per_Oz_01.2019~'!$A:$CQ,Data_sheet_PTD!BN$2,0),0))</f>
        <v>0.85</v>
      </c>
      <c r="BO24" s="3">
        <f>IF(AO24=0,0,IFERROR(VLOOKUP($M:$M,'Price_Per_Oz_01.2019~'!$A:$CQ,Data_sheet_PTD!BO$2,0),0))</f>
        <v>0.85</v>
      </c>
      <c r="BP24" s="3">
        <f>IF(AP24=0,0,IFERROR(VLOOKUP($M:$M,'Price_Per_Oz_01.2019~'!$A:$CQ,Data_sheet_PTD!BP$2,0),0))</f>
        <v>0.85</v>
      </c>
      <c r="BQ24" s="3">
        <f>IF(AQ24=0,0,IFERROR(VLOOKUP($M:$M,'Price_Per_Oz_01.2019~'!$A:$CQ,Data_sheet_PTD!BQ$2,0),0))</f>
        <v>0.85</v>
      </c>
      <c r="BR24" s="3">
        <f>IF(AR24=0,0,IFERROR(VLOOKUP($M:$M,'Price_Per_Oz_01.2019~'!$A:$CQ,Data_sheet_PTD!BR$2,0),0))</f>
        <v>0.85</v>
      </c>
      <c r="BS24" s="3">
        <f>IF(AS24=0,0,IFERROR(VLOOKUP($M:$M,'Price_Per_Oz_01.2019~'!$A:$CQ,Data_sheet_PTD!BS$2,0),0))</f>
        <v>0.85</v>
      </c>
      <c r="BT24" s="3">
        <f>IF(AT24=0,0,IFERROR(VLOOKUP($M:$M,'Price_Per_Oz_01.2019~'!$A:$CQ,Data_sheet_PTD!BT$2,0),0))</f>
        <v>0.85</v>
      </c>
      <c r="BU24" s="3">
        <f>IF(AU24=0,0,IFERROR(VLOOKUP($M:$M,'Price_Per_Oz_01.2019~'!$A:$CQ,Data_sheet_PTD!BU$2,0),0))</f>
        <v>0.85</v>
      </c>
      <c r="BV24" s="3">
        <f>IF(AV24=0,0,IFERROR(VLOOKUP($M:$M,'Price_Per_Oz_01.2019~'!$A:$CQ,Data_sheet_PTD!BV$2,0),0))</f>
        <v>0.85</v>
      </c>
      <c r="BW24" s="3">
        <f>IF(AW24=0,0,IFERROR(VLOOKUP($M:$M,'Price_Per_Oz_01.2019~'!$A:$CQ,Data_sheet_PTD!BW$2,0),0))</f>
        <v>0.85</v>
      </c>
      <c r="BX24" s="3">
        <f>IF(AX24=0,0,IFERROR(VLOOKUP($M:$M,'Price_Per_Oz_01.2019~'!$A:$CQ,Data_sheet_PTD!BX$2,0),0))</f>
        <v>0.85</v>
      </c>
      <c r="BY24" s="3">
        <f>IF(AY24=0,0,IFERROR(VLOOKUP($M:$M,'Price_Per_Oz_01.2019~'!$A:$CQ,Data_sheet_PTD!BY$2,0),0))</f>
        <v>0.85</v>
      </c>
      <c r="BZ24" s="17">
        <f t="shared" si="51"/>
        <v>0.85</v>
      </c>
      <c r="CA24" s="12">
        <f t="shared" si="0"/>
        <v>55041.079999999994</v>
      </c>
      <c r="CB24" s="12">
        <f t="shared" si="1"/>
        <v>54602.173333333332</v>
      </c>
      <c r="CC24" s="12">
        <f t="shared" si="2"/>
        <v>56208.774999999994</v>
      </c>
      <c r="CD24" s="12">
        <f t="shared" si="3"/>
        <v>68264.835294117656</v>
      </c>
      <c r="CE24" s="12">
        <f t="shared" si="4"/>
        <v>94972.611764705885</v>
      </c>
      <c r="CF24" s="12">
        <f t="shared" si="5"/>
        <v>102961.42352941177</v>
      </c>
      <c r="CG24" s="12">
        <f t="shared" si="6"/>
        <v>100889.56470588237</v>
      </c>
      <c r="CH24" s="12">
        <f t="shared" si="7"/>
        <v>97568.305882352943</v>
      </c>
      <c r="CI24" s="12">
        <f t="shared" si="8"/>
        <v>85813.941176470602</v>
      </c>
      <c r="CJ24" s="12">
        <f t="shared" si="9"/>
        <v>77841.164705882358</v>
      </c>
      <c r="CK24" s="12">
        <f t="shared" si="10"/>
        <v>59662.647058823532</v>
      </c>
      <c r="CL24" s="12">
        <f t="shared" si="11"/>
        <v>56213.188235294117</v>
      </c>
      <c r="CM24" s="13">
        <f t="shared" si="52"/>
        <v>910039.71068627445</v>
      </c>
      <c r="CN24" s="12">
        <f t="shared" si="12"/>
        <v>61255.49411764706</v>
      </c>
      <c r="CO24" s="12">
        <f t="shared" si="13"/>
        <v>69704.011764705894</v>
      </c>
      <c r="CP24" s="12">
        <f t="shared" si="14"/>
        <v>77776.294117647063</v>
      </c>
      <c r="CQ24" s="12">
        <f t="shared" si="15"/>
        <v>79650.941176470587</v>
      </c>
      <c r="CR24" s="12">
        <f t="shared" si="16"/>
        <v>88048.717647058831</v>
      </c>
      <c r="CS24" s="12">
        <f t="shared" si="17"/>
        <v>93404.352941176476</v>
      </c>
      <c r="CT24" s="12">
        <f t="shared" si="18"/>
        <v>86658.458823529421</v>
      </c>
      <c r="CU24" s="12">
        <f t="shared" si="19"/>
        <v>99356.435294117648</v>
      </c>
      <c r="CV24" s="12">
        <f t="shared" si="20"/>
        <v>82077.117647058825</v>
      </c>
      <c r="CW24" s="12">
        <f t="shared" si="21"/>
        <v>78433.529411764714</v>
      </c>
      <c r="CX24" s="12">
        <f t="shared" si="22"/>
        <v>62345.87058823531</v>
      </c>
      <c r="CY24" s="12">
        <f t="shared" si="23"/>
        <v>60928.870588235295</v>
      </c>
      <c r="CZ24" s="13">
        <f t="shared" si="53"/>
        <v>939640.09411764715</v>
      </c>
      <c r="DA24" s="15">
        <f t="shared" si="24"/>
        <v>4660.8105882352993</v>
      </c>
      <c r="DB24" s="15">
        <f t="shared" si="25"/>
        <v>11326.378823529421</v>
      </c>
      <c r="DC24" s="15">
        <f t="shared" si="26"/>
        <v>17254.015294117657</v>
      </c>
      <c r="DD24" s="15">
        <f t="shared" si="27"/>
        <v>9678.1899999999914</v>
      </c>
      <c r="DE24" s="15">
        <f t="shared" si="28"/>
        <v>-5885.3099999999959</v>
      </c>
      <c r="DF24" s="15">
        <f t="shared" si="29"/>
        <v>-8123.5099999999984</v>
      </c>
      <c r="DG24" s="15">
        <f t="shared" si="30"/>
        <v>-12096.440000000004</v>
      </c>
      <c r="DH24" s="15">
        <f t="shared" si="31"/>
        <v>1519.9099999999992</v>
      </c>
      <c r="DI24" s="15">
        <f t="shared" si="32"/>
        <v>-3176.3000000000102</v>
      </c>
      <c r="DJ24" s="15">
        <f t="shared" si="33"/>
        <v>503.51000000000204</v>
      </c>
      <c r="DK24" s="15">
        <f t="shared" si="34"/>
        <v>2280.7400000000112</v>
      </c>
      <c r="DL24" s="15">
        <f t="shared" si="35"/>
        <v>4008.3300000000008</v>
      </c>
      <c r="DM24" s="16">
        <f t="shared" si="54"/>
        <v>21950.324705882373</v>
      </c>
      <c r="DN24" s="15">
        <f t="shared" si="36"/>
        <v>6125.5494117647049</v>
      </c>
      <c r="DO24" s="15">
        <f t="shared" si="37"/>
        <v>6970.4011764705874</v>
      </c>
      <c r="DP24" s="15">
        <f t="shared" si="38"/>
        <v>3888.8147058823479</v>
      </c>
      <c r="DQ24" s="15">
        <f t="shared" si="39"/>
        <v>0</v>
      </c>
      <c r="DR24" s="15">
        <f t="shared" si="40"/>
        <v>0</v>
      </c>
      <c r="DS24" s="15">
        <f t="shared" si="41"/>
        <v>0</v>
      </c>
      <c r="DT24" s="15">
        <f t="shared" si="42"/>
        <v>0</v>
      </c>
      <c r="DU24" s="15">
        <f t="shared" si="43"/>
        <v>0</v>
      </c>
      <c r="DV24" s="15">
        <f t="shared" si="44"/>
        <v>0</v>
      </c>
      <c r="DW24" s="15">
        <f t="shared" si="45"/>
        <v>0</v>
      </c>
      <c r="DX24" s="15">
        <f t="shared" si="46"/>
        <v>0</v>
      </c>
      <c r="DY24" s="15">
        <f t="shared" si="47"/>
        <v>0</v>
      </c>
      <c r="DZ24" s="16">
        <f t="shared" si="55"/>
        <v>16984.765294117642</v>
      </c>
      <c r="EB24" s="22">
        <f t="shared" si="56"/>
        <v>0</v>
      </c>
      <c r="EC24" s="22">
        <f t="shared" si="57"/>
        <v>0</v>
      </c>
      <c r="ED24" s="22">
        <f t="shared" si="58"/>
        <v>0</v>
      </c>
      <c r="EE24" s="22">
        <f t="shared" si="59"/>
        <v>0</v>
      </c>
      <c r="EF24" s="22">
        <f t="shared" si="60"/>
        <v>0</v>
      </c>
      <c r="EG24" s="22">
        <f t="shared" si="61"/>
        <v>-1.0913936421275139E-11</v>
      </c>
      <c r="EH24" s="22">
        <f t="shared" si="62"/>
        <v>0</v>
      </c>
      <c r="EI24" s="22">
        <f t="shared" si="63"/>
        <v>4.3200998334214091E-12</v>
      </c>
      <c r="EJ24" s="22">
        <f t="shared" si="64"/>
        <v>7.2759576141834259E-12</v>
      </c>
      <c r="EK24" s="22">
        <f t="shared" si="65"/>
        <v>-7.2759576141834259E-12</v>
      </c>
      <c r="EL24" s="22">
        <f t="shared" si="66"/>
        <v>0</v>
      </c>
      <c r="EM24" s="22">
        <f t="shared" si="67"/>
        <v>0</v>
      </c>
    </row>
    <row r="25" spans="12:143" x14ac:dyDescent="0.3">
      <c r="L25" s="7"/>
      <c r="M25" t="s">
        <v>32</v>
      </c>
      <c r="N25" s="15">
        <f>IFERROR(VLOOKUP($M:$M,'Data 2'!$C:$R,'Data 2'!E$1,0),0)</f>
        <v>42253.27</v>
      </c>
      <c r="O25" s="15">
        <f>IFERROR(VLOOKUP($M:$M,'Data 2'!$C:$R,'Data 2'!F$1,0),0)</f>
        <v>47600.06</v>
      </c>
      <c r="P25" s="15">
        <f>IFERROR(VLOOKUP($M:$M,'Data 2'!$C:$R,'Data 2'!G$1,0),0)</f>
        <v>56601.18</v>
      </c>
      <c r="Q25" s="15">
        <f>IFERROR(VLOOKUP($M:$M,'Data 2'!$C:$R,'Data 2'!H$1,0),0)</f>
        <v>65242.17</v>
      </c>
      <c r="R25" s="15">
        <f>IFERROR(VLOOKUP($M:$M,'Data 2'!$C:$R,'Data 2'!I$1,0),0)</f>
        <v>64120.87</v>
      </c>
      <c r="S25" s="15">
        <f>IFERROR(VLOOKUP($M:$M,'Data 2'!$C:$R,'Data 2'!J$1,0),0)</f>
        <v>73391.03</v>
      </c>
      <c r="T25" s="15">
        <f>IFERROR(VLOOKUP($M:$M,'Data 2'!$C:$R,'Data 2'!K$1,0),0)</f>
        <v>82487.8</v>
      </c>
      <c r="U25" s="15">
        <f>IFERROR(VLOOKUP($M:$M,'Data 2'!$C:$R,'Data 2'!L$1,0),0)</f>
        <v>68842.320000000007</v>
      </c>
      <c r="V25" s="15">
        <f>IFERROR(VLOOKUP($M:$M,'Data 2'!$C:$R,'Data 2'!M$1,0),0)</f>
        <v>56785.39</v>
      </c>
      <c r="W25" s="15">
        <f>IFERROR(VLOOKUP($M:$M,'Data 2'!$C:$R,'Data 2'!N$1,0),0)</f>
        <v>60689.23</v>
      </c>
      <c r="X25" s="15">
        <f>IFERROR(VLOOKUP($M:$M,'Data 2'!$C:$R,'Data 2'!O$1,0),0)</f>
        <v>49445.13</v>
      </c>
      <c r="Y25" s="15">
        <f>IFERROR(VLOOKUP($M:$M,'Data 2'!$C:$R,'Data 2'!P$1,0),0)</f>
        <v>44438.55</v>
      </c>
      <c r="Z25" s="16">
        <f t="shared" si="49"/>
        <v>211696.68</v>
      </c>
      <c r="AA25" s="15">
        <f>IFERROR(VLOOKUP($M:$M,'Data 2'!$U:$AI,'Data 2'!W$1,0),0)</f>
        <v>55545.15</v>
      </c>
      <c r="AB25" s="15">
        <f>IFERROR(VLOOKUP($M:$M,'Data 2'!$U:$AI,'Data 2'!X$1,0),0)</f>
        <v>60312.81</v>
      </c>
      <c r="AC25" s="15">
        <f>IFERROR(VLOOKUP($M:$M,'Data 2'!$U:$AI,'Data 2'!Y$1,0),0)</f>
        <v>75110.559999999998</v>
      </c>
      <c r="AD25" s="15">
        <f>IFERROR(VLOOKUP($M:$M,'Data 2'!$U:$AI,'Data 2'!Z$1,0),0)</f>
        <v>79278.42</v>
      </c>
      <c r="AE25" s="15">
        <f>IFERROR(VLOOKUP($M:$M,'Data 2'!$U:$AI,'Data 2'!AA$1,0),0)</f>
        <v>90493.41</v>
      </c>
      <c r="AF25" s="15">
        <f>IFERROR(VLOOKUP($M:$M,'Data 2'!$U:$AI,'Data 2'!AB$1,0),0)</f>
        <v>106152.86</v>
      </c>
      <c r="AG25" s="15">
        <f>IFERROR(VLOOKUP($M:$M,'Data 2'!$U:$AI,'Data 2'!AC$1,0),0)</f>
        <v>95823.55</v>
      </c>
      <c r="AH25" s="15">
        <f>IFERROR(VLOOKUP($M:$M,'Data 2'!$U:$AI,'Data 2'!AD$1,0),0)</f>
        <v>88141.45</v>
      </c>
      <c r="AI25" s="15">
        <f>IFERROR(VLOOKUP($M:$M,'Data 2'!$U:$AI,'Data 2'!AE$1,0),0)</f>
        <v>82578.06</v>
      </c>
      <c r="AJ25" s="15">
        <f>IFERROR(VLOOKUP($M:$M,'Data 2'!$U:$AI,'Data 2'!AF$1,0),0)</f>
        <v>71355.3</v>
      </c>
      <c r="AK25" s="15">
        <f>IFERROR(VLOOKUP($M:$M,'Data 2'!$U:$AI,'Data 2'!AG$1,0),0)</f>
        <v>59707.7</v>
      </c>
      <c r="AL25" s="15">
        <f>IFERROR(VLOOKUP($M:$M,'Data 2'!$U:$AI,'Data 2'!AH$1,0),0)</f>
        <v>62318.78</v>
      </c>
      <c r="AM25" s="16">
        <f t="shared" si="68"/>
        <v>926818.05</v>
      </c>
      <c r="AN25" s="15">
        <f>IFERROR(VLOOKUP($M:$M,'Data 2'!$AP:$BE,'Data 2'!AR$1,0),0)</f>
        <v>67369.48</v>
      </c>
      <c r="AO25" s="15">
        <f>IFERROR(VLOOKUP($M:$M,'Data 2'!$AP:$BE,'Data 2'!AS$1,0),0)</f>
        <v>80956.800000000003</v>
      </c>
      <c r="AP25" s="15">
        <f>IFERROR(VLOOKUP($M:$M,'Data 2'!$AP:$BE,'Data 2'!AT$1,0),0)</f>
        <v>86054.399999999994</v>
      </c>
      <c r="AQ25" s="15">
        <f>IFERROR(VLOOKUP($M:$M,'Data 2'!$AP:$BE,'Data 2'!AU$1,0),0)</f>
        <v>91185.52</v>
      </c>
      <c r="AR25" s="15">
        <f>IFERROR(VLOOKUP($M:$M,'Data 2'!$AP:$BE,'Data 2'!AV$1,0),0)</f>
        <v>95830.73</v>
      </c>
      <c r="AS25" s="15">
        <f>IFERROR(VLOOKUP($M:$M,'Data 2'!$AP:$BE,'Data 2'!AW$1,0),0)</f>
        <v>95780.24</v>
      </c>
      <c r="AT25" s="15">
        <f>IFERROR(VLOOKUP($M:$M,'Data 2'!$AP:$BE,'Data 2'!AX$1,0),0)</f>
        <v>92591.26</v>
      </c>
      <c r="AU25" s="15">
        <f>IFERROR(VLOOKUP($M:$M,'Data 2'!$AP:$BE,'Data 2'!AY$1,0),0)</f>
        <v>98103.12</v>
      </c>
      <c r="AV25" s="15">
        <f>IFERROR(VLOOKUP($M:$M,'Data 2'!$AP:$BE,'Data 2'!AZ$1,0),0)</f>
        <v>73439.19</v>
      </c>
      <c r="AW25" s="15">
        <f>IFERROR(VLOOKUP($M:$M,'Data 2'!$AP:$BE,'Data 2'!BA$1,0),0)</f>
        <v>71900.55</v>
      </c>
      <c r="AX25" s="15">
        <f>IFERROR(VLOOKUP($M:$M,'Data 2'!$AP:$BE,'Data 2'!BB$1,0),0)</f>
        <v>58464.76</v>
      </c>
      <c r="AY25" s="15">
        <f>IFERROR(VLOOKUP($M:$M,'Data 2'!$AP:$BE,'Data 2'!BC$1,0),0)</f>
        <v>59644.469999999994</v>
      </c>
      <c r="AZ25" s="16">
        <f t="shared" si="69"/>
        <v>971320.52</v>
      </c>
      <c r="BA25" s="3">
        <f>IF(AA25=0,0,IFERROR(VLOOKUP($M:$M,'Price_Per_Oz_01.2019~'!$A:$CQ,Data_sheet_PTD!BA$2,0),0))</f>
        <v>0.69</v>
      </c>
      <c r="BB25" s="3">
        <f>IF(AB25=0,0,IFERROR(VLOOKUP($M:$M,'Price_Per_Oz_01.2019~'!$A:$CQ,Data_sheet_PTD!BB$2,0),0))</f>
        <v>0.69</v>
      </c>
      <c r="BC25" s="3">
        <f>IF(AC25=0,0,IFERROR(VLOOKUP($M:$M,'Price_Per_Oz_01.2019~'!$A:$CQ,Data_sheet_PTD!BC$2,0),0))</f>
        <v>0.69</v>
      </c>
      <c r="BD25" s="3">
        <f>IF(AD25=0,0,IFERROR(VLOOKUP($M:$M,'Price_Per_Oz_01.2019~'!$A:$CQ,Data_sheet_PTD!BD$2,0),0))</f>
        <v>0.69</v>
      </c>
      <c r="BE25" s="3">
        <f>IF(AE25=0,0,IFERROR(VLOOKUP($M:$M,'Price_Per_Oz_01.2019~'!$A:$CQ,Data_sheet_PTD!BE$2,0),0))</f>
        <v>0.73</v>
      </c>
      <c r="BF25" s="3">
        <f>IF(AF25=0,0,IFERROR(VLOOKUP($M:$M,'Price_Per_Oz_01.2019~'!$A:$CQ,Data_sheet_PTD!BF$2,0),0))</f>
        <v>0.73</v>
      </c>
      <c r="BG25" s="3">
        <f>IF(AG25=0,0,IFERROR(VLOOKUP($M:$M,'Price_Per_Oz_01.2019~'!$A:$CQ,Data_sheet_PTD!BG$2,0),0))</f>
        <v>0.73</v>
      </c>
      <c r="BH25" s="3">
        <f>IF(AH25=0,0,IFERROR(VLOOKUP($M:$M,'Price_Per_Oz_01.2019~'!$A:$CQ,Data_sheet_PTD!BH$2,0),0))</f>
        <v>0.73</v>
      </c>
      <c r="BI25" s="3">
        <f>IF(AI25=0,0,IFERROR(VLOOKUP($M:$M,'Price_Per_Oz_01.2019~'!$A:$CQ,Data_sheet_PTD!BI$2,0),0))</f>
        <v>0.73</v>
      </c>
      <c r="BJ25" s="3">
        <f>IF(AJ25=0,0,IFERROR(VLOOKUP($M:$M,'Price_Per_Oz_01.2019~'!$A:$CQ,Data_sheet_PTD!BJ$2,0),0))</f>
        <v>0.73</v>
      </c>
      <c r="BK25" s="3">
        <f>IF(AK25=0,0,IFERROR(VLOOKUP($M:$M,'Price_Per_Oz_01.2019~'!$A:$CQ,Data_sheet_PTD!BK$2,0),0))</f>
        <v>0.73</v>
      </c>
      <c r="BL25" s="3">
        <f>IF(AL25=0,0,IFERROR(VLOOKUP($M:$M,'Price_Per_Oz_01.2019~'!$A:$CQ,Data_sheet_PTD!BL$2,0),0))</f>
        <v>0.73</v>
      </c>
      <c r="BM25" s="17">
        <f t="shared" si="50"/>
        <v>0.73</v>
      </c>
      <c r="BN25" s="3">
        <f>IF(AN25=0,0,IFERROR(VLOOKUP($M:$M,'Price_Per_Oz_01.2019~'!$A:$CQ,Data_sheet_PTD!BN$2,0),0))</f>
        <v>0.75</v>
      </c>
      <c r="BO25" s="3">
        <f>IF(AO25=0,0,IFERROR(VLOOKUP($M:$M,'Price_Per_Oz_01.2019~'!$A:$CQ,Data_sheet_PTD!BO$2,0),0))</f>
        <v>0.75</v>
      </c>
      <c r="BP25" s="3">
        <f>IF(AP25=0,0,IFERROR(VLOOKUP($M:$M,'Price_Per_Oz_01.2019~'!$A:$CQ,Data_sheet_PTD!BP$2,0),0))</f>
        <v>0.75</v>
      </c>
      <c r="BQ25" s="3">
        <f>IF(AQ25=0,0,IFERROR(VLOOKUP($M:$M,'Price_Per_Oz_01.2019~'!$A:$CQ,Data_sheet_PTD!BQ$2,0),0))</f>
        <v>0.75</v>
      </c>
      <c r="BR25" s="3">
        <f>IF(AR25=0,0,IFERROR(VLOOKUP($M:$M,'Price_Per_Oz_01.2019~'!$A:$CQ,Data_sheet_PTD!BR$2,0),0))</f>
        <v>0.75</v>
      </c>
      <c r="BS25" s="3">
        <f>IF(AS25=0,0,IFERROR(VLOOKUP($M:$M,'Price_Per_Oz_01.2019~'!$A:$CQ,Data_sheet_PTD!BS$2,0),0))</f>
        <v>0.75</v>
      </c>
      <c r="BT25" s="3">
        <f>IF(AT25=0,0,IFERROR(VLOOKUP($M:$M,'Price_Per_Oz_01.2019~'!$A:$CQ,Data_sheet_PTD!BT$2,0),0))</f>
        <v>0.75</v>
      </c>
      <c r="BU25" s="3">
        <f>IF(AU25=0,0,IFERROR(VLOOKUP($M:$M,'Price_Per_Oz_01.2019~'!$A:$CQ,Data_sheet_PTD!BU$2,0),0))</f>
        <v>0.75</v>
      </c>
      <c r="BV25" s="3">
        <f>IF(AV25=0,0,IFERROR(VLOOKUP($M:$M,'Price_Per_Oz_01.2019~'!$A:$CQ,Data_sheet_PTD!BV$2,0),0))</f>
        <v>0.75</v>
      </c>
      <c r="BW25" s="3">
        <f>IF(AW25=0,0,IFERROR(VLOOKUP($M:$M,'Price_Per_Oz_01.2019~'!$A:$CQ,Data_sheet_PTD!BW$2,0),0))</f>
        <v>0.79</v>
      </c>
      <c r="BX25" s="3">
        <f>IF(AX25=0,0,IFERROR(VLOOKUP($M:$M,'Price_Per_Oz_01.2019~'!$A:$CQ,Data_sheet_PTD!BX$2,0),0))</f>
        <v>0.79</v>
      </c>
      <c r="BY25" s="3">
        <f>IF(AY25=0,0,IFERROR(VLOOKUP($M:$M,'Price_Per_Oz_01.2019~'!$A:$CQ,Data_sheet_PTD!BY$2,0),0))</f>
        <v>0.79</v>
      </c>
      <c r="BZ25" s="17">
        <f t="shared" si="51"/>
        <v>0.75</v>
      </c>
      <c r="CA25" s="12">
        <f t="shared" si="0"/>
        <v>80500.217391304352</v>
      </c>
      <c r="CB25" s="12">
        <f t="shared" si="1"/>
        <v>87409.869565217392</v>
      </c>
      <c r="CC25" s="12">
        <f t="shared" si="2"/>
        <v>108855.88405797102</v>
      </c>
      <c r="CD25" s="12">
        <f t="shared" si="3"/>
        <v>114896.26086956523</v>
      </c>
      <c r="CE25" s="12">
        <f t="shared" si="4"/>
        <v>123963.57534246576</v>
      </c>
      <c r="CF25" s="12">
        <f t="shared" si="5"/>
        <v>145414.87671232878</v>
      </c>
      <c r="CG25" s="12">
        <f t="shared" si="6"/>
        <v>131265.13698630137</v>
      </c>
      <c r="CH25" s="12">
        <f t="shared" si="7"/>
        <v>120741.71232876713</v>
      </c>
      <c r="CI25" s="12">
        <f t="shared" si="8"/>
        <v>113120.63013698631</v>
      </c>
      <c r="CJ25" s="12">
        <f t="shared" si="9"/>
        <v>97746.986301369863</v>
      </c>
      <c r="CK25" s="12">
        <f t="shared" si="10"/>
        <v>81791.369863013693</v>
      </c>
      <c r="CL25" s="12">
        <f t="shared" si="11"/>
        <v>85368.191780821915</v>
      </c>
      <c r="CM25" s="13">
        <f t="shared" si="52"/>
        <v>1291074.7113361128</v>
      </c>
      <c r="CN25" s="12">
        <f t="shared" si="12"/>
        <v>89825.973333333328</v>
      </c>
      <c r="CO25" s="12">
        <f t="shared" si="13"/>
        <v>107942.40000000001</v>
      </c>
      <c r="CP25" s="12">
        <f t="shared" si="14"/>
        <v>114739.2</v>
      </c>
      <c r="CQ25" s="12">
        <f t="shared" si="15"/>
        <v>121580.69333333334</v>
      </c>
      <c r="CR25" s="12">
        <f t="shared" si="16"/>
        <v>127774.30666666666</v>
      </c>
      <c r="CS25" s="12">
        <f t="shared" si="17"/>
        <v>127706.98666666668</v>
      </c>
      <c r="CT25" s="12">
        <f t="shared" si="18"/>
        <v>123455.01333333332</v>
      </c>
      <c r="CU25" s="12">
        <f t="shared" si="19"/>
        <v>130804.15999999999</v>
      </c>
      <c r="CV25" s="12">
        <f t="shared" si="20"/>
        <v>97918.92</v>
      </c>
      <c r="CW25" s="12">
        <f t="shared" si="21"/>
        <v>91013.354430379753</v>
      </c>
      <c r="CX25" s="12">
        <f t="shared" si="22"/>
        <v>74006.025316455693</v>
      </c>
      <c r="CY25" s="12">
        <f t="shared" si="23"/>
        <v>75499.329113924046</v>
      </c>
      <c r="CZ25" s="13">
        <f t="shared" si="53"/>
        <v>1282266.3621940927</v>
      </c>
      <c r="DA25" s="15">
        <f t="shared" si="24"/>
        <v>6434.7715999999928</v>
      </c>
      <c r="DB25" s="15">
        <f t="shared" si="25"/>
        <v>14167.446000000005</v>
      </c>
      <c r="DC25" s="15">
        <f t="shared" si="26"/>
        <v>4059.4879999999916</v>
      </c>
      <c r="DD25" s="15">
        <f t="shared" si="27"/>
        <v>4612.2583999999979</v>
      </c>
      <c r="DE25" s="15">
        <f t="shared" si="28"/>
        <v>2781.8338666666546</v>
      </c>
      <c r="DF25" s="15">
        <f t="shared" si="29"/>
        <v>-12926.759733333336</v>
      </c>
      <c r="DG25" s="15">
        <f t="shared" si="30"/>
        <v>-5701.3902666666736</v>
      </c>
      <c r="DH25" s="15">
        <f t="shared" si="31"/>
        <v>7345.5867999999891</v>
      </c>
      <c r="DI25" s="15">
        <f t="shared" si="32"/>
        <v>-11097.248400000004</v>
      </c>
      <c r="DJ25" s="15">
        <f t="shared" si="33"/>
        <v>-4915.5512658227799</v>
      </c>
      <c r="DK25" s="15">
        <f t="shared" si="34"/>
        <v>-5683.3015189873404</v>
      </c>
      <c r="DL25" s="15">
        <f t="shared" si="35"/>
        <v>-7204.2697468354436</v>
      </c>
      <c r="DM25" s="16">
        <f t="shared" si="54"/>
        <v>-8127.136264978948</v>
      </c>
      <c r="DN25" s="15">
        <f t="shared" si="36"/>
        <v>5389.5584000000044</v>
      </c>
      <c r="DO25" s="15">
        <f t="shared" si="37"/>
        <v>6476.5440000000062</v>
      </c>
      <c r="DP25" s="15">
        <f t="shared" si="38"/>
        <v>6884.3520000000062</v>
      </c>
      <c r="DQ25" s="15">
        <f t="shared" si="39"/>
        <v>7294.841600000007</v>
      </c>
      <c r="DR25" s="15">
        <f t="shared" si="40"/>
        <v>2555.4861333333356</v>
      </c>
      <c r="DS25" s="15">
        <f t="shared" si="41"/>
        <v>2554.1397333333357</v>
      </c>
      <c r="DT25" s="15">
        <f t="shared" si="42"/>
        <v>2469.1002666666686</v>
      </c>
      <c r="DU25" s="15">
        <f t="shared" si="43"/>
        <v>2616.0832000000023</v>
      </c>
      <c r="DV25" s="15">
        <f t="shared" si="44"/>
        <v>1958.3784000000016</v>
      </c>
      <c r="DW25" s="15">
        <f t="shared" si="45"/>
        <v>5460.8012658227899</v>
      </c>
      <c r="DX25" s="15">
        <f t="shared" si="46"/>
        <v>4440.3615189873453</v>
      </c>
      <c r="DY25" s="15">
        <f t="shared" si="47"/>
        <v>4529.9597468354468</v>
      </c>
      <c r="DZ25" s="16">
        <f t="shared" si="55"/>
        <v>52629.606264978953</v>
      </c>
      <c r="EB25" s="22">
        <f t="shared" si="56"/>
        <v>0</v>
      </c>
      <c r="EC25" s="22">
        <f t="shared" si="57"/>
        <v>0</v>
      </c>
      <c r="ED25" s="22">
        <f t="shared" si="58"/>
        <v>0</v>
      </c>
      <c r="EE25" s="22">
        <f t="shared" si="59"/>
        <v>0</v>
      </c>
      <c r="EF25" s="22">
        <f t="shared" si="60"/>
        <v>0</v>
      </c>
      <c r="EG25" s="22">
        <f t="shared" si="61"/>
        <v>0</v>
      </c>
      <c r="EH25" s="22">
        <f t="shared" si="62"/>
        <v>0</v>
      </c>
      <c r="EI25" s="22">
        <f t="shared" si="63"/>
        <v>0</v>
      </c>
      <c r="EJ25" s="22">
        <f t="shared" si="64"/>
        <v>0</v>
      </c>
      <c r="EK25" s="22">
        <f t="shared" si="65"/>
        <v>-1.0004441719502211E-11</v>
      </c>
      <c r="EL25" s="22">
        <f t="shared" si="66"/>
        <v>0</v>
      </c>
      <c r="EM25" s="22">
        <f t="shared" si="67"/>
        <v>-8.1854523159563541E-12</v>
      </c>
    </row>
    <row r="26" spans="12:143" x14ac:dyDescent="0.3">
      <c r="L26" s="7"/>
      <c r="M26" t="s">
        <v>33</v>
      </c>
      <c r="N26" s="15">
        <f>IFERROR(VLOOKUP($M:$M,'Data 2'!$C:$R,'Data 2'!E$1,0),0)</f>
        <v>51556.959999999999</v>
      </c>
      <c r="O26" s="15">
        <f>IFERROR(VLOOKUP($M:$M,'Data 2'!$C:$R,'Data 2'!F$1,0),0)</f>
        <v>55950.31</v>
      </c>
      <c r="P26" s="15">
        <f>IFERROR(VLOOKUP($M:$M,'Data 2'!$C:$R,'Data 2'!G$1,0),0)</f>
        <v>62687.360000000001</v>
      </c>
      <c r="Q26" s="15">
        <f>IFERROR(VLOOKUP($M:$M,'Data 2'!$C:$R,'Data 2'!H$1,0),0)</f>
        <v>70106.64</v>
      </c>
      <c r="R26" s="15">
        <f>IFERROR(VLOOKUP($M:$M,'Data 2'!$C:$R,'Data 2'!I$1,0),0)</f>
        <v>71261.850000000006</v>
      </c>
      <c r="S26" s="15">
        <f>IFERROR(VLOOKUP($M:$M,'Data 2'!$C:$R,'Data 2'!J$1,0),0)</f>
        <v>79764.73</v>
      </c>
      <c r="T26" s="15">
        <f>IFERROR(VLOOKUP($M:$M,'Data 2'!$C:$R,'Data 2'!K$1,0),0)</f>
        <v>83091.460000000006</v>
      </c>
      <c r="U26" s="15">
        <f>IFERROR(VLOOKUP($M:$M,'Data 2'!$C:$R,'Data 2'!L$1,0),0)</f>
        <v>78349.710000000006</v>
      </c>
      <c r="V26" s="15">
        <f>IFERROR(VLOOKUP($M:$M,'Data 2'!$C:$R,'Data 2'!M$1,0),0)</f>
        <v>68439.28</v>
      </c>
      <c r="W26" s="15">
        <f>IFERROR(VLOOKUP($M:$M,'Data 2'!$C:$R,'Data 2'!N$1,0),0)</f>
        <v>65698.86</v>
      </c>
      <c r="X26" s="15">
        <f>IFERROR(VLOOKUP($M:$M,'Data 2'!$C:$R,'Data 2'!O$1,0),0)</f>
        <v>49205.52</v>
      </c>
      <c r="Y26" s="15">
        <f>IFERROR(VLOOKUP($M:$M,'Data 2'!$C:$R,'Data 2'!P$1,0),0)</f>
        <v>42287.01</v>
      </c>
      <c r="Z26" s="16">
        <f t="shared" si="49"/>
        <v>240301.27000000002</v>
      </c>
      <c r="AA26" s="15">
        <f>IFERROR(VLOOKUP($M:$M,'Data 2'!$U:$AI,'Data 2'!W$1,0),0)</f>
        <v>57367.34</v>
      </c>
      <c r="AB26" s="15">
        <f>IFERROR(VLOOKUP($M:$M,'Data 2'!$U:$AI,'Data 2'!X$1,0),0)</f>
        <v>59508.19</v>
      </c>
      <c r="AC26" s="15">
        <f>IFERROR(VLOOKUP($M:$M,'Data 2'!$U:$AI,'Data 2'!Y$1,0),0)</f>
        <v>75286.48</v>
      </c>
      <c r="AD26" s="15">
        <f>IFERROR(VLOOKUP($M:$M,'Data 2'!$U:$AI,'Data 2'!Z$1,0),0)</f>
        <v>80582.36</v>
      </c>
      <c r="AE26" s="15">
        <f>IFERROR(VLOOKUP($M:$M,'Data 2'!$U:$AI,'Data 2'!AA$1,0),0)</f>
        <v>88704.76</v>
      </c>
      <c r="AF26" s="15">
        <f>IFERROR(VLOOKUP($M:$M,'Data 2'!$U:$AI,'Data 2'!AB$1,0),0)</f>
        <v>95294.31</v>
      </c>
      <c r="AG26" s="15">
        <f>IFERROR(VLOOKUP($M:$M,'Data 2'!$U:$AI,'Data 2'!AC$1,0),0)</f>
        <v>91208.22</v>
      </c>
      <c r="AH26" s="15">
        <f>IFERROR(VLOOKUP($M:$M,'Data 2'!$U:$AI,'Data 2'!AD$1,0),0)</f>
        <v>88937.52</v>
      </c>
      <c r="AI26" s="15">
        <f>IFERROR(VLOOKUP($M:$M,'Data 2'!$U:$AI,'Data 2'!AE$1,0),0)</f>
        <v>81975.350000000006</v>
      </c>
      <c r="AJ26" s="15">
        <f>IFERROR(VLOOKUP($M:$M,'Data 2'!$U:$AI,'Data 2'!AF$1,0),0)</f>
        <v>68170.47</v>
      </c>
      <c r="AK26" s="15">
        <f>IFERROR(VLOOKUP($M:$M,'Data 2'!$U:$AI,'Data 2'!AG$1,0),0)</f>
        <v>53110.12</v>
      </c>
      <c r="AL26" s="15">
        <f>IFERROR(VLOOKUP($M:$M,'Data 2'!$U:$AI,'Data 2'!AH$1,0),0)</f>
        <v>49963.71</v>
      </c>
      <c r="AM26" s="16">
        <f t="shared" si="68"/>
        <v>890108.83</v>
      </c>
      <c r="AN26" s="15">
        <f>IFERROR(VLOOKUP($M:$M,'Data 2'!$AP:$BE,'Data 2'!AR$1,0),0)</f>
        <v>64643.78</v>
      </c>
      <c r="AO26" s="15">
        <f>IFERROR(VLOOKUP($M:$M,'Data 2'!$AP:$BE,'Data 2'!AS$1,0),0)</f>
        <v>68030.48</v>
      </c>
      <c r="AP26" s="15">
        <f>IFERROR(VLOOKUP($M:$M,'Data 2'!$AP:$BE,'Data 2'!AT$1,0),0)</f>
        <v>69208.210000000006</v>
      </c>
      <c r="AQ26" s="15">
        <f>IFERROR(VLOOKUP($M:$M,'Data 2'!$AP:$BE,'Data 2'!AU$1,0),0)</f>
        <v>81603.39</v>
      </c>
      <c r="AR26" s="15">
        <f>IFERROR(VLOOKUP($M:$M,'Data 2'!$AP:$BE,'Data 2'!AV$1,0),0)</f>
        <v>91680.58</v>
      </c>
      <c r="AS26" s="15">
        <f>IFERROR(VLOOKUP($M:$M,'Data 2'!$AP:$BE,'Data 2'!AW$1,0),0)</f>
        <v>91622.86</v>
      </c>
      <c r="AT26" s="15">
        <f>IFERROR(VLOOKUP($M:$M,'Data 2'!$AP:$BE,'Data 2'!AX$1,0),0)</f>
        <v>87399.1</v>
      </c>
      <c r="AU26" s="15">
        <f>IFERROR(VLOOKUP($M:$M,'Data 2'!$AP:$BE,'Data 2'!AY$1,0),0)</f>
        <v>97763.51</v>
      </c>
      <c r="AV26" s="15">
        <f>IFERROR(VLOOKUP($M:$M,'Data 2'!$AP:$BE,'Data 2'!AZ$1,0),0)</f>
        <v>78785.899999999994</v>
      </c>
      <c r="AW26" s="15">
        <f>IFERROR(VLOOKUP($M:$M,'Data 2'!$AP:$BE,'Data 2'!BA$1,0),0)</f>
        <v>71645.95</v>
      </c>
      <c r="AX26" s="15">
        <f>IFERROR(VLOOKUP($M:$M,'Data 2'!$AP:$BE,'Data 2'!BB$1,0),0)</f>
        <v>55639.980000000025</v>
      </c>
      <c r="AY26" s="15">
        <f>IFERROR(VLOOKUP($M:$M,'Data 2'!$AP:$BE,'Data 2'!BC$1,0),0)</f>
        <v>52629.929999999993</v>
      </c>
      <c r="AZ26" s="16">
        <f t="shared" si="69"/>
        <v>910653.66999999993</v>
      </c>
      <c r="BA26" s="3">
        <f>IF(AA26=0,0,IFERROR(VLOOKUP($M:$M,'Price_Per_Oz_01.2019~'!$A:$CQ,Data_sheet_PTD!BA$2,0),0))</f>
        <v>0.73</v>
      </c>
      <c r="BB26" s="3">
        <f>IF(AB26=0,0,IFERROR(VLOOKUP($M:$M,'Price_Per_Oz_01.2019~'!$A:$CQ,Data_sheet_PTD!BB$2,0),0))</f>
        <v>0.73</v>
      </c>
      <c r="BC26" s="3">
        <f>IF(AC26=0,0,IFERROR(VLOOKUP($M:$M,'Price_Per_Oz_01.2019~'!$A:$CQ,Data_sheet_PTD!BC$2,0),0))</f>
        <v>0.77</v>
      </c>
      <c r="BD26" s="3">
        <f>IF(AD26=0,0,IFERROR(VLOOKUP($M:$M,'Price_Per_Oz_01.2019~'!$A:$CQ,Data_sheet_PTD!BD$2,0),0))</f>
        <v>0.77</v>
      </c>
      <c r="BE26" s="3">
        <f>IF(AE26=0,0,IFERROR(VLOOKUP($M:$M,'Price_Per_Oz_01.2019~'!$A:$CQ,Data_sheet_PTD!BE$2,0),0))</f>
        <v>0.77</v>
      </c>
      <c r="BF26" s="3">
        <f>IF(AF26=0,0,IFERROR(VLOOKUP($M:$M,'Price_Per_Oz_01.2019~'!$A:$CQ,Data_sheet_PTD!BF$2,0),0))</f>
        <v>0.77</v>
      </c>
      <c r="BG26" s="3">
        <f>IF(AG26=0,0,IFERROR(VLOOKUP($M:$M,'Price_Per_Oz_01.2019~'!$A:$CQ,Data_sheet_PTD!BG$2,0),0))</f>
        <v>0.77</v>
      </c>
      <c r="BH26" s="3">
        <f>IF(AH26=0,0,IFERROR(VLOOKUP($M:$M,'Price_Per_Oz_01.2019~'!$A:$CQ,Data_sheet_PTD!BH$2,0),0))</f>
        <v>0.77</v>
      </c>
      <c r="BI26" s="3">
        <f>IF(AI26=0,0,IFERROR(VLOOKUP($M:$M,'Price_Per_Oz_01.2019~'!$A:$CQ,Data_sheet_PTD!BI$2,0),0))</f>
        <v>0.77</v>
      </c>
      <c r="BJ26" s="3">
        <f>IF(AJ26=0,0,IFERROR(VLOOKUP($M:$M,'Price_Per_Oz_01.2019~'!$A:$CQ,Data_sheet_PTD!BJ$2,0),0))</f>
        <v>0.77</v>
      </c>
      <c r="BK26" s="3">
        <f>IF(AK26=0,0,IFERROR(VLOOKUP($M:$M,'Price_Per_Oz_01.2019~'!$A:$CQ,Data_sheet_PTD!BK$2,0),0))</f>
        <v>0.77</v>
      </c>
      <c r="BL26" s="3">
        <f>IF(AL26=0,0,IFERROR(VLOOKUP($M:$M,'Price_Per_Oz_01.2019~'!$A:$CQ,Data_sheet_PTD!BL$2,0),0))</f>
        <v>0.77</v>
      </c>
      <c r="BM26" s="17">
        <f t="shared" si="50"/>
        <v>0.77</v>
      </c>
      <c r="BN26" s="3">
        <f>IF(AN26=0,0,IFERROR(VLOOKUP($M:$M,'Price_Per_Oz_01.2019~'!$A:$CQ,Data_sheet_PTD!BN$2,0),0))</f>
        <v>0.77</v>
      </c>
      <c r="BO26" s="3">
        <f>IF(AO26=0,0,IFERROR(VLOOKUP($M:$M,'Price_Per_Oz_01.2019~'!$A:$CQ,Data_sheet_PTD!BO$2,0),0))</f>
        <v>0.77</v>
      </c>
      <c r="BP26" s="3">
        <f>IF(AP26=0,0,IFERROR(VLOOKUP($M:$M,'Price_Per_Oz_01.2019~'!$A:$CQ,Data_sheet_PTD!BP$2,0),0))</f>
        <v>0.77</v>
      </c>
      <c r="BQ26" s="3">
        <f>IF(AQ26=0,0,IFERROR(VLOOKUP($M:$M,'Price_Per_Oz_01.2019~'!$A:$CQ,Data_sheet_PTD!BQ$2,0),0))</f>
        <v>0.77</v>
      </c>
      <c r="BR26" s="3">
        <f>IF(AR26=0,0,IFERROR(VLOOKUP($M:$M,'Price_Per_Oz_01.2019~'!$A:$CQ,Data_sheet_PTD!BR$2,0),0))</f>
        <v>0.77</v>
      </c>
      <c r="BS26" s="3">
        <f>IF(AS26=0,0,IFERROR(VLOOKUP($M:$M,'Price_Per_Oz_01.2019~'!$A:$CQ,Data_sheet_PTD!BS$2,0),0))</f>
        <v>0.77</v>
      </c>
      <c r="BT26" s="3">
        <f>IF(AT26=0,0,IFERROR(VLOOKUP($M:$M,'Price_Per_Oz_01.2019~'!$A:$CQ,Data_sheet_PTD!BT$2,0),0))</f>
        <v>0.77</v>
      </c>
      <c r="BU26" s="3">
        <f>IF(AU26=0,0,IFERROR(VLOOKUP($M:$M,'Price_Per_Oz_01.2019~'!$A:$CQ,Data_sheet_PTD!BU$2,0),0))</f>
        <v>0.77</v>
      </c>
      <c r="BV26" s="3">
        <f>IF(AV26=0,0,IFERROR(VLOOKUP($M:$M,'Price_Per_Oz_01.2019~'!$A:$CQ,Data_sheet_PTD!BV$2,0),0))</f>
        <v>0.77</v>
      </c>
      <c r="BW26" s="3">
        <f>IF(AW26=0,0,IFERROR(VLOOKUP($M:$M,'Price_Per_Oz_01.2019~'!$A:$CQ,Data_sheet_PTD!BW$2,0),0))</f>
        <v>0.77</v>
      </c>
      <c r="BX26" s="3">
        <f>IF(AX26=0,0,IFERROR(VLOOKUP($M:$M,'Price_Per_Oz_01.2019~'!$A:$CQ,Data_sheet_PTD!BX$2,0),0))</f>
        <v>0.77</v>
      </c>
      <c r="BY26" s="3">
        <f>IF(AY26=0,0,IFERROR(VLOOKUP($M:$M,'Price_Per_Oz_01.2019~'!$A:$CQ,Data_sheet_PTD!BY$2,0),0))</f>
        <v>0.77</v>
      </c>
      <c r="BZ26" s="17">
        <f t="shared" si="51"/>
        <v>0.77</v>
      </c>
      <c r="CA26" s="12">
        <f t="shared" si="0"/>
        <v>78585.397260273967</v>
      </c>
      <c r="CB26" s="12">
        <f t="shared" si="1"/>
        <v>81518.068493150684</v>
      </c>
      <c r="CC26" s="12">
        <f t="shared" si="2"/>
        <v>97774.649350649343</v>
      </c>
      <c r="CD26" s="12">
        <f t="shared" si="3"/>
        <v>104652.41558441558</v>
      </c>
      <c r="CE26" s="12">
        <f t="shared" si="4"/>
        <v>115200.98701298701</v>
      </c>
      <c r="CF26" s="12">
        <f t="shared" si="5"/>
        <v>123758.84415584416</v>
      </c>
      <c r="CG26" s="12">
        <f t="shared" si="6"/>
        <v>118452.23376623377</v>
      </c>
      <c r="CH26" s="12">
        <f t="shared" si="7"/>
        <v>115503.27272727274</v>
      </c>
      <c r="CI26" s="12">
        <f t="shared" si="8"/>
        <v>106461.49350649351</v>
      </c>
      <c r="CJ26" s="12">
        <f t="shared" si="9"/>
        <v>88533.077922077922</v>
      </c>
      <c r="CK26" s="12">
        <f t="shared" si="10"/>
        <v>68974.181818181823</v>
      </c>
      <c r="CL26" s="12">
        <f t="shared" si="11"/>
        <v>64887.93506493506</v>
      </c>
      <c r="CM26" s="13">
        <f t="shared" si="52"/>
        <v>1164302.5566625157</v>
      </c>
      <c r="CN26" s="12">
        <f t="shared" si="12"/>
        <v>83952.961038961032</v>
      </c>
      <c r="CO26" s="12">
        <f t="shared" si="13"/>
        <v>88351.272727272721</v>
      </c>
      <c r="CP26" s="12">
        <f t="shared" si="14"/>
        <v>89880.792207792212</v>
      </c>
      <c r="CQ26" s="12">
        <f t="shared" si="15"/>
        <v>105978.42857142857</v>
      </c>
      <c r="CR26" s="12">
        <f t="shared" si="16"/>
        <v>119065.68831168831</v>
      </c>
      <c r="CS26" s="12">
        <f t="shared" si="17"/>
        <v>118990.72727272726</v>
      </c>
      <c r="CT26" s="12">
        <f t="shared" si="18"/>
        <v>113505.32467532468</v>
      </c>
      <c r="CU26" s="12">
        <f t="shared" si="19"/>
        <v>126965.5974025974</v>
      </c>
      <c r="CV26" s="12">
        <f t="shared" si="20"/>
        <v>102319.35064935064</v>
      </c>
      <c r="CW26" s="12">
        <f t="shared" si="21"/>
        <v>93046.688311688311</v>
      </c>
      <c r="CX26" s="12">
        <f t="shared" si="22"/>
        <v>72259.714285714319</v>
      </c>
      <c r="CY26" s="12">
        <f t="shared" si="23"/>
        <v>68350.558441558431</v>
      </c>
      <c r="CZ26" s="13">
        <f t="shared" si="53"/>
        <v>1182667.103896104</v>
      </c>
      <c r="DA26" s="15">
        <f t="shared" si="24"/>
        <v>3918.321558441557</v>
      </c>
      <c r="DB26" s="15">
        <f t="shared" si="25"/>
        <v>4988.2390909090864</v>
      </c>
      <c r="DC26" s="15">
        <f t="shared" si="26"/>
        <v>-6078.2699999999904</v>
      </c>
      <c r="DD26" s="15">
        <f t="shared" si="27"/>
        <v>1021.0300000000019</v>
      </c>
      <c r="DE26" s="15">
        <f t="shared" si="28"/>
        <v>2975.8200000000015</v>
      </c>
      <c r="DF26" s="15">
        <f t="shared" si="29"/>
        <v>-3671.4500000000057</v>
      </c>
      <c r="DG26" s="15">
        <f t="shared" si="30"/>
        <v>-3809.1199999999981</v>
      </c>
      <c r="DH26" s="15">
        <f t="shared" si="31"/>
        <v>8825.9899999999907</v>
      </c>
      <c r="DI26" s="15">
        <f t="shared" si="32"/>
        <v>-3189.4500000000098</v>
      </c>
      <c r="DJ26" s="15">
        <f t="shared" si="33"/>
        <v>3475.4799999999996</v>
      </c>
      <c r="DK26" s="15">
        <f t="shared" si="34"/>
        <v>2529.8600000000215</v>
      </c>
      <c r="DL26" s="15">
        <f t="shared" si="35"/>
        <v>2666.2199999999957</v>
      </c>
      <c r="DM26" s="16">
        <f t="shared" si="54"/>
        <v>13652.670649350652</v>
      </c>
      <c r="DN26" s="15">
        <f t="shared" si="36"/>
        <v>3358.1184415584444</v>
      </c>
      <c r="DO26" s="15">
        <f t="shared" si="37"/>
        <v>3534.0509090909118</v>
      </c>
      <c r="DP26" s="15">
        <f t="shared" si="38"/>
        <v>0</v>
      </c>
      <c r="DQ26" s="15">
        <f t="shared" si="39"/>
        <v>0</v>
      </c>
      <c r="DR26" s="15">
        <f t="shared" si="40"/>
        <v>0</v>
      </c>
      <c r="DS26" s="15">
        <f t="shared" si="41"/>
        <v>0</v>
      </c>
      <c r="DT26" s="15">
        <f t="shared" si="42"/>
        <v>0</v>
      </c>
      <c r="DU26" s="15">
        <f t="shared" si="43"/>
        <v>0</v>
      </c>
      <c r="DV26" s="15">
        <f t="shared" si="44"/>
        <v>0</v>
      </c>
      <c r="DW26" s="15">
        <f t="shared" si="45"/>
        <v>0</v>
      </c>
      <c r="DX26" s="15">
        <f t="shared" si="46"/>
        <v>0</v>
      </c>
      <c r="DY26" s="15">
        <f t="shared" si="47"/>
        <v>0</v>
      </c>
      <c r="DZ26" s="16">
        <f t="shared" si="55"/>
        <v>6892.1693506493557</v>
      </c>
      <c r="EB26" s="22">
        <f t="shared" si="56"/>
        <v>0</v>
      </c>
      <c r="EC26" s="22">
        <f t="shared" si="57"/>
        <v>0</v>
      </c>
      <c r="ED26" s="22">
        <f t="shared" si="58"/>
        <v>0</v>
      </c>
      <c r="EE26" s="22">
        <f t="shared" si="59"/>
        <v>-3.0695446184836328E-12</v>
      </c>
      <c r="EF26" s="22">
        <f t="shared" si="60"/>
        <v>5.4569682106375694E-12</v>
      </c>
      <c r="EG26" s="22">
        <f t="shared" si="61"/>
        <v>8.6401996668428183E-12</v>
      </c>
      <c r="EH26" s="22">
        <f t="shared" si="62"/>
        <v>0</v>
      </c>
      <c r="EI26" s="22">
        <f t="shared" si="63"/>
        <v>0</v>
      </c>
      <c r="EJ26" s="22">
        <f t="shared" si="64"/>
        <v>0</v>
      </c>
      <c r="EK26" s="22">
        <f t="shared" si="65"/>
        <v>-3.637978807091713E-12</v>
      </c>
      <c r="EL26" s="22">
        <f t="shared" si="66"/>
        <v>0</v>
      </c>
      <c r="EM26" s="22">
        <f t="shared" si="67"/>
        <v>0</v>
      </c>
    </row>
    <row r="27" spans="12:143" x14ac:dyDescent="0.3">
      <c r="L27" s="7"/>
      <c r="M27" t="s">
        <v>34</v>
      </c>
      <c r="N27" s="15">
        <f>IFERROR(VLOOKUP($M:$M,'Data 2'!$C:$R,'Data 2'!E$1,0),0)</f>
        <v>39018.86</v>
      </c>
      <c r="O27" s="15">
        <f>IFERROR(VLOOKUP($M:$M,'Data 2'!$C:$R,'Data 2'!F$1,0),0)</f>
        <v>49329.49</v>
      </c>
      <c r="P27" s="15">
        <f>IFERROR(VLOOKUP($M:$M,'Data 2'!$C:$R,'Data 2'!G$1,0),0)</f>
        <v>43236.45</v>
      </c>
      <c r="Q27" s="15">
        <f>IFERROR(VLOOKUP($M:$M,'Data 2'!$C:$R,'Data 2'!H$1,0),0)</f>
        <v>64310.87</v>
      </c>
      <c r="R27" s="15">
        <f>IFERROR(VLOOKUP($M:$M,'Data 2'!$C:$R,'Data 2'!I$1,0),0)</f>
        <v>64365.14</v>
      </c>
      <c r="S27" s="15">
        <f>IFERROR(VLOOKUP($M:$M,'Data 2'!$C:$R,'Data 2'!J$1,0),0)</f>
        <v>65894.490000000005</v>
      </c>
      <c r="T27" s="15">
        <f>IFERROR(VLOOKUP($M:$M,'Data 2'!$C:$R,'Data 2'!K$1,0),0)</f>
        <v>63530.82</v>
      </c>
      <c r="U27" s="15">
        <f>IFERROR(VLOOKUP($M:$M,'Data 2'!$C:$R,'Data 2'!L$1,0),0)</f>
        <v>62807.87</v>
      </c>
      <c r="V27" s="15">
        <f>IFERROR(VLOOKUP($M:$M,'Data 2'!$C:$R,'Data 2'!M$1,0),0)</f>
        <v>51764.45</v>
      </c>
      <c r="W27" s="15">
        <f>IFERROR(VLOOKUP($M:$M,'Data 2'!$C:$R,'Data 2'!N$1,0),0)</f>
        <v>70450.320000000007</v>
      </c>
      <c r="X27" s="15">
        <f>IFERROR(VLOOKUP($M:$M,'Data 2'!$C:$R,'Data 2'!O$1,0),0)</f>
        <v>54978.31</v>
      </c>
      <c r="Y27" s="15">
        <f>IFERROR(VLOOKUP($M:$M,'Data 2'!$C:$R,'Data 2'!P$1,0),0)</f>
        <v>39112.730000000003</v>
      </c>
      <c r="Z27" s="16">
        <f t="shared" si="49"/>
        <v>195895.66999999998</v>
      </c>
      <c r="AA27" s="15">
        <f>IFERROR(VLOOKUP($M:$M,'Data 2'!$U:$AI,'Data 2'!W$1,0),0)</f>
        <v>51654.78</v>
      </c>
      <c r="AB27" s="15">
        <f>IFERROR(VLOOKUP($M:$M,'Data 2'!$U:$AI,'Data 2'!X$1,0),0)</f>
        <v>53248.97</v>
      </c>
      <c r="AC27" s="15">
        <f>IFERROR(VLOOKUP($M:$M,'Data 2'!$U:$AI,'Data 2'!Y$1,0),0)</f>
        <v>63752.22</v>
      </c>
      <c r="AD27" s="15">
        <f>IFERROR(VLOOKUP($M:$M,'Data 2'!$U:$AI,'Data 2'!Z$1,0),0)</f>
        <v>83826.77</v>
      </c>
      <c r="AE27" s="15">
        <f>IFERROR(VLOOKUP($M:$M,'Data 2'!$U:$AI,'Data 2'!AA$1,0),0)</f>
        <v>89075.32</v>
      </c>
      <c r="AF27" s="15">
        <f>IFERROR(VLOOKUP($M:$M,'Data 2'!$U:$AI,'Data 2'!AB$1,0),0)</f>
        <v>81046.47</v>
      </c>
      <c r="AG27" s="15">
        <f>IFERROR(VLOOKUP($M:$M,'Data 2'!$U:$AI,'Data 2'!AC$1,0),0)</f>
        <v>71277.429999999993</v>
      </c>
      <c r="AH27" s="15">
        <f>IFERROR(VLOOKUP($M:$M,'Data 2'!$U:$AI,'Data 2'!AD$1,0),0)</f>
        <v>69524.39</v>
      </c>
      <c r="AI27" s="15">
        <f>IFERROR(VLOOKUP($M:$M,'Data 2'!$U:$AI,'Data 2'!AE$1,0),0)</f>
        <v>69192.56</v>
      </c>
      <c r="AJ27" s="15">
        <f>IFERROR(VLOOKUP($M:$M,'Data 2'!$U:$AI,'Data 2'!AF$1,0),0)</f>
        <v>84764.2</v>
      </c>
      <c r="AK27" s="15">
        <f>IFERROR(VLOOKUP($M:$M,'Data 2'!$U:$AI,'Data 2'!AG$1,0),0)</f>
        <v>57909.7</v>
      </c>
      <c r="AL27" s="15">
        <f>IFERROR(VLOOKUP($M:$M,'Data 2'!$U:$AI,'Data 2'!AH$1,0),0)</f>
        <v>46863.45</v>
      </c>
      <c r="AM27" s="16">
        <f t="shared" si="68"/>
        <v>822136.25999999978</v>
      </c>
      <c r="AN27" s="15">
        <f>IFERROR(VLOOKUP($M:$M,'Data 2'!$AP:$BE,'Data 2'!AR$1,0),0)</f>
        <v>62461.2</v>
      </c>
      <c r="AO27" s="15">
        <f>IFERROR(VLOOKUP($M:$M,'Data 2'!$AP:$BE,'Data 2'!AS$1,0),0)</f>
        <v>68352.539999999994</v>
      </c>
      <c r="AP27" s="15">
        <f>IFERROR(VLOOKUP($M:$M,'Data 2'!$AP:$BE,'Data 2'!AT$1,0),0)</f>
        <v>62622.8</v>
      </c>
      <c r="AQ27" s="15">
        <f>IFERROR(VLOOKUP($M:$M,'Data 2'!$AP:$BE,'Data 2'!AU$1,0),0)</f>
        <v>75080.25</v>
      </c>
      <c r="AR27" s="15">
        <f>IFERROR(VLOOKUP($M:$M,'Data 2'!$AP:$BE,'Data 2'!AV$1,0),0)</f>
        <v>79047.100000000006</v>
      </c>
      <c r="AS27" s="15">
        <f>IFERROR(VLOOKUP($M:$M,'Data 2'!$AP:$BE,'Data 2'!AW$1,0),0)</f>
        <v>77812.149999999994</v>
      </c>
      <c r="AT27" s="15">
        <f>IFERROR(VLOOKUP($M:$M,'Data 2'!$AP:$BE,'Data 2'!AX$1,0),0)</f>
        <v>72270.5</v>
      </c>
      <c r="AU27" s="15">
        <f>IFERROR(VLOOKUP($M:$M,'Data 2'!$AP:$BE,'Data 2'!AY$1,0),0)</f>
        <v>75080.61</v>
      </c>
      <c r="AV27" s="15">
        <f>IFERROR(VLOOKUP($M:$M,'Data 2'!$AP:$BE,'Data 2'!AZ$1,0),0)</f>
        <v>70168.97</v>
      </c>
      <c r="AW27" s="15">
        <f>IFERROR(VLOOKUP($M:$M,'Data 2'!$AP:$BE,'Data 2'!BA$1,0),0)</f>
        <v>89781.570000000036</v>
      </c>
      <c r="AX27" s="15">
        <f>IFERROR(VLOOKUP($M:$M,'Data 2'!$AP:$BE,'Data 2'!BB$1,0),0)</f>
        <v>65997.819999999992</v>
      </c>
      <c r="AY27" s="15">
        <f>IFERROR(VLOOKUP($M:$M,'Data 2'!$AP:$BE,'Data 2'!BC$1,0),0)</f>
        <v>51502.899999999994</v>
      </c>
      <c r="AZ27" s="16">
        <f t="shared" si="69"/>
        <v>850178.41</v>
      </c>
      <c r="BA27" s="3">
        <f>IF(AA27=0,0,IFERROR(VLOOKUP($M:$M,'Price_Per_Oz_01.2019~'!$A:$CQ,Data_sheet_PTD!BA$2,0),0))</f>
        <v>0.65</v>
      </c>
      <c r="BB27" s="3">
        <f>IF(AB27=0,0,IFERROR(VLOOKUP($M:$M,'Price_Per_Oz_01.2019~'!$A:$CQ,Data_sheet_PTD!BB$2,0),0))</f>
        <v>0.65</v>
      </c>
      <c r="BC27" s="3">
        <f>IF(AC27=0,0,IFERROR(VLOOKUP($M:$M,'Price_Per_Oz_01.2019~'!$A:$CQ,Data_sheet_PTD!BC$2,0),0))</f>
        <v>0.65</v>
      </c>
      <c r="BD27" s="3">
        <f>IF(AD27=0,0,IFERROR(VLOOKUP($M:$M,'Price_Per_Oz_01.2019~'!$A:$CQ,Data_sheet_PTD!BD$2,0),0))</f>
        <v>0.68</v>
      </c>
      <c r="BE27" s="3">
        <f>IF(AE27=0,0,IFERROR(VLOOKUP($M:$M,'Price_Per_Oz_01.2019~'!$A:$CQ,Data_sheet_PTD!BE$2,0),0))</f>
        <v>0.68</v>
      </c>
      <c r="BF27" s="3">
        <f>IF(AF27=0,0,IFERROR(VLOOKUP($M:$M,'Price_Per_Oz_01.2019~'!$A:$CQ,Data_sheet_PTD!BF$2,0),0))</f>
        <v>0.68</v>
      </c>
      <c r="BG27" s="3">
        <f>IF(AG27=0,0,IFERROR(VLOOKUP($M:$M,'Price_Per_Oz_01.2019~'!$A:$CQ,Data_sheet_PTD!BG$2,0),0))</f>
        <v>0.68</v>
      </c>
      <c r="BH27" s="3">
        <f>IF(AH27=0,0,IFERROR(VLOOKUP($M:$M,'Price_Per_Oz_01.2019~'!$A:$CQ,Data_sheet_PTD!BH$2,0),0))</f>
        <v>0.68</v>
      </c>
      <c r="BI27" s="3">
        <f>IF(AI27=0,0,IFERROR(VLOOKUP($M:$M,'Price_Per_Oz_01.2019~'!$A:$CQ,Data_sheet_PTD!BI$2,0),0))</f>
        <v>0.68</v>
      </c>
      <c r="BJ27" s="3">
        <f>IF(AJ27=0,0,IFERROR(VLOOKUP($M:$M,'Price_Per_Oz_01.2019~'!$A:$CQ,Data_sheet_PTD!BJ$2,0),0))</f>
        <v>0.68</v>
      </c>
      <c r="BK27" s="3">
        <f>IF(AK27=0,0,IFERROR(VLOOKUP($M:$M,'Price_Per_Oz_01.2019~'!$A:$CQ,Data_sheet_PTD!BK$2,0),0))</f>
        <v>0.68</v>
      </c>
      <c r="BL27" s="3">
        <f>IF(AL27=0,0,IFERROR(VLOOKUP($M:$M,'Price_Per_Oz_01.2019~'!$A:$CQ,Data_sheet_PTD!BL$2,0),0))</f>
        <v>0.68</v>
      </c>
      <c r="BM27" s="17">
        <f t="shared" si="50"/>
        <v>0.68</v>
      </c>
      <c r="BN27" s="3">
        <f>IF(AN27=0,0,IFERROR(VLOOKUP($M:$M,'Price_Per_Oz_01.2019~'!$A:$CQ,Data_sheet_PTD!BN$2,0),0))</f>
        <v>0.68</v>
      </c>
      <c r="BO27" s="3">
        <f>IF(AO27=0,0,IFERROR(VLOOKUP($M:$M,'Price_Per_Oz_01.2019~'!$A:$CQ,Data_sheet_PTD!BO$2,0),0))</f>
        <v>0.68</v>
      </c>
      <c r="BP27" s="3">
        <f>IF(AP27=0,0,IFERROR(VLOOKUP($M:$M,'Price_Per_Oz_01.2019~'!$A:$CQ,Data_sheet_PTD!BP$2,0),0))</f>
        <v>0.68</v>
      </c>
      <c r="BQ27" s="3">
        <f>IF(AQ27=0,0,IFERROR(VLOOKUP($M:$M,'Price_Per_Oz_01.2019~'!$A:$CQ,Data_sheet_PTD!BQ$2,0),0))</f>
        <v>0.68</v>
      </c>
      <c r="BR27" s="3">
        <f>IF(AR27=0,0,IFERROR(VLOOKUP($M:$M,'Price_Per_Oz_01.2019~'!$A:$CQ,Data_sheet_PTD!BR$2,0),0))</f>
        <v>0.68</v>
      </c>
      <c r="BS27" s="3">
        <f>IF(AS27=0,0,IFERROR(VLOOKUP($M:$M,'Price_Per_Oz_01.2019~'!$A:$CQ,Data_sheet_PTD!BS$2,0),0))</f>
        <v>0.74</v>
      </c>
      <c r="BT27" s="3">
        <f>IF(AT27=0,0,IFERROR(VLOOKUP($M:$M,'Price_Per_Oz_01.2019~'!$A:$CQ,Data_sheet_PTD!BT$2,0),0))</f>
        <v>0.74</v>
      </c>
      <c r="BU27" s="3">
        <f>IF(AU27=0,0,IFERROR(VLOOKUP($M:$M,'Price_Per_Oz_01.2019~'!$A:$CQ,Data_sheet_PTD!BU$2,0),0))</f>
        <v>0.74</v>
      </c>
      <c r="BV27" s="3">
        <f>IF(AV27=0,0,IFERROR(VLOOKUP($M:$M,'Price_Per_Oz_01.2019~'!$A:$CQ,Data_sheet_PTD!BV$2,0),0))</f>
        <v>0.74</v>
      </c>
      <c r="BW27" s="3">
        <f>IF(AW27=0,0,IFERROR(VLOOKUP($M:$M,'Price_Per_Oz_01.2019~'!$A:$CQ,Data_sheet_PTD!BW$2,0),0))</f>
        <v>0.74</v>
      </c>
      <c r="BX27" s="3">
        <f>IF(AX27=0,0,IFERROR(VLOOKUP($M:$M,'Price_Per_Oz_01.2019~'!$A:$CQ,Data_sheet_PTD!BX$2,0),0))</f>
        <v>0.74</v>
      </c>
      <c r="BY27" s="3">
        <f>IF(AY27=0,0,IFERROR(VLOOKUP($M:$M,'Price_Per_Oz_01.2019~'!$A:$CQ,Data_sheet_PTD!BY$2,0),0))</f>
        <v>0.74</v>
      </c>
      <c r="BZ27" s="17">
        <f t="shared" si="51"/>
        <v>0.74</v>
      </c>
      <c r="CA27" s="12">
        <f t="shared" si="0"/>
        <v>79468.892307692309</v>
      </c>
      <c r="CB27" s="12">
        <f t="shared" si="1"/>
        <v>81921.492307692301</v>
      </c>
      <c r="CC27" s="12">
        <f t="shared" si="2"/>
        <v>98080.338461538457</v>
      </c>
      <c r="CD27" s="12">
        <f t="shared" si="3"/>
        <v>123274.66176470587</v>
      </c>
      <c r="CE27" s="12">
        <f t="shared" si="4"/>
        <v>130993.11764705883</v>
      </c>
      <c r="CF27" s="12">
        <f t="shared" si="5"/>
        <v>119185.98529411764</v>
      </c>
      <c r="CG27" s="12">
        <f t="shared" si="6"/>
        <v>104819.74999999999</v>
      </c>
      <c r="CH27" s="12">
        <f t="shared" si="7"/>
        <v>102241.74999999999</v>
      </c>
      <c r="CI27" s="12">
        <f t="shared" si="8"/>
        <v>101753.76470588233</v>
      </c>
      <c r="CJ27" s="12">
        <f t="shared" si="9"/>
        <v>124653.23529411764</v>
      </c>
      <c r="CK27" s="12">
        <f t="shared" si="10"/>
        <v>85161.323529411748</v>
      </c>
      <c r="CL27" s="12">
        <f t="shared" si="11"/>
        <v>68916.838235294112</v>
      </c>
      <c r="CM27" s="13">
        <f t="shared" si="52"/>
        <v>1220471.1495475112</v>
      </c>
      <c r="CN27" s="12">
        <f t="shared" si="12"/>
        <v>91854.705882352937</v>
      </c>
      <c r="CO27" s="12">
        <f t="shared" si="13"/>
        <v>100518.44117647057</v>
      </c>
      <c r="CP27" s="12">
        <f t="shared" si="14"/>
        <v>92092.352941176461</v>
      </c>
      <c r="CQ27" s="12">
        <f t="shared" si="15"/>
        <v>110412.13235294117</v>
      </c>
      <c r="CR27" s="12">
        <f t="shared" si="16"/>
        <v>116245.73529411765</v>
      </c>
      <c r="CS27" s="12">
        <f t="shared" si="17"/>
        <v>105151.55405405405</v>
      </c>
      <c r="CT27" s="12">
        <f t="shared" si="18"/>
        <v>97662.83783783784</v>
      </c>
      <c r="CU27" s="12">
        <f t="shared" si="19"/>
        <v>101460.28378378379</v>
      </c>
      <c r="CV27" s="12">
        <f t="shared" si="20"/>
        <v>94822.932432432441</v>
      </c>
      <c r="CW27" s="12">
        <f t="shared" si="21"/>
        <v>121326.44594594599</v>
      </c>
      <c r="CX27" s="12">
        <f t="shared" si="22"/>
        <v>89186.24324324324</v>
      </c>
      <c r="CY27" s="12">
        <f t="shared" si="23"/>
        <v>69598.513513513506</v>
      </c>
      <c r="CZ27" s="13">
        <f t="shared" si="53"/>
        <v>1190332.1784578697</v>
      </c>
      <c r="DA27" s="15">
        <f t="shared" si="24"/>
        <v>8050.7788235294083</v>
      </c>
      <c r="DB27" s="15">
        <f t="shared" si="25"/>
        <v>12088.016764705877</v>
      </c>
      <c r="DC27" s="15">
        <f t="shared" si="26"/>
        <v>-3892.1905882352971</v>
      </c>
      <c r="DD27" s="15">
        <f t="shared" si="27"/>
        <v>-8746.5199999999968</v>
      </c>
      <c r="DE27" s="15">
        <f t="shared" si="28"/>
        <v>-10028.219999999999</v>
      </c>
      <c r="DF27" s="15">
        <f t="shared" si="29"/>
        <v>-9543.4132432432361</v>
      </c>
      <c r="DG27" s="15">
        <f t="shared" si="30"/>
        <v>-4866.7002702702594</v>
      </c>
      <c r="DH27" s="15">
        <f t="shared" si="31"/>
        <v>-531.39702702701504</v>
      </c>
      <c r="DI27" s="15">
        <f t="shared" si="32"/>
        <v>-4712.9659459459281</v>
      </c>
      <c r="DJ27" s="15">
        <f t="shared" si="33"/>
        <v>-2262.216756756719</v>
      </c>
      <c r="DK27" s="15">
        <f t="shared" si="34"/>
        <v>2736.9454054054149</v>
      </c>
      <c r="DL27" s="15">
        <f t="shared" si="35"/>
        <v>463.53918918918822</v>
      </c>
      <c r="DM27" s="16">
        <f t="shared" si="54"/>
        <v>-21244.343648648566</v>
      </c>
      <c r="DN27" s="15">
        <f t="shared" si="36"/>
        <v>2755.6411764705904</v>
      </c>
      <c r="DO27" s="15">
        <f t="shared" si="37"/>
        <v>3015.55323529412</v>
      </c>
      <c r="DP27" s="15">
        <f t="shared" si="38"/>
        <v>2762.7705882352961</v>
      </c>
      <c r="DQ27" s="15">
        <f t="shared" si="39"/>
        <v>0</v>
      </c>
      <c r="DR27" s="15">
        <f t="shared" si="40"/>
        <v>0</v>
      </c>
      <c r="DS27" s="15">
        <f t="shared" si="41"/>
        <v>6309.0932432432373</v>
      </c>
      <c r="DT27" s="15">
        <f t="shared" si="42"/>
        <v>5859.7702702702645</v>
      </c>
      <c r="DU27" s="15">
        <f t="shared" si="43"/>
        <v>6087.6170270270213</v>
      </c>
      <c r="DV27" s="15">
        <f t="shared" si="44"/>
        <v>5689.3759459459407</v>
      </c>
      <c r="DW27" s="15">
        <f t="shared" si="45"/>
        <v>7279.586756756752</v>
      </c>
      <c r="DX27" s="15">
        <f t="shared" si="46"/>
        <v>5351.1745945945895</v>
      </c>
      <c r="DY27" s="15">
        <f t="shared" si="47"/>
        <v>4175.9108108108067</v>
      </c>
      <c r="DZ27" s="16">
        <f t="shared" si="55"/>
        <v>49286.493648648619</v>
      </c>
      <c r="EB27" s="22">
        <f t="shared" si="56"/>
        <v>0</v>
      </c>
      <c r="EC27" s="22">
        <f t="shared" si="57"/>
        <v>0</v>
      </c>
      <c r="ED27" s="22">
        <f t="shared" si="58"/>
        <v>2.7284841053187847E-12</v>
      </c>
      <c r="EE27" s="22">
        <f t="shared" si="59"/>
        <v>0</v>
      </c>
      <c r="EF27" s="22">
        <f t="shared" si="60"/>
        <v>0</v>
      </c>
      <c r="EG27" s="22">
        <f t="shared" si="61"/>
        <v>-8.1854523159563541E-12</v>
      </c>
      <c r="EH27" s="22">
        <f t="shared" si="62"/>
        <v>1.8189894035458565E-12</v>
      </c>
      <c r="EI27" s="22">
        <f t="shared" si="63"/>
        <v>0</v>
      </c>
      <c r="EJ27" s="22">
        <f t="shared" si="64"/>
        <v>-9.0949470177292824E-12</v>
      </c>
      <c r="EK27" s="22">
        <f t="shared" si="65"/>
        <v>0</v>
      </c>
      <c r="EL27" s="22">
        <f t="shared" si="66"/>
        <v>-9.0949470177292824E-12</v>
      </c>
      <c r="EM27" s="22">
        <f t="shared" si="67"/>
        <v>0</v>
      </c>
    </row>
    <row r="28" spans="12:143" x14ac:dyDescent="0.3">
      <c r="L28" s="7"/>
      <c r="M28" t="s">
        <v>312</v>
      </c>
      <c r="N28" s="15">
        <f>IFERROR(VLOOKUP($M:$M,'Data 2'!$C:$R,'Data 2'!E$1,0),0)</f>
        <v>0</v>
      </c>
      <c r="O28" s="15">
        <f>IFERROR(VLOOKUP($M:$M,'Data 2'!$C:$R,'Data 2'!F$1,0),0)</f>
        <v>0</v>
      </c>
      <c r="P28" s="15">
        <f>IFERROR(VLOOKUP($M:$M,'Data 2'!$C:$R,'Data 2'!G$1,0),0)</f>
        <v>0</v>
      </c>
      <c r="Q28" s="15">
        <f>IFERROR(VLOOKUP($M:$M,'Data 2'!$C:$R,'Data 2'!H$1,0),0)</f>
        <v>0</v>
      </c>
      <c r="R28" s="15">
        <f>IFERROR(VLOOKUP($M:$M,'Data 2'!$C:$R,'Data 2'!I$1,0),0)</f>
        <v>0</v>
      </c>
      <c r="S28" s="15">
        <f>IFERROR(VLOOKUP($M:$M,'Data 2'!$C:$R,'Data 2'!J$1,0),0)</f>
        <v>0</v>
      </c>
      <c r="T28" s="15">
        <f>IFERROR(VLOOKUP($M:$M,'Data 2'!$C:$R,'Data 2'!K$1,0),0)</f>
        <v>0</v>
      </c>
      <c r="U28" s="15">
        <f>IFERROR(VLOOKUP($M:$M,'Data 2'!$C:$R,'Data 2'!L$1,0),0)</f>
        <v>0</v>
      </c>
      <c r="V28" s="15">
        <f>IFERROR(VLOOKUP($M:$M,'Data 2'!$C:$R,'Data 2'!M$1,0),0)</f>
        <v>0</v>
      </c>
      <c r="W28" s="15">
        <f>IFERROR(VLOOKUP($M:$M,'Data 2'!$C:$R,'Data 2'!N$1,0),0)</f>
        <v>0</v>
      </c>
      <c r="X28" s="15">
        <f>IFERROR(VLOOKUP($M:$M,'Data 2'!$C:$R,'Data 2'!O$1,0),0)</f>
        <v>0</v>
      </c>
      <c r="Y28" s="15">
        <f>IFERROR(VLOOKUP($M:$M,'Data 2'!$C:$R,'Data 2'!P$1,0),0)</f>
        <v>0</v>
      </c>
      <c r="Z28" s="16">
        <f t="shared" si="49"/>
        <v>0</v>
      </c>
      <c r="AA28" s="15">
        <f>IFERROR(VLOOKUP($M:$M,'Data 2'!$U:$AI,'Data 2'!W$1,0),0)</f>
        <v>0</v>
      </c>
      <c r="AB28" s="15">
        <f>IFERROR(VLOOKUP($M:$M,'Data 2'!$U:$AI,'Data 2'!X$1,0),0)</f>
        <v>0</v>
      </c>
      <c r="AC28" s="15">
        <f>IFERROR(VLOOKUP($M:$M,'Data 2'!$U:$AI,'Data 2'!Y$1,0),0)</f>
        <v>0</v>
      </c>
      <c r="AD28" s="15">
        <f>IFERROR(VLOOKUP($M:$M,'Data 2'!$U:$AI,'Data 2'!Z$1,0),0)</f>
        <v>0</v>
      </c>
      <c r="AE28" s="15">
        <f>IFERROR(VLOOKUP($M:$M,'Data 2'!$U:$AI,'Data 2'!AA$1,0),0)</f>
        <v>0</v>
      </c>
      <c r="AF28" s="15">
        <f>IFERROR(VLOOKUP($M:$M,'Data 2'!$U:$AI,'Data 2'!AB$1,0),0)</f>
        <v>0</v>
      </c>
      <c r="AG28" s="15">
        <f>IFERROR(VLOOKUP($M:$M,'Data 2'!$U:$AI,'Data 2'!AC$1,0),0)</f>
        <v>0</v>
      </c>
      <c r="AH28" s="15">
        <f>IFERROR(VLOOKUP($M:$M,'Data 2'!$U:$AI,'Data 2'!AD$1,0),0)</f>
        <v>0</v>
      </c>
      <c r="AI28" s="15">
        <f>IFERROR(VLOOKUP($M:$M,'Data 2'!$U:$AI,'Data 2'!AE$1,0),0)</f>
        <v>0</v>
      </c>
      <c r="AJ28" s="15">
        <f>IFERROR(VLOOKUP($M:$M,'Data 2'!$U:$AI,'Data 2'!AF$1,0),0)</f>
        <v>0</v>
      </c>
      <c r="AK28" s="15">
        <f>IFERROR(VLOOKUP($M:$M,'Data 2'!$U:$AI,'Data 2'!AG$1,0),0)</f>
        <v>0</v>
      </c>
      <c r="AL28" s="15">
        <f>IFERROR(VLOOKUP($M:$M,'Data 2'!$U:$AI,'Data 2'!AH$1,0),0)</f>
        <v>0</v>
      </c>
      <c r="AM28" s="16">
        <f t="shared" si="68"/>
        <v>0</v>
      </c>
      <c r="AN28" s="15">
        <f>IFERROR(VLOOKUP($M:$M,'Data 2'!$AP:$BE,'Data 2'!AR$1,0),0)</f>
        <v>0</v>
      </c>
      <c r="AO28" s="15">
        <f>IFERROR(VLOOKUP($M:$M,'Data 2'!$AP:$BE,'Data 2'!AS$1,0),0)</f>
        <v>0</v>
      </c>
      <c r="AP28" s="15">
        <f>IFERROR(VLOOKUP($M:$M,'Data 2'!$AP:$BE,'Data 2'!AT$1,0),0)</f>
        <v>0</v>
      </c>
      <c r="AQ28" s="15">
        <f>IFERROR(VLOOKUP($M:$M,'Data 2'!$AP:$BE,'Data 2'!AU$1,0),0)</f>
        <v>0</v>
      </c>
      <c r="AR28" s="15">
        <f>IFERROR(VLOOKUP($M:$M,'Data 2'!$AP:$BE,'Data 2'!AV$1,0),0)</f>
        <v>0</v>
      </c>
      <c r="AS28" s="15">
        <f>IFERROR(VLOOKUP($M:$M,'Data 2'!$AP:$BE,'Data 2'!AW$1,0),0)</f>
        <v>0</v>
      </c>
      <c r="AT28" s="15">
        <f>IFERROR(VLOOKUP($M:$M,'Data 2'!$AP:$BE,'Data 2'!AX$1,0),0)</f>
        <v>0</v>
      </c>
      <c r="AU28" s="15">
        <f>IFERROR(VLOOKUP($M:$M,'Data 2'!$AP:$BE,'Data 2'!AY$1,0),0)</f>
        <v>0</v>
      </c>
      <c r="AV28" s="15">
        <f>IFERROR(VLOOKUP($M:$M,'Data 2'!$AP:$BE,'Data 2'!AZ$1,0),0)</f>
        <v>0</v>
      </c>
      <c r="AW28" s="15">
        <f>IFERROR(VLOOKUP($M:$M,'Data 2'!$AP:$BE,'Data 2'!BA$1,0),0)</f>
        <v>0</v>
      </c>
      <c r="AX28" s="15">
        <f>IFERROR(VLOOKUP($M:$M,'Data 2'!$AP:$BE,'Data 2'!BB$1,0),0)</f>
        <v>0</v>
      </c>
      <c r="AY28" s="15">
        <f>IFERROR(VLOOKUP($M:$M,'Data 2'!$AP:$BE,'Data 2'!BC$1,0),0)</f>
        <v>0</v>
      </c>
      <c r="AZ28" s="16">
        <f t="shared" si="69"/>
        <v>0</v>
      </c>
      <c r="BA28" s="3">
        <f>IF(AA28=0,0,IFERROR(VLOOKUP($M:$M,'Price_Per_Oz_01.2019~'!$A:$CQ,Data_sheet_PTD!BA$2,0),0))</f>
        <v>0</v>
      </c>
      <c r="BB28" s="3">
        <f>IF(AB28=0,0,IFERROR(VLOOKUP($M:$M,'Price_Per_Oz_01.2019~'!$A:$CQ,Data_sheet_PTD!BB$2,0),0))</f>
        <v>0</v>
      </c>
      <c r="BC28" s="3">
        <f>IF(AC28=0,0,IFERROR(VLOOKUP($M:$M,'Price_Per_Oz_01.2019~'!$A:$CQ,Data_sheet_PTD!BC$2,0),0))</f>
        <v>0</v>
      </c>
      <c r="BD28" s="3">
        <f>IF(AD28=0,0,IFERROR(VLOOKUP($M:$M,'Price_Per_Oz_01.2019~'!$A:$CQ,Data_sheet_PTD!BD$2,0),0))</f>
        <v>0</v>
      </c>
      <c r="BE28" s="3">
        <f>IF(AE28=0,0,IFERROR(VLOOKUP($M:$M,'Price_Per_Oz_01.2019~'!$A:$CQ,Data_sheet_PTD!BE$2,0),0))</f>
        <v>0</v>
      </c>
      <c r="BF28" s="3">
        <f>IF(AF28=0,0,IFERROR(VLOOKUP($M:$M,'Price_Per_Oz_01.2019~'!$A:$CQ,Data_sheet_PTD!BF$2,0),0))</f>
        <v>0</v>
      </c>
      <c r="BG28" s="3">
        <f>IF(AG28=0,0,IFERROR(VLOOKUP($M:$M,'Price_Per_Oz_01.2019~'!$A:$CQ,Data_sheet_PTD!BG$2,0),0))</f>
        <v>0</v>
      </c>
      <c r="BH28" s="3">
        <f>IF(AH28=0,0,IFERROR(VLOOKUP($M:$M,'Price_Per_Oz_01.2019~'!$A:$CQ,Data_sheet_PTD!BH$2,0),0))</f>
        <v>0</v>
      </c>
      <c r="BI28" s="3">
        <f>IF(AI28=0,0,IFERROR(VLOOKUP($M:$M,'Price_Per_Oz_01.2019~'!$A:$CQ,Data_sheet_PTD!BI$2,0),0))</f>
        <v>0</v>
      </c>
      <c r="BJ28" s="3">
        <f>IF(AJ28=0,0,IFERROR(VLOOKUP($M:$M,'Price_Per_Oz_01.2019~'!$A:$CQ,Data_sheet_PTD!BJ$2,0),0))</f>
        <v>0</v>
      </c>
      <c r="BK28" s="3">
        <f>IF(AK28=0,0,IFERROR(VLOOKUP($M:$M,'Price_Per_Oz_01.2019~'!$A:$CQ,Data_sheet_PTD!BK$2,0),0))</f>
        <v>0</v>
      </c>
      <c r="BL28" s="3">
        <f>IF(AL28=0,0,IFERROR(VLOOKUP($M:$M,'Price_Per_Oz_01.2019~'!$A:$CQ,Data_sheet_PTD!BL$2,0),0))</f>
        <v>0</v>
      </c>
      <c r="BM28" s="17">
        <f t="shared" si="50"/>
        <v>0</v>
      </c>
      <c r="BN28" s="3">
        <f>IF(AN28=0,0,IFERROR(VLOOKUP($M:$M,'Price_Per_Oz_01.2019~'!$A:$CQ,Data_sheet_PTD!BN$2,0),0))</f>
        <v>0</v>
      </c>
      <c r="BO28" s="3">
        <f>IF(AO28=0,0,IFERROR(VLOOKUP($M:$M,'Price_Per_Oz_01.2019~'!$A:$CQ,Data_sheet_PTD!BO$2,0),0))</f>
        <v>0</v>
      </c>
      <c r="BP28" s="3">
        <f>IF(AP28=0,0,IFERROR(VLOOKUP($M:$M,'Price_Per_Oz_01.2019~'!$A:$CQ,Data_sheet_PTD!BP$2,0),0))</f>
        <v>0</v>
      </c>
      <c r="BQ28" s="3">
        <f>IF(AQ28=0,0,IFERROR(VLOOKUP($M:$M,'Price_Per_Oz_01.2019~'!$A:$CQ,Data_sheet_PTD!BQ$2,0),0))</f>
        <v>0</v>
      </c>
      <c r="BR28" s="3">
        <f>IF(AR28=0,0,IFERROR(VLOOKUP($M:$M,'Price_Per_Oz_01.2019~'!$A:$CQ,Data_sheet_PTD!BR$2,0),0))</f>
        <v>0</v>
      </c>
      <c r="BS28" s="3">
        <f>IF(AS28=0,0,IFERROR(VLOOKUP($M:$M,'Price_Per_Oz_01.2019~'!$A:$CQ,Data_sheet_PTD!BS$2,0),0))</f>
        <v>0</v>
      </c>
      <c r="BT28" s="3">
        <f>IF(AT28=0,0,IFERROR(VLOOKUP($M:$M,'Price_Per_Oz_01.2019~'!$A:$CQ,Data_sheet_PTD!BT$2,0),0))</f>
        <v>0</v>
      </c>
      <c r="BU28" s="3">
        <f>IF(AU28=0,0,IFERROR(VLOOKUP($M:$M,'Price_Per_Oz_01.2019~'!$A:$CQ,Data_sheet_PTD!BU$2,0),0))</f>
        <v>0</v>
      </c>
      <c r="BV28" s="3">
        <f>IF(AV28=0,0,IFERROR(VLOOKUP($M:$M,'Price_Per_Oz_01.2019~'!$A:$CQ,Data_sheet_PTD!BV$2,0),0))</f>
        <v>0</v>
      </c>
      <c r="BW28" s="3">
        <f>IF(AW28=0,0,IFERROR(VLOOKUP($M:$M,'Price_Per_Oz_01.2019~'!$A:$CQ,Data_sheet_PTD!BW$2,0),0))</f>
        <v>0</v>
      </c>
      <c r="BX28" s="3">
        <f>IF(AX28=0,0,IFERROR(VLOOKUP($M:$M,'Price_Per_Oz_01.2019~'!$A:$CQ,Data_sheet_PTD!BX$2,0),0))</f>
        <v>0</v>
      </c>
      <c r="BY28" s="3">
        <f>IF(AY28=0,0,IFERROR(VLOOKUP($M:$M,'Price_Per_Oz_01.2019~'!$A:$CQ,Data_sheet_PTD!BY$2,0),0))</f>
        <v>0</v>
      </c>
      <c r="BZ28" s="17">
        <f t="shared" si="51"/>
        <v>0</v>
      </c>
      <c r="CA28" s="12">
        <f t="shared" si="0"/>
        <v>0</v>
      </c>
      <c r="CB28" s="12">
        <f t="shared" si="1"/>
        <v>0</v>
      </c>
      <c r="CC28" s="12">
        <f t="shared" si="2"/>
        <v>0</v>
      </c>
      <c r="CD28" s="12">
        <f t="shared" si="3"/>
        <v>0</v>
      </c>
      <c r="CE28" s="12">
        <f t="shared" si="4"/>
        <v>0</v>
      </c>
      <c r="CF28" s="12">
        <f t="shared" si="5"/>
        <v>0</v>
      </c>
      <c r="CG28" s="12">
        <f t="shared" si="6"/>
        <v>0</v>
      </c>
      <c r="CH28" s="12">
        <f t="shared" si="7"/>
        <v>0</v>
      </c>
      <c r="CI28" s="12">
        <f t="shared" si="8"/>
        <v>0</v>
      </c>
      <c r="CJ28" s="12">
        <f t="shared" si="9"/>
        <v>0</v>
      </c>
      <c r="CK28" s="12">
        <f t="shared" si="10"/>
        <v>0</v>
      </c>
      <c r="CL28" s="12">
        <f t="shared" si="11"/>
        <v>0</v>
      </c>
      <c r="CM28" s="13">
        <f t="shared" si="52"/>
        <v>0</v>
      </c>
      <c r="CN28" s="12">
        <f t="shared" si="12"/>
        <v>0</v>
      </c>
      <c r="CO28" s="12">
        <f t="shared" si="13"/>
        <v>0</v>
      </c>
      <c r="CP28" s="12">
        <f t="shared" si="14"/>
        <v>0</v>
      </c>
      <c r="CQ28" s="12">
        <f t="shared" si="15"/>
        <v>0</v>
      </c>
      <c r="CR28" s="12">
        <f t="shared" si="16"/>
        <v>0</v>
      </c>
      <c r="CS28" s="12">
        <f t="shared" si="17"/>
        <v>0</v>
      </c>
      <c r="CT28" s="12">
        <f t="shared" si="18"/>
        <v>0</v>
      </c>
      <c r="CU28" s="12">
        <f t="shared" si="19"/>
        <v>0</v>
      </c>
      <c r="CV28" s="12">
        <f t="shared" si="20"/>
        <v>0</v>
      </c>
      <c r="CW28" s="12">
        <f t="shared" si="21"/>
        <v>0</v>
      </c>
      <c r="CX28" s="12">
        <f t="shared" si="22"/>
        <v>0</v>
      </c>
      <c r="CY28" s="12">
        <f t="shared" si="23"/>
        <v>0</v>
      </c>
      <c r="CZ28" s="13">
        <f t="shared" si="53"/>
        <v>0</v>
      </c>
      <c r="DA28" s="15">
        <f t="shared" si="24"/>
        <v>0</v>
      </c>
      <c r="DB28" s="15">
        <f t="shared" si="25"/>
        <v>0</v>
      </c>
      <c r="DC28" s="15">
        <f t="shared" si="26"/>
        <v>0</v>
      </c>
      <c r="DD28" s="15">
        <f t="shared" si="27"/>
        <v>0</v>
      </c>
      <c r="DE28" s="15">
        <f t="shared" si="28"/>
        <v>0</v>
      </c>
      <c r="DF28" s="15">
        <f t="shared" si="29"/>
        <v>0</v>
      </c>
      <c r="DG28" s="15">
        <f t="shared" si="30"/>
        <v>0</v>
      </c>
      <c r="DH28" s="15">
        <f t="shared" si="31"/>
        <v>0</v>
      </c>
      <c r="DI28" s="15">
        <f t="shared" si="32"/>
        <v>0</v>
      </c>
      <c r="DJ28" s="15">
        <f t="shared" si="33"/>
        <v>0</v>
      </c>
      <c r="DK28" s="15">
        <f t="shared" si="34"/>
        <v>0</v>
      </c>
      <c r="DL28" s="15">
        <f t="shared" si="35"/>
        <v>0</v>
      </c>
      <c r="DM28" s="16">
        <f t="shared" si="54"/>
        <v>0</v>
      </c>
      <c r="DN28" s="15">
        <f t="shared" si="36"/>
        <v>0</v>
      </c>
      <c r="DO28" s="15">
        <f t="shared" si="37"/>
        <v>0</v>
      </c>
      <c r="DP28" s="15">
        <f t="shared" si="38"/>
        <v>0</v>
      </c>
      <c r="DQ28" s="15">
        <f t="shared" si="39"/>
        <v>0</v>
      </c>
      <c r="DR28" s="15">
        <f t="shared" si="40"/>
        <v>0</v>
      </c>
      <c r="DS28" s="15">
        <f t="shared" si="41"/>
        <v>0</v>
      </c>
      <c r="DT28" s="15">
        <f t="shared" si="42"/>
        <v>0</v>
      </c>
      <c r="DU28" s="15">
        <f t="shared" si="43"/>
        <v>0</v>
      </c>
      <c r="DV28" s="15">
        <f t="shared" si="44"/>
        <v>0</v>
      </c>
      <c r="DW28" s="15">
        <f t="shared" si="45"/>
        <v>0</v>
      </c>
      <c r="DX28" s="15">
        <f t="shared" si="46"/>
        <v>0</v>
      </c>
      <c r="DY28" s="15">
        <f t="shared" si="47"/>
        <v>0</v>
      </c>
      <c r="DZ28" s="16">
        <f t="shared" si="55"/>
        <v>0</v>
      </c>
      <c r="EB28" s="22">
        <f t="shared" si="56"/>
        <v>0</v>
      </c>
      <c r="EC28" s="22">
        <f t="shared" si="57"/>
        <v>0</v>
      </c>
      <c r="ED28" s="22">
        <f t="shared" si="58"/>
        <v>0</v>
      </c>
      <c r="EE28" s="22">
        <f t="shared" si="59"/>
        <v>0</v>
      </c>
      <c r="EF28" s="22">
        <f t="shared" si="60"/>
        <v>0</v>
      </c>
      <c r="EG28" s="22">
        <f t="shared" si="61"/>
        <v>0</v>
      </c>
      <c r="EH28" s="22">
        <f t="shared" si="62"/>
        <v>0</v>
      </c>
      <c r="EI28" s="22">
        <f t="shared" si="63"/>
        <v>0</v>
      </c>
      <c r="EJ28" s="22">
        <f t="shared" si="64"/>
        <v>0</v>
      </c>
      <c r="EK28" s="22">
        <f t="shared" si="65"/>
        <v>0</v>
      </c>
      <c r="EL28" s="22">
        <f t="shared" si="66"/>
        <v>0</v>
      </c>
      <c r="EM28" s="22">
        <f t="shared" si="67"/>
        <v>0</v>
      </c>
    </row>
    <row r="29" spans="12:143" x14ac:dyDescent="0.3">
      <c r="L29" s="7"/>
      <c r="M29" t="s">
        <v>35</v>
      </c>
      <c r="N29" s="15">
        <f>IFERROR(VLOOKUP($M:$M,'Data 2'!$C:$R,'Data 2'!E$1,0),0)</f>
        <v>52462.59</v>
      </c>
      <c r="O29" s="15">
        <f>IFERROR(VLOOKUP($M:$M,'Data 2'!$C:$R,'Data 2'!F$1,0),0)</f>
        <v>58862.29</v>
      </c>
      <c r="P29" s="15">
        <f>IFERROR(VLOOKUP($M:$M,'Data 2'!$C:$R,'Data 2'!G$1,0),0)</f>
        <v>64278.68</v>
      </c>
      <c r="Q29" s="15">
        <f>IFERROR(VLOOKUP($M:$M,'Data 2'!$C:$R,'Data 2'!H$1,0),0)</f>
        <v>79424.490000000005</v>
      </c>
      <c r="R29" s="15">
        <f>IFERROR(VLOOKUP($M:$M,'Data 2'!$C:$R,'Data 2'!I$1,0),0)</f>
        <v>69494.02</v>
      </c>
      <c r="S29" s="15">
        <f>IFERROR(VLOOKUP($M:$M,'Data 2'!$C:$R,'Data 2'!J$1,0),0)</f>
        <v>78586.240000000005</v>
      </c>
      <c r="T29" s="15">
        <f>IFERROR(VLOOKUP($M:$M,'Data 2'!$C:$R,'Data 2'!K$1,0),0)</f>
        <v>88286.61</v>
      </c>
      <c r="U29" s="15">
        <f>IFERROR(VLOOKUP($M:$M,'Data 2'!$C:$R,'Data 2'!L$1,0),0)</f>
        <v>75499.38</v>
      </c>
      <c r="V29" s="15">
        <f>IFERROR(VLOOKUP($M:$M,'Data 2'!$C:$R,'Data 2'!M$1,0),0)</f>
        <v>58820.78</v>
      </c>
      <c r="W29" s="15">
        <f>IFERROR(VLOOKUP($M:$M,'Data 2'!$C:$R,'Data 2'!N$1,0),0)</f>
        <v>60423.62</v>
      </c>
      <c r="X29" s="15">
        <f>IFERROR(VLOOKUP($M:$M,'Data 2'!$C:$R,'Data 2'!O$1,0),0)</f>
        <v>48790.080000000002</v>
      </c>
      <c r="Y29" s="15">
        <f>IFERROR(VLOOKUP($M:$M,'Data 2'!$C:$R,'Data 2'!P$1,0),0)</f>
        <v>45063</v>
      </c>
      <c r="Z29" s="16">
        <f t="shared" si="49"/>
        <v>255028.05</v>
      </c>
      <c r="AA29" s="15">
        <f>IFERROR(VLOOKUP($M:$M,'Data 2'!$U:$AI,'Data 2'!W$1,0),0)</f>
        <v>57151.22</v>
      </c>
      <c r="AB29" s="15">
        <f>IFERROR(VLOOKUP($M:$M,'Data 2'!$U:$AI,'Data 2'!X$1,0),0)</f>
        <v>52282.75</v>
      </c>
      <c r="AC29" s="15">
        <f>IFERROR(VLOOKUP($M:$M,'Data 2'!$U:$AI,'Data 2'!Y$1,0),0)</f>
        <v>84755.48</v>
      </c>
      <c r="AD29" s="15">
        <f>IFERROR(VLOOKUP($M:$M,'Data 2'!$U:$AI,'Data 2'!Z$1,0),0)</f>
        <v>90284.6</v>
      </c>
      <c r="AE29" s="15">
        <f>IFERROR(VLOOKUP($M:$M,'Data 2'!$U:$AI,'Data 2'!AA$1,0),0)</f>
        <v>100955.44</v>
      </c>
      <c r="AF29" s="15">
        <f>IFERROR(VLOOKUP($M:$M,'Data 2'!$U:$AI,'Data 2'!AB$1,0),0)</f>
        <v>132349.06</v>
      </c>
      <c r="AG29" s="15">
        <f>IFERROR(VLOOKUP($M:$M,'Data 2'!$U:$AI,'Data 2'!AC$1,0),0)</f>
        <v>117020.64</v>
      </c>
      <c r="AH29" s="15">
        <f>IFERROR(VLOOKUP($M:$M,'Data 2'!$U:$AI,'Data 2'!AD$1,0),0)</f>
        <v>106916.88</v>
      </c>
      <c r="AI29" s="15">
        <f>IFERROR(VLOOKUP($M:$M,'Data 2'!$U:$AI,'Data 2'!AE$1,0),0)</f>
        <v>88542.07</v>
      </c>
      <c r="AJ29" s="15">
        <f>IFERROR(VLOOKUP($M:$M,'Data 2'!$U:$AI,'Data 2'!AF$1,0),0)</f>
        <v>75940.22</v>
      </c>
      <c r="AK29" s="15">
        <f>IFERROR(VLOOKUP($M:$M,'Data 2'!$U:$AI,'Data 2'!AG$1,0),0)</f>
        <v>60691.73</v>
      </c>
      <c r="AL29" s="15">
        <f>IFERROR(VLOOKUP($M:$M,'Data 2'!$U:$AI,'Data 2'!AH$1,0),0)</f>
        <v>58703.519999999997</v>
      </c>
      <c r="AM29" s="16">
        <f t="shared" si="68"/>
        <v>1025593.6100000001</v>
      </c>
      <c r="AN29" s="15">
        <f>IFERROR(VLOOKUP($M:$M,'Data 2'!$AP:$BE,'Data 2'!AR$1,0),0)</f>
        <v>71043.73</v>
      </c>
      <c r="AO29" s="15">
        <f>IFERROR(VLOOKUP($M:$M,'Data 2'!$AP:$BE,'Data 2'!AS$1,0),0)</f>
        <v>84501.17</v>
      </c>
      <c r="AP29" s="15">
        <f>IFERROR(VLOOKUP($M:$M,'Data 2'!$AP:$BE,'Data 2'!AT$1,0),0)</f>
        <v>93315.04</v>
      </c>
      <c r="AQ29" s="15">
        <f>IFERROR(VLOOKUP($M:$M,'Data 2'!$AP:$BE,'Data 2'!AU$1,0),0)</f>
        <v>94167.28</v>
      </c>
      <c r="AR29" s="15">
        <f>IFERROR(VLOOKUP($M:$M,'Data 2'!$AP:$BE,'Data 2'!AV$1,0),0)</f>
        <v>104753.85</v>
      </c>
      <c r="AS29" s="15">
        <f>IFERROR(VLOOKUP($M:$M,'Data 2'!$AP:$BE,'Data 2'!AW$1,0),0)</f>
        <v>108441.98</v>
      </c>
      <c r="AT29" s="15">
        <f>IFERROR(VLOOKUP($M:$M,'Data 2'!$AP:$BE,'Data 2'!AX$1,0),0)</f>
        <v>104188.39</v>
      </c>
      <c r="AU29" s="15">
        <f>IFERROR(VLOOKUP($M:$M,'Data 2'!$AP:$BE,'Data 2'!AY$1,0),0)</f>
        <v>107119.37</v>
      </c>
      <c r="AV29" s="15">
        <f>IFERROR(VLOOKUP($M:$M,'Data 2'!$AP:$BE,'Data 2'!AZ$1,0),0)</f>
        <v>85556.95</v>
      </c>
      <c r="AW29" s="15">
        <f>IFERROR(VLOOKUP($M:$M,'Data 2'!$AP:$BE,'Data 2'!BA$1,0),0)</f>
        <v>79907.740000000005</v>
      </c>
      <c r="AX29" s="15">
        <f>IFERROR(VLOOKUP($M:$M,'Data 2'!$AP:$BE,'Data 2'!BB$1,0),0)</f>
        <v>62485.589999999989</v>
      </c>
      <c r="AY29" s="15">
        <f>IFERROR(VLOOKUP($M:$M,'Data 2'!$AP:$BE,'Data 2'!BC$1,0),0)</f>
        <v>59865.35</v>
      </c>
      <c r="AZ29" s="16">
        <f t="shared" si="69"/>
        <v>1055346.44</v>
      </c>
      <c r="BA29" s="3">
        <f>IF(AA29=0,0,IFERROR(VLOOKUP($M:$M,'Price_Per_Oz_01.2019~'!$A:$CQ,Data_sheet_PTD!BA$2,0),0))</f>
        <v>0.7</v>
      </c>
      <c r="BB29" s="3">
        <f>IF(AB29=0,0,IFERROR(VLOOKUP($M:$M,'Price_Per_Oz_01.2019~'!$A:$CQ,Data_sheet_PTD!BB$2,0),0))</f>
        <v>0.7</v>
      </c>
      <c r="BC29" s="3">
        <f>IF(AC29=0,0,IFERROR(VLOOKUP($M:$M,'Price_Per_Oz_01.2019~'!$A:$CQ,Data_sheet_PTD!BC$2,0),0))</f>
        <v>0.7</v>
      </c>
      <c r="BD29" s="3">
        <f>IF(AD29=0,0,IFERROR(VLOOKUP($M:$M,'Price_Per_Oz_01.2019~'!$A:$CQ,Data_sheet_PTD!BD$2,0),0))</f>
        <v>0.7</v>
      </c>
      <c r="BE29" s="3">
        <f>IF(AE29=0,0,IFERROR(VLOOKUP($M:$M,'Price_Per_Oz_01.2019~'!$A:$CQ,Data_sheet_PTD!BE$2,0),0))</f>
        <v>0.77</v>
      </c>
      <c r="BF29" s="3">
        <f>IF(AF29=0,0,IFERROR(VLOOKUP($M:$M,'Price_Per_Oz_01.2019~'!$A:$CQ,Data_sheet_PTD!BF$2,0),0))</f>
        <v>0.77</v>
      </c>
      <c r="BG29" s="3">
        <f>IF(AG29=0,0,IFERROR(VLOOKUP($M:$M,'Price_Per_Oz_01.2019~'!$A:$CQ,Data_sheet_PTD!BG$2,0),0))</f>
        <v>0.77</v>
      </c>
      <c r="BH29" s="3">
        <f>IF(AH29=0,0,IFERROR(VLOOKUP($M:$M,'Price_Per_Oz_01.2019~'!$A:$CQ,Data_sheet_PTD!BH$2,0),0))</f>
        <v>0.77</v>
      </c>
      <c r="BI29" s="3">
        <f>IF(AI29=0,0,IFERROR(VLOOKUP($M:$M,'Price_Per_Oz_01.2019~'!$A:$CQ,Data_sheet_PTD!BI$2,0),0))</f>
        <v>0.77</v>
      </c>
      <c r="BJ29" s="3">
        <f>IF(AJ29=0,0,IFERROR(VLOOKUP($M:$M,'Price_Per_Oz_01.2019~'!$A:$CQ,Data_sheet_PTD!BJ$2,0),0))</f>
        <v>0.77</v>
      </c>
      <c r="BK29" s="3">
        <f>IF(AK29=0,0,IFERROR(VLOOKUP($M:$M,'Price_Per_Oz_01.2019~'!$A:$CQ,Data_sheet_PTD!BK$2,0),0))</f>
        <v>0.77</v>
      </c>
      <c r="BL29" s="3">
        <f>IF(AL29=0,0,IFERROR(VLOOKUP($M:$M,'Price_Per_Oz_01.2019~'!$A:$CQ,Data_sheet_PTD!BL$2,0),0))</f>
        <v>0.77</v>
      </c>
      <c r="BM29" s="17">
        <f t="shared" si="50"/>
        <v>0.77</v>
      </c>
      <c r="BN29" s="3">
        <f>IF(AN29=0,0,IFERROR(VLOOKUP($M:$M,'Price_Per_Oz_01.2019~'!$A:$CQ,Data_sheet_PTD!BN$2,0),0))</f>
        <v>0.77</v>
      </c>
      <c r="BO29" s="3">
        <f>IF(AO29=0,0,IFERROR(VLOOKUP($M:$M,'Price_Per_Oz_01.2019~'!$A:$CQ,Data_sheet_PTD!BO$2,0),0))</f>
        <v>0.77</v>
      </c>
      <c r="BP29" s="3">
        <f>IF(AP29=0,0,IFERROR(VLOOKUP($M:$M,'Price_Per_Oz_01.2019~'!$A:$CQ,Data_sheet_PTD!BP$2,0),0))</f>
        <v>0.77</v>
      </c>
      <c r="BQ29" s="3">
        <f>IF(AQ29=0,0,IFERROR(VLOOKUP($M:$M,'Price_Per_Oz_01.2019~'!$A:$CQ,Data_sheet_PTD!BQ$2,0),0))</f>
        <v>0.77</v>
      </c>
      <c r="BR29" s="3">
        <f>IF(AR29=0,0,IFERROR(VLOOKUP($M:$M,'Price_Per_Oz_01.2019~'!$A:$CQ,Data_sheet_PTD!BR$2,0),0))</f>
        <v>0.77</v>
      </c>
      <c r="BS29" s="3">
        <f>IF(AS29=0,0,IFERROR(VLOOKUP($M:$M,'Price_Per_Oz_01.2019~'!$A:$CQ,Data_sheet_PTD!BS$2,0),0))</f>
        <v>0.77</v>
      </c>
      <c r="BT29" s="3">
        <f>IF(AT29=0,0,IFERROR(VLOOKUP($M:$M,'Price_Per_Oz_01.2019~'!$A:$CQ,Data_sheet_PTD!BT$2,0),0))</f>
        <v>0.77</v>
      </c>
      <c r="BU29" s="3">
        <f>IF(AU29=0,0,IFERROR(VLOOKUP($M:$M,'Price_Per_Oz_01.2019~'!$A:$CQ,Data_sheet_PTD!BU$2,0),0))</f>
        <v>0.77</v>
      </c>
      <c r="BV29" s="3">
        <f>IF(AV29=0,0,IFERROR(VLOOKUP($M:$M,'Price_Per_Oz_01.2019~'!$A:$CQ,Data_sheet_PTD!BV$2,0),0))</f>
        <v>0.77</v>
      </c>
      <c r="BW29" s="3">
        <f>IF(AW29=0,0,IFERROR(VLOOKUP($M:$M,'Price_Per_Oz_01.2019~'!$A:$CQ,Data_sheet_PTD!BW$2,0),0))</f>
        <v>0.77</v>
      </c>
      <c r="BX29" s="3">
        <f>IF(AX29=0,0,IFERROR(VLOOKUP($M:$M,'Price_Per_Oz_01.2019~'!$A:$CQ,Data_sheet_PTD!BX$2,0),0))</f>
        <v>0.77</v>
      </c>
      <c r="BY29" s="3">
        <f>IF(AY29=0,0,IFERROR(VLOOKUP($M:$M,'Price_Per_Oz_01.2019~'!$A:$CQ,Data_sheet_PTD!BY$2,0),0))</f>
        <v>0.77</v>
      </c>
      <c r="BZ29" s="17">
        <f t="shared" si="51"/>
        <v>0.77</v>
      </c>
      <c r="CA29" s="12">
        <f t="shared" si="0"/>
        <v>81644.600000000006</v>
      </c>
      <c r="CB29" s="12">
        <f t="shared" si="1"/>
        <v>74689.642857142855</v>
      </c>
      <c r="CC29" s="12">
        <f t="shared" si="2"/>
        <v>121079.25714285714</v>
      </c>
      <c r="CD29" s="12">
        <f t="shared" si="3"/>
        <v>128978.00000000001</v>
      </c>
      <c r="CE29" s="12">
        <f t="shared" si="4"/>
        <v>131110.96103896105</v>
      </c>
      <c r="CF29" s="12">
        <f t="shared" si="5"/>
        <v>171881.89610389608</v>
      </c>
      <c r="CG29" s="12">
        <f t="shared" si="6"/>
        <v>151974.85714285713</v>
      </c>
      <c r="CH29" s="12">
        <f t="shared" si="7"/>
        <v>138853.09090909091</v>
      </c>
      <c r="CI29" s="12">
        <f t="shared" si="8"/>
        <v>114989.7012987013</v>
      </c>
      <c r="CJ29" s="12">
        <f t="shared" si="9"/>
        <v>98623.662337662332</v>
      </c>
      <c r="CK29" s="12">
        <f t="shared" si="10"/>
        <v>78820.42857142858</v>
      </c>
      <c r="CL29" s="12">
        <f t="shared" si="11"/>
        <v>76238.337662337653</v>
      </c>
      <c r="CM29" s="13">
        <f t="shared" si="52"/>
        <v>1368884.4350649351</v>
      </c>
      <c r="CN29" s="12">
        <f t="shared" si="12"/>
        <v>92264.58441558441</v>
      </c>
      <c r="CO29" s="12">
        <f t="shared" si="13"/>
        <v>109741.77922077922</v>
      </c>
      <c r="CP29" s="12">
        <f t="shared" si="14"/>
        <v>121188.36363636363</v>
      </c>
      <c r="CQ29" s="12">
        <f t="shared" si="15"/>
        <v>122295.16883116883</v>
      </c>
      <c r="CR29" s="12">
        <f t="shared" si="16"/>
        <v>136043.96103896105</v>
      </c>
      <c r="CS29" s="12">
        <f t="shared" si="17"/>
        <v>140833.74025974024</v>
      </c>
      <c r="CT29" s="12">
        <f t="shared" si="18"/>
        <v>135309.5974025974</v>
      </c>
      <c r="CU29" s="12">
        <f t="shared" si="19"/>
        <v>139116.06493506493</v>
      </c>
      <c r="CV29" s="12">
        <f t="shared" si="20"/>
        <v>111112.92207792208</v>
      </c>
      <c r="CW29" s="12">
        <f t="shared" si="21"/>
        <v>103776.28571428572</v>
      </c>
      <c r="CX29" s="12">
        <f t="shared" si="22"/>
        <v>81150.116883116862</v>
      </c>
      <c r="CY29" s="12">
        <f t="shared" si="23"/>
        <v>77747.207792207788</v>
      </c>
      <c r="CZ29" s="13">
        <f t="shared" si="53"/>
        <v>1370579.7922077922</v>
      </c>
      <c r="DA29" s="15">
        <f t="shared" si="24"/>
        <v>7433.9890909090818</v>
      </c>
      <c r="DB29" s="15">
        <f t="shared" si="25"/>
        <v>24536.495454545457</v>
      </c>
      <c r="DC29" s="15">
        <f t="shared" si="26"/>
        <v>76.374545454545284</v>
      </c>
      <c r="DD29" s="15">
        <f t="shared" si="27"/>
        <v>-4677.9818181818264</v>
      </c>
      <c r="DE29" s="15">
        <f t="shared" si="28"/>
        <v>3798.4100000000003</v>
      </c>
      <c r="DF29" s="15">
        <f t="shared" si="29"/>
        <v>-23907.08</v>
      </c>
      <c r="DG29" s="15">
        <f t="shared" si="30"/>
        <v>-12832.249999999993</v>
      </c>
      <c r="DH29" s="15">
        <f t="shared" si="31"/>
        <v>202.48999999999623</v>
      </c>
      <c r="DI29" s="15">
        <f t="shared" si="32"/>
        <v>-2985.1200000000017</v>
      </c>
      <c r="DJ29" s="15">
        <f t="shared" si="33"/>
        <v>3967.5200000000123</v>
      </c>
      <c r="DK29" s="15">
        <f t="shared" si="34"/>
        <v>1793.8599999999772</v>
      </c>
      <c r="DL29" s="15">
        <f t="shared" si="35"/>
        <v>1161.8300000000036</v>
      </c>
      <c r="DM29" s="16">
        <f t="shared" si="54"/>
        <v>-1431.4627272727475</v>
      </c>
      <c r="DN29" s="15">
        <f t="shared" si="36"/>
        <v>6458.5209090909148</v>
      </c>
      <c r="DO29" s="15">
        <f t="shared" si="37"/>
        <v>7681.9245454545526</v>
      </c>
      <c r="DP29" s="15">
        <f t="shared" si="38"/>
        <v>8483.1854545454626</v>
      </c>
      <c r="DQ29" s="15">
        <f t="shared" si="39"/>
        <v>8560.6618181818267</v>
      </c>
      <c r="DR29" s="15">
        <f t="shared" si="40"/>
        <v>0</v>
      </c>
      <c r="DS29" s="15">
        <f t="shared" si="41"/>
        <v>0</v>
      </c>
      <c r="DT29" s="15">
        <f t="shared" si="42"/>
        <v>0</v>
      </c>
      <c r="DU29" s="15">
        <f t="shared" si="43"/>
        <v>0</v>
      </c>
      <c r="DV29" s="15">
        <f t="shared" si="44"/>
        <v>0</v>
      </c>
      <c r="DW29" s="15">
        <f t="shared" si="45"/>
        <v>0</v>
      </c>
      <c r="DX29" s="15">
        <f t="shared" si="46"/>
        <v>0</v>
      </c>
      <c r="DY29" s="15">
        <f t="shared" si="47"/>
        <v>0</v>
      </c>
      <c r="DZ29" s="16">
        <f t="shared" si="55"/>
        <v>31184.292727272757</v>
      </c>
      <c r="EB29" s="22">
        <f t="shared" si="56"/>
        <v>0</v>
      </c>
      <c r="EC29" s="22">
        <f t="shared" si="57"/>
        <v>0</v>
      </c>
      <c r="ED29" s="22">
        <f t="shared" si="58"/>
        <v>0</v>
      </c>
      <c r="EE29" s="22">
        <f t="shared" si="59"/>
        <v>-7.2759576141834259E-12</v>
      </c>
      <c r="EF29" s="22">
        <f t="shared" si="60"/>
        <v>0</v>
      </c>
      <c r="EG29" s="22">
        <f t="shared" si="61"/>
        <v>0</v>
      </c>
      <c r="EH29" s="22">
        <f t="shared" si="62"/>
        <v>0</v>
      </c>
      <c r="EI29" s="22">
        <f t="shared" si="63"/>
        <v>-5.5422333389287814E-12</v>
      </c>
      <c r="EJ29" s="22">
        <f t="shared" si="64"/>
        <v>-8.1854523159563541E-12</v>
      </c>
      <c r="EK29" s="22">
        <f t="shared" si="65"/>
        <v>-8.1854523159563541E-12</v>
      </c>
      <c r="EL29" s="22">
        <f t="shared" si="66"/>
        <v>8.8675733422860503E-12</v>
      </c>
      <c r="EM29" s="22">
        <f t="shared" si="67"/>
        <v>-1.8189894035458565E-12</v>
      </c>
    </row>
    <row r="30" spans="12:143" x14ac:dyDescent="0.3">
      <c r="L30" s="7"/>
      <c r="M30" t="s">
        <v>36</v>
      </c>
      <c r="N30" s="15">
        <f>IFERROR(VLOOKUP($M:$M,'Data 2'!$C:$R,'Data 2'!E$1,0),0)</f>
        <v>52733.37</v>
      </c>
      <c r="O30" s="15">
        <f>IFERROR(VLOOKUP($M:$M,'Data 2'!$C:$R,'Data 2'!F$1,0),0)</f>
        <v>61778.17</v>
      </c>
      <c r="P30" s="15">
        <f>IFERROR(VLOOKUP($M:$M,'Data 2'!$C:$R,'Data 2'!G$1,0),0)</f>
        <v>66535.429999999993</v>
      </c>
      <c r="Q30" s="15">
        <f>IFERROR(VLOOKUP($M:$M,'Data 2'!$C:$R,'Data 2'!H$1,0),0)</f>
        <v>84016.38</v>
      </c>
      <c r="R30" s="15">
        <f>IFERROR(VLOOKUP($M:$M,'Data 2'!$C:$R,'Data 2'!I$1,0),0)</f>
        <v>86435.8</v>
      </c>
      <c r="S30" s="15">
        <f>IFERROR(VLOOKUP($M:$M,'Data 2'!$C:$R,'Data 2'!J$1,0),0)</f>
        <v>96623.87</v>
      </c>
      <c r="T30" s="15">
        <f>IFERROR(VLOOKUP($M:$M,'Data 2'!$C:$R,'Data 2'!K$1,0),0)</f>
        <v>107150.84</v>
      </c>
      <c r="U30" s="15">
        <f>IFERROR(VLOOKUP($M:$M,'Data 2'!$C:$R,'Data 2'!L$1,0),0)</f>
        <v>101454.93</v>
      </c>
      <c r="V30" s="15">
        <f>IFERROR(VLOOKUP($M:$M,'Data 2'!$C:$R,'Data 2'!M$1,0),0)</f>
        <v>77972.66</v>
      </c>
      <c r="W30" s="15">
        <f>IFERROR(VLOOKUP($M:$M,'Data 2'!$C:$R,'Data 2'!N$1,0),0)</f>
        <v>77068.22</v>
      </c>
      <c r="X30" s="15">
        <f>IFERROR(VLOOKUP($M:$M,'Data 2'!$C:$R,'Data 2'!O$1,0),0)</f>
        <v>62802.64</v>
      </c>
      <c r="Y30" s="15">
        <f>IFERROR(VLOOKUP($M:$M,'Data 2'!$C:$R,'Data 2'!P$1,0),0)</f>
        <v>54195.61</v>
      </c>
      <c r="Z30" s="16">
        <f t="shared" si="49"/>
        <v>265063.34999999998</v>
      </c>
      <c r="AA30" s="15">
        <f>IFERROR(VLOOKUP($M:$M,'Data 2'!$U:$AI,'Data 2'!W$1,0),0)</f>
        <v>53243.71</v>
      </c>
      <c r="AB30" s="15">
        <f>IFERROR(VLOOKUP($M:$M,'Data 2'!$U:$AI,'Data 2'!X$1,0),0)</f>
        <v>71316.66</v>
      </c>
      <c r="AC30" s="15">
        <f>IFERROR(VLOOKUP($M:$M,'Data 2'!$U:$AI,'Data 2'!Y$1,0),0)</f>
        <v>92416.24</v>
      </c>
      <c r="AD30" s="15">
        <f>IFERROR(VLOOKUP($M:$M,'Data 2'!$U:$AI,'Data 2'!Z$1,0),0)</f>
        <v>105156.12</v>
      </c>
      <c r="AE30" s="15">
        <f>IFERROR(VLOOKUP($M:$M,'Data 2'!$U:$AI,'Data 2'!AA$1,0),0)</f>
        <v>121551.12</v>
      </c>
      <c r="AF30" s="15">
        <f>IFERROR(VLOOKUP($M:$M,'Data 2'!$U:$AI,'Data 2'!AB$1,0),0)</f>
        <v>144431.23000000001</v>
      </c>
      <c r="AG30" s="15">
        <f>IFERROR(VLOOKUP($M:$M,'Data 2'!$U:$AI,'Data 2'!AC$1,0),0)</f>
        <v>137497.73000000001</v>
      </c>
      <c r="AH30" s="15">
        <f>IFERROR(VLOOKUP($M:$M,'Data 2'!$U:$AI,'Data 2'!AD$1,0),0)</f>
        <v>129238.22</v>
      </c>
      <c r="AI30" s="15">
        <f>IFERROR(VLOOKUP($M:$M,'Data 2'!$U:$AI,'Data 2'!AE$1,0),0)</f>
        <v>110897.46</v>
      </c>
      <c r="AJ30" s="15">
        <f>IFERROR(VLOOKUP($M:$M,'Data 2'!$U:$AI,'Data 2'!AF$1,0),0)</f>
        <v>97657.18</v>
      </c>
      <c r="AK30" s="15">
        <f>IFERROR(VLOOKUP($M:$M,'Data 2'!$U:$AI,'Data 2'!AG$1,0),0)</f>
        <v>75360.86</v>
      </c>
      <c r="AL30" s="15">
        <f>IFERROR(VLOOKUP($M:$M,'Data 2'!$U:$AI,'Data 2'!AH$1,0),0)</f>
        <v>63894.58</v>
      </c>
      <c r="AM30" s="16">
        <f t="shared" si="68"/>
        <v>1202661.1100000001</v>
      </c>
      <c r="AN30" s="15">
        <f>IFERROR(VLOOKUP($M:$M,'Data 2'!$AP:$BE,'Data 2'!AR$1,0),0)</f>
        <v>82361.87</v>
      </c>
      <c r="AO30" s="15">
        <f>IFERROR(VLOOKUP($M:$M,'Data 2'!$AP:$BE,'Data 2'!AS$1,0),0)</f>
        <v>97094.98</v>
      </c>
      <c r="AP30" s="15">
        <f>IFERROR(VLOOKUP($M:$M,'Data 2'!$AP:$BE,'Data 2'!AT$1,0),0)</f>
        <v>104576.29</v>
      </c>
      <c r="AQ30" s="15">
        <f>IFERROR(VLOOKUP($M:$M,'Data 2'!$AP:$BE,'Data 2'!AU$1,0),0)</f>
        <v>114197.1</v>
      </c>
      <c r="AR30" s="15">
        <f>IFERROR(VLOOKUP($M:$M,'Data 2'!$AP:$BE,'Data 2'!AV$1,0),0)</f>
        <v>133744.84</v>
      </c>
      <c r="AS30" s="15">
        <f>IFERROR(VLOOKUP($M:$M,'Data 2'!$AP:$BE,'Data 2'!AW$1,0),0)</f>
        <v>144059.92000000001</v>
      </c>
      <c r="AT30" s="15">
        <f>IFERROR(VLOOKUP($M:$M,'Data 2'!$AP:$BE,'Data 2'!AX$1,0),0)</f>
        <v>131830.62</v>
      </c>
      <c r="AU30" s="15">
        <f>IFERROR(VLOOKUP($M:$M,'Data 2'!$AP:$BE,'Data 2'!AY$1,0),0)</f>
        <v>142294.07999999999</v>
      </c>
      <c r="AV30" s="15">
        <f>IFERROR(VLOOKUP($M:$M,'Data 2'!$AP:$BE,'Data 2'!AZ$1,0),0)</f>
        <v>101184.78</v>
      </c>
      <c r="AW30" s="15">
        <f>IFERROR(VLOOKUP($M:$M,'Data 2'!$AP:$BE,'Data 2'!BA$1,0),0)</f>
        <v>96418.599999999991</v>
      </c>
      <c r="AX30" s="15">
        <f>IFERROR(VLOOKUP($M:$M,'Data 2'!$AP:$BE,'Data 2'!BB$1,0),0)</f>
        <v>68987.890000000014</v>
      </c>
      <c r="AY30" s="15">
        <f>IFERROR(VLOOKUP($M:$M,'Data 2'!$AP:$BE,'Data 2'!BC$1,0),0)</f>
        <v>61101.179999999993</v>
      </c>
      <c r="AZ30" s="16">
        <f t="shared" si="69"/>
        <v>1277852.1500000001</v>
      </c>
      <c r="BA30" s="3">
        <f>IF(AA30=0,0,IFERROR(VLOOKUP($M:$M,'Price_Per_Oz_01.2019~'!$A:$CQ,Data_sheet_PTD!BA$2,0),0))</f>
        <v>0.83</v>
      </c>
      <c r="BB30" s="3">
        <f>IF(AB30=0,0,IFERROR(VLOOKUP($M:$M,'Price_Per_Oz_01.2019~'!$A:$CQ,Data_sheet_PTD!BB$2,0),0))</f>
        <v>0.83</v>
      </c>
      <c r="BC30" s="3">
        <f>IF(AC30=0,0,IFERROR(VLOOKUP($M:$M,'Price_Per_Oz_01.2019~'!$A:$CQ,Data_sheet_PTD!BC$2,0),0))</f>
        <v>0.83</v>
      </c>
      <c r="BD30" s="3">
        <f>IF(AD30=0,0,IFERROR(VLOOKUP($M:$M,'Price_Per_Oz_01.2019~'!$A:$CQ,Data_sheet_PTD!BD$2,0),0))</f>
        <v>0.83</v>
      </c>
      <c r="BE30" s="3">
        <f>IF(AE30=0,0,IFERROR(VLOOKUP($M:$M,'Price_Per_Oz_01.2019~'!$A:$CQ,Data_sheet_PTD!BE$2,0),0))</f>
        <v>0.83</v>
      </c>
      <c r="BF30" s="3">
        <f>IF(AF30=0,0,IFERROR(VLOOKUP($M:$M,'Price_Per_Oz_01.2019~'!$A:$CQ,Data_sheet_PTD!BF$2,0),0))</f>
        <v>0.83</v>
      </c>
      <c r="BG30" s="3">
        <f>IF(AG30=0,0,IFERROR(VLOOKUP($M:$M,'Price_Per_Oz_01.2019~'!$A:$CQ,Data_sheet_PTD!BG$2,0),0))</f>
        <v>0.83</v>
      </c>
      <c r="BH30" s="3">
        <f>IF(AH30=0,0,IFERROR(VLOOKUP($M:$M,'Price_Per_Oz_01.2019~'!$A:$CQ,Data_sheet_PTD!BH$2,0),0))</f>
        <v>0.83</v>
      </c>
      <c r="BI30" s="3">
        <f>IF(AI30=0,0,IFERROR(VLOOKUP($M:$M,'Price_Per_Oz_01.2019~'!$A:$CQ,Data_sheet_PTD!BI$2,0),0))</f>
        <v>0.83</v>
      </c>
      <c r="BJ30" s="3">
        <f>IF(AJ30=0,0,IFERROR(VLOOKUP($M:$M,'Price_Per_Oz_01.2019~'!$A:$CQ,Data_sheet_PTD!BJ$2,0),0))</f>
        <v>0.83</v>
      </c>
      <c r="BK30" s="3">
        <f>IF(AK30=0,0,IFERROR(VLOOKUP($M:$M,'Price_Per_Oz_01.2019~'!$A:$CQ,Data_sheet_PTD!BK$2,0),0))</f>
        <v>0.83</v>
      </c>
      <c r="BL30" s="3">
        <f>IF(AL30=0,0,IFERROR(VLOOKUP($M:$M,'Price_Per_Oz_01.2019~'!$A:$CQ,Data_sheet_PTD!BL$2,0),0))</f>
        <v>0.83</v>
      </c>
      <c r="BM30" s="17">
        <f t="shared" si="50"/>
        <v>0.83</v>
      </c>
      <c r="BN30" s="3">
        <f>IF(AN30=0,0,IFERROR(VLOOKUP($M:$M,'Price_Per_Oz_01.2019~'!$A:$CQ,Data_sheet_PTD!BN$2,0),0))</f>
        <v>0.83</v>
      </c>
      <c r="BO30" s="3">
        <f>IF(AO30=0,0,IFERROR(VLOOKUP($M:$M,'Price_Per_Oz_01.2019~'!$A:$CQ,Data_sheet_PTD!BO$2,0),0))</f>
        <v>0.83</v>
      </c>
      <c r="BP30" s="3">
        <f>IF(AP30=0,0,IFERROR(VLOOKUP($M:$M,'Price_Per_Oz_01.2019~'!$A:$CQ,Data_sheet_PTD!BP$2,0),0))</f>
        <v>0.83</v>
      </c>
      <c r="BQ30" s="3">
        <f>IF(AQ30=0,0,IFERROR(VLOOKUP($M:$M,'Price_Per_Oz_01.2019~'!$A:$CQ,Data_sheet_PTD!BQ$2,0),0))</f>
        <v>0.83</v>
      </c>
      <c r="BR30" s="3">
        <f>IF(AR30=0,0,IFERROR(VLOOKUP($M:$M,'Price_Per_Oz_01.2019~'!$A:$CQ,Data_sheet_PTD!BR$2,0),0))</f>
        <v>0.83</v>
      </c>
      <c r="BS30" s="3">
        <f>IF(AS30=0,0,IFERROR(VLOOKUP($M:$M,'Price_Per_Oz_01.2019~'!$A:$CQ,Data_sheet_PTD!BS$2,0),0))</f>
        <v>0.83</v>
      </c>
      <c r="BT30" s="3">
        <f>IF(AT30=0,0,IFERROR(VLOOKUP($M:$M,'Price_Per_Oz_01.2019~'!$A:$CQ,Data_sheet_PTD!BT$2,0),0))</f>
        <v>0.83</v>
      </c>
      <c r="BU30" s="3">
        <f>IF(AU30=0,0,IFERROR(VLOOKUP($M:$M,'Price_Per_Oz_01.2019~'!$A:$CQ,Data_sheet_PTD!BU$2,0),0))</f>
        <v>0.83</v>
      </c>
      <c r="BV30" s="3">
        <f>IF(AV30=0,0,IFERROR(VLOOKUP($M:$M,'Price_Per_Oz_01.2019~'!$A:$CQ,Data_sheet_PTD!BV$2,0),0))</f>
        <v>0.83</v>
      </c>
      <c r="BW30" s="3">
        <f>IF(AW30=0,0,IFERROR(VLOOKUP($M:$M,'Price_Per_Oz_01.2019~'!$A:$CQ,Data_sheet_PTD!BW$2,0),0))</f>
        <v>0.83</v>
      </c>
      <c r="BX30" s="3">
        <f>IF(AX30=0,0,IFERROR(VLOOKUP($M:$M,'Price_Per_Oz_01.2019~'!$A:$CQ,Data_sheet_PTD!BX$2,0),0))</f>
        <v>0.83</v>
      </c>
      <c r="BY30" s="3">
        <f>IF(AY30=0,0,IFERROR(VLOOKUP($M:$M,'Price_Per_Oz_01.2019~'!$A:$CQ,Data_sheet_PTD!BY$2,0),0))</f>
        <v>0.83</v>
      </c>
      <c r="BZ30" s="17">
        <f t="shared" si="51"/>
        <v>0.83</v>
      </c>
      <c r="CA30" s="12">
        <f t="shared" si="0"/>
        <v>64149.048192771086</v>
      </c>
      <c r="CB30" s="12">
        <f t="shared" si="1"/>
        <v>85923.686746987965</v>
      </c>
      <c r="CC30" s="12">
        <f t="shared" si="2"/>
        <v>111344.86746987954</v>
      </c>
      <c r="CD30" s="12">
        <f t="shared" si="3"/>
        <v>126694.1204819277</v>
      </c>
      <c r="CE30" s="12">
        <f t="shared" si="4"/>
        <v>146447.13253012049</v>
      </c>
      <c r="CF30" s="12">
        <f t="shared" si="5"/>
        <v>174013.53012048194</v>
      </c>
      <c r="CG30" s="12">
        <f t="shared" si="6"/>
        <v>165659.91566265063</v>
      </c>
      <c r="CH30" s="12">
        <f t="shared" si="7"/>
        <v>155708.69879518074</v>
      </c>
      <c r="CI30" s="12">
        <f t="shared" si="8"/>
        <v>133611.39759036145</v>
      </c>
      <c r="CJ30" s="12">
        <f t="shared" si="9"/>
        <v>117659.2530120482</v>
      </c>
      <c r="CK30" s="12">
        <f t="shared" si="10"/>
        <v>90796.216867469891</v>
      </c>
      <c r="CL30" s="12">
        <f t="shared" si="11"/>
        <v>76981.421686746995</v>
      </c>
      <c r="CM30" s="13">
        <f t="shared" si="52"/>
        <v>1448989.2891566264</v>
      </c>
      <c r="CN30" s="12">
        <f t="shared" si="12"/>
        <v>99231.168674698798</v>
      </c>
      <c r="CO30" s="12">
        <f t="shared" si="13"/>
        <v>116981.90361445783</v>
      </c>
      <c r="CP30" s="12">
        <f t="shared" si="14"/>
        <v>125995.53012048193</v>
      </c>
      <c r="CQ30" s="12">
        <f t="shared" si="15"/>
        <v>137586.86746987954</v>
      </c>
      <c r="CR30" s="12">
        <f t="shared" si="16"/>
        <v>161138.36144578314</v>
      </c>
      <c r="CS30" s="12">
        <f t="shared" si="17"/>
        <v>173566.16867469883</v>
      </c>
      <c r="CT30" s="12">
        <f t="shared" si="18"/>
        <v>158832.07228915664</v>
      </c>
      <c r="CU30" s="12">
        <f t="shared" si="19"/>
        <v>171438.65060240965</v>
      </c>
      <c r="CV30" s="12">
        <f t="shared" si="20"/>
        <v>121909.3734939759</v>
      </c>
      <c r="CW30" s="12">
        <f t="shared" si="21"/>
        <v>116166.98795180723</v>
      </c>
      <c r="CX30" s="12">
        <f t="shared" si="22"/>
        <v>83117.939759036162</v>
      </c>
      <c r="CY30" s="12">
        <f t="shared" si="23"/>
        <v>73615.879518072281</v>
      </c>
      <c r="CZ30" s="13">
        <f t="shared" si="53"/>
        <v>1539580.9036144579</v>
      </c>
      <c r="DA30" s="15">
        <f t="shared" si="24"/>
        <v>29118.16</v>
      </c>
      <c r="DB30" s="15">
        <f t="shared" si="25"/>
        <v>25778.319999999985</v>
      </c>
      <c r="DC30" s="15">
        <f t="shared" si="26"/>
        <v>12160.049999999983</v>
      </c>
      <c r="DD30" s="15">
        <f t="shared" si="27"/>
        <v>9040.9800000000196</v>
      </c>
      <c r="DE30" s="15">
        <f t="shared" si="28"/>
        <v>12193.72</v>
      </c>
      <c r="DF30" s="15">
        <f t="shared" si="29"/>
        <v>-371.30999999998426</v>
      </c>
      <c r="DG30" s="15">
        <f t="shared" si="30"/>
        <v>-5667.1100000000115</v>
      </c>
      <c r="DH30" s="15">
        <f t="shared" si="31"/>
        <v>13055.859999999991</v>
      </c>
      <c r="DI30" s="15">
        <f t="shared" si="32"/>
        <v>-9712.6800000000039</v>
      </c>
      <c r="DJ30" s="15">
        <f t="shared" si="33"/>
        <v>-1238.5800000000054</v>
      </c>
      <c r="DK30" s="15">
        <f t="shared" si="34"/>
        <v>-6372.9699999999948</v>
      </c>
      <c r="DL30" s="15">
        <f t="shared" si="35"/>
        <v>-2793.4000000000124</v>
      </c>
      <c r="DM30" s="16">
        <f t="shared" si="54"/>
        <v>75191.039999999964</v>
      </c>
      <c r="DN30" s="15">
        <f t="shared" si="36"/>
        <v>0</v>
      </c>
      <c r="DO30" s="15">
        <f t="shared" si="37"/>
        <v>0</v>
      </c>
      <c r="DP30" s="15">
        <f t="shared" si="38"/>
        <v>0</v>
      </c>
      <c r="DQ30" s="15">
        <f t="shared" si="39"/>
        <v>0</v>
      </c>
      <c r="DR30" s="15">
        <f t="shared" si="40"/>
        <v>0</v>
      </c>
      <c r="DS30" s="15">
        <f t="shared" si="41"/>
        <v>0</v>
      </c>
      <c r="DT30" s="15">
        <f t="shared" si="42"/>
        <v>0</v>
      </c>
      <c r="DU30" s="15">
        <f t="shared" si="43"/>
        <v>0</v>
      </c>
      <c r="DV30" s="15">
        <f t="shared" si="44"/>
        <v>0</v>
      </c>
      <c r="DW30" s="15">
        <f t="shared" si="45"/>
        <v>0</v>
      </c>
      <c r="DX30" s="15">
        <f t="shared" si="46"/>
        <v>0</v>
      </c>
      <c r="DY30" s="15">
        <f t="shared" si="47"/>
        <v>0</v>
      </c>
      <c r="DZ30" s="16">
        <f t="shared" si="55"/>
        <v>0</v>
      </c>
      <c r="EB30" s="22">
        <f t="shared" si="56"/>
        <v>0</v>
      </c>
      <c r="EC30" s="22">
        <f t="shared" si="57"/>
        <v>0</v>
      </c>
      <c r="ED30" s="22">
        <f t="shared" si="58"/>
        <v>0</v>
      </c>
      <c r="EE30" s="22">
        <f t="shared" si="59"/>
        <v>0</v>
      </c>
      <c r="EF30" s="22">
        <f t="shared" si="60"/>
        <v>0</v>
      </c>
      <c r="EG30" s="22">
        <f t="shared" si="61"/>
        <v>-1.3415046851150692E-11</v>
      </c>
      <c r="EH30" s="22">
        <f t="shared" si="62"/>
        <v>0</v>
      </c>
      <c r="EI30" s="22">
        <f t="shared" si="63"/>
        <v>0</v>
      </c>
      <c r="EJ30" s="22">
        <f t="shared" si="64"/>
        <v>0</v>
      </c>
      <c r="EK30" s="22">
        <f t="shared" si="65"/>
        <v>3.637978807091713E-12</v>
      </c>
      <c r="EL30" s="22">
        <f t="shared" si="66"/>
        <v>8.1854523159563541E-12</v>
      </c>
      <c r="EM30" s="22">
        <f t="shared" si="67"/>
        <v>3.637978807091713E-12</v>
      </c>
    </row>
    <row r="31" spans="12:143" x14ac:dyDescent="0.3">
      <c r="L31" s="7"/>
      <c r="M31" t="s">
        <v>37</v>
      </c>
      <c r="N31" s="15">
        <f>IFERROR(VLOOKUP($M:$M,'Data 2'!$C:$R,'Data 2'!E$1,0),0)</f>
        <v>0</v>
      </c>
      <c r="O31" s="15">
        <f>IFERROR(VLOOKUP($M:$M,'Data 2'!$C:$R,'Data 2'!F$1,0),0)</f>
        <v>0</v>
      </c>
      <c r="P31" s="15">
        <f>IFERROR(VLOOKUP($M:$M,'Data 2'!$C:$R,'Data 2'!G$1,0),0)</f>
        <v>0</v>
      </c>
      <c r="Q31" s="15">
        <f>IFERROR(VLOOKUP($M:$M,'Data 2'!$C:$R,'Data 2'!H$1,0),0)</f>
        <v>0</v>
      </c>
      <c r="R31" s="15">
        <f>IFERROR(VLOOKUP($M:$M,'Data 2'!$C:$R,'Data 2'!I$1,0),0)</f>
        <v>0</v>
      </c>
      <c r="S31" s="15">
        <f>IFERROR(VLOOKUP($M:$M,'Data 2'!$C:$R,'Data 2'!J$1,0),0)</f>
        <v>0</v>
      </c>
      <c r="T31" s="15">
        <f>IFERROR(VLOOKUP($M:$M,'Data 2'!$C:$R,'Data 2'!K$1,0),0)</f>
        <v>0</v>
      </c>
      <c r="U31" s="15">
        <f>IFERROR(VLOOKUP($M:$M,'Data 2'!$C:$R,'Data 2'!L$1,0),0)</f>
        <v>0</v>
      </c>
      <c r="V31" s="15">
        <f>IFERROR(VLOOKUP($M:$M,'Data 2'!$C:$R,'Data 2'!M$1,0),0)</f>
        <v>0</v>
      </c>
      <c r="W31" s="15">
        <f>IFERROR(VLOOKUP($M:$M,'Data 2'!$C:$R,'Data 2'!N$1,0),0)</f>
        <v>0</v>
      </c>
      <c r="X31" s="15">
        <f>IFERROR(VLOOKUP($M:$M,'Data 2'!$C:$R,'Data 2'!O$1,0),0)</f>
        <v>0</v>
      </c>
      <c r="Y31" s="15">
        <f>IFERROR(VLOOKUP($M:$M,'Data 2'!$C:$R,'Data 2'!P$1,0),0)</f>
        <v>0</v>
      </c>
      <c r="Z31" s="16">
        <f t="shared" si="49"/>
        <v>0</v>
      </c>
      <c r="AA31" s="15">
        <f>IFERROR(VLOOKUP($M:$M,'Data 2'!$U:$AI,'Data 2'!W$1,0),0)</f>
        <v>0</v>
      </c>
      <c r="AB31" s="15">
        <f>IFERROR(VLOOKUP($M:$M,'Data 2'!$U:$AI,'Data 2'!X$1,0),0)</f>
        <v>0</v>
      </c>
      <c r="AC31" s="15">
        <f>IFERROR(VLOOKUP($M:$M,'Data 2'!$U:$AI,'Data 2'!Y$1,0),0)</f>
        <v>0</v>
      </c>
      <c r="AD31" s="15">
        <f>IFERROR(VLOOKUP($M:$M,'Data 2'!$U:$AI,'Data 2'!Z$1,0),0)</f>
        <v>0</v>
      </c>
      <c r="AE31" s="15">
        <f>IFERROR(VLOOKUP($M:$M,'Data 2'!$U:$AI,'Data 2'!AA$1,0),0)</f>
        <v>0</v>
      </c>
      <c r="AF31" s="15">
        <f>IFERROR(VLOOKUP($M:$M,'Data 2'!$U:$AI,'Data 2'!AB$1,0),0)</f>
        <v>0</v>
      </c>
      <c r="AG31" s="15">
        <f>IFERROR(VLOOKUP($M:$M,'Data 2'!$U:$AI,'Data 2'!AC$1,0),0)</f>
        <v>0</v>
      </c>
      <c r="AH31" s="15">
        <f>IFERROR(VLOOKUP($M:$M,'Data 2'!$U:$AI,'Data 2'!AD$1,0),0)</f>
        <v>0</v>
      </c>
      <c r="AI31" s="15">
        <f>IFERROR(VLOOKUP($M:$M,'Data 2'!$U:$AI,'Data 2'!AE$1,0),0)</f>
        <v>0</v>
      </c>
      <c r="AJ31" s="15">
        <f>IFERROR(VLOOKUP($M:$M,'Data 2'!$U:$AI,'Data 2'!AF$1,0),0)</f>
        <v>0</v>
      </c>
      <c r="AK31" s="15">
        <f>IFERROR(VLOOKUP($M:$M,'Data 2'!$U:$AI,'Data 2'!AG$1,0),0)</f>
        <v>0</v>
      </c>
      <c r="AL31" s="15">
        <f>IFERROR(VLOOKUP($M:$M,'Data 2'!$U:$AI,'Data 2'!AH$1,0),0)</f>
        <v>0</v>
      </c>
      <c r="AM31" s="16">
        <f t="shared" si="68"/>
        <v>0</v>
      </c>
      <c r="AN31" s="15">
        <f>IFERROR(VLOOKUP($M:$M,'Data 2'!$AP:$BE,'Data 2'!AR$1,0),0)</f>
        <v>0</v>
      </c>
      <c r="AO31" s="15">
        <f>IFERROR(VLOOKUP($M:$M,'Data 2'!$AP:$BE,'Data 2'!AS$1,0),0)</f>
        <v>0</v>
      </c>
      <c r="AP31" s="15">
        <f>IFERROR(VLOOKUP($M:$M,'Data 2'!$AP:$BE,'Data 2'!AT$1,0),0)</f>
        <v>0</v>
      </c>
      <c r="AQ31" s="15">
        <f>IFERROR(VLOOKUP($M:$M,'Data 2'!$AP:$BE,'Data 2'!AU$1,0),0)</f>
        <v>0</v>
      </c>
      <c r="AR31" s="15">
        <f>IFERROR(VLOOKUP($M:$M,'Data 2'!$AP:$BE,'Data 2'!AV$1,0),0)</f>
        <v>0</v>
      </c>
      <c r="AS31" s="15">
        <f>IFERROR(VLOOKUP($M:$M,'Data 2'!$AP:$BE,'Data 2'!AW$1,0),0)</f>
        <v>0</v>
      </c>
      <c r="AT31" s="15">
        <f>IFERROR(VLOOKUP($M:$M,'Data 2'!$AP:$BE,'Data 2'!AX$1,0),0)</f>
        <v>0</v>
      </c>
      <c r="AU31" s="15">
        <f>IFERROR(VLOOKUP($M:$M,'Data 2'!$AP:$BE,'Data 2'!AY$1,0),0)</f>
        <v>0</v>
      </c>
      <c r="AV31" s="15">
        <f>IFERROR(VLOOKUP($M:$M,'Data 2'!$AP:$BE,'Data 2'!AZ$1,0),0)</f>
        <v>0</v>
      </c>
      <c r="AW31" s="15">
        <f>IFERROR(VLOOKUP($M:$M,'Data 2'!$AP:$BE,'Data 2'!BA$1,0),0)</f>
        <v>0</v>
      </c>
      <c r="AX31" s="15">
        <f>IFERROR(VLOOKUP($M:$M,'Data 2'!$AP:$BE,'Data 2'!BB$1,0),0)</f>
        <v>0</v>
      </c>
      <c r="AY31" s="15">
        <f>IFERROR(VLOOKUP($M:$M,'Data 2'!$AP:$BE,'Data 2'!BC$1,0),0)</f>
        <v>0</v>
      </c>
      <c r="AZ31" s="16">
        <f t="shared" si="69"/>
        <v>0</v>
      </c>
      <c r="BA31" s="3">
        <f>IF(AA31=0,0,IFERROR(VLOOKUP($M:$M,'Price_Per_Oz_01.2019~'!$A:$CQ,Data_sheet_PTD!BA$2,0),0))</f>
        <v>0</v>
      </c>
      <c r="BB31" s="3">
        <f>IF(AB31=0,0,IFERROR(VLOOKUP($M:$M,'Price_Per_Oz_01.2019~'!$A:$CQ,Data_sheet_PTD!BB$2,0),0))</f>
        <v>0</v>
      </c>
      <c r="BC31" s="3">
        <f>IF(AC31=0,0,IFERROR(VLOOKUP($M:$M,'Price_Per_Oz_01.2019~'!$A:$CQ,Data_sheet_PTD!BC$2,0),0))</f>
        <v>0</v>
      </c>
      <c r="BD31" s="3">
        <f>IF(AD31=0,0,IFERROR(VLOOKUP($M:$M,'Price_Per_Oz_01.2019~'!$A:$CQ,Data_sheet_PTD!BD$2,0),0))</f>
        <v>0</v>
      </c>
      <c r="BE31" s="3">
        <f>IF(AE31=0,0,IFERROR(VLOOKUP($M:$M,'Price_Per_Oz_01.2019~'!$A:$CQ,Data_sheet_PTD!BE$2,0),0))</f>
        <v>0</v>
      </c>
      <c r="BF31" s="3">
        <f>IF(AF31=0,0,IFERROR(VLOOKUP($M:$M,'Price_Per_Oz_01.2019~'!$A:$CQ,Data_sheet_PTD!BF$2,0),0))</f>
        <v>0</v>
      </c>
      <c r="BG31" s="3">
        <f>IF(AG31=0,0,IFERROR(VLOOKUP($M:$M,'Price_Per_Oz_01.2019~'!$A:$CQ,Data_sheet_PTD!BG$2,0),0))</f>
        <v>0</v>
      </c>
      <c r="BH31" s="3">
        <f>IF(AH31=0,0,IFERROR(VLOOKUP($M:$M,'Price_Per_Oz_01.2019~'!$A:$CQ,Data_sheet_PTD!BH$2,0),0))</f>
        <v>0</v>
      </c>
      <c r="BI31" s="3">
        <f>IF(AI31=0,0,IFERROR(VLOOKUP($M:$M,'Price_Per_Oz_01.2019~'!$A:$CQ,Data_sheet_PTD!BI$2,0),0))</f>
        <v>0</v>
      </c>
      <c r="BJ31" s="3">
        <f>IF(AJ31=0,0,IFERROR(VLOOKUP($M:$M,'Price_Per_Oz_01.2019~'!$A:$CQ,Data_sheet_PTD!BJ$2,0),0))</f>
        <v>0</v>
      </c>
      <c r="BK31" s="3">
        <f>IF(AK31=0,0,IFERROR(VLOOKUP($M:$M,'Price_Per_Oz_01.2019~'!$A:$CQ,Data_sheet_PTD!BK$2,0),0))</f>
        <v>0</v>
      </c>
      <c r="BL31" s="3">
        <f>IF(AL31=0,0,IFERROR(VLOOKUP($M:$M,'Price_Per_Oz_01.2019~'!$A:$CQ,Data_sheet_PTD!BL$2,0),0))</f>
        <v>0</v>
      </c>
      <c r="BM31" s="17">
        <f t="shared" si="50"/>
        <v>0</v>
      </c>
      <c r="BN31" s="3">
        <f>IF(AN31=0,0,IFERROR(VLOOKUP($M:$M,'Price_Per_Oz_01.2019~'!$A:$CQ,Data_sheet_PTD!BN$2,0),0))</f>
        <v>0</v>
      </c>
      <c r="BO31" s="3">
        <f>IF(AO31=0,0,IFERROR(VLOOKUP($M:$M,'Price_Per_Oz_01.2019~'!$A:$CQ,Data_sheet_PTD!BO$2,0),0))</f>
        <v>0</v>
      </c>
      <c r="BP31" s="3">
        <f>IF(AP31=0,0,IFERROR(VLOOKUP($M:$M,'Price_Per_Oz_01.2019~'!$A:$CQ,Data_sheet_PTD!BP$2,0),0))</f>
        <v>0</v>
      </c>
      <c r="BQ31" s="3">
        <f>IF(AQ31=0,0,IFERROR(VLOOKUP($M:$M,'Price_Per_Oz_01.2019~'!$A:$CQ,Data_sheet_PTD!BQ$2,0),0))</f>
        <v>0</v>
      </c>
      <c r="BR31" s="3">
        <f>IF(AR31=0,0,IFERROR(VLOOKUP($M:$M,'Price_Per_Oz_01.2019~'!$A:$CQ,Data_sheet_PTD!BR$2,0),0))</f>
        <v>0</v>
      </c>
      <c r="BS31" s="3">
        <f>IF(AS31=0,0,IFERROR(VLOOKUP($M:$M,'Price_Per_Oz_01.2019~'!$A:$CQ,Data_sheet_PTD!BS$2,0),0))</f>
        <v>0</v>
      </c>
      <c r="BT31" s="3">
        <f>IF(AT31=0,0,IFERROR(VLOOKUP($M:$M,'Price_Per_Oz_01.2019~'!$A:$CQ,Data_sheet_PTD!BT$2,0),0))</f>
        <v>0</v>
      </c>
      <c r="BU31" s="3">
        <f>IF(AU31=0,0,IFERROR(VLOOKUP($M:$M,'Price_Per_Oz_01.2019~'!$A:$CQ,Data_sheet_PTD!BU$2,0),0))</f>
        <v>0</v>
      </c>
      <c r="BV31" s="3">
        <f>IF(AV31=0,0,IFERROR(VLOOKUP($M:$M,'Price_Per_Oz_01.2019~'!$A:$CQ,Data_sheet_PTD!BV$2,0),0))</f>
        <v>0</v>
      </c>
      <c r="BW31" s="3">
        <f>IF(AW31=0,0,IFERROR(VLOOKUP($M:$M,'Price_Per_Oz_01.2019~'!$A:$CQ,Data_sheet_PTD!BW$2,0),0))</f>
        <v>0</v>
      </c>
      <c r="BX31" s="3">
        <f>IF(AX31=0,0,IFERROR(VLOOKUP($M:$M,'Price_Per_Oz_01.2019~'!$A:$CQ,Data_sheet_PTD!BX$2,0),0))</f>
        <v>0</v>
      </c>
      <c r="BY31" s="3">
        <f>IF(AY31=0,0,IFERROR(VLOOKUP($M:$M,'Price_Per_Oz_01.2019~'!$A:$CQ,Data_sheet_PTD!BY$2,0),0))</f>
        <v>0</v>
      </c>
      <c r="BZ31" s="17">
        <f t="shared" si="51"/>
        <v>0</v>
      </c>
      <c r="CA31" s="12">
        <f t="shared" si="0"/>
        <v>0</v>
      </c>
      <c r="CB31" s="12">
        <f t="shared" si="1"/>
        <v>0</v>
      </c>
      <c r="CC31" s="12">
        <f t="shared" si="2"/>
        <v>0</v>
      </c>
      <c r="CD31" s="12">
        <f t="shared" si="3"/>
        <v>0</v>
      </c>
      <c r="CE31" s="12">
        <f t="shared" si="4"/>
        <v>0</v>
      </c>
      <c r="CF31" s="12">
        <f t="shared" si="5"/>
        <v>0</v>
      </c>
      <c r="CG31" s="12">
        <f t="shared" si="6"/>
        <v>0</v>
      </c>
      <c r="CH31" s="12">
        <f t="shared" si="7"/>
        <v>0</v>
      </c>
      <c r="CI31" s="12">
        <f t="shared" si="8"/>
        <v>0</v>
      </c>
      <c r="CJ31" s="12">
        <f t="shared" si="9"/>
        <v>0</v>
      </c>
      <c r="CK31" s="12">
        <f t="shared" si="10"/>
        <v>0</v>
      </c>
      <c r="CL31" s="12">
        <f t="shared" si="11"/>
        <v>0</v>
      </c>
      <c r="CM31" s="13">
        <f t="shared" si="52"/>
        <v>0</v>
      </c>
      <c r="CN31" s="12">
        <f t="shared" si="12"/>
        <v>0</v>
      </c>
      <c r="CO31" s="12">
        <f t="shared" si="13"/>
        <v>0</v>
      </c>
      <c r="CP31" s="12">
        <f t="shared" si="14"/>
        <v>0</v>
      </c>
      <c r="CQ31" s="12">
        <f t="shared" si="15"/>
        <v>0</v>
      </c>
      <c r="CR31" s="12">
        <f t="shared" si="16"/>
        <v>0</v>
      </c>
      <c r="CS31" s="12">
        <f t="shared" si="17"/>
        <v>0</v>
      </c>
      <c r="CT31" s="12">
        <f t="shared" si="18"/>
        <v>0</v>
      </c>
      <c r="CU31" s="12">
        <f t="shared" si="19"/>
        <v>0</v>
      </c>
      <c r="CV31" s="12">
        <f t="shared" si="20"/>
        <v>0</v>
      </c>
      <c r="CW31" s="12">
        <f t="shared" si="21"/>
        <v>0</v>
      </c>
      <c r="CX31" s="12">
        <f t="shared" si="22"/>
        <v>0</v>
      </c>
      <c r="CY31" s="12">
        <f t="shared" si="23"/>
        <v>0</v>
      </c>
      <c r="CZ31" s="13">
        <f t="shared" si="53"/>
        <v>0</v>
      </c>
      <c r="DA31" s="15">
        <f t="shared" si="24"/>
        <v>0</v>
      </c>
      <c r="DB31" s="15">
        <f t="shared" si="25"/>
        <v>0</v>
      </c>
      <c r="DC31" s="15">
        <f t="shared" si="26"/>
        <v>0</v>
      </c>
      <c r="DD31" s="15">
        <f t="shared" si="27"/>
        <v>0</v>
      </c>
      <c r="DE31" s="15">
        <f t="shared" si="28"/>
        <v>0</v>
      </c>
      <c r="DF31" s="15">
        <f t="shared" si="29"/>
        <v>0</v>
      </c>
      <c r="DG31" s="15">
        <f t="shared" si="30"/>
        <v>0</v>
      </c>
      <c r="DH31" s="15">
        <f t="shared" si="31"/>
        <v>0</v>
      </c>
      <c r="DI31" s="15">
        <f t="shared" si="32"/>
        <v>0</v>
      </c>
      <c r="DJ31" s="15">
        <f t="shared" si="33"/>
        <v>0</v>
      </c>
      <c r="DK31" s="15">
        <f t="shared" si="34"/>
        <v>0</v>
      </c>
      <c r="DL31" s="15">
        <f t="shared" si="35"/>
        <v>0</v>
      </c>
      <c r="DM31" s="16">
        <f t="shared" si="54"/>
        <v>0</v>
      </c>
      <c r="DN31" s="15">
        <f t="shared" si="36"/>
        <v>0</v>
      </c>
      <c r="DO31" s="15">
        <f t="shared" si="37"/>
        <v>0</v>
      </c>
      <c r="DP31" s="15">
        <f t="shared" si="38"/>
        <v>0</v>
      </c>
      <c r="DQ31" s="15">
        <f t="shared" si="39"/>
        <v>0</v>
      </c>
      <c r="DR31" s="15">
        <f t="shared" si="40"/>
        <v>0</v>
      </c>
      <c r="DS31" s="15">
        <f t="shared" si="41"/>
        <v>0</v>
      </c>
      <c r="DT31" s="15">
        <f t="shared" si="42"/>
        <v>0</v>
      </c>
      <c r="DU31" s="15">
        <f t="shared" si="43"/>
        <v>0</v>
      </c>
      <c r="DV31" s="15">
        <f t="shared" si="44"/>
        <v>0</v>
      </c>
      <c r="DW31" s="15">
        <f t="shared" si="45"/>
        <v>0</v>
      </c>
      <c r="DX31" s="15">
        <f t="shared" si="46"/>
        <v>0</v>
      </c>
      <c r="DY31" s="15">
        <f t="shared" si="47"/>
        <v>0</v>
      </c>
      <c r="DZ31" s="16">
        <f t="shared" si="55"/>
        <v>0</v>
      </c>
      <c r="EB31" s="22">
        <f t="shared" si="56"/>
        <v>0</v>
      </c>
      <c r="EC31" s="22">
        <f t="shared" si="57"/>
        <v>0</v>
      </c>
      <c r="ED31" s="22">
        <f t="shared" si="58"/>
        <v>0</v>
      </c>
      <c r="EE31" s="22">
        <f t="shared" si="59"/>
        <v>0</v>
      </c>
      <c r="EF31" s="22">
        <f t="shared" si="60"/>
        <v>0</v>
      </c>
      <c r="EG31" s="22">
        <f t="shared" si="61"/>
        <v>0</v>
      </c>
      <c r="EH31" s="22">
        <f t="shared" si="62"/>
        <v>0</v>
      </c>
      <c r="EI31" s="22">
        <f t="shared" si="63"/>
        <v>0</v>
      </c>
      <c r="EJ31" s="22">
        <f t="shared" si="64"/>
        <v>0</v>
      </c>
      <c r="EK31" s="22">
        <f t="shared" si="65"/>
        <v>0</v>
      </c>
      <c r="EL31" s="22">
        <f t="shared" si="66"/>
        <v>0</v>
      </c>
      <c r="EM31" s="22">
        <f t="shared" si="67"/>
        <v>0</v>
      </c>
    </row>
    <row r="32" spans="12:143" x14ac:dyDescent="0.3">
      <c r="L32" s="7"/>
      <c r="M32" t="s">
        <v>38</v>
      </c>
      <c r="N32" s="15">
        <f>IFERROR(VLOOKUP($M:$M,'Data 2'!$C:$R,'Data 2'!E$1,0),0)</f>
        <v>41973.56</v>
      </c>
      <c r="O32" s="15">
        <f>IFERROR(VLOOKUP($M:$M,'Data 2'!$C:$R,'Data 2'!F$1,0),0)</f>
        <v>45759.46</v>
      </c>
      <c r="P32" s="15">
        <f>IFERROR(VLOOKUP($M:$M,'Data 2'!$C:$R,'Data 2'!G$1,0),0)</f>
        <v>50954.44</v>
      </c>
      <c r="Q32" s="15">
        <f>IFERROR(VLOOKUP($M:$M,'Data 2'!$C:$R,'Data 2'!H$1,0),0)</f>
        <v>64726.45</v>
      </c>
      <c r="R32" s="15">
        <f>IFERROR(VLOOKUP($M:$M,'Data 2'!$C:$R,'Data 2'!I$1,0),0)</f>
        <v>65339.35</v>
      </c>
      <c r="S32" s="15">
        <f>IFERROR(VLOOKUP($M:$M,'Data 2'!$C:$R,'Data 2'!J$1,0),0)</f>
        <v>66967.61</v>
      </c>
      <c r="T32" s="15">
        <f>IFERROR(VLOOKUP($M:$M,'Data 2'!$C:$R,'Data 2'!K$1,0),0)</f>
        <v>77557.69</v>
      </c>
      <c r="U32" s="15">
        <f>IFERROR(VLOOKUP($M:$M,'Data 2'!$C:$R,'Data 2'!L$1,0),0)</f>
        <v>67463.25</v>
      </c>
      <c r="V32" s="15">
        <f>IFERROR(VLOOKUP($M:$M,'Data 2'!$C:$R,'Data 2'!M$1,0),0)</f>
        <v>51722.05</v>
      </c>
      <c r="W32" s="15">
        <f>IFERROR(VLOOKUP($M:$M,'Data 2'!$C:$R,'Data 2'!N$1,0),0)</f>
        <v>53592.31</v>
      </c>
      <c r="X32" s="15">
        <f>IFERROR(VLOOKUP($M:$M,'Data 2'!$C:$R,'Data 2'!O$1,0),0)</f>
        <v>37900.78</v>
      </c>
      <c r="Y32" s="15">
        <f>IFERROR(VLOOKUP($M:$M,'Data 2'!$C:$R,'Data 2'!P$1,0),0)</f>
        <v>27054.94</v>
      </c>
      <c r="Z32" s="16">
        <f t="shared" si="49"/>
        <v>203413.90999999997</v>
      </c>
      <c r="AA32" s="15">
        <f>IFERROR(VLOOKUP($M:$M,'Data 2'!$U:$AI,'Data 2'!W$1,0),0)</f>
        <v>43008.81</v>
      </c>
      <c r="AB32" s="15">
        <f>IFERROR(VLOOKUP($M:$M,'Data 2'!$U:$AI,'Data 2'!X$1,0),0)</f>
        <v>45703.66</v>
      </c>
      <c r="AC32" s="15">
        <f>IFERROR(VLOOKUP($M:$M,'Data 2'!$U:$AI,'Data 2'!Y$1,0),0)</f>
        <v>56418.71</v>
      </c>
      <c r="AD32" s="15">
        <f>IFERROR(VLOOKUP($M:$M,'Data 2'!$U:$AI,'Data 2'!Z$1,0),0)</f>
        <v>67306.240000000005</v>
      </c>
      <c r="AE32" s="15">
        <f>IFERROR(VLOOKUP($M:$M,'Data 2'!$U:$AI,'Data 2'!AA$1,0),0)</f>
        <v>69874.559999999998</v>
      </c>
      <c r="AF32" s="15">
        <f>IFERROR(VLOOKUP($M:$M,'Data 2'!$U:$AI,'Data 2'!AB$1,0),0)</f>
        <v>80184.34</v>
      </c>
      <c r="AG32" s="15">
        <f>IFERROR(VLOOKUP($M:$M,'Data 2'!$U:$AI,'Data 2'!AC$1,0),0)</f>
        <v>76468.740000000005</v>
      </c>
      <c r="AH32" s="15">
        <f>IFERROR(VLOOKUP($M:$M,'Data 2'!$U:$AI,'Data 2'!AD$1,0),0)</f>
        <v>70241.899999999994</v>
      </c>
      <c r="AI32" s="15">
        <f>IFERROR(VLOOKUP($M:$M,'Data 2'!$U:$AI,'Data 2'!AE$1,0),0)</f>
        <v>68883.240000000005</v>
      </c>
      <c r="AJ32" s="15">
        <f>IFERROR(VLOOKUP($M:$M,'Data 2'!$U:$AI,'Data 2'!AF$1,0),0)</f>
        <v>57412.61</v>
      </c>
      <c r="AK32" s="15">
        <f>IFERROR(VLOOKUP($M:$M,'Data 2'!$U:$AI,'Data 2'!AG$1,0),0)</f>
        <v>39139.54</v>
      </c>
      <c r="AL32" s="15">
        <f>IFERROR(VLOOKUP($M:$M,'Data 2'!$U:$AI,'Data 2'!AH$1,0),0)</f>
        <v>38750.230000000003</v>
      </c>
      <c r="AM32" s="16">
        <f t="shared" si="68"/>
        <v>713392.58</v>
      </c>
      <c r="AN32" s="15">
        <f>IFERROR(VLOOKUP($M:$M,'Data 2'!$AP:$BE,'Data 2'!AR$1,0),0)</f>
        <v>40787.53</v>
      </c>
      <c r="AO32" s="15">
        <f>IFERROR(VLOOKUP($M:$M,'Data 2'!$AP:$BE,'Data 2'!AS$1,0),0)</f>
        <v>58852.25</v>
      </c>
      <c r="AP32" s="15">
        <f>IFERROR(VLOOKUP($M:$M,'Data 2'!$AP:$BE,'Data 2'!AT$1,0),0)</f>
        <v>56052.06</v>
      </c>
      <c r="AQ32" s="15">
        <f>IFERROR(VLOOKUP($M:$M,'Data 2'!$AP:$BE,'Data 2'!AU$1,0),0)</f>
        <v>63803.31</v>
      </c>
      <c r="AR32" s="15">
        <f>IFERROR(VLOOKUP($M:$M,'Data 2'!$AP:$BE,'Data 2'!AV$1,0),0)</f>
        <v>72020.06</v>
      </c>
      <c r="AS32" s="15">
        <f>IFERROR(VLOOKUP($M:$M,'Data 2'!$AP:$BE,'Data 2'!AW$1,0),0)</f>
        <v>70689.850000000006</v>
      </c>
      <c r="AT32" s="15">
        <f>IFERROR(VLOOKUP($M:$M,'Data 2'!$AP:$BE,'Data 2'!AX$1,0),0)</f>
        <v>66207.86</v>
      </c>
      <c r="AU32" s="15">
        <f>IFERROR(VLOOKUP($M:$M,'Data 2'!$AP:$BE,'Data 2'!AY$1,0),0)</f>
        <v>76535.039999999994</v>
      </c>
      <c r="AV32" s="15">
        <f>IFERROR(VLOOKUP($M:$M,'Data 2'!$AP:$BE,'Data 2'!AZ$1,0),0)</f>
        <v>57422.46</v>
      </c>
      <c r="AW32" s="15">
        <f>IFERROR(VLOOKUP($M:$M,'Data 2'!$AP:$BE,'Data 2'!BA$1,0),0)</f>
        <v>50535.149999999987</v>
      </c>
      <c r="AX32" s="15">
        <f>IFERROR(VLOOKUP($M:$M,'Data 2'!$AP:$BE,'Data 2'!BB$1,0),0)</f>
        <v>40835.129999999997</v>
      </c>
      <c r="AY32" s="15">
        <f>IFERROR(VLOOKUP($M:$M,'Data 2'!$AP:$BE,'Data 2'!BC$1,0),0)</f>
        <v>44631.06</v>
      </c>
      <c r="AZ32" s="16">
        <f t="shared" si="69"/>
        <v>698371.76</v>
      </c>
      <c r="BA32" s="3">
        <f>IF(AA32=0,0,IFERROR(VLOOKUP($M:$M,'Price_Per_Oz_01.2019~'!$A:$CQ,Data_sheet_PTD!BA$2,0),0))</f>
        <v>0.68</v>
      </c>
      <c r="BB32" s="3">
        <f>IF(AB32=0,0,IFERROR(VLOOKUP($M:$M,'Price_Per_Oz_01.2019~'!$A:$CQ,Data_sheet_PTD!BB$2,0),0))</f>
        <v>0.68</v>
      </c>
      <c r="BC32" s="3">
        <f>IF(AC32=0,0,IFERROR(VLOOKUP($M:$M,'Price_Per_Oz_01.2019~'!$A:$CQ,Data_sheet_PTD!BC$2,0),0))</f>
        <v>0.68</v>
      </c>
      <c r="BD32" s="3">
        <f>IF(AD32=0,0,IFERROR(VLOOKUP($M:$M,'Price_Per_Oz_01.2019~'!$A:$CQ,Data_sheet_PTD!BD$2,0),0))</f>
        <v>0.71</v>
      </c>
      <c r="BE32" s="3">
        <f>IF(AE32=0,0,IFERROR(VLOOKUP($M:$M,'Price_Per_Oz_01.2019~'!$A:$CQ,Data_sheet_PTD!BE$2,0),0))</f>
        <v>0.71</v>
      </c>
      <c r="BF32" s="3">
        <f>IF(AF32=0,0,IFERROR(VLOOKUP($M:$M,'Price_Per_Oz_01.2019~'!$A:$CQ,Data_sheet_PTD!BF$2,0),0))</f>
        <v>0.71</v>
      </c>
      <c r="BG32" s="3">
        <f>IF(AG32=0,0,IFERROR(VLOOKUP($M:$M,'Price_Per_Oz_01.2019~'!$A:$CQ,Data_sheet_PTD!BG$2,0),0))</f>
        <v>0.71</v>
      </c>
      <c r="BH32" s="3">
        <f>IF(AH32=0,0,IFERROR(VLOOKUP($M:$M,'Price_Per_Oz_01.2019~'!$A:$CQ,Data_sheet_PTD!BH$2,0),0))</f>
        <v>0.71</v>
      </c>
      <c r="BI32" s="3">
        <f>IF(AI32=0,0,IFERROR(VLOOKUP($M:$M,'Price_Per_Oz_01.2019~'!$A:$CQ,Data_sheet_PTD!BI$2,0),0))</f>
        <v>0.71</v>
      </c>
      <c r="BJ32" s="3">
        <f>IF(AJ32=0,0,IFERROR(VLOOKUP($M:$M,'Price_Per_Oz_01.2019~'!$A:$CQ,Data_sheet_PTD!BJ$2,0),0))</f>
        <v>0.71</v>
      </c>
      <c r="BK32" s="3">
        <f>IF(AK32=0,0,IFERROR(VLOOKUP($M:$M,'Price_Per_Oz_01.2019~'!$A:$CQ,Data_sheet_PTD!BK$2,0),0))</f>
        <v>0.71</v>
      </c>
      <c r="BL32" s="3">
        <f>IF(AL32=0,0,IFERROR(VLOOKUP($M:$M,'Price_Per_Oz_01.2019~'!$A:$CQ,Data_sheet_PTD!BL$2,0),0))</f>
        <v>0.71</v>
      </c>
      <c r="BM32" s="17">
        <f t="shared" si="50"/>
        <v>0.71</v>
      </c>
      <c r="BN32" s="3">
        <f>IF(AN32=0,0,IFERROR(VLOOKUP($M:$M,'Price_Per_Oz_01.2019~'!$A:$CQ,Data_sheet_PTD!BN$2,0),0))</f>
        <v>0.73</v>
      </c>
      <c r="BO32" s="3">
        <f>IF(AO32=0,0,IFERROR(VLOOKUP($M:$M,'Price_Per_Oz_01.2019~'!$A:$CQ,Data_sheet_PTD!BO$2,0),0))</f>
        <v>0.73</v>
      </c>
      <c r="BP32" s="3">
        <f>IF(AP32=0,0,IFERROR(VLOOKUP($M:$M,'Price_Per_Oz_01.2019~'!$A:$CQ,Data_sheet_PTD!BP$2,0),0))</f>
        <v>0.73</v>
      </c>
      <c r="BQ32" s="3">
        <f>IF(AQ32=0,0,IFERROR(VLOOKUP($M:$M,'Price_Per_Oz_01.2019~'!$A:$CQ,Data_sheet_PTD!BQ$2,0),0))</f>
        <v>0.73</v>
      </c>
      <c r="BR32" s="3">
        <f>IF(AR32=0,0,IFERROR(VLOOKUP($M:$M,'Price_Per_Oz_01.2019~'!$A:$CQ,Data_sheet_PTD!BR$2,0),0))</f>
        <v>0.73</v>
      </c>
      <c r="BS32" s="3">
        <f>IF(AS32=0,0,IFERROR(VLOOKUP($M:$M,'Price_Per_Oz_01.2019~'!$A:$CQ,Data_sheet_PTD!BS$2,0),0))</f>
        <v>0.73</v>
      </c>
      <c r="BT32" s="3">
        <f>IF(AT32=0,0,IFERROR(VLOOKUP($M:$M,'Price_Per_Oz_01.2019~'!$A:$CQ,Data_sheet_PTD!BT$2,0),0))</f>
        <v>0.73</v>
      </c>
      <c r="BU32" s="3">
        <f>IF(AU32=0,0,IFERROR(VLOOKUP($M:$M,'Price_Per_Oz_01.2019~'!$A:$CQ,Data_sheet_PTD!BU$2,0),0))</f>
        <v>0.73</v>
      </c>
      <c r="BV32" s="3">
        <f>IF(AV32=0,0,IFERROR(VLOOKUP($M:$M,'Price_Per_Oz_01.2019~'!$A:$CQ,Data_sheet_PTD!BV$2,0),0))</f>
        <v>0.73</v>
      </c>
      <c r="BW32" s="3">
        <f>IF(AW32=0,0,IFERROR(VLOOKUP($M:$M,'Price_Per_Oz_01.2019~'!$A:$CQ,Data_sheet_PTD!BW$2,0),0))</f>
        <v>0.76</v>
      </c>
      <c r="BX32" s="3">
        <f>IF(AX32=0,0,IFERROR(VLOOKUP($M:$M,'Price_Per_Oz_01.2019~'!$A:$CQ,Data_sheet_PTD!BX$2,0),0))</f>
        <v>0.76</v>
      </c>
      <c r="BY32" s="3">
        <f>IF(AY32=0,0,IFERROR(VLOOKUP($M:$M,'Price_Per_Oz_01.2019~'!$A:$CQ,Data_sheet_PTD!BY$2,0),0))</f>
        <v>0.76</v>
      </c>
      <c r="BZ32" s="17">
        <f t="shared" si="51"/>
        <v>0.73</v>
      </c>
      <c r="CA32" s="12">
        <f t="shared" si="0"/>
        <v>63248.249999999993</v>
      </c>
      <c r="CB32" s="12">
        <f t="shared" si="1"/>
        <v>67211.26470588235</v>
      </c>
      <c r="CC32" s="12">
        <f t="shared" si="2"/>
        <v>82968.691176470587</v>
      </c>
      <c r="CD32" s="12">
        <f t="shared" si="3"/>
        <v>94797.521126760577</v>
      </c>
      <c r="CE32" s="12">
        <f t="shared" si="4"/>
        <v>98414.873239436623</v>
      </c>
      <c r="CF32" s="12">
        <f t="shared" si="5"/>
        <v>112935.69014084506</v>
      </c>
      <c r="CG32" s="12">
        <f t="shared" si="6"/>
        <v>107702.45070422537</v>
      </c>
      <c r="CH32" s="12">
        <f t="shared" si="7"/>
        <v>98932.253521126753</v>
      </c>
      <c r="CI32" s="12">
        <f t="shared" si="8"/>
        <v>97018.647887323954</v>
      </c>
      <c r="CJ32" s="12">
        <f t="shared" si="9"/>
        <v>80862.830985915498</v>
      </c>
      <c r="CK32" s="12">
        <f t="shared" si="10"/>
        <v>55126.112676056342</v>
      </c>
      <c r="CL32" s="12">
        <f t="shared" si="11"/>
        <v>54577.788732394372</v>
      </c>
      <c r="CM32" s="13">
        <f t="shared" si="52"/>
        <v>1013796.3748964375</v>
      </c>
      <c r="CN32" s="12">
        <f t="shared" si="12"/>
        <v>55873.32876712329</v>
      </c>
      <c r="CO32" s="12">
        <f t="shared" si="13"/>
        <v>80619.520547945212</v>
      </c>
      <c r="CP32" s="12">
        <f t="shared" si="14"/>
        <v>76783.643835616444</v>
      </c>
      <c r="CQ32" s="12">
        <f t="shared" si="15"/>
        <v>87401.794520547948</v>
      </c>
      <c r="CR32" s="12">
        <f t="shared" si="16"/>
        <v>98657.61643835617</v>
      </c>
      <c r="CS32" s="12">
        <f t="shared" si="17"/>
        <v>96835.410958904118</v>
      </c>
      <c r="CT32" s="12">
        <f t="shared" si="18"/>
        <v>90695.698630136991</v>
      </c>
      <c r="CU32" s="12">
        <f t="shared" si="19"/>
        <v>104842.5205479452</v>
      </c>
      <c r="CV32" s="12">
        <f t="shared" si="20"/>
        <v>78660.904109589042</v>
      </c>
      <c r="CW32" s="12">
        <f t="shared" si="21"/>
        <v>66493.618421052612</v>
      </c>
      <c r="CX32" s="12">
        <f t="shared" si="22"/>
        <v>53730.434210526313</v>
      </c>
      <c r="CY32" s="12">
        <f t="shared" si="23"/>
        <v>58725.07894736842</v>
      </c>
      <c r="CZ32" s="13">
        <f t="shared" si="53"/>
        <v>949319.56993511168</v>
      </c>
      <c r="DA32" s="15">
        <f t="shared" si="24"/>
        <v>-5014.9464383561581</v>
      </c>
      <c r="DB32" s="15">
        <f t="shared" si="25"/>
        <v>9117.6139726027468</v>
      </c>
      <c r="DC32" s="15">
        <f t="shared" si="26"/>
        <v>-4205.832191780818</v>
      </c>
      <c r="DD32" s="15">
        <f t="shared" si="27"/>
        <v>-5250.9658904109665</v>
      </c>
      <c r="DE32" s="15">
        <f t="shared" si="28"/>
        <v>172.34767123287804</v>
      </c>
      <c r="DF32" s="15">
        <f t="shared" si="29"/>
        <v>-11431.198219178072</v>
      </c>
      <c r="DG32" s="15">
        <f t="shared" si="30"/>
        <v>-12074.793972602747</v>
      </c>
      <c r="DH32" s="15">
        <f t="shared" si="31"/>
        <v>4196.2895890410955</v>
      </c>
      <c r="DI32" s="15">
        <f t="shared" si="32"/>
        <v>-13033.998082191787</v>
      </c>
      <c r="DJ32" s="15">
        <f t="shared" si="33"/>
        <v>-10202.140921052649</v>
      </c>
      <c r="DK32" s="15">
        <f t="shared" si="34"/>
        <v>-990.93171052632044</v>
      </c>
      <c r="DL32" s="15">
        <f t="shared" si="35"/>
        <v>2944.5760526315735</v>
      </c>
      <c r="DM32" s="16">
        <f t="shared" si="54"/>
        <v>-45773.980140591222</v>
      </c>
      <c r="DN32" s="15">
        <f t="shared" si="36"/>
        <v>2793.6664383561606</v>
      </c>
      <c r="DO32" s="15">
        <f t="shared" si="37"/>
        <v>4030.9760273972552</v>
      </c>
      <c r="DP32" s="15">
        <f t="shared" si="38"/>
        <v>3839.182191780817</v>
      </c>
      <c r="DQ32" s="15">
        <f t="shared" si="39"/>
        <v>1748.0358904109605</v>
      </c>
      <c r="DR32" s="15">
        <f t="shared" si="40"/>
        <v>1973.1523287671253</v>
      </c>
      <c r="DS32" s="15">
        <f t="shared" si="41"/>
        <v>1936.7082191780842</v>
      </c>
      <c r="DT32" s="15">
        <f t="shared" si="42"/>
        <v>1813.9139726027415</v>
      </c>
      <c r="DU32" s="15">
        <f t="shared" si="43"/>
        <v>2096.8504109589057</v>
      </c>
      <c r="DV32" s="15">
        <f t="shared" si="44"/>
        <v>1573.2180821917823</v>
      </c>
      <c r="DW32" s="15">
        <f t="shared" si="45"/>
        <v>3324.6809210526335</v>
      </c>
      <c r="DX32" s="15">
        <f t="shared" si="46"/>
        <v>2686.5217105263182</v>
      </c>
      <c r="DY32" s="15">
        <f t="shared" si="47"/>
        <v>2936.2539473684237</v>
      </c>
      <c r="DZ32" s="16">
        <f t="shared" si="55"/>
        <v>30753.160140591204</v>
      </c>
      <c r="EB32" s="22">
        <f t="shared" si="56"/>
        <v>0</v>
      </c>
      <c r="EC32" s="22">
        <f t="shared" si="57"/>
        <v>0</v>
      </c>
      <c r="ED32" s="22">
        <f t="shared" si="58"/>
        <v>-4.5474735088646412E-13</v>
      </c>
      <c r="EE32" s="22">
        <f t="shared" si="59"/>
        <v>0</v>
      </c>
      <c r="EF32" s="22">
        <f t="shared" si="60"/>
        <v>0</v>
      </c>
      <c r="EG32" s="22">
        <f t="shared" si="61"/>
        <v>0</v>
      </c>
      <c r="EH32" s="22">
        <f t="shared" si="62"/>
        <v>0</v>
      </c>
      <c r="EI32" s="22">
        <f t="shared" si="63"/>
        <v>0</v>
      </c>
      <c r="EJ32" s="22">
        <f t="shared" si="64"/>
        <v>0</v>
      </c>
      <c r="EK32" s="22">
        <f t="shared" si="65"/>
        <v>0</v>
      </c>
      <c r="EL32" s="22">
        <f t="shared" si="66"/>
        <v>0</v>
      </c>
      <c r="EM32" s="22">
        <f t="shared" si="67"/>
        <v>0</v>
      </c>
    </row>
    <row r="33" spans="12:143" x14ac:dyDescent="0.3">
      <c r="L33" s="7"/>
      <c r="M33" t="s">
        <v>39</v>
      </c>
      <c r="N33" s="15">
        <f>IFERROR(VLOOKUP($M:$M,'Data 2'!$C:$R,'Data 2'!E$1,0),0)</f>
        <v>57966.02</v>
      </c>
      <c r="O33" s="15">
        <f>IFERROR(VLOOKUP($M:$M,'Data 2'!$C:$R,'Data 2'!F$1,0),0)</f>
        <v>62967.53</v>
      </c>
      <c r="P33" s="15">
        <f>IFERROR(VLOOKUP($M:$M,'Data 2'!$C:$R,'Data 2'!G$1,0),0)</f>
        <v>69240.070000000007</v>
      </c>
      <c r="Q33" s="15">
        <f>IFERROR(VLOOKUP($M:$M,'Data 2'!$C:$R,'Data 2'!H$1,0),0)</f>
        <v>83267.360000000001</v>
      </c>
      <c r="R33" s="15">
        <f>IFERROR(VLOOKUP($M:$M,'Data 2'!$C:$R,'Data 2'!I$1,0),0)</f>
        <v>79858.679999999993</v>
      </c>
      <c r="S33" s="15">
        <f>IFERROR(VLOOKUP($M:$M,'Data 2'!$C:$R,'Data 2'!J$1,0),0)</f>
        <v>99329.48</v>
      </c>
      <c r="T33" s="15">
        <f>IFERROR(VLOOKUP($M:$M,'Data 2'!$C:$R,'Data 2'!K$1,0),0)</f>
        <v>111659.62</v>
      </c>
      <c r="U33" s="15">
        <f>IFERROR(VLOOKUP($M:$M,'Data 2'!$C:$R,'Data 2'!L$1,0),0)</f>
        <v>93415.49</v>
      </c>
      <c r="V33" s="15">
        <f>IFERROR(VLOOKUP($M:$M,'Data 2'!$C:$R,'Data 2'!M$1,0),0)</f>
        <v>75633.33</v>
      </c>
      <c r="W33" s="15">
        <f>IFERROR(VLOOKUP($M:$M,'Data 2'!$C:$R,'Data 2'!N$1,0),0)</f>
        <v>78491.86</v>
      </c>
      <c r="X33" s="15">
        <f>IFERROR(VLOOKUP($M:$M,'Data 2'!$C:$R,'Data 2'!O$1,0),0)</f>
        <v>54029.58</v>
      </c>
      <c r="Y33" s="15">
        <f>IFERROR(VLOOKUP($M:$M,'Data 2'!$C:$R,'Data 2'!P$1,0),0)</f>
        <v>49483.41</v>
      </c>
      <c r="Z33" s="16">
        <f t="shared" si="49"/>
        <v>273440.98</v>
      </c>
      <c r="AA33" s="15">
        <f>IFERROR(VLOOKUP($M:$M,'Data 2'!$U:$AI,'Data 2'!W$1,0),0)</f>
        <v>62958.69</v>
      </c>
      <c r="AB33" s="15">
        <f>IFERROR(VLOOKUP($M:$M,'Data 2'!$U:$AI,'Data 2'!X$1,0),0)</f>
        <v>64846.43</v>
      </c>
      <c r="AC33" s="15">
        <f>IFERROR(VLOOKUP($M:$M,'Data 2'!$U:$AI,'Data 2'!Y$1,0),0)</f>
        <v>88726.92</v>
      </c>
      <c r="AD33" s="15">
        <f>IFERROR(VLOOKUP($M:$M,'Data 2'!$U:$AI,'Data 2'!Z$1,0),0)</f>
        <v>110499.23</v>
      </c>
      <c r="AE33" s="15">
        <f>IFERROR(VLOOKUP($M:$M,'Data 2'!$U:$AI,'Data 2'!AA$1,0),0)</f>
        <v>109352.15</v>
      </c>
      <c r="AF33" s="15">
        <f>IFERROR(VLOOKUP($M:$M,'Data 2'!$U:$AI,'Data 2'!AB$1,0),0)</f>
        <v>136128.17000000001</v>
      </c>
      <c r="AG33" s="15">
        <f>IFERROR(VLOOKUP($M:$M,'Data 2'!$U:$AI,'Data 2'!AC$1,0),0)</f>
        <v>125018.78</v>
      </c>
      <c r="AH33" s="15">
        <f>IFERROR(VLOOKUP($M:$M,'Data 2'!$U:$AI,'Data 2'!AD$1,0),0)</f>
        <v>118268.96</v>
      </c>
      <c r="AI33" s="15">
        <f>IFERROR(VLOOKUP($M:$M,'Data 2'!$U:$AI,'Data 2'!AE$1,0),0)</f>
        <v>105313.49</v>
      </c>
      <c r="AJ33" s="15">
        <f>IFERROR(VLOOKUP($M:$M,'Data 2'!$U:$AI,'Data 2'!AF$1,0),0)</f>
        <v>95326.13</v>
      </c>
      <c r="AK33" s="15">
        <f>IFERROR(VLOOKUP($M:$M,'Data 2'!$U:$AI,'Data 2'!AG$1,0),0)</f>
        <v>70658.8</v>
      </c>
      <c r="AL33" s="15">
        <f>IFERROR(VLOOKUP($M:$M,'Data 2'!$U:$AI,'Data 2'!AH$1,0),0)</f>
        <v>63347.82</v>
      </c>
      <c r="AM33" s="16">
        <f t="shared" si="68"/>
        <v>1150445.57</v>
      </c>
      <c r="AN33" s="15">
        <f>IFERROR(VLOOKUP($M:$M,'Data 2'!$AP:$BE,'Data 2'!AR$1,0),0)</f>
        <v>82190.31</v>
      </c>
      <c r="AO33" s="15">
        <f>IFERROR(VLOOKUP($M:$M,'Data 2'!$AP:$BE,'Data 2'!AS$1,0),0)</f>
        <v>92630.97</v>
      </c>
      <c r="AP33" s="15">
        <f>IFERROR(VLOOKUP($M:$M,'Data 2'!$AP:$BE,'Data 2'!AT$1,0),0)</f>
        <v>103364.06</v>
      </c>
      <c r="AQ33" s="15">
        <f>IFERROR(VLOOKUP($M:$M,'Data 2'!$AP:$BE,'Data 2'!AU$1,0),0)</f>
        <v>117966.69</v>
      </c>
      <c r="AR33" s="15">
        <f>IFERROR(VLOOKUP($M:$M,'Data 2'!$AP:$BE,'Data 2'!AV$1,0),0)</f>
        <v>127934.06</v>
      </c>
      <c r="AS33" s="15">
        <f>IFERROR(VLOOKUP($M:$M,'Data 2'!$AP:$BE,'Data 2'!AW$1,0),0)</f>
        <v>136129.85</v>
      </c>
      <c r="AT33" s="15">
        <f>IFERROR(VLOOKUP($M:$M,'Data 2'!$AP:$BE,'Data 2'!AX$1,0),0)</f>
        <v>133322.60999999999</v>
      </c>
      <c r="AU33" s="15">
        <f>IFERROR(VLOOKUP($M:$M,'Data 2'!$AP:$BE,'Data 2'!AY$1,0),0)</f>
        <v>139907.54999999999</v>
      </c>
      <c r="AV33" s="15">
        <f>IFERROR(VLOOKUP($M:$M,'Data 2'!$AP:$BE,'Data 2'!AZ$1,0),0)</f>
        <v>106217.98</v>
      </c>
      <c r="AW33" s="15">
        <f>IFERROR(VLOOKUP($M:$M,'Data 2'!$AP:$BE,'Data 2'!BA$1,0),0)</f>
        <v>94629.789999999979</v>
      </c>
      <c r="AX33" s="15">
        <f>IFERROR(VLOOKUP($M:$M,'Data 2'!$AP:$BE,'Data 2'!BB$1,0),0)</f>
        <v>72953.259999999995</v>
      </c>
      <c r="AY33" s="15">
        <f>IFERROR(VLOOKUP($M:$M,'Data 2'!$AP:$BE,'Data 2'!BC$1,0),0)</f>
        <v>65395.67</v>
      </c>
      <c r="AZ33" s="16">
        <f t="shared" si="69"/>
        <v>1272642.7999999998</v>
      </c>
      <c r="BA33" s="3">
        <f>IF(AA33=0,0,IFERROR(VLOOKUP($M:$M,'Price_Per_Oz_01.2019~'!$A:$CQ,Data_sheet_PTD!BA$2,0),0))</f>
        <v>0.69</v>
      </c>
      <c r="BB33" s="3">
        <f>IF(AB33=0,0,IFERROR(VLOOKUP($M:$M,'Price_Per_Oz_01.2019~'!$A:$CQ,Data_sheet_PTD!BB$2,0),0))</f>
        <v>0.69</v>
      </c>
      <c r="BC33" s="3">
        <f>IF(AC33=0,0,IFERROR(VLOOKUP($M:$M,'Price_Per_Oz_01.2019~'!$A:$CQ,Data_sheet_PTD!BC$2,0),0))</f>
        <v>0.69</v>
      </c>
      <c r="BD33" s="3">
        <f>IF(AD33=0,0,IFERROR(VLOOKUP($M:$M,'Price_Per_Oz_01.2019~'!$A:$CQ,Data_sheet_PTD!BD$2,0),0))</f>
        <v>0.77</v>
      </c>
      <c r="BE33" s="3">
        <f>IF(AE33=0,0,IFERROR(VLOOKUP($M:$M,'Price_Per_Oz_01.2019~'!$A:$CQ,Data_sheet_PTD!BE$2,0),0))</f>
        <v>0.77</v>
      </c>
      <c r="BF33" s="3">
        <f>IF(AF33=0,0,IFERROR(VLOOKUP($M:$M,'Price_Per_Oz_01.2019~'!$A:$CQ,Data_sheet_PTD!BF$2,0),0))</f>
        <v>0.77</v>
      </c>
      <c r="BG33" s="3">
        <f>IF(AG33=0,0,IFERROR(VLOOKUP($M:$M,'Price_Per_Oz_01.2019~'!$A:$CQ,Data_sheet_PTD!BG$2,0),0))</f>
        <v>0.77</v>
      </c>
      <c r="BH33" s="3">
        <f>IF(AH33=0,0,IFERROR(VLOOKUP($M:$M,'Price_Per_Oz_01.2019~'!$A:$CQ,Data_sheet_PTD!BH$2,0),0))</f>
        <v>0.77</v>
      </c>
      <c r="BI33" s="3">
        <f>IF(AI33=0,0,IFERROR(VLOOKUP($M:$M,'Price_Per_Oz_01.2019~'!$A:$CQ,Data_sheet_PTD!BI$2,0),0))</f>
        <v>0.77</v>
      </c>
      <c r="BJ33" s="3">
        <f>IF(AJ33=0,0,IFERROR(VLOOKUP($M:$M,'Price_Per_Oz_01.2019~'!$A:$CQ,Data_sheet_PTD!BJ$2,0),0))</f>
        <v>0.77</v>
      </c>
      <c r="BK33" s="3">
        <f>IF(AK33=0,0,IFERROR(VLOOKUP($M:$M,'Price_Per_Oz_01.2019~'!$A:$CQ,Data_sheet_PTD!BK$2,0),0))</f>
        <v>0.77</v>
      </c>
      <c r="BL33" s="3">
        <f>IF(AL33=0,0,IFERROR(VLOOKUP($M:$M,'Price_Per_Oz_01.2019~'!$A:$CQ,Data_sheet_PTD!BL$2,0),0))</f>
        <v>0.77</v>
      </c>
      <c r="BM33" s="17">
        <f t="shared" si="50"/>
        <v>0.77</v>
      </c>
      <c r="BN33" s="3">
        <f>IF(AN33=0,0,IFERROR(VLOOKUP($M:$M,'Price_Per_Oz_01.2019~'!$A:$CQ,Data_sheet_PTD!BN$2,0),0))</f>
        <v>0.77</v>
      </c>
      <c r="BO33" s="3">
        <f>IF(AO33=0,0,IFERROR(VLOOKUP($M:$M,'Price_Per_Oz_01.2019~'!$A:$CQ,Data_sheet_PTD!BO$2,0),0))</f>
        <v>0.77</v>
      </c>
      <c r="BP33" s="3">
        <f>IF(AP33=0,0,IFERROR(VLOOKUP($M:$M,'Price_Per_Oz_01.2019~'!$A:$CQ,Data_sheet_PTD!BP$2,0),0))</f>
        <v>0.77</v>
      </c>
      <c r="BQ33" s="3">
        <f>IF(AQ33=0,0,IFERROR(VLOOKUP($M:$M,'Price_Per_Oz_01.2019~'!$A:$CQ,Data_sheet_PTD!BQ$2,0),0))</f>
        <v>0.77</v>
      </c>
      <c r="BR33" s="3">
        <f>IF(AR33=0,0,IFERROR(VLOOKUP($M:$M,'Price_Per_Oz_01.2019~'!$A:$CQ,Data_sheet_PTD!BR$2,0),0))</f>
        <v>0.79</v>
      </c>
      <c r="BS33" s="3">
        <f>IF(AS33=0,0,IFERROR(VLOOKUP($M:$M,'Price_Per_Oz_01.2019~'!$A:$CQ,Data_sheet_PTD!BS$2,0),0))</f>
        <v>0.79</v>
      </c>
      <c r="BT33" s="3">
        <f>IF(AT33=0,0,IFERROR(VLOOKUP($M:$M,'Price_Per_Oz_01.2019~'!$A:$CQ,Data_sheet_PTD!BT$2,0),0))</f>
        <v>0.79</v>
      </c>
      <c r="BU33" s="3">
        <f>IF(AU33=0,0,IFERROR(VLOOKUP($M:$M,'Price_Per_Oz_01.2019~'!$A:$CQ,Data_sheet_PTD!BU$2,0),0))</f>
        <v>0.79</v>
      </c>
      <c r="BV33" s="3">
        <f>IF(AV33=0,0,IFERROR(VLOOKUP($M:$M,'Price_Per_Oz_01.2019~'!$A:$CQ,Data_sheet_PTD!BV$2,0),0))</f>
        <v>0.79</v>
      </c>
      <c r="BW33" s="3">
        <f>IF(AW33=0,0,IFERROR(VLOOKUP($M:$M,'Price_Per_Oz_01.2019~'!$A:$CQ,Data_sheet_PTD!BW$2,0),0))</f>
        <v>0.79</v>
      </c>
      <c r="BX33" s="3">
        <f>IF(AX33=0,0,IFERROR(VLOOKUP($M:$M,'Price_Per_Oz_01.2019~'!$A:$CQ,Data_sheet_PTD!BX$2,0),0))</f>
        <v>0.79</v>
      </c>
      <c r="BY33" s="3">
        <f>IF(AY33=0,0,IFERROR(VLOOKUP($M:$M,'Price_Per_Oz_01.2019~'!$A:$CQ,Data_sheet_PTD!BY$2,0),0))</f>
        <v>0.79</v>
      </c>
      <c r="BZ33" s="17">
        <f t="shared" si="51"/>
        <v>0.79</v>
      </c>
      <c r="CA33" s="12">
        <f t="shared" si="0"/>
        <v>91244.478260869582</v>
      </c>
      <c r="CB33" s="12">
        <f t="shared" si="1"/>
        <v>93980.333333333343</v>
      </c>
      <c r="CC33" s="12">
        <f t="shared" si="2"/>
        <v>128589.73913043478</v>
      </c>
      <c r="CD33" s="12">
        <f t="shared" si="3"/>
        <v>143505.49350649348</v>
      </c>
      <c r="CE33" s="12">
        <f t="shared" si="4"/>
        <v>142015.77922077922</v>
      </c>
      <c r="CF33" s="12">
        <f t="shared" si="5"/>
        <v>176789.83116883118</v>
      </c>
      <c r="CG33" s="12">
        <f t="shared" si="6"/>
        <v>162362.05194805193</v>
      </c>
      <c r="CH33" s="12">
        <f t="shared" si="7"/>
        <v>153596.05194805196</v>
      </c>
      <c r="CI33" s="12">
        <f t="shared" si="8"/>
        <v>136770.76623376625</v>
      </c>
      <c r="CJ33" s="12">
        <f t="shared" si="9"/>
        <v>123800.16883116883</v>
      </c>
      <c r="CK33" s="12">
        <f t="shared" si="10"/>
        <v>91764.675324675321</v>
      </c>
      <c r="CL33" s="12">
        <f t="shared" si="11"/>
        <v>82269.896103896099</v>
      </c>
      <c r="CM33" s="13">
        <f t="shared" si="52"/>
        <v>1526689.2650103522</v>
      </c>
      <c r="CN33" s="12">
        <f t="shared" si="12"/>
        <v>106740.66233766233</v>
      </c>
      <c r="CO33" s="12">
        <f t="shared" si="13"/>
        <v>120299.96103896103</v>
      </c>
      <c r="CP33" s="12">
        <f t="shared" si="14"/>
        <v>134239.03896103895</v>
      </c>
      <c r="CQ33" s="12">
        <f t="shared" si="15"/>
        <v>153203.49350649351</v>
      </c>
      <c r="CR33" s="12">
        <f t="shared" si="16"/>
        <v>161941.84810126582</v>
      </c>
      <c r="CS33" s="12">
        <f t="shared" si="17"/>
        <v>172316.2658227848</v>
      </c>
      <c r="CT33" s="12">
        <f t="shared" si="18"/>
        <v>168762.7974683544</v>
      </c>
      <c r="CU33" s="12">
        <f t="shared" si="19"/>
        <v>177098.164556962</v>
      </c>
      <c r="CV33" s="12">
        <f t="shared" si="20"/>
        <v>134453.13924050631</v>
      </c>
      <c r="CW33" s="12">
        <f t="shared" si="21"/>
        <v>119784.54430379743</v>
      </c>
      <c r="CX33" s="12">
        <f t="shared" si="22"/>
        <v>92345.898734177201</v>
      </c>
      <c r="CY33" s="12">
        <f t="shared" si="23"/>
        <v>82779.329113924046</v>
      </c>
      <c r="CZ33" s="13">
        <f t="shared" si="53"/>
        <v>1623965.1431859278</v>
      </c>
      <c r="DA33" s="15">
        <f t="shared" si="24"/>
        <v>10692.367012986997</v>
      </c>
      <c r="DB33" s="15">
        <f t="shared" si="25"/>
        <v>18160.543116883102</v>
      </c>
      <c r="DC33" s="15">
        <f t="shared" si="26"/>
        <v>3898.0168831168771</v>
      </c>
      <c r="DD33" s="15">
        <f t="shared" si="27"/>
        <v>7467.4600000000228</v>
      </c>
      <c r="DE33" s="15">
        <f t="shared" si="28"/>
        <v>15343.073037974676</v>
      </c>
      <c r="DF33" s="15">
        <f t="shared" si="29"/>
        <v>-3444.6453164557129</v>
      </c>
      <c r="DG33" s="15">
        <f t="shared" si="30"/>
        <v>4928.5740506329039</v>
      </c>
      <c r="DH33" s="15">
        <f t="shared" si="31"/>
        <v>18096.626708860735</v>
      </c>
      <c r="DI33" s="15">
        <f t="shared" si="32"/>
        <v>-1784.5727848101531</v>
      </c>
      <c r="DJ33" s="15">
        <f t="shared" si="33"/>
        <v>-3092.0308860759792</v>
      </c>
      <c r="DK33" s="15">
        <f t="shared" si="34"/>
        <v>447.54202531644711</v>
      </c>
      <c r="DL33" s="15">
        <f t="shared" si="35"/>
        <v>392.26341772151966</v>
      </c>
      <c r="DM33" s="16">
        <f t="shared" si="54"/>
        <v>71105.217266151434</v>
      </c>
      <c r="DN33" s="15">
        <f t="shared" si="36"/>
        <v>8539.2529870129947</v>
      </c>
      <c r="DO33" s="15">
        <f t="shared" si="37"/>
        <v>9623.9968831168917</v>
      </c>
      <c r="DP33" s="15">
        <f t="shared" si="38"/>
        <v>10739.123116883125</v>
      </c>
      <c r="DQ33" s="15">
        <f t="shared" si="39"/>
        <v>0</v>
      </c>
      <c r="DR33" s="15">
        <f t="shared" si="40"/>
        <v>3238.8369620253193</v>
      </c>
      <c r="DS33" s="15">
        <f t="shared" si="41"/>
        <v>3446.3253164556991</v>
      </c>
      <c r="DT33" s="15">
        <f t="shared" si="42"/>
        <v>3375.255949367091</v>
      </c>
      <c r="DU33" s="15">
        <f t="shared" si="43"/>
        <v>3541.9632911392432</v>
      </c>
      <c r="DV33" s="15">
        <f t="shared" si="44"/>
        <v>2689.0627848101285</v>
      </c>
      <c r="DW33" s="15">
        <f t="shared" si="45"/>
        <v>2395.6908860759509</v>
      </c>
      <c r="DX33" s="15">
        <f t="shared" si="46"/>
        <v>1846.9179746835457</v>
      </c>
      <c r="DY33" s="15">
        <f t="shared" si="47"/>
        <v>1655.5865822784824</v>
      </c>
      <c r="DZ33" s="16">
        <f t="shared" si="55"/>
        <v>51092.012733848467</v>
      </c>
      <c r="EB33" s="22">
        <f t="shared" si="56"/>
        <v>0</v>
      </c>
      <c r="EC33" s="22">
        <f t="shared" si="57"/>
        <v>0</v>
      </c>
      <c r="ED33" s="22">
        <f t="shared" si="58"/>
        <v>0</v>
      </c>
      <c r="EE33" s="22">
        <f t="shared" si="59"/>
        <v>-1.6370904631912708E-11</v>
      </c>
      <c r="EF33" s="22">
        <f t="shared" si="60"/>
        <v>0</v>
      </c>
      <c r="EG33" s="22">
        <f t="shared" si="61"/>
        <v>6.8212102632969618E-12</v>
      </c>
      <c r="EH33" s="22">
        <f t="shared" si="62"/>
        <v>0</v>
      </c>
      <c r="EI33" s="22">
        <f t="shared" si="63"/>
        <v>0</v>
      </c>
      <c r="EJ33" s="22">
        <f t="shared" si="64"/>
        <v>1.5234036254696548E-11</v>
      </c>
      <c r="EK33" s="22">
        <f t="shared" si="65"/>
        <v>2.7284841053187847E-12</v>
      </c>
      <c r="EL33" s="22">
        <f t="shared" si="66"/>
        <v>0</v>
      </c>
      <c r="EM33" s="22">
        <f t="shared" si="67"/>
        <v>-3.637978807091713E-12</v>
      </c>
    </row>
    <row r="34" spans="12:143" x14ac:dyDescent="0.3">
      <c r="L34" s="7"/>
      <c r="M34" t="s">
        <v>40</v>
      </c>
      <c r="N34" s="15">
        <f>IFERROR(VLOOKUP($M:$M,'Data 2'!$C:$R,'Data 2'!E$1,0),0)</f>
        <v>55592.31</v>
      </c>
      <c r="O34" s="15">
        <f>IFERROR(VLOOKUP($M:$M,'Data 2'!$C:$R,'Data 2'!F$1,0),0)</f>
        <v>56329.760000000002</v>
      </c>
      <c r="P34" s="15">
        <f>IFERROR(VLOOKUP($M:$M,'Data 2'!$C:$R,'Data 2'!G$1,0),0)</f>
        <v>62850.17</v>
      </c>
      <c r="Q34" s="15">
        <f>IFERROR(VLOOKUP($M:$M,'Data 2'!$C:$R,'Data 2'!H$1,0),0)</f>
        <v>82681.52</v>
      </c>
      <c r="R34" s="15">
        <f>IFERROR(VLOOKUP($M:$M,'Data 2'!$C:$R,'Data 2'!I$1,0),0)</f>
        <v>82495.199999999997</v>
      </c>
      <c r="S34" s="15">
        <f>IFERROR(VLOOKUP($M:$M,'Data 2'!$C:$R,'Data 2'!J$1,0),0)</f>
        <v>86557.52</v>
      </c>
      <c r="T34" s="15">
        <f>IFERROR(VLOOKUP($M:$M,'Data 2'!$C:$R,'Data 2'!K$1,0),0)</f>
        <v>93812.21</v>
      </c>
      <c r="U34" s="15">
        <f>IFERROR(VLOOKUP($M:$M,'Data 2'!$C:$R,'Data 2'!L$1,0),0)</f>
        <v>86366.31</v>
      </c>
      <c r="V34" s="15">
        <f>IFERROR(VLOOKUP($M:$M,'Data 2'!$C:$R,'Data 2'!M$1,0),0)</f>
        <v>69303.009999999995</v>
      </c>
      <c r="W34" s="15">
        <f>IFERROR(VLOOKUP($M:$M,'Data 2'!$C:$R,'Data 2'!N$1,0),0)</f>
        <v>68554.289999999994</v>
      </c>
      <c r="X34" s="15">
        <f>IFERROR(VLOOKUP($M:$M,'Data 2'!$C:$R,'Data 2'!O$1,0),0)</f>
        <v>52419.86</v>
      </c>
      <c r="Y34" s="15">
        <f>IFERROR(VLOOKUP($M:$M,'Data 2'!$C:$R,'Data 2'!P$1,0),0)</f>
        <v>48442.95</v>
      </c>
      <c r="Z34" s="16">
        <f t="shared" si="49"/>
        <v>257453.76</v>
      </c>
      <c r="AA34" s="15">
        <f>IFERROR(VLOOKUP($M:$M,'Data 2'!$U:$AI,'Data 2'!W$1,0),0)</f>
        <v>58902.92</v>
      </c>
      <c r="AB34" s="15">
        <f>IFERROR(VLOOKUP($M:$M,'Data 2'!$U:$AI,'Data 2'!X$1,0),0)</f>
        <v>57267.5</v>
      </c>
      <c r="AC34" s="15">
        <f>IFERROR(VLOOKUP($M:$M,'Data 2'!$U:$AI,'Data 2'!Y$1,0),0)</f>
        <v>71718.039999999994</v>
      </c>
      <c r="AD34" s="15">
        <f>IFERROR(VLOOKUP($M:$M,'Data 2'!$U:$AI,'Data 2'!Z$1,0),0)</f>
        <v>86060.73</v>
      </c>
      <c r="AE34" s="15">
        <f>IFERROR(VLOOKUP($M:$M,'Data 2'!$U:$AI,'Data 2'!AA$1,0),0)</f>
        <v>102674.31</v>
      </c>
      <c r="AF34" s="15">
        <f>IFERROR(VLOOKUP($M:$M,'Data 2'!$U:$AI,'Data 2'!AB$1,0),0)</f>
        <v>109579.45</v>
      </c>
      <c r="AG34" s="15">
        <f>IFERROR(VLOOKUP($M:$M,'Data 2'!$U:$AI,'Data 2'!AC$1,0),0)</f>
        <v>102947.93</v>
      </c>
      <c r="AH34" s="15">
        <f>IFERROR(VLOOKUP($M:$M,'Data 2'!$U:$AI,'Data 2'!AD$1,0),0)</f>
        <v>101063.99</v>
      </c>
      <c r="AI34" s="15">
        <f>IFERROR(VLOOKUP($M:$M,'Data 2'!$U:$AI,'Data 2'!AE$1,0),0)</f>
        <v>91756.4</v>
      </c>
      <c r="AJ34" s="15">
        <f>IFERROR(VLOOKUP($M:$M,'Data 2'!$U:$AI,'Data 2'!AF$1,0),0)</f>
        <v>77050.87</v>
      </c>
      <c r="AK34" s="15">
        <f>IFERROR(VLOOKUP($M:$M,'Data 2'!$U:$AI,'Data 2'!AG$1,0),0)</f>
        <v>52601.13</v>
      </c>
      <c r="AL34" s="15">
        <f>IFERROR(VLOOKUP($M:$M,'Data 2'!$U:$AI,'Data 2'!AH$1,0),0)</f>
        <v>53547.46</v>
      </c>
      <c r="AM34" s="16">
        <f t="shared" si="68"/>
        <v>965170.73</v>
      </c>
      <c r="AN34" s="15">
        <f>IFERROR(VLOOKUP($M:$M,'Data 2'!$AP:$BE,'Data 2'!AR$1,0),0)</f>
        <v>65201.62</v>
      </c>
      <c r="AO34" s="15">
        <f>IFERROR(VLOOKUP($M:$M,'Data 2'!$AP:$BE,'Data 2'!AS$1,0),0)</f>
        <v>66951.05</v>
      </c>
      <c r="AP34" s="15">
        <f>IFERROR(VLOOKUP($M:$M,'Data 2'!$AP:$BE,'Data 2'!AT$1,0),0)</f>
        <v>75335.67</v>
      </c>
      <c r="AQ34" s="15">
        <f>IFERROR(VLOOKUP($M:$M,'Data 2'!$AP:$BE,'Data 2'!AU$1,0),0)</f>
        <v>84049.78</v>
      </c>
      <c r="AR34" s="15">
        <f>IFERROR(VLOOKUP($M:$M,'Data 2'!$AP:$BE,'Data 2'!AV$1,0),0)</f>
        <v>92523.48</v>
      </c>
      <c r="AS34" s="15">
        <f>IFERROR(VLOOKUP($M:$M,'Data 2'!$AP:$BE,'Data 2'!AW$1,0),0)</f>
        <v>105391.97</v>
      </c>
      <c r="AT34" s="15">
        <f>IFERROR(VLOOKUP($M:$M,'Data 2'!$AP:$BE,'Data 2'!AX$1,0),0)</f>
        <v>98682.05</v>
      </c>
      <c r="AU34" s="15">
        <f>IFERROR(VLOOKUP($M:$M,'Data 2'!$AP:$BE,'Data 2'!AY$1,0),0)</f>
        <v>103854.39999999999</v>
      </c>
      <c r="AV34" s="15">
        <f>IFERROR(VLOOKUP($M:$M,'Data 2'!$AP:$BE,'Data 2'!AZ$1,0),0)</f>
        <v>80172.31</v>
      </c>
      <c r="AW34" s="15">
        <f>IFERROR(VLOOKUP($M:$M,'Data 2'!$AP:$BE,'Data 2'!BA$1,0),0)</f>
        <v>72414.62999999999</v>
      </c>
      <c r="AX34" s="15">
        <f>IFERROR(VLOOKUP($M:$M,'Data 2'!$AP:$BE,'Data 2'!BB$1,0),0)</f>
        <v>55038.34</v>
      </c>
      <c r="AY34" s="15">
        <f>IFERROR(VLOOKUP($M:$M,'Data 2'!$AP:$BE,'Data 2'!BC$1,0),0)</f>
        <v>50116.630000000005</v>
      </c>
      <c r="AZ34" s="16">
        <f t="shared" si="69"/>
        <v>949731.93</v>
      </c>
      <c r="BA34" s="3">
        <f>IF(AA34=0,0,IFERROR(VLOOKUP($M:$M,'Price_Per_Oz_01.2019~'!$A:$CQ,Data_sheet_PTD!BA$2,0),0))</f>
        <v>0.69</v>
      </c>
      <c r="BB34" s="3">
        <f>IF(AB34=0,0,IFERROR(VLOOKUP($M:$M,'Price_Per_Oz_01.2019~'!$A:$CQ,Data_sheet_PTD!BB$2,0),0))</f>
        <v>0.72</v>
      </c>
      <c r="BC34" s="3">
        <f>IF(AC34=0,0,IFERROR(VLOOKUP($M:$M,'Price_Per_Oz_01.2019~'!$A:$CQ,Data_sheet_PTD!BC$2,0),0))</f>
        <v>0.72</v>
      </c>
      <c r="BD34" s="3">
        <f>IF(AD34=0,0,IFERROR(VLOOKUP($M:$M,'Price_Per_Oz_01.2019~'!$A:$CQ,Data_sheet_PTD!BD$2,0),0))</f>
        <v>0.77</v>
      </c>
      <c r="BE34" s="3">
        <f>IF(AE34=0,0,IFERROR(VLOOKUP($M:$M,'Price_Per_Oz_01.2019~'!$A:$CQ,Data_sheet_PTD!BE$2,0),0))</f>
        <v>0.77</v>
      </c>
      <c r="BF34" s="3">
        <f>IF(AF34=0,0,IFERROR(VLOOKUP($M:$M,'Price_Per_Oz_01.2019~'!$A:$CQ,Data_sheet_PTD!BF$2,0),0))</f>
        <v>0.77</v>
      </c>
      <c r="BG34" s="3">
        <f>IF(AG34=0,0,IFERROR(VLOOKUP($M:$M,'Price_Per_Oz_01.2019~'!$A:$CQ,Data_sheet_PTD!BG$2,0),0))</f>
        <v>0.77</v>
      </c>
      <c r="BH34" s="3">
        <f>IF(AH34=0,0,IFERROR(VLOOKUP($M:$M,'Price_Per_Oz_01.2019~'!$A:$CQ,Data_sheet_PTD!BH$2,0),0))</f>
        <v>0.77</v>
      </c>
      <c r="BI34" s="3">
        <f>IF(AI34=0,0,IFERROR(VLOOKUP($M:$M,'Price_Per_Oz_01.2019~'!$A:$CQ,Data_sheet_PTD!BI$2,0),0))</f>
        <v>0.77</v>
      </c>
      <c r="BJ34" s="3">
        <f>IF(AJ34=0,0,IFERROR(VLOOKUP($M:$M,'Price_Per_Oz_01.2019~'!$A:$CQ,Data_sheet_PTD!BJ$2,0),0))</f>
        <v>0.77</v>
      </c>
      <c r="BK34" s="3">
        <f>IF(AK34=0,0,IFERROR(VLOOKUP($M:$M,'Price_Per_Oz_01.2019~'!$A:$CQ,Data_sheet_PTD!BK$2,0),0))</f>
        <v>0.77</v>
      </c>
      <c r="BL34" s="3">
        <f>IF(AL34=0,0,IFERROR(VLOOKUP($M:$M,'Price_Per_Oz_01.2019~'!$A:$CQ,Data_sheet_PTD!BL$2,0),0))</f>
        <v>0.77</v>
      </c>
      <c r="BM34" s="17">
        <f t="shared" si="50"/>
        <v>0.77</v>
      </c>
      <c r="BN34" s="3">
        <f>IF(AN34=0,0,IFERROR(VLOOKUP($M:$M,'Price_Per_Oz_01.2019~'!$A:$CQ,Data_sheet_PTD!BN$2,0),0))</f>
        <v>0.77</v>
      </c>
      <c r="BO34" s="3">
        <f>IF(AO34=0,0,IFERROR(VLOOKUP($M:$M,'Price_Per_Oz_01.2019~'!$A:$CQ,Data_sheet_PTD!BO$2,0),0))</f>
        <v>0.77</v>
      </c>
      <c r="BP34" s="3">
        <f>IF(AP34=0,0,IFERROR(VLOOKUP($M:$M,'Price_Per_Oz_01.2019~'!$A:$CQ,Data_sheet_PTD!BP$2,0),0))</f>
        <v>0.77</v>
      </c>
      <c r="BQ34" s="3">
        <f>IF(AQ34=0,0,IFERROR(VLOOKUP($M:$M,'Price_Per_Oz_01.2019~'!$A:$CQ,Data_sheet_PTD!BQ$2,0),0))</f>
        <v>0.77</v>
      </c>
      <c r="BR34" s="3">
        <f>IF(AR34=0,0,IFERROR(VLOOKUP($M:$M,'Price_Per_Oz_01.2019~'!$A:$CQ,Data_sheet_PTD!BR$2,0),0))</f>
        <v>0.77</v>
      </c>
      <c r="BS34" s="3">
        <f>IF(AS34=0,0,IFERROR(VLOOKUP($M:$M,'Price_Per_Oz_01.2019~'!$A:$CQ,Data_sheet_PTD!BS$2,0),0))</f>
        <v>0.77</v>
      </c>
      <c r="BT34" s="3">
        <f>IF(AT34=0,0,IFERROR(VLOOKUP($M:$M,'Price_Per_Oz_01.2019~'!$A:$CQ,Data_sheet_PTD!BT$2,0),0))</f>
        <v>0.77</v>
      </c>
      <c r="BU34" s="3">
        <f>IF(AU34=0,0,IFERROR(VLOOKUP($M:$M,'Price_Per_Oz_01.2019~'!$A:$CQ,Data_sheet_PTD!BU$2,0),0))</f>
        <v>0.77</v>
      </c>
      <c r="BV34" s="3">
        <f>IF(AV34=0,0,IFERROR(VLOOKUP($M:$M,'Price_Per_Oz_01.2019~'!$A:$CQ,Data_sheet_PTD!BV$2,0),0))</f>
        <v>0.77</v>
      </c>
      <c r="BW34" s="3">
        <f>IF(AW34=0,0,IFERROR(VLOOKUP($M:$M,'Price_Per_Oz_01.2019~'!$A:$CQ,Data_sheet_PTD!BW$2,0),0))</f>
        <v>0.79</v>
      </c>
      <c r="BX34" s="3">
        <f>IF(AX34=0,0,IFERROR(VLOOKUP($M:$M,'Price_Per_Oz_01.2019~'!$A:$CQ,Data_sheet_PTD!BX$2,0),0))</f>
        <v>0.79</v>
      </c>
      <c r="BY34" s="3">
        <f>IF(AY34=0,0,IFERROR(VLOOKUP($M:$M,'Price_Per_Oz_01.2019~'!$A:$CQ,Data_sheet_PTD!BY$2,0),0))</f>
        <v>0.79</v>
      </c>
      <c r="BZ34" s="17">
        <f t="shared" si="51"/>
        <v>0.77</v>
      </c>
      <c r="CA34" s="12">
        <f t="shared" si="0"/>
        <v>85366.55072463768</v>
      </c>
      <c r="CB34" s="12">
        <f t="shared" si="1"/>
        <v>79538.194444444453</v>
      </c>
      <c r="CC34" s="12">
        <f t="shared" si="2"/>
        <v>99608.388888888891</v>
      </c>
      <c r="CD34" s="12">
        <f t="shared" si="3"/>
        <v>111767.18181818181</v>
      </c>
      <c r="CE34" s="12">
        <f t="shared" si="4"/>
        <v>133343.25974025973</v>
      </c>
      <c r="CF34" s="12">
        <f t="shared" si="5"/>
        <v>142310.97402597402</v>
      </c>
      <c r="CG34" s="12">
        <f t="shared" si="6"/>
        <v>133698.61038961037</v>
      </c>
      <c r="CH34" s="12">
        <f t="shared" si="7"/>
        <v>131251.93506493507</v>
      </c>
      <c r="CI34" s="12">
        <f t="shared" si="8"/>
        <v>119164.15584415583</v>
      </c>
      <c r="CJ34" s="12">
        <f t="shared" si="9"/>
        <v>100066.06493506493</v>
      </c>
      <c r="CK34" s="12">
        <f t="shared" si="10"/>
        <v>68313.155844155845</v>
      </c>
      <c r="CL34" s="12">
        <f t="shared" si="11"/>
        <v>69542.155844155845</v>
      </c>
      <c r="CM34" s="13">
        <f t="shared" si="52"/>
        <v>1273970.6275644647</v>
      </c>
      <c r="CN34" s="12">
        <f t="shared" si="12"/>
        <v>84677.42857142858</v>
      </c>
      <c r="CO34" s="12">
        <f t="shared" si="13"/>
        <v>86949.41558441559</v>
      </c>
      <c r="CP34" s="12">
        <f t="shared" si="14"/>
        <v>97838.532467532466</v>
      </c>
      <c r="CQ34" s="12">
        <f t="shared" si="15"/>
        <v>109155.55844155843</v>
      </c>
      <c r="CR34" s="12">
        <f t="shared" si="16"/>
        <v>120160.36363636363</v>
      </c>
      <c r="CS34" s="12">
        <f t="shared" si="17"/>
        <v>136872.68831168831</v>
      </c>
      <c r="CT34" s="12">
        <f t="shared" si="18"/>
        <v>128158.50649350649</v>
      </c>
      <c r="CU34" s="12">
        <f t="shared" si="19"/>
        <v>134875.84415584416</v>
      </c>
      <c r="CV34" s="12">
        <f t="shared" si="20"/>
        <v>104119.88311688311</v>
      </c>
      <c r="CW34" s="12">
        <f t="shared" si="21"/>
        <v>91664.088607594924</v>
      </c>
      <c r="CX34" s="12">
        <f t="shared" si="22"/>
        <v>69668.78481012657</v>
      </c>
      <c r="CY34" s="12">
        <f t="shared" si="23"/>
        <v>63438.772151898738</v>
      </c>
      <c r="CZ34" s="13">
        <f t="shared" si="53"/>
        <v>1227579.866348841</v>
      </c>
      <c r="DA34" s="15">
        <f t="shared" si="24"/>
        <v>-475.49428571427921</v>
      </c>
      <c r="DB34" s="15">
        <f t="shared" si="25"/>
        <v>5336.0792207792192</v>
      </c>
      <c r="DC34" s="15">
        <f t="shared" si="26"/>
        <v>-1274.2966233766253</v>
      </c>
      <c r="DD34" s="15">
        <f t="shared" si="27"/>
        <v>-2010.9500000000012</v>
      </c>
      <c r="DE34" s="15">
        <f t="shared" si="28"/>
        <v>-10150.829999999996</v>
      </c>
      <c r="DF34" s="15">
        <f t="shared" si="29"/>
        <v>-4187.4799999999968</v>
      </c>
      <c r="DG34" s="15">
        <f t="shared" si="30"/>
        <v>-4265.8799999999928</v>
      </c>
      <c r="DH34" s="15">
        <f t="shared" si="31"/>
        <v>2790.409999999998</v>
      </c>
      <c r="DI34" s="15">
        <f t="shared" si="32"/>
        <v>-11584.089999999995</v>
      </c>
      <c r="DJ34" s="15">
        <f t="shared" si="33"/>
        <v>-6469.5217721519075</v>
      </c>
      <c r="DK34" s="15">
        <f t="shared" si="34"/>
        <v>1043.8343037974587</v>
      </c>
      <c r="DL34" s="15">
        <f t="shared" si="35"/>
        <v>-4699.6054430379718</v>
      </c>
      <c r="DM34" s="16">
        <f t="shared" si="54"/>
        <v>-35947.824599704094</v>
      </c>
      <c r="DN34" s="15">
        <f t="shared" si="36"/>
        <v>6774.1942857142922</v>
      </c>
      <c r="DO34" s="15">
        <f t="shared" si="37"/>
        <v>4347.4707792207837</v>
      </c>
      <c r="DP34" s="15">
        <f t="shared" si="38"/>
        <v>4891.9266233766275</v>
      </c>
      <c r="DQ34" s="15">
        <f t="shared" si="39"/>
        <v>0</v>
      </c>
      <c r="DR34" s="15">
        <f t="shared" si="40"/>
        <v>0</v>
      </c>
      <c r="DS34" s="15">
        <f t="shared" si="41"/>
        <v>0</v>
      </c>
      <c r="DT34" s="15">
        <f t="shared" si="42"/>
        <v>0</v>
      </c>
      <c r="DU34" s="15">
        <f t="shared" si="43"/>
        <v>0</v>
      </c>
      <c r="DV34" s="15">
        <f t="shared" si="44"/>
        <v>0</v>
      </c>
      <c r="DW34" s="15">
        <f t="shared" si="45"/>
        <v>1833.2817721519002</v>
      </c>
      <c r="DX34" s="15">
        <f t="shared" si="46"/>
        <v>1393.3756962025327</v>
      </c>
      <c r="DY34" s="15">
        <f t="shared" si="47"/>
        <v>1268.7754430379759</v>
      </c>
      <c r="DZ34" s="16">
        <f t="shared" si="55"/>
        <v>20509.024599704109</v>
      </c>
      <c r="EB34" s="22">
        <f t="shared" si="56"/>
        <v>-8.1854523159563541E-12</v>
      </c>
      <c r="EC34" s="22">
        <f t="shared" si="57"/>
        <v>0</v>
      </c>
      <c r="ED34" s="22">
        <f t="shared" si="58"/>
        <v>0</v>
      </c>
      <c r="EE34" s="22">
        <f t="shared" si="59"/>
        <v>4.0927261579781771E-12</v>
      </c>
      <c r="EF34" s="22">
        <f t="shared" si="60"/>
        <v>0</v>
      </c>
      <c r="EG34" s="22">
        <f t="shared" si="61"/>
        <v>0</v>
      </c>
      <c r="EH34" s="22">
        <f t="shared" si="62"/>
        <v>0</v>
      </c>
      <c r="EI34" s="22">
        <f t="shared" si="63"/>
        <v>-9.0949470177292824E-12</v>
      </c>
      <c r="EJ34" s="22">
        <f t="shared" si="64"/>
        <v>0</v>
      </c>
      <c r="EK34" s="22">
        <f t="shared" si="65"/>
        <v>0</v>
      </c>
      <c r="EL34" s="22">
        <f t="shared" si="66"/>
        <v>7.73070496506989E-12</v>
      </c>
      <c r="EM34" s="22">
        <f t="shared" si="67"/>
        <v>0</v>
      </c>
    </row>
    <row r="35" spans="12:143" x14ac:dyDescent="0.3">
      <c r="L35" s="7"/>
      <c r="M35" t="s">
        <v>41</v>
      </c>
      <c r="N35" s="15">
        <f>IFERROR(VLOOKUP($M:$M,'Data 2'!$C:$R,'Data 2'!E$1,0),0)</f>
        <v>71465.97</v>
      </c>
      <c r="O35" s="15">
        <f>IFERROR(VLOOKUP($M:$M,'Data 2'!$C:$R,'Data 2'!F$1,0),0)</f>
        <v>76253.55</v>
      </c>
      <c r="P35" s="15">
        <f>IFERROR(VLOOKUP($M:$M,'Data 2'!$C:$R,'Data 2'!G$1,0),0)</f>
        <v>87505.99</v>
      </c>
      <c r="Q35" s="15">
        <f>IFERROR(VLOOKUP($M:$M,'Data 2'!$C:$R,'Data 2'!H$1,0),0)</f>
        <v>110542.55</v>
      </c>
      <c r="R35" s="15">
        <f>IFERROR(VLOOKUP($M:$M,'Data 2'!$C:$R,'Data 2'!I$1,0),0)</f>
        <v>105926.97</v>
      </c>
      <c r="S35" s="15">
        <f>IFERROR(VLOOKUP($M:$M,'Data 2'!$C:$R,'Data 2'!J$1,0),0)</f>
        <v>117920.12</v>
      </c>
      <c r="T35" s="15">
        <f>IFERROR(VLOOKUP($M:$M,'Data 2'!$C:$R,'Data 2'!K$1,0),0)</f>
        <v>131280.76999999999</v>
      </c>
      <c r="U35" s="15">
        <f>IFERROR(VLOOKUP($M:$M,'Data 2'!$C:$R,'Data 2'!L$1,0),0)</f>
        <v>113653.33</v>
      </c>
      <c r="V35" s="15">
        <f>IFERROR(VLOOKUP($M:$M,'Data 2'!$C:$R,'Data 2'!M$1,0),0)</f>
        <v>95104.320000000007</v>
      </c>
      <c r="W35" s="15">
        <f>IFERROR(VLOOKUP($M:$M,'Data 2'!$C:$R,'Data 2'!N$1,0),0)</f>
        <v>91456.88</v>
      </c>
      <c r="X35" s="15">
        <f>IFERROR(VLOOKUP($M:$M,'Data 2'!$C:$R,'Data 2'!O$1,0),0)</f>
        <v>71846.25</v>
      </c>
      <c r="Y35" s="15">
        <f>IFERROR(VLOOKUP($M:$M,'Data 2'!$C:$R,'Data 2'!P$1,0),0)</f>
        <v>69993.14</v>
      </c>
      <c r="Z35" s="16">
        <f t="shared" si="49"/>
        <v>345768.06</v>
      </c>
      <c r="AA35" s="15">
        <f>IFERROR(VLOOKUP($M:$M,'Data 2'!$U:$AI,'Data 2'!W$1,0),0)</f>
        <v>71226.55</v>
      </c>
      <c r="AB35" s="15">
        <f>IFERROR(VLOOKUP($M:$M,'Data 2'!$U:$AI,'Data 2'!X$1,0),0)</f>
        <v>71471.759999999995</v>
      </c>
      <c r="AC35" s="15">
        <f>IFERROR(VLOOKUP($M:$M,'Data 2'!$U:$AI,'Data 2'!Y$1,0),0)</f>
        <v>94299.85</v>
      </c>
      <c r="AD35" s="15">
        <f>IFERROR(VLOOKUP($M:$M,'Data 2'!$U:$AI,'Data 2'!Z$1,0),0)</f>
        <v>123581.38</v>
      </c>
      <c r="AE35" s="15">
        <f>IFERROR(VLOOKUP($M:$M,'Data 2'!$U:$AI,'Data 2'!AA$1,0),0)</f>
        <v>132204.57999999999</v>
      </c>
      <c r="AF35" s="15">
        <f>IFERROR(VLOOKUP($M:$M,'Data 2'!$U:$AI,'Data 2'!AB$1,0),0)</f>
        <v>150065.87</v>
      </c>
      <c r="AG35" s="15">
        <f>IFERROR(VLOOKUP($M:$M,'Data 2'!$U:$AI,'Data 2'!AC$1,0),0)</f>
        <v>137362.21</v>
      </c>
      <c r="AH35" s="15">
        <f>IFERROR(VLOOKUP($M:$M,'Data 2'!$U:$AI,'Data 2'!AD$1,0),0)</f>
        <v>139695.07999999999</v>
      </c>
      <c r="AI35" s="15">
        <f>IFERROR(VLOOKUP($M:$M,'Data 2'!$U:$AI,'Data 2'!AE$1,0),0)</f>
        <v>124083.94</v>
      </c>
      <c r="AJ35" s="15">
        <f>IFERROR(VLOOKUP($M:$M,'Data 2'!$U:$AI,'Data 2'!AF$1,0),0)</f>
        <v>106339.79</v>
      </c>
      <c r="AK35" s="15">
        <f>IFERROR(VLOOKUP($M:$M,'Data 2'!$U:$AI,'Data 2'!AG$1,0),0)</f>
        <v>80363.039999999994</v>
      </c>
      <c r="AL35" s="15">
        <f>IFERROR(VLOOKUP($M:$M,'Data 2'!$U:$AI,'Data 2'!AH$1,0),0)</f>
        <v>78078.28</v>
      </c>
      <c r="AM35" s="16">
        <f t="shared" si="68"/>
        <v>1308772.33</v>
      </c>
      <c r="AN35" s="15">
        <f>IFERROR(VLOOKUP($M:$M,'Data 2'!$AP:$BE,'Data 2'!AR$1,0),0)</f>
        <v>93795.93</v>
      </c>
      <c r="AO35" s="15">
        <f>IFERROR(VLOOKUP($M:$M,'Data 2'!$AP:$BE,'Data 2'!AS$1,0),0)</f>
        <v>92395.18</v>
      </c>
      <c r="AP35" s="15">
        <f>IFERROR(VLOOKUP($M:$M,'Data 2'!$AP:$BE,'Data 2'!AT$1,0),0)</f>
        <v>111801.89</v>
      </c>
      <c r="AQ35" s="15">
        <f>IFERROR(VLOOKUP($M:$M,'Data 2'!$AP:$BE,'Data 2'!AU$1,0),0)</f>
        <v>112549.84</v>
      </c>
      <c r="AR35" s="15">
        <f>IFERROR(VLOOKUP($M:$M,'Data 2'!$AP:$BE,'Data 2'!AV$1,0),0)</f>
        <v>130567.01</v>
      </c>
      <c r="AS35" s="15">
        <f>IFERROR(VLOOKUP($M:$M,'Data 2'!$AP:$BE,'Data 2'!AW$1,0),0)</f>
        <v>136989.87</v>
      </c>
      <c r="AT35" s="15">
        <f>IFERROR(VLOOKUP($M:$M,'Data 2'!$AP:$BE,'Data 2'!AX$1,0),0)</f>
        <v>128905.35</v>
      </c>
      <c r="AU35" s="15">
        <f>IFERROR(VLOOKUP($M:$M,'Data 2'!$AP:$BE,'Data 2'!AY$1,0),0)</f>
        <v>136285.82</v>
      </c>
      <c r="AV35" s="15">
        <f>IFERROR(VLOOKUP($M:$M,'Data 2'!$AP:$BE,'Data 2'!AZ$1,0),0)</f>
        <v>103269.69</v>
      </c>
      <c r="AW35" s="15">
        <f>IFERROR(VLOOKUP($M:$M,'Data 2'!$AP:$BE,'Data 2'!BA$1,0),0)</f>
        <v>95989.550000000032</v>
      </c>
      <c r="AX35" s="15">
        <f>IFERROR(VLOOKUP($M:$M,'Data 2'!$AP:$BE,'Data 2'!BB$1,0),0)</f>
        <v>76262.05</v>
      </c>
      <c r="AY35" s="15">
        <f>IFERROR(VLOOKUP($M:$M,'Data 2'!$AP:$BE,'Data 2'!BC$1,0),0)</f>
        <v>79547.91</v>
      </c>
      <c r="AZ35" s="16">
        <f t="shared" si="69"/>
        <v>1298360.0899999999</v>
      </c>
      <c r="BA35" s="3">
        <f>IF(AA35=0,0,IFERROR(VLOOKUP($M:$M,'Price_Per_Oz_01.2019~'!$A:$CQ,Data_sheet_PTD!BA$2,0),0))</f>
        <v>0.65</v>
      </c>
      <c r="BB35" s="3">
        <f>IF(AB35=0,0,IFERROR(VLOOKUP($M:$M,'Price_Per_Oz_01.2019~'!$A:$CQ,Data_sheet_PTD!BB$2,0),0))</f>
        <v>0.65</v>
      </c>
      <c r="BC35" s="3">
        <f>IF(AC35=0,0,IFERROR(VLOOKUP($M:$M,'Price_Per_Oz_01.2019~'!$A:$CQ,Data_sheet_PTD!BC$2,0),0))</f>
        <v>0.69</v>
      </c>
      <c r="BD35" s="3">
        <f>IF(AD35=0,0,IFERROR(VLOOKUP($M:$M,'Price_Per_Oz_01.2019~'!$A:$CQ,Data_sheet_PTD!BD$2,0),0))</f>
        <v>0.79</v>
      </c>
      <c r="BE35" s="3">
        <f>IF(AE35=0,0,IFERROR(VLOOKUP($M:$M,'Price_Per_Oz_01.2019~'!$A:$CQ,Data_sheet_PTD!BE$2,0),0))</f>
        <v>0.79</v>
      </c>
      <c r="BF35" s="3">
        <f>IF(AF35=0,0,IFERROR(VLOOKUP($M:$M,'Price_Per_Oz_01.2019~'!$A:$CQ,Data_sheet_PTD!BF$2,0),0))</f>
        <v>0.79</v>
      </c>
      <c r="BG35" s="3">
        <f>IF(AG35=0,0,IFERROR(VLOOKUP($M:$M,'Price_Per_Oz_01.2019~'!$A:$CQ,Data_sheet_PTD!BG$2,0),0))</f>
        <v>0.79</v>
      </c>
      <c r="BH35" s="3">
        <f>IF(AH35=0,0,IFERROR(VLOOKUP($M:$M,'Price_Per_Oz_01.2019~'!$A:$CQ,Data_sheet_PTD!BH$2,0),0))</f>
        <v>0.79</v>
      </c>
      <c r="BI35" s="3">
        <f>IF(AI35=0,0,IFERROR(VLOOKUP($M:$M,'Price_Per_Oz_01.2019~'!$A:$CQ,Data_sheet_PTD!BI$2,0),0))</f>
        <v>0.79</v>
      </c>
      <c r="BJ35" s="3">
        <f>IF(AJ35=0,0,IFERROR(VLOOKUP($M:$M,'Price_Per_Oz_01.2019~'!$A:$CQ,Data_sheet_PTD!BJ$2,0),0))</f>
        <v>0.79</v>
      </c>
      <c r="BK35" s="3">
        <f>IF(AK35=0,0,IFERROR(VLOOKUP($M:$M,'Price_Per_Oz_01.2019~'!$A:$CQ,Data_sheet_PTD!BK$2,0),0))</f>
        <v>0.79</v>
      </c>
      <c r="BL35" s="3">
        <f>IF(AL35=0,0,IFERROR(VLOOKUP($M:$M,'Price_Per_Oz_01.2019~'!$A:$CQ,Data_sheet_PTD!BL$2,0),0))</f>
        <v>0.79</v>
      </c>
      <c r="BM35" s="17">
        <f t="shared" si="50"/>
        <v>0.79</v>
      </c>
      <c r="BN35" s="3">
        <f>IF(AN35=0,0,IFERROR(VLOOKUP($M:$M,'Price_Per_Oz_01.2019~'!$A:$CQ,Data_sheet_PTD!BN$2,0),0))</f>
        <v>0.79</v>
      </c>
      <c r="BO35" s="3">
        <f>IF(AO35=0,0,IFERROR(VLOOKUP($M:$M,'Price_Per_Oz_01.2019~'!$A:$CQ,Data_sheet_PTD!BO$2,0),0))</f>
        <v>0.79</v>
      </c>
      <c r="BP35" s="3">
        <f>IF(AP35=0,0,IFERROR(VLOOKUP($M:$M,'Price_Per_Oz_01.2019~'!$A:$CQ,Data_sheet_PTD!BP$2,0),0))</f>
        <v>0.79</v>
      </c>
      <c r="BQ35" s="3">
        <f>IF(AQ35=0,0,IFERROR(VLOOKUP($M:$M,'Price_Per_Oz_01.2019~'!$A:$CQ,Data_sheet_PTD!BQ$2,0),0))</f>
        <v>0.79</v>
      </c>
      <c r="BR35" s="3">
        <f>IF(AR35=0,0,IFERROR(VLOOKUP($M:$M,'Price_Per_Oz_01.2019~'!$A:$CQ,Data_sheet_PTD!BR$2,0),0))</f>
        <v>0.79</v>
      </c>
      <c r="BS35" s="3">
        <f>IF(AS35=0,0,IFERROR(VLOOKUP($M:$M,'Price_Per_Oz_01.2019~'!$A:$CQ,Data_sheet_PTD!BS$2,0),0))</f>
        <v>0.79</v>
      </c>
      <c r="BT35" s="3">
        <f>IF(AT35=0,0,IFERROR(VLOOKUP($M:$M,'Price_Per_Oz_01.2019~'!$A:$CQ,Data_sheet_PTD!BT$2,0),0))</f>
        <v>0.79</v>
      </c>
      <c r="BU35" s="3">
        <f>IF(AU35=0,0,IFERROR(VLOOKUP($M:$M,'Price_Per_Oz_01.2019~'!$A:$CQ,Data_sheet_PTD!BU$2,0),0))</f>
        <v>0.79</v>
      </c>
      <c r="BV35" s="3">
        <f>IF(AV35=0,0,IFERROR(VLOOKUP($M:$M,'Price_Per_Oz_01.2019~'!$A:$CQ,Data_sheet_PTD!BV$2,0),0))</f>
        <v>0.79</v>
      </c>
      <c r="BW35" s="3">
        <f>IF(AW35=0,0,IFERROR(VLOOKUP($M:$M,'Price_Per_Oz_01.2019~'!$A:$CQ,Data_sheet_PTD!BW$2,0),0))</f>
        <v>0.79</v>
      </c>
      <c r="BX35" s="3">
        <f>IF(AX35=0,0,IFERROR(VLOOKUP($M:$M,'Price_Per_Oz_01.2019~'!$A:$CQ,Data_sheet_PTD!BX$2,0),0))</f>
        <v>0.79</v>
      </c>
      <c r="BY35" s="3">
        <f>IF(AY35=0,0,IFERROR(VLOOKUP($M:$M,'Price_Per_Oz_01.2019~'!$A:$CQ,Data_sheet_PTD!BY$2,0),0))</f>
        <v>0.79</v>
      </c>
      <c r="BZ35" s="17">
        <f t="shared" si="51"/>
        <v>0.79</v>
      </c>
      <c r="CA35" s="12">
        <f t="shared" si="0"/>
        <v>109579.30769230769</v>
      </c>
      <c r="CB35" s="12">
        <f t="shared" si="1"/>
        <v>109956.55384615384</v>
      </c>
      <c r="CC35" s="12">
        <f t="shared" si="2"/>
        <v>136666.44927536233</v>
      </c>
      <c r="CD35" s="12">
        <f t="shared" si="3"/>
        <v>156432.12658227849</v>
      </c>
      <c r="CE35" s="12">
        <f t="shared" si="4"/>
        <v>167347.56962025314</v>
      </c>
      <c r="CF35" s="12">
        <f t="shared" si="5"/>
        <v>189956.7974683544</v>
      </c>
      <c r="CG35" s="12">
        <f t="shared" si="6"/>
        <v>173876.21518987339</v>
      </c>
      <c r="CH35" s="12">
        <f t="shared" si="7"/>
        <v>176829.21518987339</v>
      </c>
      <c r="CI35" s="12">
        <f t="shared" si="8"/>
        <v>157068.27848101265</v>
      </c>
      <c r="CJ35" s="12">
        <f t="shared" si="9"/>
        <v>134607.32911392403</v>
      </c>
      <c r="CK35" s="12">
        <f t="shared" si="10"/>
        <v>101725.36708860759</v>
      </c>
      <c r="CL35" s="12">
        <f t="shared" si="11"/>
        <v>98833.265822784801</v>
      </c>
      <c r="CM35" s="13">
        <f t="shared" si="52"/>
        <v>1712878.4753707855</v>
      </c>
      <c r="CN35" s="12">
        <f t="shared" si="12"/>
        <v>118729.02531645568</v>
      </c>
      <c r="CO35" s="12">
        <f t="shared" si="13"/>
        <v>116955.92405063289</v>
      </c>
      <c r="CP35" s="12">
        <f t="shared" si="14"/>
        <v>141521.37974683545</v>
      </c>
      <c r="CQ35" s="12">
        <f t="shared" si="15"/>
        <v>142468.15189873416</v>
      </c>
      <c r="CR35" s="12">
        <f t="shared" si="16"/>
        <v>165274.69620253163</v>
      </c>
      <c r="CS35" s="12">
        <f t="shared" si="17"/>
        <v>173404.8987341772</v>
      </c>
      <c r="CT35" s="12">
        <f t="shared" si="18"/>
        <v>163171.32911392406</v>
      </c>
      <c r="CU35" s="12">
        <f t="shared" si="19"/>
        <v>172513.69620253166</v>
      </c>
      <c r="CV35" s="12">
        <f t="shared" si="20"/>
        <v>130721.12658227848</v>
      </c>
      <c r="CW35" s="12">
        <f t="shared" si="21"/>
        <v>121505.75949367092</v>
      </c>
      <c r="CX35" s="12">
        <f t="shared" si="22"/>
        <v>96534.240506329108</v>
      </c>
      <c r="CY35" s="12">
        <f t="shared" si="23"/>
        <v>100693.55696202532</v>
      </c>
      <c r="CZ35" s="13">
        <f t="shared" si="53"/>
        <v>1643493.7848101265</v>
      </c>
      <c r="DA35" s="15">
        <f t="shared" si="24"/>
        <v>5947.3164556961938</v>
      </c>
      <c r="DB35" s="15">
        <f t="shared" si="25"/>
        <v>4549.5906329113859</v>
      </c>
      <c r="DC35" s="15">
        <f t="shared" si="26"/>
        <v>3349.9020253164467</v>
      </c>
      <c r="DD35" s="15">
        <f t="shared" si="27"/>
        <v>-11031.540000000026</v>
      </c>
      <c r="DE35" s="15">
        <f t="shared" si="28"/>
        <v>-1637.5699999999915</v>
      </c>
      <c r="DF35" s="15">
        <f t="shared" si="29"/>
        <v>-13075.999999999989</v>
      </c>
      <c r="DG35" s="15">
        <f t="shared" si="30"/>
        <v>-8456.8599999999678</v>
      </c>
      <c r="DH35" s="15">
        <f t="shared" si="31"/>
        <v>-3409.2599999999634</v>
      </c>
      <c r="DI35" s="15">
        <f t="shared" si="32"/>
        <v>-20814.249999999996</v>
      </c>
      <c r="DJ35" s="15">
        <f t="shared" si="33"/>
        <v>-10350.239999999958</v>
      </c>
      <c r="DK35" s="15">
        <f t="shared" si="34"/>
        <v>-4100.9899999999971</v>
      </c>
      <c r="DL35" s="15">
        <f t="shared" si="35"/>
        <v>1469.6300000000126</v>
      </c>
      <c r="DM35" s="16">
        <f t="shared" si="54"/>
        <v>-57560.270886075858</v>
      </c>
      <c r="DN35" s="15">
        <f t="shared" si="36"/>
        <v>16622.063544303797</v>
      </c>
      <c r="DO35" s="15">
        <f t="shared" si="37"/>
        <v>16373.829367088607</v>
      </c>
      <c r="DP35" s="15">
        <f t="shared" si="38"/>
        <v>14152.137974683557</v>
      </c>
      <c r="DQ35" s="15">
        <f t="shared" si="39"/>
        <v>0</v>
      </c>
      <c r="DR35" s="15">
        <f t="shared" si="40"/>
        <v>0</v>
      </c>
      <c r="DS35" s="15">
        <f t="shared" si="41"/>
        <v>0</v>
      </c>
      <c r="DT35" s="15">
        <f t="shared" si="42"/>
        <v>0</v>
      </c>
      <c r="DU35" s="15">
        <f t="shared" si="43"/>
        <v>0</v>
      </c>
      <c r="DV35" s="15">
        <f t="shared" si="44"/>
        <v>0</v>
      </c>
      <c r="DW35" s="15">
        <f t="shared" si="45"/>
        <v>0</v>
      </c>
      <c r="DX35" s="15">
        <f t="shared" si="46"/>
        <v>0</v>
      </c>
      <c r="DY35" s="15">
        <f t="shared" si="47"/>
        <v>0</v>
      </c>
      <c r="DZ35" s="16">
        <f t="shared" si="55"/>
        <v>47148.030886075961</v>
      </c>
      <c r="EB35" s="22">
        <f t="shared" si="56"/>
        <v>0</v>
      </c>
      <c r="EC35" s="22">
        <f t="shared" si="57"/>
        <v>0</v>
      </c>
      <c r="ED35" s="22">
        <f t="shared" si="58"/>
        <v>0</v>
      </c>
      <c r="EE35" s="22">
        <f t="shared" si="59"/>
        <v>1.8189894035458565E-11</v>
      </c>
      <c r="EF35" s="22">
        <f t="shared" si="60"/>
        <v>0</v>
      </c>
      <c r="EG35" s="22">
        <f t="shared" si="61"/>
        <v>0</v>
      </c>
      <c r="EH35" s="22">
        <f t="shared" si="62"/>
        <v>-1.8189894035458565E-11</v>
      </c>
      <c r="EI35" s="22">
        <f t="shared" si="63"/>
        <v>-1.6825651982799172E-11</v>
      </c>
      <c r="EJ35" s="22">
        <f t="shared" si="64"/>
        <v>0</v>
      </c>
      <c r="EK35" s="22">
        <f t="shared" si="65"/>
        <v>0</v>
      </c>
      <c r="EL35" s="22">
        <f t="shared" si="66"/>
        <v>0</v>
      </c>
      <c r="EM35" s="22">
        <f t="shared" si="67"/>
        <v>-7.9580786405131221E-12</v>
      </c>
    </row>
    <row r="36" spans="12:143" x14ac:dyDescent="0.3">
      <c r="L36" s="7"/>
      <c r="M36" t="s">
        <v>42</v>
      </c>
      <c r="N36" s="15">
        <f>IFERROR(VLOOKUP($M:$M,'Data 2'!$C:$R,'Data 2'!E$1,0),0)</f>
        <v>25120.01</v>
      </c>
      <c r="O36" s="15">
        <f>IFERROR(VLOOKUP($M:$M,'Data 2'!$C:$R,'Data 2'!F$1,0),0)</f>
        <v>29118.99</v>
      </c>
      <c r="P36" s="15">
        <f>IFERROR(VLOOKUP($M:$M,'Data 2'!$C:$R,'Data 2'!G$1,0),0)</f>
        <v>33529.120000000003</v>
      </c>
      <c r="Q36" s="15">
        <f>IFERROR(VLOOKUP($M:$M,'Data 2'!$C:$R,'Data 2'!H$1,0),0)</f>
        <v>47677.3</v>
      </c>
      <c r="R36" s="15">
        <f>IFERROR(VLOOKUP($M:$M,'Data 2'!$C:$R,'Data 2'!I$1,0),0)</f>
        <v>45146.13</v>
      </c>
      <c r="S36" s="15">
        <f>IFERROR(VLOOKUP($M:$M,'Data 2'!$C:$R,'Data 2'!J$1,0),0)</f>
        <v>50398.3</v>
      </c>
      <c r="T36" s="15">
        <f>IFERROR(VLOOKUP($M:$M,'Data 2'!$C:$R,'Data 2'!K$1,0),0)</f>
        <v>54304.91</v>
      </c>
      <c r="U36" s="15">
        <f>IFERROR(VLOOKUP($M:$M,'Data 2'!$C:$R,'Data 2'!L$1,0),0)</f>
        <v>55724.87</v>
      </c>
      <c r="V36" s="15">
        <f>IFERROR(VLOOKUP($M:$M,'Data 2'!$C:$R,'Data 2'!M$1,0),0)</f>
        <v>38734.699999999997</v>
      </c>
      <c r="W36" s="15">
        <f>IFERROR(VLOOKUP($M:$M,'Data 2'!$C:$R,'Data 2'!N$1,0),0)</f>
        <v>37757.39</v>
      </c>
      <c r="X36" s="15">
        <f>IFERROR(VLOOKUP($M:$M,'Data 2'!$C:$R,'Data 2'!O$1,0),0)</f>
        <v>26681.17</v>
      </c>
      <c r="Y36" s="15">
        <f>IFERROR(VLOOKUP($M:$M,'Data 2'!$C:$R,'Data 2'!P$1,0),0)</f>
        <v>22364.55</v>
      </c>
      <c r="Z36" s="16">
        <f t="shared" si="49"/>
        <v>135445.41999999998</v>
      </c>
      <c r="AA36" s="15">
        <f>IFERROR(VLOOKUP($M:$M,'Data 2'!$U:$AI,'Data 2'!W$1,0),0)</f>
        <v>28664.15</v>
      </c>
      <c r="AB36" s="15">
        <f>IFERROR(VLOOKUP($M:$M,'Data 2'!$U:$AI,'Data 2'!X$1,0),0)</f>
        <v>31389.89</v>
      </c>
      <c r="AC36" s="15">
        <f>IFERROR(VLOOKUP($M:$M,'Data 2'!$U:$AI,'Data 2'!Y$1,0),0)</f>
        <v>47360.76</v>
      </c>
      <c r="AD36" s="15">
        <f>IFERROR(VLOOKUP($M:$M,'Data 2'!$U:$AI,'Data 2'!Z$1,0),0)</f>
        <v>62050.04</v>
      </c>
      <c r="AE36" s="15">
        <f>IFERROR(VLOOKUP($M:$M,'Data 2'!$U:$AI,'Data 2'!AA$1,0),0)</f>
        <v>49694.39</v>
      </c>
      <c r="AF36" s="15">
        <f>IFERROR(VLOOKUP($M:$M,'Data 2'!$U:$AI,'Data 2'!AB$1,0),0)</f>
        <v>62085.97</v>
      </c>
      <c r="AG36" s="15">
        <f>IFERROR(VLOOKUP($M:$M,'Data 2'!$U:$AI,'Data 2'!AC$1,0),0)</f>
        <v>59773.14</v>
      </c>
      <c r="AH36" s="15">
        <f>IFERROR(VLOOKUP($M:$M,'Data 2'!$U:$AI,'Data 2'!AD$1,0),0)</f>
        <v>57212.89</v>
      </c>
      <c r="AI36" s="15">
        <f>IFERROR(VLOOKUP($M:$M,'Data 2'!$U:$AI,'Data 2'!AE$1,0),0)</f>
        <v>53139.98</v>
      </c>
      <c r="AJ36" s="15">
        <f>IFERROR(VLOOKUP($M:$M,'Data 2'!$U:$AI,'Data 2'!AF$1,0),0)</f>
        <v>47390.61</v>
      </c>
      <c r="AK36" s="15">
        <f>IFERROR(VLOOKUP($M:$M,'Data 2'!$U:$AI,'Data 2'!AG$1,0),0)</f>
        <v>29586.73</v>
      </c>
      <c r="AL36" s="15">
        <f>IFERROR(VLOOKUP($M:$M,'Data 2'!$U:$AI,'Data 2'!AH$1,0),0)</f>
        <v>25628.82</v>
      </c>
      <c r="AM36" s="16">
        <f t="shared" si="68"/>
        <v>553977.36999999988</v>
      </c>
      <c r="AN36" s="15">
        <f>IFERROR(VLOOKUP($M:$M,'Data 2'!$AP:$BE,'Data 2'!AR$1,0),0)</f>
        <v>34022.68</v>
      </c>
      <c r="AO36" s="15">
        <f>IFERROR(VLOOKUP($M:$M,'Data 2'!$AP:$BE,'Data 2'!AS$1,0),0)</f>
        <v>38686.17</v>
      </c>
      <c r="AP36" s="15">
        <f>IFERROR(VLOOKUP($M:$M,'Data 2'!$AP:$BE,'Data 2'!AT$1,0),0)</f>
        <v>51237.22</v>
      </c>
      <c r="AQ36" s="15">
        <f>IFERROR(VLOOKUP($M:$M,'Data 2'!$AP:$BE,'Data 2'!AU$1,0),0)</f>
        <v>68101.7</v>
      </c>
      <c r="AR36" s="15">
        <f>IFERROR(VLOOKUP($M:$M,'Data 2'!$AP:$BE,'Data 2'!AV$1,0),0)</f>
        <v>95821.87</v>
      </c>
      <c r="AS36" s="15">
        <f>IFERROR(VLOOKUP($M:$M,'Data 2'!$AP:$BE,'Data 2'!AW$1,0),0)</f>
        <v>92618.44</v>
      </c>
      <c r="AT36" s="15">
        <f>IFERROR(VLOOKUP($M:$M,'Data 2'!$AP:$BE,'Data 2'!AX$1,0),0)</f>
        <v>81411.710000000006</v>
      </c>
      <c r="AU36" s="15">
        <f>IFERROR(VLOOKUP($M:$M,'Data 2'!$AP:$BE,'Data 2'!AY$1,0),0)</f>
        <v>103855.97</v>
      </c>
      <c r="AV36" s="15">
        <f>IFERROR(VLOOKUP($M:$M,'Data 2'!$AP:$BE,'Data 2'!AZ$1,0),0)</f>
        <v>74550.13</v>
      </c>
      <c r="AW36" s="15">
        <f>IFERROR(VLOOKUP($M:$M,'Data 2'!$AP:$BE,'Data 2'!BA$1,0),0)</f>
        <v>66741.350000000006</v>
      </c>
      <c r="AX36" s="15">
        <f>IFERROR(VLOOKUP($M:$M,'Data 2'!$AP:$BE,'Data 2'!BB$1,0),0)</f>
        <v>50911.560000000005</v>
      </c>
      <c r="AY36" s="15">
        <f>IFERROR(VLOOKUP($M:$M,'Data 2'!$AP:$BE,'Data 2'!BC$1,0),0)</f>
        <v>51471.170000000006</v>
      </c>
      <c r="AZ36" s="16">
        <f t="shared" si="69"/>
        <v>809429.97000000009</v>
      </c>
      <c r="BA36" s="3">
        <f>IF(AA36=0,0,IFERROR(VLOOKUP($M:$M,'Price_Per_Oz_01.2019~'!$A:$CQ,Data_sheet_PTD!BA$2,0),0))</f>
        <v>0.75</v>
      </c>
      <c r="BB36" s="3">
        <f>IF(AB36=0,0,IFERROR(VLOOKUP($M:$M,'Price_Per_Oz_01.2019~'!$A:$CQ,Data_sheet_PTD!BB$2,0),0))</f>
        <v>0.75</v>
      </c>
      <c r="BC36" s="3">
        <f>IF(AC36=0,0,IFERROR(VLOOKUP($M:$M,'Price_Per_Oz_01.2019~'!$A:$CQ,Data_sheet_PTD!BC$2,0),0))</f>
        <v>0.82</v>
      </c>
      <c r="BD36" s="3">
        <f>IF(AD36=0,0,IFERROR(VLOOKUP($M:$M,'Price_Per_Oz_01.2019~'!$A:$CQ,Data_sheet_PTD!BD$2,0),0))</f>
        <v>0.93</v>
      </c>
      <c r="BE36" s="3">
        <f>IF(AE36=0,0,IFERROR(VLOOKUP($M:$M,'Price_Per_Oz_01.2019~'!$A:$CQ,Data_sheet_PTD!BE$2,0),0))</f>
        <v>0.93</v>
      </c>
      <c r="BF36" s="3">
        <f>IF(AF36=0,0,IFERROR(VLOOKUP($M:$M,'Price_Per_Oz_01.2019~'!$A:$CQ,Data_sheet_PTD!BF$2,0),0))</f>
        <v>0.93</v>
      </c>
      <c r="BG36" s="3">
        <f>IF(AG36=0,0,IFERROR(VLOOKUP($M:$M,'Price_Per_Oz_01.2019~'!$A:$CQ,Data_sheet_PTD!BG$2,0),0))</f>
        <v>0.93</v>
      </c>
      <c r="BH36" s="3">
        <f>IF(AH36=0,0,IFERROR(VLOOKUP($M:$M,'Price_Per_Oz_01.2019~'!$A:$CQ,Data_sheet_PTD!BH$2,0),0))</f>
        <v>0.93</v>
      </c>
      <c r="BI36" s="3">
        <f>IF(AI36=0,0,IFERROR(VLOOKUP($M:$M,'Price_Per_Oz_01.2019~'!$A:$CQ,Data_sheet_PTD!BI$2,0),0))</f>
        <v>0.93</v>
      </c>
      <c r="BJ36" s="3">
        <f>IF(AJ36=0,0,IFERROR(VLOOKUP($M:$M,'Price_Per_Oz_01.2019~'!$A:$CQ,Data_sheet_PTD!BJ$2,0),0))</f>
        <v>0.93</v>
      </c>
      <c r="BK36" s="3">
        <f>IF(AK36=0,0,IFERROR(VLOOKUP($M:$M,'Price_Per_Oz_01.2019~'!$A:$CQ,Data_sheet_PTD!BK$2,0),0))</f>
        <v>0.93</v>
      </c>
      <c r="BL36" s="3">
        <f>IF(AL36=0,0,IFERROR(VLOOKUP($M:$M,'Price_Per_Oz_01.2019~'!$A:$CQ,Data_sheet_PTD!BL$2,0),0))</f>
        <v>0.93</v>
      </c>
      <c r="BM36" s="17">
        <f t="shared" si="50"/>
        <v>0.93</v>
      </c>
      <c r="BN36" s="3">
        <f>IF(AN36=0,0,IFERROR(VLOOKUP($M:$M,'Price_Per_Oz_01.2019~'!$A:$CQ,Data_sheet_PTD!BN$2,0),0))</f>
        <v>0.93</v>
      </c>
      <c r="BO36" s="3">
        <f>IF(AO36=0,0,IFERROR(VLOOKUP($M:$M,'Price_Per_Oz_01.2019~'!$A:$CQ,Data_sheet_PTD!BO$2,0),0))</f>
        <v>0.93</v>
      </c>
      <c r="BP36" s="3">
        <f>IF(AP36=0,0,IFERROR(VLOOKUP($M:$M,'Price_Per_Oz_01.2019~'!$A:$CQ,Data_sheet_PTD!BP$2,0),0))</f>
        <v>0.93</v>
      </c>
      <c r="BQ36" s="3">
        <f>IF(AQ36=0,0,IFERROR(VLOOKUP($M:$M,'Price_Per_Oz_01.2019~'!$A:$CQ,Data_sheet_PTD!BQ$2,0),0))</f>
        <v>0.89</v>
      </c>
      <c r="BR36" s="3">
        <f>IF(AR36=0,0,IFERROR(VLOOKUP($M:$M,'Price_Per_Oz_01.2019~'!$A:$CQ,Data_sheet_PTD!BR$2,0),0))</f>
        <v>0.89</v>
      </c>
      <c r="BS36" s="3">
        <f>IF(AS36=0,0,IFERROR(VLOOKUP($M:$M,'Price_Per_Oz_01.2019~'!$A:$CQ,Data_sheet_PTD!BS$2,0),0))</f>
        <v>0.89</v>
      </c>
      <c r="BT36" s="3">
        <f>IF(AT36=0,0,IFERROR(VLOOKUP($M:$M,'Price_Per_Oz_01.2019~'!$A:$CQ,Data_sheet_PTD!BT$2,0),0))</f>
        <v>0.89</v>
      </c>
      <c r="BU36" s="3">
        <f>IF(AU36=0,0,IFERROR(VLOOKUP($M:$M,'Price_Per_Oz_01.2019~'!$A:$CQ,Data_sheet_PTD!BU$2,0),0))</f>
        <v>0.89</v>
      </c>
      <c r="BV36" s="3">
        <f>IF(AV36=0,0,IFERROR(VLOOKUP($M:$M,'Price_Per_Oz_01.2019~'!$A:$CQ,Data_sheet_PTD!BV$2,0),0))</f>
        <v>0.89</v>
      </c>
      <c r="BW36" s="3">
        <f>IF(AW36=0,0,IFERROR(VLOOKUP($M:$M,'Price_Per_Oz_01.2019~'!$A:$CQ,Data_sheet_PTD!BW$2,0),0))</f>
        <v>0.89</v>
      </c>
      <c r="BX36" s="3">
        <f>IF(AX36=0,0,IFERROR(VLOOKUP($M:$M,'Price_Per_Oz_01.2019~'!$A:$CQ,Data_sheet_PTD!BX$2,0),0))</f>
        <v>0.89</v>
      </c>
      <c r="BY36" s="3">
        <f>IF(AY36=0,0,IFERROR(VLOOKUP($M:$M,'Price_Per_Oz_01.2019~'!$A:$CQ,Data_sheet_PTD!BY$2,0),0))</f>
        <v>0.89</v>
      </c>
      <c r="BZ36" s="17">
        <f t="shared" si="51"/>
        <v>0.89</v>
      </c>
      <c r="CA36" s="12">
        <f t="shared" si="0"/>
        <v>38218.866666666669</v>
      </c>
      <c r="CB36" s="12">
        <f t="shared" si="1"/>
        <v>41853.186666666668</v>
      </c>
      <c r="CC36" s="12">
        <f t="shared" si="2"/>
        <v>57757.024390243911</v>
      </c>
      <c r="CD36" s="12">
        <f t="shared" si="3"/>
        <v>66720.473118279566</v>
      </c>
      <c r="CE36" s="12">
        <f t="shared" si="4"/>
        <v>53434.827956989247</v>
      </c>
      <c r="CF36" s="12">
        <f t="shared" si="5"/>
        <v>66759.107526881722</v>
      </c>
      <c r="CG36" s="12">
        <f t="shared" si="6"/>
        <v>64272.193548387091</v>
      </c>
      <c r="CH36" s="12">
        <f t="shared" si="7"/>
        <v>61519.236559139783</v>
      </c>
      <c r="CI36" s="12">
        <f t="shared" si="8"/>
        <v>57139.763440860217</v>
      </c>
      <c r="CJ36" s="12">
        <f t="shared" si="9"/>
        <v>50957.645161290318</v>
      </c>
      <c r="CK36" s="12">
        <f t="shared" si="10"/>
        <v>31813.68817204301</v>
      </c>
      <c r="CL36" s="12">
        <f t="shared" si="11"/>
        <v>27557.870967741932</v>
      </c>
      <c r="CM36" s="13">
        <f t="shared" si="52"/>
        <v>618003.88417519012</v>
      </c>
      <c r="CN36" s="12">
        <f t="shared" si="12"/>
        <v>36583.526881720427</v>
      </c>
      <c r="CO36" s="12">
        <f t="shared" si="13"/>
        <v>41598.032258064515</v>
      </c>
      <c r="CP36" s="12">
        <f t="shared" si="14"/>
        <v>55093.784946236556</v>
      </c>
      <c r="CQ36" s="12">
        <f t="shared" si="15"/>
        <v>76518.764044943819</v>
      </c>
      <c r="CR36" s="12">
        <f t="shared" si="16"/>
        <v>107665.02247191011</v>
      </c>
      <c r="CS36" s="12">
        <f t="shared" si="17"/>
        <v>104065.66292134831</v>
      </c>
      <c r="CT36" s="12">
        <f t="shared" si="18"/>
        <v>91473.831460674162</v>
      </c>
      <c r="CU36" s="12">
        <f t="shared" si="19"/>
        <v>116692.10112359551</v>
      </c>
      <c r="CV36" s="12">
        <f t="shared" si="20"/>
        <v>83764.191011235962</v>
      </c>
      <c r="CW36" s="12">
        <f t="shared" si="21"/>
        <v>74990.280898876415</v>
      </c>
      <c r="CX36" s="12">
        <f t="shared" si="22"/>
        <v>57204.000000000007</v>
      </c>
      <c r="CY36" s="12">
        <f t="shared" si="23"/>
        <v>57832.775280898881</v>
      </c>
      <c r="CZ36" s="13">
        <f t="shared" si="53"/>
        <v>903481.97329950461</v>
      </c>
      <c r="DA36" s="15">
        <f t="shared" si="24"/>
        <v>-1226.5048387096813</v>
      </c>
      <c r="DB36" s="15">
        <f t="shared" si="25"/>
        <v>-191.36580645161484</v>
      </c>
      <c r="DC36" s="15">
        <f t="shared" si="26"/>
        <v>-2183.8563440860307</v>
      </c>
      <c r="DD36" s="15">
        <f t="shared" si="27"/>
        <v>9112.4105617977548</v>
      </c>
      <c r="DE36" s="15">
        <f t="shared" si="28"/>
        <v>50434.080898876404</v>
      </c>
      <c r="DF36" s="15">
        <f t="shared" si="29"/>
        <v>34695.096516853926</v>
      </c>
      <c r="DG36" s="15">
        <f t="shared" si="30"/>
        <v>25297.523258426976</v>
      </c>
      <c r="DH36" s="15">
        <f t="shared" si="31"/>
        <v>51310.764044943826</v>
      </c>
      <c r="DI36" s="15">
        <f t="shared" si="32"/>
        <v>24760.717640449446</v>
      </c>
      <c r="DJ36" s="15">
        <f t="shared" si="33"/>
        <v>22350.351235955073</v>
      </c>
      <c r="DK36" s="15">
        <f t="shared" si="34"/>
        <v>23612.990000000009</v>
      </c>
      <c r="DL36" s="15">
        <f t="shared" si="35"/>
        <v>28155.661011235963</v>
      </c>
      <c r="DM36" s="16">
        <f t="shared" si="54"/>
        <v>266127.86817929207</v>
      </c>
      <c r="DN36" s="15">
        <f t="shared" si="36"/>
        <v>6585.0348387096783</v>
      </c>
      <c r="DO36" s="15">
        <f t="shared" si="37"/>
        <v>7487.6458064516146</v>
      </c>
      <c r="DP36" s="15">
        <f t="shared" si="38"/>
        <v>6060.3163440860262</v>
      </c>
      <c r="DQ36" s="15">
        <f t="shared" si="39"/>
        <v>-3060.7505617977554</v>
      </c>
      <c r="DR36" s="15">
        <f t="shared" si="40"/>
        <v>-4306.6008988764079</v>
      </c>
      <c r="DS36" s="15">
        <f t="shared" si="41"/>
        <v>-4162.6265168539358</v>
      </c>
      <c r="DT36" s="15">
        <f t="shared" si="42"/>
        <v>-3658.9532584269696</v>
      </c>
      <c r="DU36" s="15">
        <f t="shared" si="43"/>
        <v>-4667.6840449438241</v>
      </c>
      <c r="DV36" s="15">
        <f t="shared" si="44"/>
        <v>-3350.5676404494416</v>
      </c>
      <c r="DW36" s="15">
        <f t="shared" si="45"/>
        <v>-2999.6112359550593</v>
      </c>
      <c r="DX36" s="15">
        <f t="shared" si="46"/>
        <v>-2288.1600000000021</v>
      </c>
      <c r="DY36" s="15">
        <f t="shared" si="47"/>
        <v>-2313.3110112359573</v>
      </c>
      <c r="DZ36" s="16">
        <f t="shared" si="55"/>
        <v>-10675.268179292032</v>
      </c>
      <c r="EB36" s="22">
        <f t="shared" si="56"/>
        <v>0</v>
      </c>
      <c r="EC36" s="22">
        <f t="shared" si="57"/>
        <v>0</v>
      </c>
      <c r="ED36" s="22">
        <f t="shared" si="58"/>
        <v>3.637978807091713E-12</v>
      </c>
      <c r="EE36" s="22">
        <f t="shared" si="59"/>
        <v>0</v>
      </c>
      <c r="EF36" s="22">
        <f t="shared" si="60"/>
        <v>0</v>
      </c>
      <c r="EG36" s="22">
        <f t="shared" si="61"/>
        <v>0</v>
      </c>
      <c r="EH36" s="22">
        <f t="shared" si="62"/>
        <v>0</v>
      </c>
      <c r="EI36" s="22">
        <f t="shared" si="63"/>
        <v>0</v>
      </c>
      <c r="EJ36" s="22">
        <f t="shared" si="64"/>
        <v>0</v>
      </c>
      <c r="EK36" s="22">
        <f t="shared" si="65"/>
        <v>0</v>
      </c>
      <c r="EL36" s="22">
        <f t="shared" si="66"/>
        <v>0</v>
      </c>
      <c r="EM36" s="22">
        <f t="shared" si="67"/>
        <v>0</v>
      </c>
    </row>
    <row r="37" spans="12:143" x14ac:dyDescent="0.3">
      <c r="L37" s="7"/>
      <c r="M37" t="s">
        <v>43</v>
      </c>
      <c r="N37" s="15">
        <f>IFERROR(VLOOKUP($M:$M,'Data 2'!$C:$R,'Data 2'!E$1,0),0)</f>
        <v>85540.55</v>
      </c>
      <c r="O37" s="15">
        <f>IFERROR(VLOOKUP($M:$M,'Data 2'!$C:$R,'Data 2'!F$1,0),0)</f>
        <v>86978.28</v>
      </c>
      <c r="P37" s="15">
        <f>IFERROR(VLOOKUP($M:$M,'Data 2'!$C:$R,'Data 2'!G$1,0),0)</f>
        <v>97115.76</v>
      </c>
      <c r="Q37" s="15">
        <f>IFERROR(VLOOKUP($M:$M,'Data 2'!$C:$R,'Data 2'!H$1,0),0)</f>
        <v>138094.07999999999</v>
      </c>
      <c r="R37" s="15">
        <f>IFERROR(VLOOKUP($M:$M,'Data 2'!$C:$R,'Data 2'!I$1,0),0)</f>
        <v>139070.59</v>
      </c>
      <c r="S37" s="15">
        <f>IFERROR(VLOOKUP($M:$M,'Data 2'!$C:$R,'Data 2'!J$1,0),0)</f>
        <v>153916.62</v>
      </c>
      <c r="T37" s="15">
        <f>IFERROR(VLOOKUP($M:$M,'Data 2'!$C:$R,'Data 2'!K$1,0),0)</f>
        <v>178621.13</v>
      </c>
      <c r="U37" s="15">
        <f>IFERROR(VLOOKUP($M:$M,'Data 2'!$C:$R,'Data 2'!L$1,0),0)</f>
        <v>156211.1</v>
      </c>
      <c r="V37" s="15">
        <f>IFERROR(VLOOKUP($M:$M,'Data 2'!$C:$R,'Data 2'!M$1,0),0)</f>
        <v>122478.6</v>
      </c>
      <c r="W37" s="15">
        <f>IFERROR(VLOOKUP($M:$M,'Data 2'!$C:$R,'Data 2'!N$1,0),0)</f>
        <v>120139.3</v>
      </c>
      <c r="X37" s="15">
        <f>IFERROR(VLOOKUP($M:$M,'Data 2'!$C:$R,'Data 2'!O$1,0),0)</f>
        <v>103955.17</v>
      </c>
      <c r="Y37" s="15">
        <f>IFERROR(VLOOKUP($M:$M,'Data 2'!$C:$R,'Data 2'!P$1,0),0)</f>
        <v>96821.11</v>
      </c>
      <c r="Z37" s="16">
        <f t="shared" si="49"/>
        <v>407728.67000000004</v>
      </c>
      <c r="AA37" s="15">
        <f>IFERROR(VLOOKUP($M:$M,'Data 2'!$U:$AI,'Data 2'!W$1,0),0)</f>
        <v>112757.52</v>
      </c>
      <c r="AB37" s="15">
        <f>IFERROR(VLOOKUP($M:$M,'Data 2'!$U:$AI,'Data 2'!X$1,0),0)</f>
        <v>114078.09</v>
      </c>
      <c r="AC37" s="15">
        <f>IFERROR(VLOOKUP($M:$M,'Data 2'!$U:$AI,'Data 2'!Y$1,0),0)</f>
        <v>135437.25</v>
      </c>
      <c r="AD37" s="15">
        <f>IFERROR(VLOOKUP($M:$M,'Data 2'!$U:$AI,'Data 2'!Z$1,0),0)</f>
        <v>150317.95000000001</v>
      </c>
      <c r="AE37" s="15">
        <f>IFERROR(VLOOKUP($M:$M,'Data 2'!$U:$AI,'Data 2'!AA$1,0),0)</f>
        <v>173107.02</v>
      </c>
      <c r="AF37" s="15">
        <f>IFERROR(VLOOKUP($M:$M,'Data 2'!$U:$AI,'Data 2'!AB$1,0),0)</f>
        <v>192020.75</v>
      </c>
      <c r="AG37" s="15">
        <f>IFERROR(VLOOKUP($M:$M,'Data 2'!$U:$AI,'Data 2'!AC$1,0),0)</f>
        <v>180726.51</v>
      </c>
      <c r="AH37" s="15">
        <f>IFERROR(VLOOKUP($M:$M,'Data 2'!$U:$AI,'Data 2'!AD$1,0),0)</f>
        <v>171524.08</v>
      </c>
      <c r="AI37" s="15">
        <f>IFERROR(VLOOKUP($M:$M,'Data 2'!$U:$AI,'Data 2'!AE$1,0),0)</f>
        <v>145565.32</v>
      </c>
      <c r="AJ37" s="15">
        <f>IFERROR(VLOOKUP($M:$M,'Data 2'!$U:$AI,'Data 2'!AF$1,0),0)</f>
        <v>127360.34</v>
      </c>
      <c r="AK37" s="15">
        <f>IFERROR(VLOOKUP($M:$M,'Data 2'!$U:$AI,'Data 2'!AG$1,0),0)</f>
        <v>105218.07</v>
      </c>
      <c r="AL37" s="15">
        <f>IFERROR(VLOOKUP($M:$M,'Data 2'!$U:$AI,'Data 2'!AH$1,0),0)</f>
        <v>101498.43</v>
      </c>
      <c r="AM37" s="16">
        <f t="shared" si="68"/>
        <v>1709611.33</v>
      </c>
      <c r="AN37" s="15">
        <f>IFERROR(VLOOKUP($M:$M,'Data 2'!$AP:$BE,'Data 2'!AR$1,0),0)</f>
        <v>116233.16</v>
      </c>
      <c r="AO37" s="15">
        <f>IFERROR(VLOOKUP($M:$M,'Data 2'!$AP:$BE,'Data 2'!AS$1,0),0)</f>
        <v>122485</v>
      </c>
      <c r="AP37" s="15">
        <f>IFERROR(VLOOKUP($M:$M,'Data 2'!$AP:$BE,'Data 2'!AT$1,0),0)</f>
        <v>138183.38</v>
      </c>
      <c r="AQ37" s="15">
        <f>IFERROR(VLOOKUP($M:$M,'Data 2'!$AP:$BE,'Data 2'!AU$1,0),0)</f>
        <v>146808.4</v>
      </c>
      <c r="AR37" s="15">
        <f>IFERROR(VLOOKUP($M:$M,'Data 2'!$AP:$BE,'Data 2'!AV$1,0),0)</f>
        <v>178410.11</v>
      </c>
      <c r="AS37" s="15">
        <f>IFERROR(VLOOKUP($M:$M,'Data 2'!$AP:$BE,'Data 2'!AW$1,0),0)</f>
        <v>181621.46</v>
      </c>
      <c r="AT37" s="15">
        <f>IFERROR(VLOOKUP($M:$M,'Data 2'!$AP:$BE,'Data 2'!AX$1,0),0)</f>
        <v>178394.76</v>
      </c>
      <c r="AU37" s="15">
        <f>IFERROR(VLOOKUP($M:$M,'Data 2'!$AP:$BE,'Data 2'!AY$1,0),0)</f>
        <v>172861.03</v>
      </c>
      <c r="AV37" s="15">
        <f>IFERROR(VLOOKUP($M:$M,'Data 2'!$AP:$BE,'Data 2'!AZ$1,0),0)</f>
        <v>152079.03</v>
      </c>
      <c r="AW37" s="15">
        <f>IFERROR(VLOOKUP($M:$M,'Data 2'!$AP:$BE,'Data 2'!BA$1,0),0)</f>
        <v>135635.78</v>
      </c>
      <c r="AX37" s="15">
        <f>IFERROR(VLOOKUP($M:$M,'Data 2'!$AP:$BE,'Data 2'!BB$1,0),0)</f>
        <v>119062.47000000002</v>
      </c>
      <c r="AY37" s="15">
        <f>IFERROR(VLOOKUP($M:$M,'Data 2'!$AP:$BE,'Data 2'!BC$1,0),0)</f>
        <v>117350.61000000002</v>
      </c>
      <c r="AZ37" s="16">
        <f t="shared" si="69"/>
        <v>1759125.1900000002</v>
      </c>
      <c r="BA37" s="3">
        <f>IF(AA37=0,0,IFERROR(VLOOKUP($M:$M,'Price_Per_Oz_01.2019~'!$A:$CQ,Data_sheet_PTD!BA$2,0),0))</f>
        <v>0.85</v>
      </c>
      <c r="BB37" s="3">
        <f>IF(AB37=0,0,IFERROR(VLOOKUP($M:$M,'Price_Per_Oz_01.2019~'!$A:$CQ,Data_sheet_PTD!BB$2,0),0))</f>
        <v>0.85</v>
      </c>
      <c r="BC37" s="3">
        <f>IF(AC37=0,0,IFERROR(VLOOKUP($M:$M,'Price_Per_Oz_01.2019~'!$A:$CQ,Data_sheet_PTD!BC$2,0),0))</f>
        <v>0.89</v>
      </c>
      <c r="BD37" s="3">
        <f>IF(AD37=0,0,IFERROR(VLOOKUP($M:$M,'Price_Per_Oz_01.2019~'!$A:$CQ,Data_sheet_PTD!BD$2,0),0))</f>
        <v>0.89</v>
      </c>
      <c r="BE37" s="3">
        <f>IF(AE37=0,0,IFERROR(VLOOKUP($M:$M,'Price_Per_Oz_01.2019~'!$A:$CQ,Data_sheet_PTD!BE$2,0),0))</f>
        <v>0.89</v>
      </c>
      <c r="BF37" s="3">
        <f>IF(AF37=0,0,IFERROR(VLOOKUP($M:$M,'Price_Per_Oz_01.2019~'!$A:$CQ,Data_sheet_PTD!BF$2,0),0))</f>
        <v>0.89</v>
      </c>
      <c r="BG37" s="3">
        <f>IF(AG37=0,0,IFERROR(VLOOKUP($M:$M,'Price_Per_Oz_01.2019~'!$A:$CQ,Data_sheet_PTD!BG$2,0),0))</f>
        <v>0.89</v>
      </c>
      <c r="BH37" s="3">
        <f>IF(AH37=0,0,IFERROR(VLOOKUP($M:$M,'Price_Per_Oz_01.2019~'!$A:$CQ,Data_sheet_PTD!BH$2,0),0))</f>
        <v>0.89</v>
      </c>
      <c r="BI37" s="3">
        <f>IF(AI37=0,0,IFERROR(VLOOKUP($M:$M,'Price_Per_Oz_01.2019~'!$A:$CQ,Data_sheet_PTD!BI$2,0),0))</f>
        <v>0.89</v>
      </c>
      <c r="BJ37" s="3">
        <f>IF(AJ37=0,0,IFERROR(VLOOKUP($M:$M,'Price_Per_Oz_01.2019~'!$A:$CQ,Data_sheet_PTD!BJ$2,0),0))</f>
        <v>0.89</v>
      </c>
      <c r="BK37" s="3">
        <f>IF(AK37=0,0,IFERROR(VLOOKUP($M:$M,'Price_Per_Oz_01.2019~'!$A:$CQ,Data_sheet_PTD!BK$2,0),0))</f>
        <v>0.89</v>
      </c>
      <c r="BL37" s="3">
        <f>IF(AL37=0,0,IFERROR(VLOOKUP($M:$M,'Price_Per_Oz_01.2019~'!$A:$CQ,Data_sheet_PTD!BL$2,0),0))</f>
        <v>0.89</v>
      </c>
      <c r="BM37" s="17">
        <f t="shared" si="50"/>
        <v>0.89</v>
      </c>
      <c r="BN37" s="3">
        <f>IF(AN37=0,0,IFERROR(VLOOKUP($M:$M,'Price_Per_Oz_01.2019~'!$A:$CQ,Data_sheet_PTD!BN$2,0),0))</f>
        <v>0.89</v>
      </c>
      <c r="BO37" s="3">
        <f>IF(AO37=0,0,IFERROR(VLOOKUP($M:$M,'Price_Per_Oz_01.2019~'!$A:$CQ,Data_sheet_PTD!BO$2,0),0))</f>
        <v>0.89</v>
      </c>
      <c r="BP37" s="3">
        <f>IF(AP37=0,0,IFERROR(VLOOKUP($M:$M,'Price_Per_Oz_01.2019~'!$A:$CQ,Data_sheet_PTD!BP$2,0),0))</f>
        <v>0.89</v>
      </c>
      <c r="BQ37" s="3">
        <f>IF(AQ37=0,0,IFERROR(VLOOKUP($M:$M,'Price_Per_Oz_01.2019~'!$A:$CQ,Data_sheet_PTD!BQ$2,0),0))</f>
        <v>0.89</v>
      </c>
      <c r="BR37" s="3">
        <f>IF(AR37=0,0,IFERROR(VLOOKUP($M:$M,'Price_Per_Oz_01.2019~'!$A:$CQ,Data_sheet_PTD!BR$2,0),0))</f>
        <v>0.89</v>
      </c>
      <c r="BS37" s="3">
        <f>IF(AS37=0,0,IFERROR(VLOOKUP($M:$M,'Price_Per_Oz_01.2019~'!$A:$CQ,Data_sheet_PTD!BS$2,0),0))</f>
        <v>0.89</v>
      </c>
      <c r="BT37" s="3">
        <f>IF(AT37=0,0,IFERROR(VLOOKUP($M:$M,'Price_Per_Oz_01.2019~'!$A:$CQ,Data_sheet_PTD!BT$2,0),0))</f>
        <v>0.89</v>
      </c>
      <c r="BU37" s="3">
        <f>IF(AU37=0,0,IFERROR(VLOOKUP($M:$M,'Price_Per_Oz_01.2019~'!$A:$CQ,Data_sheet_PTD!BU$2,0),0))</f>
        <v>0.89</v>
      </c>
      <c r="BV37" s="3">
        <f>IF(AV37=0,0,IFERROR(VLOOKUP($M:$M,'Price_Per_Oz_01.2019~'!$A:$CQ,Data_sheet_PTD!BV$2,0),0))</f>
        <v>0.89</v>
      </c>
      <c r="BW37" s="3">
        <f>IF(AW37=0,0,IFERROR(VLOOKUP($M:$M,'Price_Per_Oz_01.2019~'!$A:$CQ,Data_sheet_PTD!BW$2,0),0))</f>
        <v>0.89</v>
      </c>
      <c r="BX37" s="3">
        <f>IF(AX37=0,0,IFERROR(VLOOKUP($M:$M,'Price_Per_Oz_01.2019~'!$A:$CQ,Data_sheet_PTD!BX$2,0),0))</f>
        <v>0.89</v>
      </c>
      <c r="BY37" s="3">
        <f>IF(AY37=0,0,IFERROR(VLOOKUP($M:$M,'Price_Per_Oz_01.2019~'!$A:$CQ,Data_sheet_PTD!BY$2,0),0))</f>
        <v>0.89</v>
      </c>
      <c r="BZ37" s="17">
        <f t="shared" si="51"/>
        <v>0.89</v>
      </c>
      <c r="CA37" s="12">
        <f t="shared" si="0"/>
        <v>132655.90588235296</v>
      </c>
      <c r="CB37" s="12">
        <f t="shared" si="1"/>
        <v>134209.51764705882</v>
      </c>
      <c r="CC37" s="12">
        <f t="shared" si="2"/>
        <v>152176.68539325843</v>
      </c>
      <c r="CD37" s="12">
        <f t="shared" si="3"/>
        <v>168896.57303370789</v>
      </c>
      <c r="CE37" s="12">
        <f t="shared" si="4"/>
        <v>194502.26966292135</v>
      </c>
      <c r="CF37" s="12">
        <f t="shared" si="5"/>
        <v>215753.65168539324</v>
      </c>
      <c r="CG37" s="12">
        <f t="shared" si="6"/>
        <v>203063.49438202247</v>
      </c>
      <c r="CH37" s="12">
        <f t="shared" si="7"/>
        <v>192723.68539325841</v>
      </c>
      <c r="CI37" s="12">
        <f t="shared" si="8"/>
        <v>163556.53932584269</v>
      </c>
      <c r="CJ37" s="12">
        <f t="shared" si="9"/>
        <v>143101.50561797753</v>
      </c>
      <c r="CK37" s="12">
        <f t="shared" si="10"/>
        <v>118222.55056179776</v>
      </c>
      <c r="CL37" s="12">
        <f t="shared" si="11"/>
        <v>114043.17977528089</v>
      </c>
      <c r="CM37" s="13">
        <f t="shared" si="52"/>
        <v>1932905.5583608726</v>
      </c>
      <c r="CN37" s="12">
        <f t="shared" si="12"/>
        <v>130599.05617977529</v>
      </c>
      <c r="CO37" s="12">
        <f t="shared" si="13"/>
        <v>137623.59550561797</v>
      </c>
      <c r="CP37" s="12">
        <f t="shared" si="14"/>
        <v>155262.22471910113</v>
      </c>
      <c r="CQ37" s="12">
        <f t="shared" si="15"/>
        <v>164953.25842696629</v>
      </c>
      <c r="CR37" s="12">
        <f t="shared" si="16"/>
        <v>200460.79775280898</v>
      </c>
      <c r="CS37" s="12">
        <f t="shared" si="17"/>
        <v>204069.05617977527</v>
      </c>
      <c r="CT37" s="12">
        <f t="shared" si="18"/>
        <v>200443.55056179775</v>
      </c>
      <c r="CU37" s="12">
        <f t="shared" si="19"/>
        <v>194225.87640449437</v>
      </c>
      <c r="CV37" s="12">
        <f t="shared" si="20"/>
        <v>170875.31460674157</v>
      </c>
      <c r="CW37" s="12">
        <f t="shared" si="21"/>
        <v>152399.75280898876</v>
      </c>
      <c r="CX37" s="12">
        <f t="shared" si="22"/>
        <v>133778.0561797753</v>
      </c>
      <c r="CY37" s="12">
        <f t="shared" si="23"/>
        <v>131854.61797752811</v>
      </c>
      <c r="CZ37" s="13">
        <f t="shared" si="53"/>
        <v>1976545.1573033708</v>
      </c>
      <c r="DA37" s="15">
        <f t="shared" si="24"/>
        <v>-1748.3222471910231</v>
      </c>
      <c r="DB37" s="15">
        <f t="shared" si="25"/>
        <v>2901.9661797752747</v>
      </c>
      <c r="DC37" s="15">
        <f t="shared" si="26"/>
        <v>2746.129999999996</v>
      </c>
      <c r="DD37" s="15">
        <f t="shared" si="27"/>
        <v>-3509.5500000000193</v>
      </c>
      <c r="DE37" s="15">
        <f t="shared" si="28"/>
        <v>5303.0899999999974</v>
      </c>
      <c r="DF37" s="15">
        <f t="shared" si="29"/>
        <v>-10399.28999999999</v>
      </c>
      <c r="DG37" s="15">
        <f t="shared" si="30"/>
        <v>-2331.7500000000059</v>
      </c>
      <c r="DH37" s="15">
        <f t="shared" si="31"/>
        <v>1336.9500000000062</v>
      </c>
      <c r="DI37" s="15">
        <f t="shared" si="32"/>
        <v>6513.7099999999973</v>
      </c>
      <c r="DJ37" s="15">
        <f t="shared" si="33"/>
        <v>8275.44</v>
      </c>
      <c r="DK37" s="15">
        <f t="shared" si="34"/>
        <v>13844.400000000012</v>
      </c>
      <c r="DL37" s="15">
        <f t="shared" si="35"/>
        <v>15852.18000000002</v>
      </c>
      <c r="DM37" s="16">
        <f t="shared" si="54"/>
        <v>38784.953932584271</v>
      </c>
      <c r="DN37" s="15">
        <f t="shared" si="36"/>
        <v>5223.9622471910161</v>
      </c>
      <c r="DO37" s="15">
        <f t="shared" si="37"/>
        <v>5504.9438202247238</v>
      </c>
      <c r="DP37" s="15">
        <f t="shared" si="38"/>
        <v>0</v>
      </c>
      <c r="DQ37" s="15">
        <f t="shared" si="39"/>
        <v>0</v>
      </c>
      <c r="DR37" s="15">
        <f t="shared" si="40"/>
        <v>0</v>
      </c>
      <c r="DS37" s="15">
        <f t="shared" si="41"/>
        <v>0</v>
      </c>
      <c r="DT37" s="15">
        <f t="shared" si="42"/>
        <v>0</v>
      </c>
      <c r="DU37" s="15">
        <f t="shared" si="43"/>
        <v>0</v>
      </c>
      <c r="DV37" s="15">
        <f t="shared" si="44"/>
        <v>0</v>
      </c>
      <c r="DW37" s="15">
        <f t="shared" si="45"/>
        <v>0</v>
      </c>
      <c r="DX37" s="15">
        <f t="shared" si="46"/>
        <v>0</v>
      </c>
      <c r="DY37" s="15">
        <f t="shared" si="47"/>
        <v>0</v>
      </c>
      <c r="DZ37" s="16">
        <f t="shared" si="55"/>
        <v>10728.906067415741</v>
      </c>
      <c r="EB37" s="22">
        <f t="shared" si="56"/>
        <v>6.3664629124104977E-12</v>
      </c>
      <c r="EC37" s="22">
        <f t="shared" si="57"/>
        <v>0</v>
      </c>
      <c r="ED37" s="22">
        <f t="shared" si="58"/>
        <v>8.6401996668428183E-12</v>
      </c>
      <c r="EE37" s="22">
        <f t="shared" si="59"/>
        <v>0</v>
      </c>
      <c r="EF37" s="22">
        <f t="shared" si="60"/>
        <v>0</v>
      </c>
      <c r="EG37" s="22">
        <f t="shared" si="61"/>
        <v>-1.8189894035458565E-11</v>
      </c>
      <c r="EH37" s="22">
        <f t="shared" si="62"/>
        <v>5.9117155615240335E-12</v>
      </c>
      <c r="EI37" s="22">
        <f t="shared" si="63"/>
        <v>5.4569682106375694E-12</v>
      </c>
      <c r="EJ37" s="22">
        <f t="shared" si="64"/>
        <v>0</v>
      </c>
      <c r="EK37" s="22">
        <f t="shared" si="65"/>
        <v>0</v>
      </c>
      <c r="EL37" s="22">
        <f t="shared" si="66"/>
        <v>0</v>
      </c>
      <c r="EM37" s="22">
        <f t="shared" si="67"/>
        <v>0</v>
      </c>
    </row>
    <row r="38" spans="12:143" x14ac:dyDescent="0.3">
      <c r="L38" s="7"/>
      <c r="M38" t="s">
        <v>44</v>
      </c>
      <c r="N38" s="15">
        <f>IFERROR(VLOOKUP($M:$M,'Data 2'!$C:$R,'Data 2'!E$1,0),0)</f>
        <v>0</v>
      </c>
      <c r="O38" s="15">
        <f>IFERROR(VLOOKUP($M:$M,'Data 2'!$C:$R,'Data 2'!F$1,0),0)</f>
        <v>0</v>
      </c>
      <c r="P38" s="15">
        <f>IFERROR(VLOOKUP($M:$M,'Data 2'!$C:$R,'Data 2'!G$1,0),0)</f>
        <v>0</v>
      </c>
      <c r="Q38" s="15">
        <f>IFERROR(VLOOKUP($M:$M,'Data 2'!$C:$R,'Data 2'!H$1,0),0)</f>
        <v>0</v>
      </c>
      <c r="R38" s="15">
        <f>IFERROR(VLOOKUP($M:$M,'Data 2'!$C:$R,'Data 2'!I$1,0),0)</f>
        <v>0</v>
      </c>
      <c r="S38" s="15">
        <f>IFERROR(VLOOKUP($M:$M,'Data 2'!$C:$R,'Data 2'!J$1,0),0)</f>
        <v>0</v>
      </c>
      <c r="T38" s="15">
        <f>IFERROR(VLOOKUP($M:$M,'Data 2'!$C:$R,'Data 2'!K$1,0),0)</f>
        <v>0</v>
      </c>
      <c r="U38" s="15">
        <f>IFERROR(VLOOKUP($M:$M,'Data 2'!$C:$R,'Data 2'!L$1,0),0)</f>
        <v>0</v>
      </c>
      <c r="V38" s="15">
        <f>IFERROR(VLOOKUP($M:$M,'Data 2'!$C:$R,'Data 2'!M$1,0),0)</f>
        <v>0</v>
      </c>
      <c r="W38" s="15">
        <f>IFERROR(VLOOKUP($M:$M,'Data 2'!$C:$R,'Data 2'!N$1,0),0)</f>
        <v>0</v>
      </c>
      <c r="X38" s="15">
        <f>IFERROR(VLOOKUP($M:$M,'Data 2'!$C:$R,'Data 2'!O$1,0),0)</f>
        <v>0</v>
      </c>
      <c r="Y38" s="15">
        <f>IFERROR(VLOOKUP($M:$M,'Data 2'!$C:$R,'Data 2'!P$1,0),0)</f>
        <v>0</v>
      </c>
      <c r="Z38" s="16">
        <f t="shared" si="49"/>
        <v>0</v>
      </c>
      <c r="AA38" s="15">
        <f>IFERROR(VLOOKUP($M:$M,'Data 2'!$U:$AI,'Data 2'!W$1,0),0)</f>
        <v>0</v>
      </c>
      <c r="AB38" s="15">
        <f>IFERROR(VLOOKUP($M:$M,'Data 2'!$U:$AI,'Data 2'!X$1,0),0)</f>
        <v>0</v>
      </c>
      <c r="AC38" s="15">
        <f>IFERROR(VLOOKUP($M:$M,'Data 2'!$U:$AI,'Data 2'!Y$1,0),0)</f>
        <v>0</v>
      </c>
      <c r="AD38" s="15">
        <f>IFERROR(VLOOKUP($M:$M,'Data 2'!$U:$AI,'Data 2'!Z$1,0),0)</f>
        <v>0</v>
      </c>
      <c r="AE38" s="15">
        <f>IFERROR(VLOOKUP($M:$M,'Data 2'!$U:$AI,'Data 2'!AA$1,0),0)</f>
        <v>0</v>
      </c>
      <c r="AF38" s="15">
        <f>IFERROR(VLOOKUP($M:$M,'Data 2'!$U:$AI,'Data 2'!AB$1,0),0)</f>
        <v>0</v>
      </c>
      <c r="AG38" s="15">
        <f>IFERROR(VLOOKUP($M:$M,'Data 2'!$U:$AI,'Data 2'!AC$1,0),0)</f>
        <v>0</v>
      </c>
      <c r="AH38" s="15">
        <f>IFERROR(VLOOKUP($M:$M,'Data 2'!$U:$AI,'Data 2'!AD$1,0),0)</f>
        <v>0</v>
      </c>
      <c r="AI38" s="15">
        <f>IFERROR(VLOOKUP($M:$M,'Data 2'!$U:$AI,'Data 2'!AE$1,0),0)</f>
        <v>0</v>
      </c>
      <c r="AJ38" s="15">
        <f>IFERROR(VLOOKUP($M:$M,'Data 2'!$U:$AI,'Data 2'!AF$1,0),0)</f>
        <v>0</v>
      </c>
      <c r="AK38" s="15">
        <f>IFERROR(VLOOKUP($M:$M,'Data 2'!$U:$AI,'Data 2'!AG$1,0),0)</f>
        <v>0</v>
      </c>
      <c r="AL38" s="15">
        <f>IFERROR(VLOOKUP($M:$M,'Data 2'!$U:$AI,'Data 2'!AH$1,0),0)</f>
        <v>0</v>
      </c>
      <c r="AM38" s="16">
        <f t="shared" si="68"/>
        <v>0</v>
      </c>
      <c r="AN38" s="15">
        <f>IFERROR(VLOOKUP($M:$M,'Data 2'!$AP:$BE,'Data 2'!AR$1,0),0)</f>
        <v>0</v>
      </c>
      <c r="AO38" s="15">
        <f>IFERROR(VLOOKUP($M:$M,'Data 2'!$AP:$BE,'Data 2'!AS$1,0),0)</f>
        <v>0</v>
      </c>
      <c r="AP38" s="15">
        <f>IFERROR(VLOOKUP($M:$M,'Data 2'!$AP:$BE,'Data 2'!AT$1,0),0)</f>
        <v>0</v>
      </c>
      <c r="AQ38" s="15">
        <f>IFERROR(VLOOKUP($M:$M,'Data 2'!$AP:$BE,'Data 2'!AU$1,0),0)</f>
        <v>0</v>
      </c>
      <c r="AR38" s="15">
        <f>IFERROR(VLOOKUP($M:$M,'Data 2'!$AP:$BE,'Data 2'!AV$1,0),0)</f>
        <v>0</v>
      </c>
      <c r="AS38" s="15">
        <f>IFERROR(VLOOKUP($M:$M,'Data 2'!$AP:$BE,'Data 2'!AW$1,0),0)</f>
        <v>0</v>
      </c>
      <c r="AT38" s="15">
        <f>IFERROR(VLOOKUP($M:$M,'Data 2'!$AP:$BE,'Data 2'!AX$1,0),0)</f>
        <v>0</v>
      </c>
      <c r="AU38" s="15">
        <f>IFERROR(VLOOKUP($M:$M,'Data 2'!$AP:$BE,'Data 2'!AY$1,0),0)</f>
        <v>0</v>
      </c>
      <c r="AV38" s="15">
        <f>IFERROR(VLOOKUP($M:$M,'Data 2'!$AP:$BE,'Data 2'!AZ$1,0),0)</f>
        <v>0</v>
      </c>
      <c r="AW38" s="15">
        <f>IFERROR(VLOOKUP($M:$M,'Data 2'!$AP:$BE,'Data 2'!BA$1,0),0)</f>
        <v>0</v>
      </c>
      <c r="AX38" s="15">
        <f>IFERROR(VLOOKUP($M:$M,'Data 2'!$AP:$BE,'Data 2'!BB$1,0),0)</f>
        <v>0</v>
      </c>
      <c r="AY38" s="15">
        <f>IFERROR(VLOOKUP($M:$M,'Data 2'!$AP:$BE,'Data 2'!BC$1,0),0)</f>
        <v>0</v>
      </c>
      <c r="AZ38" s="16">
        <f t="shared" si="69"/>
        <v>0</v>
      </c>
      <c r="BA38" s="3">
        <f>IF(AA38=0,0,IFERROR(VLOOKUP($M:$M,'Price_Per_Oz_01.2019~'!$A:$CQ,Data_sheet_PTD!BA$2,0),0))</f>
        <v>0</v>
      </c>
      <c r="BB38" s="3">
        <f>IF(AB38=0,0,IFERROR(VLOOKUP($M:$M,'Price_Per_Oz_01.2019~'!$A:$CQ,Data_sheet_PTD!BB$2,0),0))</f>
        <v>0</v>
      </c>
      <c r="BC38" s="3">
        <f>IF(AC38=0,0,IFERROR(VLOOKUP($M:$M,'Price_Per_Oz_01.2019~'!$A:$CQ,Data_sheet_PTD!BC$2,0),0))</f>
        <v>0</v>
      </c>
      <c r="BD38" s="3">
        <f>IF(AD38=0,0,IFERROR(VLOOKUP($M:$M,'Price_Per_Oz_01.2019~'!$A:$CQ,Data_sheet_PTD!BD$2,0),0))</f>
        <v>0</v>
      </c>
      <c r="BE38" s="3">
        <f>IF(AE38=0,0,IFERROR(VLOOKUP($M:$M,'Price_Per_Oz_01.2019~'!$A:$CQ,Data_sheet_PTD!BE$2,0),0))</f>
        <v>0</v>
      </c>
      <c r="BF38" s="3">
        <f>IF(AF38=0,0,IFERROR(VLOOKUP($M:$M,'Price_Per_Oz_01.2019~'!$A:$CQ,Data_sheet_PTD!BF$2,0),0))</f>
        <v>0</v>
      </c>
      <c r="BG38" s="3">
        <f>IF(AG38=0,0,IFERROR(VLOOKUP($M:$M,'Price_Per_Oz_01.2019~'!$A:$CQ,Data_sheet_PTD!BG$2,0),0))</f>
        <v>0</v>
      </c>
      <c r="BH38" s="3">
        <f>IF(AH38=0,0,IFERROR(VLOOKUP($M:$M,'Price_Per_Oz_01.2019~'!$A:$CQ,Data_sheet_PTD!BH$2,0),0))</f>
        <v>0</v>
      </c>
      <c r="BI38" s="3">
        <f>IF(AI38=0,0,IFERROR(VLOOKUP($M:$M,'Price_Per_Oz_01.2019~'!$A:$CQ,Data_sheet_PTD!BI$2,0),0))</f>
        <v>0</v>
      </c>
      <c r="BJ38" s="3">
        <f>IF(AJ38=0,0,IFERROR(VLOOKUP($M:$M,'Price_Per_Oz_01.2019~'!$A:$CQ,Data_sheet_PTD!BJ$2,0),0))</f>
        <v>0</v>
      </c>
      <c r="BK38" s="3">
        <f>IF(AK38=0,0,IFERROR(VLOOKUP($M:$M,'Price_Per_Oz_01.2019~'!$A:$CQ,Data_sheet_PTD!BK$2,0),0))</f>
        <v>0</v>
      </c>
      <c r="BL38" s="3">
        <f>IF(AL38=0,0,IFERROR(VLOOKUP($M:$M,'Price_Per_Oz_01.2019~'!$A:$CQ,Data_sheet_PTD!BL$2,0),0))</f>
        <v>0</v>
      </c>
      <c r="BM38" s="17">
        <f t="shared" si="50"/>
        <v>0</v>
      </c>
      <c r="BN38" s="3">
        <f>IF(AN38=0,0,IFERROR(VLOOKUP($M:$M,'Price_Per_Oz_01.2019~'!$A:$CQ,Data_sheet_PTD!BN$2,0),0))</f>
        <v>0</v>
      </c>
      <c r="BO38" s="3">
        <f>IF(AO38=0,0,IFERROR(VLOOKUP($M:$M,'Price_Per_Oz_01.2019~'!$A:$CQ,Data_sheet_PTD!BO$2,0),0))</f>
        <v>0</v>
      </c>
      <c r="BP38" s="3">
        <f>IF(AP38=0,0,IFERROR(VLOOKUP($M:$M,'Price_Per_Oz_01.2019~'!$A:$CQ,Data_sheet_PTD!BP$2,0),0))</f>
        <v>0</v>
      </c>
      <c r="BQ38" s="3">
        <f>IF(AQ38=0,0,IFERROR(VLOOKUP($M:$M,'Price_Per_Oz_01.2019~'!$A:$CQ,Data_sheet_PTD!BQ$2,0),0))</f>
        <v>0</v>
      </c>
      <c r="BR38" s="3">
        <f>IF(AR38=0,0,IFERROR(VLOOKUP($M:$M,'Price_Per_Oz_01.2019~'!$A:$CQ,Data_sheet_PTD!BR$2,0),0))</f>
        <v>0</v>
      </c>
      <c r="BS38" s="3">
        <f>IF(AS38=0,0,IFERROR(VLOOKUP($M:$M,'Price_Per_Oz_01.2019~'!$A:$CQ,Data_sheet_PTD!BS$2,0),0))</f>
        <v>0</v>
      </c>
      <c r="BT38" s="3">
        <f>IF(AT38=0,0,IFERROR(VLOOKUP($M:$M,'Price_Per_Oz_01.2019~'!$A:$CQ,Data_sheet_PTD!BT$2,0),0))</f>
        <v>0</v>
      </c>
      <c r="BU38" s="3">
        <f>IF(AU38=0,0,IFERROR(VLOOKUP($M:$M,'Price_Per_Oz_01.2019~'!$A:$CQ,Data_sheet_PTD!BU$2,0),0))</f>
        <v>0</v>
      </c>
      <c r="BV38" s="3">
        <f>IF(AV38=0,0,IFERROR(VLOOKUP($M:$M,'Price_Per_Oz_01.2019~'!$A:$CQ,Data_sheet_PTD!BV$2,0),0))</f>
        <v>0</v>
      </c>
      <c r="BW38" s="3">
        <f>IF(AW38=0,0,IFERROR(VLOOKUP($M:$M,'Price_Per_Oz_01.2019~'!$A:$CQ,Data_sheet_PTD!BW$2,0),0))</f>
        <v>0</v>
      </c>
      <c r="BX38" s="3">
        <f>IF(AX38=0,0,IFERROR(VLOOKUP($M:$M,'Price_Per_Oz_01.2019~'!$A:$CQ,Data_sheet_PTD!BX$2,0),0))</f>
        <v>0</v>
      </c>
      <c r="BY38" s="3">
        <f>IF(AY38=0,0,IFERROR(VLOOKUP($M:$M,'Price_Per_Oz_01.2019~'!$A:$CQ,Data_sheet_PTD!BY$2,0),0))</f>
        <v>0</v>
      </c>
      <c r="BZ38" s="17">
        <f t="shared" si="51"/>
        <v>0</v>
      </c>
      <c r="CA38" s="12">
        <f t="shared" si="0"/>
        <v>0</v>
      </c>
      <c r="CB38" s="12">
        <f t="shared" si="1"/>
        <v>0</v>
      </c>
      <c r="CC38" s="12">
        <f t="shared" si="2"/>
        <v>0</v>
      </c>
      <c r="CD38" s="12">
        <f t="shared" si="3"/>
        <v>0</v>
      </c>
      <c r="CE38" s="12">
        <f t="shared" si="4"/>
        <v>0</v>
      </c>
      <c r="CF38" s="12">
        <f t="shared" si="5"/>
        <v>0</v>
      </c>
      <c r="CG38" s="12">
        <f t="shared" si="6"/>
        <v>0</v>
      </c>
      <c r="CH38" s="12">
        <f t="shared" si="7"/>
        <v>0</v>
      </c>
      <c r="CI38" s="12">
        <f t="shared" si="8"/>
        <v>0</v>
      </c>
      <c r="CJ38" s="12">
        <f t="shared" si="9"/>
        <v>0</v>
      </c>
      <c r="CK38" s="12">
        <f t="shared" si="10"/>
        <v>0</v>
      </c>
      <c r="CL38" s="12">
        <f t="shared" si="11"/>
        <v>0</v>
      </c>
      <c r="CM38" s="13">
        <f t="shared" si="52"/>
        <v>0</v>
      </c>
      <c r="CN38" s="12">
        <f t="shared" si="12"/>
        <v>0</v>
      </c>
      <c r="CO38" s="12">
        <f t="shared" si="13"/>
        <v>0</v>
      </c>
      <c r="CP38" s="12">
        <f t="shared" si="14"/>
        <v>0</v>
      </c>
      <c r="CQ38" s="12">
        <f t="shared" si="15"/>
        <v>0</v>
      </c>
      <c r="CR38" s="12">
        <f t="shared" si="16"/>
        <v>0</v>
      </c>
      <c r="CS38" s="12">
        <f t="shared" si="17"/>
        <v>0</v>
      </c>
      <c r="CT38" s="12">
        <f t="shared" si="18"/>
        <v>0</v>
      </c>
      <c r="CU38" s="12">
        <f t="shared" si="19"/>
        <v>0</v>
      </c>
      <c r="CV38" s="12">
        <f t="shared" si="20"/>
        <v>0</v>
      </c>
      <c r="CW38" s="12">
        <f t="shared" si="21"/>
        <v>0</v>
      </c>
      <c r="CX38" s="12">
        <f t="shared" si="22"/>
        <v>0</v>
      </c>
      <c r="CY38" s="12">
        <f t="shared" si="23"/>
        <v>0</v>
      </c>
      <c r="CZ38" s="13">
        <f t="shared" si="53"/>
        <v>0</v>
      </c>
      <c r="DA38" s="15">
        <f t="shared" si="24"/>
        <v>0</v>
      </c>
      <c r="DB38" s="15">
        <f t="shared" si="25"/>
        <v>0</v>
      </c>
      <c r="DC38" s="15">
        <f t="shared" si="26"/>
        <v>0</v>
      </c>
      <c r="DD38" s="15">
        <f t="shared" si="27"/>
        <v>0</v>
      </c>
      <c r="DE38" s="15">
        <f t="shared" si="28"/>
        <v>0</v>
      </c>
      <c r="DF38" s="15">
        <f t="shared" si="29"/>
        <v>0</v>
      </c>
      <c r="DG38" s="15">
        <f t="shared" si="30"/>
        <v>0</v>
      </c>
      <c r="DH38" s="15">
        <f t="shared" si="31"/>
        <v>0</v>
      </c>
      <c r="DI38" s="15">
        <f t="shared" si="32"/>
        <v>0</v>
      </c>
      <c r="DJ38" s="15">
        <f t="shared" si="33"/>
        <v>0</v>
      </c>
      <c r="DK38" s="15">
        <f t="shared" si="34"/>
        <v>0</v>
      </c>
      <c r="DL38" s="15">
        <f t="shared" si="35"/>
        <v>0</v>
      </c>
      <c r="DM38" s="16">
        <f t="shared" si="54"/>
        <v>0</v>
      </c>
      <c r="DN38" s="15">
        <f t="shared" si="36"/>
        <v>0</v>
      </c>
      <c r="DO38" s="15">
        <f t="shared" si="37"/>
        <v>0</v>
      </c>
      <c r="DP38" s="15">
        <f t="shared" si="38"/>
        <v>0</v>
      </c>
      <c r="DQ38" s="15">
        <f t="shared" si="39"/>
        <v>0</v>
      </c>
      <c r="DR38" s="15">
        <f t="shared" si="40"/>
        <v>0</v>
      </c>
      <c r="DS38" s="15">
        <f t="shared" si="41"/>
        <v>0</v>
      </c>
      <c r="DT38" s="15">
        <f t="shared" si="42"/>
        <v>0</v>
      </c>
      <c r="DU38" s="15">
        <f t="shared" si="43"/>
        <v>0</v>
      </c>
      <c r="DV38" s="15">
        <f t="shared" si="44"/>
        <v>0</v>
      </c>
      <c r="DW38" s="15">
        <f t="shared" si="45"/>
        <v>0</v>
      </c>
      <c r="DX38" s="15">
        <f t="shared" si="46"/>
        <v>0</v>
      </c>
      <c r="DY38" s="15">
        <f t="shared" si="47"/>
        <v>0</v>
      </c>
      <c r="DZ38" s="16">
        <f t="shared" si="55"/>
        <v>0</v>
      </c>
      <c r="EB38" s="22">
        <f t="shared" si="56"/>
        <v>0</v>
      </c>
      <c r="EC38" s="22">
        <f t="shared" si="57"/>
        <v>0</v>
      </c>
      <c r="ED38" s="22">
        <f t="shared" si="58"/>
        <v>0</v>
      </c>
      <c r="EE38" s="22">
        <f t="shared" si="59"/>
        <v>0</v>
      </c>
      <c r="EF38" s="22">
        <f t="shared" si="60"/>
        <v>0</v>
      </c>
      <c r="EG38" s="22">
        <f t="shared" si="61"/>
        <v>0</v>
      </c>
      <c r="EH38" s="22">
        <f t="shared" si="62"/>
        <v>0</v>
      </c>
      <c r="EI38" s="22">
        <f t="shared" si="63"/>
        <v>0</v>
      </c>
      <c r="EJ38" s="22">
        <f t="shared" si="64"/>
        <v>0</v>
      </c>
      <c r="EK38" s="22">
        <f t="shared" si="65"/>
        <v>0</v>
      </c>
      <c r="EL38" s="22">
        <f t="shared" si="66"/>
        <v>0</v>
      </c>
      <c r="EM38" s="22">
        <f t="shared" si="67"/>
        <v>0</v>
      </c>
    </row>
    <row r="39" spans="12:143" x14ac:dyDescent="0.3">
      <c r="L39" s="7"/>
      <c r="M39" t="s">
        <v>45</v>
      </c>
      <c r="N39" s="15">
        <f>IFERROR(VLOOKUP($M:$M,'Data 2'!$C:$R,'Data 2'!E$1,0),0)</f>
        <v>60937.83</v>
      </c>
      <c r="O39" s="15">
        <f>IFERROR(VLOOKUP($M:$M,'Data 2'!$C:$R,'Data 2'!F$1,0),0)</f>
        <v>67566.22</v>
      </c>
      <c r="P39" s="15">
        <f>IFERROR(VLOOKUP($M:$M,'Data 2'!$C:$R,'Data 2'!G$1,0),0)</f>
        <v>80344.31</v>
      </c>
      <c r="Q39" s="15">
        <f>IFERROR(VLOOKUP($M:$M,'Data 2'!$C:$R,'Data 2'!H$1,0),0)</f>
        <v>104664.61</v>
      </c>
      <c r="R39" s="15">
        <f>IFERROR(VLOOKUP($M:$M,'Data 2'!$C:$R,'Data 2'!I$1,0),0)</f>
        <v>106412.89</v>
      </c>
      <c r="S39" s="15">
        <f>IFERROR(VLOOKUP($M:$M,'Data 2'!$C:$R,'Data 2'!J$1,0),0)</f>
        <v>117035.11</v>
      </c>
      <c r="T39" s="15">
        <f>IFERROR(VLOOKUP($M:$M,'Data 2'!$C:$R,'Data 2'!K$1,0),0)</f>
        <v>134766.96</v>
      </c>
      <c r="U39" s="15">
        <f>IFERROR(VLOOKUP($M:$M,'Data 2'!$C:$R,'Data 2'!L$1,0),0)</f>
        <v>112346.22</v>
      </c>
      <c r="V39" s="15">
        <f>IFERROR(VLOOKUP($M:$M,'Data 2'!$C:$R,'Data 2'!M$1,0),0)</f>
        <v>83185.570000000007</v>
      </c>
      <c r="W39" s="15">
        <f>IFERROR(VLOOKUP($M:$M,'Data 2'!$C:$R,'Data 2'!N$1,0),0)</f>
        <v>74951.91</v>
      </c>
      <c r="X39" s="15">
        <f>IFERROR(VLOOKUP($M:$M,'Data 2'!$C:$R,'Data 2'!O$1,0),0)</f>
        <v>55556.55</v>
      </c>
      <c r="Y39" s="15">
        <f>IFERROR(VLOOKUP($M:$M,'Data 2'!$C:$R,'Data 2'!P$1,0),0)</f>
        <v>51511.44</v>
      </c>
      <c r="Z39" s="16">
        <f t="shared" si="49"/>
        <v>313512.96999999997</v>
      </c>
      <c r="AA39" s="15">
        <f>IFERROR(VLOOKUP($M:$M,'Data 2'!$U:$AI,'Data 2'!W$1,0),0)</f>
        <v>76514.33</v>
      </c>
      <c r="AB39" s="15">
        <f>IFERROR(VLOOKUP($M:$M,'Data 2'!$U:$AI,'Data 2'!X$1,0),0)</f>
        <v>82097.38</v>
      </c>
      <c r="AC39" s="15">
        <f>IFERROR(VLOOKUP($M:$M,'Data 2'!$U:$AI,'Data 2'!Y$1,0),0)</f>
        <v>108248.79</v>
      </c>
      <c r="AD39" s="15">
        <f>IFERROR(VLOOKUP($M:$M,'Data 2'!$U:$AI,'Data 2'!Z$1,0),0)</f>
        <v>126923.37</v>
      </c>
      <c r="AE39" s="15">
        <f>IFERROR(VLOOKUP($M:$M,'Data 2'!$U:$AI,'Data 2'!AA$1,0),0)</f>
        <v>146942.89000000001</v>
      </c>
      <c r="AF39" s="15">
        <f>IFERROR(VLOOKUP($M:$M,'Data 2'!$U:$AI,'Data 2'!AB$1,0),0)</f>
        <v>165381.38</v>
      </c>
      <c r="AG39" s="15">
        <f>IFERROR(VLOOKUP($M:$M,'Data 2'!$U:$AI,'Data 2'!AC$1,0),0)</f>
        <v>153053.72</v>
      </c>
      <c r="AH39" s="15">
        <f>IFERROR(VLOOKUP($M:$M,'Data 2'!$U:$AI,'Data 2'!AD$1,0),0)</f>
        <v>130169.12</v>
      </c>
      <c r="AI39" s="15">
        <f>IFERROR(VLOOKUP($M:$M,'Data 2'!$U:$AI,'Data 2'!AE$1,0),0)</f>
        <v>114153.48</v>
      </c>
      <c r="AJ39" s="15">
        <f>IFERROR(VLOOKUP($M:$M,'Data 2'!$U:$AI,'Data 2'!AF$1,0),0)</f>
        <v>106696.65</v>
      </c>
      <c r="AK39" s="15">
        <f>IFERROR(VLOOKUP($M:$M,'Data 2'!$U:$AI,'Data 2'!AG$1,0),0)</f>
        <v>66764.63</v>
      </c>
      <c r="AL39" s="15">
        <f>IFERROR(VLOOKUP($M:$M,'Data 2'!$U:$AI,'Data 2'!AH$1,0),0)</f>
        <v>65551.08</v>
      </c>
      <c r="AM39" s="16">
        <f t="shared" si="68"/>
        <v>1342496.8199999998</v>
      </c>
      <c r="AN39" s="15">
        <f>IFERROR(VLOOKUP($M:$M,'Data 2'!$AP:$BE,'Data 2'!AR$1,0),0)</f>
        <v>89501.55</v>
      </c>
      <c r="AO39" s="15">
        <f>IFERROR(VLOOKUP($M:$M,'Data 2'!$AP:$BE,'Data 2'!AS$1,0),0)</f>
        <v>92583.72</v>
      </c>
      <c r="AP39" s="15">
        <f>IFERROR(VLOOKUP($M:$M,'Data 2'!$AP:$BE,'Data 2'!AT$1,0),0)</f>
        <v>124077.59</v>
      </c>
      <c r="AQ39" s="15">
        <f>IFERROR(VLOOKUP($M:$M,'Data 2'!$AP:$BE,'Data 2'!AU$1,0),0)</f>
        <v>136205.01999999999</v>
      </c>
      <c r="AR39" s="15">
        <f>IFERROR(VLOOKUP($M:$M,'Data 2'!$AP:$BE,'Data 2'!AV$1,0),0)</f>
        <v>156363.45000000001</v>
      </c>
      <c r="AS39" s="15">
        <f>IFERROR(VLOOKUP($M:$M,'Data 2'!$AP:$BE,'Data 2'!AW$1,0),0)</f>
        <v>154641.16</v>
      </c>
      <c r="AT39" s="15">
        <f>IFERROR(VLOOKUP($M:$M,'Data 2'!$AP:$BE,'Data 2'!AX$1,0),0)</f>
        <v>141412.16</v>
      </c>
      <c r="AU39" s="15">
        <f>IFERROR(VLOOKUP($M:$M,'Data 2'!$AP:$BE,'Data 2'!AY$1,0),0)</f>
        <v>151875.09</v>
      </c>
      <c r="AV39" s="15">
        <f>IFERROR(VLOOKUP($M:$M,'Data 2'!$AP:$BE,'Data 2'!AZ$1,0),0)</f>
        <v>108779.91</v>
      </c>
      <c r="AW39" s="15">
        <f>IFERROR(VLOOKUP($M:$M,'Data 2'!$AP:$BE,'Data 2'!BA$1,0),0)</f>
        <v>90265.44</v>
      </c>
      <c r="AX39" s="15">
        <f>IFERROR(VLOOKUP($M:$M,'Data 2'!$AP:$BE,'Data 2'!BB$1,0),0)</f>
        <v>71684.62999999999</v>
      </c>
      <c r="AY39" s="15">
        <f>IFERROR(VLOOKUP($M:$M,'Data 2'!$AP:$BE,'Data 2'!BC$1,0),0)</f>
        <v>60800.43</v>
      </c>
      <c r="AZ39" s="16">
        <f t="shared" si="69"/>
        <v>1378190.15</v>
      </c>
      <c r="BA39" s="3">
        <f>IF(AA39=0,0,IFERROR(VLOOKUP($M:$M,'Price_Per_Oz_01.2019~'!$A:$CQ,Data_sheet_PTD!BA$2,0),0))</f>
        <v>0.74</v>
      </c>
      <c r="BB39" s="3">
        <f>IF(AB39=0,0,IFERROR(VLOOKUP($M:$M,'Price_Per_Oz_01.2019~'!$A:$CQ,Data_sheet_PTD!BB$2,0),0))</f>
        <v>0.74</v>
      </c>
      <c r="BC39" s="3">
        <f>IF(AC39=0,0,IFERROR(VLOOKUP($M:$M,'Price_Per_Oz_01.2019~'!$A:$CQ,Data_sheet_PTD!BC$2,0),0))</f>
        <v>0.77</v>
      </c>
      <c r="BD39" s="3">
        <f>IF(AD39=0,0,IFERROR(VLOOKUP($M:$M,'Price_Per_Oz_01.2019~'!$A:$CQ,Data_sheet_PTD!BD$2,0),0))</f>
        <v>0.79</v>
      </c>
      <c r="BE39" s="3">
        <f>IF(AE39=0,0,IFERROR(VLOOKUP($M:$M,'Price_Per_Oz_01.2019~'!$A:$CQ,Data_sheet_PTD!BE$2,0),0))</f>
        <v>0.79</v>
      </c>
      <c r="BF39" s="3">
        <f>IF(AF39=0,0,IFERROR(VLOOKUP($M:$M,'Price_Per_Oz_01.2019~'!$A:$CQ,Data_sheet_PTD!BF$2,0),0))</f>
        <v>0.79</v>
      </c>
      <c r="BG39" s="3">
        <f>IF(AG39=0,0,IFERROR(VLOOKUP($M:$M,'Price_Per_Oz_01.2019~'!$A:$CQ,Data_sheet_PTD!BG$2,0),0))</f>
        <v>0.79</v>
      </c>
      <c r="BH39" s="3">
        <f>IF(AH39=0,0,IFERROR(VLOOKUP($M:$M,'Price_Per_Oz_01.2019~'!$A:$CQ,Data_sheet_PTD!BH$2,0),0))</f>
        <v>0.79</v>
      </c>
      <c r="BI39" s="3">
        <f>IF(AI39=0,0,IFERROR(VLOOKUP($M:$M,'Price_Per_Oz_01.2019~'!$A:$CQ,Data_sheet_PTD!BI$2,0),0))</f>
        <v>0.79</v>
      </c>
      <c r="BJ39" s="3">
        <f>IF(AJ39=0,0,IFERROR(VLOOKUP($M:$M,'Price_Per_Oz_01.2019~'!$A:$CQ,Data_sheet_PTD!BJ$2,0),0))</f>
        <v>0.79</v>
      </c>
      <c r="BK39" s="3">
        <f>IF(AK39=0,0,IFERROR(VLOOKUP($M:$M,'Price_Per_Oz_01.2019~'!$A:$CQ,Data_sheet_PTD!BK$2,0),0))</f>
        <v>0.79</v>
      </c>
      <c r="BL39" s="3">
        <f>IF(AL39=0,0,IFERROR(VLOOKUP($M:$M,'Price_Per_Oz_01.2019~'!$A:$CQ,Data_sheet_PTD!BL$2,0),0))</f>
        <v>0.79</v>
      </c>
      <c r="BM39" s="17">
        <f t="shared" si="50"/>
        <v>0.79</v>
      </c>
      <c r="BN39" s="3">
        <f>IF(AN39=0,0,IFERROR(VLOOKUP($M:$M,'Price_Per_Oz_01.2019~'!$A:$CQ,Data_sheet_PTD!BN$2,0),0))</f>
        <v>0.79</v>
      </c>
      <c r="BO39" s="3">
        <f>IF(AO39=0,0,IFERROR(VLOOKUP($M:$M,'Price_Per_Oz_01.2019~'!$A:$CQ,Data_sheet_PTD!BO$2,0),0))</f>
        <v>0.79</v>
      </c>
      <c r="BP39" s="3">
        <f>IF(AP39=0,0,IFERROR(VLOOKUP($M:$M,'Price_Per_Oz_01.2019~'!$A:$CQ,Data_sheet_PTD!BP$2,0),0))</f>
        <v>0.79</v>
      </c>
      <c r="BQ39" s="3">
        <f>IF(AQ39=0,0,IFERROR(VLOOKUP($M:$M,'Price_Per_Oz_01.2019~'!$A:$CQ,Data_sheet_PTD!BQ$2,0),0))</f>
        <v>0.83</v>
      </c>
      <c r="BR39" s="3">
        <f>IF(AR39=0,0,IFERROR(VLOOKUP($M:$M,'Price_Per_Oz_01.2019~'!$A:$CQ,Data_sheet_PTD!BR$2,0),0))</f>
        <v>0.83</v>
      </c>
      <c r="BS39" s="3">
        <f>IF(AS39=0,0,IFERROR(VLOOKUP($M:$M,'Price_Per_Oz_01.2019~'!$A:$CQ,Data_sheet_PTD!BS$2,0),0))</f>
        <v>0.83</v>
      </c>
      <c r="BT39" s="3">
        <f>IF(AT39=0,0,IFERROR(VLOOKUP($M:$M,'Price_Per_Oz_01.2019~'!$A:$CQ,Data_sheet_PTD!BT$2,0),0))</f>
        <v>0.83</v>
      </c>
      <c r="BU39" s="3">
        <f>IF(AU39=0,0,IFERROR(VLOOKUP($M:$M,'Price_Per_Oz_01.2019~'!$A:$CQ,Data_sheet_PTD!BU$2,0),0))</f>
        <v>0.83</v>
      </c>
      <c r="BV39" s="3">
        <f>IF(AV39=0,0,IFERROR(VLOOKUP($M:$M,'Price_Per_Oz_01.2019~'!$A:$CQ,Data_sheet_PTD!BV$2,0),0))</f>
        <v>0.83</v>
      </c>
      <c r="BW39" s="3">
        <f>IF(AW39=0,0,IFERROR(VLOOKUP($M:$M,'Price_Per_Oz_01.2019~'!$A:$CQ,Data_sheet_PTD!BW$2,0),0))</f>
        <v>0.83</v>
      </c>
      <c r="BX39" s="3">
        <f>IF(AX39=0,0,IFERROR(VLOOKUP($M:$M,'Price_Per_Oz_01.2019~'!$A:$CQ,Data_sheet_PTD!BX$2,0),0))</f>
        <v>0.83</v>
      </c>
      <c r="BY39" s="3">
        <f>IF(AY39=0,0,IFERROR(VLOOKUP($M:$M,'Price_Per_Oz_01.2019~'!$A:$CQ,Data_sheet_PTD!BY$2,0),0))</f>
        <v>0.83</v>
      </c>
      <c r="BZ39" s="17">
        <f t="shared" si="51"/>
        <v>0.83</v>
      </c>
      <c r="CA39" s="12">
        <f t="shared" si="0"/>
        <v>103397.74324324324</v>
      </c>
      <c r="CB39" s="12">
        <f t="shared" si="1"/>
        <v>110942.40540540541</v>
      </c>
      <c r="CC39" s="12">
        <f t="shared" si="2"/>
        <v>140582.84415584416</v>
      </c>
      <c r="CD39" s="12">
        <f t="shared" si="3"/>
        <v>160662.49367088606</v>
      </c>
      <c r="CE39" s="12">
        <f t="shared" si="4"/>
        <v>186003.65822784812</v>
      </c>
      <c r="CF39" s="12">
        <f t="shared" si="5"/>
        <v>209343.51898734175</v>
      </c>
      <c r="CG39" s="12">
        <f t="shared" si="6"/>
        <v>193738.88607594935</v>
      </c>
      <c r="CH39" s="12">
        <f t="shared" si="7"/>
        <v>164771.03797468354</v>
      </c>
      <c r="CI39" s="12">
        <f t="shared" si="8"/>
        <v>144498.07594936708</v>
      </c>
      <c r="CJ39" s="12">
        <f t="shared" si="9"/>
        <v>135059.05063291139</v>
      </c>
      <c r="CK39" s="12">
        <f t="shared" si="10"/>
        <v>84512.189873417723</v>
      </c>
      <c r="CL39" s="12">
        <f t="shared" si="11"/>
        <v>82976.050632911385</v>
      </c>
      <c r="CM39" s="13">
        <f t="shared" si="52"/>
        <v>1716487.9548298093</v>
      </c>
      <c r="CN39" s="12">
        <f t="shared" si="12"/>
        <v>113293.10126582278</v>
      </c>
      <c r="CO39" s="12">
        <f t="shared" si="13"/>
        <v>117194.58227848102</v>
      </c>
      <c r="CP39" s="12">
        <f t="shared" si="14"/>
        <v>157060.24050632911</v>
      </c>
      <c r="CQ39" s="12">
        <f t="shared" si="15"/>
        <v>164102.43373493975</v>
      </c>
      <c r="CR39" s="12">
        <f t="shared" si="16"/>
        <v>188389.69879518074</v>
      </c>
      <c r="CS39" s="12">
        <f t="shared" si="17"/>
        <v>186314.65060240965</v>
      </c>
      <c r="CT39" s="12">
        <f t="shared" si="18"/>
        <v>170376.09638554219</v>
      </c>
      <c r="CU39" s="12">
        <f t="shared" si="19"/>
        <v>182982.03614457831</v>
      </c>
      <c r="CV39" s="12">
        <f t="shared" si="20"/>
        <v>131060.13253012049</v>
      </c>
      <c r="CW39" s="12">
        <f t="shared" si="21"/>
        <v>108753.54216867471</v>
      </c>
      <c r="CX39" s="12">
        <f t="shared" si="22"/>
        <v>86367.024096385532</v>
      </c>
      <c r="CY39" s="12">
        <f t="shared" si="23"/>
        <v>73253.530120481926</v>
      </c>
      <c r="CZ39" s="13">
        <f t="shared" si="53"/>
        <v>1679147.0686289463</v>
      </c>
      <c r="DA39" s="15">
        <f t="shared" si="24"/>
        <v>7322.5649367088636</v>
      </c>
      <c r="DB39" s="15">
        <f t="shared" si="25"/>
        <v>4626.610886075945</v>
      </c>
      <c r="DC39" s="15">
        <f t="shared" si="26"/>
        <v>12687.595189873413</v>
      </c>
      <c r="DD39" s="15">
        <f t="shared" si="27"/>
        <v>2717.5526506024162</v>
      </c>
      <c r="DE39" s="15">
        <f t="shared" si="28"/>
        <v>1884.9720481927673</v>
      </c>
      <c r="DF39" s="15">
        <f t="shared" si="29"/>
        <v>-18192.806024096368</v>
      </c>
      <c r="DG39" s="15">
        <f t="shared" si="30"/>
        <v>-18456.603855421665</v>
      </c>
      <c r="DH39" s="15">
        <f t="shared" si="31"/>
        <v>14386.688554216866</v>
      </c>
      <c r="DI39" s="15">
        <f t="shared" si="32"/>
        <v>-10615.975301204802</v>
      </c>
      <c r="DJ39" s="15">
        <f t="shared" si="33"/>
        <v>-20781.35168674697</v>
      </c>
      <c r="DK39" s="15">
        <f t="shared" si="34"/>
        <v>1465.3190361445693</v>
      </c>
      <c r="DL39" s="15">
        <f t="shared" si="35"/>
        <v>-7680.7912048192729</v>
      </c>
      <c r="DM39" s="16">
        <f t="shared" si="54"/>
        <v>-30636.224770474237</v>
      </c>
      <c r="DN39" s="15">
        <f t="shared" si="36"/>
        <v>5664.655063291144</v>
      </c>
      <c r="DO39" s="15">
        <f t="shared" si="37"/>
        <v>5859.729113924056</v>
      </c>
      <c r="DP39" s="15">
        <f t="shared" si="38"/>
        <v>3141.204810126585</v>
      </c>
      <c r="DQ39" s="15">
        <f t="shared" si="39"/>
        <v>6564.097349397578</v>
      </c>
      <c r="DR39" s="15">
        <f t="shared" si="40"/>
        <v>7535.5879518072152</v>
      </c>
      <c r="DS39" s="15">
        <f t="shared" si="41"/>
        <v>7452.5860240963721</v>
      </c>
      <c r="DT39" s="15">
        <f t="shared" si="42"/>
        <v>6815.0438554216744</v>
      </c>
      <c r="DU39" s="15">
        <f t="shared" si="43"/>
        <v>7319.2814457831182</v>
      </c>
      <c r="DV39" s="15">
        <f t="shared" si="44"/>
        <v>5242.4053012048098</v>
      </c>
      <c r="DW39" s="15">
        <f t="shared" si="45"/>
        <v>4350.1416867469807</v>
      </c>
      <c r="DX39" s="15">
        <f t="shared" si="46"/>
        <v>3454.6809638554146</v>
      </c>
      <c r="DY39" s="15">
        <f t="shared" si="47"/>
        <v>2930.1412048192715</v>
      </c>
      <c r="DZ39" s="16">
        <f t="shared" si="55"/>
        <v>66329.55477047422</v>
      </c>
      <c r="EB39" s="22">
        <f t="shared" si="56"/>
        <v>0</v>
      </c>
      <c r="EC39" s="22">
        <f t="shared" si="57"/>
        <v>0</v>
      </c>
      <c r="ED39" s="22">
        <f t="shared" si="58"/>
        <v>0</v>
      </c>
      <c r="EE39" s="22">
        <f t="shared" si="59"/>
        <v>0</v>
      </c>
      <c r="EF39" s="22">
        <f t="shared" si="60"/>
        <v>1.4551915228366852E-11</v>
      </c>
      <c r="EG39" s="22">
        <f t="shared" si="61"/>
        <v>0</v>
      </c>
      <c r="EH39" s="22">
        <f t="shared" si="62"/>
        <v>0</v>
      </c>
      <c r="EI39" s="22">
        <f t="shared" si="63"/>
        <v>0</v>
      </c>
      <c r="EJ39" s="22">
        <f t="shared" si="64"/>
        <v>0</v>
      </c>
      <c r="EK39" s="22">
        <f t="shared" si="65"/>
        <v>0</v>
      </c>
      <c r="EL39" s="22">
        <f t="shared" si="66"/>
        <v>0</v>
      </c>
      <c r="EM39" s="22">
        <f t="shared" si="67"/>
        <v>0</v>
      </c>
    </row>
    <row r="40" spans="12:143" x14ac:dyDescent="0.3">
      <c r="L40" s="7"/>
      <c r="M40" t="s">
        <v>46</v>
      </c>
      <c r="N40" s="15">
        <f>IFERROR(VLOOKUP($M:$M,'Data 2'!$C:$R,'Data 2'!E$1,0),0)</f>
        <v>43418.82</v>
      </c>
      <c r="O40" s="15">
        <f>IFERROR(VLOOKUP($M:$M,'Data 2'!$C:$R,'Data 2'!F$1,0),0)</f>
        <v>50131.47</v>
      </c>
      <c r="P40" s="15">
        <f>IFERROR(VLOOKUP($M:$M,'Data 2'!$C:$R,'Data 2'!G$1,0),0)</f>
        <v>57829.599999999999</v>
      </c>
      <c r="Q40" s="15">
        <f>IFERROR(VLOOKUP($M:$M,'Data 2'!$C:$R,'Data 2'!H$1,0),0)</f>
        <v>73125.06</v>
      </c>
      <c r="R40" s="15">
        <f>IFERROR(VLOOKUP($M:$M,'Data 2'!$C:$R,'Data 2'!I$1,0),0)</f>
        <v>71080.929999999993</v>
      </c>
      <c r="S40" s="15">
        <f>IFERROR(VLOOKUP($M:$M,'Data 2'!$C:$R,'Data 2'!J$1,0),0)</f>
        <v>85026.57</v>
      </c>
      <c r="T40" s="15">
        <f>IFERROR(VLOOKUP($M:$M,'Data 2'!$C:$R,'Data 2'!K$1,0),0)</f>
        <v>112461.19</v>
      </c>
      <c r="U40" s="15">
        <f>IFERROR(VLOOKUP($M:$M,'Data 2'!$C:$R,'Data 2'!L$1,0),0)</f>
        <v>95609.63</v>
      </c>
      <c r="V40" s="15">
        <f>IFERROR(VLOOKUP($M:$M,'Data 2'!$C:$R,'Data 2'!M$1,0),0)</f>
        <v>67649.84</v>
      </c>
      <c r="W40" s="15">
        <f>IFERROR(VLOOKUP($M:$M,'Data 2'!$C:$R,'Data 2'!N$1,0),0)</f>
        <v>62712</v>
      </c>
      <c r="X40" s="15">
        <f>IFERROR(VLOOKUP($M:$M,'Data 2'!$C:$R,'Data 2'!O$1,0),0)</f>
        <v>49343.37</v>
      </c>
      <c r="Y40" s="15">
        <f>IFERROR(VLOOKUP($M:$M,'Data 2'!$C:$R,'Data 2'!P$1,0),0)</f>
        <v>47324.45</v>
      </c>
      <c r="Z40" s="16">
        <f t="shared" si="49"/>
        <v>224504.95</v>
      </c>
      <c r="AA40" s="15">
        <f>IFERROR(VLOOKUP($M:$M,'Data 2'!$U:$AI,'Data 2'!W$1,0),0)</f>
        <v>51656.04</v>
      </c>
      <c r="AB40" s="15">
        <f>IFERROR(VLOOKUP($M:$M,'Data 2'!$U:$AI,'Data 2'!X$1,0),0)</f>
        <v>47209.13</v>
      </c>
      <c r="AC40" s="15">
        <f>IFERROR(VLOOKUP($M:$M,'Data 2'!$U:$AI,'Data 2'!Y$1,0),0)</f>
        <v>71383.360000000001</v>
      </c>
      <c r="AD40" s="15">
        <f>IFERROR(VLOOKUP($M:$M,'Data 2'!$U:$AI,'Data 2'!Z$1,0),0)</f>
        <v>85632.5</v>
      </c>
      <c r="AE40" s="15">
        <f>IFERROR(VLOOKUP($M:$M,'Data 2'!$U:$AI,'Data 2'!AA$1,0),0)</f>
        <v>86965.33</v>
      </c>
      <c r="AF40" s="15">
        <f>IFERROR(VLOOKUP($M:$M,'Data 2'!$U:$AI,'Data 2'!AB$1,0),0)</f>
        <v>110279.16</v>
      </c>
      <c r="AG40" s="15">
        <f>IFERROR(VLOOKUP($M:$M,'Data 2'!$U:$AI,'Data 2'!AC$1,0),0)</f>
        <v>119892.57</v>
      </c>
      <c r="AH40" s="15">
        <f>IFERROR(VLOOKUP($M:$M,'Data 2'!$U:$AI,'Data 2'!AD$1,0),0)</f>
        <v>112956.44</v>
      </c>
      <c r="AI40" s="15">
        <f>IFERROR(VLOOKUP($M:$M,'Data 2'!$U:$AI,'Data 2'!AE$1,0),0)</f>
        <v>75216.800000000003</v>
      </c>
      <c r="AJ40" s="15">
        <f>IFERROR(VLOOKUP($M:$M,'Data 2'!$U:$AI,'Data 2'!AF$1,0),0)</f>
        <v>71652.320000000007</v>
      </c>
      <c r="AK40" s="15">
        <f>IFERROR(VLOOKUP($M:$M,'Data 2'!$U:$AI,'Data 2'!AG$1,0),0)</f>
        <v>58721.22</v>
      </c>
      <c r="AL40" s="15">
        <f>IFERROR(VLOOKUP($M:$M,'Data 2'!$U:$AI,'Data 2'!AH$1,0),0)</f>
        <v>55266.29</v>
      </c>
      <c r="AM40" s="16">
        <f t="shared" si="68"/>
        <v>946831.16000000015</v>
      </c>
      <c r="AN40" s="15">
        <f>IFERROR(VLOOKUP($M:$M,'Data 2'!$AP:$BE,'Data 2'!AR$1,0),0)</f>
        <v>60269.67</v>
      </c>
      <c r="AO40" s="15">
        <f>IFERROR(VLOOKUP($M:$M,'Data 2'!$AP:$BE,'Data 2'!AS$1,0),0)</f>
        <v>59951.71</v>
      </c>
      <c r="AP40" s="15">
        <f>IFERROR(VLOOKUP($M:$M,'Data 2'!$AP:$BE,'Data 2'!AT$1,0),0)</f>
        <v>69725.72</v>
      </c>
      <c r="AQ40" s="15">
        <f>IFERROR(VLOOKUP($M:$M,'Data 2'!$AP:$BE,'Data 2'!AU$1,0),0)</f>
        <v>91255.56</v>
      </c>
      <c r="AR40" s="15">
        <f>IFERROR(VLOOKUP($M:$M,'Data 2'!$AP:$BE,'Data 2'!AV$1,0),0)</f>
        <v>92561.32</v>
      </c>
      <c r="AS40" s="15">
        <f>IFERROR(VLOOKUP($M:$M,'Data 2'!$AP:$BE,'Data 2'!AW$1,0),0)</f>
        <v>97309.51</v>
      </c>
      <c r="AT40" s="15">
        <f>IFERROR(VLOOKUP($M:$M,'Data 2'!$AP:$BE,'Data 2'!AX$1,0),0)</f>
        <v>115221.34</v>
      </c>
      <c r="AU40" s="15">
        <f>IFERROR(VLOOKUP($M:$M,'Data 2'!$AP:$BE,'Data 2'!AY$1,0),0)</f>
        <v>116059.3</v>
      </c>
      <c r="AV40" s="15">
        <f>IFERROR(VLOOKUP($M:$M,'Data 2'!$AP:$BE,'Data 2'!AZ$1,0),0)</f>
        <v>72591.02</v>
      </c>
      <c r="AW40" s="15">
        <f>IFERROR(VLOOKUP($M:$M,'Data 2'!$AP:$BE,'Data 2'!BA$1,0),0)</f>
        <v>72167.569999999992</v>
      </c>
      <c r="AX40" s="15">
        <f>IFERROR(VLOOKUP($M:$M,'Data 2'!$AP:$BE,'Data 2'!BB$1,0),0)</f>
        <v>61167.540000000023</v>
      </c>
      <c r="AY40" s="15">
        <f>IFERROR(VLOOKUP($M:$M,'Data 2'!$AP:$BE,'Data 2'!BC$1,0),0)</f>
        <v>58531.170000000006</v>
      </c>
      <c r="AZ40" s="16">
        <f t="shared" si="69"/>
        <v>966811.43000000017</v>
      </c>
      <c r="BA40" s="3">
        <f>IF(AA40=0,0,IFERROR(VLOOKUP($M:$M,'Price_Per_Oz_01.2019~'!$A:$CQ,Data_sheet_PTD!BA$2,0),0))</f>
        <v>0.77</v>
      </c>
      <c r="BB40" s="3">
        <f>IF(AB40=0,0,IFERROR(VLOOKUP($M:$M,'Price_Per_Oz_01.2019~'!$A:$CQ,Data_sheet_PTD!BB$2,0),0))</f>
        <v>0.77</v>
      </c>
      <c r="BC40" s="3">
        <f>IF(AC40=0,0,IFERROR(VLOOKUP($M:$M,'Price_Per_Oz_01.2019~'!$A:$CQ,Data_sheet_PTD!BC$2,0),0))</f>
        <v>0.91</v>
      </c>
      <c r="BD40" s="3">
        <f>IF(AD40=0,0,IFERROR(VLOOKUP($M:$M,'Price_Per_Oz_01.2019~'!$A:$CQ,Data_sheet_PTD!BD$2,0),0))</f>
        <v>0.91</v>
      </c>
      <c r="BE40" s="3">
        <f>IF(AE40=0,0,IFERROR(VLOOKUP($M:$M,'Price_Per_Oz_01.2019~'!$A:$CQ,Data_sheet_PTD!BE$2,0),0))</f>
        <v>0.91</v>
      </c>
      <c r="BF40" s="3">
        <f>IF(AF40=0,0,IFERROR(VLOOKUP($M:$M,'Price_Per_Oz_01.2019~'!$A:$CQ,Data_sheet_PTD!BF$2,0),0))</f>
        <v>0.91</v>
      </c>
      <c r="BG40" s="3">
        <f>IF(AG40=0,0,IFERROR(VLOOKUP($M:$M,'Price_Per_Oz_01.2019~'!$A:$CQ,Data_sheet_PTD!BG$2,0),0))</f>
        <v>0.91</v>
      </c>
      <c r="BH40" s="3">
        <f>IF(AH40=0,0,IFERROR(VLOOKUP($M:$M,'Price_Per_Oz_01.2019~'!$A:$CQ,Data_sheet_PTD!BH$2,0),0))</f>
        <v>0.91</v>
      </c>
      <c r="BI40" s="3">
        <f>IF(AI40=0,0,IFERROR(VLOOKUP($M:$M,'Price_Per_Oz_01.2019~'!$A:$CQ,Data_sheet_PTD!BI$2,0),0))</f>
        <v>0.91</v>
      </c>
      <c r="BJ40" s="3">
        <f>IF(AJ40=0,0,IFERROR(VLOOKUP($M:$M,'Price_Per_Oz_01.2019~'!$A:$CQ,Data_sheet_PTD!BJ$2,0),0))</f>
        <v>0.91</v>
      </c>
      <c r="BK40" s="3">
        <f>IF(AK40=0,0,IFERROR(VLOOKUP($M:$M,'Price_Per_Oz_01.2019~'!$A:$CQ,Data_sheet_PTD!BK$2,0),0))</f>
        <v>0.91</v>
      </c>
      <c r="BL40" s="3">
        <f>IF(AL40=0,0,IFERROR(VLOOKUP($M:$M,'Price_Per_Oz_01.2019~'!$A:$CQ,Data_sheet_PTD!BL$2,0),0))</f>
        <v>0.91</v>
      </c>
      <c r="BM40" s="17">
        <f t="shared" si="50"/>
        <v>0.91</v>
      </c>
      <c r="BN40" s="3">
        <f>IF(AN40=0,0,IFERROR(VLOOKUP($M:$M,'Price_Per_Oz_01.2019~'!$A:$CQ,Data_sheet_PTD!BN$2,0),0))</f>
        <v>0.91</v>
      </c>
      <c r="BO40" s="3">
        <f>IF(AO40=0,0,IFERROR(VLOOKUP($M:$M,'Price_Per_Oz_01.2019~'!$A:$CQ,Data_sheet_PTD!BO$2,0),0))</f>
        <v>0.91</v>
      </c>
      <c r="BP40" s="3">
        <f>IF(AP40=0,0,IFERROR(VLOOKUP($M:$M,'Price_Per_Oz_01.2019~'!$A:$CQ,Data_sheet_PTD!BP$2,0),0))</f>
        <v>0.91</v>
      </c>
      <c r="BQ40" s="3">
        <f>IF(AQ40=0,0,IFERROR(VLOOKUP($M:$M,'Price_Per_Oz_01.2019~'!$A:$CQ,Data_sheet_PTD!BQ$2,0),0))</f>
        <v>0.91</v>
      </c>
      <c r="BR40" s="3">
        <f>IF(AR40=0,0,IFERROR(VLOOKUP($M:$M,'Price_Per_Oz_01.2019~'!$A:$CQ,Data_sheet_PTD!BR$2,0),0))</f>
        <v>0.93</v>
      </c>
      <c r="BS40" s="3">
        <f>IF(AS40=0,0,IFERROR(VLOOKUP($M:$M,'Price_Per_Oz_01.2019~'!$A:$CQ,Data_sheet_PTD!BS$2,0),0))</f>
        <v>0.93</v>
      </c>
      <c r="BT40" s="3">
        <f>IF(AT40=0,0,IFERROR(VLOOKUP($M:$M,'Price_Per_Oz_01.2019~'!$A:$CQ,Data_sheet_PTD!BT$2,0),0))</f>
        <v>0.93</v>
      </c>
      <c r="BU40" s="3">
        <f>IF(AU40=0,0,IFERROR(VLOOKUP($M:$M,'Price_Per_Oz_01.2019~'!$A:$CQ,Data_sheet_PTD!BU$2,0),0))</f>
        <v>0.93</v>
      </c>
      <c r="BV40" s="3">
        <f>IF(AV40=0,0,IFERROR(VLOOKUP($M:$M,'Price_Per_Oz_01.2019~'!$A:$CQ,Data_sheet_PTD!BV$2,0),0))</f>
        <v>0.93</v>
      </c>
      <c r="BW40" s="3">
        <f>IF(AW40=0,0,IFERROR(VLOOKUP($M:$M,'Price_Per_Oz_01.2019~'!$A:$CQ,Data_sheet_PTD!BW$2,0),0))</f>
        <v>0.93</v>
      </c>
      <c r="BX40" s="3">
        <f>IF(AX40=0,0,IFERROR(VLOOKUP($M:$M,'Price_Per_Oz_01.2019~'!$A:$CQ,Data_sheet_PTD!BX$2,0),0))</f>
        <v>0.93</v>
      </c>
      <c r="BY40" s="3">
        <f>IF(AY40=0,0,IFERROR(VLOOKUP($M:$M,'Price_Per_Oz_01.2019~'!$A:$CQ,Data_sheet_PTD!BY$2,0),0))</f>
        <v>0.93</v>
      </c>
      <c r="BZ40" s="17">
        <f t="shared" si="51"/>
        <v>0.93</v>
      </c>
      <c r="CA40" s="12">
        <f t="shared" si="0"/>
        <v>67085.766233766233</v>
      </c>
      <c r="CB40" s="12">
        <f t="shared" si="1"/>
        <v>61310.558441558438</v>
      </c>
      <c r="CC40" s="12">
        <f t="shared" si="2"/>
        <v>78443.252747252744</v>
      </c>
      <c r="CD40" s="12">
        <f t="shared" si="3"/>
        <v>94101.648351648342</v>
      </c>
      <c r="CE40" s="12">
        <f t="shared" si="4"/>
        <v>95566.296703296699</v>
      </c>
      <c r="CF40" s="12">
        <f t="shared" si="5"/>
        <v>121185.89010989011</v>
      </c>
      <c r="CG40" s="12">
        <f t="shared" si="6"/>
        <v>131750.07692307694</v>
      </c>
      <c r="CH40" s="12">
        <f t="shared" si="7"/>
        <v>124127.95604395604</v>
      </c>
      <c r="CI40" s="12">
        <f t="shared" si="8"/>
        <v>82655.824175824178</v>
      </c>
      <c r="CJ40" s="12">
        <f t="shared" si="9"/>
        <v>78738.81318681319</v>
      </c>
      <c r="CK40" s="12">
        <f t="shared" si="10"/>
        <v>64528.813186813182</v>
      </c>
      <c r="CL40" s="12">
        <f t="shared" si="11"/>
        <v>60732.18681318681</v>
      </c>
      <c r="CM40" s="13">
        <f t="shared" si="52"/>
        <v>1060227.0829170831</v>
      </c>
      <c r="CN40" s="12">
        <f t="shared" si="12"/>
        <v>66230.406593406587</v>
      </c>
      <c r="CO40" s="12">
        <f t="shared" si="13"/>
        <v>65881</v>
      </c>
      <c r="CP40" s="12">
        <f t="shared" si="14"/>
        <v>76621.670329670334</v>
      </c>
      <c r="CQ40" s="12">
        <f t="shared" si="15"/>
        <v>100280.83516483515</v>
      </c>
      <c r="CR40" s="12">
        <f t="shared" si="16"/>
        <v>99528.301075268813</v>
      </c>
      <c r="CS40" s="12">
        <f t="shared" si="17"/>
        <v>104633.8817204301</v>
      </c>
      <c r="CT40" s="12">
        <f t="shared" si="18"/>
        <v>123893.91397849462</v>
      </c>
      <c r="CU40" s="12">
        <f t="shared" si="19"/>
        <v>124794.94623655913</v>
      </c>
      <c r="CV40" s="12">
        <f t="shared" si="20"/>
        <v>78054.860215053763</v>
      </c>
      <c r="CW40" s="12">
        <f t="shared" si="21"/>
        <v>77599.537634408596</v>
      </c>
      <c r="CX40" s="12">
        <f t="shared" si="22"/>
        <v>65771.548387096802</v>
      </c>
      <c r="CY40" s="12">
        <f t="shared" si="23"/>
        <v>62936.741935483871</v>
      </c>
      <c r="CZ40" s="13">
        <f t="shared" si="53"/>
        <v>1046227.6432707079</v>
      </c>
      <c r="DA40" s="15">
        <f t="shared" si="24"/>
        <v>-658.62692307692726</v>
      </c>
      <c r="DB40" s="15">
        <f t="shared" si="25"/>
        <v>3519.240000000003</v>
      </c>
      <c r="DC40" s="15">
        <f t="shared" si="26"/>
        <v>-1657.6399999999924</v>
      </c>
      <c r="DD40" s="15">
        <f t="shared" si="27"/>
        <v>5623.0599999999977</v>
      </c>
      <c r="DE40" s="15">
        <f t="shared" si="28"/>
        <v>3605.423978494624</v>
      </c>
      <c r="DF40" s="15">
        <f t="shared" si="29"/>
        <v>-15062.32763440861</v>
      </c>
      <c r="DG40" s="15">
        <f t="shared" si="30"/>
        <v>-7149.1082795699112</v>
      </c>
      <c r="DH40" s="15">
        <f t="shared" si="31"/>
        <v>606.96107526880928</v>
      </c>
      <c r="DI40" s="15">
        <f t="shared" si="32"/>
        <v>-4186.8772043010786</v>
      </c>
      <c r="DJ40" s="15">
        <f t="shared" si="33"/>
        <v>-1036.74075268818</v>
      </c>
      <c r="DK40" s="15">
        <f t="shared" si="34"/>
        <v>1130.8890322580939</v>
      </c>
      <c r="DL40" s="15">
        <f t="shared" si="35"/>
        <v>2006.1451612903254</v>
      </c>
      <c r="DM40" s="16">
        <f t="shared" si="54"/>
        <v>-13259.601546732845</v>
      </c>
      <c r="DN40" s="15">
        <f t="shared" si="36"/>
        <v>9272.2569230769222</v>
      </c>
      <c r="DO40" s="15">
        <f t="shared" si="37"/>
        <v>9223.34</v>
      </c>
      <c r="DP40" s="15">
        <f t="shared" si="38"/>
        <v>0</v>
      </c>
      <c r="DQ40" s="15">
        <f t="shared" si="39"/>
        <v>0</v>
      </c>
      <c r="DR40" s="15">
        <f t="shared" si="40"/>
        <v>1990.5660215053781</v>
      </c>
      <c r="DS40" s="15">
        <f t="shared" si="41"/>
        <v>2092.6776344086038</v>
      </c>
      <c r="DT40" s="15">
        <f t="shared" si="42"/>
        <v>2477.8782795698944</v>
      </c>
      <c r="DU40" s="15">
        <f t="shared" si="43"/>
        <v>2495.8989247311847</v>
      </c>
      <c r="DV40" s="15">
        <f t="shared" si="44"/>
        <v>1561.0972043010765</v>
      </c>
      <c r="DW40" s="15">
        <f t="shared" si="45"/>
        <v>1551.9907526881734</v>
      </c>
      <c r="DX40" s="15">
        <f t="shared" si="46"/>
        <v>1315.4309677419371</v>
      </c>
      <c r="DY40" s="15">
        <f t="shared" si="47"/>
        <v>1258.7348387096786</v>
      </c>
      <c r="DZ40" s="16">
        <f t="shared" si="55"/>
        <v>33239.871546732844</v>
      </c>
      <c r="EB40" s="22">
        <f t="shared" si="56"/>
        <v>0</v>
      </c>
      <c r="EC40" s="22">
        <f t="shared" si="57"/>
        <v>0</v>
      </c>
      <c r="ED40" s="22">
        <f t="shared" si="58"/>
        <v>-7.0485839387401938E-12</v>
      </c>
      <c r="EE40" s="22">
        <f t="shared" si="59"/>
        <v>0</v>
      </c>
      <c r="EF40" s="22">
        <f t="shared" si="60"/>
        <v>0</v>
      </c>
      <c r="EG40" s="22">
        <f t="shared" si="61"/>
        <v>0</v>
      </c>
      <c r="EH40" s="22">
        <f t="shared" si="62"/>
        <v>0</v>
      </c>
      <c r="EI40" s="22">
        <f t="shared" si="63"/>
        <v>6.3664629124104977E-12</v>
      </c>
      <c r="EJ40" s="22">
        <f t="shared" si="64"/>
        <v>0</v>
      </c>
      <c r="EK40" s="22">
        <f t="shared" si="65"/>
        <v>-7.9580786405131221E-12</v>
      </c>
      <c r="EL40" s="22">
        <f t="shared" si="66"/>
        <v>-9.5496943686157465E-12</v>
      </c>
      <c r="EM40" s="22">
        <f t="shared" si="67"/>
        <v>0</v>
      </c>
    </row>
    <row r="41" spans="12:143" x14ac:dyDescent="0.3">
      <c r="L41" s="7"/>
      <c r="M41" t="s">
        <v>47</v>
      </c>
      <c r="N41" s="15">
        <f>IFERROR(VLOOKUP($M:$M,'Data 2'!$C:$R,'Data 2'!E$1,0),0)</f>
        <v>0</v>
      </c>
      <c r="O41" s="15">
        <f>IFERROR(VLOOKUP($M:$M,'Data 2'!$C:$R,'Data 2'!F$1,0),0)</f>
        <v>0</v>
      </c>
      <c r="P41" s="15">
        <f>IFERROR(VLOOKUP($M:$M,'Data 2'!$C:$R,'Data 2'!G$1,0),0)</f>
        <v>0</v>
      </c>
      <c r="Q41" s="15">
        <f>IFERROR(VLOOKUP($M:$M,'Data 2'!$C:$R,'Data 2'!H$1,0),0)</f>
        <v>0</v>
      </c>
      <c r="R41" s="15">
        <f>IFERROR(VLOOKUP($M:$M,'Data 2'!$C:$R,'Data 2'!I$1,0),0)</f>
        <v>0</v>
      </c>
      <c r="S41" s="15">
        <f>IFERROR(VLOOKUP($M:$M,'Data 2'!$C:$R,'Data 2'!J$1,0),0)</f>
        <v>0</v>
      </c>
      <c r="T41" s="15">
        <f>IFERROR(VLOOKUP($M:$M,'Data 2'!$C:$R,'Data 2'!K$1,0),0)</f>
        <v>0</v>
      </c>
      <c r="U41" s="15">
        <f>IFERROR(VLOOKUP($M:$M,'Data 2'!$C:$R,'Data 2'!L$1,0),0)</f>
        <v>0</v>
      </c>
      <c r="V41" s="15">
        <f>IFERROR(VLOOKUP($M:$M,'Data 2'!$C:$R,'Data 2'!M$1,0),0)</f>
        <v>0</v>
      </c>
      <c r="W41" s="15">
        <f>IFERROR(VLOOKUP($M:$M,'Data 2'!$C:$R,'Data 2'!N$1,0),0)</f>
        <v>0</v>
      </c>
      <c r="X41" s="15">
        <f>IFERROR(VLOOKUP($M:$M,'Data 2'!$C:$R,'Data 2'!O$1,0),0)</f>
        <v>0</v>
      </c>
      <c r="Y41" s="15">
        <f>IFERROR(VLOOKUP($M:$M,'Data 2'!$C:$R,'Data 2'!P$1,0),0)</f>
        <v>0</v>
      </c>
      <c r="Z41" s="16">
        <f t="shared" si="49"/>
        <v>0</v>
      </c>
      <c r="AA41" s="15">
        <f>IFERROR(VLOOKUP($M:$M,'Data 2'!$U:$AI,'Data 2'!W$1,0),0)</f>
        <v>0</v>
      </c>
      <c r="AB41" s="15">
        <f>IFERROR(VLOOKUP($M:$M,'Data 2'!$U:$AI,'Data 2'!X$1,0),0)</f>
        <v>0</v>
      </c>
      <c r="AC41" s="15">
        <f>IFERROR(VLOOKUP($M:$M,'Data 2'!$U:$AI,'Data 2'!Y$1,0),0)</f>
        <v>0</v>
      </c>
      <c r="AD41" s="15">
        <f>IFERROR(VLOOKUP($M:$M,'Data 2'!$U:$AI,'Data 2'!Z$1,0),0)</f>
        <v>0</v>
      </c>
      <c r="AE41" s="15">
        <f>IFERROR(VLOOKUP($M:$M,'Data 2'!$U:$AI,'Data 2'!AA$1,0),0)</f>
        <v>0</v>
      </c>
      <c r="AF41" s="15">
        <f>IFERROR(VLOOKUP($M:$M,'Data 2'!$U:$AI,'Data 2'!AB$1,0),0)</f>
        <v>0</v>
      </c>
      <c r="AG41" s="15">
        <f>IFERROR(VLOOKUP($M:$M,'Data 2'!$U:$AI,'Data 2'!AC$1,0),0)</f>
        <v>0</v>
      </c>
      <c r="AH41" s="15">
        <f>IFERROR(VLOOKUP($M:$M,'Data 2'!$U:$AI,'Data 2'!AD$1,0),0)</f>
        <v>0</v>
      </c>
      <c r="AI41" s="15">
        <f>IFERROR(VLOOKUP($M:$M,'Data 2'!$U:$AI,'Data 2'!AE$1,0),0)</f>
        <v>0</v>
      </c>
      <c r="AJ41" s="15">
        <f>IFERROR(VLOOKUP($M:$M,'Data 2'!$U:$AI,'Data 2'!AF$1,0),0)</f>
        <v>0</v>
      </c>
      <c r="AK41" s="15">
        <f>IFERROR(VLOOKUP($M:$M,'Data 2'!$U:$AI,'Data 2'!AG$1,0),0)</f>
        <v>0</v>
      </c>
      <c r="AL41" s="15">
        <f>IFERROR(VLOOKUP($M:$M,'Data 2'!$U:$AI,'Data 2'!AH$1,0),0)</f>
        <v>0</v>
      </c>
      <c r="AM41" s="16">
        <f t="shared" si="68"/>
        <v>0</v>
      </c>
      <c r="AN41" s="15">
        <f>IFERROR(VLOOKUP($M:$M,'Data 2'!$AP:$BE,'Data 2'!AR$1,0),0)</f>
        <v>0</v>
      </c>
      <c r="AO41" s="15">
        <f>IFERROR(VLOOKUP($M:$M,'Data 2'!$AP:$BE,'Data 2'!AS$1,0),0)</f>
        <v>0</v>
      </c>
      <c r="AP41" s="15">
        <f>IFERROR(VLOOKUP($M:$M,'Data 2'!$AP:$BE,'Data 2'!AT$1,0),0)</f>
        <v>0</v>
      </c>
      <c r="AQ41" s="15">
        <f>IFERROR(VLOOKUP($M:$M,'Data 2'!$AP:$BE,'Data 2'!AU$1,0),0)</f>
        <v>0</v>
      </c>
      <c r="AR41" s="15">
        <f>IFERROR(VLOOKUP($M:$M,'Data 2'!$AP:$BE,'Data 2'!AV$1,0),0)</f>
        <v>0</v>
      </c>
      <c r="AS41" s="15">
        <f>IFERROR(VLOOKUP($M:$M,'Data 2'!$AP:$BE,'Data 2'!AW$1,0),0)</f>
        <v>0</v>
      </c>
      <c r="AT41" s="15">
        <f>IFERROR(VLOOKUP($M:$M,'Data 2'!$AP:$BE,'Data 2'!AX$1,0),0)</f>
        <v>0</v>
      </c>
      <c r="AU41" s="15">
        <f>IFERROR(VLOOKUP($M:$M,'Data 2'!$AP:$BE,'Data 2'!AY$1,0),0)</f>
        <v>0</v>
      </c>
      <c r="AV41" s="15">
        <f>IFERROR(VLOOKUP($M:$M,'Data 2'!$AP:$BE,'Data 2'!AZ$1,0),0)</f>
        <v>0</v>
      </c>
      <c r="AW41" s="15">
        <f>IFERROR(VLOOKUP($M:$M,'Data 2'!$AP:$BE,'Data 2'!BA$1,0),0)</f>
        <v>0</v>
      </c>
      <c r="AX41" s="15">
        <f>IFERROR(VLOOKUP($M:$M,'Data 2'!$AP:$BE,'Data 2'!BB$1,0),0)</f>
        <v>0</v>
      </c>
      <c r="AY41" s="15">
        <f>IFERROR(VLOOKUP($M:$M,'Data 2'!$AP:$BE,'Data 2'!BC$1,0),0)</f>
        <v>0</v>
      </c>
      <c r="AZ41" s="16">
        <f t="shared" si="69"/>
        <v>0</v>
      </c>
      <c r="BA41" s="3">
        <f>IF(AA41=0,0,IFERROR(VLOOKUP($M:$M,'Price_Per_Oz_01.2019~'!$A:$CQ,Data_sheet_PTD!BA$2,0),0))</f>
        <v>0</v>
      </c>
      <c r="BB41" s="3">
        <f>IF(AB41=0,0,IFERROR(VLOOKUP($M:$M,'Price_Per_Oz_01.2019~'!$A:$CQ,Data_sheet_PTD!BB$2,0),0))</f>
        <v>0</v>
      </c>
      <c r="BC41" s="3">
        <f>IF(AC41=0,0,IFERROR(VLOOKUP($M:$M,'Price_Per_Oz_01.2019~'!$A:$CQ,Data_sheet_PTD!BC$2,0),0))</f>
        <v>0</v>
      </c>
      <c r="BD41" s="3">
        <f>IF(AD41=0,0,IFERROR(VLOOKUP($M:$M,'Price_Per_Oz_01.2019~'!$A:$CQ,Data_sheet_PTD!BD$2,0),0))</f>
        <v>0</v>
      </c>
      <c r="BE41" s="3">
        <f>IF(AE41=0,0,IFERROR(VLOOKUP($M:$M,'Price_Per_Oz_01.2019~'!$A:$CQ,Data_sheet_PTD!BE$2,0),0))</f>
        <v>0</v>
      </c>
      <c r="BF41" s="3">
        <f>IF(AF41=0,0,IFERROR(VLOOKUP($M:$M,'Price_Per_Oz_01.2019~'!$A:$CQ,Data_sheet_PTD!BF$2,0),0))</f>
        <v>0</v>
      </c>
      <c r="BG41" s="3">
        <f>IF(AG41=0,0,IFERROR(VLOOKUP($M:$M,'Price_Per_Oz_01.2019~'!$A:$CQ,Data_sheet_PTD!BG$2,0),0))</f>
        <v>0</v>
      </c>
      <c r="BH41" s="3">
        <f>IF(AH41=0,0,IFERROR(VLOOKUP($M:$M,'Price_Per_Oz_01.2019~'!$A:$CQ,Data_sheet_PTD!BH$2,0),0))</f>
        <v>0</v>
      </c>
      <c r="BI41" s="3">
        <f>IF(AI41=0,0,IFERROR(VLOOKUP($M:$M,'Price_Per_Oz_01.2019~'!$A:$CQ,Data_sheet_PTD!BI$2,0),0))</f>
        <v>0</v>
      </c>
      <c r="BJ41" s="3">
        <f>IF(AJ41=0,0,IFERROR(VLOOKUP($M:$M,'Price_Per_Oz_01.2019~'!$A:$CQ,Data_sheet_PTD!BJ$2,0),0))</f>
        <v>0</v>
      </c>
      <c r="BK41" s="3">
        <f>IF(AK41=0,0,IFERROR(VLOOKUP($M:$M,'Price_Per_Oz_01.2019~'!$A:$CQ,Data_sheet_PTD!BK$2,0),0))</f>
        <v>0</v>
      </c>
      <c r="BL41" s="3">
        <f>IF(AL41=0,0,IFERROR(VLOOKUP($M:$M,'Price_Per_Oz_01.2019~'!$A:$CQ,Data_sheet_PTD!BL$2,0),0))</f>
        <v>0</v>
      </c>
      <c r="BM41" s="17">
        <f t="shared" si="50"/>
        <v>0</v>
      </c>
      <c r="BN41" s="3">
        <f>IF(AN41=0,0,IFERROR(VLOOKUP($M:$M,'Price_Per_Oz_01.2019~'!$A:$CQ,Data_sheet_PTD!BN$2,0),0))</f>
        <v>0</v>
      </c>
      <c r="BO41" s="3">
        <f>IF(AO41=0,0,IFERROR(VLOOKUP($M:$M,'Price_Per_Oz_01.2019~'!$A:$CQ,Data_sheet_PTD!BO$2,0),0))</f>
        <v>0</v>
      </c>
      <c r="BP41" s="3">
        <f>IF(AP41=0,0,IFERROR(VLOOKUP($M:$M,'Price_Per_Oz_01.2019~'!$A:$CQ,Data_sheet_PTD!BP$2,0),0))</f>
        <v>0</v>
      </c>
      <c r="BQ41" s="3">
        <f>IF(AQ41=0,0,IFERROR(VLOOKUP($M:$M,'Price_Per_Oz_01.2019~'!$A:$CQ,Data_sheet_PTD!BQ$2,0),0))</f>
        <v>0</v>
      </c>
      <c r="BR41" s="3">
        <f>IF(AR41=0,0,IFERROR(VLOOKUP($M:$M,'Price_Per_Oz_01.2019~'!$A:$CQ,Data_sheet_PTD!BR$2,0),0))</f>
        <v>0</v>
      </c>
      <c r="BS41" s="3">
        <f>IF(AS41=0,0,IFERROR(VLOOKUP($M:$M,'Price_Per_Oz_01.2019~'!$A:$CQ,Data_sheet_PTD!BS$2,0),0))</f>
        <v>0</v>
      </c>
      <c r="BT41" s="3">
        <f>IF(AT41=0,0,IFERROR(VLOOKUP($M:$M,'Price_Per_Oz_01.2019~'!$A:$CQ,Data_sheet_PTD!BT$2,0),0))</f>
        <v>0</v>
      </c>
      <c r="BU41" s="3">
        <f>IF(AU41=0,0,IFERROR(VLOOKUP($M:$M,'Price_Per_Oz_01.2019~'!$A:$CQ,Data_sheet_PTD!BU$2,0),0))</f>
        <v>0</v>
      </c>
      <c r="BV41" s="3">
        <f>IF(AV41=0,0,IFERROR(VLOOKUP($M:$M,'Price_Per_Oz_01.2019~'!$A:$CQ,Data_sheet_PTD!BV$2,0),0))</f>
        <v>0</v>
      </c>
      <c r="BW41" s="3">
        <f>IF(AW41=0,0,IFERROR(VLOOKUP($M:$M,'Price_Per_Oz_01.2019~'!$A:$CQ,Data_sheet_PTD!BW$2,0),0))</f>
        <v>0</v>
      </c>
      <c r="BX41" s="3">
        <f>IF(AX41=0,0,IFERROR(VLOOKUP($M:$M,'Price_Per_Oz_01.2019~'!$A:$CQ,Data_sheet_PTD!BX$2,0),0))</f>
        <v>0</v>
      </c>
      <c r="BY41" s="3">
        <f>IF(AY41=0,0,IFERROR(VLOOKUP($M:$M,'Price_Per_Oz_01.2019~'!$A:$CQ,Data_sheet_PTD!BY$2,0),0))</f>
        <v>0</v>
      </c>
      <c r="BZ41" s="17">
        <f t="shared" si="51"/>
        <v>0</v>
      </c>
      <c r="CA41" s="12">
        <f t="shared" si="0"/>
        <v>0</v>
      </c>
      <c r="CB41" s="12">
        <f t="shared" si="1"/>
        <v>0</v>
      </c>
      <c r="CC41" s="12">
        <f t="shared" si="2"/>
        <v>0</v>
      </c>
      <c r="CD41" s="12">
        <f t="shared" si="3"/>
        <v>0</v>
      </c>
      <c r="CE41" s="12">
        <f t="shared" si="4"/>
        <v>0</v>
      </c>
      <c r="CF41" s="12">
        <f t="shared" si="5"/>
        <v>0</v>
      </c>
      <c r="CG41" s="12">
        <f t="shared" si="6"/>
        <v>0</v>
      </c>
      <c r="CH41" s="12">
        <f t="shared" si="7"/>
        <v>0</v>
      </c>
      <c r="CI41" s="12">
        <f t="shared" si="8"/>
        <v>0</v>
      </c>
      <c r="CJ41" s="12">
        <f t="shared" si="9"/>
        <v>0</v>
      </c>
      <c r="CK41" s="12">
        <f t="shared" si="10"/>
        <v>0</v>
      </c>
      <c r="CL41" s="12">
        <f t="shared" si="11"/>
        <v>0</v>
      </c>
      <c r="CM41" s="13">
        <f t="shared" si="52"/>
        <v>0</v>
      </c>
      <c r="CN41" s="12">
        <f t="shared" si="12"/>
        <v>0</v>
      </c>
      <c r="CO41" s="12">
        <f t="shared" si="13"/>
        <v>0</v>
      </c>
      <c r="CP41" s="12">
        <f t="shared" si="14"/>
        <v>0</v>
      </c>
      <c r="CQ41" s="12">
        <f t="shared" si="15"/>
        <v>0</v>
      </c>
      <c r="CR41" s="12">
        <f t="shared" si="16"/>
        <v>0</v>
      </c>
      <c r="CS41" s="12">
        <f t="shared" si="17"/>
        <v>0</v>
      </c>
      <c r="CT41" s="12">
        <f t="shared" si="18"/>
        <v>0</v>
      </c>
      <c r="CU41" s="12">
        <f t="shared" si="19"/>
        <v>0</v>
      </c>
      <c r="CV41" s="12">
        <f t="shared" si="20"/>
        <v>0</v>
      </c>
      <c r="CW41" s="12">
        <f t="shared" si="21"/>
        <v>0</v>
      </c>
      <c r="CX41" s="12">
        <f t="shared" si="22"/>
        <v>0</v>
      </c>
      <c r="CY41" s="12">
        <f t="shared" si="23"/>
        <v>0</v>
      </c>
      <c r="CZ41" s="13">
        <f t="shared" si="53"/>
        <v>0</v>
      </c>
      <c r="DA41" s="15">
        <f t="shared" si="24"/>
        <v>0</v>
      </c>
      <c r="DB41" s="15">
        <f t="shared" si="25"/>
        <v>0</v>
      </c>
      <c r="DC41" s="15">
        <f t="shared" si="26"/>
        <v>0</v>
      </c>
      <c r="DD41" s="15">
        <f t="shared" si="27"/>
        <v>0</v>
      </c>
      <c r="DE41" s="15">
        <f t="shared" si="28"/>
        <v>0</v>
      </c>
      <c r="DF41" s="15">
        <f t="shared" si="29"/>
        <v>0</v>
      </c>
      <c r="DG41" s="15">
        <f t="shared" si="30"/>
        <v>0</v>
      </c>
      <c r="DH41" s="15">
        <f t="shared" si="31"/>
        <v>0</v>
      </c>
      <c r="DI41" s="15">
        <f t="shared" si="32"/>
        <v>0</v>
      </c>
      <c r="DJ41" s="15">
        <f t="shared" si="33"/>
        <v>0</v>
      </c>
      <c r="DK41" s="15">
        <f t="shared" si="34"/>
        <v>0</v>
      </c>
      <c r="DL41" s="15">
        <f t="shared" si="35"/>
        <v>0</v>
      </c>
      <c r="DM41" s="16">
        <f t="shared" si="54"/>
        <v>0</v>
      </c>
      <c r="DN41" s="15">
        <f t="shared" si="36"/>
        <v>0</v>
      </c>
      <c r="DO41" s="15">
        <f t="shared" si="37"/>
        <v>0</v>
      </c>
      <c r="DP41" s="15">
        <f t="shared" si="38"/>
        <v>0</v>
      </c>
      <c r="DQ41" s="15">
        <f t="shared" si="39"/>
        <v>0</v>
      </c>
      <c r="DR41" s="15">
        <f t="shared" si="40"/>
        <v>0</v>
      </c>
      <c r="DS41" s="15">
        <f t="shared" si="41"/>
        <v>0</v>
      </c>
      <c r="DT41" s="15">
        <f t="shared" si="42"/>
        <v>0</v>
      </c>
      <c r="DU41" s="15">
        <f t="shared" si="43"/>
        <v>0</v>
      </c>
      <c r="DV41" s="15">
        <f t="shared" si="44"/>
        <v>0</v>
      </c>
      <c r="DW41" s="15">
        <f t="shared" si="45"/>
        <v>0</v>
      </c>
      <c r="DX41" s="15">
        <f t="shared" si="46"/>
        <v>0</v>
      </c>
      <c r="DY41" s="15">
        <f t="shared" si="47"/>
        <v>0</v>
      </c>
      <c r="DZ41" s="16">
        <f t="shared" si="55"/>
        <v>0</v>
      </c>
      <c r="EB41" s="22">
        <f t="shared" si="56"/>
        <v>0</v>
      </c>
      <c r="EC41" s="22">
        <f t="shared" si="57"/>
        <v>0</v>
      </c>
      <c r="ED41" s="22">
        <f t="shared" si="58"/>
        <v>0</v>
      </c>
      <c r="EE41" s="22">
        <f t="shared" si="59"/>
        <v>0</v>
      </c>
      <c r="EF41" s="22">
        <f t="shared" si="60"/>
        <v>0</v>
      </c>
      <c r="EG41" s="22">
        <f t="shared" si="61"/>
        <v>0</v>
      </c>
      <c r="EH41" s="22">
        <f t="shared" si="62"/>
        <v>0</v>
      </c>
      <c r="EI41" s="22">
        <f t="shared" si="63"/>
        <v>0</v>
      </c>
      <c r="EJ41" s="22">
        <f t="shared" si="64"/>
        <v>0</v>
      </c>
      <c r="EK41" s="22">
        <f t="shared" si="65"/>
        <v>0</v>
      </c>
      <c r="EL41" s="22">
        <f t="shared" si="66"/>
        <v>0</v>
      </c>
      <c r="EM41" s="22">
        <f t="shared" si="67"/>
        <v>0</v>
      </c>
    </row>
    <row r="42" spans="12:143" x14ac:dyDescent="0.3">
      <c r="L42" s="7"/>
      <c r="M42" t="s">
        <v>48</v>
      </c>
      <c r="N42" s="15">
        <f>IFERROR(VLOOKUP($M:$M,'Data 2'!$C:$R,'Data 2'!E$1,0),0)</f>
        <v>38814.339999999997</v>
      </c>
      <c r="O42" s="15">
        <f>IFERROR(VLOOKUP($M:$M,'Data 2'!$C:$R,'Data 2'!F$1,0),0)</f>
        <v>47693.02</v>
      </c>
      <c r="P42" s="15">
        <f>IFERROR(VLOOKUP($M:$M,'Data 2'!$C:$R,'Data 2'!G$1,0),0)</f>
        <v>49532.99</v>
      </c>
      <c r="Q42" s="15">
        <f>IFERROR(VLOOKUP($M:$M,'Data 2'!$C:$R,'Data 2'!H$1,0),0)</f>
        <v>60309.87</v>
      </c>
      <c r="R42" s="15">
        <f>IFERROR(VLOOKUP($M:$M,'Data 2'!$C:$R,'Data 2'!I$1,0),0)</f>
        <v>56884.91</v>
      </c>
      <c r="S42" s="15">
        <f>IFERROR(VLOOKUP($M:$M,'Data 2'!$C:$R,'Data 2'!J$1,0),0)</f>
        <v>67282.47</v>
      </c>
      <c r="T42" s="15">
        <f>IFERROR(VLOOKUP($M:$M,'Data 2'!$C:$R,'Data 2'!K$1,0),0)</f>
        <v>85427.61</v>
      </c>
      <c r="U42" s="15">
        <f>IFERROR(VLOOKUP($M:$M,'Data 2'!$C:$R,'Data 2'!L$1,0),0)</f>
        <v>66942.25</v>
      </c>
      <c r="V42" s="15">
        <f>IFERROR(VLOOKUP($M:$M,'Data 2'!$C:$R,'Data 2'!M$1,0),0)</f>
        <v>56585.97</v>
      </c>
      <c r="W42" s="15">
        <f>IFERROR(VLOOKUP($M:$M,'Data 2'!$C:$R,'Data 2'!N$1,0),0)</f>
        <v>58763.61</v>
      </c>
      <c r="X42" s="15">
        <f>IFERROR(VLOOKUP($M:$M,'Data 2'!$C:$R,'Data 2'!O$1,0),0)</f>
        <v>44714.15</v>
      </c>
      <c r="Y42" s="15">
        <f>IFERROR(VLOOKUP($M:$M,'Data 2'!$C:$R,'Data 2'!P$1,0),0)</f>
        <v>28093.56</v>
      </c>
      <c r="Z42" s="16">
        <f t="shared" si="49"/>
        <v>196350.21999999997</v>
      </c>
      <c r="AA42" s="15">
        <f>IFERROR(VLOOKUP($M:$M,'Data 2'!$U:$AI,'Data 2'!W$1,0),0)</f>
        <v>45438.7</v>
      </c>
      <c r="AB42" s="15">
        <f>IFERROR(VLOOKUP($M:$M,'Data 2'!$U:$AI,'Data 2'!X$1,0),0)</f>
        <v>47951.88</v>
      </c>
      <c r="AC42" s="15">
        <f>IFERROR(VLOOKUP($M:$M,'Data 2'!$U:$AI,'Data 2'!Y$1,0),0)</f>
        <v>60547.360000000001</v>
      </c>
      <c r="AD42" s="15">
        <f>IFERROR(VLOOKUP($M:$M,'Data 2'!$U:$AI,'Data 2'!Z$1,0),0)</f>
        <v>74126.55</v>
      </c>
      <c r="AE42" s="15">
        <f>IFERROR(VLOOKUP($M:$M,'Data 2'!$U:$AI,'Data 2'!AA$1,0),0)</f>
        <v>80362.44</v>
      </c>
      <c r="AF42" s="15">
        <f>IFERROR(VLOOKUP($M:$M,'Data 2'!$U:$AI,'Data 2'!AB$1,0),0)</f>
        <v>95021.42</v>
      </c>
      <c r="AG42" s="15">
        <f>IFERROR(VLOOKUP($M:$M,'Data 2'!$U:$AI,'Data 2'!AC$1,0),0)</f>
        <v>96781.45</v>
      </c>
      <c r="AH42" s="15">
        <f>IFERROR(VLOOKUP($M:$M,'Data 2'!$U:$AI,'Data 2'!AD$1,0),0)</f>
        <v>86222.99</v>
      </c>
      <c r="AI42" s="15">
        <f>IFERROR(VLOOKUP($M:$M,'Data 2'!$U:$AI,'Data 2'!AE$1,0),0)</f>
        <v>71347.02</v>
      </c>
      <c r="AJ42" s="15">
        <f>IFERROR(VLOOKUP($M:$M,'Data 2'!$U:$AI,'Data 2'!AF$1,0),0)</f>
        <v>58888.29</v>
      </c>
      <c r="AK42" s="15">
        <f>IFERROR(VLOOKUP($M:$M,'Data 2'!$U:$AI,'Data 2'!AG$1,0),0)</f>
        <v>44491.94</v>
      </c>
      <c r="AL42" s="15">
        <f>IFERROR(VLOOKUP($M:$M,'Data 2'!$U:$AI,'Data 2'!AH$1,0),0)</f>
        <v>41122.03</v>
      </c>
      <c r="AM42" s="16">
        <f t="shared" si="68"/>
        <v>802302.07000000007</v>
      </c>
      <c r="AN42" s="15">
        <f>IFERROR(VLOOKUP($M:$M,'Data 2'!$AP:$BE,'Data 2'!AR$1,0),0)</f>
        <v>52894.21</v>
      </c>
      <c r="AO42" s="15">
        <f>IFERROR(VLOOKUP($M:$M,'Data 2'!$AP:$BE,'Data 2'!AS$1,0),0)</f>
        <v>67258.13</v>
      </c>
      <c r="AP42" s="15">
        <f>IFERROR(VLOOKUP($M:$M,'Data 2'!$AP:$BE,'Data 2'!AT$1,0),0)</f>
        <v>72921.919999999998</v>
      </c>
      <c r="AQ42" s="15">
        <f>IFERROR(VLOOKUP($M:$M,'Data 2'!$AP:$BE,'Data 2'!AU$1,0),0)</f>
        <v>85090.43</v>
      </c>
      <c r="AR42" s="15">
        <f>IFERROR(VLOOKUP($M:$M,'Data 2'!$AP:$BE,'Data 2'!AV$1,0),0)</f>
        <v>106226.68</v>
      </c>
      <c r="AS42" s="15">
        <f>IFERROR(VLOOKUP($M:$M,'Data 2'!$AP:$BE,'Data 2'!AW$1,0),0)</f>
        <v>104618.37</v>
      </c>
      <c r="AT42" s="15">
        <f>IFERROR(VLOOKUP($M:$M,'Data 2'!$AP:$BE,'Data 2'!AX$1,0),0)</f>
        <v>101890.74</v>
      </c>
      <c r="AU42" s="15">
        <f>IFERROR(VLOOKUP($M:$M,'Data 2'!$AP:$BE,'Data 2'!AY$1,0),0)</f>
        <v>100462.52</v>
      </c>
      <c r="AV42" s="15">
        <f>IFERROR(VLOOKUP($M:$M,'Data 2'!$AP:$BE,'Data 2'!AZ$1,0),0)</f>
        <v>83489.279999999999</v>
      </c>
      <c r="AW42" s="15">
        <f>IFERROR(VLOOKUP($M:$M,'Data 2'!$AP:$BE,'Data 2'!BA$1,0),0)</f>
        <v>74018.06</v>
      </c>
      <c r="AX42" s="15">
        <f>IFERROR(VLOOKUP($M:$M,'Data 2'!$AP:$BE,'Data 2'!BB$1,0),0)</f>
        <v>55263.87999999999</v>
      </c>
      <c r="AY42" s="15">
        <f>IFERROR(VLOOKUP($M:$M,'Data 2'!$AP:$BE,'Data 2'!BC$1,0),0)</f>
        <v>52060.939999999995</v>
      </c>
      <c r="AZ42" s="16">
        <f t="shared" si="69"/>
        <v>956195.16</v>
      </c>
      <c r="BA42" s="3">
        <f>IF(AA42=0,0,IFERROR(VLOOKUP($M:$M,'Price_Per_Oz_01.2019~'!$A:$CQ,Data_sheet_PTD!BA$2,0),0))</f>
        <v>0.72</v>
      </c>
      <c r="BB42" s="3">
        <f>IF(AB42=0,0,IFERROR(VLOOKUP($M:$M,'Price_Per_Oz_01.2019~'!$A:$CQ,Data_sheet_PTD!BB$2,0),0))</f>
        <v>0.72</v>
      </c>
      <c r="BC42" s="3">
        <f>IF(AC42=0,0,IFERROR(VLOOKUP($M:$M,'Price_Per_Oz_01.2019~'!$A:$CQ,Data_sheet_PTD!BC$2,0),0))</f>
        <v>0.79</v>
      </c>
      <c r="BD42" s="3">
        <f>IF(AD42=0,0,IFERROR(VLOOKUP($M:$M,'Price_Per_Oz_01.2019~'!$A:$CQ,Data_sheet_PTD!BD$2,0),0))</f>
        <v>0.79</v>
      </c>
      <c r="BE42" s="3">
        <f>IF(AE42=0,0,IFERROR(VLOOKUP($M:$M,'Price_Per_Oz_01.2019~'!$A:$CQ,Data_sheet_PTD!BE$2,0),0))</f>
        <v>0.79</v>
      </c>
      <c r="BF42" s="3">
        <f>IF(AF42=0,0,IFERROR(VLOOKUP($M:$M,'Price_Per_Oz_01.2019~'!$A:$CQ,Data_sheet_PTD!BF$2,0),0))</f>
        <v>0.79</v>
      </c>
      <c r="BG42" s="3">
        <f>IF(AG42=0,0,IFERROR(VLOOKUP($M:$M,'Price_Per_Oz_01.2019~'!$A:$CQ,Data_sheet_PTD!BG$2,0),0))</f>
        <v>0.79</v>
      </c>
      <c r="BH42" s="3">
        <f>IF(AH42=0,0,IFERROR(VLOOKUP($M:$M,'Price_Per_Oz_01.2019~'!$A:$CQ,Data_sheet_PTD!BH$2,0),0))</f>
        <v>0.79</v>
      </c>
      <c r="BI42" s="3">
        <f>IF(AI42=0,0,IFERROR(VLOOKUP($M:$M,'Price_Per_Oz_01.2019~'!$A:$CQ,Data_sheet_PTD!BI$2,0),0))</f>
        <v>0.79</v>
      </c>
      <c r="BJ42" s="3">
        <f>IF(AJ42=0,0,IFERROR(VLOOKUP($M:$M,'Price_Per_Oz_01.2019~'!$A:$CQ,Data_sheet_PTD!BJ$2,0),0))</f>
        <v>0.79</v>
      </c>
      <c r="BK42" s="3">
        <f>IF(AK42=0,0,IFERROR(VLOOKUP($M:$M,'Price_Per_Oz_01.2019~'!$A:$CQ,Data_sheet_PTD!BK$2,0),0))</f>
        <v>0.79</v>
      </c>
      <c r="BL42" s="3">
        <f>IF(AL42=0,0,IFERROR(VLOOKUP($M:$M,'Price_Per_Oz_01.2019~'!$A:$CQ,Data_sheet_PTD!BL$2,0),0))</f>
        <v>0.79</v>
      </c>
      <c r="BM42" s="17">
        <f t="shared" si="50"/>
        <v>0.79</v>
      </c>
      <c r="BN42" s="3">
        <f>IF(AN42=0,0,IFERROR(VLOOKUP($M:$M,'Price_Per_Oz_01.2019~'!$A:$CQ,Data_sheet_PTD!BN$2,0),0))</f>
        <v>0.79</v>
      </c>
      <c r="BO42" s="3">
        <f>IF(AO42=0,0,IFERROR(VLOOKUP($M:$M,'Price_Per_Oz_01.2019~'!$A:$CQ,Data_sheet_PTD!BO$2,0),0))</f>
        <v>0.79</v>
      </c>
      <c r="BP42" s="3">
        <f>IF(AP42=0,0,IFERROR(VLOOKUP($M:$M,'Price_Per_Oz_01.2019~'!$A:$CQ,Data_sheet_PTD!BP$2,0),0))</f>
        <v>0.79</v>
      </c>
      <c r="BQ42" s="3">
        <f>IF(AQ42=0,0,IFERROR(VLOOKUP($M:$M,'Price_Per_Oz_01.2019~'!$A:$CQ,Data_sheet_PTD!BQ$2,0),0))</f>
        <v>0.82</v>
      </c>
      <c r="BR42" s="3">
        <f>IF(AR42=0,0,IFERROR(VLOOKUP($M:$M,'Price_Per_Oz_01.2019~'!$A:$CQ,Data_sheet_PTD!BR$2,0),0))</f>
        <v>0.89</v>
      </c>
      <c r="BS42" s="3">
        <f>IF(AS42=0,0,IFERROR(VLOOKUP($M:$M,'Price_Per_Oz_01.2019~'!$A:$CQ,Data_sheet_PTD!BS$2,0),0))</f>
        <v>0.89</v>
      </c>
      <c r="BT42" s="3">
        <f>IF(AT42=0,0,IFERROR(VLOOKUP($M:$M,'Price_Per_Oz_01.2019~'!$A:$CQ,Data_sheet_PTD!BT$2,0),0))</f>
        <v>0.89</v>
      </c>
      <c r="BU42" s="3">
        <f>IF(AU42=0,0,IFERROR(VLOOKUP($M:$M,'Price_Per_Oz_01.2019~'!$A:$CQ,Data_sheet_PTD!BU$2,0),0))</f>
        <v>0.89</v>
      </c>
      <c r="BV42" s="3">
        <f>IF(AV42=0,0,IFERROR(VLOOKUP($M:$M,'Price_Per_Oz_01.2019~'!$A:$CQ,Data_sheet_PTD!BV$2,0),0))</f>
        <v>0.89</v>
      </c>
      <c r="BW42" s="3">
        <f>IF(AW42=0,0,IFERROR(VLOOKUP($M:$M,'Price_Per_Oz_01.2019~'!$A:$CQ,Data_sheet_PTD!BW$2,0),0))</f>
        <v>0.89</v>
      </c>
      <c r="BX42" s="3">
        <f>IF(AX42=0,0,IFERROR(VLOOKUP($M:$M,'Price_Per_Oz_01.2019~'!$A:$CQ,Data_sheet_PTD!BX$2,0),0))</f>
        <v>0.89</v>
      </c>
      <c r="BY42" s="3">
        <f>IF(AY42=0,0,IFERROR(VLOOKUP($M:$M,'Price_Per_Oz_01.2019~'!$A:$CQ,Data_sheet_PTD!BY$2,0),0))</f>
        <v>0.89</v>
      </c>
      <c r="BZ42" s="17">
        <f t="shared" si="51"/>
        <v>0.89</v>
      </c>
      <c r="CA42" s="12">
        <f t="shared" si="0"/>
        <v>63109.305555555555</v>
      </c>
      <c r="CB42" s="12">
        <f t="shared" si="1"/>
        <v>66599.833333333328</v>
      </c>
      <c r="CC42" s="12">
        <f t="shared" si="2"/>
        <v>76642.227848101262</v>
      </c>
      <c r="CD42" s="12">
        <f t="shared" si="3"/>
        <v>93831.075949367092</v>
      </c>
      <c r="CE42" s="12">
        <f t="shared" si="4"/>
        <v>101724.60759493671</v>
      </c>
      <c r="CF42" s="12">
        <f t="shared" si="5"/>
        <v>120280.27848101265</v>
      </c>
      <c r="CG42" s="12">
        <f t="shared" si="6"/>
        <v>122508.16455696202</v>
      </c>
      <c r="CH42" s="12">
        <f t="shared" si="7"/>
        <v>109143.02531645569</v>
      </c>
      <c r="CI42" s="12">
        <f t="shared" si="8"/>
        <v>90312.6835443038</v>
      </c>
      <c r="CJ42" s="12">
        <f t="shared" si="9"/>
        <v>74542.139240506323</v>
      </c>
      <c r="CK42" s="12">
        <f t="shared" si="10"/>
        <v>56318.911392405062</v>
      </c>
      <c r="CL42" s="12">
        <f t="shared" si="11"/>
        <v>52053.202531645569</v>
      </c>
      <c r="CM42" s="13">
        <f t="shared" si="52"/>
        <v>1027065.4553445849</v>
      </c>
      <c r="CN42" s="12">
        <f t="shared" si="12"/>
        <v>66954.696202531646</v>
      </c>
      <c r="CO42" s="12">
        <f t="shared" si="13"/>
        <v>85136.873417721523</v>
      </c>
      <c r="CP42" s="12">
        <f t="shared" si="14"/>
        <v>92306.227848101262</v>
      </c>
      <c r="CQ42" s="12">
        <f t="shared" si="15"/>
        <v>103768.81707317074</v>
      </c>
      <c r="CR42" s="12">
        <f t="shared" si="16"/>
        <v>119355.82022471909</v>
      </c>
      <c r="CS42" s="12">
        <f t="shared" si="17"/>
        <v>117548.73033707864</v>
      </c>
      <c r="CT42" s="12">
        <f t="shared" si="18"/>
        <v>114483.97752808989</v>
      </c>
      <c r="CU42" s="12">
        <f t="shared" si="19"/>
        <v>112879.23595505618</v>
      </c>
      <c r="CV42" s="12">
        <f t="shared" si="20"/>
        <v>93808.179775280892</v>
      </c>
      <c r="CW42" s="12">
        <f t="shared" si="21"/>
        <v>83166.3595505618</v>
      </c>
      <c r="CX42" s="12">
        <f t="shared" si="22"/>
        <v>62094.247191011222</v>
      </c>
      <c r="CY42" s="12">
        <f t="shared" si="23"/>
        <v>58495.438202247184</v>
      </c>
      <c r="CZ42" s="13">
        <f t="shared" si="53"/>
        <v>1109998.6033055701</v>
      </c>
      <c r="DA42" s="15">
        <f t="shared" si="24"/>
        <v>2768.6812658227855</v>
      </c>
      <c r="DB42" s="15">
        <f t="shared" si="25"/>
        <v>13346.668860759499</v>
      </c>
      <c r="DC42" s="15">
        <f t="shared" si="26"/>
        <v>12374.560000000001</v>
      </c>
      <c r="DD42" s="15">
        <f t="shared" si="27"/>
        <v>7850.815487804879</v>
      </c>
      <c r="DE42" s="15">
        <f t="shared" si="28"/>
        <v>13928.657977528084</v>
      </c>
      <c r="DF42" s="15">
        <f t="shared" si="29"/>
        <v>-2157.9230337078661</v>
      </c>
      <c r="DG42" s="15">
        <f t="shared" si="30"/>
        <v>-6339.10775280898</v>
      </c>
      <c r="DH42" s="15">
        <f t="shared" si="31"/>
        <v>2951.6064044943864</v>
      </c>
      <c r="DI42" s="15">
        <f t="shared" si="32"/>
        <v>2761.4420224719033</v>
      </c>
      <c r="DJ42" s="15">
        <f t="shared" si="33"/>
        <v>6813.1340449438267</v>
      </c>
      <c r="DK42" s="15">
        <f t="shared" si="34"/>
        <v>4562.5152808988669</v>
      </c>
      <c r="DL42" s="15">
        <f t="shared" si="35"/>
        <v>5089.3661797752757</v>
      </c>
      <c r="DM42" s="16">
        <f t="shared" si="54"/>
        <v>63950.416737982654</v>
      </c>
      <c r="DN42" s="15">
        <f t="shared" si="36"/>
        <v>4686.8287341772193</v>
      </c>
      <c r="DO42" s="15">
        <f t="shared" si="37"/>
        <v>5959.5811392405121</v>
      </c>
      <c r="DP42" s="15">
        <f t="shared" si="38"/>
        <v>0</v>
      </c>
      <c r="DQ42" s="15">
        <f t="shared" si="39"/>
        <v>3113.0645121951134</v>
      </c>
      <c r="DR42" s="15">
        <f t="shared" si="40"/>
        <v>11935.582022471906</v>
      </c>
      <c r="DS42" s="15">
        <f t="shared" si="41"/>
        <v>11754.873033707861</v>
      </c>
      <c r="DT42" s="15">
        <f t="shared" si="42"/>
        <v>11448.397752808987</v>
      </c>
      <c r="DU42" s="15">
        <f t="shared" si="43"/>
        <v>11287.923595505616</v>
      </c>
      <c r="DV42" s="15">
        <f t="shared" si="44"/>
        <v>9380.8179775280878</v>
      </c>
      <c r="DW42" s="15">
        <f t="shared" si="45"/>
        <v>8316.6359550561774</v>
      </c>
      <c r="DX42" s="15">
        <f t="shared" si="46"/>
        <v>6209.4247191011209</v>
      </c>
      <c r="DY42" s="15">
        <f t="shared" si="47"/>
        <v>5849.5438202247169</v>
      </c>
      <c r="DZ42" s="16">
        <f t="shared" si="55"/>
        <v>89942.673262017313</v>
      </c>
      <c r="EB42" s="22">
        <f t="shared" si="56"/>
        <v>0</v>
      </c>
      <c r="EC42" s="22">
        <f t="shared" si="57"/>
        <v>0</v>
      </c>
      <c r="ED42" s="22">
        <f t="shared" si="58"/>
        <v>0</v>
      </c>
      <c r="EE42" s="22">
        <f t="shared" si="59"/>
        <v>0</v>
      </c>
      <c r="EF42" s="22">
        <f t="shared" si="60"/>
        <v>0</v>
      </c>
      <c r="EG42" s="22">
        <f t="shared" si="61"/>
        <v>0</v>
      </c>
      <c r="EH42" s="22">
        <f t="shared" si="62"/>
        <v>0</v>
      </c>
      <c r="EI42" s="22">
        <f t="shared" si="63"/>
        <v>0</v>
      </c>
      <c r="EJ42" s="22">
        <f t="shared" si="64"/>
        <v>0</v>
      </c>
      <c r="EK42" s="22">
        <f t="shared" si="65"/>
        <v>0</v>
      </c>
      <c r="EL42" s="22">
        <f t="shared" si="66"/>
        <v>0</v>
      </c>
      <c r="EM42" s="22">
        <f t="shared" si="67"/>
        <v>0</v>
      </c>
    </row>
    <row r="43" spans="12:143" x14ac:dyDescent="0.3">
      <c r="L43" s="7"/>
      <c r="M43" t="s">
        <v>49</v>
      </c>
      <c r="N43" s="15">
        <f>IFERROR(VLOOKUP($M:$M,'Data 2'!$C:$R,'Data 2'!E$1,0),0)</f>
        <v>42036.05</v>
      </c>
      <c r="O43" s="15">
        <f>IFERROR(VLOOKUP($M:$M,'Data 2'!$C:$R,'Data 2'!F$1,0),0)</f>
        <v>43772.62</v>
      </c>
      <c r="P43" s="15">
        <f>IFERROR(VLOOKUP($M:$M,'Data 2'!$C:$R,'Data 2'!G$1,0),0)</f>
        <v>47595.5</v>
      </c>
      <c r="Q43" s="15">
        <f>IFERROR(VLOOKUP($M:$M,'Data 2'!$C:$R,'Data 2'!H$1,0),0)</f>
        <v>56992.93</v>
      </c>
      <c r="R43" s="15">
        <f>IFERROR(VLOOKUP($M:$M,'Data 2'!$C:$R,'Data 2'!I$1,0),0)</f>
        <v>61864.78</v>
      </c>
      <c r="S43" s="15">
        <f>IFERROR(VLOOKUP($M:$M,'Data 2'!$C:$R,'Data 2'!J$1,0),0)</f>
        <v>65604.460000000006</v>
      </c>
      <c r="T43" s="15">
        <f>IFERROR(VLOOKUP($M:$M,'Data 2'!$C:$R,'Data 2'!K$1,0),0)</f>
        <v>73915.23</v>
      </c>
      <c r="U43" s="15">
        <f>IFERROR(VLOOKUP($M:$M,'Data 2'!$C:$R,'Data 2'!L$1,0),0)</f>
        <v>65938.52</v>
      </c>
      <c r="V43" s="15">
        <f>IFERROR(VLOOKUP($M:$M,'Data 2'!$C:$R,'Data 2'!M$1,0),0)</f>
        <v>57430.29</v>
      </c>
      <c r="W43" s="15">
        <f>IFERROR(VLOOKUP($M:$M,'Data 2'!$C:$R,'Data 2'!N$1,0),0)</f>
        <v>55587.92</v>
      </c>
      <c r="X43" s="15">
        <f>IFERROR(VLOOKUP($M:$M,'Data 2'!$C:$R,'Data 2'!O$1,0),0)</f>
        <v>39748.61</v>
      </c>
      <c r="Y43" s="15">
        <f>IFERROR(VLOOKUP($M:$M,'Data 2'!$C:$R,'Data 2'!P$1,0),0)</f>
        <v>37470.61</v>
      </c>
      <c r="Z43" s="16">
        <f t="shared" si="49"/>
        <v>190397.1</v>
      </c>
      <c r="AA43" s="15">
        <f>IFERROR(VLOOKUP($M:$M,'Data 2'!$U:$AI,'Data 2'!W$1,0),0)</f>
        <v>44165.46</v>
      </c>
      <c r="AB43" s="15">
        <f>IFERROR(VLOOKUP($M:$M,'Data 2'!$U:$AI,'Data 2'!X$1,0),0)</f>
        <v>41529.660000000003</v>
      </c>
      <c r="AC43" s="15">
        <f>IFERROR(VLOOKUP($M:$M,'Data 2'!$U:$AI,'Data 2'!Y$1,0),0)</f>
        <v>56367.1</v>
      </c>
      <c r="AD43" s="15">
        <f>IFERROR(VLOOKUP($M:$M,'Data 2'!$U:$AI,'Data 2'!Z$1,0),0)</f>
        <v>59338.17</v>
      </c>
      <c r="AE43" s="15">
        <f>IFERROR(VLOOKUP($M:$M,'Data 2'!$U:$AI,'Data 2'!AA$1,0),0)</f>
        <v>56604.29</v>
      </c>
      <c r="AF43" s="15">
        <f>IFERROR(VLOOKUP($M:$M,'Data 2'!$U:$AI,'Data 2'!AB$1,0),0)</f>
        <v>70755.539999999994</v>
      </c>
      <c r="AG43" s="15">
        <f>IFERROR(VLOOKUP($M:$M,'Data 2'!$U:$AI,'Data 2'!AC$1,0),0)</f>
        <v>63132.639999999999</v>
      </c>
      <c r="AH43" s="15">
        <f>IFERROR(VLOOKUP($M:$M,'Data 2'!$U:$AI,'Data 2'!AD$1,0),0)</f>
        <v>63289.13</v>
      </c>
      <c r="AI43" s="15">
        <f>IFERROR(VLOOKUP($M:$M,'Data 2'!$U:$AI,'Data 2'!AE$1,0),0)</f>
        <v>57791.94</v>
      </c>
      <c r="AJ43" s="15">
        <f>IFERROR(VLOOKUP($M:$M,'Data 2'!$U:$AI,'Data 2'!AF$1,0),0)</f>
        <v>51874.83</v>
      </c>
      <c r="AK43" s="15">
        <f>IFERROR(VLOOKUP($M:$M,'Data 2'!$U:$AI,'Data 2'!AG$1,0),0)</f>
        <v>39317.58</v>
      </c>
      <c r="AL43" s="15">
        <f>IFERROR(VLOOKUP($M:$M,'Data 2'!$U:$AI,'Data 2'!AH$1,0),0)</f>
        <v>35330.639999999999</v>
      </c>
      <c r="AM43" s="16">
        <f t="shared" si="68"/>
        <v>639496.98</v>
      </c>
      <c r="AN43" s="15">
        <f>IFERROR(VLOOKUP($M:$M,'Data 2'!$AP:$BE,'Data 2'!AR$1,0),0)</f>
        <v>43464.23</v>
      </c>
      <c r="AO43" s="15">
        <f>IFERROR(VLOOKUP($M:$M,'Data 2'!$AP:$BE,'Data 2'!AS$1,0),0)</f>
        <v>44002.93</v>
      </c>
      <c r="AP43" s="15">
        <f>IFERROR(VLOOKUP($M:$M,'Data 2'!$AP:$BE,'Data 2'!AT$1,0),0)</f>
        <v>52416.78</v>
      </c>
      <c r="AQ43" s="15">
        <f>IFERROR(VLOOKUP($M:$M,'Data 2'!$AP:$BE,'Data 2'!AU$1,0),0)</f>
        <v>57220.85</v>
      </c>
      <c r="AR43" s="15">
        <f>IFERROR(VLOOKUP($M:$M,'Data 2'!$AP:$BE,'Data 2'!AV$1,0),0)</f>
        <v>59604.63</v>
      </c>
      <c r="AS43" s="15">
        <f>IFERROR(VLOOKUP($M:$M,'Data 2'!$AP:$BE,'Data 2'!AW$1,0),0)</f>
        <v>33136.879999999997</v>
      </c>
      <c r="AT43" s="15">
        <f>IFERROR(VLOOKUP($M:$M,'Data 2'!$AP:$BE,'Data 2'!AX$1,0),0)</f>
        <v>54230.3</v>
      </c>
      <c r="AU43" s="15">
        <f>IFERROR(VLOOKUP($M:$M,'Data 2'!$AP:$BE,'Data 2'!AY$1,0),0)</f>
        <v>63890.03</v>
      </c>
      <c r="AV43" s="15">
        <f>IFERROR(VLOOKUP($M:$M,'Data 2'!$AP:$BE,'Data 2'!AZ$1,0),0)</f>
        <v>53363.1</v>
      </c>
      <c r="AW43" s="15">
        <f>IFERROR(VLOOKUP($M:$M,'Data 2'!$AP:$BE,'Data 2'!BA$1,0),0)</f>
        <v>50981.520000000004</v>
      </c>
      <c r="AX43" s="15">
        <f>IFERROR(VLOOKUP($M:$M,'Data 2'!$AP:$BE,'Data 2'!BB$1,0),0)</f>
        <v>37598.840000000004</v>
      </c>
      <c r="AY43" s="15">
        <f>IFERROR(VLOOKUP($M:$M,'Data 2'!$AP:$BE,'Data 2'!BC$1,0),0)</f>
        <v>37478.880000000005</v>
      </c>
      <c r="AZ43" s="16">
        <f t="shared" si="69"/>
        <v>587388.97</v>
      </c>
      <c r="BA43" s="3">
        <f>IF(AA43=0,0,IFERROR(VLOOKUP($M:$M,'Price_Per_Oz_01.2019~'!$A:$CQ,Data_sheet_PTD!BA$2,0),0))</f>
        <v>0.59</v>
      </c>
      <c r="BB43" s="3">
        <f>IF(AB43=0,0,IFERROR(VLOOKUP($M:$M,'Price_Per_Oz_01.2019~'!$A:$CQ,Data_sheet_PTD!BB$2,0),0))</f>
        <v>0.59</v>
      </c>
      <c r="BC43" s="3">
        <f>IF(AC43=0,0,IFERROR(VLOOKUP($M:$M,'Price_Per_Oz_01.2019~'!$A:$CQ,Data_sheet_PTD!BC$2,0),0))</f>
        <v>0.59</v>
      </c>
      <c r="BD43" s="3">
        <f>IF(AD43=0,0,IFERROR(VLOOKUP($M:$M,'Price_Per_Oz_01.2019~'!$A:$CQ,Data_sheet_PTD!BD$2,0),0))</f>
        <v>0.59</v>
      </c>
      <c r="BE43" s="3">
        <f>IF(AE43=0,0,IFERROR(VLOOKUP($M:$M,'Price_Per_Oz_01.2019~'!$A:$CQ,Data_sheet_PTD!BE$2,0),0))</f>
        <v>0.59</v>
      </c>
      <c r="BF43" s="3">
        <f>IF(AF43=0,0,IFERROR(VLOOKUP($M:$M,'Price_Per_Oz_01.2019~'!$A:$CQ,Data_sheet_PTD!BF$2,0),0))</f>
        <v>0.59</v>
      </c>
      <c r="BG43" s="3">
        <f>IF(AG43=0,0,IFERROR(VLOOKUP($M:$M,'Price_Per_Oz_01.2019~'!$A:$CQ,Data_sheet_PTD!BG$2,0),0))</f>
        <v>0.59</v>
      </c>
      <c r="BH43" s="3">
        <f>IF(AH43=0,0,IFERROR(VLOOKUP($M:$M,'Price_Per_Oz_01.2019~'!$A:$CQ,Data_sheet_PTD!BH$2,0),0))</f>
        <v>0.59</v>
      </c>
      <c r="BI43" s="3">
        <f>IF(AI43=0,0,IFERROR(VLOOKUP($M:$M,'Price_Per_Oz_01.2019~'!$A:$CQ,Data_sheet_PTD!BI$2,0),0))</f>
        <v>0.59</v>
      </c>
      <c r="BJ43" s="3">
        <f>IF(AJ43=0,0,IFERROR(VLOOKUP($M:$M,'Price_Per_Oz_01.2019~'!$A:$CQ,Data_sheet_PTD!BJ$2,0),0))</f>
        <v>0.59</v>
      </c>
      <c r="BK43" s="3">
        <f>IF(AK43=0,0,IFERROR(VLOOKUP($M:$M,'Price_Per_Oz_01.2019~'!$A:$CQ,Data_sheet_PTD!BK$2,0),0))</f>
        <v>0.59</v>
      </c>
      <c r="BL43" s="3">
        <f>IF(AL43=0,0,IFERROR(VLOOKUP($M:$M,'Price_Per_Oz_01.2019~'!$A:$CQ,Data_sheet_PTD!BL$2,0),0))</f>
        <v>0.59</v>
      </c>
      <c r="BM43" s="17">
        <f t="shared" si="50"/>
        <v>0.59</v>
      </c>
      <c r="BN43" s="3">
        <f>IF(AN43=0,0,IFERROR(VLOOKUP($M:$M,'Price_Per_Oz_01.2019~'!$A:$CQ,Data_sheet_PTD!BN$2,0),0))</f>
        <v>0.59</v>
      </c>
      <c r="BO43" s="3">
        <f>IF(AO43=0,0,IFERROR(VLOOKUP($M:$M,'Price_Per_Oz_01.2019~'!$A:$CQ,Data_sheet_PTD!BO$2,0),0))</f>
        <v>0.59</v>
      </c>
      <c r="BP43" s="3">
        <f>IF(AP43=0,0,IFERROR(VLOOKUP($M:$M,'Price_Per_Oz_01.2019~'!$A:$CQ,Data_sheet_PTD!BP$2,0),0))</f>
        <v>0.59</v>
      </c>
      <c r="BQ43" s="3">
        <f>IF(AQ43=0,0,IFERROR(VLOOKUP($M:$M,'Price_Per_Oz_01.2019~'!$A:$CQ,Data_sheet_PTD!BQ$2,0),0))</f>
        <v>0.59</v>
      </c>
      <c r="BR43" s="3">
        <f>IF(AR43=0,0,IFERROR(VLOOKUP($M:$M,'Price_Per_Oz_01.2019~'!$A:$CQ,Data_sheet_PTD!BR$2,0),0))</f>
        <v>0.59</v>
      </c>
      <c r="BS43" s="3">
        <f>IF(AS43=0,0,IFERROR(VLOOKUP($M:$M,'Price_Per_Oz_01.2019~'!$A:$CQ,Data_sheet_PTD!BS$2,0),0))</f>
        <v>0.59</v>
      </c>
      <c r="BT43" s="3">
        <f>IF(AT43=0,0,IFERROR(VLOOKUP($M:$M,'Price_Per_Oz_01.2019~'!$A:$CQ,Data_sheet_PTD!BT$2,0),0))</f>
        <v>0.59</v>
      </c>
      <c r="BU43" s="3">
        <f>IF(AU43=0,0,IFERROR(VLOOKUP($M:$M,'Price_Per_Oz_01.2019~'!$A:$CQ,Data_sheet_PTD!BU$2,0),0))</f>
        <v>0.64</v>
      </c>
      <c r="BV43" s="3">
        <f>IF(AV43=0,0,IFERROR(VLOOKUP($M:$M,'Price_Per_Oz_01.2019~'!$A:$CQ,Data_sheet_PTD!BV$2,0),0))</f>
        <v>0.64</v>
      </c>
      <c r="BW43" s="3">
        <f>IF(AW43=0,0,IFERROR(VLOOKUP($M:$M,'Price_Per_Oz_01.2019~'!$A:$CQ,Data_sheet_PTD!BW$2,0),0))</f>
        <v>0.64</v>
      </c>
      <c r="BX43" s="3">
        <f>IF(AX43=0,0,IFERROR(VLOOKUP($M:$M,'Price_Per_Oz_01.2019~'!$A:$CQ,Data_sheet_PTD!BX$2,0),0))</f>
        <v>0.64</v>
      </c>
      <c r="BY43" s="3">
        <f>IF(AY43=0,0,IFERROR(VLOOKUP($M:$M,'Price_Per_Oz_01.2019~'!$A:$CQ,Data_sheet_PTD!BY$2,0),0))</f>
        <v>0.64</v>
      </c>
      <c r="BZ43" s="17">
        <f t="shared" si="51"/>
        <v>0.64</v>
      </c>
      <c r="CA43" s="12">
        <f t="shared" si="0"/>
        <v>74856.711864406781</v>
      </c>
      <c r="CB43" s="12">
        <f t="shared" si="1"/>
        <v>70389.254237288143</v>
      </c>
      <c r="CC43" s="12">
        <f t="shared" si="2"/>
        <v>95537.457627118652</v>
      </c>
      <c r="CD43" s="12">
        <f t="shared" si="3"/>
        <v>100573.16949152542</v>
      </c>
      <c r="CE43" s="12">
        <f t="shared" si="4"/>
        <v>95939.474576271197</v>
      </c>
      <c r="CF43" s="12">
        <f t="shared" si="5"/>
        <v>119924.6440677966</v>
      </c>
      <c r="CG43" s="12">
        <f t="shared" si="6"/>
        <v>107004.4745762712</v>
      </c>
      <c r="CH43" s="12">
        <f t="shared" si="7"/>
        <v>107269.71186440678</v>
      </c>
      <c r="CI43" s="12">
        <f t="shared" si="8"/>
        <v>97952.440677966108</v>
      </c>
      <c r="CJ43" s="12">
        <f t="shared" si="9"/>
        <v>87923.440677966108</v>
      </c>
      <c r="CK43" s="12">
        <f t="shared" si="10"/>
        <v>66639.966101694925</v>
      </c>
      <c r="CL43" s="12">
        <f t="shared" si="11"/>
        <v>59882.4406779661</v>
      </c>
      <c r="CM43" s="13">
        <f t="shared" si="52"/>
        <v>1083893.1864406781</v>
      </c>
      <c r="CN43" s="12">
        <f t="shared" si="12"/>
        <v>73668.186440677979</v>
      </c>
      <c r="CO43" s="12">
        <f t="shared" si="13"/>
        <v>74581.237288135599</v>
      </c>
      <c r="CP43" s="12">
        <f t="shared" si="14"/>
        <v>88842</v>
      </c>
      <c r="CQ43" s="12">
        <f t="shared" si="15"/>
        <v>96984.491525423728</v>
      </c>
      <c r="CR43" s="12">
        <f t="shared" si="16"/>
        <v>101024.79661016949</v>
      </c>
      <c r="CS43" s="12">
        <f t="shared" si="17"/>
        <v>56164.203389830509</v>
      </c>
      <c r="CT43" s="12">
        <f t="shared" si="18"/>
        <v>91915.762711864416</v>
      </c>
      <c r="CU43" s="12">
        <f t="shared" si="19"/>
        <v>99828.171875</v>
      </c>
      <c r="CV43" s="12">
        <f t="shared" si="20"/>
        <v>83379.84375</v>
      </c>
      <c r="CW43" s="12">
        <f t="shared" si="21"/>
        <v>79658.625</v>
      </c>
      <c r="CX43" s="12">
        <f t="shared" si="22"/>
        <v>58748.187500000007</v>
      </c>
      <c r="CY43" s="12">
        <f t="shared" si="23"/>
        <v>58560.750000000007</v>
      </c>
      <c r="CZ43" s="13">
        <f t="shared" si="53"/>
        <v>963356.25609110179</v>
      </c>
      <c r="DA43" s="15">
        <f t="shared" si="24"/>
        <v>-701.22999999999354</v>
      </c>
      <c r="DB43" s="15">
        <f t="shared" si="25"/>
        <v>2473.2699999999986</v>
      </c>
      <c r="DC43" s="15">
        <f t="shared" si="26"/>
        <v>-3950.3200000000047</v>
      </c>
      <c r="DD43" s="15">
        <f t="shared" si="27"/>
        <v>-2117.3199999999979</v>
      </c>
      <c r="DE43" s="15">
        <f t="shared" si="28"/>
        <v>3000.3399999999933</v>
      </c>
      <c r="DF43" s="15">
        <f t="shared" si="29"/>
        <v>-37618.659999999996</v>
      </c>
      <c r="DG43" s="15">
        <f t="shared" si="30"/>
        <v>-8902.34</v>
      </c>
      <c r="DH43" s="15">
        <f t="shared" si="31"/>
        <v>-4390.5085937500007</v>
      </c>
      <c r="DI43" s="15">
        <f t="shared" si="32"/>
        <v>-8597.8321875000038</v>
      </c>
      <c r="DJ43" s="15">
        <f t="shared" si="33"/>
        <v>-4876.2412500000037</v>
      </c>
      <c r="DK43" s="15">
        <f t="shared" si="34"/>
        <v>-4656.1493750000009</v>
      </c>
      <c r="DL43" s="15">
        <f t="shared" si="35"/>
        <v>-779.7974999999949</v>
      </c>
      <c r="DM43" s="16">
        <f t="shared" si="54"/>
        <v>-71116.788906249989</v>
      </c>
      <c r="DN43" s="15">
        <f t="shared" si="36"/>
        <v>0</v>
      </c>
      <c r="DO43" s="15">
        <f t="shared" si="37"/>
        <v>0</v>
      </c>
      <c r="DP43" s="15">
        <f t="shared" si="38"/>
        <v>0</v>
      </c>
      <c r="DQ43" s="15">
        <f t="shared" si="39"/>
        <v>0</v>
      </c>
      <c r="DR43" s="15">
        <f t="shared" si="40"/>
        <v>0</v>
      </c>
      <c r="DS43" s="15">
        <f t="shared" si="41"/>
        <v>0</v>
      </c>
      <c r="DT43" s="15">
        <f t="shared" si="42"/>
        <v>0</v>
      </c>
      <c r="DU43" s="15">
        <f t="shared" si="43"/>
        <v>4991.408593750004</v>
      </c>
      <c r="DV43" s="15">
        <f t="shared" si="44"/>
        <v>4168.9921875000036</v>
      </c>
      <c r="DW43" s="15">
        <f t="shared" si="45"/>
        <v>3982.9312500000037</v>
      </c>
      <c r="DX43" s="15">
        <f t="shared" si="46"/>
        <v>2937.4093750000029</v>
      </c>
      <c r="DY43" s="15">
        <f t="shared" si="47"/>
        <v>2928.0375000000031</v>
      </c>
      <c r="DZ43" s="16">
        <f t="shared" si="55"/>
        <v>19008.778906250016</v>
      </c>
      <c r="EB43" s="22">
        <f t="shared" si="56"/>
        <v>-2.3874235921539366E-12</v>
      </c>
      <c r="EC43" s="22">
        <f t="shared" si="57"/>
        <v>0</v>
      </c>
      <c r="ED43" s="22">
        <f t="shared" si="58"/>
        <v>5.0022208597511053E-12</v>
      </c>
      <c r="EE43" s="22">
        <f t="shared" si="59"/>
        <v>0</v>
      </c>
      <c r="EF43" s="22">
        <f t="shared" si="60"/>
        <v>0</v>
      </c>
      <c r="EG43" s="22">
        <f t="shared" si="61"/>
        <v>0</v>
      </c>
      <c r="EH43" s="22">
        <f t="shared" si="62"/>
        <v>0</v>
      </c>
      <c r="EI43" s="22">
        <f t="shared" si="63"/>
        <v>-1.8189894035458565E-12</v>
      </c>
      <c r="EJ43" s="22">
        <f t="shared" si="64"/>
        <v>0</v>
      </c>
      <c r="EK43" s="22">
        <f t="shared" si="65"/>
        <v>2.2737367544323206E-12</v>
      </c>
      <c r="EL43" s="22">
        <f t="shared" si="66"/>
        <v>0</v>
      </c>
      <c r="EM43" s="22">
        <f t="shared" si="67"/>
        <v>0</v>
      </c>
    </row>
    <row r="44" spans="12:143" x14ac:dyDescent="0.3">
      <c r="L44" s="7"/>
      <c r="M44" t="s">
        <v>50</v>
      </c>
      <c r="N44" s="15">
        <f>IFERROR(VLOOKUP($M:$M,'Data 2'!$C:$R,'Data 2'!E$1,0),0)</f>
        <v>191.72</v>
      </c>
      <c r="O44" s="15">
        <f>IFERROR(VLOOKUP($M:$M,'Data 2'!$C:$R,'Data 2'!F$1,0),0)</f>
        <v>0</v>
      </c>
      <c r="P44" s="15">
        <f>IFERROR(VLOOKUP($M:$M,'Data 2'!$C:$R,'Data 2'!G$1,0),0)</f>
        <v>0</v>
      </c>
      <c r="Q44" s="15">
        <f>IFERROR(VLOOKUP($M:$M,'Data 2'!$C:$R,'Data 2'!H$1,0),0)</f>
        <v>0</v>
      </c>
      <c r="R44" s="15">
        <f>IFERROR(VLOOKUP($M:$M,'Data 2'!$C:$R,'Data 2'!I$1,0),0)</f>
        <v>0</v>
      </c>
      <c r="S44" s="15">
        <f>IFERROR(VLOOKUP($M:$M,'Data 2'!$C:$R,'Data 2'!J$1,0),0)</f>
        <v>0</v>
      </c>
      <c r="T44" s="15">
        <f>IFERROR(VLOOKUP($M:$M,'Data 2'!$C:$R,'Data 2'!K$1,0),0)</f>
        <v>0</v>
      </c>
      <c r="U44" s="15">
        <f>IFERROR(VLOOKUP($M:$M,'Data 2'!$C:$R,'Data 2'!L$1,0),0)</f>
        <v>0</v>
      </c>
      <c r="V44" s="15">
        <f>IFERROR(VLOOKUP($M:$M,'Data 2'!$C:$R,'Data 2'!M$1,0),0)</f>
        <v>0</v>
      </c>
      <c r="W44" s="15">
        <f>IFERROR(VLOOKUP($M:$M,'Data 2'!$C:$R,'Data 2'!N$1,0),0)</f>
        <v>0</v>
      </c>
      <c r="X44" s="15">
        <f>IFERROR(VLOOKUP($M:$M,'Data 2'!$C:$R,'Data 2'!O$1,0),0)</f>
        <v>0</v>
      </c>
      <c r="Y44" s="15">
        <f>IFERROR(VLOOKUP($M:$M,'Data 2'!$C:$R,'Data 2'!P$1,0),0)</f>
        <v>0</v>
      </c>
      <c r="Z44" s="16">
        <f t="shared" si="49"/>
        <v>191.72</v>
      </c>
      <c r="AA44" s="15">
        <f>IFERROR(VLOOKUP($M:$M,'Data 2'!$U:$AI,'Data 2'!W$1,0),0)</f>
        <v>0</v>
      </c>
      <c r="AB44" s="15">
        <f>IFERROR(VLOOKUP($M:$M,'Data 2'!$U:$AI,'Data 2'!X$1,0),0)</f>
        <v>0</v>
      </c>
      <c r="AC44" s="15">
        <f>IFERROR(VLOOKUP($M:$M,'Data 2'!$U:$AI,'Data 2'!Y$1,0),0)</f>
        <v>0</v>
      </c>
      <c r="AD44" s="15">
        <f>IFERROR(VLOOKUP($M:$M,'Data 2'!$U:$AI,'Data 2'!Z$1,0),0)</f>
        <v>0</v>
      </c>
      <c r="AE44" s="15">
        <f>IFERROR(VLOOKUP($M:$M,'Data 2'!$U:$AI,'Data 2'!AA$1,0),0)</f>
        <v>0</v>
      </c>
      <c r="AF44" s="15">
        <f>IFERROR(VLOOKUP($M:$M,'Data 2'!$U:$AI,'Data 2'!AB$1,0),0)</f>
        <v>0</v>
      </c>
      <c r="AG44" s="15">
        <f>IFERROR(VLOOKUP($M:$M,'Data 2'!$U:$AI,'Data 2'!AC$1,0),0)</f>
        <v>0</v>
      </c>
      <c r="AH44" s="15">
        <f>IFERROR(VLOOKUP($M:$M,'Data 2'!$U:$AI,'Data 2'!AD$1,0),0)</f>
        <v>0</v>
      </c>
      <c r="AI44" s="15">
        <f>IFERROR(VLOOKUP($M:$M,'Data 2'!$U:$AI,'Data 2'!AE$1,0),0)</f>
        <v>0</v>
      </c>
      <c r="AJ44" s="15">
        <f>IFERROR(VLOOKUP($M:$M,'Data 2'!$U:$AI,'Data 2'!AF$1,0),0)</f>
        <v>0</v>
      </c>
      <c r="AK44" s="15">
        <f>IFERROR(VLOOKUP($M:$M,'Data 2'!$U:$AI,'Data 2'!AG$1,0),0)</f>
        <v>0</v>
      </c>
      <c r="AL44" s="15">
        <f>IFERROR(VLOOKUP($M:$M,'Data 2'!$U:$AI,'Data 2'!AH$1,0),0)</f>
        <v>0</v>
      </c>
      <c r="AM44" s="16">
        <f t="shared" si="68"/>
        <v>0</v>
      </c>
      <c r="AN44" s="15">
        <f>IFERROR(VLOOKUP($M:$M,'Data 2'!$AP:$BE,'Data 2'!AR$1,0),0)</f>
        <v>0</v>
      </c>
      <c r="AO44" s="15">
        <f>IFERROR(VLOOKUP($M:$M,'Data 2'!$AP:$BE,'Data 2'!AS$1,0),0)</f>
        <v>0</v>
      </c>
      <c r="AP44" s="15">
        <f>IFERROR(VLOOKUP($M:$M,'Data 2'!$AP:$BE,'Data 2'!AT$1,0),0)</f>
        <v>0</v>
      </c>
      <c r="AQ44" s="15">
        <f>IFERROR(VLOOKUP($M:$M,'Data 2'!$AP:$BE,'Data 2'!AU$1,0),0)</f>
        <v>0</v>
      </c>
      <c r="AR44" s="15">
        <f>IFERROR(VLOOKUP($M:$M,'Data 2'!$AP:$BE,'Data 2'!AV$1,0),0)</f>
        <v>0</v>
      </c>
      <c r="AS44" s="15">
        <f>IFERROR(VLOOKUP($M:$M,'Data 2'!$AP:$BE,'Data 2'!AW$1,0),0)</f>
        <v>0</v>
      </c>
      <c r="AT44" s="15">
        <f>IFERROR(VLOOKUP($M:$M,'Data 2'!$AP:$BE,'Data 2'!AX$1,0),0)</f>
        <v>0</v>
      </c>
      <c r="AU44" s="15">
        <f>IFERROR(VLOOKUP($M:$M,'Data 2'!$AP:$BE,'Data 2'!AY$1,0),0)</f>
        <v>0</v>
      </c>
      <c r="AV44" s="15">
        <f>IFERROR(VLOOKUP($M:$M,'Data 2'!$AP:$BE,'Data 2'!AZ$1,0),0)</f>
        <v>0</v>
      </c>
      <c r="AW44" s="15">
        <f>IFERROR(VLOOKUP($M:$M,'Data 2'!$AP:$BE,'Data 2'!BA$1,0),0)</f>
        <v>0</v>
      </c>
      <c r="AX44" s="15">
        <f>IFERROR(VLOOKUP($M:$M,'Data 2'!$AP:$BE,'Data 2'!BB$1,0),0)</f>
        <v>0</v>
      </c>
      <c r="AY44" s="15">
        <f>IFERROR(VLOOKUP($M:$M,'Data 2'!$AP:$BE,'Data 2'!BC$1,0),0)</f>
        <v>0</v>
      </c>
      <c r="AZ44" s="16">
        <f t="shared" si="69"/>
        <v>0</v>
      </c>
      <c r="BA44" s="3">
        <f>IF(AA44=0,0,IFERROR(VLOOKUP($M:$M,'Price_Per_Oz_01.2019~'!$A:$CQ,Data_sheet_PTD!BA$2,0),0))</f>
        <v>0</v>
      </c>
      <c r="BB44" s="3">
        <f>IF(AB44=0,0,IFERROR(VLOOKUP($M:$M,'Price_Per_Oz_01.2019~'!$A:$CQ,Data_sheet_PTD!BB$2,0),0))</f>
        <v>0</v>
      </c>
      <c r="BC44" s="3">
        <f>IF(AC44=0,0,IFERROR(VLOOKUP($M:$M,'Price_Per_Oz_01.2019~'!$A:$CQ,Data_sheet_PTD!BC$2,0),0))</f>
        <v>0</v>
      </c>
      <c r="BD44" s="3">
        <f>IF(AD44=0,0,IFERROR(VLOOKUP($M:$M,'Price_Per_Oz_01.2019~'!$A:$CQ,Data_sheet_PTD!BD$2,0),0))</f>
        <v>0</v>
      </c>
      <c r="BE44" s="3">
        <f>IF(AE44=0,0,IFERROR(VLOOKUP($M:$M,'Price_Per_Oz_01.2019~'!$A:$CQ,Data_sheet_PTD!BE$2,0),0))</f>
        <v>0</v>
      </c>
      <c r="BF44" s="3">
        <f>IF(AF44=0,0,IFERROR(VLOOKUP($M:$M,'Price_Per_Oz_01.2019~'!$A:$CQ,Data_sheet_PTD!BF$2,0),0))</f>
        <v>0</v>
      </c>
      <c r="BG44" s="3">
        <f>IF(AG44=0,0,IFERROR(VLOOKUP($M:$M,'Price_Per_Oz_01.2019~'!$A:$CQ,Data_sheet_PTD!BG$2,0),0))</f>
        <v>0</v>
      </c>
      <c r="BH44" s="3">
        <f>IF(AH44=0,0,IFERROR(VLOOKUP($M:$M,'Price_Per_Oz_01.2019~'!$A:$CQ,Data_sheet_PTD!BH$2,0),0))</f>
        <v>0</v>
      </c>
      <c r="BI44" s="3">
        <f>IF(AI44=0,0,IFERROR(VLOOKUP($M:$M,'Price_Per_Oz_01.2019~'!$A:$CQ,Data_sheet_PTD!BI$2,0),0))</f>
        <v>0</v>
      </c>
      <c r="BJ44" s="3">
        <f>IF(AJ44=0,0,IFERROR(VLOOKUP($M:$M,'Price_Per_Oz_01.2019~'!$A:$CQ,Data_sheet_PTD!BJ$2,0),0))</f>
        <v>0</v>
      </c>
      <c r="BK44" s="3">
        <f>IF(AK44=0,0,IFERROR(VLOOKUP($M:$M,'Price_Per_Oz_01.2019~'!$A:$CQ,Data_sheet_PTD!BK$2,0),0))</f>
        <v>0</v>
      </c>
      <c r="BL44" s="3">
        <f>IF(AL44=0,0,IFERROR(VLOOKUP($M:$M,'Price_Per_Oz_01.2019~'!$A:$CQ,Data_sheet_PTD!BL$2,0),0))</f>
        <v>0</v>
      </c>
      <c r="BM44" s="17">
        <f t="shared" si="50"/>
        <v>0</v>
      </c>
      <c r="BN44" s="3">
        <f>IF(AN44=0,0,IFERROR(VLOOKUP($M:$M,'Price_Per_Oz_01.2019~'!$A:$CQ,Data_sheet_PTD!BN$2,0),0))</f>
        <v>0</v>
      </c>
      <c r="BO44" s="3">
        <f>IF(AO44=0,0,IFERROR(VLOOKUP($M:$M,'Price_Per_Oz_01.2019~'!$A:$CQ,Data_sheet_PTD!BO$2,0),0))</f>
        <v>0</v>
      </c>
      <c r="BP44" s="3">
        <f>IF(AP44=0,0,IFERROR(VLOOKUP($M:$M,'Price_Per_Oz_01.2019~'!$A:$CQ,Data_sheet_PTD!BP$2,0),0))</f>
        <v>0</v>
      </c>
      <c r="BQ44" s="3">
        <f>IF(AQ44=0,0,IFERROR(VLOOKUP($M:$M,'Price_Per_Oz_01.2019~'!$A:$CQ,Data_sheet_PTD!BQ$2,0),0))</f>
        <v>0</v>
      </c>
      <c r="BR44" s="3">
        <f>IF(AR44=0,0,IFERROR(VLOOKUP($M:$M,'Price_Per_Oz_01.2019~'!$A:$CQ,Data_sheet_PTD!BR$2,0),0))</f>
        <v>0</v>
      </c>
      <c r="BS44" s="3">
        <f>IF(AS44=0,0,IFERROR(VLOOKUP($M:$M,'Price_Per_Oz_01.2019~'!$A:$CQ,Data_sheet_PTD!BS$2,0),0))</f>
        <v>0</v>
      </c>
      <c r="BT44" s="3">
        <f>IF(AT44=0,0,IFERROR(VLOOKUP($M:$M,'Price_Per_Oz_01.2019~'!$A:$CQ,Data_sheet_PTD!BT$2,0),0))</f>
        <v>0</v>
      </c>
      <c r="BU44" s="3">
        <f>IF(AU44=0,0,IFERROR(VLOOKUP($M:$M,'Price_Per_Oz_01.2019~'!$A:$CQ,Data_sheet_PTD!BU$2,0),0))</f>
        <v>0</v>
      </c>
      <c r="BV44" s="3">
        <f>IF(AV44=0,0,IFERROR(VLOOKUP($M:$M,'Price_Per_Oz_01.2019~'!$A:$CQ,Data_sheet_PTD!BV$2,0),0))</f>
        <v>0</v>
      </c>
      <c r="BW44" s="3">
        <f>IF(AW44=0,0,IFERROR(VLOOKUP($M:$M,'Price_Per_Oz_01.2019~'!$A:$CQ,Data_sheet_PTD!BW$2,0),0))</f>
        <v>0</v>
      </c>
      <c r="BX44" s="3">
        <f>IF(AX44=0,0,IFERROR(VLOOKUP($M:$M,'Price_Per_Oz_01.2019~'!$A:$CQ,Data_sheet_PTD!BX$2,0),0))</f>
        <v>0</v>
      </c>
      <c r="BY44" s="3">
        <f>IF(AY44=0,0,IFERROR(VLOOKUP($M:$M,'Price_Per_Oz_01.2019~'!$A:$CQ,Data_sheet_PTD!BY$2,0),0))</f>
        <v>0</v>
      </c>
      <c r="BZ44" s="17">
        <f t="shared" si="51"/>
        <v>0</v>
      </c>
      <c r="CA44" s="12">
        <f t="shared" si="0"/>
        <v>0</v>
      </c>
      <c r="CB44" s="12">
        <f t="shared" si="1"/>
        <v>0</v>
      </c>
      <c r="CC44" s="12">
        <f t="shared" si="2"/>
        <v>0</v>
      </c>
      <c r="CD44" s="12">
        <f t="shared" si="3"/>
        <v>0</v>
      </c>
      <c r="CE44" s="12">
        <f t="shared" si="4"/>
        <v>0</v>
      </c>
      <c r="CF44" s="12">
        <f t="shared" si="5"/>
        <v>0</v>
      </c>
      <c r="CG44" s="12">
        <f t="shared" si="6"/>
        <v>0</v>
      </c>
      <c r="CH44" s="12">
        <f t="shared" si="7"/>
        <v>0</v>
      </c>
      <c r="CI44" s="12">
        <f t="shared" si="8"/>
        <v>0</v>
      </c>
      <c r="CJ44" s="12">
        <f t="shared" si="9"/>
        <v>0</v>
      </c>
      <c r="CK44" s="12">
        <f t="shared" si="10"/>
        <v>0</v>
      </c>
      <c r="CL44" s="12">
        <f t="shared" si="11"/>
        <v>0</v>
      </c>
      <c r="CM44" s="13">
        <f t="shared" si="52"/>
        <v>0</v>
      </c>
      <c r="CN44" s="12">
        <f t="shared" si="12"/>
        <v>0</v>
      </c>
      <c r="CO44" s="12">
        <f t="shared" si="13"/>
        <v>0</v>
      </c>
      <c r="CP44" s="12">
        <f t="shared" si="14"/>
        <v>0</v>
      </c>
      <c r="CQ44" s="12">
        <f t="shared" si="15"/>
        <v>0</v>
      </c>
      <c r="CR44" s="12">
        <f t="shared" si="16"/>
        <v>0</v>
      </c>
      <c r="CS44" s="12">
        <f t="shared" si="17"/>
        <v>0</v>
      </c>
      <c r="CT44" s="12">
        <f t="shared" si="18"/>
        <v>0</v>
      </c>
      <c r="CU44" s="12">
        <f t="shared" si="19"/>
        <v>0</v>
      </c>
      <c r="CV44" s="12">
        <f t="shared" si="20"/>
        <v>0</v>
      </c>
      <c r="CW44" s="12">
        <f t="shared" si="21"/>
        <v>0</v>
      </c>
      <c r="CX44" s="12">
        <f t="shared" si="22"/>
        <v>0</v>
      </c>
      <c r="CY44" s="12">
        <f t="shared" si="23"/>
        <v>0</v>
      </c>
      <c r="CZ44" s="13">
        <f t="shared" si="53"/>
        <v>0</v>
      </c>
      <c r="DA44" s="15">
        <f t="shared" si="24"/>
        <v>0</v>
      </c>
      <c r="DB44" s="15">
        <f t="shared" si="25"/>
        <v>0</v>
      </c>
      <c r="DC44" s="15">
        <f t="shared" si="26"/>
        <v>0</v>
      </c>
      <c r="DD44" s="15">
        <f t="shared" si="27"/>
        <v>0</v>
      </c>
      <c r="DE44" s="15">
        <f t="shared" si="28"/>
        <v>0</v>
      </c>
      <c r="DF44" s="15">
        <f t="shared" si="29"/>
        <v>0</v>
      </c>
      <c r="DG44" s="15">
        <f t="shared" si="30"/>
        <v>0</v>
      </c>
      <c r="DH44" s="15">
        <f t="shared" si="31"/>
        <v>0</v>
      </c>
      <c r="DI44" s="15">
        <f t="shared" si="32"/>
        <v>0</v>
      </c>
      <c r="DJ44" s="15">
        <f t="shared" si="33"/>
        <v>0</v>
      </c>
      <c r="DK44" s="15">
        <f t="shared" si="34"/>
        <v>0</v>
      </c>
      <c r="DL44" s="15">
        <f t="shared" si="35"/>
        <v>0</v>
      </c>
      <c r="DM44" s="16">
        <f t="shared" si="54"/>
        <v>0</v>
      </c>
      <c r="DN44" s="15">
        <f t="shared" si="36"/>
        <v>0</v>
      </c>
      <c r="DO44" s="15">
        <f t="shared" si="37"/>
        <v>0</v>
      </c>
      <c r="DP44" s="15">
        <f t="shared" si="38"/>
        <v>0</v>
      </c>
      <c r="DQ44" s="15">
        <f t="shared" si="39"/>
        <v>0</v>
      </c>
      <c r="DR44" s="15">
        <f t="shared" si="40"/>
        <v>0</v>
      </c>
      <c r="DS44" s="15">
        <f t="shared" si="41"/>
        <v>0</v>
      </c>
      <c r="DT44" s="15">
        <f t="shared" si="42"/>
        <v>0</v>
      </c>
      <c r="DU44" s="15">
        <f t="shared" si="43"/>
        <v>0</v>
      </c>
      <c r="DV44" s="15">
        <f t="shared" si="44"/>
        <v>0</v>
      </c>
      <c r="DW44" s="15">
        <f t="shared" si="45"/>
        <v>0</v>
      </c>
      <c r="DX44" s="15">
        <f t="shared" si="46"/>
        <v>0</v>
      </c>
      <c r="DY44" s="15">
        <f t="shared" si="47"/>
        <v>0</v>
      </c>
      <c r="DZ44" s="16">
        <f t="shared" si="55"/>
        <v>0</v>
      </c>
      <c r="EB44" s="22">
        <f t="shared" si="56"/>
        <v>0</v>
      </c>
      <c r="EC44" s="22">
        <f t="shared" si="57"/>
        <v>0</v>
      </c>
      <c r="ED44" s="22">
        <f t="shared" si="58"/>
        <v>0</v>
      </c>
      <c r="EE44" s="22">
        <f t="shared" si="59"/>
        <v>0</v>
      </c>
      <c r="EF44" s="22">
        <f t="shared" si="60"/>
        <v>0</v>
      </c>
      <c r="EG44" s="22">
        <f t="shared" si="61"/>
        <v>0</v>
      </c>
      <c r="EH44" s="22">
        <f t="shared" si="62"/>
        <v>0</v>
      </c>
      <c r="EI44" s="22">
        <f t="shared" si="63"/>
        <v>0</v>
      </c>
      <c r="EJ44" s="22">
        <f t="shared" si="64"/>
        <v>0</v>
      </c>
      <c r="EK44" s="22">
        <f t="shared" si="65"/>
        <v>0</v>
      </c>
      <c r="EL44" s="22">
        <f t="shared" si="66"/>
        <v>0</v>
      </c>
      <c r="EM44" s="22">
        <f t="shared" si="67"/>
        <v>0</v>
      </c>
    </row>
    <row r="45" spans="12:143" x14ac:dyDescent="0.3">
      <c r="L45" s="7"/>
      <c r="M45" t="s">
        <v>51</v>
      </c>
      <c r="N45" s="15">
        <f>IFERROR(VLOOKUP($M:$M,'Data 2'!$C:$R,'Data 2'!E$1,0),0)</f>
        <v>63958.58</v>
      </c>
      <c r="O45" s="15">
        <f>IFERROR(VLOOKUP($M:$M,'Data 2'!$C:$R,'Data 2'!F$1,0),0)</f>
        <v>66354.59</v>
      </c>
      <c r="P45" s="15">
        <f>IFERROR(VLOOKUP($M:$M,'Data 2'!$C:$R,'Data 2'!G$1,0),0)</f>
        <v>76666.05</v>
      </c>
      <c r="Q45" s="15">
        <f>IFERROR(VLOOKUP($M:$M,'Data 2'!$C:$R,'Data 2'!H$1,0),0)</f>
        <v>87796.42</v>
      </c>
      <c r="R45" s="15">
        <f>IFERROR(VLOOKUP($M:$M,'Data 2'!$C:$R,'Data 2'!I$1,0),0)</f>
        <v>86752.960000000006</v>
      </c>
      <c r="S45" s="15">
        <f>IFERROR(VLOOKUP($M:$M,'Data 2'!$C:$R,'Data 2'!J$1,0),0)</f>
        <v>98847.88</v>
      </c>
      <c r="T45" s="15">
        <f>IFERROR(VLOOKUP($M:$M,'Data 2'!$C:$R,'Data 2'!K$1,0),0)</f>
        <v>105719.09</v>
      </c>
      <c r="U45" s="15">
        <f>IFERROR(VLOOKUP($M:$M,'Data 2'!$C:$R,'Data 2'!L$1,0),0)</f>
        <v>94922.48</v>
      </c>
      <c r="V45" s="15">
        <f>IFERROR(VLOOKUP($M:$M,'Data 2'!$C:$R,'Data 2'!M$1,0),0)</f>
        <v>76406.350000000006</v>
      </c>
      <c r="W45" s="15">
        <f>IFERROR(VLOOKUP($M:$M,'Data 2'!$C:$R,'Data 2'!N$1,0),0)</f>
        <v>79356.83</v>
      </c>
      <c r="X45" s="15">
        <f>IFERROR(VLOOKUP($M:$M,'Data 2'!$C:$R,'Data 2'!O$1,0),0)</f>
        <v>61389.95</v>
      </c>
      <c r="Y45" s="15">
        <f>IFERROR(VLOOKUP($M:$M,'Data 2'!$C:$R,'Data 2'!P$1,0),0)</f>
        <v>57777.95</v>
      </c>
      <c r="Z45" s="16">
        <f t="shared" si="49"/>
        <v>294775.64</v>
      </c>
      <c r="AA45" s="15">
        <f>IFERROR(VLOOKUP($M:$M,'Data 2'!$U:$AI,'Data 2'!W$1,0),0)</f>
        <v>67052.63</v>
      </c>
      <c r="AB45" s="15">
        <f>IFERROR(VLOOKUP($M:$M,'Data 2'!$U:$AI,'Data 2'!X$1,0),0)</f>
        <v>65362.06</v>
      </c>
      <c r="AC45" s="15">
        <f>IFERROR(VLOOKUP($M:$M,'Data 2'!$U:$AI,'Data 2'!Y$1,0),0)</f>
        <v>95710.69</v>
      </c>
      <c r="AD45" s="15">
        <f>IFERROR(VLOOKUP($M:$M,'Data 2'!$U:$AI,'Data 2'!Z$1,0),0)</f>
        <v>108743.78</v>
      </c>
      <c r="AE45" s="15">
        <f>IFERROR(VLOOKUP($M:$M,'Data 2'!$U:$AI,'Data 2'!AA$1,0),0)</f>
        <v>114553.16</v>
      </c>
      <c r="AF45" s="15">
        <f>IFERROR(VLOOKUP($M:$M,'Data 2'!$U:$AI,'Data 2'!AB$1,0),0)</f>
        <v>123136.45</v>
      </c>
      <c r="AG45" s="15">
        <f>IFERROR(VLOOKUP($M:$M,'Data 2'!$U:$AI,'Data 2'!AC$1,0),0)</f>
        <v>118815.72</v>
      </c>
      <c r="AH45" s="15">
        <f>IFERROR(VLOOKUP($M:$M,'Data 2'!$U:$AI,'Data 2'!AD$1,0),0)</f>
        <v>123426.36</v>
      </c>
      <c r="AI45" s="15">
        <f>IFERROR(VLOOKUP($M:$M,'Data 2'!$U:$AI,'Data 2'!AE$1,0),0)</f>
        <v>106712.65</v>
      </c>
      <c r="AJ45" s="15">
        <f>IFERROR(VLOOKUP($M:$M,'Data 2'!$U:$AI,'Data 2'!AF$1,0),0)</f>
        <v>94360.48</v>
      </c>
      <c r="AK45" s="15">
        <f>IFERROR(VLOOKUP($M:$M,'Data 2'!$U:$AI,'Data 2'!AG$1,0),0)</f>
        <v>81300.97</v>
      </c>
      <c r="AL45" s="15">
        <f>IFERROR(VLOOKUP($M:$M,'Data 2'!$U:$AI,'Data 2'!AH$1,0),0)</f>
        <v>66572.86</v>
      </c>
      <c r="AM45" s="16">
        <f t="shared" si="68"/>
        <v>1165747.81</v>
      </c>
      <c r="AN45" s="15">
        <f>IFERROR(VLOOKUP($M:$M,'Data 2'!$AP:$BE,'Data 2'!AR$1,0),0)</f>
        <v>77091.520000000004</v>
      </c>
      <c r="AO45" s="15">
        <f>IFERROR(VLOOKUP($M:$M,'Data 2'!$AP:$BE,'Data 2'!AS$1,0),0)</f>
        <v>81928.97</v>
      </c>
      <c r="AP45" s="15">
        <f>IFERROR(VLOOKUP($M:$M,'Data 2'!$AP:$BE,'Data 2'!AT$1,0),0)</f>
        <v>91886.67</v>
      </c>
      <c r="AQ45" s="15">
        <f>IFERROR(VLOOKUP($M:$M,'Data 2'!$AP:$BE,'Data 2'!AU$1,0),0)</f>
        <v>93654.03</v>
      </c>
      <c r="AR45" s="15">
        <f>IFERROR(VLOOKUP($M:$M,'Data 2'!$AP:$BE,'Data 2'!AV$1,0),0)</f>
        <v>104471.62</v>
      </c>
      <c r="AS45" s="15">
        <f>IFERROR(VLOOKUP($M:$M,'Data 2'!$AP:$BE,'Data 2'!AW$1,0),0)</f>
        <v>104678.98</v>
      </c>
      <c r="AT45" s="15">
        <f>IFERROR(VLOOKUP($M:$M,'Data 2'!$AP:$BE,'Data 2'!AX$1,0),0)</f>
        <v>110578.36</v>
      </c>
      <c r="AU45" s="15">
        <f>IFERROR(VLOOKUP($M:$M,'Data 2'!$AP:$BE,'Data 2'!AY$1,0),0)</f>
        <v>115348.67</v>
      </c>
      <c r="AV45" s="15">
        <f>IFERROR(VLOOKUP($M:$M,'Data 2'!$AP:$BE,'Data 2'!AZ$1,0),0)</f>
        <v>84257.27</v>
      </c>
      <c r="AW45" s="15">
        <f>IFERROR(VLOOKUP($M:$M,'Data 2'!$AP:$BE,'Data 2'!BA$1,0),0)</f>
        <v>76934.440000000017</v>
      </c>
      <c r="AX45" s="15">
        <f>IFERROR(VLOOKUP($M:$M,'Data 2'!$AP:$BE,'Data 2'!BB$1,0),0)</f>
        <v>64648.119999999995</v>
      </c>
      <c r="AY45" s="15">
        <f>IFERROR(VLOOKUP($M:$M,'Data 2'!$AP:$BE,'Data 2'!BC$1,0),0)</f>
        <v>61190.969999999994</v>
      </c>
      <c r="AZ45" s="16">
        <f t="shared" si="69"/>
        <v>1066669.6200000001</v>
      </c>
      <c r="BA45" s="3">
        <f>IF(AA45=0,0,IFERROR(VLOOKUP($M:$M,'Price_Per_Oz_01.2019~'!$A:$CQ,Data_sheet_PTD!BA$2,0),0))</f>
        <v>0.79</v>
      </c>
      <c r="BB45" s="3">
        <f>IF(AB45=0,0,IFERROR(VLOOKUP($M:$M,'Price_Per_Oz_01.2019~'!$A:$CQ,Data_sheet_PTD!BB$2,0),0))</f>
        <v>0.89</v>
      </c>
      <c r="BC45" s="3">
        <f>IF(AC45=0,0,IFERROR(VLOOKUP($M:$M,'Price_Per_Oz_01.2019~'!$A:$CQ,Data_sheet_PTD!BC$2,0),0))</f>
        <v>0.89</v>
      </c>
      <c r="BD45" s="3">
        <f>IF(AD45=0,0,IFERROR(VLOOKUP($M:$M,'Price_Per_Oz_01.2019~'!$A:$CQ,Data_sheet_PTD!BD$2,0),0))</f>
        <v>0.99</v>
      </c>
      <c r="BE45" s="3">
        <f>IF(AE45=0,0,IFERROR(VLOOKUP($M:$M,'Price_Per_Oz_01.2019~'!$A:$CQ,Data_sheet_PTD!BE$2,0),0))</f>
        <v>0.99</v>
      </c>
      <c r="BF45" s="3">
        <f>IF(AF45=0,0,IFERROR(VLOOKUP($M:$M,'Price_Per_Oz_01.2019~'!$A:$CQ,Data_sheet_PTD!BF$2,0),0))</f>
        <v>0.99</v>
      </c>
      <c r="BG45" s="3">
        <f>IF(AG45=0,0,IFERROR(VLOOKUP($M:$M,'Price_Per_Oz_01.2019~'!$A:$CQ,Data_sheet_PTD!BG$2,0),0))</f>
        <v>0.99</v>
      </c>
      <c r="BH45" s="3">
        <f>IF(AH45=0,0,IFERROR(VLOOKUP($M:$M,'Price_Per_Oz_01.2019~'!$A:$CQ,Data_sheet_PTD!BH$2,0),0))</f>
        <v>0.99</v>
      </c>
      <c r="BI45" s="3">
        <f>IF(AI45=0,0,IFERROR(VLOOKUP($M:$M,'Price_Per_Oz_01.2019~'!$A:$CQ,Data_sheet_PTD!BI$2,0),0))</f>
        <v>0.99</v>
      </c>
      <c r="BJ45" s="3">
        <f>IF(AJ45=0,0,IFERROR(VLOOKUP($M:$M,'Price_Per_Oz_01.2019~'!$A:$CQ,Data_sheet_PTD!BJ$2,0),0))</f>
        <v>0.99</v>
      </c>
      <c r="BK45" s="3">
        <f>IF(AK45=0,0,IFERROR(VLOOKUP($M:$M,'Price_Per_Oz_01.2019~'!$A:$CQ,Data_sheet_PTD!BK$2,0),0))</f>
        <v>0.99</v>
      </c>
      <c r="BL45" s="3">
        <f>IF(AL45=0,0,IFERROR(VLOOKUP($M:$M,'Price_Per_Oz_01.2019~'!$A:$CQ,Data_sheet_PTD!BL$2,0),0))</f>
        <v>0.99</v>
      </c>
      <c r="BM45" s="17">
        <f t="shared" si="50"/>
        <v>0.99</v>
      </c>
      <c r="BN45" s="3">
        <f>IF(AN45=0,0,IFERROR(VLOOKUP($M:$M,'Price_Per_Oz_01.2019~'!$A:$CQ,Data_sheet_PTD!BN$2,0),0))</f>
        <v>0.99</v>
      </c>
      <c r="BO45" s="3">
        <f>IF(AO45=0,0,IFERROR(VLOOKUP($M:$M,'Price_Per_Oz_01.2019~'!$A:$CQ,Data_sheet_PTD!BO$2,0),0))</f>
        <v>0.99</v>
      </c>
      <c r="BP45" s="3">
        <f>IF(AP45=0,0,IFERROR(VLOOKUP($M:$M,'Price_Per_Oz_01.2019~'!$A:$CQ,Data_sheet_PTD!BP$2,0),0))</f>
        <v>0.99</v>
      </c>
      <c r="BQ45" s="3">
        <f>IF(AQ45=0,0,IFERROR(VLOOKUP($M:$M,'Price_Per_Oz_01.2019~'!$A:$CQ,Data_sheet_PTD!BQ$2,0),0))</f>
        <v>0.99</v>
      </c>
      <c r="BR45" s="3">
        <f>IF(AR45=0,0,IFERROR(VLOOKUP($M:$M,'Price_Per_Oz_01.2019~'!$A:$CQ,Data_sheet_PTD!BR$2,0),0))</f>
        <v>0.99</v>
      </c>
      <c r="BS45" s="3">
        <f>IF(AS45=0,0,IFERROR(VLOOKUP($M:$M,'Price_Per_Oz_01.2019~'!$A:$CQ,Data_sheet_PTD!BS$2,0),0))</f>
        <v>0.99</v>
      </c>
      <c r="BT45" s="3">
        <f>IF(AT45=0,0,IFERROR(VLOOKUP($M:$M,'Price_Per_Oz_01.2019~'!$A:$CQ,Data_sheet_PTD!BT$2,0),0))</f>
        <v>0.99</v>
      </c>
      <c r="BU45" s="3">
        <f>IF(AU45=0,0,IFERROR(VLOOKUP($M:$M,'Price_Per_Oz_01.2019~'!$A:$CQ,Data_sheet_PTD!BU$2,0),0))</f>
        <v>0.99</v>
      </c>
      <c r="BV45" s="3">
        <f>IF(AV45=0,0,IFERROR(VLOOKUP($M:$M,'Price_Per_Oz_01.2019~'!$A:$CQ,Data_sheet_PTD!BV$2,0),0))</f>
        <v>0.99</v>
      </c>
      <c r="BW45" s="3">
        <f>IF(AW45=0,0,IFERROR(VLOOKUP($M:$M,'Price_Per_Oz_01.2019~'!$A:$CQ,Data_sheet_PTD!BW$2,0),0))</f>
        <v>0.99</v>
      </c>
      <c r="BX45" s="3">
        <f>IF(AX45=0,0,IFERROR(VLOOKUP($M:$M,'Price_Per_Oz_01.2019~'!$A:$CQ,Data_sheet_PTD!BX$2,0),0))</f>
        <v>0.99</v>
      </c>
      <c r="BY45" s="3">
        <f>IF(AY45=0,0,IFERROR(VLOOKUP($M:$M,'Price_Per_Oz_01.2019~'!$A:$CQ,Data_sheet_PTD!BY$2,0),0))</f>
        <v>0.99</v>
      </c>
      <c r="BZ45" s="17">
        <f t="shared" si="51"/>
        <v>0.99</v>
      </c>
      <c r="CA45" s="12">
        <f t="shared" si="0"/>
        <v>84876.746835443046</v>
      </c>
      <c r="CB45" s="12">
        <f t="shared" si="1"/>
        <v>73440.516853932582</v>
      </c>
      <c r="CC45" s="12">
        <f t="shared" si="2"/>
        <v>107540.10112359551</v>
      </c>
      <c r="CD45" s="12">
        <f t="shared" si="3"/>
        <v>109842.20202020202</v>
      </c>
      <c r="CE45" s="12">
        <f t="shared" si="4"/>
        <v>115710.26262626263</v>
      </c>
      <c r="CF45" s="12">
        <f t="shared" si="5"/>
        <v>124380.25252525252</v>
      </c>
      <c r="CG45" s="12">
        <f t="shared" si="6"/>
        <v>120015.87878787878</v>
      </c>
      <c r="CH45" s="12">
        <f t="shared" si="7"/>
        <v>124673.09090909091</v>
      </c>
      <c r="CI45" s="12">
        <f t="shared" si="8"/>
        <v>107790.55555555555</v>
      </c>
      <c r="CJ45" s="12">
        <f t="shared" si="9"/>
        <v>95313.616161616155</v>
      </c>
      <c r="CK45" s="12">
        <f t="shared" si="10"/>
        <v>82122.191919191915</v>
      </c>
      <c r="CL45" s="12">
        <f t="shared" si="11"/>
        <v>67245.313131313131</v>
      </c>
      <c r="CM45" s="13">
        <f t="shared" si="52"/>
        <v>1212950.7284493346</v>
      </c>
      <c r="CN45" s="12">
        <f t="shared" si="12"/>
        <v>77870.222222222234</v>
      </c>
      <c r="CO45" s="12">
        <f t="shared" si="13"/>
        <v>82756.53535353535</v>
      </c>
      <c r="CP45" s="12">
        <f t="shared" si="14"/>
        <v>92814.818181818177</v>
      </c>
      <c r="CQ45" s="12">
        <f t="shared" si="15"/>
        <v>94600.030303030304</v>
      </c>
      <c r="CR45" s="12">
        <f t="shared" si="16"/>
        <v>105526.88888888889</v>
      </c>
      <c r="CS45" s="12">
        <f t="shared" si="17"/>
        <v>105736.34343434343</v>
      </c>
      <c r="CT45" s="12">
        <f t="shared" si="18"/>
        <v>111695.31313131313</v>
      </c>
      <c r="CU45" s="12">
        <f t="shared" si="19"/>
        <v>116513.80808080808</v>
      </c>
      <c r="CV45" s="12">
        <f t="shared" si="20"/>
        <v>85108.353535353541</v>
      </c>
      <c r="CW45" s="12">
        <f t="shared" si="21"/>
        <v>77711.555555555577</v>
      </c>
      <c r="CX45" s="12">
        <f t="shared" si="22"/>
        <v>65301.131313131307</v>
      </c>
      <c r="CY45" s="12">
        <f t="shared" si="23"/>
        <v>61809.060606060601</v>
      </c>
      <c r="CZ45" s="13">
        <f t="shared" si="53"/>
        <v>1077444.0606060608</v>
      </c>
      <c r="DA45" s="15">
        <f t="shared" si="24"/>
        <v>-5535.1544444444417</v>
      </c>
      <c r="DB45" s="15">
        <f t="shared" si="25"/>
        <v>8291.2564646464634</v>
      </c>
      <c r="DC45" s="15">
        <f t="shared" si="26"/>
        <v>-13105.501818181825</v>
      </c>
      <c r="DD45" s="15">
        <f t="shared" si="27"/>
        <v>-15089.75</v>
      </c>
      <c r="DE45" s="15">
        <f t="shared" si="28"/>
        <v>-10081.540000000001</v>
      </c>
      <c r="DF45" s="15">
        <f t="shared" si="29"/>
        <v>-18457.469999999998</v>
      </c>
      <c r="DG45" s="15">
        <f t="shared" si="30"/>
        <v>-8237.3599999999969</v>
      </c>
      <c r="DH45" s="15">
        <f t="shared" si="31"/>
        <v>-8077.6899999999987</v>
      </c>
      <c r="DI45" s="15">
        <f t="shared" si="32"/>
        <v>-22455.379999999986</v>
      </c>
      <c r="DJ45" s="15">
        <f t="shared" si="33"/>
        <v>-17426.039999999972</v>
      </c>
      <c r="DK45" s="15">
        <f t="shared" si="34"/>
        <v>-16652.850000000002</v>
      </c>
      <c r="DL45" s="15">
        <f t="shared" si="35"/>
        <v>-5381.8900000000049</v>
      </c>
      <c r="DM45" s="16">
        <f t="shared" si="54"/>
        <v>-132209.3697979798</v>
      </c>
      <c r="DN45" s="15">
        <f t="shared" si="36"/>
        <v>15574.044444444444</v>
      </c>
      <c r="DO45" s="15">
        <f t="shared" si="37"/>
        <v>8275.6535353535328</v>
      </c>
      <c r="DP45" s="15">
        <f t="shared" si="38"/>
        <v>9281.4818181818155</v>
      </c>
      <c r="DQ45" s="15">
        <f t="shared" si="39"/>
        <v>0</v>
      </c>
      <c r="DR45" s="15">
        <f t="shared" si="40"/>
        <v>0</v>
      </c>
      <c r="DS45" s="15">
        <f t="shared" si="41"/>
        <v>0</v>
      </c>
      <c r="DT45" s="15">
        <f t="shared" si="42"/>
        <v>0</v>
      </c>
      <c r="DU45" s="15">
        <f t="shared" si="43"/>
        <v>0</v>
      </c>
      <c r="DV45" s="15">
        <f t="shared" si="44"/>
        <v>0</v>
      </c>
      <c r="DW45" s="15">
        <f t="shared" si="45"/>
        <v>0</v>
      </c>
      <c r="DX45" s="15">
        <f t="shared" si="46"/>
        <v>0</v>
      </c>
      <c r="DY45" s="15">
        <f t="shared" si="47"/>
        <v>0</v>
      </c>
      <c r="DZ45" s="16">
        <f t="shared" si="55"/>
        <v>33131.179797979792</v>
      </c>
      <c r="EB45" s="22">
        <f t="shared" si="56"/>
        <v>0</v>
      </c>
      <c r="EC45" s="22">
        <f t="shared" si="57"/>
        <v>0</v>
      </c>
      <c r="ED45" s="22">
        <f t="shared" si="58"/>
        <v>5.4569682106375694E-12</v>
      </c>
      <c r="EE45" s="22">
        <f t="shared" si="59"/>
        <v>0</v>
      </c>
      <c r="EF45" s="22">
        <f t="shared" si="60"/>
        <v>0</v>
      </c>
      <c r="EG45" s="22">
        <f t="shared" si="61"/>
        <v>0</v>
      </c>
      <c r="EH45" s="22">
        <f t="shared" si="62"/>
        <v>0</v>
      </c>
      <c r="EI45" s="22">
        <f t="shared" si="63"/>
        <v>0</v>
      </c>
      <c r="EJ45" s="22">
        <f t="shared" si="64"/>
        <v>0</v>
      </c>
      <c r="EK45" s="22">
        <f t="shared" si="65"/>
        <v>0</v>
      </c>
      <c r="EL45" s="22">
        <f t="shared" si="66"/>
        <v>0</v>
      </c>
      <c r="EM45" s="22">
        <f t="shared" si="67"/>
        <v>0</v>
      </c>
    </row>
    <row r="46" spans="12:143" x14ac:dyDescent="0.3">
      <c r="L46" s="7"/>
      <c r="M46" t="s">
        <v>52</v>
      </c>
      <c r="N46" s="15">
        <f>IFERROR(VLOOKUP($M:$M,'Data 2'!$C:$R,'Data 2'!E$1,0),0)</f>
        <v>25710.06</v>
      </c>
      <c r="O46" s="15">
        <f>IFERROR(VLOOKUP($M:$M,'Data 2'!$C:$R,'Data 2'!F$1,0),0)</f>
        <v>27068.06</v>
      </c>
      <c r="P46" s="15">
        <f>IFERROR(VLOOKUP($M:$M,'Data 2'!$C:$R,'Data 2'!G$1,0),0)</f>
        <v>32956.660000000003</v>
      </c>
      <c r="Q46" s="15">
        <f>IFERROR(VLOOKUP($M:$M,'Data 2'!$C:$R,'Data 2'!H$1,0),0)</f>
        <v>50805.61</v>
      </c>
      <c r="R46" s="15">
        <f>IFERROR(VLOOKUP($M:$M,'Data 2'!$C:$R,'Data 2'!I$1,0),0)</f>
        <v>46485.15</v>
      </c>
      <c r="S46" s="15">
        <f>IFERROR(VLOOKUP($M:$M,'Data 2'!$C:$R,'Data 2'!J$1,0),0)</f>
        <v>53178.03</v>
      </c>
      <c r="T46" s="15">
        <f>IFERROR(VLOOKUP($M:$M,'Data 2'!$C:$R,'Data 2'!K$1,0),0)</f>
        <v>58850.15</v>
      </c>
      <c r="U46" s="15">
        <f>IFERROR(VLOOKUP($M:$M,'Data 2'!$C:$R,'Data 2'!L$1,0),0)</f>
        <v>46969.599999999999</v>
      </c>
      <c r="V46" s="15">
        <f>IFERROR(VLOOKUP($M:$M,'Data 2'!$C:$R,'Data 2'!M$1,0),0)</f>
        <v>48255.48</v>
      </c>
      <c r="W46" s="15">
        <f>IFERROR(VLOOKUP($M:$M,'Data 2'!$C:$R,'Data 2'!N$1,0),0)</f>
        <v>42131.96</v>
      </c>
      <c r="X46" s="15">
        <f>IFERROR(VLOOKUP($M:$M,'Data 2'!$C:$R,'Data 2'!O$1,0),0)</f>
        <v>34053.550000000003</v>
      </c>
      <c r="Y46" s="15">
        <f>IFERROR(VLOOKUP($M:$M,'Data 2'!$C:$R,'Data 2'!P$1,0),0)</f>
        <v>31241.34</v>
      </c>
      <c r="Z46" s="16">
        <f t="shared" si="49"/>
        <v>136540.39000000001</v>
      </c>
      <c r="AA46" s="15">
        <f>IFERROR(VLOOKUP($M:$M,'Data 2'!$U:$AI,'Data 2'!W$1,0),0)</f>
        <v>36094.050000000003</v>
      </c>
      <c r="AB46" s="15">
        <f>IFERROR(VLOOKUP($M:$M,'Data 2'!$U:$AI,'Data 2'!X$1,0),0)</f>
        <v>37656.99</v>
      </c>
      <c r="AC46" s="15">
        <f>IFERROR(VLOOKUP($M:$M,'Data 2'!$U:$AI,'Data 2'!Y$1,0),0)</f>
        <v>51372.24</v>
      </c>
      <c r="AD46" s="15">
        <f>IFERROR(VLOOKUP($M:$M,'Data 2'!$U:$AI,'Data 2'!Z$1,0),0)</f>
        <v>60040.84</v>
      </c>
      <c r="AE46" s="15">
        <f>IFERROR(VLOOKUP($M:$M,'Data 2'!$U:$AI,'Data 2'!AA$1,0),0)</f>
        <v>64188.69</v>
      </c>
      <c r="AF46" s="15">
        <f>IFERROR(VLOOKUP($M:$M,'Data 2'!$U:$AI,'Data 2'!AB$1,0),0)</f>
        <v>73416.679999999993</v>
      </c>
      <c r="AG46" s="15">
        <f>IFERROR(VLOOKUP($M:$M,'Data 2'!$U:$AI,'Data 2'!AC$1,0),0)</f>
        <v>66823.460000000006</v>
      </c>
      <c r="AH46" s="15">
        <f>IFERROR(VLOOKUP($M:$M,'Data 2'!$U:$AI,'Data 2'!AD$1,0),0)</f>
        <v>62742.38</v>
      </c>
      <c r="AI46" s="15">
        <f>IFERROR(VLOOKUP($M:$M,'Data 2'!$U:$AI,'Data 2'!AE$1,0),0)</f>
        <v>55115.63</v>
      </c>
      <c r="AJ46" s="15">
        <f>IFERROR(VLOOKUP($M:$M,'Data 2'!$U:$AI,'Data 2'!AF$1,0),0)</f>
        <v>55364.37</v>
      </c>
      <c r="AK46" s="15">
        <f>IFERROR(VLOOKUP($M:$M,'Data 2'!$U:$AI,'Data 2'!AG$1,0),0)</f>
        <v>40603.19</v>
      </c>
      <c r="AL46" s="15">
        <f>IFERROR(VLOOKUP($M:$M,'Data 2'!$U:$AI,'Data 2'!AH$1,0),0)</f>
        <v>38859.56</v>
      </c>
      <c r="AM46" s="16">
        <f t="shared" si="68"/>
        <v>642278.08000000007</v>
      </c>
      <c r="AN46" s="15">
        <f>IFERROR(VLOOKUP($M:$M,'Data 2'!$AP:$BE,'Data 2'!AR$1,0),0)</f>
        <v>46411.62</v>
      </c>
      <c r="AO46" s="15">
        <f>IFERROR(VLOOKUP($M:$M,'Data 2'!$AP:$BE,'Data 2'!AS$1,0),0)</f>
        <v>60746.39</v>
      </c>
      <c r="AP46" s="15">
        <f>IFERROR(VLOOKUP($M:$M,'Data 2'!$AP:$BE,'Data 2'!AT$1,0),0)</f>
        <v>61298.2</v>
      </c>
      <c r="AQ46" s="15">
        <f>IFERROR(VLOOKUP($M:$M,'Data 2'!$AP:$BE,'Data 2'!AU$1,0),0)</f>
        <v>65242.45</v>
      </c>
      <c r="AR46" s="15">
        <f>IFERROR(VLOOKUP($M:$M,'Data 2'!$AP:$BE,'Data 2'!AV$1,0),0)</f>
        <v>62757.77</v>
      </c>
      <c r="AS46" s="15">
        <f>IFERROR(VLOOKUP($M:$M,'Data 2'!$AP:$BE,'Data 2'!AW$1,0),0)</f>
        <v>71459.360000000001</v>
      </c>
      <c r="AT46" s="15">
        <f>IFERROR(VLOOKUP($M:$M,'Data 2'!$AP:$BE,'Data 2'!AX$1,0),0)</f>
        <v>63173.69</v>
      </c>
      <c r="AU46" s="15">
        <f>IFERROR(VLOOKUP($M:$M,'Data 2'!$AP:$BE,'Data 2'!AY$1,0),0)</f>
        <v>72549.929999999993</v>
      </c>
      <c r="AV46" s="15">
        <f>IFERROR(VLOOKUP($M:$M,'Data 2'!$AP:$BE,'Data 2'!AZ$1,0),0)</f>
        <v>56782.2</v>
      </c>
      <c r="AW46" s="15">
        <f>IFERROR(VLOOKUP($M:$M,'Data 2'!$AP:$BE,'Data 2'!BA$1,0),0)</f>
        <v>54860.61</v>
      </c>
      <c r="AX46" s="15">
        <f>IFERROR(VLOOKUP($M:$M,'Data 2'!$AP:$BE,'Data 2'!BB$1,0),0)</f>
        <v>44469.869999999981</v>
      </c>
      <c r="AY46" s="15">
        <f>IFERROR(VLOOKUP($M:$M,'Data 2'!$AP:$BE,'Data 2'!BC$1,0),0)</f>
        <v>39331.429999999993</v>
      </c>
      <c r="AZ46" s="16">
        <f t="shared" si="69"/>
        <v>699083.52</v>
      </c>
      <c r="BA46" s="3">
        <f>IF(AA46=0,0,IFERROR(VLOOKUP($M:$M,'Price_Per_Oz_01.2019~'!$A:$CQ,Data_sheet_PTD!BA$2,0),0))</f>
        <v>0.68</v>
      </c>
      <c r="BB46" s="3">
        <f>IF(AB46=0,0,IFERROR(VLOOKUP($M:$M,'Price_Per_Oz_01.2019~'!$A:$CQ,Data_sheet_PTD!BB$2,0),0))</f>
        <v>0.73</v>
      </c>
      <c r="BC46" s="3">
        <f>IF(AC46=0,0,IFERROR(VLOOKUP($M:$M,'Price_Per_Oz_01.2019~'!$A:$CQ,Data_sheet_PTD!BC$2,0),0))</f>
        <v>0.73</v>
      </c>
      <c r="BD46" s="3">
        <f>IF(AD46=0,0,IFERROR(VLOOKUP($M:$M,'Price_Per_Oz_01.2019~'!$A:$CQ,Data_sheet_PTD!BD$2,0),0))</f>
        <v>0.78</v>
      </c>
      <c r="BE46" s="3">
        <f>IF(AE46=0,0,IFERROR(VLOOKUP($M:$M,'Price_Per_Oz_01.2019~'!$A:$CQ,Data_sheet_PTD!BE$2,0),0))</f>
        <v>0.78</v>
      </c>
      <c r="BF46" s="3">
        <f>IF(AF46=0,0,IFERROR(VLOOKUP($M:$M,'Price_Per_Oz_01.2019~'!$A:$CQ,Data_sheet_PTD!BF$2,0),0))</f>
        <v>0.78</v>
      </c>
      <c r="BG46" s="3">
        <f>IF(AG46=0,0,IFERROR(VLOOKUP($M:$M,'Price_Per_Oz_01.2019~'!$A:$CQ,Data_sheet_PTD!BG$2,0),0))</f>
        <v>0.78</v>
      </c>
      <c r="BH46" s="3">
        <f>IF(AH46=0,0,IFERROR(VLOOKUP($M:$M,'Price_Per_Oz_01.2019~'!$A:$CQ,Data_sheet_PTD!BH$2,0),0))</f>
        <v>0.78</v>
      </c>
      <c r="BI46" s="3">
        <f>IF(AI46=0,0,IFERROR(VLOOKUP($M:$M,'Price_Per_Oz_01.2019~'!$A:$CQ,Data_sheet_PTD!BI$2,0),0))</f>
        <v>0.78</v>
      </c>
      <c r="BJ46" s="3">
        <f>IF(AJ46=0,0,IFERROR(VLOOKUP($M:$M,'Price_Per_Oz_01.2019~'!$A:$CQ,Data_sheet_PTD!BJ$2,0),0))</f>
        <v>0.78</v>
      </c>
      <c r="BK46" s="3">
        <f>IF(AK46=0,0,IFERROR(VLOOKUP($M:$M,'Price_Per_Oz_01.2019~'!$A:$CQ,Data_sheet_PTD!BK$2,0),0))</f>
        <v>0.78</v>
      </c>
      <c r="BL46" s="3">
        <f>IF(AL46=0,0,IFERROR(VLOOKUP($M:$M,'Price_Per_Oz_01.2019~'!$A:$CQ,Data_sheet_PTD!BL$2,0),0))</f>
        <v>0.78</v>
      </c>
      <c r="BM46" s="17">
        <f t="shared" si="50"/>
        <v>0.78</v>
      </c>
      <c r="BN46" s="3">
        <f>IF(AN46=0,0,IFERROR(VLOOKUP($M:$M,'Price_Per_Oz_01.2019~'!$A:$CQ,Data_sheet_PTD!BN$2,0),0))</f>
        <v>0.78</v>
      </c>
      <c r="BO46" s="3">
        <f>IF(AO46=0,0,IFERROR(VLOOKUP($M:$M,'Price_Per_Oz_01.2019~'!$A:$CQ,Data_sheet_PTD!BO$2,0),0))</f>
        <v>0.78</v>
      </c>
      <c r="BP46" s="3">
        <f>IF(AP46=0,0,IFERROR(VLOOKUP($M:$M,'Price_Per_Oz_01.2019~'!$A:$CQ,Data_sheet_PTD!BP$2,0),0))</f>
        <v>0.78</v>
      </c>
      <c r="BQ46" s="3">
        <f>IF(AQ46=0,0,IFERROR(VLOOKUP($M:$M,'Price_Per_Oz_01.2019~'!$A:$CQ,Data_sheet_PTD!BQ$2,0),0))</f>
        <v>0.78</v>
      </c>
      <c r="BR46" s="3">
        <f>IF(AR46=0,0,IFERROR(VLOOKUP($M:$M,'Price_Per_Oz_01.2019~'!$A:$CQ,Data_sheet_PTD!BR$2,0),0))</f>
        <v>0.78</v>
      </c>
      <c r="BS46" s="3">
        <f>IF(AS46=0,0,IFERROR(VLOOKUP($M:$M,'Price_Per_Oz_01.2019~'!$A:$CQ,Data_sheet_PTD!BS$2,0),0))</f>
        <v>0.78</v>
      </c>
      <c r="BT46" s="3">
        <f>IF(AT46=0,0,IFERROR(VLOOKUP($M:$M,'Price_Per_Oz_01.2019~'!$A:$CQ,Data_sheet_PTD!BT$2,0),0))</f>
        <v>0.78</v>
      </c>
      <c r="BU46" s="3">
        <f>IF(AU46=0,0,IFERROR(VLOOKUP($M:$M,'Price_Per_Oz_01.2019~'!$A:$CQ,Data_sheet_PTD!BU$2,0),0))</f>
        <v>0.78</v>
      </c>
      <c r="BV46" s="3">
        <f>IF(AV46=0,0,IFERROR(VLOOKUP($M:$M,'Price_Per_Oz_01.2019~'!$A:$CQ,Data_sheet_PTD!BV$2,0),0))</f>
        <v>0.78</v>
      </c>
      <c r="BW46" s="3">
        <f>IF(AW46=0,0,IFERROR(VLOOKUP($M:$M,'Price_Per_Oz_01.2019~'!$A:$CQ,Data_sheet_PTD!BW$2,0),0))</f>
        <v>0.78</v>
      </c>
      <c r="BX46" s="3">
        <f>IF(AX46=0,0,IFERROR(VLOOKUP($M:$M,'Price_Per_Oz_01.2019~'!$A:$CQ,Data_sheet_PTD!BX$2,0),0))</f>
        <v>0.78</v>
      </c>
      <c r="BY46" s="3">
        <f>IF(AY46=0,0,IFERROR(VLOOKUP($M:$M,'Price_Per_Oz_01.2019~'!$A:$CQ,Data_sheet_PTD!BY$2,0),0))</f>
        <v>0.78</v>
      </c>
      <c r="BZ46" s="17">
        <f t="shared" si="51"/>
        <v>0.78</v>
      </c>
      <c r="CA46" s="12">
        <f t="shared" si="0"/>
        <v>53079.48529411765</v>
      </c>
      <c r="CB46" s="12">
        <f t="shared" si="1"/>
        <v>51584.917808219179</v>
      </c>
      <c r="CC46" s="12">
        <f t="shared" si="2"/>
        <v>70372.931506849316</v>
      </c>
      <c r="CD46" s="12">
        <f t="shared" si="3"/>
        <v>76975.435897435891</v>
      </c>
      <c r="CE46" s="12">
        <f t="shared" si="4"/>
        <v>82293.192307692312</v>
      </c>
      <c r="CF46" s="12">
        <f t="shared" si="5"/>
        <v>94123.948717948704</v>
      </c>
      <c r="CG46" s="12">
        <f t="shared" si="6"/>
        <v>85671.102564102563</v>
      </c>
      <c r="CH46" s="12">
        <f t="shared" si="7"/>
        <v>80438.948717948719</v>
      </c>
      <c r="CI46" s="12">
        <f t="shared" si="8"/>
        <v>70661.064102564094</v>
      </c>
      <c r="CJ46" s="12">
        <f t="shared" si="9"/>
        <v>70979.961538461546</v>
      </c>
      <c r="CK46" s="12">
        <f t="shared" si="10"/>
        <v>52055.371794871797</v>
      </c>
      <c r="CL46" s="12">
        <f t="shared" si="11"/>
        <v>49819.948717948711</v>
      </c>
      <c r="CM46" s="13">
        <f t="shared" si="52"/>
        <v>838056.30896816042</v>
      </c>
      <c r="CN46" s="12">
        <f t="shared" si="12"/>
        <v>59502.076923076922</v>
      </c>
      <c r="CO46" s="12">
        <f t="shared" si="13"/>
        <v>77879.987179487172</v>
      </c>
      <c r="CP46" s="12">
        <f t="shared" si="14"/>
        <v>78587.435897435891</v>
      </c>
      <c r="CQ46" s="12">
        <f t="shared" si="15"/>
        <v>83644.166666666657</v>
      </c>
      <c r="CR46" s="12">
        <f t="shared" si="16"/>
        <v>80458.679487179485</v>
      </c>
      <c r="CS46" s="12">
        <f t="shared" si="17"/>
        <v>91614.564102564094</v>
      </c>
      <c r="CT46" s="12">
        <f t="shared" si="18"/>
        <v>80991.91025641025</v>
      </c>
      <c r="CU46" s="12">
        <f t="shared" si="19"/>
        <v>93012.730769230751</v>
      </c>
      <c r="CV46" s="12">
        <f t="shared" si="20"/>
        <v>72797.692307692298</v>
      </c>
      <c r="CW46" s="12">
        <f t="shared" si="21"/>
        <v>70334.11538461539</v>
      </c>
      <c r="CX46" s="12">
        <f t="shared" si="22"/>
        <v>57012.653846153822</v>
      </c>
      <c r="CY46" s="12">
        <f t="shared" si="23"/>
        <v>50424.910256410243</v>
      </c>
      <c r="CZ46" s="13">
        <f t="shared" si="53"/>
        <v>896260.92307692301</v>
      </c>
      <c r="DA46" s="15">
        <f t="shared" si="24"/>
        <v>4367.362307692305</v>
      </c>
      <c r="DB46" s="15">
        <f t="shared" si="25"/>
        <v>19195.400641025633</v>
      </c>
      <c r="DC46" s="15">
        <f t="shared" si="26"/>
        <v>5996.5882051281997</v>
      </c>
      <c r="DD46" s="15">
        <f t="shared" si="27"/>
        <v>5201.6099999999979</v>
      </c>
      <c r="DE46" s="15">
        <f t="shared" si="28"/>
        <v>-1430.9200000000055</v>
      </c>
      <c r="DF46" s="15">
        <f t="shared" si="29"/>
        <v>-1957.3199999999956</v>
      </c>
      <c r="DG46" s="15">
        <f t="shared" si="30"/>
        <v>-3649.7700000000036</v>
      </c>
      <c r="DH46" s="15">
        <f t="shared" si="31"/>
        <v>9807.5499999999865</v>
      </c>
      <c r="DI46" s="15">
        <f t="shared" si="32"/>
        <v>1666.5699999999986</v>
      </c>
      <c r="DJ46" s="15">
        <f t="shared" si="33"/>
        <v>-503.76000000000175</v>
      </c>
      <c r="DK46" s="15">
        <f t="shared" si="34"/>
        <v>3866.6799999999798</v>
      </c>
      <c r="DL46" s="15">
        <f t="shared" si="35"/>
        <v>471.86999999999477</v>
      </c>
      <c r="DM46" s="16">
        <f t="shared" si="54"/>
        <v>43031.861153846083</v>
      </c>
      <c r="DN46" s="15">
        <f t="shared" si="36"/>
        <v>5950.2076923076911</v>
      </c>
      <c r="DO46" s="15">
        <f t="shared" si="37"/>
        <v>3893.9993589743622</v>
      </c>
      <c r="DP46" s="15">
        <f t="shared" si="38"/>
        <v>3929.3717948717981</v>
      </c>
      <c r="DQ46" s="15">
        <f t="shared" si="39"/>
        <v>0</v>
      </c>
      <c r="DR46" s="15">
        <f t="shared" si="40"/>
        <v>0</v>
      </c>
      <c r="DS46" s="15">
        <f t="shared" si="41"/>
        <v>0</v>
      </c>
      <c r="DT46" s="15">
        <f t="shared" si="42"/>
        <v>0</v>
      </c>
      <c r="DU46" s="15">
        <f t="shared" si="43"/>
        <v>0</v>
      </c>
      <c r="DV46" s="15">
        <f t="shared" si="44"/>
        <v>0</v>
      </c>
      <c r="DW46" s="15">
        <f t="shared" si="45"/>
        <v>0</v>
      </c>
      <c r="DX46" s="15">
        <f t="shared" si="46"/>
        <v>0</v>
      </c>
      <c r="DY46" s="15">
        <f t="shared" si="47"/>
        <v>0</v>
      </c>
      <c r="DZ46" s="16">
        <f t="shared" si="55"/>
        <v>13773.578846153852</v>
      </c>
      <c r="EB46" s="22">
        <f t="shared" si="56"/>
        <v>0</v>
      </c>
      <c r="EC46" s="22">
        <f t="shared" si="57"/>
        <v>0</v>
      </c>
      <c r="ED46" s="22">
        <f t="shared" si="58"/>
        <v>0</v>
      </c>
      <c r="EE46" s="22">
        <f t="shared" si="59"/>
        <v>0</v>
      </c>
      <c r="EF46" s="22">
        <f t="shared" si="60"/>
        <v>0</v>
      </c>
      <c r="EG46" s="22">
        <f t="shared" si="61"/>
        <v>3.1832314562052488E-12</v>
      </c>
      <c r="EH46" s="22">
        <f t="shared" si="62"/>
        <v>0</v>
      </c>
      <c r="EI46" s="22">
        <f t="shared" si="63"/>
        <v>0</v>
      </c>
      <c r="EJ46" s="22">
        <f t="shared" si="64"/>
        <v>0</v>
      </c>
      <c r="EK46" s="22">
        <f t="shared" si="65"/>
        <v>0</v>
      </c>
      <c r="EL46" s="22">
        <f t="shared" si="66"/>
        <v>0</v>
      </c>
      <c r="EM46" s="22">
        <f t="shared" si="67"/>
        <v>5.6843418860808015E-13</v>
      </c>
    </row>
    <row r="47" spans="12:143" x14ac:dyDescent="0.3">
      <c r="L47" s="7"/>
      <c r="M47" t="s">
        <v>53</v>
      </c>
      <c r="N47" s="15">
        <f>IFERROR(VLOOKUP($M:$M,'Data 2'!$C:$R,'Data 2'!E$1,0),0)</f>
        <v>59871.88</v>
      </c>
      <c r="O47" s="15">
        <f>IFERROR(VLOOKUP($M:$M,'Data 2'!$C:$R,'Data 2'!F$1,0),0)</f>
        <v>66989.929999999993</v>
      </c>
      <c r="P47" s="15">
        <f>IFERROR(VLOOKUP($M:$M,'Data 2'!$C:$R,'Data 2'!G$1,0),0)</f>
        <v>74261.509999999995</v>
      </c>
      <c r="Q47" s="15">
        <f>IFERROR(VLOOKUP($M:$M,'Data 2'!$C:$R,'Data 2'!H$1,0),0)</f>
        <v>93780.82</v>
      </c>
      <c r="R47" s="15">
        <f>IFERROR(VLOOKUP($M:$M,'Data 2'!$C:$R,'Data 2'!I$1,0),0)</f>
        <v>90789.49</v>
      </c>
      <c r="S47" s="15">
        <f>IFERROR(VLOOKUP($M:$M,'Data 2'!$C:$R,'Data 2'!J$1,0),0)</f>
        <v>97503.5</v>
      </c>
      <c r="T47" s="15">
        <f>IFERROR(VLOOKUP($M:$M,'Data 2'!$C:$R,'Data 2'!K$1,0),0)</f>
        <v>108553.32</v>
      </c>
      <c r="U47" s="15">
        <f>IFERROR(VLOOKUP($M:$M,'Data 2'!$C:$R,'Data 2'!L$1,0),0)</f>
        <v>98713.4</v>
      </c>
      <c r="V47" s="15">
        <f>IFERROR(VLOOKUP($M:$M,'Data 2'!$C:$R,'Data 2'!M$1,0),0)</f>
        <v>74929.81</v>
      </c>
      <c r="W47" s="15">
        <f>IFERROR(VLOOKUP($M:$M,'Data 2'!$C:$R,'Data 2'!N$1,0),0)</f>
        <v>71486.87</v>
      </c>
      <c r="X47" s="15">
        <f>IFERROR(VLOOKUP($M:$M,'Data 2'!$C:$R,'Data 2'!O$1,0),0)</f>
        <v>48953.63</v>
      </c>
      <c r="Y47" s="15">
        <f>IFERROR(VLOOKUP($M:$M,'Data 2'!$C:$R,'Data 2'!P$1,0),0)</f>
        <v>45845.41</v>
      </c>
      <c r="Z47" s="16">
        <f t="shared" si="49"/>
        <v>294904.14</v>
      </c>
      <c r="AA47" s="15">
        <f>IFERROR(VLOOKUP($M:$M,'Data 2'!$U:$AI,'Data 2'!W$1,0),0)</f>
        <v>55869.08</v>
      </c>
      <c r="AB47" s="15">
        <f>IFERROR(VLOOKUP($M:$M,'Data 2'!$U:$AI,'Data 2'!X$1,0),0)</f>
        <v>69514.73</v>
      </c>
      <c r="AC47" s="15">
        <f>IFERROR(VLOOKUP($M:$M,'Data 2'!$U:$AI,'Data 2'!Y$1,0),0)</f>
        <v>89274.14</v>
      </c>
      <c r="AD47" s="15">
        <f>IFERROR(VLOOKUP($M:$M,'Data 2'!$U:$AI,'Data 2'!Z$1,0),0)</f>
        <v>106089.73</v>
      </c>
      <c r="AE47" s="15">
        <f>IFERROR(VLOOKUP($M:$M,'Data 2'!$U:$AI,'Data 2'!AA$1,0),0)</f>
        <v>126913.92</v>
      </c>
      <c r="AF47" s="15">
        <f>IFERROR(VLOOKUP($M:$M,'Data 2'!$U:$AI,'Data 2'!AB$1,0),0)</f>
        <v>136898.75</v>
      </c>
      <c r="AG47" s="15">
        <f>IFERROR(VLOOKUP($M:$M,'Data 2'!$U:$AI,'Data 2'!AC$1,0),0)</f>
        <v>125096.44</v>
      </c>
      <c r="AH47" s="15">
        <f>IFERROR(VLOOKUP($M:$M,'Data 2'!$U:$AI,'Data 2'!AD$1,0),0)</f>
        <v>103344.54</v>
      </c>
      <c r="AI47" s="15">
        <f>IFERROR(VLOOKUP($M:$M,'Data 2'!$U:$AI,'Data 2'!AE$1,0),0)</f>
        <v>97424.19</v>
      </c>
      <c r="AJ47" s="15">
        <f>IFERROR(VLOOKUP($M:$M,'Data 2'!$U:$AI,'Data 2'!AF$1,0),0)</f>
        <v>90136.6</v>
      </c>
      <c r="AK47" s="15">
        <f>IFERROR(VLOOKUP($M:$M,'Data 2'!$U:$AI,'Data 2'!AG$1,0),0)</f>
        <v>54277.49</v>
      </c>
      <c r="AL47" s="15">
        <f>IFERROR(VLOOKUP($M:$M,'Data 2'!$U:$AI,'Data 2'!AH$1,0),0)</f>
        <v>55132.61</v>
      </c>
      <c r="AM47" s="16">
        <f t="shared" si="68"/>
        <v>1109972.2200000002</v>
      </c>
      <c r="AN47" s="15">
        <f>IFERROR(VLOOKUP($M:$M,'Data 2'!$AP:$BE,'Data 2'!AR$1,0),0)</f>
        <v>65668.08</v>
      </c>
      <c r="AO47" s="15">
        <f>IFERROR(VLOOKUP($M:$M,'Data 2'!$AP:$BE,'Data 2'!AS$1,0),0)</f>
        <v>72725.91</v>
      </c>
      <c r="AP47" s="15">
        <f>IFERROR(VLOOKUP($M:$M,'Data 2'!$AP:$BE,'Data 2'!AT$1,0),0)</f>
        <v>94744.33</v>
      </c>
      <c r="AQ47" s="15">
        <f>IFERROR(VLOOKUP($M:$M,'Data 2'!$AP:$BE,'Data 2'!AU$1,0),0)</f>
        <v>101546.58</v>
      </c>
      <c r="AR47" s="15">
        <f>IFERROR(VLOOKUP($M:$M,'Data 2'!$AP:$BE,'Data 2'!AV$1,0),0)</f>
        <v>115759.5</v>
      </c>
      <c r="AS47" s="15">
        <f>IFERROR(VLOOKUP($M:$M,'Data 2'!$AP:$BE,'Data 2'!AW$1,0),0)</f>
        <v>116118.54</v>
      </c>
      <c r="AT47" s="15">
        <f>IFERROR(VLOOKUP($M:$M,'Data 2'!$AP:$BE,'Data 2'!AX$1,0),0)</f>
        <v>104071.02</v>
      </c>
      <c r="AU47" s="15">
        <f>IFERROR(VLOOKUP($M:$M,'Data 2'!$AP:$BE,'Data 2'!AY$1,0),0)</f>
        <v>114468.71</v>
      </c>
      <c r="AV47" s="15">
        <f>IFERROR(VLOOKUP($M:$M,'Data 2'!$AP:$BE,'Data 2'!AZ$1,0),0)</f>
        <v>86843.71</v>
      </c>
      <c r="AW47" s="15">
        <f>IFERROR(VLOOKUP($M:$M,'Data 2'!$AP:$BE,'Data 2'!BA$1,0),0)</f>
        <v>68094.73000000001</v>
      </c>
      <c r="AX47" s="15">
        <f>IFERROR(VLOOKUP($M:$M,'Data 2'!$AP:$BE,'Data 2'!BB$1,0),0)</f>
        <v>55416.579999999994</v>
      </c>
      <c r="AY47" s="15">
        <f>IFERROR(VLOOKUP($M:$M,'Data 2'!$AP:$BE,'Data 2'!BC$1,0),0)</f>
        <v>63325.30999999999</v>
      </c>
      <c r="AZ47" s="16">
        <f t="shared" si="69"/>
        <v>1058783</v>
      </c>
      <c r="BA47" s="3">
        <f>IF(AA47=0,0,IFERROR(VLOOKUP($M:$M,'Price_Per_Oz_01.2019~'!$A:$CQ,Data_sheet_PTD!BA$2,0),0))</f>
        <v>0.71</v>
      </c>
      <c r="BB47" s="3">
        <f>IF(AB47=0,0,IFERROR(VLOOKUP($M:$M,'Price_Per_Oz_01.2019~'!$A:$CQ,Data_sheet_PTD!BB$2,0),0))</f>
        <v>0.75</v>
      </c>
      <c r="BC47" s="3">
        <f>IF(AC47=0,0,IFERROR(VLOOKUP($M:$M,'Price_Per_Oz_01.2019~'!$A:$CQ,Data_sheet_PTD!BC$2,0),0))</f>
        <v>0.75</v>
      </c>
      <c r="BD47" s="3">
        <f>IF(AD47=0,0,IFERROR(VLOOKUP($M:$M,'Price_Per_Oz_01.2019~'!$A:$CQ,Data_sheet_PTD!BD$2,0),0))</f>
        <v>0.75</v>
      </c>
      <c r="BE47" s="3">
        <f>IF(AE47=0,0,IFERROR(VLOOKUP($M:$M,'Price_Per_Oz_01.2019~'!$A:$CQ,Data_sheet_PTD!BE$2,0),0))</f>
        <v>0.75</v>
      </c>
      <c r="BF47" s="3">
        <f>IF(AF47=0,0,IFERROR(VLOOKUP($M:$M,'Price_Per_Oz_01.2019~'!$A:$CQ,Data_sheet_PTD!BF$2,0),0))</f>
        <v>0.75</v>
      </c>
      <c r="BG47" s="3">
        <f>IF(AG47=0,0,IFERROR(VLOOKUP($M:$M,'Price_Per_Oz_01.2019~'!$A:$CQ,Data_sheet_PTD!BG$2,0),0))</f>
        <v>0.75</v>
      </c>
      <c r="BH47" s="3">
        <f>IF(AH47=0,0,IFERROR(VLOOKUP($M:$M,'Price_Per_Oz_01.2019~'!$A:$CQ,Data_sheet_PTD!BH$2,0),0))</f>
        <v>0.75</v>
      </c>
      <c r="BI47" s="3">
        <f>IF(AI47=0,0,IFERROR(VLOOKUP($M:$M,'Price_Per_Oz_01.2019~'!$A:$CQ,Data_sheet_PTD!BI$2,0),0))</f>
        <v>0.75</v>
      </c>
      <c r="BJ47" s="3">
        <f>IF(AJ47=0,0,IFERROR(VLOOKUP($M:$M,'Price_Per_Oz_01.2019~'!$A:$CQ,Data_sheet_PTD!BJ$2,0),0))</f>
        <v>0.75</v>
      </c>
      <c r="BK47" s="3">
        <f>IF(AK47=0,0,IFERROR(VLOOKUP($M:$M,'Price_Per_Oz_01.2019~'!$A:$CQ,Data_sheet_PTD!BK$2,0),0))</f>
        <v>0.75</v>
      </c>
      <c r="BL47" s="3">
        <f>IF(AL47=0,0,IFERROR(VLOOKUP($M:$M,'Price_Per_Oz_01.2019~'!$A:$CQ,Data_sheet_PTD!BL$2,0),0))</f>
        <v>0.75</v>
      </c>
      <c r="BM47" s="17">
        <f t="shared" si="50"/>
        <v>0.75</v>
      </c>
      <c r="BN47" s="3">
        <f>IF(AN47=0,0,IFERROR(VLOOKUP($M:$M,'Price_Per_Oz_01.2019~'!$A:$CQ,Data_sheet_PTD!BN$2,0),0))</f>
        <v>0.75</v>
      </c>
      <c r="BO47" s="3">
        <f>IF(AO47=0,0,IFERROR(VLOOKUP($M:$M,'Price_Per_Oz_01.2019~'!$A:$CQ,Data_sheet_PTD!BO$2,0),0))</f>
        <v>0.75</v>
      </c>
      <c r="BP47" s="3">
        <f>IF(AP47=0,0,IFERROR(VLOOKUP($M:$M,'Price_Per_Oz_01.2019~'!$A:$CQ,Data_sheet_PTD!BP$2,0),0))</f>
        <v>0.75</v>
      </c>
      <c r="BQ47" s="3">
        <f>IF(AQ47=0,0,IFERROR(VLOOKUP($M:$M,'Price_Per_Oz_01.2019~'!$A:$CQ,Data_sheet_PTD!BQ$2,0),0))</f>
        <v>0.77</v>
      </c>
      <c r="BR47" s="3">
        <f>IF(AR47=0,0,IFERROR(VLOOKUP($M:$M,'Price_Per_Oz_01.2019~'!$A:$CQ,Data_sheet_PTD!BR$2,0),0))</f>
        <v>0.77</v>
      </c>
      <c r="BS47" s="3">
        <f>IF(AS47=0,0,IFERROR(VLOOKUP($M:$M,'Price_Per_Oz_01.2019~'!$A:$CQ,Data_sheet_PTD!BS$2,0),0))</f>
        <v>0.77</v>
      </c>
      <c r="BT47" s="3">
        <f>IF(AT47=0,0,IFERROR(VLOOKUP($M:$M,'Price_Per_Oz_01.2019~'!$A:$CQ,Data_sheet_PTD!BT$2,0),0))</f>
        <v>0.77</v>
      </c>
      <c r="BU47" s="3">
        <f>IF(AU47=0,0,IFERROR(VLOOKUP($M:$M,'Price_Per_Oz_01.2019~'!$A:$CQ,Data_sheet_PTD!BU$2,0),0))</f>
        <v>0.77</v>
      </c>
      <c r="BV47" s="3">
        <f>IF(AV47=0,0,IFERROR(VLOOKUP($M:$M,'Price_Per_Oz_01.2019~'!$A:$CQ,Data_sheet_PTD!BV$2,0),0))</f>
        <v>0.77</v>
      </c>
      <c r="BW47" s="3">
        <f>IF(AW47=0,0,IFERROR(VLOOKUP($M:$M,'Price_Per_Oz_01.2019~'!$A:$CQ,Data_sheet_PTD!BW$2,0),0))</f>
        <v>0.79</v>
      </c>
      <c r="BX47" s="3">
        <f>IF(AX47=0,0,IFERROR(VLOOKUP($M:$M,'Price_Per_Oz_01.2019~'!$A:$CQ,Data_sheet_PTD!BX$2,0),0))</f>
        <v>0.79</v>
      </c>
      <c r="BY47" s="3">
        <f>IF(AY47=0,0,IFERROR(VLOOKUP($M:$M,'Price_Per_Oz_01.2019~'!$A:$CQ,Data_sheet_PTD!BY$2,0),0))</f>
        <v>0.79</v>
      </c>
      <c r="BZ47" s="17">
        <f t="shared" si="51"/>
        <v>0.77</v>
      </c>
      <c r="CA47" s="12">
        <f t="shared" si="0"/>
        <v>78688.84507042254</v>
      </c>
      <c r="CB47" s="12">
        <f t="shared" si="1"/>
        <v>92686.306666666656</v>
      </c>
      <c r="CC47" s="12">
        <f t="shared" si="2"/>
        <v>119032.18666666666</v>
      </c>
      <c r="CD47" s="12">
        <f t="shared" si="3"/>
        <v>141452.97333333333</v>
      </c>
      <c r="CE47" s="12">
        <f t="shared" si="4"/>
        <v>169218.56</v>
      </c>
      <c r="CF47" s="12">
        <f t="shared" si="5"/>
        <v>182531.66666666666</v>
      </c>
      <c r="CG47" s="12">
        <f t="shared" si="6"/>
        <v>166795.25333333333</v>
      </c>
      <c r="CH47" s="12">
        <f t="shared" si="7"/>
        <v>137792.72</v>
      </c>
      <c r="CI47" s="12">
        <f t="shared" si="8"/>
        <v>129898.92</v>
      </c>
      <c r="CJ47" s="12">
        <f t="shared" si="9"/>
        <v>120182.13333333335</v>
      </c>
      <c r="CK47" s="12">
        <f t="shared" si="10"/>
        <v>72369.986666666664</v>
      </c>
      <c r="CL47" s="12">
        <f t="shared" si="11"/>
        <v>73510.146666666667</v>
      </c>
      <c r="CM47" s="13">
        <f t="shared" si="52"/>
        <v>1484159.6984037557</v>
      </c>
      <c r="CN47" s="12">
        <f t="shared" si="12"/>
        <v>87557.440000000002</v>
      </c>
      <c r="CO47" s="12">
        <f t="shared" si="13"/>
        <v>96967.88</v>
      </c>
      <c r="CP47" s="12">
        <f t="shared" si="14"/>
        <v>126325.77333333333</v>
      </c>
      <c r="CQ47" s="12">
        <f t="shared" si="15"/>
        <v>131878.67532467534</v>
      </c>
      <c r="CR47" s="12">
        <f t="shared" si="16"/>
        <v>150337.01298701297</v>
      </c>
      <c r="CS47" s="12">
        <f t="shared" si="17"/>
        <v>150803.29870129869</v>
      </c>
      <c r="CT47" s="12">
        <f t="shared" si="18"/>
        <v>135157.16883116882</v>
      </c>
      <c r="CU47" s="12">
        <f t="shared" si="19"/>
        <v>148660.66233766233</v>
      </c>
      <c r="CV47" s="12">
        <f t="shared" si="20"/>
        <v>112784.03896103897</v>
      </c>
      <c r="CW47" s="12">
        <f t="shared" si="21"/>
        <v>86195.860759493677</v>
      </c>
      <c r="CX47" s="12">
        <f t="shared" si="22"/>
        <v>70147.569620253154</v>
      </c>
      <c r="CY47" s="12">
        <f t="shared" si="23"/>
        <v>80158.620253164539</v>
      </c>
      <c r="CZ47" s="13">
        <f t="shared" si="53"/>
        <v>1376974.0011091016</v>
      </c>
      <c r="DA47" s="15">
        <f t="shared" si="24"/>
        <v>6296.7023999999983</v>
      </c>
      <c r="DB47" s="15">
        <f t="shared" si="25"/>
        <v>3211.1800000000112</v>
      </c>
      <c r="DC47" s="15">
        <f t="shared" si="26"/>
        <v>5470.1900000000023</v>
      </c>
      <c r="DD47" s="15">
        <f t="shared" si="27"/>
        <v>-7180.7235064934939</v>
      </c>
      <c r="DE47" s="15">
        <f t="shared" si="28"/>
        <v>-14161.160259740267</v>
      </c>
      <c r="DF47" s="15">
        <f t="shared" si="29"/>
        <v>-23796.275974025979</v>
      </c>
      <c r="DG47" s="15">
        <f t="shared" si="30"/>
        <v>-23728.56337662338</v>
      </c>
      <c r="DH47" s="15">
        <f t="shared" si="31"/>
        <v>8150.9567532467481</v>
      </c>
      <c r="DI47" s="15">
        <f t="shared" si="32"/>
        <v>-12836.160779220772</v>
      </c>
      <c r="DJ47" s="15">
        <f t="shared" si="33"/>
        <v>-25489.704430379752</v>
      </c>
      <c r="DK47" s="15">
        <f t="shared" si="34"/>
        <v>-1666.8127848101321</v>
      </c>
      <c r="DL47" s="15">
        <f t="shared" si="35"/>
        <v>4986.355189873404</v>
      </c>
      <c r="DM47" s="16">
        <f t="shared" si="54"/>
        <v>-80744.01676817362</v>
      </c>
      <c r="DN47" s="15">
        <f t="shared" si="36"/>
        <v>3502.2976000000031</v>
      </c>
      <c r="DO47" s="15">
        <f t="shared" si="37"/>
        <v>0</v>
      </c>
      <c r="DP47" s="15">
        <f t="shared" si="38"/>
        <v>0</v>
      </c>
      <c r="DQ47" s="15">
        <f t="shared" si="39"/>
        <v>2637.5735064935093</v>
      </c>
      <c r="DR47" s="15">
        <f t="shared" si="40"/>
        <v>3006.740259740262</v>
      </c>
      <c r="DS47" s="15">
        <f t="shared" si="41"/>
        <v>3016.0659740259762</v>
      </c>
      <c r="DT47" s="15">
        <f t="shared" si="42"/>
        <v>2703.1433766233786</v>
      </c>
      <c r="DU47" s="15">
        <f t="shared" si="43"/>
        <v>2973.2132467532492</v>
      </c>
      <c r="DV47" s="15">
        <f t="shared" si="44"/>
        <v>2255.6807792207815</v>
      </c>
      <c r="DW47" s="15">
        <f t="shared" si="45"/>
        <v>3447.8344303797503</v>
      </c>
      <c r="DX47" s="15">
        <f t="shared" si="46"/>
        <v>2805.9027848101287</v>
      </c>
      <c r="DY47" s="15">
        <f t="shared" si="47"/>
        <v>3206.3448101265844</v>
      </c>
      <c r="DZ47" s="16">
        <f t="shared" si="55"/>
        <v>29554.796768173623</v>
      </c>
      <c r="EB47" s="22">
        <f t="shared" si="56"/>
        <v>0</v>
      </c>
      <c r="EC47" s="22">
        <f t="shared" si="57"/>
        <v>-3.637978807091713E-12</v>
      </c>
      <c r="ED47" s="22">
        <f t="shared" si="58"/>
        <v>0</v>
      </c>
      <c r="EE47" s="22">
        <f t="shared" si="59"/>
        <v>-9.0949470177292824E-12</v>
      </c>
      <c r="EF47" s="22">
        <f t="shared" si="60"/>
        <v>0</v>
      </c>
      <c r="EG47" s="22">
        <f t="shared" si="61"/>
        <v>0</v>
      </c>
      <c r="EH47" s="22">
        <f t="shared" si="62"/>
        <v>0</v>
      </c>
      <c r="EI47" s="22">
        <f t="shared" si="63"/>
        <v>1.4551915228366852E-11</v>
      </c>
      <c r="EJ47" s="22">
        <f t="shared" si="64"/>
        <v>0</v>
      </c>
      <c r="EK47" s="22">
        <f t="shared" si="65"/>
        <v>0</v>
      </c>
      <c r="EL47" s="22">
        <f t="shared" si="66"/>
        <v>0</v>
      </c>
      <c r="EM47" s="22">
        <f t="shared" si="67"/>
        <v>0</v>
      </c>
    </row>
    <row r="48" spans="12:143" x14ac:dyDescent="0.3">
      <c r="L48" s="7"/>
      <c r="M48" t="s">
        <v>54</v>
      </c>
      <c r="N48" s="15">
        <f>IFERROR(VLOOKUP($M:$M,'Data 2'!$C:$R,'Data 2'!E$1,0),0)</f>
        <v>47346.18</v>
      </c>
      <c r="O48" s="15">
        <f>IFERROR(VLOOKUP($M:$M,'Data 2'!$C:$R,'Data 2'!F$1,0),0)</f>
        <v>47046.92</v>
      </c>
      <c r="P48" s="15">
        <f>IFERROR(VLOOKUP($M:$M,'Data 2'!$C:$R,'Data 2'!G$1,0),0)</f>
        <v>58096.26</v>
      </c>
      <c r="Q48" s="15">
        <f>IFERROR(VLOOKUP($M:$M,'Data 2'!$C:$R,'Data 2'!H$1,0),0)</f>
        <v>72853.06</v>
      </c>
      <c r="R48" s="15">
        <f>IFERROR(VLOOKUP($M:$M,'Data 2'!$C:$R,'Data 2'!I$1,0),0)</f>
        <v>80306.7</v>
      </c>
      <c r="S48" s="15">
        <f>IFERROR(VLOOKUP($M:$M,'Data 2'!$C:$R,'Data 2'!J$1,0),0)</f>
        <v>102249.09</v>
      </c>
      <c r="T48" s="15">
        <f>IFERROR(VLOOKUP($M:$M,'Data 2'!$C:$R,'Data 2'!K$1,0),0)</f>
        <v>114888.79</v>
      </c>
      <c r="U48" s="15">
        <f>IFERROR(VLOOKUP($M:$M,'Data 2'!$C:$R,'Data 2'!L$1,0),0)</f>
        <v>96281.08</v>
      </c>
      <c r="V48" s="15">
        <f>IFERROR(VLOOKUP($M:$M,'Data 2'!$C:$R,'Data 2'!M$1,0),0)</f>
        <v>72040.69</v>
      </c>
      <c r="W48" s="15">
        <f>IFERROR(VLOOKUP($M:$M,'Data 2'!$C:$R,'Data 2'!N$1,0),0)</f>
        <v>64826.8</v>
      </c>
      <c r="X48" s="15">
        <f>IFERROR(VLOOKUP($M:$M,'Data 2'!$C:$R,'Data 2'!O$1,0),0)</f>
        <v>55031.68</v>
      </c>
      <c r="Y48" s="15">
        <f>IFERROR(VLOOKUP($M:$M,'Data 2'!$C:$R,'Data 2'!P$1,0),0)</f>
        <v>49304.14</v>
      </c>
      <c r="Z48" s="16">
        <f t="shared" si="49"/>
        <v>225342.42</v>
      </c>
      <c r="AA48" s="15">
        <f>IFERROR(VLOOKUP($M:$M,'Data 2'!$U:$AI,'Data 2'!W$1,0),0)</f>
        <v>61847.63</v>
      </c>
      <c r="AB48" s="15">
        <f>IFERROR(VLOOKUP($M:$M,'Data 2'!$U:$AI,'Data 2'!X$1,0),0)</f>
        <v>56501.05</v>
      </c>
      <c r="AC48" s="15">
        <f>IFERROR(VLOOKUP($M:$M,'Data 2'!$U:$AI,'Data 2'!Y$1,0),0)</f>
        <v>85652.35</v>
      </c>
      <c r="AD48" s="15">
        <f>IFERROR(VLOOKUP($M:$M,'Data 2'!$U:$AI,'Data 2'!Z$1,0),0)</f>
        <v>96057.53</v>
      </c>
      <c r="AE48" s="15">
        <f>IFERROR(VLOOKUP($M:$M,'Data 2'!$U:$AI,'Data 2'!AA$1,0),0)</f>
        <v>107434.02</v>
      </c>
      <c r="AF48" s="15">
        <f>IFERROR(VLOOKUP($M:$M,'Data 2'!$U:$AI,'Data 2'!AB$1,0),0)</f>
        <v>138881.01</v>
      </c>
      <c r="AG48" s="15">
        <f>IFERROR(VLOOKUP($M:$M,'Data 2'!$U:$AI,'Data 2'!AC$1,0),0)</f>
        <v>134861.13</v>
      </c>
      <c r="AH48" s="15">
        <f>IFERROR(VLOOKUP($M:$M,'Data 2'!$U:$AI,'Data 2'!AD$1,0),0)</f>
        <v>123914.22</v>
      </c>
      <c r="AI48" s="15">
        <f>IFERROR(VLOOKUP($M:$M,'Data 2'!$U:$AI,'Data 2'!AE$1,0),0)</f>
        <v>96427.98</v>
      </c>
      <c r="AJ48" s="15">
        <f>IFERROR(VLOOKUP($M:$M,'Data 2'!$U:$AI,'Data 2'!AF$1,0),0)</f>
        <v>72947.69</v>
      </c>
      <c r="AK48" s="15">
        <f>IFERROR(VLOOKUP($M:$M,'Data 2'!$U:$AI,'Data 2'!AG$1,0),0)</f>
        <v>69397.460000000006</v>
      </c>
      <c r="AL48" s="15">
        <f>IFERROR(VLOOKUP($M:$M,'Data 2'!$U:$AI,'Data 2'!AH$1,0),0)</f>
        <v>61581.07</v>
      </c>
      <c r="AM48" s="16">
        <f t="shared" si="68"/>
        <v>1105503.1400000001</v>
      </c>
      <c r="AN48" s="15">
        <f>IFERROR(VLOOKUP($M:$M,'Data 2'!$AP:$BE,'Data 2'!AR$1,0),0)</f>
        <v>79355.02</v>
      </c>
      <c r="AO48" s="15">
        <f>IFERROR(VLOOKUP($M:$M,'Data 2'!$AP:$BE,'Data 2'!AS$1,0),0)</f>
        <v>75707.08</v>
      </c>
      <c r="AP48" s="15">
        <f>IFERROR(VLOOKUP($M:$M,'Data 2'!$AP:$BE,'Data 2'!AT$1,0),0)</f>
        <v>90186.57</v>
      </c>
      <c r="AQ48" s="15">
        <f>IFERROR(VLOOKUP($M:$M,'Data 2'!$AP:$BE,'Data 2'!AU$1,0),0)</f>
        <v>97381.88</v>
      </c>
      <c r="AR48" s="15">
        <f>IFERROR(VLOOKUP($M:$M,'Data 2'!$AP:$BE,'Data 2'!AV$1,0),0)</f>
        <v>124710.51</v>
      </c>
      <c r="AS48" s="15">
        <f>IFERROR(VLOOKUP($M:$M,'Data 2'!$AP:$BE,'Data 2'!AW$1,0),0)</f>
        <v>142435.56</v>
      </c>
      <c r="AT48" s="15">
        <f>IFERROR(VLOOKUP($M:$M,'Data 2'!$AP:$BE,'Data 2'!AX$1,0),0)</f>
        <v>138651.81</v>
      </c>
      <c r="AU48" s="15">
        <f>IFERROR(VLOOKUP($M:$M,'Data 2'!$AP:$BE,'Data 2'!AY$1,0),0)</f>
        <v>137782.96</v>
      </c>
      <c r="AV48" s="15">
        <f>IFERROR(VLOOKUP($M:$M,'Data 2'!$AP:$BE,'Data 2'!AZ$1,0),0)</f>
        <v>94987.83</v>
      </c>
      <c r="AW48" s="15">
        <f>IFERROR(VLOOKUP($M:$M,'Data 2'!$AP:$BE,'Data 2'!BA$1,0),0)</f>
        <v>81751.460000000021</v>
      </c>
      <c r="AX48" s="15">
        <f>IFERROR(VLOOKUP($M:$M,'Data 2'!$AP:$BE,'Data 2'!BB$1,0),0)</f>
        <v>64894.289999999986</v>
      </c>
      <c r="AY48" s="15">
        <f>IFERROR(VLOOKUP($M:$M,'Data 2'!$AP:$BE,'Data 2'!BC$1,0),0)</f>
        <v>62841.590000000018</v>
      </c>
      <c r="AZ48" s="16">
        <f t="shared" si="69"/>
        <v>1190686.5600000003</v>
      </c>
      <c r="BA48" s="3">
        <f>IF(AA48=0,0,IFERROR(VLOOKUP($M:$M,'Price_Per_Oz_01.2019~'!$A:$CQ,Data_sheet_PTD!BA$2,0),0))</f>
        <v>0.66</v>
      </c>
      <c r="BB48" s="3">
        <f>IF(AB48=0,0,IFERROR(VLOOKUP($M:$M,'Price_Per_Oz_01.2019~'!$A:$CQ,Data_sheet_PTD!BB$2,0),0))</f>
        <v>0.69</v>
      </c>
      <c r="BC48" s="3">
        <f>IF(AC48=0,0,IFERROR(VLOOKUP($M:$M,'Price_Per_Oz_01.2019~'!$A:$CQ,Data_sheet_PTD!BC$2,0),0))</f>
        <v>0.69</v>
      </c>
      <c r="BD48" s="3">
        <f>IF(AD48=0,0,IFERROR(VLOOKUP($M:$M,'Price_Per_Oz_01.2019~'!$A:$CQ,Data_sheet_PTD!BD$2,0),0))</f>
        <v>0.74</v>
      </c>
      <c r="BE48" s="3">
        <f>IF(AE48=0,0,IFERROR(VLOOKUP($M:$M,'Price_Per_Oz_01.2019~'!$A:$CQ,Data_sheet_PTD!BE$2,0),0))</f>
        <v>0.74</v>
      </c>
      <c r="BF48" s="3">
        <f>IF(AF48=0,0,IFERROR(VLOOKUP($M:$M,'Price_Per_Oz_01.2019~'!$A:$CQ,Data_sheet_PTD!BF$2,0),0))</f>
        <v>0.74</v>
      </c>
      <c r="BG48" s="3">
        <f>IF(AG48=0,0,IFERROR(VLOOKUP($M:$M,'Price_Per_Oz_01.2019~'!$A:$CQ,Data_sheet_PTD!BG$2,0),0))</f>
        <v>0.74</v>
      </c>
      <c r="BH48" s="3">
        <f>IF(AH48=0,0,IFERROR(VLOOKUP($M:$M,'Price_Per_Oz_01.2019~'!$A:$CQ,Data_sheet_PTD!BH$2,0),0))</f>
        <v>0.74</v>
      </c>
      <c r="BI48" s="3">
        <f>IF(AI48=0,0,IFERROR(VLOOKUP($M:$M,'Price_Per_Oz_01.2019~'!$A:$CQ,Data_sheet_PTD!BI$2,0),0))</f>
        <v>0.74</v>
      </c>
      <c r="BJ48" s="3">
        <f>IF(AJ48=0,0,IFERROR(VLOOKUP($M:$M,'Price_Per_Oz_01.2019~'!$A:$CQ,Data_sheet_PTD!BJ$2,0),0))</f>
        <v>0.74</v>
      </c>
      <c r="BK48" s="3">
        <f>IF(AK48=0,0,IFERROR(VLOOKUP($M:$M,'Price_Per_Oz_01.2019~'!$A:$CQ,Data_sheet_PTD!BK$2,0),0))</f>
        <v>0.74</v>
      </c>
      <c r="BL48" s="3">
        <f>IF(AL48=0,0,IFERROR(VLOOKUP($M:$M,'Price_Per_Oz_01.2019~'!$A:$CQ,Data_sheet_PTD!BL$2,0),0))</f>
        <v>0.74</v>
      </c>
      <c r="BM48" s="17">
        <f t="shared" si="50"/>
        <v>0.74</v>
      </c>
      <c r="BN48" s="3">
        <f>IF(AN48=0,0,IFERROR(VLOOKUP($M:$M,'Price_Per_Oz_01.2019~'!$A:$CQ,Data_sheet_PTD!BN$2,0),0))</f>
        <v>0.74</v>
      </c>
      <c r="BO48" s="3">
        <f>IF(AO48=0,0,IFERROR(VLOOKUP($M:$M,'Price_Per_Oz_01.2019~'!$A:$CQ,Data_sheet_PTD!BO$2,0),0))</f>
        <v>0.74</v>
      </c>
      <c r="BP48" s="3">
        <f>IF(AP48=0,0,IFERROR(VLOOKUP($M:$M,'Price_Per_Oz_01.2019~'!$A:$CQ,Data_sheet_PTD!BP$2,0),0))</f>
        <v>0.74</v>
      </c>
      <c r="BQ48" s="3">
        <f>IF(AQ48=0,0,IFERROR(VLOOKUP($M:$M,'Price_Per_Oz_01.2019~'!$A:$CQ,Data_sheet_PTD!BQ$2,0),0))</f>
        <v>0.74</v>
      </c>
      <c r="BR48" s="3">
        <f>IF(AR48=0,0,IFERROR(VLOOKUP($M:$M,'Price_Per_Oz_01.2019~'!$A:$CQ,Data_sheet_PTD!BR$2,0),0))</f>
        <v>0.74</v>
      </c>
      <c r="BS48" s="3">
        <f>IF(AS48=0,0,IFERROR(VLOOKUP($M:$M,'Price_Per_Oz_01.2019~'!$A:$CQ,Data_sheet_PTD!BS$2,0),0))</f>
        <v>0.74</v>
      </c>
      <c r="BT48" s="3">
        <f>IF(AT48=0,0,IFERROR(VLOOKUP($M:$M,'Price_Per_Oz_01.2019~'!$A:$CQ,Data_sheet_PTD!BT$2,0),0))</f>
        <v>0.74</v>
      </c>
      <c r="BU48" s="3">
        <f>IF(AU48=0,0,IFERROR(VLOOKUP($M:$M,'Price_Per_Oz_01.2019~'!$A:$CQ,Data_sheet_PTD!BU$2,0),0))</f>
        <v>0.74</v>
      </c>
      <c r="BV48" s="3">
        <f>IF(AV48=0,0,IFERROR(VLOOKUP($M:$M,'Price_Per_Oz_01.2019~'!$A:$CQ,Data_sheet_PTD!BV$2,0),0))</f>
        <v>0.74</v>
      </c>
      <c r="BW48" s="3">
        <f>IF(AW48=0,0,IFERROR(VLOOKUP($M:$M,'Price_Per_Oz_01.2019~'!$A:$CQ,Data_sheet_PTD!BW$2,0),0))</f>
        <v>0.74</v>
      </c>
      <c r="BX48" s="3">
        <f>IF(AX48=0,0,IFERROR(VLOOKUP($M:$M,'Price_Per_Oz_01.2019~'!$A:$CQ,Data_sheet_PTD!BX$2,0),0))</f>
        <v>0.74</v>
      </c>
      <c r="BY48" s="3">
        <f>IF(AY48=0,0,IFERROR(VLOOKUP($M:$M,'Price_Per_Oz_01.2019~'!$A:$CQ,Data_sheet_PTD!BY$2,0),0))</f>
        <v>0.74</v>
      </c>
      <c r="BZ48" s="17">
        <f t="shared" si="51"/>
        <v>0.74</v>
      </c>
      <c r="CA48" s="12">
        <f t="shared" si="0"/>
        <v>93708.530303030289</v>
      </c>
      <c r="CB48" s="12">
        <f t="shared" si="1"/>
        <v>81885.579710144943</v>
      </c>
      <c r="CC48" s="12">
        <f t="shared" si="2"/>
        <v>124133.84057971016</v>
      </c>
      <c r="CD48" s="12">
        <f t="shared" si="3"/>
        <v>129807.47297297297</v>
      </c>
      <c r="CE48" s="12">
        <f t="shared" si="4"/>
        <v>145181.10810810811</v>
      </c>
      <c r="CF48" s="12">
        <f t="shared" si="5"/>
        <v>187677.04054054056</v>
      </c>
      <c r="CG48" s="12">
        <f t="shared" si="6"/>
        <v>182244.77027027027</v>
      </c>
      <c r="CH48" s="12">
        <f t="shared" si="7"/>
        <v>167451.64864864864</v>
      </c>
      <c r="CI48" s="12">
        <f t="shared" si="8"/>
        <v>130308.08108108108</v>
      </c>
      <c r="CJ48" s="12">
        <f t="shared" si="9"/>
        <v>98577.959459459467</v>
      </c>
      <c r="CK48" s="12">
        <f t="shared" si="10"/>
        <v>93780.351351351361</v>
      </c>
      <c r="CL48" s="12">
        <f t="shared" si="11"/>
        <v>83217.66216216216</v>
      </c>
      <c r="CM48" s="13">
        <f t="shared" si="52"/>
        <v>1517974.04518748</v>
      </c>
      <c r="CN48" s="12">
        <f t="shared" si="12"/>
        <v>107236.51351351352</v>
      </c>
      <c r="CO48" s="12">
        <f t="shared" si="13"/>
        <v>102306.86486486487</v>
      </c>
      <c r="CP48" s="12">
        <f t="shared" si="14"/>
        <v>121873.74324324325</v>
      </c>
      <c r="CQ48" s="12">
        <f t="shared" si="15"/>
        <v>131597.13513513515</v>
      </c>
      <c r="CR48" s="12">
        <f t="shared" si="16"/>
        <v>168527.71621621621</v>
      </c>
      <c r="CS48" s="12">
        <f t="shared" si="17"/>
        <v>192480.48648648648</v>
      </c>
      <c r="CT48" s="12">
        <f t="shared" si="18"/>
        <v>187367.3108108108</v>
      </c>
      <c r="CU48" s="12">
        <f t="shared" si="19"/>
        <v>186193.18918918917</v>
      </c>
      <c r="CV48" s="12">
        <f t="shared" si="20"/>
        <v>128361.93243243244</v>
      </c>
      <c r="CW48" s="12">
        <f t="shared" si="21"/>
        <v>110474.94594594598</v>
      </c>
      <c r="CX48" s="12">
        <f t="shared" si="22"/>
        <v>87694.986486486465</v>
      </c>
      <c r="CY48" s="12">
        <f t="shared" si="23"/>
        <v>84921.067567567588</v>
      </c>
      <c r="CZ48" s="13">
        <f t="shared" si="53"/>
        <v>1609035.8918918918</v>
      </c>
      <c r="DA48" s="15">
        <f t="shared" si="24"/>
        <v>8928.4689189189339</v>
      </c>
      <c r="DB48" s="15">
        <f t="shared" si="25"/>
        <v>14090.686756756746</v>
      </c>
      <c r="DC48" s="15">
        <f t="shared" si="26"/>
        <v>-1559.467162162164</v>
      </c>
      <c r="DD48" s="15">
        <f t="shared" si="27"/>
        <v>1324.350000000009</v>
      </c>
      <c r="DE48" s="15">
        <f t="shared" si="28"/>
        <v>17276.489999999998</v>
      </c>
      <c r="DF48" s="15">
        <f t="shared" si="29"/>
        <v>3554.5499999999788</v>
      </c>
      <c r="DG48" s="15">
        <f t="shared" si="30"/>
        <v>3790.6799999999939</v>
      </c>
      <c r="DH48" s="15">
        <f t="shared" si="31"/>
        <v>13868.739999999994</v>
      </c>
      <c r="DI48" s="15">
        <f t="shared" si="32"/>
        <v>-1440.149999999993</v>
      </c>
      <c r="DJ48" s="15">
        <f t="shared" si="33"/>
        <v>8803.7700000000168</v>
      </c>
      <c r="DK48" s="15">
        <f t="shared" si="34"/>
        <v>-4503.1700000000228</v>
      </c>
      <c r="DL48" s="15">
        <f t="shared" si="35"/>
        <v>1260.5200000000173</v>
      </c>
      <c r="DM48" s="16">
        <f t="shared" si="54"/>
        <v>65395.468513513515</v>
      </c>
      <c r="DN48" s="15">
        <f t="shared" si="36"/>
        <v>8578.9210810810782</v>
      </c>
      <c r="DO48" s="15">
        <f t="shared" si="37"/>
        <v>5115.3432432432483</v>
      </c>
      <c r="DP48" s="15">
        <f t="shared" si="38"/>
        <v>6093.6871621621685</v>
      </c>
      <c r="DQ48" s="15">
        <f t="shared" si="39"/>
        <v>0</v>
      </c>
      <c r="DR48" s="15">
        <f t="shared" si="40"/>
        <v>0</v>
      </c>
      <c r="DS48" s="15">
        <f t="shared" si="41"/>
        <v>0</v>
      </c>
      <c r="DT48" s="15">
        <f t="shared" si="42"/>
        <v>0</v>
      </c>
      <c r="DU48" s="15">
        <f t="shared" si="43"/>
        <v>0</v>
      </c>
      <c r="DV48" s="15">
        <f t="shared" si="44"/>
        <v>0</v>
      </c>
      <c r="DW48" s="15">
        <f t="shared" si="45"/>
        <v>0</v>
      </c>
      <c r="DX48" s="15">
        <f t="shared" si="46"/>
        <v>0</v>
      </c>
      <c r="DY48" s="15">
        <f t="shared" si="47"/>
        <v>0</v>
      </c>
      <c r="DZ48" s="16">
        <f t="shared" si="55"/>
        <v>19787.951486486494</v>
      </c>
      <c r="EB48" s="22">
        <f t="shared" si="56"/>
        <v>0</v>
      </c>
      <c r="EC48" s="22">
        <f t="shared" si="57"/>
        <v>0</v>
      </c>
      <c r="ED48" s="22">
        <f t="shared" si="58"/>
        <v>0</v>
      </c>
      <c r="EE48" s="22">
        <f t="shared" si="59"/>
        <v>-3.1832314562052488E-12</v>
      </c>
      <c r="EF48" s="22">
        <f t="shared" si="60"/>
        <v>0</v>
      </c>
      <c r="EG48" s="22">
        <f t="shared" si="61"/>
        <v>9.5496943686157465E-12</v>
      </c>
      <c r="EH48" s="22">
        <f t="shared" si="62"/>
        <v>0</v>
      </c>
      <c r="EI48" s="22">
        <f t="shared" si="63"/>
        <v>0</v>
      </c>
      <c r="EJ48" s="22">
        <f t="shared" si="64"/>
        <v>0</v>
      </c>
      <c r="EK48" s="22">
        <f t="shared" si="65"/>
        <v>0</v>
      </c>
      <c r="EL48" s="22">
        <f t="shared" si="66"/>
        <v>0</v>
      </c>
      <c r="EM48" s="22">
        <f t="shared" si="67"/>
        <v>0</v>
      </c>
    </row>
    <row r="49" spans="12:143" x14ac:dyDescent="0.3">
      <c r="L49" s="7"/>
      <c r="M49" t="s">
        <v>55</v>
      </c>
      <c r="N49" s="15">
        <f>IFERROR(VLOOKUP($M:$M,'Data 2'!$C:$R,'Data 2'!E$1,0),0)</f>
        <v>0</v>
      </c>
      <c r="O49" s="15">
        <f>IFERROR(VLOOKUP($M:$M,'Data 2'!$C:$R,'Data 2'!F$1,0),0)</f>
        <v>0</v>
      </c>
      <c r="P49" s="15">
        <f>IFERROR(VLOOKUP($M:$M,'Data 2'!$C:$R,'Data 2'!G$1,0),0)</f>
        <v>0</v>
      </c>
      <c r="Q49" s="15">
        <f>IFERROR(VLOOKUP($M:$M,'Data 2'!$C:$R,'Data 2'!H$1,0),0)</f>
        <v>0</v>
      </c>
      <c r="R49" s="15">
        <f>IFERROR(VLOOKUP($M:$M,'Data 2'!$C:$R,'Data 2'!I$1,0),0)</f>
        <v>0</v>
      </c>
      <c r="S49" s="15">
        <f>IFERROR(VLOOKUP($M:$M,'Data 2'!$C:$R,'Data 2'!J$1,0),0)</f>
        <v>0</v>
      </c>
      <c r="T49" s="15">
        <f>IFERROR(VLOOKUP($M:$M,'Data 2'!$C:$R,'Data 2'!K$1,0),0)</f>
        <v>0</v>
      </c>
      <c r="U49" s="15">
        <f>IFERROR(VLOOKUP($M:$M,'Data 2'!$C:$R,'Data 2'!L$1,0),0)</f>
        <v>0</v>
      </c>
      <c r="V49" s="15">
        <f>IFERROR(VLOOKUP($M:$M,'Data 2'!$C:$R,'Data 2'!M$1,0),0)</f>
        <v>0</v>
      </c>
      <c r="W49" s="15">
        <f>IFERROR(VLOOKUP($M:$M,'Data 2'!$C:$R,'Data 2'!N$1,0),0)</f>
        <v>0</v>
      </c>
      <c r="X49" s="15">
        <f>IFERROR(VLOOKUP($M:$M,'Data 2'!$C:$R,'Data 2'!O$1,0),0)</f>
        <v>0</v>
      </c>
      <c r="Y49" s="15">
        <f>IFERROR(VLOOKUP($M:$M,'Data 2'!$C:$R,'Data 2'!P$1,0),0)</f>
        <v>0</v>
      </c>
      <c r="Z49" s="16">
        <f t="shared" si="49"/>
        <v>0</v>
      </c>
      <c r="AA49" s="15">
        <f>IFERROR(VLOOKUP($M:$M,'Data 2'!$U:$AI,'Data 2'!W$1,0),0)</f>
        <v>0</v>
      </c>
      <c r="AB49" s="15">
        <f>IFERROR(VLOOKUP($M:$M,'Data 2'!$U:$AI,'Data 2'!X$1,0),0)</f>
        <v>0</v>
      </c>
      <c r="AC49" s="15">
        <f>IFERROR(VLOOKUP($M:$M,'Data 2'!$U:$AI,'Data 2'!Y$1,0),0)</f>
        <v>0</v>
      </c>
      <c r="AD49" s="15">
        <f>IFERROR(VLOOKUP($M:$M,'Data 2'!$U:$AI,'Data 2'!Z$1,0),0)</f>
        <v>0</v>
      </c>
      <c r="AE49" s="15">
        <f>IFERROR(VLOOKUP($M:$M,'Data 2'!$U:$AI,'Data 2'!AA$1,0),0)</f>
        <v>0</v>
      </c>
      <c r="AF49" s="15">
        <f>IFERROR(VLOOKUP($M:$M,'Data 2'!$U:$AI,'Data 2'!AB$1,0),0)</f>
        <v>0</v>
      </c>
      <c r="AG49" s="15">
        <f>IFERROR(VLOOKUP($M:$M,'Data 2'!$U:$AI,'Data 2'!AC$1,0),0)</f>
        <v>0</v>
      </c>
      <c r="AH49" s="15">
        <f>IFERROR(VLOOKUP($M:$M,'Data 2'!$U:$AI,'Data 2'!AD$1,0),0)</f>
        <v>0</v>
      </c>
      <c r="AI49" s="15">
        <f>IFERROR(VLOOKUP($M:$M,'Data 2'!$U:$AI,'Data 2'!AE$1,0),0)</f>
        <v>0</v>
      </c>
      <c r="AJ49" s="15">
        <f>IFERROR(VLOOKUP($M:$M,'Data 2'!$U:$AI,'Data 2'!AF$1,0),0)</f>
        <v>0</v>
      </c>
      <c r="AK49" s="15">
        <f>IFERROR(VLOOKUP($M:$M,'Data 2'!$U:$AI,'Data 2'!AG$1,0),0)</f>
        <v>0</v>
      </c>
      <c r="AL49" s="15">
        <f>IFERROR(VLOOKUP($M:$M,'Data 2'!$U:$AI,'Data 2'!AH$1,0),0)</f>
        <v>0</v>
      </c>
      <c r="AM49" s="16">
        <f t="shared" si="68"/>
        <v>0</v>
      </c>
      <c r="AN49" s="15">
        <f>IFERROR(VLOOKUP($M:$M,'Data 2'!$AP:$BE,'Data 2'!AR$1,0),0)</f>
        <v>0</v>
      </c>
      <c r="AO49" s="15">
        <f>IFERROR(VLOOKUP($M:$M,'Data 2'!$AP:$BE,'Data 2'!AS$1,0),0)</f>
        <v>0</v>
      </c>
      <c r="AP49" s="15">
        <f>IFERROR(VLOOKUP($M:$M,'Data 2'!$AP:$BE,'Data 2'!AT$1,0),0)</f>
        <v>0</v>
      </c>
      <c r="AQ49" s="15">
        <f>IFERROR(VLOOKUP($M:$M,'Data 2'!$AP:$BE,'Data 2'!AU$1,0),0)</f>
        <v>0</v>
      </c>
      <c r="AR49" s="15">
        <f>IFERROR(VLOOKUP($M:$M,'Data 2'!$AP:$BE,'Data 2'!AV$1,0),0)</f>
        <v>0</v>
      </c>
      <c r="AS49" s="15">
        <f>IFERROR(VLOOKUP($M:$M,'Data 2'!$AP:$BE,'Data 2'!AW$1,0),0)</f>
        <v>0</v>
      </c>
      <c r="AT49" s="15">
        <f>IFERROR(VLOOKUP($M:$M,'Data 2'!$AP:$BE,'Data 2'!AX$1,0),0)</f>
        <v>0</v>
      </c>
      <c r="AU49" s="15">
        <f>IFERROR(VLOOKUP($M:$M,'Data 2'!$AP:$BE,'Data 2'!AY$1,0),0)</f>
        <v>0</v>
      </c>
      <c r="AV49" s="15">
        <f>IFERROR(VLOOKUP($M:$M,'Data 2'!$AP:$BE,'Data 2'!AZ$1,0),0)</f>
        <v>0</v>
      </c>
      <c r="AW49" s="15">
        <f>IFERROR(VLOOKUP($M:$M,'Data 2'!$AP:$BE,'Data 2'!BA$1,0),0)</f>
        <v>0</v>
      </c>
      <c r="AX49" s="15">
        <f>IFERROR(VLOOKUP($M:$M,'Data 2'!$AP:$BE,'Data 2'!BB$1,0),0)</f>
        <v>0</v>
      </c>
      <c r="AY49" s="15">
        <f>IFERROR(VLOOKUP($M:$M,'Data 2'!$AP:$BE,'Data 2'!BC$1,0),0)</f>
        <v>0</v>
      </c>
      <c r="AZ49" s="16">
        <f t="shared" si="69"/>
        <v>0</v>
      </c>
      <c r="BA49" s="3">
        <f>IF(AA49=0,0,IFERROR(VLOOKUP($M:$M,'Price_Per_Oz_01.2019~'!$A:$CQ,Data_sheet_PTD!BA$2,0),0))</f>
        <v>0</v>
      </c>
      <c r="BB49" s="3">
        <f>IF(AB49=0,0,IFERROR(VLOOKUP($M:$M,'Price_Per_Oz_01.2019~'!$A:$CQ,Data_sheet_PTD!BB$2,0),0))</f>
        <v>0</v>
      </c>
      <c r="BC49" s="3">
        <f>IF(AC49=0,0,IFERROR(VLOOKUP($M:$M,'Price_Per_Oz_01.2019~'!$A:$CQ,Data_sheet_PTD!BC$2,0),0))</f>
        <v>0</v>
      </c>
      <c r="BD49" s="3">
        <f>IF(AD49=0,0,IFERROR(VLOOKUP($M:$M,'Price_Per_Oz_01.2019~'!$A:$CQ,Data_sheet_PTD!BD$2,0),0))</f>
        <v>0</v>
      </c>
      <c r="BE49" s="3">
        <f>IF(AE49=0,0,IFERROR(VLOOKUP($M:$M,'Price_Per_Oz_01.2019~'!$A:$CQ,Data_sheet_PTD!BE$2,0),0))</f>
        <v>0</v>
      </c>
      <c r="BF49" s="3">
        <f>IF(AF49=0,0,IFERROR(VLOOKUP($M:$M,'Price_Per_Oz_01.2019~'!$A:$CQ,Data_sheet_PTD!BF$2,0),0))</f>
        <v>0</v>
      </c>
      <c r="BG49" s="3">
        <f>IF(AG49=0,0,IFERROR(VLOOKUP($M:$M,'Price_Per_Oz_01.2019~'!$A:$CQ,Data_sheet_PTD!BG$2,0),0))</f>
        <v>0</v>
      </c>
      <c r="BH49" s="3">
        <f>IF(AH49=0,0,IFERROR(VLOOKUP($M:$M,'Price_Per_Oz_01.2019~'!$A:$CQ,Data_sheet_PTD!BH$2,0),0))</f>
        <v>0</v>
      </c>
      <c r="BI49" s="3">
        <f>IF(AI49=0,0,IFERROR(VLOOKUP($M:$M,'Price_Per_Oz_01.2019~'!$A:$CQ,Data_sheet_PTD!BI$2,0),0))</f>
        <v>0</v>
      </c>
      <c r="BJ49" s="3">
        <f>IF(AJ49=0,0,IFERROR(VLOOKUP($M:$M,'Price_Per_Oz_01.2019~'!$A:$CQ,Data_sheet_PTD!BJ$2,0),0))</f>
        <v>0</v>
      </c>
      <c r="BK49" s="3">
        <f>IF(AK49=0,0,IFERROR(VLOOKUP($M:$M,'Price_Per_Oz_01.2019~'!$A:$CQ,Data_sheet_PTD!BK$2,0),0))</f>
        <v>0</v>
      </c>
      <c r="BL49" s="3">
        <f>IF(AL49=0,0,IFERROR(VLOOKUP($M:$M,'Price_Per_Oz_01.2019~'!$A:$CQ,Data_sheet_PTD!BL$2,0),0))</f>
        <v>0</v>
      </c>
      <c r="BM49" s="17">
        <f t="shared" si="50"/>
        <v>0</v>
      </c>
      <c r="BN49" s="3">
        <f>IF(AN49=0,0,IFERROR(VLOOKUP($M:$M,'Price_Per_Oz_01.2019~'!$A:$CQ,Data_sheet_PTD!BN$2,0),0))</f>
        <v>0</v>
      </c>
      <c r="BO49" s="3">
        <f>IF(AO49=0,0,IFERROR(VLOOKUP($M:$M,'Price_Per_Oz_01.2019~'!$A:$CQ,Data_sheet_PTD!BO$2,0),0))</f>
        <v>0</v>
      </c>
      <c r="BP49" s="3">
        <f>IF(AP49=0,0,IFERROR(VLOOKUP($M:$M,'Price_Per_Oz_01.2019~'!$A:$CQ,Data_sheet_PTD!BP$2,0),0))</f>
        <v>0</v>
      </c>
      <c r="BQ49" s="3">
        <f>IF(AQ49=0,0,IFERROR(VLOOKUP($M:$M,'Price_Per_Oz_01.2019~'!$A:$CQ,Data_sheet_PTD!BQ$2,0),0))</f>
        <v>0</v>
      </c>
      <c r="BR49" s="3">
        <f>IF(AR49=0,0,IFERROR(VLOOKUP($M:$M,'Price_Per_Oz_01.2019~'!$A:$CQ,Data_sheet_PTD!BR$2,0),0))</f>
        <v>0</v>
      </c>
      <c r="BS49" s="3">
        <f>IF(AS49=0,0,IFERROR(VLOOKUP($M:$M,'Price_Per_Oz_01.2019~'!$A:$CQ,Data_sheet_PTD!BS$2,0),0))</f>
        <v>0</v>
      </c>
      <c r="BT49" s="3">
        <f>IF(AT49=0,0,IFERROR(VLOOKUP($M:$M,'Price_Per_Oz_01.2019~'!$A:$CQ,Data_sheet_PTD!BT$2,0),0))</f>
        <v>0</v>
      </c>
      <c r="BU49" s="3">
        <f>IF(AU49=0,0,IFERROR(VLOOKUP($M:$M,'Price_Per_Oz_01.2019~'!$A:$CQ,Data_sheet_PTD!BU$2,0),0))</f>
        <v>0</v>
      </c>
      <c r="BV49" s="3">
        <f>IF(AV49=0,0,IFERROR(VLOOKUP($M:$M,'Price_Per_Oz_01.2019~'!$A:$CQ,Data_sheet_PTD!BV$2,0),0))</f>
        <v>0</v>
      </c>
      <c r="BW49" s="3">
        <f>IF(AW49=0,0,IFERROR(VLOOKUP($M:$M,'Price_Per_Oz_01.2019~'!$A:$CQ,Data_sheet_PTD!BW$2,0),0))</f>
        <v>0</v>
      </c>
      <c r="BX49" s="3">
        <f>IF(AX49=0,0,IFERROR(VLOOKUP($M:$M,'Price_Per_Oz_01.2019~'!$A:$CQ,Data_sheet_PTD!BX$2,0),0))</f>
        <v>0</v>
      </c>
      <c r="BY49" s="3">
        <f>IF(AY49=0,0,IFERROR(VLOOKUP($M:$M,'Price_Per_Oz_01.2019~'!$A:$CQ,Data_sheet_PTD!BY$2,0),0))</f>
        <v>0</v>
      </c>
      <c r="BZ49" s="17">
        <f t="shared" si="51"/>
        <v>0</v>
      </c>
      <c r="CA49" s="12">
        <f t="shared" si="0"/>
        <v>0</v>
      </c>
      <c r="CB49" s="12">
        <f t="shared" si="1"/>
        <v>0</v>
      </c>
      <c r="CC49" s="12">
        <f t="shared" si="2"/>
        <v>0</v>
      </c>
      <c r="CD49" s="12">
        <f t="shared" si="3"/>
        <v>0</v>
      </c>
      <c r="CE49" s="12">
        <f t="shared" si="4"/>
        <v>0</v>
      </c>
      <c r="CF49" s="12">
        <f t="shared" si="5"/>
        <v>0</v>
      </c>
      <c r="CG49" s="12">
        <f t="shared" si="6"/>
        <v>0</v>
      </c>
      <c r="CH49" s="12">
        <f t="shared" si="7"/>
        <v>0</v>
      </c>
      <c r="CI49" s="12">
        <f t="shared" si="8"/>
        <v>0</v>
      </c>
      <c r="CJ49" s="12">
        <f t="shared" si="9"/>
        <v>0</v>
      </c>
      <c r="CK49" s="12">
        <f t="shared" si="10"/>
        <v>0</v>
      </c>
      <c r="CL49" s="12">
        <f t="shared" si="11"/>
        <v>0</v>
      </c>
      <c r="CM49" s="13">
        <f t="shared" si="52"/>
        <v>0</v>
      </c>
      <c r="CN49" s="12">
        <f t="shared" si="12"/>
        <v>0</v>
      </c>
      <c r="CO49" s="12">
        <f t="shared" si="13"/>
        <v>0</v>
      </c>
      <c r="CP49" s="12">
        <f t="shared" si="14"/>
        <v>0</v>
      </c>
      <c r="CQ49" s="12">
        <f t="shared" si="15"/>
        <v>0</v>
      </c>
      <c r="CR49" s="12">
        <f t="shared" si="16"/>
        <v>0</v>
      </c>
      <c r="CS49" s="12">
        <f t="shared" si="17"/>
        <v>0</v>
      </c>
      <c r="CT49" s="12">
        <f t="shared" si="18"/>
        <v>0</v>
      </c>
      <c r="CU49" s="12">
        <f t="shared" si="19"/>
        <v>0</v>
      </c>
      <c r="CV49" s="12">
        <f t="shared" si="20"/>
        <v>0</v>
      </c>
      <c r="CW49" s="12">
        <f t="shared" si="21"/>
        <v>0</v>
      </c>
      <c r="CX49" s="12">
        <f t="shared" si="22"/>
        <v>0</v>
      </c>
      <c r="CY49" s="12">
        <f t="shared" si="23"/>
        <v>0</v>
      </c>
      <c r="CZ49" s="13">
        <f t="shared" si="53"/>
        <v>0</v>
      </c>
      <c r="DA49" s="15">
        <f t="shared" si="24"/>
        <v>0</v>
      </c>
      <c r="DB49" s="15">
        <f t="shared" si="25"/>
        <v>0</v>
      </c>
      <c r="DC49" s="15">
        <f t="shared" si="26"/>
        <v>0</v>
      </c>
      <c r="DD49" s="15">
        <f t="shared" si="27"/>
        <v>0</v>
      </c>
      <c r="DE49" s="15">
        <f t="shared" si="28"/>
        <v>0</v>
      </c>
      <c r="DF49" s="15">
        <f t="shared" si="29"/>
        <v>0</v>
      </c>
      <c r="DG49" s="15">
        <f t="shared" si="30"/>
        <v>0</v>
      </c>
      <c r="DH49" s="15">
        <f t="shared" si="31"/>
        <v>0</v>
      </c>
      <c r="DI49" s="15">
        <f t="shared" si="32"/>
        <v>0</v>
      </c>
      <c r="DJ49" s="15">
        <f t="shared" si="33"/>
        <v>0</v>
      </c>
      <c r="DK49" s="15">
        <f t="shared" si="34"/>
        <v>0</v>
      </c>
      <c r="DL49" s="15">
        <f t="shared" si="35"/>
        <v>0</v>
      </c>
      <c r="DM49" s="16">
        <f t="shared" si="54"/>
        <v>0</v>
      </c>
      <c r="DN49" s="15">
        <f t="shared" si="36"/>
        <v>0</v>
      </c>
      <c r="DO49" s="15">
        <f t="shared" si="37"/>
        <v>0</v>
      </c>
      <c r="DP49" s="15">
        <f t="shared" si="38"/>
        <v>0</v>
      </c>
      <c r="DQ49" s="15">
        <f t="shared" si="39"/>
        <v>0</v>
      </c>
      <c r="DR49" s="15">
        <f t="shared" si="40"/>
        <v>0</v>
      </c>
      <c r="DS49" s="15">
        <f t="shared" si="41"/>
        <v>0</v>
      </c>
      <c r="DT49" s="15">
        <f t="shared" si="42"/>
        <v>0</v>
      </c>
      <c r="DU49" s="15">
        <f t="shared" si="43"/>
        <v>0</v>
      </c>
      <c r="DV49" s="15">
        <f t="shared" si="44"/>
        <v>0</v>
      </c>
      <c r="DW49" s="15">
        <f t="shared" si="45"/>
        <v>0</v>
      </c>
      <c r="DX49" s="15">
        <f t="shared" si="46"/>
        <v>0</v>
      </c>
      <c r="DY49" s="15">
        <f t="shared" si="47"/>
        <v>0</v>
      </c>
      <c r="DZ49" s="16">
        <f t="shared" si="55"/>
        <v>0</v>
      </c>
      <c r="EB49" s="22">
        <f t="shared" si="56"/>
        <v>0</v>
      </c>
      <c r="EC49" s="22">
        <f t="shared" si="57"/>
        <v>0</v>
      </c>
      <c r="ED49" s="22">
        <f t="shared" si="58"/>
        <v>0</v>
      </c>
      <c r="EE49" s="22">
        <f t="shared" si="59"/>
        <v>0</v>
      </c>
      <c r="EF49" s="22">
        <f t="shared" si="60"/>
        <v>0</v>
      </c>
      <c r="EG49" s="22">
        <f t="shared" si="61"/>
        <v>0</v>
      </c>
      <c r="EH49" s="22">
        <f t="shared" si="62"/>
        <v>0</v>
      </c>
      <c r="EI49" s="22">
        <f t="shared" si="63"/>
        <v>0</v>
      </c>
      <c r="EJ49" s="22">
        <f t="shared" si="64"/>
        <v>0</v>
      </c>
      <c r="EK49" s="22">
        <f t="shared" si="65"/>
        <v>0</v>
      </c>
      <c r="EL49" s="22">
        <f t="shared" si="66"/>
        <v>0</v>
      </c>
      <c r="EM49" s="22">
        <f t="shared" si="67"/>
        <v>0</v>
      </c>
    </row>
    <row r="50" spans="12:143" x14ac:dyDescent="0.3">
      <c r="L50" s="7"/>
      <c r="M50" t="s">
        <v>56</v>
      </c>
      <c r="N50" s="15">
        <f>IFERROR(VLOOKUP($M:$M,'Data 2'!$C:$R,'Data 2'!E$1,0),0)</f>
        <v>33718.050000000003</v>
      </c>
      <c r="O50" s="15">
        <f>IFERROR(VLOOKUP($M:$M,'Data 2'!$C:$R,'Data 2'!F$1,0),0)</f>
        <v>34954.870000000003</v>
      </c>
      <c r="P50" s="15">
        <f>IFERROR(VLOOKUP($M:$M,'Data 2'!$C:$R,'Data 2'!G$1,0),0)</f>
        <v>40951.99</v>
      </c>
      <c r="Q50" s="15">
        <f>IFERROR(VLOOKUP($M:$M,'Data 2'!$C:$R,'Data 2'!H$1,0),0)</f>
        <v>47602.82</v>
      </c>
      <c r="R50" s="15">
        <f>IFERROR(VLOOKUP($M:$M,'Data 2'!$C:$R,'Data 2'!I$1,0),0)</f>
        <v>48860.75</v>
      </c>
      <c r="S50" s="15">
        <f>IFERROR(VLOOKUP($M:$M,'Data 2'!$C:$R,'Data 2'!J$1,0),0)</f>
        <v>54195.99</v>
      </c>
      <c r="T50" s="15">
        <f>IFERROR(VLOOKUP($M:$M,'Data 2'!$C:$R,'Data 2'!K$1,0),0)</f>
        <v>63314.720000000001</v>
      </c>
      <c r="U50" s="15">
        <f>IFERROR(VLOOKUP($M:$M,'Data 2'!$C:$R,'Data 2'!L$1,0),0)</f>
        <v>62441.29</v>
      </c>
      <c r="V50" s="15">
        <f>IFERROR(VLOOKUP($M:$M,'Data 2'!$C:$R,'Data 2'!M$1,0),0)</f>
        <v>49721.54</v>
      </c>
      <c r="W50" s="15">
        <f>IFERROR(VLOOKUP($M:$M,'Data 2'!$C:$R,'Data 2'!N$1,0),0)</f>
        <v>46807.91</v>
      </c>
      <c r="X50" s="15">
        <f>IFERROR(VLOOKUP($M:$M,'Data 2'!$C:$R,'Data 2'!O$1,0),0)</f>
        <v>35963.21</v>
      </c>
      <c r="Y50" s="15">
        <f>IFERROR(VLOOKUP($M:$M,'Data 2'!$C:$R,'Data 2'!P$1,0),0)</f>
        <v>32029.48</v>
      </c>
      <c r="Z50" s="16">
        <f t="shared" si="49"/>
        <v>157227.73000000001</v>
      </c>
      <c r="AA50" s="15">
        <f>IFERROR(VLOOKUP($M:$M,'Data 2'!$U:$AI,'Data 2'!W$1,0),0)</f>
        <v>37606.620000000003</v>
      </c>
      <c r="AB50" s="15">
        <f>IFERROR(VLOOKUP($M:$M,'Data 2'!$U:$AI,'Data 2'!X$1,0),0)</f>
        <v>36577.050000000003</v>
      </c>
      <c r="AC50" s="15">
        <f>IFERROR(VLOOKUP($M:$M,'Data 2'!$U:$AI,'Data 2'!Y$1,0),0)</f>
        <v>51395.35</v>
      </c>
      <c r="AD50" s="15">
        <f>IFERROR(VLOOKUP($M:$M,'Data 2'!$U:$AI,'Data 2'!Z$1,0),0)</f>
        <v>49386.400000000001</v>
      </c>
      <c r="AE50" s="15">
        <f>IFERROR(VLOOKUP($M:$M,'Data 2'!$U:$AI,'Data 2'!AA$1,0),0)</f>
        <v>72394.66</v>
      </c>
      <c r="AF50" s="15">
        <f>IFERROR(VLOOKUP($M:$M,'Data 2'!$U:$AI,'Data 2'!AB$1,0),0)</f>
        <v>74821.440000000002</v>
      </c>
      <c r="AG50" s="15">
        <f>IFERROR(VLOOKUP($M:$M,'Data 2'!$U:$AI,'Data 2'!AC$1,0),0)</f>
        <v>75854.649999999994</v>
      </c>
      <c r="AH50" s="15">
        <f>IFERROR(VLOOKUP($M:$M,'Data 2'!$U:$AI,'Data 2'!AD$1,0),0)</f>
        <v>74290.77</v>
      </c>
      <c r="AI50" s="15">
        <f>IFERROR(VLOOKUP($M:$M,'Data 2'!$U:$AI,'Data 2'!AE$1,0),0)</f>
        <v>59791.72</v>
      </c>
      <c r="AJ50" s="15">
        <f>IFERROR(VLOOKUP($M:$M,'Data 2'!$U:$AI,'Data 2'!AF$1,0),0)</f>
        <v>48556.69</v>
      </c>
      <c r="AK50" s="15">
        <f>IFERROR(VLOOKUP($M:$M,'Data 2'!$U:$AI,'Data 2'!AG$1,0),0)</f>
        <v>41715.85</v>
      </c>
      <c r="AL50" s="15">
        <f>IFERROR(VLOOKUP($M:$M,'Data 2'!$U:$AI,'Data 2'!AH$1,0),0)</f>
        <v>36295.06</v>
      </c>
      <c r="AM50" s="16">
        <f t="shared" si="68"/>
        <v>658686.26</v>
      </c>
      <c r="AN50" s="15">
        <f>IFERROR(VLOOKUP($M:$M,'Data 2'!$AP:$BE,'Data 2'!AR$1,0),0)</f>
        <v>46220.27</v>
      </c>
      <c r="AO50" s="15">
        <f>IFERROR(VLOOKUP($M:$M,'Data 2'!$AP:$BE,'Data 2'!AS$1,0),0)</f>
        <v>46888.88</v>
      </c>
      <c r="AP50" s="15">
        <f>IFERROR(VLOOKUP($M:$M,'Data 2'!$AP:$BE,'Data 2'!AT$1,0),0)</f>
        <v>56728.33</v>
      </c>
      <c r="AQ50" s="15">
        <f>IFERROR(VLOOKUP($M:$M,'Data 2'!$AP:$BE,'Data 2'!AU$1,0),0)</f>
        <v>58450.38</v>
      </c>
      <c r="AR50" s="15">
        <f>IFERROR(VLOOKUP($M:$M,'Data 2'!$AP:$BE,'Data 2'!AV$1,0),0)</f>
        <v>73076.570000000007</v>
      </c>
      <c r="AS50" s="15">
        <f>IFERROR(VLOOKUP($M:$M,'Data 2'!$AP:$BE,'Data 2'!AW$1,0),0)</f>
        <v>72924.75</v>
      </c>
      <c r="AT50" s="15">
        <f>IFERROR(VLOOKUP($M:$M,'Data 2'!$AP:$BE,'Data 2'!AX$1,0),0)</f>
        <v>74802.47</v>
      </c>
      <c r="AU50" s="15">
        <f>IFERROR(VLOOKUP($M:$M,'Data 2'!$AP:$BE,'Data 2'!AY$1,0),0)</f>
        <v>83578.47</v>
      </c>
      <c r="AV50" s="15">
        <f>IFERROR(VLOOKUP($M:$M,'Data 2'!$AP:$BE,'Data 2'!AZ$1,0),0)</f>
        <v>67077.78</v>
      </c>
      <c r="AW50" s="15">
        <f>IFERROR(VLOOKUP($M:$M,'Data 2'!$AP:$BE,'Data 2'!BA$1,0),0)</f>
        <v>56490.61</v>
      </c>
      <c r="AX50" s="15">
        <f>IFERROR(VLOOKUP($M:$M,'Data 2'!$AP:$BE,'Data 2'!BB$1,0),0)</f>
        <v>42323.6</v>
      </c>
      <c r="AY50" s="15">
        <f>IFERROR(VLOOKUP($M:$M,'Data 2'!$AP:$BE,'Data 2'!BC$1,0),0)</f>
        <v>37173.07</v>
      </c>
      <c r="AZ50" s="16">
        <f t="shared" si="69"/>
        <v>715735.17999999993</v>
      </c>
      <c r="BA50" s="3">
        <f>IF(AA50=0,0,IFERROR(VLOOKUP($M:$M,'Price_Per_Oz_01.2019~'!$A:$CQ,Data_sheet_PTD!BA$2,0),0))</f>
        <v>0.65</v>
      </c>
      <c r="BB50" s="3">
        <f>IF(AB50=0,0,IFERROR(VLOOKUP($M:$M,'Price_Per_Oz_01.2019~'!$A:$CQ,Data_sheet_PTD!BB$2,0),0))</f>
        <v>0.69</v>
      </c>
      <c r="BC50" s="3">
        <f>IF(AC50=0,0,IFERROR(VLOOKUP($M:$M,'Price_Per_Oz_01.2019~'!$A:$CQ,Data_sheet_PTD!BC$2,0),0))</f>
        <v>0.69</v>
      </c>
      <c r="BD50" s="3">
        <f>IF(AD50=0,0,IFERROR(VLOOKUP($M:$M,'Price_Per_Oz_01.2019~'!$A:$CQ,Data_sheet_PTD!BD$2,0),0))</f>
        <v>0.73</v>
      </c>
      <c r="BE50" s="3">
        <f>IF(AE50=0,0,IFERROR(VLOOKUP($M:$M,'Price_Per_Oz_01.2019~'!$A:$CQ,Data_sheet_PTD!BE$2,0),0))</f>
        <v>0.73</v>
      </c>
      <c r="BF50" s="3">
        <f>IF(AF50=0,0,IFERROR(VLOOKUP($M:$M,'Price_Per_Oz_01.2019~'!$A:$CQ,Data_sheet_PTD!BF$2,0),0))</f>
        <v>0.73</v>
      </c>
      <c r="BG50" s="3">
        <f>IF(AG50=0,0,IFERROR(VLOOKUP($M:$M,'Price_Per_Oz_01.2019~'!$A:$CQ,Data_sheet_PTD!BG$2,0),0))</f>
        <v>0.73</v>
      </c>
      <c r="BH50" s="3">
        <f>IF(AH50=0,0,IFERROR(VLOOKUP($M:$M,'Price_Per_Oz_01.2019~'!$A:$CQ,Data_sheet_PTD!BH$2,0),0))</f>
        <v>0.73</v>
      </c>
      <c r="BI50" s="3">
        <f>IF(AI50=0,0,IFERROR(VLOOKUP($M:$M,'Price_Per_Oz_01.2019~'!$A:$CQ,Data_sheet_PTD!BI$2,0),0))</f>
        <v>0.73</v>
      </c>
      <c r="BJ50" s="3">
        <f>IF(AJ50=0,0,IFERROR(VLOOKUP($M:$M,'Price_Per_Oz_01.2019~'!$A:$CQ,Data_sheet_PTD!BJ$2,0),0))</f>
        <v>0.73</v>
      </c>
      <c r="BK50" s="3">
        <f>IF(AK50=0,0,IFERROR(VLOOKUP($M:$M,'Price_Per_Oz_01.2019~'!$A:$CQ,Data_sheet_PTD!BK$2,0),0))</f>
        <v>0.73</v>
      </c>
      <c r="BL50" s="3">
        <f>IF(AL50=0,0,IFERROR(VLOOKUP($M:$M,'Price_Per_Oz_01.2019~'!$A:$CQ,Data_sheet_PTD!BL$2,0),0))</f>
        <v>0.73</v>
      </c>
      <c r="BM50" s="17">
        <f t="shared" si="50"/>
        <v>0.73</v>
      </c>
      <c r="BN50" s="3">
        <f>IF(AN50=0,0,IFERROR(VLOOKUP($M:$M,'Price_Per_Oz_01.2019~'!$A:$CQ,Data_sheet_PTD!BN$2,0),0))</f>
        <v>0.73</v>
      </c>
      <c r="BO50" s="3">
        <f>IF(AO50=0,0,IFERROR(VLOOKUP($M:$M,'Price_Per_Oz_01.2019~'!$A:$CQ,Data_sheet_PTD!BO$2,0),0))</f>
        <v>0.73</v>
      </c>
      <c r="BP50" s="3">
        <f>IF(AP50=0,0,IFERROR(VLOOKUP($M:$M,'Price_Per_Oz_01.2019~'!$A:$CQ,Data_sheet_PTD!BP$2,0),0))</f>
        <v>0.73</v>
      </c>
      <c r="BQ50" s="3">
        <f>IF(AQ50=0,0,IFERROR(VLOOKUP($M:$M,'Price_Per_Oz_01.2019~'!$A:$CQ,Data_sheet_PTD!BQ$2,0),0))</f>
        <v>0.73</v>
      </c>
      <c r="BR50" s="3">
        <f>IF(AR50=0,0,IFERROR(VLOOKUP($M:$M,'Price_Per_Oz_01.2019~'!$A:$CQ,Data_sheet_PTD!BR$2,0),0))</f>
        <v>0.73</v>
      </c>
      <c r="BS50" s="3">
        <f>IF(AS50=0,0,IFERROR(VLOOKUP($M:$M,'Price_Per_Oz_01.2019~'!$A:$CQ,Data_sheet_PTD!BS$2,0),0))</f>
        <v>0.73</v>
      </c>
      <c r="BT50" s="3">
        <f>IF(AT50=0,0,IFERROR(VLOOKUP($M:$M,'Price_Per_Oz_01.2019~'!$A:$CQ,Data_sheet_PTD!BT$2,0),0))</f>
        <v>0.73</v>
      </c>
      <c r="BU50" s="3">
        <f>IF(AU50=0,0,IFERROR(VLOOKUP($M:$M,'Price_Per_Oz_01.2019~'!$A:$CQ,Data_sheet_PTD!BU$2,0),0))</f>
        <v>0.73</v>
      </c>
      <c r="BV50" s="3">
        <f>IF(AV50=0,0,IFERROR(VLOOKUP($M:$M,'Price_Per_Oz_01.2019~'!$A:$CQ,Data_sheet_PTD!BV$2,0),0))</f>
        <v>0.73</v>
      </c>
      <c r="BW50" s="3">
        <f>IF(AW50=0,0,IFERROR(VLOOKUP($M:$M,'Price_Per_Oz_01.2019~'!$A:$CQ,Data_sheet_PTD!BW$2,0),0))</f>
        <v>0.73</v>
      </c>
      <c r="BX50" s="3">
        <f>IF(AX50=0,0,IFERROR(VLOOKUP($M:$M,'Price_Per_Oz_01.2019~'!$A:$CQ,Data_sheet_PTD!BX$2,0),0))</f>
        <v>0.73</v>
      </c>
      <c r="BY50" s="3">
        <f>IF(AY50=0,0,IFERROR(VLOOKUP($M:$M,'Price_Per_Oz_01.2019~'!$A:$CQ,Data_sheet_PTD!BY$2,0),0))</f>
        <v>0.73</v>
      </c>
      <c r="BZ50" s="17">
        <f t="shared" si="51"/>
        <v>0.73</v>
      </c>
      <c r="CA50" s="12">
        <f t="shared" si="0"/>
        <v>57856.338461538464</v>
      </c>
      <c r="CB50" s="12">
        <f t="shared" si="1"/>
        <v>53010.217391304359</v>
      </c>
      <c r="CC50" s="12">
        <f t="shared" si="2"/>
        <v>74486.014492753631</v>
      </c>
      <c r="CD50" s="12">
        <f t="shared" si="3"/>
        <v>67652.602739726033</v>
      </c>
      <c r="CE50" s="12">
        <f t="shared" si="4"/>
        <v>99170.767123287675</v>
      </c>
      <c r="CF50" s="12">
        <f t="shared" si="5"/>
        <v>102495.12328767125</v>
      </c>
      <c r="CG50" s="12">
        <f t="shared" si="6"/>
        <v>103910.47945205479</v>
      </c>
      <c r="CH50" s="12">
        <f t="shared" si="7"/>
        <v>101768.17808219179</v>
      </c>
      <c r="CI50" s="12">
        <f t="shared" si="8"/>
        <v>81906.465753424665</v>
      </c>
      <c r="CJ50" s="12">
        <f t="shared" si="9"/>
        <v>66516.013698630137</v>
      </c>
      <c r="CK50" s="12">
        <f t="shared" si="10"/>
        <v>57145</v>
      </c>
      <c r="CL50" s="12">
        <f t="shared" si="11"/>
        <v>49719.260273972599</v>
      </c>
      <c r="CM50" s="13">
        <f t="shared" si="52"/>
        <v>915636.46075655543</v>
      </c>
      <c r="CN50" s="12">
        <f t="shared" si="12"/>
        <v>63315.438356164377</v>
      </c>
      <c r="CO50" s="12">
        <f t="shared" si="13"/>
        <v>64231.34246575342</v>
      </c>
      <c r="CP50" s="12">
        <f t="shared" si="14"/>
        <v>77710.04109589041</v>
      </c>
      <c r="CQ50" s="12">
        <f t="shared" si="15"/>
        <v>80069.013698630137</v>
      </c>
      <c r="CR50" s="12">
        <f t="shared" si="16"/>
        <v>100104.89041095892</v>
      </c>
      <c r="CS50" s="12">
        <f t="shared" si="17"/>
        <v>99896.917808219179</v>
      </c>
      <c r="CT50" s="12">
        <f t="shared" si="18"/>
        <v>102469.13698630137</v>
      </c>
      <c r="CU50" s="12">
        <f t="shared" si="19"/>
        <v>114491.05479452055</v>
      </c>
      <c r="CV50" s="12">
        <f t="shared" si="20"/>
        <v>91887.369863013693</v>
      </c>
      <c r="CW50" s="12">
        <f t="shared" si="21"/>
        <v>77384.397260273981</v>
      </c>
      <c r="CX50" s="12">
        <f t="shared" si="22"/>
        <v>57977.534246575342</v>
      </c>
      <c r="CY50" s="12">
        <f t="shared" si="23"/>
        <v>50922.013698630137</v>
      </c>
      <c r="CZ50" s="13">
        <f t="shared" si="53"/>
        <v>980459.15068493166</v>
      </c>
      <c r="DA50" s="15">
        <f t="shared" si="24"/>
        <v>3548.4149315068439</v>
      </c>
      <c r="DB50" s="15">
        <f t="shared" si="25"/>
        <v>7742.5763013698515</v>
      </c>
      <c r="DC50" s="15">
        <f t="shared" si="26"/>
        <v>2224.5783561643775</v>
      </c>
      <c r="DD50" s="15">
        <f t="shared" si="27"/>
        <v>9063.9799999999959</v>
      </c>
      <c r="DE50" s="15">
        <f t="shared" si="28"/>
        <v>681.91000000000929</v>
      </c>
      <c r="DF50" s="15">
        <f t="shared" si="29"/>
        <v>-1896.6900000000085</v>
      </c>
      <c r="DG50" s="15">
        <f t="shared" si="30"/>
        <v>-1052.1799999999964</v>
      </c>
      <c r="DH50" s="15">
        <f t="shared" si="31"/>
        <v>9287.6999999999898</v>
      </c>
      <c r="DI50" s="15">
        <f t="shared" si="32"/>
        <v>7286.0599999999904</v>
      </c>
      <c r="DJ50" s="15">
        <f t="shared" si="33"/>
        <v>7933.9200000000064</v>
      </c>
      <c r="DK50" s="15">
        <f t="shared" si="34"/>
        <v>607.74999999999966</v>
      </c>
      <c r="DL50" s="15">
        <f t="shared" si="35"/>
        <v>878.01000000000261</v>
      </c>
      <c r="DM50" s="16">
        <f t="shared" si="54"/>
        <v>46306.029589041063</v>
      </c>
      <c r="DN50" s="15">
        <f t="shared" si="36"/>
        <v>5065.235068493148</v>
      </c>
      <c r="DO50" s="15">
        <f t="shared" si="37"/>
        <v>2569.2536986301388</v>
      </c>
      <c r="DP50" s="15">
        <f t="shared" si="38"/>
        <v>3108.4016438356193</v>
      </c>
      <c r="DQ50" s="15">
        <f t="shared" si="39"/>
        <v>0</v>
      </c>
      <c r="DR50" s="15">
        <f t="shared" si="40"/>
        <v>0</v>
      </c>
      <c r="DS50" s="15">
        <f t="shared" si="41"/>
        <v>0</v>
      </c>
      <c r="DT50" s="15">
        <f t="shared" si="42"/>
        <v>0</v>
      </c>
      <c r="DU50" s="15">
        <f t="shared" si="43"/>
        <v>0</v>
      </c>
      <c r="DV50" s="15">
        <f t="shared" si="44"/>
        <v>0</v>
      </c>
      <c r="DW50" s="15">
        <f t="shared" si="45"/>
        <v>0</v>
      </c>
      <c r="DX50" s="15">
        <f t="shared" si="46"/>
        <v>0</v>
      </c>
      <c r="DY50" s="15">
        <f t="shared" si="47"/>
        <v>0</v>
      </c>
      <c r="DZ50" s="16">
        <f t="shared" si="55"/>
        <v>10742.890410958906</v>
      </c>
      <c r="EB50" s="22">
        <f t="shared" si="56"/>
        <v>0</v>
      </c>
      <c r="EC50" s="22">
        <f t="shared" si="57"/>
        <v>0</v>
      </c>
      <c r="ED50" s="22">
        <f t="shared" si="58"/>
        <v>0</v>
      </c>
      <c r="EE50" s="22">
        <f t="shared" si="59"/>
        <v>0</v>
      </c>
      <c r="EF50" s="22">
        <f t="shared" si="60"/>
        <v>-5.7980287238024175E-12</v>
      </c>
      <c r="EG50" s="22">
        <f t="shared" si="61"/>
        <v>6.1390892369672656E-12</v>
      </c>
      <c r="EH50" s="22">
        <f t="shared" si="62"/>
        <v>3.4106051316484809E-12</v>
      </c>
      <c r="EI50" s="22">
        <f t="shared" si="63"/>
        <v>0</v>
      </c>
      <c r="EJ50" s="22">
        <f t="shared" si="64"/>
        <v>7.2759576141834259E-12</v>
      </c>
      <c r="EK50" s="22">
        <f t="shared" si="65"/>
        <v>-8.1854523159563541E-12</v>
      </c>
      <c r="EL50" s="22">
        <f t="shared" si="66"/>
        <v>0</v>
      </c>
      <c r="EM50" s="22">
        <f t="shared" si="67"/>
        <v>0</v>
      </c>
    </row>
    <row r="51" spans="12:143" x14ac:dyDescent="0.3">
      <c r="L51" s="7"/>
      <c r="M51" t="s">
        <v>57</v>
      </c>
      <c r="N51" s="15">
        <f>IFERROR(VLOOKUP($M:$M,'Data 2'!$C:$R,'Data 2'!E$1,0),0)</f>
        <v>43462.02</v>
      </c>
      <c r="O51" s="15">
        <f>IFERROR(VLOOKUP($M:$M,'Data 2'!$C:$R,'Data 2'!F$1,0),0)</f>
        <v>50837.05</v>
      </c>
      <c r="P51" s="15">
        <f>IFERROR(VLOOKUP($M:$M,'Data 2'!$C:$R,'Data 2'!G$1,0),0)</f>
        <v>58114.03</v>
      </c>
      <c r="Q51" s="15">
        <f>IFERROR(VLOOKUP($M:$M,'Data 2'!$C:$R,'Data 2'!H$1,0),0)</f>
        <v>72935.289999999994</v>
      </c>
      <c r="R51" s="15">
        <f>IFERROR(VLOOKUP($M:$M,'Data 2'!$C:$R,'Data 2'!I$1,0),0)</f>
        <v>84683.19</v>
      </c>
      <c r="S51" s="15">
        <f>IFERROR(VLOOKUP($M:$M,'Data 2'!$C:$R,'Data 2'!J$1,0),0)</f>
        <v>85207.52</v>
      </c>
      <c r="T51" s="15">
        <f>IFERROR(VLOOKUP($M:$M,'Data 2'!$C:$R,'Data 2'!K$1,0),0)</f>
        <v>96412.34</v>
      </c>
      <c r="U51" s="15">
        <f>IFERROR(VLOOKUP($M:$M,'Data 2'!$C:$R,'Data 2'!L$1,0),0)</f>
        <v>93062.75</v>
      </c>
      <c r="V51" s="15">
        <f>IFERROR(VLOOKUP($M:$M,'Data 2'!$C:$R,'Data 2'!M$1,0),0)</f>
        <v>70837.67</v>
      </c>
      <c r="W51" s="15">
        <f>IFERROR(VLOOKUP($M:$M,'Data 2'!$C:$R,'Data 2'!N$1,0),0)</f>
        <v>65108.59</v>
      </c>
      <c r="X51" s="15">
        <f>IFERROR(VLOOKUP($M:$M,'Data 2'!$C:$R,'Data 2'!O$1,0),0)</f>
        <v>50457.19</v>
      </c>
      <c r="Y51" s="15">
        <f>IFERROR(VLOOKUP($M:$M,'Data 2'!$C:$R,'Data 2'!P$1,0),0)</f>
        <v>43937.02</v>
      </c>
      <c r="Z51" s="16">
        <f t="shared" si="49"/>
        <v>225348.39</v>
      </c>
      <c r="AA51" s="15">
        <f>IFERROR(VLOOKUP($M:$M,'Data 2'!$U:$AI,'Data 2'!W$1,0),0)</f>
        <v>58339.360000000001</v>
      </c>
      <c r="AB51" s="15">
        <f>IFERROR(VLOOKUP($M:$M,'Data 2'!$U:$AI,'Data 2'!X$1,0),0)</f>
        <v>63007.21</v>
      </c>
      <c r="AC51" s="15">
        <f>IFERROR(VLOOKUP($M:$M,'Data 2'!$U:$AI,'Data 2'!Y$1,0),0)</f>
        <v>86077.05</v>
      </c>
      <c r="AD51" s="15">
        <f>IFERROR(VLOOKUP($M:$M,'Data 2'!$U:$AI,'Data 2'!Z$1,0),0)</f>
        <v>95303.54</v>
      </c>
      <c r="AE51" s="15">
        <f>IFERROR(VLOOKUP($M:$M,'Data 2'!$U:$AI,'Data 2'!AA$1,0),0)</f>
        <v>120581.93</v>
      </c>
      <c r="AF51" s="15">
        <f>IFERROR(VLOOKUP($M:$M,'Data 2'!$U:$AI,'Data 2'!AB$1,0),0)</f>
        <v>123061.81</v>
      </c>
      <c r="AG51" s="15">
        <f>IFERROR(VLOOKUP($M:$M,'Data 2'!$U:$AI,'Data 2'!AC$1,0),0)</f>
        <v>111721.37</v>
      </c>
      <c r="AH51" s="15">
        <f>IFERROR(VLOOKUP($M:$M,'Data 2'!$U:$AI,'Data 2'!AD$1,0),0)</f>
        <v>98818.75</v>
      </c>
      <c r="AI51" s="15">
        <f>IFERROR(VLOOKUP($M:$M,'Data 2'!$U:$AI,'Data 2'!AE$1,0),0)</f>
        <v>84657.56</v>
      </c>
      <c r="AJ51" s="15">
        <f>IFERROR(VLOOKUP($M:$M,'Data 2'!$U:$AI,'Data 2'!AF$1,0),0)</f>
        <v>77706.539999999994</v>
      </c>
      <c r="AK51" s="15">
        <f>IFERROR(VLOOKUP($M:$M,'Data 2'!$U:$AI,'Data 2'!AG$1,0),0)</f>
        <v>47685.35</v>
      </c>
      <c r="AL51" s="15">
        <f>IFERROR(VLOOKUP($M:$M,'Data 2'!$U:$AI,'Data 2'!AH$1,0),0)</f>
        <v>43493.64</v>
      </c>
      <c r="AM51" s="16">
        <f t="shared" si="68"/>
        <v>1010454.1099999999</v>
      </c>
      <c r="AN51" s="15">
        <f>IFERROR(VLOOKUP($M:$M,'Data 2'!$AP:$BE,'Data 2'!AR$1,0),0)</f>
        <v>56656.15</v>
      </c>
      <c r="AO51" s="15">
        <f>IFERROR(VLOOKUP($M:$M,'Data 2'!$AP:$BE,'Data 2'!AS$1,0),0)</f>
        <v>63445.39</v>
      </c>
      <c r="AP51" s="15">
        <f>IFERROR(VLOOKUP($M:$M,'Data 2'!$AP:$BE,'Data 2'!AT$1,0),0)</f>
        <v>79539.179999999993</v>
      </c>
      <c r="AQ51" s="15">
        <f>IFERROR(VLOOKUP($M:$M,'Data 2'!$AP:$BE,'Data 2'!AU$1,0),0)</f>
        <v>81276.740000000005</v>
      </c>
      <c r="AR51" s="15">
        <f>IFERROR(VLOOKUP($M:$M,'Data 2'!$AP:$BE,'Data 2'!AV$1,0),0)</f>
        <v>102008.96000000001</v>
      </c>
      <c r="AS51" s="15">
        <f>IFERROR(VLOOKUP($M:$M,'Data 2'!$AP:$BE,'Data 2'!AW$1,0),0)</f>
        <v>100409.26</v>
      </c>
      <c r="AT51" s="15">
        <f>IFERROR(VLOOKUP($M:$M,'Data 2'!$AP:$BE,'Data 2'!AX$1,0),0)</f>
        <v>89525.37</v>
      </c>
      <c r="AU51" s="15">
        <f>IFERROR(VLOOKUP($M:$M,'Data 2'!$AP:$BE,'Data 2'!AY$1,0),0)</f>
        <v>101057.83</v>
      </c>
      <c r="AV51" s="15">
        <f>IFERROR(VLOOKUP($M:$M,'Data 2'!$AP:$BE,'Data 2'!AZ$1,0),0)</f>
        <v>76943.16</v>
      </c>
      <c r="AW51" s="15">
        <f>IFERROR(VLOOKUP($M:$M,'Data 2'!$AP:$BE,'Data 2'!BA$1,0),0)</f>
        <v>64521.640000000007</v>
      </c>
      <c r="AX51" s="15">
        <f>IFERROR(VLOOKUP($M:$M,'Data 2'!$AP:$BE,'Data 2'!BB$1,0),0)</f>
        <v>58389.32</v>
      </c>
      <c r="AY51" s="15">
        <f>IFERROR(VLOOKUP($M:$M,'Data 2'!$AP:$BE,'Data 2'!BC$1,0),0)</f>
        <v>48992.800000000003</v>
      </c>
      <c r="AZ51" s="16">
        <f t="shared" si="69"/>
        <v>922765.8</v>
      </c>
      <c r="BA51" s="3">
        <f>IF(AA51=0,0,IFERROR(VLOOKUP($M:$M,'Price_Per_Oz_01.2019~'!$A:$CQ,Data_sheet_PTD!BA$2,0),0))</f>
        <v>0.72</v>
      </c>
      <c r="BB51" s="3">
        <f>IF(AB51=0,0,IFERROR(VLOOKUP($M:$M,'Price_Per_Oz_01.2019~'!$A:$CQ,Data_sheet_PTD!BB$2,0),0))</f>
        <v>0.78</v>
      </c>
      <c r="BC51" s="3">
        <f>IF(AC51=0,0,IFERROR(VLOOKUP($M:$M,'Price_Per_Oz_01.2019~'!$A:$CQ,Data_sheet_PTD!BC$2,0),0))</f>
        <v>0.78</v>
      </c>
      <c r="BD51" s="3">
        <f>IF(AD51=0,0,IFERROR(VLOOKUP($M:$M,'Price_Per_Oz_01.2019~'!$A:$CQ,Data_sheet_PTD!BD$2,0),0))</f>
        <v>0.78</v>
      </c>
      <c r="BE51" s="3">
        <f>IF(AE51=0,0,IFERROR(VLOOKUP($M:$M,'Price_Per_Oz_01.2019~'!$A:$CQ,Data_sheet_PTD!BE$2,0),0))</f>
        <v>0.78</v>
      </c>
      <c r="BF51" s="3">
        <f>IF(AF51=0,0,IFERROR(VLOOKUP($M:$M,'Price_Per_Oz_01.2019~'!$A:$CQ,Data_sheet_PTD!BF$2,0),0))</f>
        <v>0.78</v>
      </c>
      <c r="BG51" s="3">
        <f>IF(AG51=0,0,IFERROR(VLOOKUP($M:$M,'Price_Per_Oz_01.2019~'!$A:$CQ,Data_sheet_PTD!BG$2,0),0))</f>
        <v>0.78</v>
      </c>
      <c r="BH51" s="3">
        <f>IF(AH51=0,0,IFERROR(VLOOKUP($M:$M,'Price_Per_Oz_01.2019~'!$A:$CQ,Data_sheet_PTD!BH$2,0),0))</f>
        <v>0.78</v>
      </c>
      <c r="BI51" s="3">
        <f>IF(AI51=0,0,IFERROR(VLOOKUP($M:$M,'Price_Per_Oz_01.2019~'!$A:$CQ,Data_sheet_PTD!BI$2,0),0))</f>
        <v>0.78</v>
      </c>
      <c r="BJ51" s="3">
        <f>IF(AJ51=0,0,IFERROR(VLOOKUP($M:$M,'Price_Per_Oz_01.2019~'!$A:$CQ,Data_sheet_PTD!BJ$2,0),0))</f>
        <v>0.78</v>
      </c>
      <c r="BK51" s="3">
        <f>IF(AK51=0,0,IFERROR(VLOOKUP($M:$M,'Price_Per_Oz_01.2019~'!$A:$CQ,Data_sheet_PTD!BK$2,0),0))</f>
        <v>0.78</v>
      </c>
      <c r="BL51" s="3">
        <f>IF(AL51=0,0,IFERROR(VLOOKUP($M:$M,'Price_Per_Oz_01.2019~'!$A:$CQ,Data_sheet_PTD!BL$2,0),0))</f>
        <v>0.78</v>
      </c>
      <c r="BM51" s="17">
        <f t="shared" si="50"/>
        <v>0.78</v>
      </c>
      <c r="BN51" s="3">
        <f>IF(AN51=0,0,IFERROR(VLOOKUP($M:$M,'Price_Per_Oz_01.2019~'!$A:$CQ,Data_sheet_PTD!BN$2,0),0))</f>
        <v>0.78</v>
      </c>
      <c r="BO51" s="3">
        <f>IF(AO51=0,0,IFERROR(VLOOKUP($M:$M,'Price_Per_Oz_01.2019~'!$A:$CQ,Data_sheet_PTD!BO$2,0),0))</f>
        <v>0.81</v>
      </c>
      <c r="BP51" s="3">
        <f>IF(AP51=0,0,IFERROR(VLOOKUP($M:$M,'Price_Per_Oz_01.2019~'!$A:$CQ,Data_sheet_PTD!BP$2,0),0))</f>
        <v>0.81</v>
      </c>
      <c r="BQ51" s="3">
        <f>IF(AQ51=0,0,IFERROR(VLOOKUP($M:$M,'Price_Per_Oz_01.2019~'!$A:$CQ,Data_sheet_PTD!BQ$2,0),0))</f>
        <v>0.81</v>
      </c>
      <c r="BR51" s="3">
        <f>IF(AR51=0,0,IFERROR(VLOOKUP($M:$M,'Price_Per_Oz_01.2019~'!$A:$CQ,Data_sheet_PTD!BR$2,0),0))</f>
        <v>0.83</v>
      </c>
      <c r="BS51" s="3">
        <f>IF(AS51=0,0,IFERROR(VLOOKUP($M:$M,'Price_Per_Oz_01.2019~'!$A:$CQ,Data_sheet_PTD!BS$2,0),0))</f>
        <v>0.83</v>
      </c>
      <c r="BT51" s="3">
        <f>IF(AT51=0,0,IFERROR(VLOOKUP($M:$M,'Price_Per_Oz_01.2019~'!$A:$CQ,Data_sheet_PTD!BT$2,0),0))</f>
        <v>0.83</v>
      </c>
      <c r="BU51" s="3">
        <f>IF(AU51=0,0,IFERROR(VLOOKUP($M:$M,'Price_Per_Oz_01.2019~'!$A:$CQ,Data_sheet_PTD!BU$2,0),0))</f>
        <v>0.83</v>
      </c>
      <c r="BV51" s="3">
        <f>IF(AV51=0,0,IFERROR(VLOOKUP($M:$M,'Price_Per_Oz_01.2019~'!$A:$CQ,Data_sheet_PTD!BV$2,0),0))</f>
        <v>0.83</v>
      </c>
      <c r="BW51" s="3">
        <f>IF(AW51=0,0,IFERROR(VLOOKUP($M:$M,'Price_Per_Oz_01.2019~'!$A:$CQ,Data_sheet_PTD!BW$2,0),0))</f>
        <v>0.83</v>
      </c>
      <c r="BX51" s="3">
        <f>IF(AX51=0,0,IFERROR(VLOOKUP($M:$M,'Price_Per_Oz_01.2019~'!$A:$CQ,Data_sheet_PTD!BX$2,0),0))</f>
        <v>0.83</v>
      </c>
      <c r="BY51" s="3">
        <f>IF(AY51=0,0,IFERROR(VLOOKUP($M:$M,'Price_Per_Oz_01.2019~'!$A:$CQ,Data_sheet_PTD!BY$2,0),0))</f>
        <v>0.83</v>
      </c>
      <c r="BZ51" s="17">
        <f t="shared" si="51"/>
        <v>0.83</v>
      </c>
      <c r="CA51" s="12">
        <f t="shared" si="0"/>
        <v>81026.888888888891</v>
      </c>
      <c r="CB51" s="12">
        <f t="shared" si="1"/>
        <v>80778.474358974359</v>
      </c>
      <c r="CC51" s="12">
        <f t="shared" si="2"/>
        <v>110355.19230769231</v>
      </c>
      <c r="CD51" s="12">
        <f t="shared" si="3"/>
        <v>122184.02564102563</v>
      </c>
      <c r="CE51" s="12">
        <f t="shared" si="4"/>
        <v>154592.21794871794</v>
      </c>
      <c r="CF51" s="12">
        <f t="shared" si="5"/>
        <v>157771.55128205128</v>
      </c>
      <c r="CG51" s="12">
        <f t="shared" si="6"/>
        <v>143232.52564102563</v>
      </c>
      <c r="CH51" s="12">
        <f t="shared" si="7"/>
        <v>126690.70512820513</v>
      </c>
      <c r="CI51" s="12">
        <f t="shared" si="8"/>
        <v>108535.33333333333</v>
      </c>
      <c r="CJ51" s="12">
        <f t="shared" si="9"/>
        <v>99623.76923076922</v>
      </c>
      <c r="CK51" s="12">
        <f t="shared" si="10"/>
        <v>61135.064102564102</v>
      </c>
      <c r="CL51" s="12">
        <f t="shared" si="11"/>
        <v>55761.076923076922</v>
      </c>
      <c r="CM51" s="13">
        <f t="shared" si="52"/>
        <v>1301686.8247863248</v>
      </c>
      <c r="CN51" s="12">
        <f t="shared" si="12"/>
        <v>72636.08974358975</v>
      </c>
      <c r="CO51" s="12">
        <f t="shared" si="13"/>
        <v>78327.641975308637</v>
      </c>
      <c r="CP51" s="12">
        <f t="shared" si="14"/>
        <v>98196.518518518496</v>
      </c>
      <c r="CQ51" s="12">
        <f t="shared" si="15"/>
        <v>100341.65432098765</v>
      </c>
      <c r="CR51" s="12">
        <f t="shared" si="16"/>
        <v>122902.36144578314</v>
      </c>
      <c r="CS51" s="12">
        <f t="shared" si="17"/>
        <v>120975.01204819277</v>
      </c>
      <c r="CT51" s="12">
        <f t="shared" si="18"/>
        <v>107861.89156626505</v>
      </c>
      <c r="CU51" s="12">
        <f t="shared" si="19"/>
        <v>121756.42168674699</v>
      </c>
      <c r="CV51" s="12">
        <f t="shared" si="20"/>
        <v>92702.602409638566</v>
      </c>
      <c r="CW51" s="12">
        <f t="shared" si="21"/>
        <v>77736.915662650616</v>
      </c>
      <c r="CX51" s="12">
        <f t="shared" si="22"/>
        <v>70348.57831325302</v>
      </c>
      <c r="CY51" s="12">
        <f t="shared" si="23"/>
        <v>59027.469879518081</v>
      </c>
      <c r="CZ51" s="13">
        <f t="shared" si="53"/>
        <v>1122813.1575704527</v>
      </c>
      <c r="DA51" s="15">
        <f t="shared" si="24"/>
        <v>-6041.3753846153813</v>
      </c>
      <c r="DB51" s="15">
        <f t="shared" si="25"/>
        <v>-1911.6492592592631</v>
      </c>
      <c r="DC51" s="15">
        <f t="shared" si="26"/>
        <v>-9483.7655555555757</v>
      </c>
      <c r="DD51" s="15">
        <f t="shared" si="27"/>
        <v>-17037.049629629619</v>
      </c>
      <c r="DE51" s="15">
        <f t="shared" si="28"/>
        <v>-24718.088072289142</v>
      </c>
      <c r="DF51" s="15">
        <f t="shared" si="29"/>
        <v>-28701.300602409636</v>
      </c>
      <c r="DG51" s="15">
        <f t="shared" si="30"/>
        <v>-27589.094578313248</v>
      </c>
      <c r="DH51" s="15">
        <f t="shared" si="31"/>
        <v>-3848.7410843373418</v>
      </c>
      <c r="DI51" s="15">
        <f t="shared" si="32"/>
        <v>-12349.530120481915</v>
      </c>
      <c r="DJ51" s="15">
        <f t="shared" si="33"/>
        <v>-17071.745783132512</v>
      </c>
      <c r="DK51" s="15">
        <f t="shared" si="34"/>
        <v>7186.5410843373566</v>
      </c>
      <c r="DL51" s="15">
        <f t="shared" si="35"/>
        <v>2547.7865060241043</v>
      </c>
      <c r="DM51" s="16">
        <f t="shared" si="54"/>
        <v>-139018.01247966217</v>
      </c>
      <c r="DN51" s="15">
        <f t="shared" si="36"/>
        <v>4358.1653846153886</v>
      </c>
      <c r="DO51" s="15">
        <f t="shared" si="37"/>
        <v>2349.8292592592611</v>
      </c>
      <c r="DP51" s="15">
        <f t="shared" si="38"/>
        <v>2945.8955555555576</v>
      </c>
      <c r="DQ51" s="15">
        <f t="shared" si="39"/>
        <v>3010.2496296296322</v>
      </c>
      <c r="DR51" s="15">
        <f t="shared" si="40"/>
        <v>6145.1180722891486</v>
      </c>
      <c r="DS51" s="15">
        <f t="shared" si="41"/>
        <v>6048.750602409631</v>
      </c>
      <c r="DT51" s="15">
        <f t="shared" si="42"/>
        <v>5393.0945783132456</v>
      </c>
      <c r="DU51" s="15">
        <f t="shared" si="43"/>
        <v>6087.8210843373417</v>
      </c>
      <c r="DV51" s="15">
        <f t="shared" si="44"/>
        <v>4635.1301204819219</v>
      </c>
      <c r="DW51" s="15">
        <f t="shared" si="45"/>
        <v>3886.8457831325254</v>
      </c>
      <c r="DX51" s="15">
        <f t="shared" si="46"/>
        <v>3517.4289156626464</v>
      </c>
      <c r="DY51" s="15">
        <f t="shared" si="47"/>
        <v>2951.3734939759001</v>
      </c>
      <c r="DZ51" s="16">
        <f t="shared" si="55"/>
        <v>51329.702479662206</v>
      </c>
      <c r="EB51" s="22">
        <f t="shared" si="56"/>
        <v>-6.3664629124104977E-12</v>
      </c>
      <c r="EC51" s="22">
        <f t="shared" si="57"/>
        <v>2.2737367544323206E-12</v>
      </c>
      <c r="ED51" s="22">
        <f t="shared" si="58"/>
        <v>8.1854523159563541E-12</v>
      </c>
      <c r="EE51" s="22">
        <f t="shared" si="59"/>
        <v>0</v>
      </c>
      <c r="EF51" s="22">
        <f t="shared" si="60"/>
        <v>0</v>
      </c>
      <c r="EG51" s="22">
        <f t="shared" si="61"/>
        <v>0</v>
      </c>
      <c r="EH51" s="22">
        <f t="shared" si="62"/>
        <v>0</v>
      </c>
      <c r="EI51" s="22">
        <f t="shared" si="63"/>
        <v>0</v>
      </c>
      <c r="EJ51" s="22">
        <f t="shared" si="64"/>
        <v>0</v>
      </c>
      <c r="EK51" s="22">
        <f t="shared" si="65"/>
        <v>0</v>
      </c>
      <c r="EL51" s="22">
        <f t="shared" si="66"/>
        <v>0</v>
      </c>
      <c r="EM51" s="22">
        <f t="shared" si="67"/>
        <v>0</v>
      </c>
    </row>
    <row r="52" spans="12:143" x14ac:dyDescent="0.3">
      <c r="L52" s="7"/>
      <c r="M52" t="s">
        <v>58</v>
      </c>
      <c r="N52" s="15">
        <f>IFERROR(VLOOKUP($M:$M,'Data 2'!$C:$R,'Data 2'!E$1,0),0)</f>
        <v>0</v>
      </c>
      <c r="O52" s="15">
        <f>IFERROR(VLOOKUP($M:$M,'Data 2'!$C:$R,'Data 2'!F$1,0),0)</f>
        <v>0</v>
      </c>
      <c r="P52" s="15">
        <f>IFERROR(VLOOKUP($M:$M,'Data 2'!$C:$R,'Data 2'!G$1,0),0)</f>
        <v>0</v>
      </c>
      <c r="Q52" s="15">
        <f>IFERROR(VLOOKUP($M:$M,'Data 2'!$C:$R,'Data 2'!H$1,0),0)</f>
        <v>0</v>
      </c>
      <c r="R52" s="15">
        <f>IFERROR(VLOOKUP($M:$M,'Data 2'!$C:$R,'Data 2'!I$1,0),0)</f>
        <v>0</v>
      </c>
      <c r="S52" s="15">
        <f>IFERROR(VLOOKUP($M:$M,'Data 2'!$C:$R,'Data 2'!J$1,0),0)</f>
        <v>0</v>
      </c>
      <c r="T52" s="15">
        <f>IFERROR(VLOOKUP($M:$M,'Data 2'!$C:$R,'Data 2'!K$1,0),0)</f>
        <v>0</v>
      </c>
      <c r="U52" s="15">
        <f>IFERROR(VLOOKUP($M:$M,'Data 2'!$C:$R,'Data 2'!L$1,0),0)</f>
        <v>0</v>
      </c>
      <c r="V52" s="15">
        <f>IFERROR(VLOOKUP($M:$M,'Data 2'!$C:$R,'Data 2'!M$1,0),0)</f>
        <v>0</v>
      </c>
      <c r="W52" s="15">
        <f>IFERROR(VLOOKUP($M:$M,'Data 2'!$C:$R,'Data 2'!N$1,0),0)</f>
        <v>0</v>
      </c>
      <c r="X52" s="15">
        <f>IFERROR(VLOOKUP($M:$M,'Data 2'!$C:$R,'Data 2'!O$1,0),0)</f>
        <v>0</v>
      </c>
      <c r="Y52" s="15">
        <f>IFERROR(VLOOKUP($M:$M,'Data 2'!$C:$R,'Data 2'!P$1,0),0)</f>
        <v>0</v>
      </c>
      <c r="Z52" s="16">
        <f t="shared" si="49"/>
        <v>0</v>
      </c>
      <c r="AA52" s="15">
        <f>IFERROR(VLOOKUP($M:$M,'Data 2'!$U:$AI,'Data 2'!W$1,0),0)</f>
        <v>0</v>
      </c>
      <c r="AB52" s="15">
        <f>IFERROR(VLOOKUP($M:$M,'Data 2'!$U:$AI,'Data 2'!X$1,0),0)</f>
        <v>0</v>
      </c>
      <c r="AC52" s="15">
        <f>IFERROR(VLOOKUP($M:$M,'Data 2'!$U:$AI,'Data 2'!Y$1,0),0)</f>
        <v>0</v>
      </c>
      <c r="AD52" s="15">
        <f>IFERROR(VLOOKUP($M:$M,'Data 2'!$U:$AI,'Data 2'!Z$1,0),0)</f>
        <v>0</v>
      </c>
      <c r="AE52" s="15">
        <f>IFERROR(VLOOKUP($M:$M,'Data 2'!$U:$AI,'Data 2'!AA$1,0),0)</f>
        <v>0</v>
      </c>
      <c r="AF52" s="15">
        <f>IFERROR(VLOOKUP($M:$M,'Data 2'!$U:$AI,'Data 2'!AB$1,0),0)</f>
        <v>0</v>
      </c>
      <c r="AG52" s="15">
        <f>IFERROR(VLOOKUP($M:$M,'Data 2'!$U:$AI,'Data 2'!AC$1,0),0)</f>
        <v>0</v>
      </c>
      <c r="AH52" s="15">
        <f>IFERROR(VLOOKUP($M:$M,'Data 2'!$U:$AI,'Data 2'!AD$1,0),0)</f>
        <v>0</v>
      </c>
      <c r="AI52" s="15">
        <f>IFERROR(VLOOKUP($M:$M,'Data 2'!$U:$AI,'Data 2'!AE$1,0),0)</f>
        <v>0</v>
      </c>
      <c r="AJ52" s="15">
        <f>IFERROR(VLOOKUP($M:$M,'Data 2'!$U:$AI,'Data 2'!AF$1,0),0)</f>
        <v>0</v>
      </c>
      <c r="AK52" s="15">
        <f>IFERROR(VLOOKUP($M:$M,'Data 2'!$U:$AI,'Data 2'!AG$1,0),0)</f>
        <v>0</v>
      </c>
      <c r="AL52" s="15">
        <f>IFERROR(VLOOKUP($M:$M,'Data 2'!$U:$AI,'Data 2'!AH$1,0),0)</f>
        <v>0</v>
      </c>
      <c r="AM52" s="16">
        <f t="shared" si="68"/>
        <v>0</v>
      </c>
      <c r="AN52" s="15">
        <f>IFERROR(VLOOKUP($M:$M,'Data 2'!$AP:$BE,'Data 2'!AR$1,0),0)</f>
        <v>0</v>
      </c>
      <c r="AO52" s="15">
        <f>IFERROR(VLOOKUP($M:$M,'Data 2'!$AP:$BE,'Data 2'!AS$1,0),0)</f>
        <v>0</v>
      </c>
      <c r="AP52" s="15">
        <f>IFERROR(VLOOKUP($M:$M,'Data 2'!$AP:$BE,'Data 2'!AT$1,0),0)</f>
        <v>0</v>
      </c>
      <c r="AQ52" s="15">
        <f>IFERROR(VLOOKUP($M:$M,'Data 2'!$AP:$BE,'Data 2'!AU$1,0),0)</f>
        <v>0</v>
      </c>
      <c r="AR52" s="15">
        <f>IFERROR(VLOOKUP($M:$M,'Data 2'!$AP:$BE,'Data 2'!AV$1,0),0)</f>
        <v>0</v>
      </c>
      <c r="AS52" s="15">
        <f>IFERROR(VLOOKUP($M:$M,'Data 2'!$AP:$BE,'Data 2'!AW$1,0),0)</f>
        <v>0</v>
      </c>
      <c r="AT52" s="15">
        <f>IFERROR(VLOOKUP($M:$M,'Data 2'!$AP:$BE,'Data 2'!AX$1,0),0)</f>
        <v>0</v>
      </c>
      <c r="AU52" s="15">
        <f>IFERROR(VLOOKUP($M:$M,'Data 2'!$AP:$BE,'Data 2'!AY$1,0),0)</f>
        <v>0</v>
      </c>
      <c r="AV52" s="15">
        <f>IFERROR(VLOOKUP($M:$M,'Data 2'!$AP:$BE,'Data 2'!AZ$1,0),0)</f>
        <v>0</v>
      </c>
      <c r="AW52" s="15">
        <f>IFERROR(VLOOKUP($M:$M,'Data 2'!$AP:$BE,'Data 2'!BA$1,0),0)</f>
        <v>0</v>
      </c>
      <c r="AX52" s="15">
        <f>IFERROR(VLOOKUP($M:$M,'Data 2'!$AP:$BE,'Data 2'!BB$1,0),0)</f>
        <v>0</v>
      </c>
      <c r="AY52" s="15">
        <f>IFERROR(VLOOKUP($M:$M,'Data 2'!$AP:$BE,'Data 2'!BC$1,0),0)</f>
        <v>0</v>
      </c>
      <c r="AZ52" s="16">
        <f t="shared" si="69"/>
        <v>0</v>
      </c>
      <c r="BA52" s="3">
        <f>IF(AA52=0,0,IFERROR(VLOOKUP($M:$M,'Price_Per_Oz_01.2019~'!$A:$CQ,Data_sheet_PTD!BA$2,0),0))</f>
        <v>0</v>
      </c>
      <c r="BB52" s="3">
        <f>IF(AB52=0,0,IFERROR(VLOOKUP($M:$M,'Price_Per_Oz_01.2019~'!$A:$CQ,Data_sheet_PTD!BB$2,0),0))</f>
        <v>0</v>
      </c>
      <c r="BC52" s="3">
        <f>IF(AC52=0,0,IFERROR(VLOOKUP($M:$M,'Price_Per_Oz_01.2019~'!$A:$CQ,Data_sheet_PTD!BC$2,0),0))</f>
        <v>0</v>
      </c>
      <c r="BD52" s="3">
        <f>IF(AD52=0,0,IFERROR(VLOOKUP($M:$M,'Price_Per_Oz_01.2019~'!$A:$CQ,Data_sheet_PTD!BD$2,0),0))</f>
        <v>0</v>
      </c>
      <c r="BE52" s="3">
        <f>IF(AE52=0,0,IFERROR(VLOOKUP($M:$M,'Price_Per_Oz_01.2019~'!$A:$CQ,Data_sheet_PTD!BE$2,0),0))</f>
        <v>0</v>
      </c>
      <c r="BF52" s="3">
        <f>IF(AF52=0,0,IFERROR(VLOOKUP($M:$M,'Price_Per_Oz_01.2019~'!$A:$CQ,Data_sheet_PTD!BF$2,0),0))</f>
        <v>0</v>
      </c>
      <c r="BG52" s="3">
        <f>IF(AG52=0,0,IFERROR(VLOOKUP($M:$M,'Price_Per_Oz_01.2019~'!$A:$CQ,Data_sheet_PTD!BG$2,0),0))</f>
        <v>0</v>
      </c>
      <c r="BH52" s="3">
        <f>IF(AH52=0,0,IFERROR(VLOOKUP($M:$M,'Price_Per_Oz_01.2019~'!$A:$CQ,Data_sheet_PTD!BH$2,0),0))</f>
        <v>0</v>
      </c>
      <c r="BI52" s="3">
        <f>IF(AI52=0,0,IFERROR(VLOOKUP($M:$M,'Price_Per_Oz_01.2019~'!$A:$CQ,Data_sheet_PTD!BI$2,0),0))</f>
        <v>0</v>
      </c>
      <c r="BJ52" s="3">
        <f>IF(AJ52=0,0,IFERROR(VLOOKUP($M:$M,'Price_Per_Oz_01.2019~'!$A:$CQ,Data_sheet_PTD!BJ$2,0),0))</f>
        <v>0</v>
      </c>
      <c r="BK52" s="3">
        <f>IF(AK52=0,0,IFERROR(VLOOKUP($M:$M,'Price_Per_Oz_01.2019~'!$A:$CQ,Data_sheet_PTD!BK$2,0),0))</f>
        <v>0</v>
      </c>
      <c r="BL52" s="3">
        <f>IF(AL52=0,0,IFERROR(VLOOKUP($M:$M,'Price_Per_Oz_01.2019~'!$A:$CQ,Data_sheet_PTD!BL$2,0),0))</f>
        <v>0</v>
      </c>
      <c r="BM52" s="17">
        <f t="shared" si="50"/>
        <v>0</v>
      </c>
      <c r="BN52" s="3">
        <f>IF(AN52=0,0,IFERROR(VLOOKUP($M:$M,'Price_Per_Oz_01.2019~'!$A:$CQ,Data_sheet_PTD!BN$2,0),0))</f>
        <v>0</v>
      </c>
      <c r="BO52" s="3">
        <f>IF(AO52=0,0,IFERROR(VLOOKUP($M:$M,'Price_Per_Oz_01.2019~'!$A:$CQ,Data_sheet_PTD!BO$2,0),0))</f>
        <v>0</v>
      </c>
      <c r="BP52" s="3">
        <f>IF(AP52=0,0,IFERROR(VLOOKUP($M:$M,'Price_Per_Oz_01.2019~'!$A:$CQ,Data_sheet_PTD!BP$2,0),0))</f>
        <v>0</v>
      </c>
      <c r="BQ52" s="3">
        <f>IF(AQ52=0,0,IFERROR(VLOOKUP($M:$M,'Price_Per_Oz_01.2019~'!$A:$CQ,Data_sheet_PTD!BQ$2,0),0))</f>
        <v>0</v>
      </c>
      <c r="BR52" s="3">
        <f>IF(AR52=0,0,IFERROR(VLOOKUP($M:$M,'Price_Per_Oz_01.2019~'!$A:$CQ,Data_sheet_PTD!BR$2,0),0))</f>
        <v>0</v>
      </c>
      <c r="BS52" s="3">
        <f>IF(AS52=0,0,IFERROR(VLOOKUP($M:$M,'Price_Per_Oz_01.2019~'!$A:$CQ,Data_sheet_PTD!BS$2,0),0))</f>
        <v>0</v>
      </c>
      <c r="BT52" s="3">
        <f>IF(AT52=0,0,IFERROR(VLOOKUP($M:$M,'Price_Per_Oz_01.2019~'!$A:$CQ,Data_sheet_PTD!BT$2,0),0))</f>
        <v>0</v>
      </c>
      <c r="BU52" s="3">
        <f>IF(AU52=0,0,IFERROR(VLOOKUP($M:$M,'Price_Per_Oz_01.2019~'!$A:$CQ,Data_sheet_PTD!BU$2,0),0))</f>
        <v>0</v>
      </c>
      <c r="BV52" s="3">
        <f>IF(AV52=0,0,IFERROR(VLOOKUP($M:$M,'Price_Per_Oz_01.2019~'!$A:$CQ,Data_sheet_PTD!BV$2,0),0))</f>
        <v>0</v>
      </c>
      <c r="BW52" s="3">
        <f>IF(AW52=0,0,IFERROR(VLOOKUP($M:$M,'Price_Per_Oz_01.2019~'!$A:$CQ,Data_sheet_PTD!BW$2,0),0))</f>
        <v>0</v>
      </c>
      <c r="BX52" s="3">
        <f>IF(AX52=0,0,IFERROR(VLOOKUP($M:$M,'Price_Per_Oz_01.2019~'!$A:$CQ,Data_sheet_PTD!BX$2,0),0))</f>
        <v>0</v>
      </c>
      <c r="BY52" s="3">
        <f>IF(AY52=0,0,IFERROR(VLOOKUP($M:$M,'Price_Per_Oz_01.2019~'!$A:$CQ,Data_sheet_PTD!BY$2,0),0))</f>
        <v>0</v>
      </c>
      <c r="BZ52" s="17">
        <f t="shared" si="51"/>
        <v>0</v>
      </c>
      <c r="CA52" s="12">
        <f t="shared" si="0"/>
        <v>0</v>
      </c>
      <c r="CB52" s="12">
        <f t="shared" si="1"/>
        <v>0</v>
      </c>
      <c r="CC52" s="12">
        <f t="shared" si="2"/>
        <v>0</v>
      </c>
      <c r="CD52" s="12">
        <f t="shared" si="3"/>
        <v>0</v>
      </c>
      <c r="CE52" s="12">
        <f t="shared" si="4"/>
        <v>0</v>
      </c>
      <c r="CF52" s="12">
        <f t="shared" si="5"/>
        <v>0</v>
      </c>
      <c r="CG52" s="12">
        <f t="shared" si="6"/>
        <v>0</v>
      </c>
      <c r="CH52" s="12">
        <f t="shared" si="7"/>
        <v>0</v>
      </c>
      <c r="CI52" s="12">
        <f t="shared" si="8"/>
        <v>0</v>
      </c>
      <c r="CJ52" s="12">
        <f t="shared" si="9"/>
        <v>0</v>
      </c>
      <c r="CK52" s="12">
        <f t="shared" si="10"/>
        <v>0</v>
      </c>
      <c r="CL52" s="12">
        <f t="shared" si="11"/>
        <v>0</v>
      </c>
      <c r="CM52" s="13">
        <f t="shared" si="52"/>
        <v>0</v>
      </c>
      <c r="CN52" s="12">
        <f t="shared" si="12"/>
        <v>0</v>
      </c>
      <c r="CO52" s="12">
        <f t="shared" si="13"/>
        <v>0</v>
      </c>
      <c r="CP52" s="12">
        <f t="shared" si="14"/>
        <v>0</v>
      </c>
      <c r="CQ52" s="12">
        <f t="shared" si="15"/>
        <v>0</v>
      </c>
      <c r="CR52" s="12">
        <f t="shared" si="16"/>
        <v>0</v>
      </c>
      <c r="CS52" s="12">
        <f t="shared" si="17"/>
        <v>0</v>
      </c>
      <c r="CT52" s="12">
        <f t="shared" si="18"/>
        <v>0</v>
      </c>
      <c r="CU52" s="12">
        <f t="shared" si="19"/>
        <v>0</v>
      </c>
      <c r="CV52" s="12">
        <f t="shared" si="20"/>
        <v>0</v>
      </c>
      <c r="CW52" s="12">
        <f t="shared" si="21"/>
        <v>0</v>
      </c>
      <c r="CX52" s="12">
        <f t="shared" si="22"/>
        <v>0</v>
      </c>
      <c r="CY52" s="12">
        <f t="shared" si="23"/>
        <v>0</v>
      </c>
      <c r="CZ52" s="13">
        <f t="shared" si="53"/>
        <v>0</v>
      </c>
      <c r="DA52" s="15">
        <f t="shared" si="24"/>
        <v>0</v>
      </c>
      <c r="DB52" s="15">
        <f t="shared" si="25"/>
        <v>0</v>
      </c>
      <c r="DC52" s="15">
        <f t="shared" si="26"/>
        <v>0</v>
      </c>
      <c r="DD52" s="15">
        <f t="shared" si="27"/>
        <v>0</v>
      </c>
      <c r="DE52" s="15">
        <f t="shared" si="28"/>
        <v>0</v>
      </c>
      <c r="DF52" s="15">
        <f t="shared" si="29"/>
        <v>0</v>
      </c>
      <c r="DG52" s="15">
        <f t="shared" si="30"/>
        <v>0</v>
      </c>
      <c r="DH52" s="15">
        <f t="shared" si="31"/>
        <v>0</v>
      </c>
      <c r="DI52" s="15">
        <f t="shared" si="32"/>
        <v>0</v>
      </c>
      <c r="DJ52" s="15">
        <f t="shared" si="33"/>
        <v>0</v>
      </c>
      <c r="DK52" s="15">
        <f t="shared" si="34"/>
        <v>0</v>
      </c>
      <c r="DL52" s="15">
        <f t="shared" si="35"/>
        <v>0</v>
      </c>
      <c r="DM52" s="16">
        <f t="shared" si="54"/>
        <v>0</v>
      </c>
      <c r="DN52" s="15">
        <f t="shared" si="36"/>
        <v>0</v>
      </c>
      <c r="DO52" s="15">
        <f t="shared" si="37"/>
        <v>0</v>
      </c>
      <c r="DP52" s="15">
        <f t="shared" si="38"/>
        <v>0</v>
      </c>
      <c r="DQ52" s="15">
        <f t="shared" si="39"/>
        <v>0</v>
      </c>
      <c r="DR52" s="15">
        <f t="shared" si="40"/>
        <v>0</v>
      </c>
      <c r="DS52" s="15">
        <f t="shared" si="41"/>
        <v>0</v>
      </c>
      <c r="DT52" s="15">
        <f t="shared" si="42"/>
        <v>0</v>
      </c>
      <c r="DU52" s="15">
        <f t="shared" si="43"/>
        <v>0</v>
      </c>
      <c r="DV52" s="15">
        <f t="shared" si="44"/>
        <v>0</v>
      </c>
      <c r="DW52" s="15">
        <f t="shared" si="45"/>
        <v>0</v>
      </c>
      <c r="DX52" s="15">
        <f t="shared" si="46"/>
        <v>0</v>
      </c>
      <c r="DY52" s="15">
        <f t="shared" si="47"/>
        <v>0</v>
      </c>
      <c r="DZ52" s="16">
        <f t="shared" si="55"/>
        <v>0</v>
      </c>
      <c r="EB52" s="22">
        <f t="shared" si="56"/>
        <v>0</v>
      </c>
      <c r="EC52" s="22">
        <f t="shared" si="57"/>
        <v>0</v>
      </c>
      <c r="ED52" s="22">
        <f t="shared" si="58"/>
        <v>0</v>
      </c>
      <c r="EE52" s="22">
        <f t="shared" si="59"/>
        <v>0</v>
      </c>
      <c r="EF52" s="22">
        <f t="shared" si="60"/>
        <v>0</v>
      </c>
      <c r="EG52" s="22">
        <f t="shared" si="61"/>
        <v>0</v>
      </c>
      <c r="EH52" s="22">
        <f t="shared" si="62"/>
        <v>0</v>
      </c>
      <c r="EI52" s="22">
        <f t="shared" si="63"/>
        <v>0</v>
      </c>
      <c r="EJ52" s="22">
        <f t="shared" si="64"/>
        <v>0</v>
      </c>
      <c r="EK52" s="22">
        <f t="shared" si="65"/>
        <v>0</v>
      </c>
      <c r="EL52" s="22">
        <f t="shared" si="66"/>
        <v>0</v>
      </c>
      <c r="EM52" s="22">
        <f t="shared" si="67"/>
        <v>0</v>
      </c>
    </row>
    <row r="53" spans="12:143" x14ac:dyDescent="0.3">
      <c r="L53" s="7"/>
      <c r="M53" t="s">
        <v>59</v>
      </c>
      <c r="N53" s="15">
        <f>IFERROR(VLOOKUP($M:$M,'Data 2'!$C:$R,'Data 2'!E$1,0),0)</f>
        <v>17173.560000000001</v>
      </c>
      <c r="O53" s="15">
        <f>IFERROR(VLOOKUP($M:$M,'Data 2'!$C:$R,'Data 2'!F$1,0),0)</f>
        <v>0</v>
      </c>
      <c r="P53" s="15">
        <f>IFERROR(VLOOKUP($M:$M,'Data 2'!$C:$R,'Data 2'!G$1,0),0)</f>
        <v>0</v>
      </c>
      <c r="Q53" s="15">
        <f>IFERROR(VLOOKUP($M:$M,'Data 2'!$C:$R,'Data 2'!H$1,0),0)</f>
        <v>0</v>
      </c>
      <c r="R53" s="15">
        <f>IFERROR(VLOOKUP($M:$M,'Data 2'!$C:$R,'Data 2'!I$1,0),0)</f>
        <v>0</v>
      </c>
      <c r="S53" s="15">
        <f>IFERROR(VLOOKUP($M:$M,'Data 2'!$C:$R,'Data 2'!J$1,0),0)</f>
        <v>0</v>
      </c>
      <c r="T53" s="15">
        <f>IFERROR(VLOOKUP($M:$M,'Data 2'!$C:$R,'Data 2'!K$1,0),0)</f>
        <v>0</v>
      </c>
      <c r="U53" s="15">
        <f>IFERROR(VLOOKUP($M:$M,'Data 2'!$C:$R,'Data 2'!L$1,0),0)</f>
        <v>0</v>
      </c>
      <c r="V53" s="15">
        <f>IFERROR(VLOOKUP($M:$M,'Data 2'!$C:$R,'Data 2'!M$1,0),0)</f>
        <v>0</v>
      </c>
      <c r="W53" s="15">
        <f>IFERROR(VLOOKUP($M:$M,'Data 2'!$C:$R,'Data 2'!N$1,0),0)</f>
        <v>0</v>
      </c>
      <c r="X53" s="15">
        <f>IFERROR(VLOOKUP($M:$M,'Data 2'!$C:$R,'Data 2'!O$1,0),0)</f>
        <v>0</v>
      </c>
      <c r="Y53" s="15">
        <f>IFERROR(VLOOKUP($M:$M,'Data 2'!$C:$R,'Data 2'!P$1,0),0)</f>
        <v>0</v>
      </c>
      <c r="Z53" s="16">
        <f t="shared" si="49"/>
        <v>17173.560000000001</v>
      </c>
      <c r="AA53" s="15">
        <f>IFERROR(VLOOKUP($M:$M,'Data 2'!$U:$AI,'Data 2'!W$1,0),0)</f>
        <v>0</v>
      </c>
      <c r="AB53" s="15">
        <f>IFERROR(VLOOKUP($M:$M,'Data 2'!$U:$AI,'Data 2'!X$1,0),0)</f>
        <v>0</v>
      </c>
      <c r="AC53" s="15">
        <f>IFERROR(VLOOKUP($M:$M,'Data 2'!$U:$AI,'Data 2'!Y$1,0),0)</f>
        <v>0</v>
      </c>
      <c r="AD53" s="15">
        <f>IFERROR(VLOOKUP($M:$M,'Data 2'!$U:$AI,'Data 2'!Z$1,0),0)</f>
        <v>0</v>
      </c>
      <c r="AE53" s="15">
        <f>IFERROR(VLOOKUP($M:$M,'Data 2'!$U:$AI,'Data 2'!AA$1,0),0)</f>
        <v>0</v>
      </c>
      <c r="AF53" s="15">
        <f>IFERROR(VLOOKUP($M:$M,'Data 2'!$U:$AI,'Data 2'!AB$1,0),0)</f>
        <v>0</v>
      </c>
      <c r="AG53" s="15">
        <f>IFERROR(VLOOKUP($M:$M,'Data 2'!$U:$AI,'Data 2'!AC$1,0),0)</f>
        <v>0</v>
      </c>
      <c r="AH53" s="15">
        <f>IFERROR(VLOOKUP($M:$M,'Data 2'!$U:$AI,'Data 2'!AD$1,0),0)</f>
        <v>0</v>
      </c>
      <c r="AI53" s="15">
        <f>IFERROR(VLOOKUP($M:$M,'Data 2'!$U:$AI,'Data 2'!AE$1,0),0)</f>
        <v>0</v>
      </c>
      <c r="AJ53" s="15">
        <f>IFERROR(VLOOKUP($M:$M,'Data 2'!$U:$AI,'Data 2'!AF$1,0),0)</f>
        <v>0</v>
      </c>
      <c r="AK53" s="15">
        <f>IFERROR(VLOOKUP($M:$M,'Data 2'!$U:$AI,'Data 2'!AG$1,0),0)</f>
        <v>0</v>
      </c>
      <c r="AL53" s="15">
        <f>IFERROR(VLOOKUP($M:$M,'Data 2'!$U:$AI,'Data 2'!AH$1,0),0)</f>
        <v>0</v>
      </c>
      <c r="AM53" s="16">
        <f t="shared" si="68"/>
        <v>0</v>
      </c>
      <c r="AN53" s="15">
        <f>IFERROR(VLOOKUP($M:$M,'Data 2'!$AP:$BE,'Data 2'!AR$1,0),0)</f>
        <v>0</v>
      </c>
      <c r="AO53" s="15">
        <f>IFERROR(VLOOKUP($M:$M,'Data 2'!$AP:$BE,'Data 2'!AS$1,0),0)</f>
        <v>0</v>
      </c>
      <c r="AP53" s="15">
        <f>IFERROR(VLOOKUP($M:$M,'Data 2'!$AP:$BE,'Data 2'!AT$1,0),0)</f>
        <v>0</v>
      </c>
      <c r="AQ53" s="15">
        <f>IFERROR(VLOOKUP($M:$M,'Data 2'!$AP:$BE,'Data 2'!AU$1,0),0)</f>
        <v>0</v>
      </c>
      <c r="AR53" s="15">
        <f>IFERROR(VLOOKUP($M:$M,'Data 2'!$AP:$BE,'Data 2'!AV$1,0),0)</f>
        <v>0</v>
      </c>
      <c r="AS53" s="15">
        <f>IFERROR(VLOOKUP($M:$M,'Data 2'!$AP:$BE,'Data 2'!AW$1,0),0)</f>
        <v>0</v>
      </c>
      <c r="AT53" s="15">
        <f>IFERROR(VLOOKUP($M:$M,'Data 2'!$AP:$BE,'Data 2'!AX$1,0),0)</f>
        <v>0</v>
      </c>
      <c r="AU53" s="15">
        <f>IFERROR(VLOOKUP($M:$M,'Data 2'!$AP:$BE,'Data 2'!AY$1,0),0)</f>
        <v>0</v>
      </c>
      <c r="AV53" s="15">
        <f>IFERROR(VLOOKUP($M:$M,'Data 2'!$AP:$BE,'Data 2'!AZ$1,0),0)</f>
        <v>0</v>
      </c>
      <c r="AW53" s="15">
        <f>IFERROR(VLOOKUP($M:$M,'Data 2'!$AP:$BE,'Data 2'!BA$1,0),0)</f>
        <v>0</v>
      </c>
      <c r="AX53" s="15">
        <f>IFERROR(VLOOKUP($M:$M,'Data 2'!$AP:$BE,'Data 2'!BB$1,0),0)</f>
        <v>0</v>
      </c>
      <c r="AY53" s="15">
        <f>IFERROR(VLOOKUP($M:$M,'Data 2'!$AP:$BE,'Data 2'!BC$1,0),0)</f>
        <v>0</v>
      </c>
      <c r="AZ53" s="16">
        <f t="shared" si="69"/>
        <v>0</v>
      </c>
      <c r="BA53" s="3">
        <f>IF(AA53=0,0,IFERROR(VLOOKUP($M:$M,'Price_Per_Oz_01.2019~'!$A:$CQ,Data_sheet_PTD!BA$2,0),0))</f>
        <v>0</v>
      </c>
      <c r="BB53" s="3">
        <f>IF(AB53=0,0,IFERROR(VLOOKUP($M:$M,'Price_Per_Oz_01.2019~'!$A:$CQ,Data_sheet_PTD!BB$2,0),0))</f>
        <v>0</v>
      </c>
      <c r="BC53" s="3">
        <f>IF(AC53=0,0,IFERROR(VLOOKUP($M:$M,'Price_Per_Oz_01.2019~'!$A:$CQ,Data_sheet_PTD!BC$2,0),0))</f>
        <v>0</v>
      </c>
      <c r="BD53" s="3">
        <f>IF(AD53=0,0,IFERROR(VLOOKUP($M:$M,'Price_Per_Oz_01.2019~'!$A:$CQ,Data_sheet_PTD!BD$2,0),0))</f>
        <v>0</v>
      </c>
      <c r="BE53" s="3">
        <f>IF(AE53=0,0,IFERROR(VLOOKUP($M:$M,'Price_Per_Oz_01.2019~'!$A:$CQ,Data_sheet_PTD!BE$2,0),0))</f>
        <v>0</v>
      </c>
      <c r="BF53" s="3">
        <f>IF(AF53=0,0,IFERROR(VLOOKUP($M:$M,'Price_Per_Oz_01.2019~'!$A:$CQ,Data_sheet_PTD!BF$2,0),0))</f>
        <v>0</v>
      </c>
      <c r="BG53" s="3">
        <f>IF(AG53=0,0,IFERROR(VLOOKUP($M:$M,'Price_Per_Oz_01.2019~'!$A:$CQ,Data_sheet_PTD!BG$2,0),0))</f>
        <v>0</v>
      </c>
      <c r="BH53" s="3">
        <f>IF(AH53=0,0,IFERROR(VLOOKUP($M:$M,'Price_Per_Oz_01.2019~'!$A:$CQ,Data_sheet_PTD!BH$2,0),0))</f>
        <v>0</v>
      </c>
      <c r="BI53" s="3">
        <f>IF(AI53=0,0,IFERROR(VLOOKUP($M:$M,'Price_Per_Oz_01.2019~'!$A:$CQ,Data_sheet_PTD!BI$2,0),0))</f>
        <v>0</v>
      </c>
      <c r="BJ53" s="3">
        <f>IF(AJ53=0,0,IFERROR(VLOOKUP($M:$M,'Price_Per_Oz_01.2019~'!$A:$CQ,Data_sheet_PTD!BJ$2,0),0))</f>
        <v>0</v>
      </c>
      <c r="BK53" s="3">
        <f>IF(AK53=0,0,IFERROR(VLOOKUP($M:$M,'Price_Per_Oz_01.2019~'!$A:$CQ,Data_sheet_PTD!BK$2,0),0))</f>
        <v>0</v>
      </c>
      <c r="BL53" s="3">
        <f>IF(AL53=0,0,IFERROR(VLOOKUP($M:$M,'Price_Per_Oz_01.2019~'!$A:$CQ,Data_sheet_PTD!BL$2,0),0))</f>
        <v>0</v>
      </c>
      <c r="BM53" s="17">
        <f t="shared" si="50"/>
        <v>0</v>
      </c>
      <c r="BN53" s="3">
        <f>IF(AN53=0,0,IFERROR(VLOOKUP($M:$M,'Price_Per_Oz_01.2019~'!$A:$CQ,Data_sheet_PTD!BN$2,0),0))</f>
        <v>0</v>
      </c>
      <c r="BO53" s="3">
        <f>IF(AO53=0,0,IFERROR(VLOOKUP($M:$M,'Price_Per_Oz_01.2019~'!$A:$CQ,Data_sheet_PTD!BO$2,0),0))</f>
        <v>0</v>
      </c>
      <c r="BP53" s="3">
        <f>IF(AP53=0,0,IFERROR(VLOOKUP($M:$M,'Price_Per_Oz_01.2019~'!$A:$CQ,Data_sheet_PTD!BP$2,0),0))</f>
        <v>0</v>
      </c>
      <c r="BQ53" s="3">
        <f>IF(AQ53=0,0,IFERROR(VLOOKUP($M:$M,'Price_Per_Oz_01.2019~'!$A:$CQ,Data_sheet_PTD!BQ$2,0),0))</f>
        <v>0</v>
      </c>
      <c r="BR53" s="3">
        <f>IF(AR53=0,0,IFERROR(VLOOKUP($M:$M,'Price_Per_Oz_01.2019~'!$A:$CQ,Data_sheet_PTD!BR$2,0),0))</f>
        <v>0</v>
      </c>
      <c r="BS53" s="3">
        <f>IF(AS53=0,0,IFERROR(VLOOKUP($M:$M,'Price_Per_Oz_01.2019~'!$A:$CQ,Data_sheet_PTD!BS$2,0),0))</f>
        <v>0</v>
      </c>
      <c r="BT53" s="3">
        <f>IF(AT53=0,0,IFERROR(VLOOKUP($M:$M,'Price_Per_Oz_01.2019~'!$A:$CQ,Data_sheet_PTD!BT$2,0),0))</f>
        <v>0</v>
      </c>
      <c r="BU53" s="3">
        <f>IF(AU53=0,0,IFERROR(VLOOKUP($M:$M,'Price_Per_Oz_01.2019~'!$A:$CQ,Data_sheet_PTD!BU$2,0),0))</f>
        <v>0</v>
      </c>
      <c r="BV53" s="3">
        <f>IF(AV53=0,0,IFERROR(VLOOKUP($M:$M,'Price_Per_Oz_01.2019~'!$A:$CQ,Data_sheet_PTD!BV$2,0),0))</f>
        <v>0</v>
      </c>
      <c r="BW53" s="3">
        <f>IF(AW53=0,0,IFERROR(VLOOKUP($M:$M,'Price_Per_Oz_01.2019~'!$A:$CQ,Data_sheet_PTD!BW$2,0),0))</f>
        <v>0</v>
      </c>
      <c r="BX53" s="3">
        <f>IF(AX53=0,0,IFERROR(VLOOKUP($M:$M,'Price_Per_Oz_01.2019~'!$A:$CQ,Data_sheet_PTD!BX$2,0),0))</f>
        <v>0</v>
      </c>
      <c r="BY53" s="3">
        <f>IF(AY53=0,0,IFERROR(VLOOKUP($M:$M,'Price_Per_Oz_01.2019~'!$A:$CQ,Data_sheet_PTD!BY$2,0),0))</f>
        <v>0</v>
      </c>
      <c r="BZ53" s="17">
        <f t="shared" si="51"/>
        <v>0</v>
      </c>
      <c r="CA53" s="12">
        <f t="shared" si="0"/>
        <v>0</v>
      </c>
      <c r="CB53" s="12">
        <f t="shared" si="1"/>
        <v>0</v>
      </c>
      <c r="CC53" s="12">
        <f t="shared" si="2"/>
        <v>0</v>
      </c>
      <c r="CD53" s="12">
        <f t="shared" si="3"/>
        <v>0</v>
      </c>
      <c r="CE53" s="12">
        <f t="shared" si="4"/>
        <v>0</v>
      </c>
      <c r="CF53" s="12">
        <f t="shared" si="5"/>
        <v>0</v>
      </c>
      <c r="CG53" s="12">
        <f t="shared" si="6"/>
        <v>0</v>
      </c>
      <c r="CH53" s="12">
        <f t="shared" si="7"/>
        <v>0</v>
      </c>
      <c r="CI53" s="12">
        <f t="shared" si="8"/>
        <v>0</v>
      </c>
      <c r="CJ53" s="12">
        <f t="shared" si="9"/>
        <v>0</v>
      </c>
      <c r="CK53" s="12">
        <f t="shared" si="10"/>
        <v>0</v>
      </c>
      <c r="CL53" s="12">
        <f t="shared" si="11"/>
        <v>0</v>
      </c>
      <c r="CM53" s="13">
        <f t="shared" si="52"/>
        <v>0</v>
      </c>
      <c r="CN53" s="12">
        <f t="shared" si="12"/>
        <v>0</v>
      </c>
      <c r="CO53" s="12">
        <f t="shared" si="13"/>
        <v>0</v>
      </c>
      <c r="CP53" s="12">
        <f t="shared" si="14"/>
        <v>0</v>
      </c>
      <c r="CQ53" s="12">
        <f t="shared" si="15"/>
        <v>0</v>
      </c>
      <c r="CR53" s="12">
        <f t="shared" si="16"/>
        <v>0</v>
      </c>
      <c r="CS53" s="12">
        <f t="shared" si="17"/>
        <v>0</v>
      </c>
      <c r="CT53" s="12">
        <f t="shared" si="18"/>
        <v>0</v>
      </c>
      <c r="CU53" s="12">
        <f t="shared" si="19"/>
        <v>0</v>
      </c>
      <c r="CV53" s="12">
        <f t="shared" si="20"/>
        <v>0</v>
      </c>
      <c r="CW53" s="12">
        <f t="shared" si="21"/>
        <v>0</v>
      </c>
      <c r="CX53" s="12">
        <f t="shared" si="22"/>
        <v>0</v>
      </c>
      <c r="CY53" s="12">
        <f t="shared" si="23"/>
        <v>0</v>
      </c>
      <c r="CZ53" s="13">
        <f t="shared" si="53"/>
        <v>0</v>
      </c>
      <c r="DA53" s="15">
        <f t="shared" si="24"/>
        <v>0</v>
      </c>
      <c r="DB53" s="15">
        <f t="shared" si="25"/>
        <v>0</v>
      </c>
      <c r="DC53" s="15">
        <f t="shared" si="26"/>
        <v>0</v>
      </c>
      <c r="DD53" s="15">
        <f t="shared" si="27"/>
        <v>0</v>
      </c>
      <c r="DE53" s="15">
        <f t="shared" si="28"/>
        <v>0</v>
      </c>
      <c r="DF53" s="15">
        <f t="shared" si="29"/>
        <v>0</v>
      </c>
      <c r="DG53" s="15">
        <f t="shared" si="30"/>
        <v>0</v>
      </c>
      <c r="DH53" s="15">
        <f t="shared" si="31"/>
        <v>0</v>
      </c>
      <c r="DI53" s="15">
        <f t="shared" si="32"/>
        <v>0</v>
      </c>
      <c r="DJ53" s="15">
        <f t="shared" si="33"/>
        <v>0</v>
      </c>
      <c r="DK53" s="15">
        <f t="shared" si="34"/>
        <v>0</v>
      </c>
      <c r="DL53" s="15">
        <f t="shared" si="35"/>
        <v>0</v>
      </c>
      <c r="DM53" s="16">
        <f t="shared" si="54"/>
        <v>0</v>
      </c>
      <c r="DN53" s="15">
        <f t="shared" si="36"/>
        <v>0</v>
      </c>
      <c r="DO53" s="15">
        <f t="shared" si="37"/>
        <v>0</v>
      </c>
      <c r="DP53" s="15">
        <f t="shared" si="38"/>
        <v>0</v>
      </c>
      <c r="DQ53" s="15">
        <f t="shared" si="39"/>
        <v>0</v>
      </c>
      <c r="DR53" s="15">
        <f t="shared" si="40"/>
        <v>0</v>
      </c>
      <c r="DS53" s="15">
        <f t="shared" si="41"/>
        <v>0</v>
      </c>
      <c r="DT53" s="15">
        <f t="shared" si="42"/>
        <v>0</v>
      </c>
      <c r="DU53" s="15">
        <f t="shared" si="43"/>
        <v>0</v>
      </c>
      <c r="DV53" s="15">
        <f t="shared" si="44"/>
        <v>0</v>
      </c>
      <c r="DW53" s="15">
        <f t="shared" si="45"/>
        <v>0</v>
      </c>
      <c r="DX53" s="15">
        <f t="shared" si="46"/>
        <v>0</v>
      </c>
      <c r="DY53" s="15">
        <f t="shared" si="47"/>
        <v>0</v>
      </c>
      <c r="DZ53" s="16">
        <f t="shared" si="55"/>
        <v>0</v>
      </c>
      <c r="EB53" s="22">
        <f t="shared" si="56"/>
        <v>0</v>
      </c>
      <c r="EC53" s="22">
        <f t="shared" si="57"/>
        <v>0</v>
      </c>
      <c r="ED53" s="22">
        <f t="shared" si="58"/>
        <v>0</v>
      </c>
      <c r="EE53" s="22">
        <f t="shared" si="59"/>
        <v>0</v>
      </c>
      <c r="EF53" s="22">
        <f t="shared" si="60"/>
        <v>0</v>
      </c>
      <c r="EG53" s="22">
        <f t="shared" si="61"/>
        <v>0</v>
      </c>
      <c r="EH53" s="22">
        <f t="shared" si="62"/>
        <v>0</v>
      </c>
      <c r="EI53" s="22">
        <f t="shared" si="63"/>
        <v>0</v>
      </c>
      <c r="EJ53" s="22">
        <f t="shared" si="64"/>
        <v>0</v>
      </c>
      <c r="EK53" s="22">
        <f t="shared" si="65"/>
        <v>0</v>
      </c>
      <c r="EL53" s="22">
        <f t="shared" si="66"/>
        <v>0</v>
      </c>
      <c r="EM53" s="22">
        <f t="shared" si="67"/>
        <v>0</v>
      </c>
    </row>
    <row r="54" spans="12:143" x14ac:dyDescent="0.3">
      <c r="L54" s="7"/>
      <c r="M54" t="s">
        <v>60</v>
      </c>
      <c r="N54" s="15">
        <f>IFERROR(VLOOKUP($M:$M,'Data 2'!$C:$R,'Data 2'!E$1,0),0)</f>
        <v>69623.42</v>
      </c>
      <c r="O54" s="15">
        <f>IFERROR(VLOOKUP($M:$M,'Data 2'!$C:$R,'Data 2'!F$1,0),0)</f>
        <v>73185.8</v>
      </c>
      <c r="P54" s="15">
        <f>IFERROR(VLOOKUP($M:$M,'Data 2'!$C:$R,'Data 2'!G$1,0),0)</f>
        <v>86712.05</v>
      </c>
      <c r="Q54" s="15">
        <f>IFERROR(VLOOKUP($M:$M,'Data 2'!$C:$R,'Data 2'!H$1,0),0)</f>
        <v>98004.34</v>
      </c>
      <c r="R54" s="15">
        <f>IFERROR(VLOOKUP($M:$M,'Data 2'!$C:$R,'Data 2'!I$1,0),0)</f>
        <v>106309.26</v>
      </c>
      <c r="S54" s="15">
        <f>IFERROR(VLOOKUP($M:$M,'Data 2'!$C:$R,'Data 2'!J$1,0),0)</f>
        <v>118423.06</v>
      </c>
      <c r="T54" s="15">
        <f>IFERROR(VLOOKUP($M:$M,'Data 2'!$C:$R,'Data 2'!K$1,0),0)</f>
        <v>130148.78</v>
      </c>
      <c r="U54" s="15">
        <f>IFERROR(VLOOKUP($M:$M,'Data 2'!$C:$R,'Data 2'!L$1,0),0)</f>
        <v>121615.56</v>
      </c>
      <c r="V54" s="15">
        <f>IFERROR(VLOOKUP($M:$M,'Data 2'!$C:$R,'Data 2'!M$1,0),0)</f>
        <v>95214.51</v>
      </c>
      <c r="W54" s="15">
        <f>IFERROR(VLOOKUP($M:$M,'Data 2'!$C:$R,'Data 2'!N$1,0),0)</f>
        <v>90887.03</v>
      </c>
      <c r="X54" s="15">
        <f>IFERROR(VLOOKUP($M:$M,'Data 2'!$C:$R,'Data 2'!O$1,0),0)</f>
        <v>78529.63</v>
      </c>
      <c r="Y54" s="15">
        <f>IFERROR(VLOOKUP($M:$M,'Data 2'!$C:$R,'Data 2'!P$1,0),0)</f>
        <v>69372.429999999993</v>
      </c>
      <c r="Z54" s="16">
        <f t="shared" si="49"/>
        <v>327525.61</v>
      </c>
      <c r="AA54" s="15">
        <f>IFERROR(VLOOKUP($M:$M,'Data 2'!$U:$AI,'Data 2'!W$1,0),0)</f>
        <v>86181.55</v>
      </c>
      <c r="AB54" s="15">
        <f>IFERROR(VLOOKUP($M:$M,'Data 2'!$U:$AI,'Data 2'!X$1,0),0)</f>
        <v>84418.54</v>
      </c>
      <c r="AC54" s="15">
        <f>IFERROR(VLOOKUP($M:$M,'Data 2'!$U:$AI,'Data 2'!Y$1,0),0)</f>
        <v>117086.28</v>
      </c>
      <c r="AD54" s="15">
        <f>IFERROR(VLOOKUP($M:$M,'Data 2'!$U:$AI,'Data 2'!Z$1,0),0)</f>
        <v>122943.65</v>
      </c>
      <c r="AE54" s="15">
        <f>IFERROR(VLOOKUP($M:$M,'Data 2'!$U:$AI,'Data 2'!AA$1,0),0)</f>
        <v>136031.25</v>
      </c>
      <c r="AF54" s="15">
        <f>IFERROR(VLOOKUP($M:$M,'Data 2'!$U:$AI,'Data 2'!AB$1,0),0)</f>
        <v>161831.97</v>
      </c>
      <c r="AG54" s="15">
        <f>IFERROR(VLOOKUP($M:$M,'Data 2'!$U:$AI,'Data 2'!AC$1,0),0)</f>
        <v>145327.28</v>
      </c>
      <c r="AH54" s="15">
        <f>IFERROR(VLOOKUP($M:$M,'Data 2'!$U:$AI,'Data 2'!AD$1,0),0)</f>
        <v>137673.54999999999</v>
      </c>
      <c r="AI54" s="15">
        <f>IFERROR(VLOOKUP($M:$M,'Data 2'!$U:$AI,'Data 2'!AE$1,0),0)</f>
        <v>120996.8</v>
      </c>
      <c r="AJ54" s="15">
        <f>IFERROR(VLOOKUP($M:$M,'Data 2'!$U:$AI,'Data 2'!AF$1,0),0)</f>
        <v>103623.88</v>
      </c>
      <c r="AK54" s="15">
        <f>IFERROR(VLOOKUP($M:$M,'Data 2'!$U:$AI,'Data 2'!AG$1,0),0)</f>
        <v>86119.74</v>
      </c>
      <c r="AL54" s="15">
        <f>IFERROR(VLOOKUP($M:$M,'Data 2'!$U:$AI,'Data 2'!AH$1,0),0)</f>
        <v>78227.960000000006</v>
      </c>
      <c r="AM54" s="16">
        <f t="shared" si="68"/>
        <v>1380462.45</v>
      </c>
      <c r="AN54" s="15">
        <f>IFERROR(VLOOKUP($M:$M,'Data 2'!$AP:$BE,'Data 2'!AR$1,0),0)</f>
        <v>97519.69</v>
      </c>
      <c r="AO54" s="15">
        <f>IFERROR(VLOOKUP($M:$M,'Data 2'!$AP:$BE,'Data 2'!AS$1,0),0)</f>
        <v>102215.49</v>
      </c>
      <c r="AP54" s="15">
        <f>IFERROR(VLOOKUP($M:$M,'Data 2'!$AP:$BE,'Data 2'!AT$1,0),0)</f>
        <v>118910.42</v>
      </c>
      <c r="AQ54" s="15">
        <f>IFERROR(VLOOKUP($M:$M,'Data 2'!$AP:$BE,'Data 2'!AU$1,0),0)</f>
        <v>119789.9</v>
      </c>
      <c r="AR54" s="15">
        <f>IFERROR(VLOOKUP($M:$M,'Data 2'!$AP:$BE,'Data 2'!AV$1,0),0)</f>
        <v>133542.39999999999</v>
      </c>
      <c r="AS54" s="15">
        <f>IFERROR(VLOOKUP($M:$M,'Data 2'!$AP:$BE,'Data 2'!AW$1,0),0)</f>
        <v>139508.62</v>
      </c>
      <c r="AT54" s="15">
        <f>IFERROR(VLOOKUP($M:$M,'Data 2'!$AP:$BE,'Data 2'!AX$1,0),0)</f>
        <v>137070.19</v>
      </c>
      <c r="AU54" s="15">
        <f>IFERROR(VLOOKUP($M:$M,'Data 2'!$AP:$BE,'Data 2'!AY$1,0),0)</f>
        <v>148138.29999999999</v>
      </c>
      <c r="AV54" s="15">
        <f>IFERROR(VLOOKUP($M:$M,'Data 2'!$AP:$BE,'Data 2'!AZ$1,0),0)</f>
        <v>119433.36</v>
      </c>
      <c r="AW54" s="15">
        <f>IFERROR(VLOOKUP($M:$M,'Data 2'!$AP:$BE,'Data 2'!BA$1,0),0)</f>
        <v>101921.77000000003</v>
      </c>
      <c r="AX54" s="15">
        <f>IFERROR(VLOOKUP($M:$M,'Data 2'!$AP:$BE,'Data 2'!BB$1,0),0)</f>
        <v>88646.720000000045</v>
      </c>
      <c r="AY54" s="15">
        <f>IFERROR(VLOOKUP($M:$M,'Data 2'!$AP:$BE,'Data 2'!BC$1,0),0)</f>
        <v>73927.75</v>
      </c>
      <c r="AZ54" s="16">
        <f t="shared" si="69"/>
        <v>1380624.61</v>
      </c>
      <c r="BA54" s="3">
        <f>IF(AA54=0,0,IFERROR(VLOOKUP($M:$M,'Price_Per_Oz_01.2019~'!$A:$CQ,Data_sheet_PTD!BA$2,0),0))</f>
        <v>0.66</v>
      </c>
      <c r="BB54" s="3">
        <f>IF(AB54=0,0,IFERROR(VLOOKUP($M:$M,'Price_Per_Oz_01.2019~'!$A:$CQ,Data_sheet_PTD!BB$2,0),0))</f>
        <v>0.69</v>
      </c>
      <c r="BC54" s="3">
        <f>IF(AC54=0,0,IFERROR(VLOOKUP($M:$M,'Price_Per_Oz_01.2019~'!$A:$CQ,Data_sheet_PTD!BC$2,0),0))</f>
        <v>0.69</v>
      </c>
      <c r="BD54" s="3">
        <f>IF(AD54=0,0,IFERROR(VLOOKUP($M:$M,'Price_Per_Oz_01.2019~'!$A:$CQ,Data_sheet_PTD!BD$2,0),0))</f>
        <v>0.74</v>
      </c>
      <c r="BE54" s="3">
        <f>IF(AE54=0,0,IFERROR(VLOOKUP($M:$M,'Price_Per_Oz_01.2019~'!$A:$CQ,Data_sheet_PTD!BE$2,0),0))</f>
        <v>0.74</v>
      </c>
      <c r="BF54" s="3">
        <f>IF(AF54=0,0,IFERROR(VLOOKUP($M:$M,'Price_Per_Oz_01.2019~'!$A:$CQ,Data_sheet_PTD!BF$2,0),0))</f>
        <v>0.74</v>
      </c>
      <c r="BG54" s="3">
        <f>IF(AG54=0,0,IFERROR(VLOOKUP($M:$M,'Price_Per_Oz_01.2019~'!$A:$CQ,Data_sheet_PTD!BG$2,0),0))</f>
        <v>0.74</v>
      </c>
      <c r="BH54" s="3">
        <f>IF(AH54=0,0,IFERROR(VLOOKUP($M:$M,'Price_Per_Oz_01.2019~'!$A:$CQ,Data_sheet_PTD!BH$2,0),0))</f>
        <v>0.74</v>
      </c>
      <c r="BI54" s="3">
        <f>IF(AI54=0,0,IFERROR(VLOOKUP($M:$M,'Price_Per_Oz_01.2019~'!$A:$CQ,Data_sheet_PTD!BI$2,0),0))</f>
        <v>0.74</v>
      </c>
      <c r="BJ54" s="3">
        <f>IF(AJ54=0,0,IFERROR(VLOOKUP($M:$M,'Price_Per_Oz_01.2019~'!$A:$CQ,Data_sheet_PTD!BJ$2,0),0))</f>
        <v>0.74</v>
      </c>
      <c r="BK54" s="3">
        <f>IF(AK54=0,0,IFERROR(VLOOKUP($M:$M,'Price_Per_Oz_01.2019~'!$A:$CQ,Data_sheet_PTD!BK$2,0),0))</f>
        <v>0.74</v>
      </c>
      <c r="BL54" s="3">
        <f>IF(AL54=0,0,IFERROR(VLOOKUP($M:$M,'Price_Per_Oz_01.2019~'!$A:$CQ,Data_sheet_PTD!BL$2,0),0))</f>
        <v>0.74</v>
      </c>
      <c r="BM54" s="17">
        <f t="shared" si="50"/>
        <v>0.74</v>
      </c>
      <c r="BN54" s="3">
        <f>IF(AN54=0,0,IFERROR(VLOOKUP($M:$M,'Price_Per_Oz_01.2019~'!$A:$CQ,Data_sheet_PTD!BN$2,0),0))</f>
        <v>0.74</v>
      </c>
      <c r="BO54" s="3">
        <f>IF(AO54=0,0,IFERROR(VLOOKUP($M:$M,'Price_Per_Oz_01.2019~'!$A:$CQ,Data_sheet_PTD!BO$2,0),0))</f>
        <v>0.74</v>
      </c>
      <c r="BP54" s="3">
        <f>IF(AP54=0,0,IFERROR(VLOOKUP($M:$M,'Price_Per_Oz_01.2019~'!$A:$CQ,Data_sheet_PTD!BP$2,0),0))</f>
        <v>0.74</v>
      </c>
      <c r="BQ54" s="3">
        <f>IF(AQ54=0,0,IFERROR(VLOOKUP($M:$M,'Price_Per_Oz_01.2019~'!$A:$CQ,Data_sheet_PTD!BQ$2,0),0))</f>
        <v>0.74</v>
      </c>
      <c r="BR54" s="3">
        <f>IF(AR54=0,0,IFERROR(VLOOKUP($M:$M,'Price_Per_Oz_01.2019~'!$A:$CQ,Data_sheet_PTD!BR$2,0),0))</f>
        <v>0.74</v>
      </c>
      <c r="BS54" s="3">
        <f>IF(AS54=0,0,IFERROR(VLOOKUP($M:$M,'Price_Per_Oz_01.2019~'!$A:$CQ,Data_sheet_PTD!BS$2,0),0))</f>
        <v>0.74</v>
      </c>
      <c r="BT54" s="3">
        <f>IF(AT54=0,0,IFERROR(VLOOKUP($M:$M,'Price_Per_Oz_01.2019~'!$A:$CQ,Data_sheet_PTD!BT$2,0),0))</f>
        <v>0.74</v>
      </c>
      <c r="BU54" s="3">
        <f>IF(AU54=0,0,IFERROR(VLOOKUP($M:$M,'Price_Per_Oz_01.2019~'!$A:$CQ,Data_sheet_PTD!BU$2,0),0))</f>
        <v>0.74</v>
      </c>
      <c r="BV54" s="3">
        <f>IF(AV54=0,0,IFERROR(VLOOKUP($M:$M,'Price_Per_Oz_01.2019~'!$A:$CQ,Data_sheet_PTD!BV$2,0),0))</f>
        <v>0.74</v>
      </c>
      <c r="BW54" s="3">
        <f>IF(AW54=0,0,IFERROR(VLOOKUP($M:$M,'Price_Per_Oz_01.2019~'!$A:$CQ,Data_sheet_PTD!BW$2,0),0))</f>
        <v>0.74</v>
      </c>
      <c r="BX54" s="3">
        <f>IF(AX54=0,0,IFERROR(VLOOKUP($M:$M,'Price_Per_Oz_01.2019~'!$A:$CQ,Data_sheet_PTD!BX$2,0),0))</f>
        <v>0.74</v>
      </c>
      <c r="BY54" s="3">
        <f>IF(AY54=0,0,IFERROR(VLOOKUP($M:$M,'Price_Per_Oz_01.2019~'!$A:$CQ,Data_sheet_PTD!BY$2,0),0))</f>
        <v>0.74</v>
      </c>
      <c r="BZ54" s="17">
        <f t="shared" si="51"/>
        <v>0.74</v>
      </c>
      <c r="CA54" s="12">
        <f t="shared" si="0"/>
        <v>130578.10606060606</v>
      </c>
      <c r="CB54" s="12">
        <f t="shared" si="1"/>
        <v>122345.71014492754</v>
      </c>
      <c r="CC54" s="12">
        <f t="shared" si="2"/>
        <v>169690.26086956522</v>
      </c>
      <c r="CD54" s="12">
        <f t="shared" si="3"/>
        <v>166140.06756756757</v>
      </c>
      <c r="CE54" s="12">
        <f t="shared" si="4"/>
        <v>183826.01351351352</v>
      </c>
      <c r="CF54" s="12">
        <f t="shared" si="5"/>
        <v>218691.85135135136</v>
      </c>
      <c r="CG54" s="12">
        <f t="shared" si="6"/>
        <v>196388.21621621621</v>
      </c>
      <c r="CH54" s="12">
        <f t="shared" si="7"/>
        <v>186045.33783783781</v>
      </c>
      <c r="CI54" s="12">
        <f t="shared" si="8"/>
        <v>163509.1891891892</v>
      </c>
      <c r="CJ54" s="12">
        <f t="shared" si="9"/>
        <v>140032.27027027027</v>
      </c>
      <c r="CK54" s="12">
        <f t="shared" si="10"/>
        <v>116378.02702702704</v>
      </c>
      <c r="CL54" s="12">
        <f t="shared" si="11"/>
        <v>105713.45945945947</v>
      </c>
      <c r="CM54" s="13">
        <f t="shared" si="52"/>
        <v>1899338.5095075313</v>
      </c>
      <c r="CN54" s="12">
        <f t="shared" si="12"/>
        <v>131783.36486486488</v>
      </c>
      <c r="CO54" s="12">
        <f t="shared" si="13"/>
        <v>138129.04054054056</v>
      </c>
      <c r="CP54" s="12">
        <f t="shared" si="14"/>
        <v>160689.75675675675</v>
      </c>
      <c r="CQ54" s="12">
        <f t="shared" si="15"/>
        <v>161878.24324324323</v>
      </c>
      <c r="CR54" s="12">
        <f t="shared" si="16"/>
        <v>180462.70270270269</v>
      </c>
      <c r="CS54" s="12">
        <f t="shared" si="17"/>
        <v>188525.16216216216</v>
      </c>
      <c r="CT54" s="12">
        <f t="shared" si="18"/>
        <v>185229.98648648648</v>
      </c>
      <c r="CU54" s="12">
        <f t="shared" si="19"/>
        <v>200186.89189189186</v>
      </c>
      <c r="CV54" s="12">
        <f t="shared" si="20"/>
        <v>161396.43243243243</v>
      </c>
      <c r="CW54" s="12">
        <f t="shared" si="21"/>
        <v>137732.12162162166</v>
      </c>
      <c r="CX54" s="12">
        <f t="shared" si="22"/>
        <v>119792.86486486493</v>
      </c>
      <c r="CY54" s="12">
        <f t="shared" si="23"/>
        <v>99902.364864864867</v>
      </c>
      <c r="CZ54" s="13">
        <f t="shared" si="53"/>
        <v>1865708.9324324322</v>
      </c>
      <c r="DA54" s="15">
        <f t="shared" si="24"/>
        <v>795.47081081081967</v>
      </c>
      <c r="DB54" s="15">
        <f t="shared" si="25"/>
        <v>10890.497972972988</v>
      </c>
      <c r="DC54" s="15">
        <f t="shared" si="26"/>
        <v>-6210.3478378378441</v>
      </c>
      <c r="DD54" s="15">
        <f t="shared" si="27"/>
        <v>-3153.7500000000182</v>
      </c>
      <c r="DE54" s="15">
        <f t="shared" si="28"/>
        <v>-2488.8500000000126</v>
      </c>
      <c r="DF54" s="15">
        <f t="shared" si="29"/>
        <v>-22323.350000000009</v>
      </c>
      <c r="DG54" s="15">
        <f t="shared" si="30"/>
        <v>-8257.090000000002</v>
      </c>
      <c r="DH54" s="15">
        <f t="shared" si="31"/>
        <v>10464.75</v>
      </c>
      <c r="DI54" s="15">
        <f t="shared" si="32"/>
        <v>-1563.4400000000135</v>
      </c>
      <c r="DJ54" s="15">
        <f t="shared" si="33"/>
        <v>-1702.1099999999715</v>
      </c>
      <c r="DK54" s="15">
        <f t="shared" si="34"/>
        <v>2526.9800000000341</v>
      </c>
      <c r="DL54" s="15">
        <f t="shared" si="35"/>
        <v>-4300.2100000000046</v>
      </c>
      <c r="DM54" s="16">
        <f t="shared" si="54"/>
        <v>-25321.449054054036</v>
      </c>
      <c r="DN54" s="15">
        <f t="shared" si="36"/>
        <v>10542.669189189186</v>
      </c>
      <c r="DO54" s="15">
        <f t="shared" si="37"/>
        <v>6906.4520270270341</v>
      </c>
      <c r="DP54" s="15">
        <f t="shared" si="38"/>
        <v>8034.4878378378444</v>
      </c>
      <c r="DQ54" s="15">
        <f t="shared" si="39"/>
        <v>0</v>
      </c>
      <c r="DR54" s="15">
        <f t="shared" si="40"/>
        <v>0</v>
      </c>
      <c r="DS54" s="15">
        <f t="shared" si="41"/>
        <v>0</v>
      </c>
      <c r="DT54" s="15">
        <f t="shared" si="42"/>
        <v>0</v>
      </c>
      <c r="DU54" s="15">
        <f t="shared" si="43"/>
        <v>0</v>
      </c>
      <c r="DV54" s="15">
        <f t="shared" si="44"/>
        <v>0</v>
      </c>
      <c r="DW54" s="15">
        <f t="shared" si="45"/>
        <v>0</v>
      </c>
      <c r="DX54" s="15">
        <f t="shared" si="46"/>
        <v>0</v>
      </c>
      <c r="DY54" s="15">
        <f t="shared" si="47"/>
        <v>0</v>
      </c>
      <c r="DZ54" s="16">
        <f t="shared" si="55"/>
        <v>25483.609054054064</v>
      </c>
      <c r="EB54" s="22">
        <f t="shared" si="56"/>
        <v>0</v>
      </c>
      <c r="EC54" s="22">
        <f t="shared" si="57"/>
        <v>0</v>
      </c>
      <c r="ED54" s="22">
        <f t="shared" si="58"/>
        <v>0</v>
      </c>
      <c r="EE54" s="22">
        <f t="shared" si="59"/>
        <v>1.8189894035458565E-11</v>
      </c>
      <c r="EF54" s="22">
        <f t="shared" si="60"/>
        <v>6.8212102632969618E-12</v>
      </c>
      <c r="EG54" s="22">
        <f t="shared" si="61"/>
        <v>0</v>
      </c>
      <c r="EH54" s="22">
        <f t="shared" si="62"/>
        <v>0</v>
      </c>
      <c r="EI54" s="22">
        <f t="shared" si="63"/>
        <v>0</v>
      </c>
      <c r="EJ54" s="22">
        <f t="shared" si="64"/>
        <v>1.1141310096718371E-11</v>
      </c>
      <c r="EK54" s="22">
        <f t="shared" si="65"/>
        <v>0</v>
      </c>
      <c r="EL54" s="22">
        <f t="shared" si="66"/>
        <v>5.4569682106375694E-12</v>
      </c>
      <c r="EM54" s="22">
        <f t="shared" si="67"/>
        <v>0</v>
      </c>
    </row>
    <row r="55" spans="12:143" x14ac:dyDescent="0.3">
      <c r="L55" s="7"/>
      <c r="M55" t="s">
        <v>61</v>
      </c>
      <c r="N55" s="15">
        <f>IFERROR(VLOOKUP($M:$M,'Data 2'!$C:$R,'Data 2'!E$1,0),0)</f>
        <v>49028.7</v>
      </c>
      <c r="O55" s="15">
        <f>IFERROR(VLOOKUP($M:$M,'Data 2'!$C:$R,'Data 2'!F$1,0),0)</f>
        <v>49509.599999999999</v>
      </c>
      <c r="P55" s="15">
        <f>IFERROR(VLOOKUP($M:$M,'Data 2'!$C:$R,'Data 2'!G$1,0),0)</f>
        <v>59068.05</v>
      </c>
      <c r="Q55" s="15">
        <f>IFERROR(VLOOKUP($M:$M,'Data 2'!$C:$R,'Data 2'!H$1,0),0)</f>
        <v>71604.19</v>
      </c>
      <c r="R55" s="15">
        <f>IFERROR(VLOOKUP($M:$M,'Data 2'!$C:$R,'Data 2'!I$1,0),0)</f>
        <v>69748.570000000007</v>
      </c>
      <c r="S55" s="15">
        <f>IFERROR(VLOOKUP($M:$M,'Data 2'!$C:$R,'Data 2'!J$1,0),0)</f>
        <v>79603.539999999994</v>
      </c>
      <c r="T55" s="15">
        <f>IFERROR(VLOOKUP($M:$M,'Data 2'!$C:$R,'Data 2'!K$1,0),0)</f>
        <v>95518.25</v>
      </c>
      <c r="U55" s="15">
        <f>IFERROR(VLOOKUP($M:$M,'Data 2'!$C:$R,'Data 2'!L$1,0),0)</f>
        <v>82496.820000000007</v>
      </c>
      <c r="V55" s="15">
        <f>IFERROR(VLOOKUP($M:$M,'Data 2'!$C:$R,'Data 2'!M$1,0),0)</f>
        <v>65995.58</v>
      </c>
      <c r="W55" s="15">
        <f>IFERROR(VLOOKUP($M:$M,'Data 2'!$C:$R,'Data 2'!N$1,0),0)</f>
        <v>66181.850000000006</v>
      </c>
      <c r="X55" s="15">
        <f>IFERROR(VLOOKUP($M:$M,'Data 2'!$C:$R,'Data 2'!O$1,0),0)</f>
        <v>52066.46</v>
      </c>
      <c r="Y55" s="15">
        <f>IFERROR(VLOOKUP($M:$M,'Data 2'!$C:$R,'Data 2'!P$1,0),0)</f>
        <v>49019.97</v>
      </c>
      <c r="Z55" s="16">
        <f t="shared" si="49"/>
        <v>229210.53999999998</v>
      </c>
      <c r="AA55" s="15">
        <f>IFERROR(VLOOKUP($M:$M,'Data 2'!$U:$AI,'Data 2'!W$1,0),0)</f>
        <v>56737.63</v>
      </c>
      <c r="AB55" s="15">
        <f>IFERROR(VLOOKUP($M:$M,'Data 2'!$U:$AI,'Data 2'!X$1,0),0)</f>
        <v>53110.42</v>
      </c>
      <c r="AC55" s="15">
        <f>IFERROR(VLOOKUP($M:$M,'Data 2'!$U:$AI,'Data 2'!Y$1,0),0)</f>
        <v>71762.600000000006</v>
      </c>
      <c r="AD55" s="15">
        <f>IFERROR(VLOOKUP($M:$M,'Data 2'!$U:$AI,'Data 2'!Z$1,0),0)</f>
        <v>80135.56</v>
      </c>
      <c r="AE55" s="15">
        <f>IFERROR(VLOOKUP($M:$M,'Data 2'!$U:$AI,'Data 2'!AA$1,0),0)</f>
        <v>86357.04</v>
      </c>
      <c r="AF55" s="15">
        <f>IFERROR(VLOOKUP($M:$M,'Data 2'!$U:$AI,'Data 2'!AB$1,0),0)</f>
        <v>100114.79</v>
      </c>
      <c r="AG55" s="15">
        <f>IFERROR(VLOOKUP($M:$M,'Data 2'!$U:$AI,'Data 2'!AC$1,0),0)</f>
        <v>101021.56</v>
      </c>
      <c r="AH55" s="15">
        <f>IFERROR(VLOOKUP($M:$M,'Data 2'!$U:$AI,'Data 2'!AD$1,0),0)</f>
        <v>96260.85</v>
      </c>
      <c r="AI55" s="15">
        <f>IFERROR(VLOOKUP($M:$M,'Data 2'!$U:$AI,'Data 2'!AE$1,0),0)</f>
        <v>77768.98</v>
      </c>
      <c r="AJ55" s="15">
        <f>IFERROR(VLOOKUP($M:$M,'Data 2'!$U:$AI,'Data 2'!AF$1,0),0)</f>
        <v>67281.67</v>
      </c>
      <c r="AK55" s="15">
        <f>IFERROR(VLOOKUP($M:$M,'Data 2'!$U:$AI,'Data 2'!AG$1,0),0)</f>
        <v>53642.63</v>
      </c>
      <c r="AL55" s="15">
        <f>IFERROR(VLOOKUP($M:$M,'Data 2'!$U:$AI,'Data 2'!AH$1,0),0)</f>
        <v>43732.17</v>
      </c>
      <c r="AM55" s="16">
        <f t="shared" si="68"/>
        <v>887925.9</v>
      </c>
      <c r="AN55" s="15">
        <f>IFERROR(VLOOKUP($M:$M,'Data 2'!$AP:$BE,'Data 2'!AR$1,0),0)</f>
        <v>62938.57</v>
      </c>
      <c r="AO55" s="15">
        <f>IFERROR(VLOOKUP($M:$M,'Data 2'!$AP:$BE,'Data 2'!AS$1,0),0)</f>
        <v>67593.8</v>
      </c>
      <c r="AP55" s="15">
        <f>IFERROR(VLOOKUP($M:$M,'Data 2'!$AP:$BE,'Data 2'!AT$1,0),0)</f>
        <v>79344.34</v>
      </c>
      <c r="AQ55" s="15">
        <f>IFERROR(VLOOKUP($M:$M,'Data 2'!$AP:$BE,'Data 2'!AU$1,0),0)</f>
        <v>81048.009999999995</v>
      </c>
      <c r="AR55" s="15">
        <f>IFERROR(VLOOKUP($M:$M,'Data 2'!$AP:$BE,'Data 2'!AV$1,0),0)</f>
        <v>92832.21</v>
      </c>
      <c r="AS55" s="15">
        <f>IFERROR(VLOOKUP($M:$M,'Data 2'!$AP:$BE,'Data 2'!AW$1,0),0)</f>
        <v>94856.89</v>
      </c>
      <c r="AT55" s="15">
        <f>IFERROR(VLOOKUP($M:$M,'Data 2'!$AP:$BE,'Data 2'!AX$1,0),0)</f>
        <v>94411.09</v>
      </c>
      <c r="AU55" s="15">
        <f>IFERROR(VLOOKUP($M:$M,'Data 2'!$AP:$BE,'Data 2'!AY$1,0),0)</f>
        <v>100276.48</v>
      </c>
      <c r="AV55" s="15">
        <f>IFERROR(VLOOKUP($M:$M,'Data 2'!$AP:$BE,'Data 2'!AZ$1,0),0)</f>
        <v>80374.740000000005</v>
      </c>
      <c r="AW55" s="15">
        <f>IFERROR(VLOOKUP($M:$M,'Data 2'!$AP:$BE,'Data 2'!BA$1,0),0)</f>
        <v>70878.070000000007</v>
      </c>
      <c r="AX55" s="15">
        <f>IFERROR(VLOOKUP($M:$M,'Data 2'!$AP:$BE,'Data 2'!BB$1,0),0)</f>
        <v>56526.360000000008</v>
      </c>
      <c r="AY55" s="15">
        <f>IFERROR(VLOOKUP($M:$M,'Data 2'!$AP:$BE,'Data 2'!BC$1,0),0)</f>
        <v>54994.659999999996</v>
      </c>
      <c r="AZ55" s="16">
        <f t="shared" si="69"/>
        <v>936075.22</v>
      </c>
      <c r="BA55" s="3">
        <f>IF(AA55=0,0,IFERROR(VLOOKUP($M:$M,'Price_Per_Oz_01.2019~'!$A:$CQ,Data_sheet_PTD!BA$2,0),0))</f>
        <v>0.68</v>
      </c>
      <c r="BB55" s="3">
        <f>IF(AB55=0,0,IFERROR(VLOOKUP($M:$M,'Price_Per_Oz_01.2019~'!$A:$CQ,Data_sheet_PTD!BB$2,0),0))</f>
        <v>0.68</v>
      </c>
      <c r="BC55" s="3">
        <f>IF(AC55=0,0,IFERROR(VLOOKUP($M:$M,'Price_Per_Oz_01.2019~'!$A:$CQ,Data_sheet_PTD!BC$2,0),0))</f>
        <v>0.7</v>
      </c>
      <c r="BD55" s="3">
        <f>IF(AD55=0,0,IFERROR(VLOOKUP($M:$M,'Price_Per_Oz_01.2019~'!$A:$CQ,Data_sheet_PTD!BD$2,0),0))</f>
        <v>0.7</v>
      </c>
      <c r="BE55" s="3">
        <f>IF(AE55=0,0,IFERROR(VLOOKUP($M:$M,'Price_Per_Oz_01.2019~'!$A:$CQ,Data_sheet_PTD!BE$2,0),0))</f>
        <v>0.7</v>
      </c>
      <c r="BF55" s="3">
        <f>IF(AF55=0,0,IFERROR(VLOOKUP($M:$M,'Price_Per_Oz_01.2019~'!$A:$CQ,Data_sheet_PTD!BF$2,0),0))</f>
        <v>0.72</v>
      </c>
      <c r="BG55" s="3">
        <f>IF(AG55=0,0,IFERROR(VLOOKUP($M:$M,'Price_Per_Oz_01.2019~'!$A:$CQ,Data_sheet_PTD!BG$2,0),0))</f>
        <v>0.72</v>
      </c>
      <c r="BH55" s="3">
        <f>IF(AH55=0,0,IFERROR(VLOOKUP($M:$M,'Price_Per_Oz_01.2019~'!$A:$CQ,Data_sheet_PTD!BH$2,0),0))</f>
        <v>0.72</v>
      </c>
      <c r="BI55" s="3">
        <f>IF(AI55=0,0,IFERROR(VLOOKUP($M:$M,'Price_Per_Oz_01.2019~'!$A:$CQ,Data_sheet_PTD!BI$2,0),0))</f>
        <v>0.72</v>
      </c>
      <c r="BJ55" s="3">
        <f>IF(AJ55=0,0,IFERROR(VLOOKUP($M:$M,'Price_Per_Oz_01.2019~'!$A:$CQ,Data_sheet_PTD!BJ$2,0),0))</f>
        <v>0.72</v>
      </c>
      <c r="BK55" s="3">
        <f>IF(AK55=0,0,IFERROR(VLOOKUP($M:$M,'Price_Per_Oz_01.2019~'!$A:$CQ,Data_sheet_PTD!BK$2,0),0))</f>
        <v>0.72</v>
      </c>
      <c r="BL55" s="3">
        <f>IF(AL55=0,0,IFERROR(VLOOKUP($M:$M,'Price_Per_Oz_01.2019~'!$A:$CQ,Data_sheet_PTD!BL$2,0),0))</f>
        <v>0.72</v>
      </c>
      <c r="BM55" s="17">
        <f t="shared" si="50"/>
        <v>0.72</v>
      </c>
      <c r="BN55" s="3">
        <f>IF(AN55=0,0,IFERROR(VLOOKUP($M:$M,'Price_Per_Oz_01.2019~'!$A:$CQ,Data_sheet_PTD!BN$2,0),0))</f>
        <v>0.72</v>
      </c>
      <c r="BO55" s="3">
        <f>IF(AO55=0,0,IFERROR(VLOOKUP($M:$M,'Price_Per_Oz_01.2019~'!$A:$CQ,Data_sheet_PTD!BO$2,0),0))</f>
        <v>0.72</v>
      </c>
      <c r="BP55" s="3">
        <f>IF(AP55=0,0,IFERROR(VLOOKUP($M:$M,'Price_Per_Oz_01.2019~'!$A:$CQ,Data_sheet_PTD!BP$2,0),0))</f>
        <v>0.72</v>
      </c>
      <c r="BQ55" s="3">
        <f>IF(AQ55=0,0,IFERROR(VLOOKUP($M:$M,'Price_Per_Oz_01.2019~'!$A:$CQ,Data_sheet_PTD!BQ$2,0),0))</f>
        <v>0.72</v>
      </c>
      <c r="BR55" s="3">
        <f>IF(AR55=0,0,IFERROR(VLOOKUP($M:$M,'Price_Per_Oz_01.2019~'!$A:$CQ,Data_sheet_PTD!BR$2,0),0))</f>
        <v>0.74</v>
      </c>
      <c r="BS55" s="3">
        <f>IF(AS55=0,0,IFERROR(VLOOKUP($M:$M,'Price_Per_Oz_01.2019~'!$A:$CQ,Data_sheet_PTD!BS$2,0),0))</f>
        <v>0.74</v>
      </c>
      <c r="BT55" s="3">
        <f>IF(AT55=0,0,IFERROR(VLOOKUP($M:$M,'Price_Per_Oz_01.2019~'!$A:$CQ,Data_sheet_PTD!BT$2,0),0))</f>
        <v>0.74</v>
      </c>
      <c r="BU55" s="3">
        <f>IF(AU55=0,0,IFERROR(VLOOKUP($M:$M,'Price_Per_Oz_01.2019~'!$A:$CQ,Data_sheet_PTD!BU$2,0),0))</f>
        <v>0.74</v>
      </c>
      <c r="BV55" s="3">
        <f>IF(AV55=0,0,IFERROR(VLOOKUP($M:$M,'Price_Per_Oz_01.2019~'!$A:$CQ,Data_sheet_PTD!BV$2,0),0))</f>
        <v>0.74</v>
      </c>
      <c r="BW55" s="3">
        <f>IF(AW55=0,0,IFERROR(VLOOKUP($M:$M,'Price_Per_Oz_01.2019~'!$A:$CQ,Data_sheet_PTD!BW$2,0),0))</f>
        <v>0.74</v>
      </c>
      <c r="BX55" s="3">
        <f>IF(AX55=0,0,IFERROR(VLOOKUP($M:$M,'Price_Per_Oz_01.2019~'!$A:$CQ,Data_sheet_PTD!BX$2,0),0))</f>
        <v>0.74</v>
      </c>
      <c r="BY55" s="3">
        <f>IF(AY55=0,0,IFERROR(VLOOKUP($M:$M,'Price_Per_Oz_01.2019~'!$A:$CQ,Data_sheet_PTD!BY$2,0),0))</f>
        <v>0.74</v>
      </c>
      <c r="BZ55" s="17">
        <f t="shared" si="51"/>
        <v>0.74</v>
      </c>
      <c r="CA55" s="12">
        <f t="shared" si="0"/>
        <v>83437.691176470573</v>
      </c>
      <c r="CB55" s="12">
        <f t="shared" si="1"/>
        <v>78103.558823529398</v>
      </c>
      <c r="CC55" s="12">
        <f t="shared" si="2"/>
        <v>102518.00000000001</v>
      </c>
      <c r="CD55" s="12">
        <f t="shared" si="3"/>
        <v>114479.37142857144</v>
      </c>
      <c r="CE55" s="12">
        <f t="shared" si="4"/>
        <v>123367.2</v>
      </c>
      <c r="CF55" s="12">
        <f t="shared" si="5"/>
        <v>139048.31944444444</v>
      </c>
      <c r="CG55" s="12">
        <f t="shared" si="6"/>
        <v>140307.72222222222</v>
      </c>
      <c r="CH55" s="12">
        <f t="shared" si="7"/>
        <v>133695.625</v>
      </c>
      <c r="CI55" s="12">
        <f t="shared" si="8"/>
        <v>108012.47222222222</v>
      </c>
      <c r="CJ55" s="12">
        <f t="shared" si="9"/>
        <v>93446.763888888891</v>
      </c>
      <c r="CK55" s="12">
        <f t="shared" si="10"/>
        <v>74503.652777777781</v>
      </c>
      <c r="CL55" s="12">
        <f t="shared" si="11"/>
        <v>60739.125</v>
      </c>
      <c r="CM55" s="13">
        <f t="shared" si="52"/>
        <v>1251659.5019841271</v>
      </c>
      <c r="CN55" s="12">
        <f t="shared" si="12"/>
        <v>87414.680555555562</v>
      </c>
      <c r="CO55" s="12">
        <f t="shared" si="13"/>
        <v>93880.277777777781</v>
      </c>
      <c r="CP55" s="12">
        <f t="shared" si="14"/>
        <v>110200.47222222222</v>
      </c>
      <c r="CQ55" s="12">
        <f t="shared" si="15"/>
        <v>112566.68055555555</v>
      </c>
      <c r="CR55" s="12">
        <f t="shared" si="16"/>
        <v>125448.93243243244</v>
      </c>
      <c r="CS55" s="12">
        <f t="shared" si="17"/>
        <v>128184.98648648649</v>
      </c>
      <c r="CT55" s="12">
        <f t="shared" si="18"/>
        <v>127582.55405405405</v>
      </c>
      <c r="CU55" s="12">
        <f t="shared" si="19"/>
        <v>135508.75675675675</v>
      </c>
      <c r="CV55" s="12">
        <f t="shared" si="20"/>
        <v>108614.51351351352</v>
      </c>
      <c r="CW55" s="12">
        <f t="shared" si="21"/>
        <v>95781.17567567568</v>
      </c>
      <c r="CX55" s="12">
        <f t="shared" si="22"/>
        <v>76386.972972972988</v>
      </c>
      <c r="CY55" s="12">
        <f t="shared" si="23"/>
        <v>74317.108108108107</v>
      </c>
      <c r="CZ55" s="13">
        <f t="shared" si="53"/>
        <v>1275887.1111111112</v>
      </c>
      <c r="DA55" s="15">
        <f t="shared" si="24"/>
        <v>2704.3527777777927</v>
      </c>
      <c r="DB55" s="15">
        <f t="shared" si="25"/>
        <v>10728.168888888902</v>
      </c>
      <c r="DC55" s="15">
        <f t="shared" si="26"/>
        <v>5377.7305555555431</v>
      </c>
      <c r="DD55" s="15">
        <f t="shared" si="27"/>
        <v>-1338.8836111111232</v>
      </c>
      <c r="DE55" s="15">
        <f t="shared" si="28"/>
        <v>1457.2127027027104</v>
      </c>
      <c r="DF55" s="15">
        <f t="shared" si="29"/>
        <v>-7821.599729729719</v>
      </c>
      <c r="DG55" s="15">
        <f t="shared" si="30"/>
        <v>-9162.121081081079</v>
      </c>
      <c r="DH55" s="15">
        <f t="shared" si="31"/>
        <v>1305.454864864857</v>
      </c>
      <c r="DI55" s="15">
        <f t="shared" si="32"/>
        <v>433.46972972973714</v>
      </c>
      <c r="DJ55" s="15">
        <f t="shared" si="33"/>
        <v>1680.7764864864887</v>
      </c>
      <c r="DK55" s="15">
        <f t="shared" si="34"/>
        <v>1355.9905405405489</v>
      </c>
      <c r="DL55" s="15">
        <f t="shared" si="35"/>
        <v>9776.1478378378361</v>
      </c>
      <c r="DM55" s="16">
        <f t="shared" si="54"/>
        <v>16496.699962462495</v>
      </c>
      <c r="DN55" s="15">
        <f t="shared" si="36"/>
        <v>3496.587222222216</v>
      </c>
      <c r="DO55" s="15">
        <f t="shared" si="37"/>
        <v>3755.2111111111039</v>
      </c>
      <c r="DP55" s="15">
        <f t="shared" si="38"/>
        <v>2204.0094444444462</v>
      </c>
      <c r="DQ55" s="15">
        <f t="shared" si="39"/>
        <v>2251.333611111113</v>
      </c>
      <c r="DR55" s="15">
        <f t="shared" si="40"/>
        <v>5017.9572972973019</v>
      </c>
      <c r="DS55" s="15">
        <f t="shared" si="41"/>
        <v>2563.6997297297321</v>
      </c>
      <c r="DT55" s="15">
        <f t="shared" si="42"/>
        <v>2551.6510810810832</v>
      </c>
      <c r="DU55" s="15">
        <f t="shared" si="43"/>
        <v>2710.1751351351372</v>
      </c>
      <c r="DV55" s="15">
        <f t="shared" si="44"/>
        <v>2172.2902702702722</v>
      </c>
      <c r="DW55" s="15">
        <f t="shared" si="45"/>
        <v>1915.6235135135153</v>
      </c>
      <c r="DX55" s="15">
        <f t="shared" si="46"/>
        <v>1527.7394594594612</v>
      </c>
      <c r="DY55" s="15">
        <f t="shared" si="47"/>
        <v>1486.3421621621635</v>
      </c>
      <c r="DZ55" s="16">
        <f t="shared" si="55"/>
        <v>31652.620037537548</v>
      </c>
      <c r="EB55" s="22">
        <f t="shared" si="56"/>
        <v>0</v>
      </c>
      <c r="EC55" s="22">
        <f t="shared" si="57"/>
        <v>0</v>
      </c>
      <c r="ED55" s="22">
        <f t="shared" si="58"/>
        <v>0</v>
      </c>
      <c r="EE55" s="22">
        <f t="shared" si="59"/>
        <v>7.2759576141834259E-12</v>
      </c>
      <c r="EF55" s="22">
        <f t="shared" si="60"/>
        <v>0</v>
      </c>
      <c r="EG55" s="22">
        <f t="shared" si="61"/>
        <v>-7.2759576141834259E-12</v>
      </c>
      <c r="EH55" s="22">
        <f t="shared" si="62"/>
        <v>0</v>
      </c>
      <c r="EI55" s="22">
        <f t="shared" si="63"/>
        <v>-4.0927261579781771E-12</v>
      </c>
      <c r="EJ55" s="22">
        <f t="shared" si="64"/>
        <v>0</v>
      </c>
      <c r="EK55" s="22">
        <f t="shared" si="65"/>
        <v>4.5474735088646412E-12</v>
      </c>
      <c r="EL55" s="22">
        <f t="shared" si="66"/>
        <v>0</v>
      </c>
      <c r="EM55" s="22">
        <f t="shared" si="67"/>
        <v>0</v>
      </c>
    </row>
    <row r="56" spans="12:143" x14ac:dyDescent="0.3">
      <c r="L56" s="7"/>
      <c r="M56" t="s">
        <v>62</v>
      </c>
      <c r="N56" s="15">
        <f>IFERROR(VLOOKUP($M:$M,'Data 2'!$C:$R,'Data 2'!E$1,0),0)</f>
        <v>43435.99</v>
      </c>
      <c r="O56" s="15">
        <f>IFERROR(VLOOKUP($M:$M,'Data 2'!$C:$R,'Data 2'!F$1,0),0)</f>
        <v>50989.93</v>
      </c>
      <c r="P56" s="15">
        <f>IFERROR(VLOOKUP($M:$M,'Data 2'!$C:$R,'Data 2'!G$1,0),0)</f>
        <v>55699.48</v>
      </c>
      <c r="Q56" s="15">
        <f>IFERROR(VLOOKUP($M:$M,'Data 2'!$C:$R,'Data 2'!H$1,0),0)</f>
        <v>62474.54</v>
      </c>
      <c r="R56" s="15">
        <f>IFERROR(VLOOKUP($M:$M,'Data 2'!$C:$R,'Data 2'!I$1,0),0)</f>
        <v>44672.9</v>
      </c>
      <c r="S56" s="15">
        <f>IFERROR(VLOOKUP($M:$M,'Data 2'!$C:$R,'Data 2'!J$1,0),0)</f>
        <v>51617.11</v>
      </c>
      <c r="T56" s="15">
        <f>IFERROR(VLOOKUP($M:$M,'Data 2'!$C:$R,'Data 2'!K$1,0),0)</f>
        <v>65250.7</v>
      </c>
      <c r="U56" s="15">
        <f>IFERROR(VLOOKUP($M:$M,'Data 2'!$C:$R,'Data 2'!L$1,0),0)</f>
        <v>64395.6</v>
      </c>
      <c r="V56" s="15">
        <f>IFERROR(VLOOKUP($M:$M,'Data 2'!$C:$R,'Data 2'!M$1,0),0)</f>
        <v>58050.18</v>
      </c>
      <c r="W56" s="15">
        <f>IFERROR(VLOOKUP($M:$M,'Data 2'!$C:$R,'Data 2'!N$1,0),0)</f>
        <v>60056.79</v>
      </c>
      <c r="X56" s="15">
        <f>IFERROR(VLOOKUP($M:$M,'Data 2'!$C:$R,'Data 2'!O$1,0),0)</f>
        <v>45080.11</v>
      </c>
      <c r="Y56" s="15">
        <f>IFERROR(VLOOKUP($M:$M,'Data 2'!$C:$R,'Data 2'!P$1,0),0)</f>
        <v>34426.22</v>
      </c>
      <c r="Z56" s="16">
        <f t="shared" si="49"/>
        <v>212599.94</v>
      </c>
      <c r="AA56" s="15">
        <f>IFERROR(VLOOKUP($M:$M,'Data 2'!$U:$AI,'Data 2'!W$1,0),0)</f>
        <v>48703.86</v>
      </c>
      <c r="AB56" s="15">
        <f>IFERROR(VLOOKUP($M:$M,'Data 2'!$U:$AI,'Data 2'!X$1,0),0)</f>
        <v>52168.23</v>
      </c>
      <c r="AC56" s="15">
        <f>IFERROR(VLOOKUP($M:$M,'Data 2'!$U:$AI,'Data 2'!Y$1,0),0)</f>
        <v>72468.429999999993</v>
      </c>
      <c r="AD56" s="15">
        <f>IFERROR(VLOOKUP($M:$M,'Data 2'!$U:$AI,'Data 2'!Z$1,0),0)</f>
        <v>84989.75</v>
      </c>
      <c r="AE56" s="15">
        <f>IFERROR(VLOOKUP($M:$M,'Data 2'!$U:$AI,'Data 2'!AA$1,0),0)</f>
        <v>73901</v>
      </c>
      <c r="AF56" s="15">
        <f>IFERROR(VLOOKUP($M:$M,'Data 2'!$U:$AI,'Data 2'!AB$1,0),0)</f>
        <v>75531.929999999993</v>
      </c>
      <c r="AG56" s="15">
        <f>IFERROR(VLOOKUP($M:$M,'Data 2'!$U:$AI,'Data 2'!AC$1,0),0)</f>
        <v>75620.61</v>
      </c>
      <c r="AH56" s="15">
        <f>IFERROR(VLOOKUP($M:$M,'Data 2'!$U:$AI,'Data 2'!AD$1,0),0)</f>
        <v>67926.66</v>
      </c>
      <c r="AI56" s="15">
        <f>IFERROR(VLOOKUP($M:$M,'Data 2'!$U:$AI,'Data 2'!AE$1,0),0)</f>
        <v>81004.929999999993</v>
      </c>
      <c r="AJ56" s="15">
        <f>IFERROR(VLOOKUP($M:$M,'Data 2'!$U:$AI,'Data 2'!AF$1,0),0)</f>
        <v>73025.66</v>
      </c>
      <c r="AK56" s="15">
        <f>IFERROR(VLOOKUP($M:$M,'Data 2'!$U:$AI,'Data 2'!AG$1,0),0)</f>
        <v>56884.14</v>
      </c>
      <c r="AL56" s="15">
        <f>IFERROR(VLOOKUP($M:$M,'Data 2'!$U:$AI,'Data 2'!AH$1,0),0)</f>
        <v>44688.6</v>
      </c>
      <c r="AM56" s="16">
        <f t="shared" si="68"/>
        <v>806913.79999999993</v>
      </c>
      <c r="AN56" s="15">
        <f>IFERROR(VLOOKUP($M:$M,'Data 2'!$AP:$BE,'Data 2'!AR$1,0),0)</f>
        <v>59128.75</v>
      </c>
      <c r="AO56" s="15">
        <f>IFERROR(VLOOKUP($M:$M,'Data 2'!$AP:$BE,'Data 2'!AS$1,0),0)</f>
        <v>66775.31</v>
      </c>
      <c r="AP56" s="15">
        <f>IFERROR(VLOOKUP($M:$M,'Data 2'!$AP:$BE,'Data 2'!AT$1,0),0)</f>
        <v>77672.88</v>
      </c>
      <c r="AQ56" s="15">
        <f>IFERROR(VLOOKUP($M:$M,'Data 2'!$AP:$BE,'Data 2'!AU$1,0),0)</f>
        <v>90557.75</v>
      </c>
      <c r="AR56" s="15">
        <f>IFERROR(VLOOKUP($M:$M,'Data 2'!$AP:$BE,'Data 2'!AV$1,0),0)</f>
        <v>86263.48</v>
      </c>
      <c r="AS56" s="15">
        <f>IFERROR(VLOOKUP($M:$M,'Data 2'!$AP:$BE,'Data 2'!AW$1,0),0)</f>
        <v>87505.95</v>
      </c>
      <c r="AT56" s="15">
        <f>IFERROR(VLOOKUP($M:$M,'Data 2'!$AP:$BE,'Data 2'!AX$1,0),0)</f>
        <v>86030.71</v>
      </c>
      <c r="AU56" s="15">
        <f>IFERROR(VLOOKUP($M:$M,'Data 2'!$AP:$BE,'Data 2'!AY$1,0),0)</f>
        <v>100147.74</v>
      </c>
      <c r="AV56" s="15">
        <f>IFERROR(VLOOKUP($M:$M,'Data 2'!$AP:$BE,'Data 2'!AZ$1,0),0)</f>
        <v>108133.13</v>
      </c>
      <c r="AW56" s="15">
        <f>IFERROR(VLOOKUP($M:$M,'Data 2'!$AP:$BE,'Data 2'!BA$1,0),0)</f>
        <v>107130.22000000003</v>
      </c>
      <c r="AX56" s="15">
        <f>IFERROR(VLOOKUP($M:$M,'Data 2'!$AP:$BE,'Data 2'!BB$1,0),0)</f>
        <v>80856.790000000008</v>
      </c>
      <c r="AY56" s="15">
        <f>IFERROR(VLOOKUP($M:$M,'Data 2'!$AP:$BE,'Data 2'!BC$1,0),0)</f>
        <v>73956.210000000006</v>
      </c>
      <c r="AZ56" s="16">
        <f t="shared" si="69"/>
        <v>1024158.9199999999</v>
      </c>
      <c r="BA56" s="3">
        <f>IF(AA56=0,0,IFERROR(VLOOKUP($M:$M,'Price_Per_Oz_01.2019~'!$A:$CQ,Data_sheet_PTD!BA$2,0),0))</f>
        <v>0.65</v>
      </c>
      <c r="BB56" s="3">
        <f>IF(AB56=0,0,IFERROR(VLOOKUP($M:$M,'Price_Per_Oz_01.2019~'!$A:$CQ,Data_sheet_PTD!BB$2,0),0))</f>
        <v>0.65</v>
      </c>
      <c r="BC56" s="3">
        <f>IF(AC56=0,0,IFERROR(VLOOKUP($M:$M,'Price_Per_Oz_01.2019~'!$A:$CQ,Data_sheet_PTD!BC$2,0),0))</f>
        <v>0.65</v>
      </c>
      <c r="BD56" s="3">
        <f>IF(AD56=0,0,IFERROR(VLOOKUP($M:$M,'Price_Per_Oz_01.2019~'!$A:$CQ,Data_sheet_PTD!BD$2,0),0))</f>
        <v>0.68</v>
      </c>
      <c r="BE56" s="3">
        <f>IF(AE56=0,0,IFERROR(VLOOKUP($M:$M,'Price_Per_Oz_01.2019~'!$A:$CQ,Data_sheet_PTD!BE$2,0),0))</f>
        <v>0.68</v>
      </c>
      <c r="BF56" s="3">
        <f>IF(AF56=0,0,IFERROR(VLOOKUP($M:$M,'Price_Per_Oz_01.2019~'!$A:$CQ,Data_sheet_PTD!BF$2,0),0))</f>
        <v>0.68</v>
      </c>
      <c r="BG56" s="3">
        <f>IF(AG56=0,0,IFERROR(VLOOKUP($M:$M,'Price_Per_Oz_01.2019~'!$A:$CQ,Data_sheet_PTD!BG$2,0),0))</f>
        <v>0.68</v>
      </c>
      <c r="BH56" s="3">
        <f>IF(AH56=0,0,IFERROR(VLOOKUP($M:$M,'Price_Per_Oz_01.2019~'!$A:$CQ,Data_sheet_PTD!BH$2,0),0))</f>
        <v>0.68</v>
      </c>
      <c r="BI56" s="3">
        <f>IF(AI56=0,0,IFERROR(VLOOKUP($M:$M,'Price_Per_Oz_01.2019~'!$A:$CQ,Data_sheet_PTD!BI$2,0),0))</f>
        <v>0.68</v>
      </c>
      <c r="BJ56" s="3">
        <f>IF(AJ56=0,0,IFERROR(VLOOKUP($M:$M,'Price_Per_Oz_01.2019~'!$A:$CQ,Data_sheet_PTD!BJ$2,0),0))</f>
        <v>0.68</v>
      </c>
      <c r="BK56" s="3">
        <f>IF(AK56=0,0,IFERROR(VLOOKUP($M:$M,'Price_Per_Oz_01.2019~'!$A:$CQ,Data_sheet_PTD!BK$2,0),0))</f>
        <v>0.68</v>
      </c>
      <c r="BL56" s="3">
        <f>IF(AL56=0,0,IFERROR(VLOOKUP($M:$M,'Price_Per_Oz_01.2019~'!$A:$CQ,Data_sheet_PTD!BL$2,0),0))</f>
        <v>0.68</v>
      </c>
      <c r="BM56" s="17">
        <f t="shared" si="50"/>
        <v>0.68</v>
      </c>
      <c r="BN56" s="3">
        <f>IF(AN56=0,0,IFERROR(VLOOKUP($M:$M,'Price_Per_Oz_01.2019~'!$A:$CQ,Data_sheet_PTD!BN$2,0),0))</f>
        <v>0.68</v>
      </c>
      <c r="BO56" s="3">
        <f>IF(AO56=0,0,IFERROR(VLOOKUP($M:$M,'Price_Per_Oz_01.2019~'!$A:$CQ,Data_sheet_PTD!BO$2,0),0))</f>
        <v>0.68</v>
      </c>
      <c r="BP56" s="3">
        <f>IF(AP56=0,0,IFERROR(VLOOKUP($M:$M,'Price_Per_Oz_01.2019~'!$A:$CQ,Data_sheet_PTD!BP$2,0),0))</f>
        <v>0.68</v>
      </c>
      <c r="BQ56" s="3">
        <f>IF(AQ56=0,0,IFERROR(VLOOKUP($M:$M,'Price_Per_Oz_01.2019~'!$A:$CQ,Data_sheet_PTD!BQ$2,0),0))</f>
        <v>0.68</v>
      </c>
      <c r="BR56" s="3">
        <f>IF(AR56=0,0,IFERROR(VLOOKUP($M:$M,'Price_Per_Oz_01.2019~'!$A:$CQ,Data_sheet_PTD!BR$2,0),0))</f>
        <v>0.74</v>
      </c>
      <c r="BS56" s="3">
        <f>IF(AS56=0,0,IFERROR(VLOOKUP($M:$M,'Price_Per_Oz_01.2019~'!$A:$CQ,Data_sheet_PTD!BS$2,0),0))</f>
        <v>0.74</v>
      </c>
      <c r="BT56" s="3">
        <f>IF(AT56=0,0,IFERROR(VLOOKUP($M:$M,'Price_Per_Oz_01.2019~'!$A:$CQ,Data_sheet_PTD!BT$2,0),0))</f>
        <v>0.74</v>
      </c>
      <c r="BU56" s="3">
        <f>IF(AU56=0,0,IFERROR(VLOOKUP($M:$M,'Price_Per_Oz_01.2019~'!$A:$CQ,Data_sheet_PTD!BU$2,0),0))</f>
        <v>0.74</v>
      </c>
      <c r="BV56" s="3">
        <f>IF(AV56=0,0,IFERROR(VLOOKUP($M:$M,'Price_Per_Oz_01.2019~'!$A:$CQ,Data_sheet_PTD!BV$2,0),0))</f>
        <v>0.74</v>
      </c>
      <c r="BW56" s="3">
        <f>IF(AW56=0,0,IFERROR(VLOOKUP($M:$M,'Price_Per_Oz_01.2019~'!$A:$CQ,Data_sheet_PTD!BW$2,0),0))</f>
        <v>0.74</v>
      </c>
      <c r="BX56" s="3">
        <f>IF(AX56=0,0,IFERROR(VLOOKUP($M:$M,'Price_Per_Oz_01.2019~'!$A:$CQ,Data_sheet_PTD!BX$2,0),0))</f>
        <v>0.74</v>
      </c>
      <c r="BY56" s="3">
        <f>IF(AY56=0,0,IFERROR(VLOOKUP($M:$M,'Price_Per_Oz_01.2019~'!$A:$CQ,Data_sheet_PTD!BY$2,0),0))</f>
        <v>0.74</v>
      </c>
      <c r="BZ56" s="17">
        <f t="shared" si="51"/>
        <v>0.74</v>
      </c>
      <c r="CA56" s="12">
        <f t="shared" si="0"/>
        <v>74929.015384615384</v>
      </c>
      <c r="CB56" s="12">
        <f t="shared" si="1"/>
        <v>80258.815384615387</v>
      </c>
      <c r="CC56" s="12">
        <f t="shared" si="2"/>
        <v>111489.89230769229</v>
      </c>
      <c r="CD56" s="12">
        <f t="shared" si="3"/>
        <v>124984.92647058822</v>
      </c>
      <c r="CE56" s="12">
        <f t="shared" si="4"/>
        <v>108677.94117647059</v>
      </c>
      <c r="CF56" s="12">
        <f t="shared" si="5"/>
        <v>111076.36764705881</v>
      </c>
      <c r="CG56" s="12">
        <f t="shared" si="6"/>
        <v>111206.7794117647</v>
      </c>
      <c r="CH56" s="12">
        <f t="shared" si="7"/>
        <v>99892.147058823524</v>
      </c>
      <c r="CI56" s="12">
        <f t="shared" si="8"/>
        <v>119124.89705882351</v>
      </c>
      <c r="CJ56" s="12">
        <f t="shared" si="9"/>
        <v>107390.67647058824</v>
      </c>
      <c r="CK56" s="12">
        <f t="shared" si="10"/>
        <v>83653.147058823524</v>
      </c>
      <c r="CL56" s="12">
        <f t="shared" si="11"/>
        <v>65718.529411764699</v>
      </c>
      <c r="CM56" s="13">
        <f t="shared" si="52"/>
        <v>1198403.1348416288</v>
      </c>
      <c r="CN56" s="12">
        <f t="shared" si="12"/>
        <v>86954.044117647049</v>
      </c>
      <c r="CO56" s="12">
        <f t="shared" si="13"/>
        <v>98198.985294117636</v>
      </c>
      <c r="CP56" s="12">
        <f t="shared" si="14"/>
        <v>114224.82352941176</v>
      </c>
      <c r="CQ56" s="12">
        <f t="shared" si="15"/>
        <v>133173.16176470587</v>
      </c>
      <c r="CR56" s="12">
        <f t="shared" si="16"/>
        <v>116572.27027027027</v>
      </c>
      <c r="CS56" s="12">
        <f t="shared" si="17"/>
        <v>118251.28378378379</v>
      </c>
      <c r="CT56" s="12">
        <f t="shared" si="18"/>
        <v>116257.71621621623</v>
      </c>
      <c r="CU56" s="12">
        <f t="shared" si="19"/>
        <v>135334.78378378379</v>
      </c>
      <c r="CV56" s="12">
        <f t="shared" si="20"/>
        <v>146125.85135135136</v>
      </c>
      <c r="CW56" s="12">
        <f t="shared" si="21"/>
        <v>144770.5675675676</v>
      </c>
      <c r="CX56" s="12">
        <f t="shared" si="22"/>
        <v>109265.93243243244</v>
      </c>
      <c r="CY56" s="12">
        <f t="shared" si="23"/>
        <v>99940.824324324334</v>
      </c>
      <c r="CZ56" s="13">
        <f t="shared" si="53"/>
        <v>1419070.2444356121</v>
      </c>
      <c r="DA56" s="15">
        <f t="shared" si="24"/>
        <v>7816.2686764705822</v>
      </c>
      <c r="DB56" s="15">
        <f t="shared" si="25"/>
        <v>11661.110441176463</v>
      </c>
      <c r="DC56" s="15">
        <f t="shared" si="26"/>
        <v>1777.7052941176539</v>
      </c>
      <c r="DD56" s="15">
        <f t="shared" si="27"/>
        <v>5568.0000000000027</v>
      </c>
      <c r="DE56" s="15">
        <f t="shared" si="28"/>
        <v>5368.1437837837821</v>
      </c>
      <c r="DF56" s="15">
        <f t="shared" si="29"/>
        <v>4878.9429729729845</v>
      </c>
      <c r="DG56" s="15">
        <f t="shared" si="30"/>
        <v>3434.6370270270395</v>
      </c>
      <c r="DH56" s="15">
        <f t="shared" si="31"/>
        <v>24100.992972972981</v>
      </c>
      <c r="DI56" s="15">
        <f t="shared" si="32"/>
        <v>18360.648918918941</v>
      </c>
      <c r="DJ56" s="15">
        <f t="shared" si="33"/>
        <v>25418.32594594597</v>
      </c>
      <c r="DK56" s="15">
        <f t="shared" si="34"/>
        <v>17416.694054054064</v>
      </c>
      <c r="DL56" s="15">
        <f t="shared" si="35"/>
        <v>23271.160540540553</v>
      </c>
      <c r="DM56" s="16">
        <f t="shared" si="54"/>
        <v>149072.63062798101</v>
      </c>
      <c r="DN56" s="15">
        <f t="shared" si="36"/>
        <v>2608.621323529414</v>
      </c>
      <c r="DO56" s="15">
        <f t="shared" si="37"/>
        <v>2945.9695588235318</v>
      </c>
      <c r="DP56" s="15">
        <f t="shared" si="38"/>
        <v>3426.7447058823559</v>
      </c>
      <c r="DQ56" s="15">
        <f t="shared" si="39"/>
        <v>0</v>
      </c>
      <c r="DR56" s="15">
        <f t="shared" si="40"/>
        <v>6994.3362162162093</v>
      </c>
      <c r="DS56" s="15">
        <f t="shared" si="41"/>
        <v>7095.0770270270204</v>
      </c>
      <c r="DT56" s="15">
        <f t="shared" si="42"/>
        <v>6975.4629729729668</v>
      </c>
      <c r="DU56" s="15">
        <f t="shared" si="43"/>
        <v>8120.0870270270198</v>
      </c>
      <c r="DV56" s="15">
        <f t="shared" si="44"/>
        <v>8767.5510810810738</v>
      </c>
      <c r="DW56" s="15">
        <f t="shared" si="45"/>
        <v>8686.2340540540481</v>
      </c>
      <c r="DX56" s="15">
        <f t="shared" si="46"/>
        <v>6555.9559459459406</v>
      </c>
      <c r="DY56" s="15">
        <f t="shared" si="47"/>
        <v>5996.4494594594544</v>
      </c>
      <c r="DZ56" s="16">
        <f t="shared" si="55"/>
        <v>68172.48937201903</v>
      </c>
      <c r="EB56" s="22">
        <f t="shared" si="56"/>
        <v>0</v>
      </c>
      <c r="EC56" s="22">
        <f t="shared" si="57"/>
        <v>0</v>
      </c>
      <c r="ED56" s="22">
        <f t="shared" si="58"/>
        <v>0</v>
      </c>
      <c r="EE56" s="22">
        <f t="shared" si="59"/>
        <v>0</v>
      </c>
      <c r="EF56" s="22">
        <f t="shared" si="60"/>
        <v>0</v>
      </c>
      <c r="EG56" s="22">
        <f t="shared" si="61"/>
        <v>0</v>
      </c>
      <c r="EH56" s="22">
        <f t="shared" si="62"/>
        <v>0</v>
      </c>
      <c r="EI56" s="22">
        <f t="shared" si="63"/>
        <v>0</v>
      </c>
      <c r="EJ56" s="22">
        <f t="shared" si="64"/>
        <v>0</v>
      </c>
      <c r="EK56" s="22">
        <f t="shared" si="65"/>
        <v>0</v>
      </c>
      <c r="EL56" s="22">
        <f t="shared" si="66"/>
        <v>0</v>
      </c>
      <c r="EM56" s="22">
        <f t="shared" si="67"/>
        <v>0</v>
      </c>
    </row>
    <row r="57" spans="12:143" x14ac:dyDescent="0.3">
      <c r="L57" s="7"/>
      <c r="M57" t="s">
        <v>63</v>
      </c>
      <c r="N57" s="15">
        <f>IFERROR(VLOOKUP($M:$M,'Data 2'!$C:$R,'Data 2'!E$1,0),0)</f>
        <v>0</v>
      </c>
      <c r="O57" s="15">
        <f>IFERROR(VLOOKUP($M:$M,'Data 2'!$C:$R,'Data 2'!F$1,0),0)</f>
        <v>0</v>
      </c>
      <c r="P57" s="15">
        <f>IFERROR(VLOOKUP($M:$M,'Data 2'!$C:$R,'Data 2'!G$1,0),0)</f>
        <v>0</v>
      </c>
      <c r="Q57" s="15">
        <f>IFERROR(VLOOKUP($M:$M,'Data 2'!$C:$R,'Data 2'!H$1,0),0)</f>
        <v>0</v>
      </c>
      <c r="R57" s="15">
        <f>IFERROR(VLOOKUP($M:$M,'Data 2'!$C:$R,'Data 2'!I$1,0),0)</f>
        <v>0</v>
      </c>
      <c r="S57" s="15">
        <f>IFERROR(VLOOKUP($M:$M,'Data 2'!$C:$R,'Data 2'!J$1,0),0)</f>
        <v>0</v>
      </c>
      <c r="T57" s="15">
        <f>IFERROR(VLOOKUP($M:$M,'Data 2'!$C:$R,'Data 2'!K$1,0),0)</f>
        <v>0</v>
      </c>
      <c r="U57" s="15">
        <f>IFERROR(VLOOKUP($M:$M,'Data 2'!$C:$R,'Data 2'!L$1,0),0)</f>
        <v>0</v>
      </c>
      <c r="V57" s="15">
        <f>IFERROR(VLOOKUP($M:$M,'Data 2'!$C:$R,'Data 2'!M$1,0),0)</f>
        <v>0</v>
      </c>
      <c r="W57" s="15">
        <f>IFERROR(VLOOKUP($M:$M,'Data 2'!$C:$R,'Data 2'!N$1,0),0)</f>
        <v>0</v>
      </c>
      <c r="X57" s="15">
        <f>IFERROR(VLOOKUP($M:$M,'Data 2'!$C:$R,'Data 2'!O$1,0),0)</f>
        <v>0</v>
      </c>
      <c r="Y57" s="15">
        <f>IFERROR(VLOOKUP($M:$M,'Data 2'!$C:$R,'Data 2'!P$1,0),0)</f>
        <v>0</v>
      </c>
      <c r="Z57" s="16">
        <f t="shared" si="49"/>
        <v>0</v>
      </c>
      <c r="AA57" s="15">
        <f>IFERROR(VLOOKUP($M:$M,'Data 2'!$U:$AI,'Data 2'!W$1,0),0)</f>
        <v>0</v>
      </c>
      <c r="AB57" s="15">
        <f>IFERROR(VLOOKUP($M:$M,'Data 2'!$U:$AI,'Data 2'!X$1,0),0)</f>
        <v>0</v>
      </c>
      <c r="AC57" s="15">
        <f>IFERROR(VLOOKUP($M:$M,'Data 2'!$U:$AI,'Data 2'!Y$1,0),0)</f>
        <v>0</v>
      </c>
      <c r="AD57" s="15">
        <f>IFERROR(VLOOKUP($M:$M,'Data 2'!$U:$AI,'Data 2'!Z$1,0),0)</f>
        <v>0</v>
      </c>
      <c r="AE57" s="15">
        <f>IFERROR(VLOOKUP($M:$M,'Data 2'!$U:$AI,'Data 2'!AA$1,0),0)</f>
        <v>0</v>
      </c>
      <c r="AF57" s="15">
        <f>IFERROR(VLOOKUP($M:$M,'Data 2'!$U:$AI,'Data 2'!AB$1,0),0)</f>
        <v>0</v>
      </c>
      <c r="AG57" s="15">
        <f>IFERROR(VLOOKUP($M:$M,'Data 2'!$U:$AI,'Data 2'!AC$1,0),0)</f>
        <v>0</v>
      </c>
      <c r="AH57" s="15">
        <f>IFERROR(VLOOKUP($M:$M,'Data 2'!$U:$AI,'Data 2'!AD$1,0),0)</f>
        <v>0</v>
      </c>
      <c r="AI57" s="15">
        <f>IFERROR(VLOOKUP($M:$M,'Data 2'!$U:$AI,'Data 2'!AE$1,0),0)</f>
        <v>0</v>
      </c>
      <c r="AJ57" s="15">
        <f>IFERROR(VLOOKUP($M:$M,'Data 2'!$U:$AI,'Data 2'!AF$1,0),0)</f>
        <v>0</v>
      </c>
      <c r="AK57" s="15">
        <f>IFERROR(VLOOKUP($M:$M,'Data 2'!$U:$AI,'Data 2'!AG$1,0),0)</f>
        <v>0</v>
      </c>
      <c r="AL57" s="15">
        <f>IFERROR(VLOOKUP($M:$M,'Data 2'!$U:$AI,'Data 2'!AH$1,0),0)</f>
        <v>0</v>
      </c>
      <c r="AM57" s="16">
        <f t="shared" si="68"/>
        <v>0</v>
      </c>
      <c r="AN57" s="15">
        <f>IFERROR(VLOOKUP($M:$M,'Data 2'!$AP:$BE,'Data 2'!AR$1,0),0)</f>
        <v>0</v>
      </c>
      <c r="AO57" s="15">
        <f>IFERROR(VLOOKUP($M:$M,'Data 2'!$AP:$BE,'Data 2'!AS$1,0),0)</f>
        <v>0</v>
      </c>
      <c r="AP57" s="15">
        <f>IFERROR(VLOOKUP($M:$M,'Data 2'!$AP:$BE,'Data 2'!AT$1,0),0)</f>
        <v>0</v>
      </c>
      <c r="AQ57" s="15">
        <f>IFERROR(VLOOKUP($M:$M,'Data 2'!$AP:$BE,'Data 2'!AU$1,0),0)</f>
        <v>0</v>
      </c>
      <c r="AR57" s="15">
        <f>IFERROR(VLOOKUP($M:$M,'Data 2'!$AP:$BE,'Data 2'!AV$1,0),0)</f>
        <v>0</v>
      </c>
      <c r="AS57" s="15">
        <f>IFERROR(VLOOKUP($M:$M,'Data 2'!$AP:$BE,'Data 2'!AW$1,0),0)</f>
        <v>0</v>
      </c>
      <c r="AT57" s="15">
        <f>IFERROR(VLOOKUP($M:$M,'Data 2'!$AP:$BE,'Data 2'!AX$1,0),0)</f>
        <v>0</v>
      </c>
      <c r="AU57" s="15">
        <f>IFERROR(VLOOKUP($M:$M,'Data 2'!$AP:$BE,'Data 2'!AY$1,0),0)</f>
        <v>0</v>
      </c>
      <c r="AV57" s="15">
        <f>IFERROR(VLOOKUP($M:$M,'Data 2'!$AP:$BE,'Data 2'!AZ$1,0),0)</f>
        <v>0</v>
      </c>
      <c r="AW57" s="15">
        <f>IFERROR(VLOOKUP($M:$M,'Data 2'!$AP:$BE,'Data 2'!BA$1,0),0)</f>
        <v>0</v>
      </c>
      <c r="AX57" s="15">
        <f>IFERROR(VLOOKUP($M:$M,'Data 2'!$AP:$BE,'Data 2'!BB$1,0),0)</f>
        <v>0</v>
      </c>
      <c r="AY57" s="15">
        <f>IFERROR(VLOOKUP($M:$M,'Data 2'!$AP:$BE,'Data 2'!BC$1,0),0)</f>
        <v>0</v>
      </c>
      <c r="AZ57" s="16">
        <f t="shared" si="69"/>
        <v>0</v>
      </c>
      <c r="BA57" s="3">
        <f>IF(AA57=0,0,IFERROR(VLOOKUP($M:$M,'Price_Per_Oz_01.2019~'!$A:$CQ,Data_sheet_PTD!BA$2,0),0))</f>
        <v>0</v>
      </c>
      <c r="BB57" s="3">
        <f>IF(AB57=0,0,IFERROR(VLOOKUP($M:$M,'Price_Per_Oz_01.2019~'!$A:$CQ,Data_sheet_PTD!BB$2,0),0))</f>
        <v>0</v>
      </c>
      <c r="BC57" s="3">
        <f>IF(AC57=0,0,IFERROR(VLOOKUP($M:$M,'Price_Per_Oz_01.2019~'!$A:$CQ,Data_sheet_PTD!BC$2,0),0))</f>
        <v>0</v>
      </c>
      <c r="BD57" s="3">
        <f>IF(AD57=0,0,IFERROR(VLOOKUP($M:$M,'Price_Per_Oz_01.2019~'!$A:$CQ,Data_sheet_PTD!BD$2,0),0))</f>
        <v>0</v>
      </c>
      <c r="BE57" s="3">
        <f>IF(AE57=0,0,IFERROR(VLOOKUP($M:$M,'Price_Per_Oz_01.2019~'!$A:$CQ,Data_sheet_PTD!BE$2,0),0))</f>
        <v>0</v>
      </c>
      <c r="BF57" s="3">
        <f>IF(AF57=0,0,IFERROR(VLOOKUP($M:$M,'Price_Per_Oz_01.2019~'!$A:$CQ,Data_sheet_PTD!BF$2,0),0))</f>
        <v>0</v>
      </c>
      <c r="BG57" s="3">
        <f>IF(AG57=0,0,IFERROR(VLOOKUP($M:$M,'Price_Per_Oz_01.2019~'!$A:$CQ,Data_sheet_PTD!BG$2,0),0))</f>
        <v>0</v>
      </c>
      <c r="BH57" s="3">
        <f>IF(AH57=0,0,IFERROR(VLOOKUP($M:$M,'Price_Per_Oz_01.2019~'!$A:$CQ,Data_sheet_PTD!BH$2,0),0))</f>
        <v>0</v>
      </c>
      <c r="BI57" s="3">
        <f>IF(AI57=0,0,IFERROR(VLOOKUP($M:$M,'Price_Per_Oz_01.2019~'!$A:$CQ,Data_sheet_PTD!BI$2,0),0))</f>
        <v>0</v>
      </c>
      <c r="BJ57" s="3">
        <f>IF(AJ57=0,0,IFERROR(VLOOKUP($M:$M,'Price_Per_Oz_01.2019~'!$A:$CQ,Data_sheet_PTD!BJ$2,0),0))</f>
        <v>0</v>
      </c>
      <c r="BK57" s="3">
        <f>IF(AK57=0,0,IFERROR(VLOOKUP($M:$M,'Price_Per_Oz_01.2019~'!$A:$CQ,Data_sheet_PTD!BK$2,0),0))</f>
        <v>0</v>
      </c>
      <c r="BL57" s="3">
        <f>IF(AL57=0,0,IFERROR(VLOOKUP($M:$M,'Price_Per_Oz_01.2019~'!$A:$CQ,Data_sheet_PTD!BL$2,0),0))</f>
        <v>0</v>
      </c>
      <c r="BM57" s="17">
        <f t="shared" si="50"/>
        <v>0</v>
      </c>
      <c r="BN57" s="3">
        <f>IF(AN57=0,0,IFERROR(VLOOKUP($M:$M,'Price_Per_Oz_01.2019~'!$A:$CQ,Data_sheet_PTD!BN$2,0),0))</f>
        <v>0</v>
      </c>
      <c r="BO57" s="3">
        <f>IF(AO57=0,0,IFERROR(VLOOKUP($M:$M,'Price_Per_Oz_01.2019~'!$A:$CQ,Data_sheet_PTD!BO$2,0),0))</f>
        <v>0</v>
      </c>
      <c r="BP57" s="3">
        <f>IF(AP57=0,0,IFERROR(VLOOKUP($M:$M,'Price_Per_Oz_01.2019~'!$A:$CQ,Data_sheet_PTD!BP$2,0),0))</f>
        <v>0</v>
      </c>
      <c r="BQ57" s="3">
        <f>IF(AQ57=0,0,IFERROR(VLOOKUP($M:$M,'Price_Per_Oz_01.2019~'!$A:$CQ,Data_sheet_PTD!BQ$2,0),0))</f>
        <v>0</v>
      </c>
      <c r="BR57" s="3">
        <f>IF(AR57=0,0,IFERROR(VLOOKUP($M:$M,'Price_Per_Oz_01.2019~'!$A:$CQ,Data_sheet_PTD!BR$2,0),0))</f>
        <v>0</v>
      </c>
      <c r="BS57" s="3">
        <f>IF(AS57=0,0,IFERROR(VLOOKUP($M:$M,'Price_Per_Oz_01.2019~'!$A:$CQ,Data_sheet_PTD!BS$2,0),0))</f>
        <v>0</v>
      </c>
      <c r="BT57" s="3">
        <f>IF(AT57=0,0,IFERROR(VLOOKUP($M:$M,'Price_Per_Oz_01.2019~'!$A:$CQ,Data_sheet_PTD!BT$2,0),0))</f>
        <v>0</v>
      </c>
      <c r="BU57" s="3">
        <f>IF(AU57=0,0,IFERROR(VLOOKUP($M:$M,'Price_Per_Oz_01.2019~'!$A:$CQ,Data_sheet_PTD!BU$2,0),0))</f>
        <v>0</v>
      </c>
      <c r="BV57" s="3">
        <f>IF(AV57=0,0,IFERROR(VLOOKUP($M:$M,'Price_Per_Oz_01.2019~'!$A:$CQ,Data_sheet_PTD!BV$2,0),0))</f>
        <v>0</v>
      </c>
      <c r="BW57" s="3">
        <f>IF(AW57=0,0,IFERROR(VLOOKUP($M:$M,'Price_Per_Oz_01.2019~'!$A:$CQ,Data_sheet_PTD!BW$2,0),0))</f>
        <v>0</v>
      </c>
      <c r="BX57" s="3">
        <f>IF(AX57=0,0,IFERROR(VLOOKUP($M:$M,'Price_Per_Oz_01.2019~'!$A:$CQ,Data_sheet_PTD!BX$2,0),0))</f>
        <v>0</v>
      </c>
      <c r="BY57" s="3">
        <f>IF(AY57=0,0,IFERROR(VLOOKUP($M:$M,'Price_Per_Oz_01.2019~'!$A:$CQ,Data_sheet_PTD!BY$2,0),0))</f>
        <v>0</v>
      </c>
      <c r="BZ57" s="17">
        <f t="shared" si="51"/>
        <v>0</v>
      </c>
      <c r="CA57" s="12">
        <f t="shared" si="0"/>
        <v>0</v>
      </c>
      <c r="CB57" s="12">
        <f t="shared" si="1"/>
        <v>0</v>
      </c>
      <c r="CC57" s="12">
        <f t="shared" si="2"/>
        <v>0</v>
      </c>
      <c r="CD57" s="12">
        <f t="shared" si="3"/>
        <v>0</v>
      </c>
      <c r="CE57" s="12">
        <f t="shared" si="4"/>
        <v>0</v>
      </c>
      <c r="CF57" s="12">
        <f t="shared" si="5"/>
        <v>0</v>
      </c>
      <c r="CG57" s="12">
        <f t="shared" si="6"/>
        <v>0</v>
      </c>
      <c r="CH57" s="12">
        <f t="shared" si="7"/>
        <v>0</v>
      </c>
      <c r="CI57" s="12">
        <f t="shared" si="8"/>
        <v>0</v>
      </c>
      <c r="CJ57" s="12">
        <f t="shared" si="9"/>
        <v>0</v>
      </c>
      <c r="CK57" s="12">
        <f t="shared" si="10"/>
        <v>0</v>
      </c>
      <c r="CL57" s="12">
        <f t="shared" si="11"/>
        <v>0</v>
      </c>
      <c r="CM57" s="13">
        <f t="shared" si="52"/>
        <v>0</v>
      </c>
      <c r="CN57" s="12">
        <f t="shared" si="12"/>
        <v>0</v>
      </c>
      <c r="CO57" s="12">
        <f t="shared" si="13"/>
        <v>0</v>
      </c>
      <c r="CP57" s="12">
        <f t="shared" si="14"/>
        <v>0</v>
      </c>
      <c r="CQ57" s="12">
        <f t="shared" si="15"/>
        <v>0</v>
      </c>
      <c r="CR57" s="12">
        <f t="shared" si="16"/>
        <v>0</v>
      </c>
      <c r="CS57" s="12">
        <f t="shared" si="17"/>
        <v>0</v>
      </c>
      <c r="CT57" s="12">
        <f t="shared" si="18"/>
        <v>0</v>
      </c>
      <c r="CU57" s="12">
        <f t="shared" si="19"/>
        <v>0</v>
      </c>
      <c r="CV57" s="12">
        <f t="shared" si="20"/>
        <v>0</v>
      </c>
      <c r="CW57" s="12">
        <f t="shared" si="21"/>
        <v>0</v>
      </c>
      <c r="CX57" s="12">
        <f t="shared" si="22"/>
        <v>0</v>
      </c>
      <c r="CY57" s="12">
        <f t="shared" si="23"/>
        <v>0</v>
      </c>
      <c r="CZ57" s="13">
        <f t="shared" si="53"/>
        <v>0</v>
      </c>
      <c r="DA57" s="15">
        <f t="shared" si="24"/>
        <v>0</v>
      </c>
      <c r="DB57" s="15">
        <f t="shared" si="25"/>
        <v>0</v>
      </c>
      <c r="DC57" s="15">
        <f t="shared" si="26"/>
        <v>0</v>
      </c>
      <c r="DD57" s="15">
        <f t="shared" si="27"/>
        <v>0</v>
      </c>
      <c r="DE57" s="15">
        <f t="shared" si="28"/>
        <v>0</v>
      </c>
      <c r="DF57" s="15">
        <f t="shared" si="29"/>
        <v>0</v>
      </c>
      <c r="DG57" s="15">
        <f t="shared" si="30"/>
        <v>0</v>
      </c>
      <c r="DH57" s="15">
        <f t="shared" si="31"/>
        <v>0</v>
      </c>
      <c r="DI57" s="15">
        <f t="shared" si="32"/>
        <v>0</v>
      </c>
      <c r="DJ57" s="15">
        <f t="shared" si="33"/>
        <v>0</v>
      </c>
      <c r="DK57" s="15">
        <f t="shared" si="34"/>
        <v>0</v>
      </c>
      <c r="DL57" s="15">
        <f t="shared" si="35"/>
        <v>0</v>
      </c>
      <c r="DM57" s="16">
        <f t="shared" si="54"/>
        <v>0</v>
      </c>
      <c r="DN57" s="15">
        <f t="shared" si="36"/>
        <v>0</v>
      </c>
      <c r="DO57" s="15">
        <f t="shared" si="37"/>
        <v>0</v>
      </c>
      <c r="DP57" s="15">
        <f t="shared" si="38"/>
        <v>0</v>
      </c>
      <c r="DQ57" s="15">
        <f t="shared" si="39"/>
        <v>0</v>
      </c>
      <c r="DR57" s="15">
        <f t="shared" si="40"/>
        <v>0</v>
      </c>
      <c r="DS57" s="15">
        <f t="shared" si="41"/>
        <v>0</v>
      </c>
      <c r="DT57" s="15">
        <f t="shared" si="42"/>
        <v>0</v>
      </c>
      <c r="DU57" s="15">
        <f t="shared" si="43"/>
        <v>0</v>
      </c>
      <c r="DV57" s="15">
        <f t="shared" si="44"/>
        <v>0</v>
      </c>
      <c r="DW57" s="15">
        <f t="shared" si="45"/>
        <v>0</v>
      </c>
      <c r="DX57" s="15">
        <f t="shared" si="46"/>
        <v>0</v>
      </c>
      <c r="DY57" s="15">
        <f t="shared" si="47"/>
        <v>0</v>
      </c>
      <c r="DZ57" s="16">
        <f t="shared" si="55"/>
        <v>0</v>
      </c>
      <c r="EB57" s="22">
        <f t="shared" si="56"/>
        <v>0</v>
      </c>
      <c r="EC57" s="22">
        <f t="shared" si="57"/>
        <v>0</v>
      </c>
      <c r="ED57" s="22">
        <f t="shared" si="58"/>
        <v>0</v>
      </c>
      <c r="EE57" s="22">
        <f t="shared" si="59"/>
        <v>0</v>
      </c>
      <c r="EF57" s="22">
        <f t="shared" si="60"/>
        <v>0</v>
      </c>
      <c r="EG57" s="22">
        <f t="shared" si="61"/>
        <v>0</v>
      </c>
      <c r="EH57" s="22">
        <f t="shared" si="62"/>
        <v>0</v>
      </c>
      <c r="EI57" s="22">
        <f t="shared" si="63"/>
        <v>0</v>
      </c>
      <c r="EJ57" s="22">
        <f t="shared" si="64"/>
        <v>0</v>
      </c>
      <c r="EK57" s="22">
        <f t="shared" si="65"/>
        <v>0</v>
      </c>
      <c r="EL57" s="22">
        <f t="shared" si="66"/>
        <v>0</v>
      </c>
      <c r="EM57" s="22">
        <f t="shared" si="67"/>
        <v>0</v>
      </c>
    </row>
    <row r="58" spans="12:143" x14ac:dyDescent="0.3">
      <c r="L58" s="7"/>
      <c r="M58" t="s">
        <v>64</v>
      </c>
      <c r="N58" s="15">
        <f>IFERROR(VLOOKUP($M:$M,'Data 2'!$C:$R,'Data 2'!E$1,0),0)</f>
        <v>22427.01</v>
      </c>
      <c r="O58" s="15">
        <f>IFERROR(VLOOKUP($M:$M,'Data 2'!$C:$R,'Data 2'!F$1,0),0)</f>
        <v>31626.44</v>
      </c>
      <c r="P58" s="15">
        <f>IFERROR(VLOOKUP($M:$M,'Data 2'!$C:$R,'Data 2'!G$1,0),0)</f>
        <v>38021.01</v>
      </c>
      <c r="Q58" s="15">
        <f>IFERROR(VLOOKUP($M:$M,'Data 2'!$C:$R,'Data 2'!H$1,0),0)</f>
        <v>49011.39</v>
      </c>
      <c r="R58" s="15">
        <f>IFERROR(VLOOKUP($M:$M,'Data 2'!$C:$R,'Data 2'!I$1,0),0)</f>
        <v>39970.29</v>
      </c>
      <c r="S58" s="15">
        <f>IFERROR(VLOOKUP($M:$M,'Data 2'!$C:$R,'Data 2'!J$1,0),0)</f>
        <v>45238.96</v>
      </c>
      <c r="T58" s="15">
        <f>IFERROR(VLOOKUP($M:$M,'Data 2'!$C:$R,'Data 2'!K$1,0),0)</f>
        <v>48717.14</v>
      </c>
      <c r="U58" s="15">
        <f>IFERROR(VLOOKUP($M:$M,'Data 2'!$C:$R,'Data 2'!L$1,0),0)</f>
        <v>39363.919999999998</v>
      </c>
      <c r="V58" s="15">
        <f>IFERROR(VLOOKUP($M:$M,'Data 2'!$C:$R,'Data 2'!M$1,0),0)</f>
        <v>35315.11</v>
      </c>
      <c r="W58" s="15">
        <f>IFERROR(VLOOKUP($M:$M,'Data 2'!$C:$R,'Data 2'!N$1,0),0)</f>
        <v>39235.300000000003</v>
      </c>
      <c r="X58" s="15">
        <f>IFERROR(VLOOKUP($M:$M,'Data 2'!$C:$R,'Data 2'!O$1,0),0)</f>
        <v>24950.07</v>
      </c>
      <c r="Y58" s="15">
        <f>IFERROR(VLOOKUP($M:$M,'Data 2'!$C:$R,'Data 2'!P$1,0),0)</f>
        <v>24689</v>
      </c>
      <c r="Z58" s="16">
        <f t="shared" si="49"/>
        <v>141085.84999999998</v>
      </c>
      <c r="AA58" s="15">
        <f>IFERROR(VLOOKUP($M:$M,'Data 2'!$U:$AI,'Data 2'!W$1,0),0)</f>
        <v>30946.9</v>
      </c>
      <c r="AB58" s="15">
        <f>IFERROR(VLOOKUP($M:$M,'Data 2'!$U:$AI,'Data 2'!X$1,0),0)</f>
        <v>34588.230000000003</v>
      </c>
      <c r="AC58" s="15">
        <f>IFERROR(VLOOKUP($M:$M,'Data 2'!$U:$AI,'Data 2'!Y$1,0),0)</f>
        <v>42311.47</v>
      </c>
      <c r="AD58" s="15">
        <f>IFERROR(VLOOKUP($M:$M,'Data 2'!$U:$AI,'Data 2'!Z$1,0),0)</f>
        <v>58262.13</v>
      </c>
      <c r="AE58" s="15">
        <f>IFERROR(VLOOKUP($M:$M,'Data 2'!$U:$AI,'Data 2'!AA$1,0),0)</f>
        <v>61076.7</v>
      </c>
      <c r="AF58" s="15">
        <f>IFERROR(VLOOKUP($M:$M,'Data 2'!$U:$AI,'Data 2'!AB$1,0),0)</f>
        <v>60227.58</v>
      </c>
      <c r="AG58" s="15">
        <f>IFERROR(VLOOKUP($M:$M,'Data 2'!$U:$AI,'Data 2'!AC$1,0),0)</f>
        <v>45311.31</v>
      </c>
      <c r="AH58" s="15">
        <f>IFERROR(VLOOKUP($M:$M,'Data 2'!$U:$AI,'Data 2'!AD$1,0),0)</f>
        <v>44724.43</v>
      </c>
      <c r="AI58" s="15">
        <f>IFERROR(VLOOKUP($M:$M,'Data 2'!$U:$AI,'Data 2'!AE$1,0),0)</f>
        <v>38945.03</v>
      </c>
      <c r="AJ58" s="15">
        <f>IFERROR(VLOOKUP($M:$M,'Data 2'!$U:$AI,'Data 2'!AF$1,0),0)</f>
        <v>39430.93</v>
      </c>
      <c r="AK58" s="15">
        <f>IFERROR(VLOOKUP($M:$M,'Data 2'!$U:$AI,'Data 2'!AG$1,0),0)</f>
        <v>20221.150000000001</v>
      </c>
      <c r="AL58" s="15">
        <f>IFERROR(VLOOKUP($M:$M,'Data 2'!$U:$AI,'Data 2'!AH$1,0),0)</f>
        <v>26000.82</v>
      </c>
      <c r="AM58" s="16">
        <f t="shared" si="68"/>
        <v>502046.68000000005</v>
      </c>
      <c r="AN58" s="15">
        <f>IFERROR(VLOOKUP($M:$M,'Data 2'!$AP:$BE,'Data 2'!AR$1,0),0)</f>
        <v>35835.61</v>
      </c>
      <c r="AO58" s="15">
        <f>IFERROR(VLOOKUP($M:$M,'Data 2'!$AP:$BE,'Data 2'!AS$1,0),0)</f>
        <v>51034.44</v>
      </c>
      <c r="AP58" s="15">
        <f>IFERROR(VLOOKUP($M:$M,'Data 2'!$AP:$BE,'Data 2'!AT$1,0),0)</f>
        <v>54224.29</v>
      </c>
      <c r="AQ58" s="15">
        <f>IFERROR(VLOOKUP($M:$M,'Data 2'!$AP:$BE,'Data 2'!AU$1,0),0)</f>
        <v>67270.67</v>
      </c>
      <c r="AR58" s="15">
        <f>IFERROR(VLOOKUP($M:$M,'Data 2'!$AP:$BE,'Data 2'!AV$1,0),0)</f>
        <v>64396.13</v>
      </c>
      <c r="AS58" s="15">
        <f>IFERROR(VLOOKUP($M:$M,'Data 2'!$AP:$BE,'Data 2'!AW$1,0),0)</f>
        <v>65016.94</v>
      </c>
      <c r="AT58" s="15">
        <f>IFERROR(VLOOKUP($M:$M,'Data 2'!$AP:$BE,'Data 2'!AX$1,0),0)</f>
        <v>53349.67</v>
      </c>
      <c r="AU58" s="15">
        <f>IFERROR(VLOOKUP($M:$M,'Data 2'!$AP:$BE,'Data 2'!AY$1,0),0)</f>
        <v>56687.88</v>
      </c>
      <c r="AV58" s="15">
        <f>IFERROR(VLOOKUP($M:$M,'Data 2'!$AP:$BE,'Data 2'!AZ$1,0),0)</f>
        <v>47817.14</v>
      </c>
      <c r="AW58" s="15">
        <f>IFERROR(VLOOKUP($M:$M,'Data 2'!$AP:$BE,'Data 2'!BA$1,0),0)</f>
        <v>58849.36</v>
      </c>
      <c r="AX58" s="15">
        <f>IFERROR(VLOOKUP($M:$M,'Data 2'!$AP:$BE,'Data 2'!BB$1,0),0)</f>
        <v>40627.26</v>
      </c>
      <c r="AY58" s="15">
        <f>IFERROR(VLOOKUP($M:$M,'Data 2'!$AP:$BE,'Data 2'!BC$1,0),0)</f>
        <v>36914.92</v>
      </c>
      <c r="AZ58" s="16">
        <f t="shared" si="69"/>
        <v>632024.31000000006</v>
      </c>
      <c r="BA58" s="3">
        <f>IF(AA58=0,0,IFERROR(VLOOKUP($M:$M,'Price_Per_Oz_01.2019~'!$A:$CQ,Data_sheet_PTD!BA$2,0),0))</f>
        <v>0.69</v>
      </c>
      <c r="BB58" s="3">
        <f>IF(AB58=0,0,IFERROR(VLOOKUP($M:$M,'Price_Per_Oz_01.2019~'!$A:$CQ,Data_sheet_PTD!BB$2,0),0))</f>
        <v>0.69</v>
      </c>
      <c r="BC58" s="3">
        <f>IF(AC58=0,0,IFERROR(VLOOKUP($M:$M,'Price_Per_Oz_01.2019~'!$A:$CQ,Data_sheet_PTD!BC$2,0),0))</f>
        <v>0.72</v>
      </c>
      <c r="BD58" s="3">
        <f>IF(AD58=0,0,IFERROR(VLOOKUP($M:$M,'Price_Per_Oz_01.2019~'!$A:$CQ,Data_sheet_PTD!BD$2,0),0))</f>
        <v>0.79</v>
      </c>
      <c r="BE58" s="3">
        <f>IF(AE58=0,0,IFERROR(VLOOKUP($M:$M,'Price_Per_Oz_01.2019~'!$A:$CQ,Data_sheet_PTD!BE$2,0),0))</f>
        <v>0.79</v>
      </c>
      <c r="BF58" s="3">
        <f>IF(AF58=0,0,IFERROR(VLOOKUP($M:$M,'Price_Per_Oz_01.2019~'!$A:$CQ,Data_sheet_PTD!BF$2,0),0))</f>
        <v>0.79</v>
      </c>
      <c r="BG58" s="3">
        <f>IF(AG58=0,0,IFERROR(VLOOKUP($M:$M,'Price_Per_Oz_01.2019~'!$A:$CQ,Data_sheet_PTD!BG$2,0),0))</f>
        <v>0.79</v>
      </c>
      <c r="BH58" s="3">
        <f>IF(AH58=0,0,IFERROR(VLOOKUP($M:$M,'Price_Per_Oz_01.2019~'!$A:$CQ,Data_sheet_PTD!BH$2,0),0))</f>
        <v>0.79</v>
      </c>
      <c r="BI58" s="3">
        <f>IF(AI58=0,0,IFERROR(VLOOKUP($M:$M,'Price_Per_Oz_01.2019~'!$A:$CQ,Data_sheet_PTD!BI$2,0),0))</f>
        <v>0.79</v>
      </c>
      <c r="BJ58" s="3">
        <f>IF(AJ58=0,0,IFERROR(VLOOKUP($M:$M,'Price_Per_Oz_01.2019~'!$A:$CQ,Data_sheet_PTD!BJ$2,0),0))</f>
        <v>0.79</v>
      </c>
      <c r="BK58" s="3">
        <f>IF(AK58=0,0,IFERROR(VLOOKUP($M:$M,'Price_Per_Oz_01.2019~'!$A:$CQ,Data_sheet_PTD!BK$2,0),0))</f>
        <v>0.79</v>
      </c>
      <c r="BL58" s="3">
        <f>IF(AL58=0,0,IFERROR(VLOOKUP($M:$M,'Price_Per_Oz_01.2019~'!$A:$CQ,Data_sheet_PTD!BL$2,0),0))</f>
        <v>0.79</v>
      </c>
      <c r="BM58" s="17">
        <f t="shared" si="50"/>
        <v>0.79</v>
      </c>
      <c r="BN58" s="3">
        <f>IF(AN58=0,0,IFERROR(VLOOKUP($M:$M,'Price_Per_Oz_01.2019~'!$A:$CQ,Data_sheet_PTD!BN$2,0),0))</f>
        <v>0.79</v>
      </c>
      <c r="BO58" s="3">
        <f>IF(AO58=0,0,IFERROR(VLOOKUP($M:$M,'Price_Per_Oz_01.2019~'!$A:$CQ,Data_sheet_PTD!BO$2,0),0))</f>
        <v>0.79</v>
      </c>
      <c r="BP58" s="3">
        <f>IF(AP58=0,0,IFERROR(VLOOKUP($M:$M,'Price_Per_Oz_01.2019~'!$A:$CQ,Data_sheet_PTD!BP$2,0),0))</f>
        <v>0.79</v>
      </c>
      <c r="BQ58" s="3">
        <f>IF(AQ58=0,0,IFERROR(VLOOKUP($M:$M,'Price_Per_Oz_01.2019~'!$A:$CQ,Data_sheet_PTD!BQ$2,0),0))</f>
        <v>0.79</v>
      </c>
      <c r="BR58" s="3">
        <f>IF(AR58=0,0,IFERROR(VLOOKUP($M:$M,'Price_Per_Oz_01.2019~'!$A:$CQ,Data_sheet_PTD!BR$2,0),0))</f>
        <v>0.79</v>
      </c>
      <c r="BS58" s="3">
        <f>IF(AS58=0,0,IFERROR(VLOOKUP($M:$M,'Price_Per_Oz_01.2019~'!$A:$CQ,Data_sheet_PTD!BS$2,0),0))</f>
        <v>0.79</v>
      </c>
      <c r="BT58" s="3">
        <f>IF(AT58=0,0,IFERROR(VLOOKUP($M:$M,'Price_Per_Oz_01.2019~'!$A:$CQ,Data_sheet_PTD!BT$2,0),0))</f>
        <v>0.79</v>
      </c>
      <c r="BU58" s="3">
        <f>IF(AU58=0,0,IFERROR(VLOOKUP($M:$M,'Price_Per_Oz_01.2019~'!$A:$CQ,Data_sheet_PTD!BU$2,0),0))</f>
        <v>0.79</v>
      </c>
      <c r="BV58" s="3">
        <f>IF(AV58=0,0,IFERROR(VLOOKUP($M:$M,'Price_Per_Oz_01.2019~'!$A:$CQ,Data_sheet_PTD!BV$2,0),0))</f>
        <v>0.79</v>
      </c>
      <c r="BW58" s="3">
        <f>IF(AW58=0,0,IFERROR(VLOOKUP($M:$M,'Price_Per_Oz_01.2019~'!$A:$CQ,Data_sheet_PTD!BW$2,0),0))</f>
        <v>0.79</v>
      </c>
      <c r="BX58" s="3">
        <f>IF(AX58=0,0,IFERROR(VLOOKUP($M:$M,'Price_Per_Oz_01.2019~'!$A:$CQ,Data_sheet_PTD!BX$2,0),0))</f>
        <v>0.79</v>
      </c>
      <c r="BY58" s="3">
        <f>IF(AY58=0,0,IFERROR(VLOOKUP($M:$M,'Price_Per_Oz_01.2019~'!$A:$CQ,Data_sheet_PTD!BY$2,0),0))</f>
        <v>0.79</v>
      </c>
      <c r="BZ58" s="17">
        <f t="shared" si="51"/>
        <v>0.79</v>
      </c>
      <c r="CA58" s="12">
        <f t="shared" si="0"/>
        <v>44850.579710144935</v>
      </c>
      <c r="CB58" s="12">
        <f t="shared" si="1"/>
        <v>50127.869565217399</v>
      </c>
      <c r="CC58" s="12">
        <f t="shared" si="2"/>
        <v>58765.930555555562</v>
      </c>
      <c r="CD58" s="12">
        <f t="shared" si="3"/>
        <v>73749.531645569616</v>
      </c>
      <c r="CE58" s="12">
        <f t="shared" si="4"/>
        <v>77312.278481012647</v>
      </c>
      <c r="CF58" s="12">
        <f t="shared" si="5"/>
        <v>76237.443037974677</v>
      </c>
      <c r="CG58" s="12">
        <f t="shared" si="6"/>
        <v>57356.088607594931</v>
      </c>
      <c r="CH58" s="12">
        <f t="shared" si="7"/>
        <v>56613.202531645569</v>
      </c>
      <c r="CI58" s="12">
        <f t="shared" si="8"/>
        <v>49297.506329113923</v>
      </c>
      <c r="CJ58" s="12">
        <f t="shared" si="9"/>
        <v>49912.569620253162</v>
      </c>
      <c r="CK58" s="12">
        <f t="shared" si="10"/>
        <v>25596.392405063292</v>
      </c>
      <c r="CL58" s="12">
        <f t="shared" si="11"/>
        <v>32912.430379746831</v>
      </c>
      <c r="CM58" s="13">
        <f t="shared" si="52"/>
        <v>652731.82286889257</v>
      </c>
      <c r="CN58" s="12">
        <f t="shared" si="12"/>
        <v>45361.531645569616</v>
      </c>
      <c r="CO58" s="12">
        <f t="shared" si="13"/>
        <v>64600.556962025315</v>
      </c>
      <c r="CP58" s="12">
        <f t="shared" si="14"/>
        <v>68638.341772151893</v>
      </c>
      <c r="CQ58" s="12">
        <f t="shared" si="15"/>
        <v>85152.746835443031</v>
      </c>
      <c r="CR58" s="12">
        <f t="shared" si="16"/>
        <v>81514.088607594924</v>
      </c>
      <c r="CS58" s="12">
        <f t="shared" si="17"/>
        <v>82299.924050632908</v>
      </c>
      <c r="CT58" s="12">
        <f t="shared" si="18"/>
        <v>67531.227848101262</v>
      </c>
      <c r="CU58" s="12">
        <f t="shared" si="19"/>
        <v>71756.810126582277</v>
      </c>
      <c r="CV58" s="12">
        <f t="shared" si="20"/>
        <v>60528.025316455693</v>
      </c>
      <c r="CW58" s="12">
        <f t="shared" si="21"/>
        <v>74492.860759493662</v>
      </c>
      <c r="CX58" s="12">
        <f t="shared" si="22"/>
        <v>51426.911392405062</v>
      </c>
      <c r="CY58" s="12">
        <f t="shared" si="23"/>
        <v>46727.746835443031</v>
      </c>
      <c r="CZ58" s="13">
        <f t="shared" si="53"/>
        <v>800030.77215189859</v>
      </c>
      <c r="DA58" s="15">
        <f t="shared" si="24"/>
        <v>352.55683544302946</v>
      </c>
      <c r="DB58" s="15">
        <f t="shared" si="25"/>
        <v>9986.1543037974607</v>
      </c>
      <c r="DC58" s="15">
        <f t="shared" si="26"/>
        <v>7108.1360759493582</v>
      </c>
      <c r="DD58" s="15">
        <f t="shared" si="27"/>
        <v>9008.5399999999991</v>
      </c>
      <c r="DE58" s="15">
        <f t="shared" si="28"/>
        <v>3319.4299999999989</v>
      </c>
      <c r="DF58" s="15">
        <f t="shared" si="29"/>
        <v>4789.3600000000024</v>
      </c>
      <c r="DG58" s="15">
        <f t="shared" si="30"/>
        <v>8038.3600000000015</v>
      </c>
      <c r="DH58" s="15">
        <f t="shared" si="31"/>
        <v>11963.449999999999</v>
      </c>
      <c r="DI58" s="15">
        <f t="shared" si="32"/>
        <v>8872.1099999999988</v>
      </c>
      <c r="DJ58" s="15">
        <f t="shared" si="33"/>
        <v>19418.429999999997</v>
      </c>
      <c r="DK58" s="15">
        <f t="shared" si="34"/>
        <v>20406.109999999997</v>
      </c>
      <c r="DL58" s="15">
        <f t="shared" si="35"/>
        <v>10914.099999999999</v>
      </c>
      <c r="DM58" s="16">
        <f t="shared" si="54"/>
        <v>114176.73721518985</v>
      </c>
      <c r="DN58" s="15">
        <f t="shared" si="36"/>
        <v>4536.1531645569657</v>
      </c>
      <c r="DO58" s="15">
        <f t="shared" si="37"/>
        <v>6460.0556962025375</v>
      </c>
      <c r="DP58" s="15">
        <f t="shared" si="38"/>
        <v>4804.683924050637</v>
      </c>
      <c r="DQ58" s="15">
        <f t="shared" si="39"/>
        <v>0</v>
      </c>
      <c r="DR58" s="15">
        <f t="shared" si="40"/>
        <v>0</v>
      </c>
      <c r="DS58" s="15">
        <f t="shared" si="41"/>
        <v>0</v>
      </c>
      <c r="DT58" s="15">
        <f t="shared" si="42"/>
        <v>0</v>
      </c>
      <c r="DU58" s="15">
        <f t="shared" si="43"/>
        <v>0</v>
      </c>
      <c r="DV58" s="15">
        <f t="shared" si="44"/>
        <v>0</v>
      </c>
      <c r="DW58" s="15">
        <f t="shared" si="45"/>
        <v>0</v>
      </c>
      <c r="DX58" s="15">
        <f t="shared" si="46"/>
        <v>0</v>
      </c>
      <c r="DY58" s="15">
        <f t="shared" si="47"/>
        <v>0</v>
      </c>
      <c r="DZ58" s="16">
        <f t="shared" si="55"/>
        <v>15800.892784810141</v>
      </c>
      <c r="EB58" s="22">
        <f t="shared" si="56"/>
        <v>0</v>
      </c>
      <c r="EC58" s="22">
        <f t="shared" si="57"/>
        <v>0</v>
      </c>
      <c r="ED58" s="22">
        <f t="shared" si="58"/>
        <v>0</v>
      </c>
      <c r="EE58" s="22">
        <f t="shared" si="59"/>
        <v>0</v>
      </c>
      <c r="EF58" s="22">
        <f t="shared" si="60"/>
        <v>0</v>
      </c>
      <c r="EG58" s="22">
        <f t="shared" si="61"/>
        <v>0</v>
      </c>
      <c r="EH58" s="22">
        <f t="shared" si="62"/>
        <v>0</v>
      </c>
      <c r="EI58" s="22">
        <f t="shared" si="63"/>
        <v>0</v>
      </c>
      <c r="EJ58" s="22">
        <f t="shared" si="64"/>
        <v>0</v>
      </c>
      <c r="EK58" s="22">
        <f t="shared" si="65"/>
        <v>0</v>
      </c>
      <c r="EL58" s="22">
        <f t="shared" si="66"/>
        <v>0</v>
      </c>
      <c r="EM58" s="22">
        <f t="shared" si="67"/>
        <v>0</v>
      </c>
    </row>
    <row r="59" spans="12:143" x14ac:dyDescent="0.3">
      <c r="L59" s="7"/>
      <c r="M59" t="s">
        <v>65</v>
      </c>
      <c r="N59" s="15">
        <f>IFERROR(VLOOKUP($M:$M,'Data 2'!$C:$R,'Data 2'!E$1,0),0)</f>
        <v>25096.6</v>
      </c>
      <c r="O59" s="15">
        <f>IFERROR(VLOOKUP($M:$M,'Data 2'!$C:$R,'Data 2'!F$1,0),0)</f>
        <v>27877.27</v>
      </c>
      <c r="P59" s="15">
        <f>IFERROR(VLOOKUP($M:$M,'Data 2'!$C:$R,'Data 2'!G$1,0),0)</f>
        <v>30398.97</v>
      </c>
      <c r="Q59" s="15">
        <f>IFERROR(VLOOKUP($M:$M,'Data 2'!$C:$R,'Data 2'!H$1,0),0)</f>
        <v>43265.94</v>
      </c>
      <c r="R59" s="15">
        <f>IFERROR(VLOOKUP($M:$M,'Data 2'!$C:$R,'Data 2'!I$1,0),0)</f>
        <v>46475.35</v>
      </c>
      <c r="S59" s="15">
        <f>IFERROR(VLOOKUP($M:$M,'Data 2'!$C:$R,'Data 2'!J$1,0),0)</f>
        <v>45465.48</v>
      </c>
      <c r="T59" s="15">
        <f>IFERROR(VLOOKUP($M:$M,'Data 2'!$C:$R,'Data 2'!K$1,0),0)</f>
        <v>53779.92</v>
      </c>
      <c r="U59" s="15">
        <f>IFERROR(VLOOKUP($M:$M,'Data 2'!$C:$R,'Data 2'!L$1,0),0)</f>
        <v>55280.94</v>
      </c>
      <c r="V59" s="15">
        <f>IFERROR(VLOOKUP($M:$M,'Data 2'!$C:$R,'Data 2'!M$1,0),0)</f>
        <v>43816.85</v>
      </c>
      <c r="W59" s="15">
        <f>IFERROR(VLOOKUP($M:$M,'Data 2'!$C:$R,'Data 2'!N$1,0),0)</f>
        <v>39550.25</v>
      </c>
      <c r="X59" s="15">
        <f>IFERROR(VLOOKUP($M:$M,'Data 2'!$C:$R,'Data 2'!O$1,0),0)</f>
        <v>26811.62</v>
      </c>
      <c r="Y59" s="15">
        <f>IFERROR(VLOOKUP($M:$M,'Data 2'!$C:$R,'Data 2'!P$1,0),0)</f>
        <v>22394.880000000001</v>
      </c>
      <c r="Z59" s="16">
        <f t="shared" si="49"/>
        <v>126638.78</v>
      </c>
      <c r="AA59" s="15">
        <f>IFERROR(VLOOKUP($M:$M,'Data 2'!$U:$AI,'Data 2'!W$1,0),0)</f>
        <v>27713.93</v>
      </c>
      <c r="AB59" s="15">
        <f>IFERROR(VLOOKUP($M:$M,'Data 2'!$U:$AI,'Data 2'!X$1,0),0)</f>
        <v>29357.24</v>
      </c>
      <c r="AC59" s="15">
        <f>IFERROR(VLOOKUP($M:$M,'Data 2'!$U:$AI,'Data 2'!Y$1,0),0)</f>
        <v>44282.5</v>
      </c>
      <c r="AD59" s="15">
        <f>IFERROR(VLOOKUP($M:$M,'Data 2'!$U:$AI,'Data 2'!Z$1,0),0)</f>
        <v>59205.83</v>
      </c>
      <c r="AE59" s="15">
        <f>IFERROR(VLOOKUP($M:$M,'Data 2'!$U:$AI,'Data 2'!AA$1,0),0)</f>
        <v>67280.990000000005</v>
      </c>
      <c r="AF59" s="15">
        <f>IFERROR(VLOOKUP($M:$M,'Data 2'!$U:$AI,'Data 2'!AB$1,0),0)</f>
        <v>50641.599999999999</v>
      </c>
      <c r="AG59" s="15">
        <f>IFERROR(VLOOKUP($M:$M,'Data 2'!$U:$AI,'Data 2'!AC$1,0),0)</f>
        <v>54152.73</v>
      </c>
      <c r="AH59" s="15">
        <f>IFERROR(VLOOKUP($M:$M,'Data 2'!$U:$AI,'Data 2'!AD$1,0),0)</f>
        <v>57680.4</v>
      </c>
      <c r="AI59" s="15">
        <f>IFERROR(VLOOKUP($M:$M,'Data 2'!$U:$AI,'Data 2'!AE$1,0),0)</f>
        <v>26803.42</v>
      </c>
      <c r="AJ59" s="15">
        <f>IFERROR(VLOOKUP($M:$M,'Data 2'!$U:$AI,'Data 2'!AF$1,0),0)</f>
        <v>0</v>
      </c>
      <c r="AK59" s="15">
        <f>IFERROR(VLOOKUP($M:$M,'Data 2'!$U:$AI,'Data 2'!AG$1,0),0)</f>
        <v>0</v>
      </c>
      <c r="AL59" s="15">
        <f>IFERROR(VLOOKUP($M:$M,'Data 2'!$U:$AI,'Data 2'!AH$1,0),0)</f>
        <v>0</v>
      </c>
      <c r="AM59" s="16">
        <f t="shared" si="68"/>
        <v>417118.63999999996</v>
      </c>
      <c r="AN59" s="15">
        <f>IFERROR(VLOOKUP($M:$M,'Data 2'!$AP:$BE,'Data 2'!AR$1,0),0)</f>
        <v>0</v>
      </c>
      <c r="AO59" s="15">
        <f>IFERROR(VLOOKUP($M:$M,'Data 2'!$AP:$BE,'Data 2'!AS$1,0),0)</f>
        <v>0</v>
      </c>
      <c r="AP59" s="15">
        <f>IFERROR(VLOOKUP($M:$M,'Data 2'!$AP:$BE,'Data 2'!AT$1,0),0)</f>
        <v>0</v>
      </c>
      <c r="AQ59" s="15">
        <f>IFERROR(VLOOKUP($M:$M,'Data 2'!$AP:$BE,'Data 2'!AU$1,0),0)</f>
        <v>0</v>
      </c>
      <c r="AR59" s="15">
        <f>IFERROR(VLOOKUP($M:$M,'Data 2'!$AP:$BE,'Data 2'!AV$1,0),0)</f>
        <v>0</v>
      </c>
      <c r="AS59" s="15">
        <f>IFERROR(VLOOKUP($M:$M,'Data 2'!$AP:$BE,'Data 2'!AW$1,0),0)</f>
        <v>0</v>
      </c>
      <c r="AT59" s="15">
        <f>IFERROR(VLOOKUP($M:$M,'Data 2'!$AP:$BE,'Data 2'!AX$1,0),0)</f>
        <v>0</v>
      </c>
      <c r="AU59" s="15">
        <f>IFERROR(VLOOKUP($M:$M,'Data 2'!$AP:$BE,'Data 2'!AY$1,0),0)</f>
        <v>0</v>
      </c>
      <c r="AV59" s="15">
        <f>IFERROR(VLOOKUP($M:$M,'Data 2'!$AP:$BE,'Data 2'!AZ$1,0),0)</f>
        <v>0</v>
      </c>
      <c r="AW59" s="15">
        <f>IFERROR(VLOOKUP($M:$M,'Data 2'!$AP:$BE,'Data 2'!BA$1,0),0)</f>
        <v>0</v>
      </c>
      <c r="AX59" s="15">
        <f>IFERROR(VLOOKUP($M:$M,'Data 2'!$AP:$BE,'Data 2'!BB$1,0),0)</f>
        <v>0</v>
      </c>
      <c r="AY59" s="15">
        <f>IFERROR(VLOOKUP($M:$M,'Data 2'!$AP:$BE,'Data 2'!BC$1,0),0)</f>
        <v>0</v>
      </c>
      <c r="AZ59" s="16">
        <f t="shared" si="69"/>
        <v>0</v>
      </c>
      <c r="BA59" s="3">
        <f>IF(AA59=0,0,IFERROR(VLOOKUP($M:$M,'Price_Per_Oz_01.2019~'!$A:$CQ,Data_sheet_PTD!BA$2,0),0))</f>
        <v>0.75</v>
      </c>
      <c r="BB59" s="3">
        <f>IF(AB59=0,0,IFERROR(VLOOKUP($M:$M,'Price_Per_Oz_01.2019~'!$A:$CQ,Data_sheet_PTD!BB$2,0),0))</f>
        <v>0.75</v>
      </c>
      <c r="BC59" s="3">
        <f>IF(AC59=0,0,IFERROR(VLOOKUP($M:$M,'Price_Per_Oz_01.2019~'!$A:$CQ,Data_sheet_PTD!BC$2,0),0))</f>
        <v>0.82</v>
      </c>
      <c r="BD59" s="3">
        <f>IF(AD59=0,0,IFERROR(VLOOKUP($M:$M,'Price_Per_Oz_01.2019~'!$A:$CQ,Data_sheet_PTD!BD$2,0),0))</f>
        <v>0.93</v>
      </c>
      <c r="BE59" s="3">
        <f>IF(AE59=0,0,IFERROR(VLOOKUP($M:$M,'Price_Per_Oz_01.2019~'!$A:$CQ,Data_sheet_PTD!BE$2,0),0))</f>
        <v>0.93</v>
      </c>
      <c r="BF59" s="3">
        <f>IF(AF59=0,0,IFERROR(VLOOKUP($M:$M,'Price_Per_Oz_01.2019~'!$A:$CQ,Data_sheet_PTD!BF$2,0),0))</f>
        <v>0.93</v>
      </c>
      <c r="BG59" s="3">
        <f>IF(AG59=0,0,IFERROR(VLOOKUP($M:$M,'Price_Per_Oz_01.2019~'!$A:$CQ,Data_sheet_PTD!BG$2,0),0))</f>
        <v>0.93</v>
      </c>
      <c r="BH59" s="3">
        <f>IF(AH59=0,0,IFERROR(VLOOKUP($M:$M,'Price_Per_Oz_01.2019~'!$A:$CQ,Data_sheet_PTD!BH$2,0),0))</f>
        <v>0.93</v>
      </c>
      <c r="BI59" s="3">
        <f>IF(AI59=0,0,IFERROR(VLOOKUP($M:$M,'Price_Per_Oz_01.2019~'!$A:$CQ,Data_sheet_PTD!BI$2,0),0))</f>
        <v>0.93</v>
      </c>
      <c r="BJ59" s="3">
        <f>IF(AJ59=0,0,IFERROR(VLOOKUP($M:$M,'Price_Per_Oz_01.2019~'!$A:$CQ,Data_sheet_PTD!BJ$2,0),0))</f>
        <v>0</v>
      </c>
      <c r="BK59" s="3">
        <f>IF(AK59=0,0,IFERROR(VLOOKUP($M:$M,'Price_Per_Oz_01.2019~'!$A:$CQ,Data_sheet_PTD!BK$2,0),0))</f>
        <v>0</v>
      </c>
      <c r="BL59" s="3">
        <f>IF(AL59=0,0,IFERROR(VLOOKUP($M:$M,'Price_Per_Oz_01.2019~'!$A:$CQ,Data_sheet_PTD!BL$2,0),0))</f>
        <v>0</v>
      </c>
      <c r="BM59" s="17">
        <f t="shared" si="50"/>
        <v>0.93</v>
      </c>
      <c r="BN59" s="3">
        <f>IF(AN59=0,0,IFERROR(VLOOKUP($M:$M,'Price_Per_Oz_01.2019~'!$A:$CQ,Data_sheet_PTD!BN$2,0),0))</f>
        <v>0</v>
      </c>
      <c r="BO59" s="3">
        <f>IF(AO59=0,0,IFERROR(VLOOKUP($M:$M,'Price_Per_Oz_01.2019~'!$A:$CQ,Data_sheet_PTD!BO$2,0),0))</f>
        <v>0</v>
      </c>
      <c r="BP59" s="3">
        <f>IF(AP59=0,0,IFERROR(VLOOKUP($M:$M,'Price_Per_Oz_01.2019~'!$A:$CQ,Data_sheet_PTD!BP$2,0),0))</f>
        <v>0</v>
      </c>
      <c r="BQ59" s="3">
        <f>IF(AQ59=0,0,IFERROR(VLOOKUP($M:$M,'Price_Per_Oz_01.2019~'!$A:$CQ,Data_sheet_PTD!BQ$2,0),0))</f>
        <v>0</v>
      </c>
      <c r="BR59" s="3">
        <f>IF(AR59=0,0,IFERROR(VLOOKUP($M:$M,'Price_Per_Oz_01.2019~'!$A:$CQ,Data_sheet_PTD!BR$2,0),0))</f>
        <v>0</v>
      </c>
      <c r="BS59" s="3">
        <f>IF(AS59=0,0,IFERROR(VLOOKUP($M:$M,'Price_Per_Oz_01.2019~'!$A:$CQ,Data_sheet_PTD!BS$2,0),0))</f>
        <v>0</v>
      </c>
      <c r="BT59" s="3">
        <f>IF(AT59=0,0,IFERROR(VLOOKUP($M:$M,'Price_Per_Oz_01.2019~'!$A:$CQ,Data_sheet_PTD!BT$2,0),0))</f>
        <v>0</v>
      </c>
      <c r="BU59" s="3">
        <f>IF(AU59=0,0,IFERROR(VLOOKUP($M:$M,'Price_Per_Oz_01.2019~'!$A:$CQ,Data_sheet_PTD!BU$2,0),0))</f>
        <v>0</v>
      </c>
      <c r="BV59" s="3">
        <f>IF(AV59=0,0,IFERROR(VLOOKUP($M:$M,'Price_Per_Oz_01.2019~'!$A:$CQ,Data_sheet_PTD!BV$2,0),0))</f>
        <v>0</v>
      </c>
      <c r="BW59" s="3">
        <f>IF(AW59=0,0,IFERROR(VLOOKUP($M:$M,'Price_Per_Oz_01.2019~'!$A:$CQ,Data_sheet_PTD!BW$2,0),0))</f>
        <v>0</v>
      </c>
      <c r="BX59" s="3">
        <f>IF(AX59=0,0,IFERROR(VLOOKUP($M:$M,'Price_Per_Oz_01.2019~'!$A:$CQ,Data_sheet_PTD!BX$2,0),0))</f>
        <v>0</v>
      </c>
      <c r="BY59" s="3">
        <f>IF(AY59=0,0,IFERROR(VLOOKUP($M:$M,'Price_Per_Oz_01.2019~'!$A:$CQ,Data_sheet_PTD!BY$2,0),0))</f>
        <v>0</v>
      </c>
      <c r="BZ59" s="17">
        <f t="shared" si="51"/>
        <v>0</v>
      </c>
      <c r="CA59" s="12">
        <f t="shared" si="0"/>
        <v>36951.906666666669</v>
      </c>
      <c r="CB59" s="12">
        <f t="shared" si="1"/>
        <v>39142.986666666671</v>
      </c>
      <c r="CC59" s="12">
        <f t="shared" si="2"/>
        <v>54003.048780487807</v>
      </c>
      <c r="CD59" s="12">
        <f t="shared" si="3"/>
        <v>63662.182795698922</v>
      </c>
      <c r="CE59" s="12">
        <f t="shared" si="4"/>
        <v>72345.150537634414</v>
      </c>
      <c r="CF59" s="12">
        <f t="shared" si="5"/>
        <v>54453.333333333328</v>
      </c>
      <c r="CG59" s="12">
        <f t="shared" si="6"/>
        <v>58228.741935483871</v>
      </c>
      <c r="CH59" s="12">
        <f t="shared" si="7"/>
        <v>62021.93548387097</v>
      </c>
      <c r="CI59" s="12">
        <f t="shared" si="8"/>
        <v>28820.881720430105</v>
      </c>
      <c r="CJ59" s="12">
        <f t="shared" si="9"/>
        <v>0</v>
      </c>
      <c r="CK59" s="12">
        <f t="shared" si="10"/>
        <v>0</v>
      </c>
      <c r="CL59" s="12">
        <f t="shared" si="11"/>
        <v>0</v>
      </c>
      <c r="CM59" s="13">
        <f t="shared" si="52"/>
        <v>469630.16792027274</v>
      </c>
      <c r="CN59" s="12">
        <f t="shared" si="12"/>
        <v>0</v>
      </c>
      <c r="CO59" s="12">
        <f t="shared" si="13"/>
        <v>0</v>
      </c>
      <c r="CP59" s="12">
        <f t="shared" si="14"/>
        <v>0</v>
      </c>
      <c r="CQ59" s="12">
        <f t="shared" si="15"/>
        <v>0</v>
      </c>
      <c r="CR59" s="12">
        <f t="shared" si="16"/>
        <v>0</v>
      </c>
      <c r="CS59" s="12">
        <f t="shared" si="17"/>
        <v>0</v>
      </c>
      <c r="CT59" s="12">
        <f t="shared" si="18"/>
        <v>0</v>
      </c>
      <c r="CU59" s="12">
        <f t="shared" si="19"/>
        <v>0</v>
      </c>
      <c r="CV59" s="12">
        <f t="shared" si="20"/>
        <v>0</v>
      </c>
      <c r="CW59" s="12">
        <f t="shared" si="21"/>
        <v>0</v>
      </c>
      <c r="CX59" s="12">
        <f t="shared" si="22"/>
        <v>0</v>
      </c>
      <c r="CY59" s="12">
        <f t="shared" si="23"/>
        <v>0</v>
      </c>
      <c r="CZ59" s="13">
        <f t="shared" si="53"/>
        <v>0</v>
      </c>
      <c r="DA59" s="15">
        <f t="shared" si="24"/>
        <v>-27713.93</v>
      </c>
      <c r="DB59" s="15">
        <f t="shared" si="25"/>
        <v>-29357.24</v>
      </c>
      <c r="DC59" s="15">
        <f t="shared" si="26"/>
        <v>-44282.5</v>
      </c>
      <c r="DD59" s="15">
        <f t="shared" si="27"/>
        <v>-59205.83</v>
      </c>
      <c r="DE59" s="15">
        <f t="shared" si="28"/>
        <v>-67280.990000000005</v>
      </c>
      <c r="DF59" s="15">
        <f t="shared" si="29"/>
        <v>-50641.599999999999</v>
      </c>
      <c r="DG59" s="15">
        <f t="shared" si="30"/>
        <v>-54152.73</v>
      </c>
      <c r="DH59" s="15">
        <f t="shared" si="31"/>
        <v>-57680.4</v>
      </c>
      <c r="DI59" s="15">
        <f t="shared" si="32"/>
        <v>-26803.42</v>
      </c>
      <c r="DJ59" s="15">
        <f t="shared" si="33"/>
        <v>0</v>
      </c>
      <c r="DK59" s="15">
        <f t="shared" si="34"/>
        <v>0</v>
      </c>
      <c r="DL59" s="15">
        <f t="shared" si="35"/>
        <v>0</v>
      </c>
      <c r="DM59" s="16">
        <f t="shared" si="54"/>
        <v>-417118.63999999996</v>
      </c>
      <c r="DN59" s="15">
        <f t="shared" si="36"/>
        <v>0</v>
      </c>
      <c r="DO59" s="15">
        <f t="shared" si="37"/>
        <v>0</v>
      </c>
      <c r="DP59" s="15">
        <f t="shared" si="38"/>
        <v>0</v>
      </c>
      <c r="DQ59" s="15">
        <f t="shared" si="39"/>
        <v>0</v>
      </c>
      <c r="DR59" s="15">
        <f t="shared" si="40"/>
        <v>0</v>
      </c>
      <c r="DS59" s="15">
        <f t="shared" si="41"/>
        <v>0</v>
      </c>
      <c r="DT59" s="15">
        <f t="shared" si="42"/>
        <v>0</v>
      </c>
      <c r="DU59" s="15">
        <f t="shared" si="43"/>
        <v>0</v>
      </c>
      <c r="DV59" s="15">
        <f t="shared" si="44"/>
        <v>0</v>
      </c>
      <c r="DW59" s="15">
        <f t="shared" si="45"/>
        <v>0</v>
      </c>
      <c r="DX59" s="15">
        <f t="shared" si="46"/>
        <v>0</v>
      </c>
      <c r="DY59" s="15">
        <f t="shared" si="47"/>
        <v>0</v>
      </c>
      <c r="DZ59" s="16">
        <f t="shared" si="55"/>
        <v>0</v>
      </c>
      <c r="EB59" s="22">
        <f t="shared" si="56"/>
        <v>0</v>
      </c>
      <c r="EC59" s="22">
        <f t="shared" si="57"/>
        <v>0</v>
      </c>
      <c r="ED59" s="22">
        <f t="shared" si="58"/>
        <v>0</v>
      </c>
      <c r="EE59" s="22">
        <f t="shared" si="59"/>
        <v>0</v>
      </c>
      <c r="EF59" s="22">
        <f t="shared" si="60"/>
        <v>0</v>
      </c>
      <c r="EG59" s="22">
        <f t="shared" si="61"/>
        <v>0</v>
      </c>
      <c r="EH59" s="22">
        <f t="shared" si="62"/>
        <v>0</v>
      </c>
      <c r="EI59" s="22">
        <f t="shared" si="63"/>
        <v>0</v>
      </c>
      <c r="EJ59" s="22">
        <f t="shared" si="64"/>
        <v>0</v>
      </c>
      <c r="EK59" s="22">
        <f t="shared" si="65"/>
        <v>0</v>
      </c>
      <c r="EL59" s="22">
        <f t="shared" si="66"/>
        <v>0</v>
      </c>
      <c r="EM59" s="22">
        <f t="shared" si="67"/>
        <v>0</v>
      </c>
    </row>
    <row r="60" spans="12:143" x14ac:dyDescent="0.3">
      <c r="L60" s="7"/>
      <c r="M60" t="s">
        <v>66</v>
      </c>
      <c r="N60" s="15">
        <f>IFERROR(VLOOKUP($M:$M,'Data 2'!$C:$R,'Data 2'!E$1,0),0)</f>
        <v>54484.94</v>
      </c>
      <c r="O60" s="15">
        <f>IFERROR(VLOOKUP($M:$M,'Data 2'!$C:$R,'Data 2'!F$1,0),0)</f>
        <v>60644.83</v>
      </c>
      <c r="P60" s="15">
        <f>IFERROR(VLOOKUP($M:$M,'Data 2'!$C:$R,'Data 2'!G$1,0),0)</f>
        <v>70715.539999999994</v>
      </c>
      <c r="Q60" s="15">
        <f>IFERROR(VLOOKUP($M:$M,'Data 2'!$C:$R,'Data 2'!H$1,0),0)</f>
        <v>91408.79</v>
      </c>
      <c r="R60" s="15">
        <f>IFERROR(VLOOKUP($M:$M,'Data 2'!$C:$R,'Data 2'!I$1,0),0)</f>
        <v>87580.19</v>
      </c>
      <c r="S60" s="15">
        <f>IFERROR(VLOOKUP($M:$M,'Data 2'!$C:$R,'Data 2'!J$1,0),0)</f>
        <v>96450.49</v>
      </c>
      <c r="T60" s="15">
        <f>IFERROR(VLOOKUP($M:$M,'Data 2'!$C:$R,'Data 2'!K$1,0),0)</f>
        <v>106588.82</v>
      </c>
      <c r="U60" s="15">
        <f>IFERROR(VLOOKUP($M:$M,'Data 2'!$C:$R,'Data 2'!L$1,0),0)</f>
        <v>92689.04</v>
      </c>
      <c r="V60" s="15">
        <f>IFERROR(VLOOKUP($M:$M,'Data 2'!$C:$R,'Data 2'!M$1,0),0)</f>
        <v>72133.11</v>
      </c>
      <c r="W60" s="15">
        <f>IFERROR(VLOOKUP($M:$M,'Data 2'!$C:$R,'Data 2'!N$1,0),0)</f>
        <v>72572.800000000003</v>
      </c>
      <c r="X60" s="15">
        <f>IFERROR(VLOOKUP($M:$M,'Data 2'!$C:$R,'Data 2'!O$1,0),0)</f>
        <v>49922.38</v>
      </c>
      <c r="Y60" s="15">
        <f>IFERROR(VLOOKUP($M:$M,'Data 2'!$C:$R,'Data 2'!P$1,0),0)</f>
        <v>42615.39</v>
      </c>
      <c r="Z60" s="16">
        <f t="shared" si="49"/>
        <v>277254.09999999998</v>
      </c>
      <c r="AA60" s="15">
        <f>IFERROR(VLOOKUP($M:$M,'Data 2'!$U:$AI,'Data 2'!W$1,0),0)</f>
        <v>54932.49</v>
      </c>
      <c r="AB60" s="15">
        <f>IFERROR(VLOOKUP($M:$M,'Data 2'!$U:$AI,'Data 2'!X$1,0),0)</f>
        <v>62066.37</v>
      </c>
      <c r="AC60" s="15">
        <f>IFERROR(VLOOKUP($M:$M,'Data 2'!$U:$AI,'Data 2'!Y$1,0),0)</f>
        <v>79604.240000000005</v>
      </c>
      <c r="AD60" s="15">
        <f>IFERROR(VLOOKUP($M:$M,'Data 2'!$U:$AI,'Data 2'!Z$1,0),0)</f>
        <v>93168.38</v>
      </c>
      <c r="AE60" s="15">
        <f>IFERROR(VLOOKUP($M:$M,'Data 2'!$U:$AI,'Data 2'!AA$1,0),0)</f>
        <v>110349.28</v>
      </c>
      <c r="AF60" s="15">
        <f>IFERROR(VLOOKUP($M:$M,'Data 2'!$U:$AI,'Data 2'!AB$1,0),0)</f>
        <v>128484.96</v>
      </c>
      <c r="AG60" s="15">
        <f>IFERROR(VLOOKUP($M:$M,'Data 2'!$U:$AI,'Data 2'!AC$1,0),0)</f>
        <v>117135.29</v>
      </c>
      <c r="AH60" s="15">
        <f>IFERROR(VLOOKUP($M:$M,'Data 2'!$U:$AI,'Data 2'!AD$1,0),0)</f>
        <v>104058.79</v>
      </c>
      <c r="AI60" s="15">
        <f>IFERROR(VLOOKUP($M:$M,'Data 2'!$U:$AI,'Data 2'!AE$1,0),0)</f>
        <v>90364.06</v>
      </c>
      <c r="AJ60" s="15">
        <f>IFERROR(VLOOKUP($M:$M,'Data 2'!$U:$AI,'Data 2'!AF$1,0),0)</f>
        <v>77744.240000000005</v>
      </c>
      <c r="AK60" s="15">
        <f>IFERROR(VLOOKUP($M:$M,'Data 2'!$U:$AI,'Data 2'!AG$1,0),0)</f>
        <v>48090.35</v>
      </c>
      <c r="AL60" s="15">
        <f>IFERROR(VLOOKUP($M:$M,'Data 2'!$U:$AI,'Data 2'!AH$1,0),0)</f>
        <v>41625.47</v>
      </c>
      <c r="AM60" s="16">
        <f t="shared" si="68"/>
        <v>1007623.92</v>
      </c>
      <c r="AN60" s="15">
        <f>IFERROR(VLOOKUP($M:$M,'Data 2'!$AP:$BE,'Data 2'!AR$1,0),0)</f>
        <v>59106.83</v>
      </c>
      <c r="AO60" s="15">
        <f>IFERROR(VLOOKUP($M:$M,'Data 2'!$AP:$BE,'Data 2'!AS$1,0),0)</f>
        <v>69462.880000000005</v>
      </c>
      <c r="AP60" s="15">
        <f>IFERROR(VLOOKUP($M:$M,'Data 2'!$AP:$BE,'Data 2'!AT$1,0),0)</f>
        <v>83583.14</v>
      </c>
      <c r="AQ60" s="15">
        <f>IFERROR(VLOOKUP($M:$M,'Data 2'!$AP:$BE,'Data 2'!AU$1,0),0)</f>
        <v>96007.66</v>
      </c>
      <c r="AR60" s="15">
        <f>IFERROR(VLOOKUP($M:$M,'Data 2'!$AP:$BE,'Data 2'!AV$1,0),0)</f>
        <v>111759.03</v>
      </c>
      <c r="AS60" s="15">
        <f>IFERROR(VLOOKUP($M:$M,'Data 2'!$AP:$BE,'Data 2'!AW$1,0),0)</f>
        <v>113760.89</v>
      </c>
      <c r="AT60" s="15">
        <f>IFERROR(VLOOKUP($M:$M,'Data 2'!$AP:$BE,'Data 2'!AX$1,0),0)</f>
        <v>101807.07</v>
      </c>
      <c r="AU60" s="15">
        <f>IFERROR(VLOOKUP($M:$M,'Data 2'!$AP:$BE,'Data 2'!AY$1,0),0)</f>
        <v>109305.98</v>
      </c>
      <c r="AV60" s="15">
        <f>IFERROR(VLOOKUP($M:$M,'Data 2'!$AP:$BE,'Data 2'!AZ$1,0),0)</f>
        <v>85910.99</v>
      </c>
      <c r="AW60" s="15">
        <f>IFERROR(VLOOKUP($M:$M,'Data 2'!$AP:$BE,'Data 2'!BA$1,0),0)</f>
        <v>66300.83</v>
      </c>
      <c r="AX60" s="15">
        <f>IFERROR(VLOOKUP($M:$M,'Data 2'!$AP:$BE,'Data 2'!BB$1,0),0)</f>
        <v>55558.02</v>
      </c>
      <c r="AY60" s="15">
        <f>IFERROR(VLOOKUP($M:$M,'Data 2'!$AP:$BE,'Data 2'!BC$1,0),0)</f>
        <v>46519.12</v>
      </c>
      <c r="AZ60" s="16">
        <f t="shared" si="69"/>
        <v>999082.44</v>
      </c>
      <c r="BA60" s="3">
        <f>IF(AA60=0,0,IFERROR(VLOOKUP($M:$M,'Price_Per_Oz_01.2019~'!$A:$CQ,Data_sheet_PTD!BA$2,0),0))</f>
        <v>0.72</v>
      </c>
      <c r="BB60" s="3">
        <f>IF(AB60=0,0,IFERROR(VLOOKUP($M:$M,'Price_Per_Oz_01.2019~'!$A:$CQ,Data_sheet_PTD!BB$2,0),0))</f>
        <v>0.72</v>
      </c>
      <c r="BC60" s="3">
        <f>IF(AC60=0,0,IFERROR(VLOOKUP($M:$M,'Price_Per_Oz_01.2019~'!$A:$CQ,Data_sheet_PTD!BC$2,0),0))</f>
        <v>0.75</v>
      </c>
      <c r="BD60" s="3">
        <f>IF(AD60=0,0,IFERROR(VLOOKUP($M:$M,'Price_Per_Oz_01.2019~'!$A:$CQ,Data_sheet_PTD!BD$2,0),0))</f>
        <v>0.75</v>
      </c>
      <c r="BE60" s="3">
        <f>IF(AE60=0,0,IFERROR(VLOOKUP($M:$M,'Price_Per_Oz_01.2019~'!$A:$CQ,Data_sheet_PTD!BE$2,0),0))</f>
        <v>0.75</v>
      </c>
      <c r="BF60" s="3">
        <f>IF(AF60=0,0,IFERROR(VLOOKUP($M:$M,'Price_Per_Oz_01.2019~'!$A:$CQ,Data_sheet_PTD!BF$2,0),0))</f>
        <v>0.75</v>
      </c>
      <c r="BG60" s="3">
        <f>IF(AG60=0,0,IFERROR(VLOOKUP($M:$M,'Price_Per_Oz_01.2019~'!$A:$CQ,Data_sheet_PTD!BG$2,0),0))</f>
        <v>0.79</v>
      </c>
      <c r="BH60" s="3">
        <f>IF(AH60=0,0,IFERROR(VLOOKUP($M:$M,'Price_Per_Oz_01.2019~'!$A:$CQ,Data_sheet_PTD!BH$2,0),0))</f>
        <v>0.79</v>
      </c>
      <c r="BI60" s="3">
        <f>IF(AI60=0,0,IFERROR(VLOOKUP($M:$M,'Price_Per_Oz_01.2019~'!$A:$CQ,Data_sheet_PTD!BI$2,0),0))</f>
        <v>0.79</v>
      </c>
      <c r="BJ60" s="3">
        <f>IF(AJ60=0,0,IFERROR(VLOOKUP($M:$M,'Price_Per_Oz_01.2019~'!$A:$CQ,Data_sheet_PTD!BJ$2,0),0))</f>
        <v>0.79</v>
      </c>
      <c r="BK60" s="3">
        <f>IF(AK60=0,0,IFERROR(VLOOKUP($M:$M,'Price_Per_Oz_01.2019~'!$A:$CQ,Data_sheet_PTD!BK$2,0),0))</f>
        <v>0.79</v>
      </c>
      <c r="BL60" s="3">
        <f>IF(AL60=0,0,IFERROR(VLOOKUP($M:$M,'Price_Per_Oz_01.2019~'!$A:$CQ,Data_sheet_PTD!BL$2,0),0))</f>
        <v>0.79</v>
      </c>
      <c r="BM60" s="17">
        <f t="shared" si="50"/>
        <v>0.79</v>
      </c>
      <c r="BN60" s="3">
        <f>IF(AN60=0,0,IFERROR(VLOOKUP($M:$M,'Price_Per_Oz_01.2019~'!$A:$CQ,Data_sheet_PTD!BN$2,0),0))</f>
        <v>0.79</v>
      </c>
      <c r="BO60" s="3">
        <f>IF(AO60=0,0,IFERROR(VLOOKUP($M:$M,'Price_Per_Oz_01.2019~'!$A:$CQ,Data_sheet_PTD!BO$2,0),0))</f>
        <v>0.79</v>
      </c>
      <c r="BP60" s="3">
        <f>IF(AP60=0,0,IFERROR(VLOOKUP($M:$M,'Price_Per_Oz_01.2019~'!$A:$CQ,Data_sheet_PTD!BP$2,0),0))</f>
        <v>0.79</v>
      </c>
      <c r="BQ60" s="3">
        <f>IF(AQ60=0,0,IFERROR(VLOOKUP($M:$M,'Price_Per_Oz_01.2019~'!$A:$CQ,Data_sheet_PTD!BQ$2,0),0))</f>
        <v>0.83</v>
      </c>
      <c r="BR60" s="3">
        <f>IF(AR60=0,0,IFERROR(VLOOKUP($M:$M,'Price_Per_Oz_01.2019~'!$A:$CQ,Data_sheet_PTD!BR$2,0),0))</f>
        <v>0.83</v>
      </c>
      <c r="BS60" s="3">
        <f>IF(AS60=0,0,IFERROR(VLOOKUP($M:$M,'Price_Per_Oz_01.2019~'!$A:$CQ,Data_sheet_PTD!BS$2,0),0))</f>
        <v>0.83</v>
      </c>
      <c r="BT60" s="3">
        <f>IF(AT60=0,0,IFERROR(VLOOKUP($M:$M,'Price_Per_Oz_01.2019~'!$A:$CQ,Data_sheet_PTD!BT$2,0),0))</f>
        <v>0.83</v>
      </c>
      <c r="BU60" s="3">
        <f>IF(AU60=0,0,IFERROR(VLOOKUP($M:$M,'Price_Per_Oz_01.2019~'!$A:$CQ,Data_sheet_PTD!BU$2,0),0))</f>
        <v>0.83</v>
      </c>
      <c r="BV60" s="3">
        <f>IF(AV60=0,0,IFERROR(VLOOKUP($M:$M,'Price_Per_Oz_01.2019~'!$A:$CQ,Data_sheet_PTD!BV$2,0),0))</f>
        <v>0.83</v>
      </c>
      <c r="BW60" s="3">
        <f>IF(AW60=0,0,IFERROR(VLOOKUP($M:$M,'Price_Per_Oz_01.2019~'!$A:$CQ,Data_sheet_PTD!BW$2,0),0))</f>
        <v>0.83</v>
      </c>
      <c r="BX60" s="3">
        <f>IF(AX60=0,0,IFERROR(VLOOKUP($M:$M,'Price_Per_Oz_01.2019~'!$A:$CQ,Data_sheet_PTD!BX$2,0),0))</f>
        <v>0.83</v>
      </c>
      <c r="BY60" s="3">
        <f>IF(AY60=0,0,IFERROR(VLOOKUP($M:$M,'Price_Per_Oz_01.2019~'!$A:$CQ,Data_sheet_PTD!BY$2,0),0))</f>
        <v>0.83</v>
      </c>
      <c r="BZ60" s="17">
        <f t="shared" si="51"/>
        <v>0.83</v>
      </c>
      <c r="CA60" s="12">
        <f t="shared" si="0"/>
        <v>76295.125</v>
      </c>
      <c r="CB60" s="12">
        <f t="shared" si="1"/>
        <v>86203.291666666672</v>
      </c>
      <c r="CC60" s="12">
        <f t="shared" si="2"/>
        <v>106138.98666666668</v>
      </c>
      <c r="CD60" s="12">
        <f t="shared" si="3"/>
        <v>124224.50666666667</v>
      </c>
      <c r="CE60" s="12">
        <f t="shared" si="4"/>
        <v>147132.37333333332</v>
      </c>
      <c r="CF60" s="12">
        <f t="shared" si="5"/>
        <v>171313.28</v>
      </c>
      <c r="CG60" s="12">
        <f t="shared" si="6"/>
        <v>148272.51898734175</v>
      </c>
      <c r="CH60" s="12">
        <f t="shared" si="7"/>
        <v>131719.98734177212</v>
      </c>
      <c r="CI60" s="12">
        <f t="shared" si="8"/>
        <v>114384.88607594935</v>
      </c>
      <c r="CJ60" s="12">
        <f t="shared" si="9"/>
        <v>98410.430379746831</v>
      </c>
      <c r="CK60" s="12">
        <f t="shared" si="10"/>
        <v>60873.860759493669</v>
      </c>
      <c r="CL60" s="12">
        <f t="shared" si="11"/>
        <v>52690.468354430377</v>
      </c>
      <c r="CM60" s="13">
        <f t="shared" si="52"/>
        <v>1317659.7152320673</v>
      </c>
      <c r="CN60" s="12">
        <f t="shared" si="12"/>
        <v>74818.772151898738</v>
      </c>
      <c r="CO60" s="12">
        <f t="shared" si="13"/>
        <v>87927.696202531646</v>
      </c>
      <c r="CP60" s="12">
        <f t="shared" si="14"/>
        <v>105801.44303797468</v>
      </c>
      <c r="CQ60" s="12">
        <f t="shared" si="15"/>
        <v>115671.8795180723</v>
      </c>
      <c r="CR60" s="12">
        <f t="shared" si="16"/>
        <v>134649.43373493975</v>
      </c>
      <c r="CS60" s="12">
        <f t="shared" si="17"/>
        <v>137061.31325301205</v>
      </c>
      <c r="CT60" s="12">
        <f t="shared" si="18"/>
        <v>122659.12048192772</v>
      </c>
      <c r="CU60" s="12">
        <f t="shared" si="19"/>
        <v>131693.95180722891</v>
      </c>
      <c r="CV60" s="12">
        <f t="shared" si="20"/>
        <v>103507.21686746989</v>
      </c>
      <c r="CW60" s="12">
        <f t="shared" si="21"/>
        <v>79880.518072289167</v>
      </c>
      <c r="CX60" s="12">
        <f t="shared" si="22"/>
        <v>66937.373493975902</v>
      </c>
      <c r="CY60" s="12">
        <f t="shared" si="23"/>
        <v>56047.132530120485</v>
      </c>
      <c r="CZ60" s="13">
        <f t="shared" si="53"/>
        <v>1216655.8511514412</v>
      </c>
      <c r="DA60" s="15">
        <f t="shared" si="24"/>
        <v>-1062.9740506329085</v>
      </c>
      <c r="DB60" s="15">
        <f t="shared" si="25"/>
        <v>1241.5712658227817</v>
      </c>
      <c r="DC60" s="15">
        <f t="shared" si="26"/>
        <v>-253.15772151900092</v>
      </c>
      <c r="DD60" s="15">
        <f t="shared" si="27"/>
        <v>-6414.4703614457794</v>
      </c>
      <c r="DE60" s="15">
        <f t="shared" si="28"/>
        <v>-9362.2046987951762</v>
      </c>
      <c r="DF60" s="15">
        <f t="shared" si="29"/>
        <v>-25688.975060240962</v>
      </c>
      <c r="DG60" s="15">
        <f t="shared" si="30"/>
        <v>-20234.58481927709</v>
      </c>
      <c r="DH60" s="15">
        <f t="shared" si="31"/>
        <v>-20.568072289142293</v>
      </c>
      <c r="DI60" s="15">
        <f t="shared" si="32"/>
        <v>-8593.3586746987767</v>
      </c>
      <c r="DJ60" s="15">
        <f t="shared" si="33"/>
        <v>-14638.630722891556</v>
      </c>
      <c r="DK60" s="15">
        <f t="shared" si="34"/>
        <v>4790.1750602409638</v>
      </c>
      <c r="DL60" s="15">
        <f t="shared" si="35"/>
        <v>2651.7646987951857</v>
      </c>
      <c r="DM60" s="16">
        <f t="shared" si="54"/>
        <v>-77585.413156931449</v>
      </c>
      <c r="DN60" s="15">
        <f t="shared" si="36"/>
        <v>5237.3140506329164</v>
      </c>
      <c r="DO60" s="15">
        <f t="shared" si="37"/>
        <v>6154.9387341772208</v>
      </c>
      <c r="DP60" s="15">
        <f t="shared" si="38"/>
        <v>4232.0577215189905</v>
      </c>
      <c r="DQ60" s="15">
        <f t="shared" si="39"/>
        <v>9253.7503614457783</v>
      </c>
      <c r="DR60" s="15">
        <f t="shared" si="40"/>
        <v>10771.954698795174</v>
      </c>
      <c r="DS60" s="15">
        <f t="shared" si="41"/>
        <v>10964.905060240959</v>
      </c>
      <c r="DT60" s="15">
        <f t="shared" si="42"/>
        <v>4906.3648192770997</v>
      </c>
      <c r="DU60" s="15">
        <f t="shared" si="43"/>
        <v>5267.7580722891462</v>
      </c>
      <c r="DV60" s="15">
        <f t="shared" si="44"/>
        <v>4140.2886746987879</v>
      </c>
      <c r="DW60" s="15">
        <f t="shared" si="45"/>
        <v>3195.2207228915609</v>
      </c>
      <c r="DX60" s="15">
        <f t="shared" si="46"/>
        <v>2677.4949397590308</v>
      </c>
      <c r="DY60" s="15">
        <f t="shared" si="47"/>
        <v>2241.8853012048153</v>
      </c>
      <c r="DZ60" s="16">
        <f t="shared" si="55"/>
        <v>69043.933156931482</v>
      </c>
      <c r="EB60" s="22">
        <f t="shared" si="56"/>
        <v>0</v>
      </c>
      <c r="EC60" s="22">
        <f t="shared" si="57"/>
        <v>0</v>
      </c>
      <c r="ED60" s="22">
        <f t="shared" si="58"/>
        <v>4.5474735088646412E-12</v>
      </c>
      <c r="EE60" s="22">
        <f t="shared" si="59"/>
        <v>0</v>
      </c>
      <c r="EF60" s="22">
        <f t="shared" si="60"/>
        <v>1.8189894035458565E-12</v>
      </c>
      <c r="EG60" s="22">
        <f t="shared" si="61"/>
        <v>0</v>
      </c>
      <c r="EH60" s="22">
        <f t="shared" si="62"/>
        <v>0</v>
      </c>
      <c r="EI60" s="22">
        <f t="shared" si="63"/>
        <v>0</v>
      </c>
      <c r="EJ60" s="22">
        <f t="shared" si="64"/>
        <v>0</v>
      </c>
      <c r="EK60" s="22">
        <f t="shared" si="65"/>
        <v>0</v>
      </c>
      <c r="EL60" s="22">
        <f t="shared" si="66"/>
        <v>0</v>
      </c>
      <c r="EM60" s="22">
        <f t="shared" si="67"/>
        <v>0</v>
      </c>
    </row>
    <row r="61" spans="12:143" x14ac:dyDescent="0.3">
      <c r="L61" s="7"/>
      <c r="M61" t="s">
        <v>67</v>
      </c>
      <c r="N61" s="15">
        <f>IFERROR(VLOOKUP($M:$M,'Data 2'!$C:$R,'Data 2'!E$1,0),0)</f>
        <v>84579.48</v>
      </c>
      <c r="O61" s="15">
        <f>IFERROR(VLOOKUP($M:$M,'Data 2'!$C:$R,'Data 2'!F$1,0),0)</f>
        <v>87638.07</v>
      </c>
      <c r="P61" s="15">
        <f>IFERROR(VLOOKUP($M:$M,'Data 2'!$C:$R,'Data 2'!G$1,0),0)</f>
        <v>107020.05</v>
      </c>
      <c r="Q61" s="15">
        <f>IFERROR(VLOOKUP($M:$M,'Data 2'!$C:$R,'Data 2'!H$1,0),0)</f>
        <v>140372.64000000001</v>
      </c>
      <c r="R61" s="15">
        <f>IFERROR(VLOOKUP($M:$M,'Data 2'!$C:$R,'Data 2'!I$1,0),0)</f>
        <v>126582.25</v>
      </c>
      <c r="S61" s="15">
        <f>IFERROR(VLOOKUP($M:$M,'Data 2'!$C:$R,'Data 2'!J$1,0),0)</f>
        <v>137398.75</v>
      </c>
      <c r="T61" s="15">
        <f>IFERROR(VLOOKUP($M:$M,'Data 2'!$C:$R,'Data 2'!K$1,0),0)</f>
        <v>162113.23000000001</v>
      </c>
      <c r="U61" s="15">
        <f>IFERROR(VLOOKUP($M:$M,'Data 2'!$C:$R,'Data 2'!L$1,0),0)</f>
        <v>138127.09</v>
      </c>
      <c r="V61" s="15">
        <f>IFERROR(VLOOKUP($M:$M,'Data 2'!$C:$R,'Data 2'!M$1,0),0)</f>
        <v>111500.88</v>
      </c>
      <c r="W61" s="15">
        <f>IFERROR(VLOOKUP($M:$M,'Data 2'!$C:$R,'Data 2'!N$1,0),0)</f>
        <v>108166.43</v>
      </c>
      <c r="X61" s="15">
        <f>IFERROR(VLOOKUP($M:$M,'Data 2'!$C:$R,'Data 2'!O$1,0),0)</f>
        <v>81884.81</v>
      </c>
      <c r="Y61" s="15">
        <f>IFERROR(VLOOKUP($M:$M,'Data 2'!$C:$R,'Data 2'!P$1,0),0)</f>
        <v>78079.12</v>
      </c>
      <c r="Z61" s="16">
        <f t="shared" si="49"/>
        <v>419610.24</v>
      </c>
      <c r="AA61" s="15">
        <f>IFERROR(VLOOKUP($M:$M,'Data 2'!$U:$AI,'Data 2'!W$1,0),0)</f>
        <v>101745.24</v>
      </c>
      <c r="AB61" s="15">
        <f>IFERROR(VLOOKUP($M:$M,'Data 2'!$U:$AI,'Data 2'!X$1,0),0)</f>
        <v>93084.63</v>
      </c>
      <c r="AC61" s="15">
        <f>IFERROR(VLOOKUP($M:$M,'Data 2'!$U:$AI,'Data 2'!Y$1,0),0)</f>
        <v>132842.72</v>
      </c>
      <c r="AD61" s="15">
        <f>IFERROR(VLOOKUP($M:$M,'Data 2'!$U:$AI,'Data 2'!Z$1,0),0)</f>
        <v>140134.51</v>
      </c>
      <c r="AE61" s="15">
        <f>IFERROR(VLOOKUP($M:$M,'Data 2'!$U:$AI,'Data 2'!AA$1,0),0)</f>
        <v>152942.14000000001</v>
      </c>
      <c r="AF61" s="15">
        <f>IFERROR(VLOOKUP($M:$M,'Data 2'!$U:$AI,'Data 2'!AB$1,0),0)</f>
        <v>191214.84</v>
      </c>
      <c r="AG61" s="15">
        <f>IFERROR(VLOOKUP($M:$M,'Data 2'!$U:$AI,'Data 2'!AC$1,0),0)</f>
        <v>182974.56</v>
      </c>
      <c r="AH61" s="15">
        <f>IFERROR(VLOOKUP($M:$M,'Data 2'!$U:$AI,'Data 2'!AD$1,0),0)</f>
        <v>166563.28</v>
      </c>
      <c r="AI61" s="15">
        <f>IFERROR(VLOOKUP($M:$M,'Data 2'!$U:$AI,'Data 2'!AE$1,0),0)</f>
        <v>150825.44</v>
      </c>
      <c r="AJ61" s="15">
        <f>IFERROR(VLOOKUP($M:$M,'Data 2'!$U:$AI,'Data 2'!AF$1,0),0)</f>
        <v>134527.98000000001</v>
      </c>
      <c r="AK61" s="15">
        <f>IFERROR(VLOOKUP($M:$M,'Data 2'!$U:$AI,'Data 2'!AG$1,0),0)</f>
        <v>93391.08</v>
      </c>
      <c r="AL61" s="15">
        <f>IFERROR(VLOOKUP($M:$M,'Data 2'!$U:$AI,'Data 2'!AH$1,0),0)</f>
        <v>100088.02</v>
      </c>
      <c r="AM61" s="16">
        <f t="shared" si="68"/>
        <v>1640334.44</v>
      </c>
      <c r="AN61" s="15">
        <f>IFERROR(VLOOKUP($M:$M,'Data 2'!$AP:$BE,'Data 2'!AR$1,0),0)</f>
        <v>113044.01</v>
      </c>
      <c r="AO61" s="15">
        <f>IFERROR(VLOOKUP($M:$M,'Data 2'!$AP:$BE,'Data 2'!AS$1,0),0)</f>
        <v>125607.3</v>
      </c>
      <c r="AP61" s="15">
        <f>IFERROR(VLOOKUP($M:$M,'Data 2'!$AP:$BE,'Data 2'!AT$1,0),0)</f>
        <v>146575.98000000001</v>
      </c>
      <c r="AQ61" s="15">
        <f>IFERROR(VLOOKUP($M:$M,'Data 2'!$AP:$BE,'Data 2'!AU$1,0),0)</f>
        <v>163050.35</v>
      </c>
      <c r="AR61" s="15">
        <f>IFERROR(VLOOKUP($M:$M,'Data 2'!$AP:$BE,'Data 2'!AV$1,0),0)</f>
        <v>183993.2</v>
      </c>
      <c r="AS61" s="15">
        <f>IFERROR(VLOOKUP($M:$M,'Data 2'!$AP:$BE,'Data 2'!AW$1,0),0)</f>
        <v>179187.97</v>
      </c>
      <c r="AT61" s="15">
        <f>IFERROR(VLOOKUP($M:$M,'Data 2'!$AP:$BE,'Data 2'!AX$1,0),0)</f>
        <v>169573.96</v>
      </c>
      <c r="AU61" s="15">
        <f>IFERROR(VLOOKUP($M:$M,'Data 2'!$AP:$BE,'Data 2'!AY$1,0),0)</f>
        <v>176955.51999999999</v>
      </c>
      <c r="AV61" s="15">
        <f>IFERROR(VLOOKUP($M:$M,'Data 2'!$AP:$BE,'Data 2'!AZ$1,0),0)</f>
        <v>145173.15</v>
      </c>
      <c r="AW61" s="15">
        <f>IFERROR(VLOOKUP($M:$M,'Data 2'!$AP:$BE,'Data 2'!BA$1,0),0)</f>
        <v>135148.44999999998</v>
      </c>
      <c r="AX61" s="15">
        <f>IFERROR(VLOOKUP($M:$M,'Data 2'!$AP:$BE,'Data 2'!BB$1,0),0)</f>
        <v>106212.02000000002</v>
      </c>
      <c r="AY61" s="15">
        <f>IFERROR(VLOOKUP($M:$M,'Data 2'!$AP:$BE,'Data 2'!BC$1,0),0)</f>
        <v>101074.63</v>
      </c>
      <c r="AZ61" s="16">
        <f t="shared" si="69"/>
        <v>1745596.54</v>
      </c>
      <c r="BA61" s="3">
        <f>IF(AA61=0,0,IFERROR(VLOOKUP($M:$M,'Price_Per_Oz_01.2019~'!$A:$CQ,Data_sheet_PTD!BA$2,0),0))</f>
        <v>0.69</v>
      </c>
      <c r="BB61" s="3">
        <f>IF(AB61=0,0,IFERROR(VLOOKUP($M:$M,'Price_Per_Oz_01.2019~'!$A:$CQ,Data_sheet_PTD!BB$2,0),0))</f>
        <v>0.69</v>
      </c>
      <c r="BC61" s="3">
        <f>IF(AC61=0,0,IFERROR(VLOOKUP($M:$M,'Price_Per_Oz_01.2019~'!$A:$CQ,Data_sheet_PTD!BC$2,0),0))</f>
        <v>0.69</v>
      </c>
      <c r="BD61" s="3">
        <f>IF(AD61=0,0,IFERROR(VLOOKUP($M:$M,'Price_Per_Oz_01.2019~'!$A:$CQ,Data_sheet_PTD!BD$2,0),0))</f>
        <v>0.69</v>
      </c>
      <c r="BE61" s="3">
        <f>IF(AE61=0,0,IFERROR(VLOOKUP($M:$M,'Price_Per_Oz_01.2019~'!$A:$CQ,Data_sheet_PTD!BE$2,0),0))</f>
        <v>0.69</v>
      </c>
      <c r="BF61" s="3">
        <f>IF(AF61=0,0,IFERROR(VLOOKUP($M:$M,'Price_Per_Oz_01.2019~'!$A:$CQ,Data_sheet_PTD!BF$2,0),0))</f>
        <v>0.69</v>
      </c>
      <c r="BG61" s="3">
        <f>IF(AG61=0,0,IFERROR(VLOOKUP($M:$M,'Price_Per_Oz_01.2019~'!$A:$CQ,Data_sheet_PTD!BG$2,0),0))</f>
        <v>0.69</v>
      </c>
      <c r="BH61" s="3">
        <f>IF(AH61=0,0,IFERROR(VLOOKUP($M:$M,'Price_Per_Oz_01.2019~'!$A:$CQ,Data_sheet_PTD!BH$2,0),0))</f>
        <v>0.69</v>
      </c>
      <c r="BI61" s="3">
        <f>IF(AI61=0,0,IFERROR(VLOOKUP($M:$M,'Price_Per_Oz_01.2019~'!$A:$CQ,Data_sheet_PTD!BI$2,0),0))</f>
        <v>0.69</v>
      </c>
      <c r="BJ61" s="3">
        <f>IF(AJ61=0,0,IFERROR(VLOOKUP($M:$M,'Price_Per_Oz_01.2019~'!$A:$CQ,Data_sheet_PTD!BJ$2,0),0))</f>
        <v>0.69</v>
      </c>
      <c r="BK61" s="3">
        <f>IF(AK61=0,0,IFERROR(VLOOKUP($M:$M,'Price_Per_Oz_01.2019~'!$A:$CQ,Data_sheet_PTD!BK$2,0),0))</f>
        <v>0.69</v>
      </c>
      <c r="BL61" s="3">
        <f>IF(AL61=0,0,IFERROR(VLOOKUP($M:$M,'Price_Per_Oz_01.2019~'!$A:$CQ,Data_sheet_PTD!BL$2,0),0))</f>
        <v>0.69</v>
      </c>
      <c r="BM61" s="17">
        <f t="shared" si="50"/>
        <v>0.69</v>
      </c>
      <c r="BN61" s="3">
        <f>IF(AN61=0,0,IFERROR(VLOOKUP($M:$M,'Price_Per_Oz_01.2019~'!$A:$CQ,Data_sheet_PTD!BN$2,0),0))</f>
        <v>0.69</v>
      </c>
      <c r="BO61" s="3">
        <f>IF(AO61=0,0,IFERROR(VLOOKUP($M:$M,'Price_Per_Oz_01.2019~'!$A:$CQ,Data_sheet_PTD!BO$2,0),0))</f>
        <v>0.69</v>
      </c>
      <c r="BP61" s="3">
        <f>IF(AP61=0,0,IFERROR(VLOOKUP($M:$M,'Price_Per_Oz_01.2019~'!$A:$CQ,Data_sheet_PTD!BP$2,0),0))</f>
        <v>0.69</v>
      </c>
      <c r="BQ61" s="3">
        <f>IF(AQ61=0,0,IFERROR(VLOOKUP($M:$M,'Price_Per_Oz_01.2019~'!$A:$CQ,Data_sheet_PTD!BQ$2,0),0))</f>
        <v>0.69</v>
      </c>
      <c r="BR61" s="3">
        <f>IF(AR61=0,0,IFERROR(VLOOKUP($M:$M,'Price_Per_Oz_01.2019~'!$A:$CQ,Data_sheet_PTD!BR$2,0),0))</f>
        <v>0.69</v>
      </c>
      <c r="BS61" s="3">
        <f>IF(AS61=0,0,IFERROR(VLOOKUP($M:$M,'Price_Per_Oz_01.2019~'!$A:$CQ,Data_sheet_PTD!BS$2,0),0))</f>
        <v>0.69</v>
      </c>
      <c r="BT61" s="3">
        <f>IF(AT61=0,0,IFERROR(VLOOKUP($M:$M,'Price_Per_Oz_01.2019~'!$A:$CQ,Data_sheet_PTD!BT$2,0),0))</f>
        <v>0.69</v>
      </c>
      <c r="BU61" s="3">
        <f>IF(AU61=0,0,IFERROR(VLOOKUP($M:$M,'Price_Per_Oz_01.2019~'!$A:$CQ,Data_sheet_PTD!BU$2,0),0))</f>
        <v>0.69</v>
      </c>
      <c r="BV61" s="3">
        <f>IF(AV61=0,0,IFERROR(VLOOKUP($M:$M,'Price_Per_Oz_01.2019~'!$A:$CQ,Data_sheet_PTD!BV$2,0),0))</f>
        <v>0.69</v>
      </c>
      <c r="BW61" s="3">
        <f>IF(AW61=0,0,IFERROR(VLOOKUP($M:$M,'Price_Per_Oz_01.2019~'!$A:$CQ,Data_sheet_PTD!BW$2,0),0))</f>
        <v>0.74</v>
      </c>
      <c r="BX61" s="3">
        <f>IF(AX61=0,0,IFERROR(VLOOKUP($M:$M,'Price_Per_Oz_01.2019~'!$A:$CQ,Data_sheet_PTD!BX$2,0),0))</f>
        <v>0.74</v>
      </c>
      <c r="BY61" s="3">
        <f>IF(AY61=0,0,IFERROR(VLOOKUP($M:$M,'Price_Per_Oz_01.2019~'!$A:$CQ,Data_sheet_PTD!BY$2,0),0))</f>
        <v>0.74</v>
      </c>
      <c r="BZ61" s="17">
        <f t="shared" si="51"/>
        <v>0.69</v>
      </c>
      <c r="CA61" s="12">
        <f t="shared" si="0"/>
        <v>147456.86956521741</v>
      </c>
      <c r="CB61" s="12">
        <f t="shared" si="1"/>
        <v>134905.26086956525</v>
      </c>
      <c r="CC61" s="12">
        <f t="shared" si="2"/>
        <v>192525.68115942032</v>
      </c>
      <c r="CD61" s="12">
        <f t="shared" si="3"/>
        <v>203093.49275362323</v>
      </c>
      <c r="CE61" s="12">
        <f t="shared" si="4"/>
        <v>221655.27536231888</v>
      </c>
      <c r="CF61" s="12">
        <f t="shared" si="5"/>
        <v>277122.95652173914</v>
      </c>
      <c r="CG61" s="12">
        <f t="shared" si="6"/>
        <v>265180.52173913043</v>
      </c>
      <c r="CH61" s="12">
        <f t="shared" si="7"/>
        <v>241396.0579710145</v>
      </c>
      <c r="CI61" s="12">
        <f t="shared" si="8"/>
        <v>218587.59420289856</v>
      </c>
      <c r="CJ61" s="12">
        <f t="shared" si="9"/>
        <v>194968.08695652176</v>
      </c>
      <c r="CK61" s="12">
        <f t="shared" si="10"/>
        <v>135349.39130434784</v>
      </c>
      <c r="CL61" s="12">
        <f t="shared" si="11"/>
        <v>145055.10144927539</v>
      </c>
      <c r="CM61" s="13">
        <f t="shared" si="52"/>
        <v>2377296.2898550727</v>
      </c>
      <c r="CN61" s="12">
        <f t="shared" si="12"/>
        <v>163831.89855072464</v>
      </c>
      <c r="CO61" s="12">
        <f t="shared" si="13"/>
        <v>182039.56521739133</v>
      </c>
      <c r="CP61" s="12">
        <f t="shared" si="14"/>
        <v>212428.95652173916</v>
      </c>
      <c r="CQ61" s="12">
        <f t="shared" si="15"/>
        <v>236304.8550724638</v>
      </c>
      <c r="CR61" s="12">
        <f t="shared" si="16"/>
        <v>266656.81159420294</v>
      </c>
      <c r="CS61" s="12">
        <f t="shared" si="17"/>
        <v>259692.71014492755</v>
      </c>
      <c r="CT61" s="12">
        <f t="shared" si="18"/>
        <v>245759.36231884058</v>
      </c>
      <c r="CU61" s="12">
        <f t="shared" si="19"/>
        <v>256457.27536231885</v>
      </c>
      <c r="CV61" s="12">
        <f t="shared" si="20"/>
        <v>210395.86956521741</v>
      </c>
      <c r="CW61" s="12">
        <f t="shared" si="21"/>
        <v>182633.04054054053</v>
      </c>
      <c r="CX61" s="12">
        <f t="shared" si="22"/>
        <v>143529.75675675677</v>
      </c>
      <c r="CY61" s="12">
        <f t="shared" si="23"/>
        <v>136587.33783783784</v>
      </c>
      <c r="CZ61" s="13">
        <f t="shared" si="53"/>
        <v>2496317.4394829613</v>
      </c>
      <c r="DA61" s="15">
        <f t="shared" si="24"/>
        <v>11298.76999999999</v>
      </c>
      <c r="DB61" s="15">
        <f t="shared" si="25"/>
        <v>32522.669999999995</v>
      </c>
      <c r="DC61" s="15">
        <f t="shared" si="26"/>
        <v>13733.260000000004</v>
      </c>
      <c r="DD61" s="15">
        <f t="shared" si="27"/>
        <v>22915.839999999997</v>
      </c>
      <c r="DE61" s="15">
        <f t="shared" si="28"/>
        <v>31051.06</v>
      </c>
      <c r="DF61" s="15">
        <f t="shared" si="29"/>
        <v>-12026.869999999994</v>
      </c>
      <c r="DG61" s="15">
        <f t="shared" si="30"/>
        <v>-13400.6</v>
      </c>
      <c r="DH61" s="15">
        <f t="shared" si="31"/>
        <v>10392.240000000002</v>
      </c>
      <c r="DI61" s="15">
        <f t="shared" si="32"/>
        <v>-5652.2899999999945</v>
      </c>
      <c r="DJ61" s="15">
        <f t="shared" si="33"/>
        <v>-8511.1820270270455</v>
      </c>
      <c r="DK61" s="15">
        <f t="shared" si="34"/>
        <v>5644.4521621621652</v>
      </c>
      <c r="DL61" s="15">
        <f t="shared" si="35"/>
        <v>-5842.7568918919087</v>
      </c>
      <c r="DM61" s="16">
        <f t="shared" si="54"/>
        <v>82124.593243243202</v>
      </c>
      <c r="DN61" s="15">
        <f t="shared" si="36"/>
        <v>0</v>
      </c>
      <c r="DO61" s="15">
        <f t="shared" si="37"/>
        <v>0</v>
      </c>
      <c r="DP61" s="15">
        <f t="shared" si="38"/>
        <v>0</v>
      </c>
      <c r="DQ61" s="15">
        <f t="shared" si="39"/>
        <v>0</v>
      </c>
      <c r="DR61" s="15">
        <f t="shared" si="40"/>
        <v>0</v>
      </c>
      <c r="DS61" s="15">
        <f t="shared" si="41"/>
        <v>0</v>
      </c>
      <c r="DT61" s="15">
        <f t="shared" si="42"/>
        <v>0</v>
      </c>
      <c r="DU61" s="15">
        <f t="shared" si="43"/>
        <v>0</v>
      </c>
      <c r="DV61" s="15">
        <f t="shared" si="44"/>
        <v>0</v>
      </c>
      <c r="DW61" s="15">
        <f t="shared" si="45"/>
        <v>9131.6520270270339</v>
      </c>
      <c r="DX61" s="15">
        <f t="shared" si="46"/>
        <v>7176.4878378378453</v>
      </c>
      <c r="DY61" s="15">
        <f t="shared" si="47"/>
        <v>6829.3668918918984</v>
      </c>
      <c r="DZ61" s="16">
        <f t="shared" si="55"/>
        <v>23137.506756756778</v>
      </c>
      <c r="EB61" s="22">
        <f t="shared" si="56"/>
        <v>0</v>
      </c>
      <c r="EC61" s="22">
        <f t="shared" si="57"/>
        <v>0</v>
      </c>
      <c r="ED61" s="22">
        <f t="shared" si="58"/>
        <v>0</v>
      </c>
      <c r="EE61" s="22">
        <f t="shared" si="59"/>
        <v>0</v>
      </c>
      <c r="EF61" s="22">
        <f t="shared" si="60"/>
        <v>0</v>
      </c>
      <c r="EG61" s="22">
        <f t="shared" si="61"/>
        <v>0</v>
      </c>
      <c r="EH61" s="22">
        <f t="shared" si="62"/>
        <v>0</v>
      </c>
      <c r="EI61" s="22">
        <f t="shared" si="63"/>
        <v>0</v>
      </c>
      <c r="EJ61" s="22">
        <f t="shared" si="64"/>
        <v>-1.3642420526593924E-11</v>
      </c>
      <c r="EK61" s="22">
        <f t="shared" si="65"/>
        <v>-1.6370904631912708E-11</v>
      </c>
      <c r="EL61" s="22">
        <f t="shared" si="66"/>
        <v>0</v>
      </c>
      <c r="EM61" s="22">
        <f t="shared" si="67"/>
        <v>1.0913936421275139E-11</v>
      </c>
    </row>
    <row r="62" spans="12:143" x14ac:dyDescent="0.3">
      <c r="L62" s="7"/>
      <c r="M62" t="s">
        <v>68</v>
      </c>
      <c r="N62" s="15">
        <f>IFERROR(VLOOKUP($M:$M,'Data 2'!$C:$R,'Data 2'!E$1,0),0)</f>
        <v>38636.879999999997</v>
      </c>
      <c r="O62" s="15">
        <f>IFERROR(VLOOKUP($M:$M,'Data 2'!$C:$R,'Data 2'!F$1,0),0)</f>
        <v>45194.53</v>
      </c>
      <c r="P62" s="15">
        <f>IFERROR(VLOOKUP($M:$M,'Data 2'!$C:$R,'Data 2'!G$1,0),0)</f>
        <v>51857.32</v>
      </c>
      <c r="Q62" s="15">
        <f>IFERROR(VLOOKUP($M:$M,'Data 2'!$C:$R,'Data 2'!H$1,0),0)</f>
        <v>66128.84</v>
      </c>
      <c r="R62" s="15">
        <f>IFERROR(VLOOKUP($M:$M,'Data 2'!$C:$R,'Data 2'!I$1,0),0)</f>
        <v>60897.91</v>
      </c>
      <c r="S62" s="15">
        <f>IFERROR(VLOOKUP($M:$M,'Data 2'!$C:$R,'Data 2'!J$1,0),0)</f>
        <v>76065.539999999994</v>
      </c>
      <c r="T62" s="15">
        <f>IFERROR(VLOOKUP($M:$M,'Data 2'!$C:$R,'Data 2'!K$1,0),0)</f>
        <v>90549.11</v>
      </c>
      <c r="U62" s="15">
        <f>IFERROR(VLOOKUP($M:$M,'Data 2'!$C:$R,'Data 2'!L$1,0),0)</f>
        <v>75416.62</v>
      </c>
      <c r="V62" s="15">
        <f>IFERROR(VLOOKUP($M:$M,'Data 2'!$C:$R,'Data 2'!M$1,0),0)</f>
        <v>63407.83</v>
      </c>
      <c r="W62" s="15">
        <f>IFERROR(VLOOKUP($M:$M,'Data 2'!$C:$R,'Data 2'!N$1,0),0)</f>
        <v>61473.65</v>
      </c>
      <c r="X62" s="15">
        <f>IFERROR(VLOOKUP($M:$M,'Data 2'!$C:$R,'Data 2'!O$1,0),0)</f>
        <v>51750.07</v>
      </c>
      <c r="Y62" s="15">
        <f>IFERROR(VLOOKUP($M:$M,'Data 2'!$C:$R,'Data 2'!P$1,0),0)</f>
        <v>45642.14</v>
      </c>
      <c r="Z62" s="16">
        <f t="shared" si="49"/>
        <v>201817.57</v>
      </c>
      <c r="AA62" s="15">
        <f>IFERROR(VLOOKUP($M:$M,'Data 2'!$U:$AI,'Data 2'!W$1,0),0)</f>
        <v>53379.18</v>
      </c>
      <c r="AB62" s="15">
        <f>IFERROR(VLOOKUP($M:$M,'Data 2'!$U:$AI,'Data 2'!X$1,0),0)</f>
        <v>53240.6</v>
      </c>
      <c r="AC62" s="15">
        <f>IFERROR(VLOOKUP($M:$M,'Data 2'!$U:$AI,'Data 2'!Y$1,0),0)</f>
        <v>72190.73</v>
      </c>
      <c r="AD62" s="15">
        <f>IFERROR(VLOOKUP($M:$M,'Data 2'!$U:$AI,'Data 2'!Z$1,0),0)</f>
        <v>86100.53</v>
      </c>
      <c r="AE62" s="15">
        <f>IFERROR(VLOOKUP($M:$M,'Data 2'!$U:$AI,'Data 2'!AA$1,0),0)</f>
        <v>89594.04</v>
      </c>
      <c r="AF62" s="15">
        <f>IFERROR(VLOOKUP($M:$M,'Data 2'!$U:$AI,'Data 2'!AB$1,0),0)</f>
        <v>118331.03</v>
      </c>
      <c r="AG62" s="15">
        <f>IFERROR(VLOOKUP($M:$M,'Data 2'!$U:$AI,'Data 2'!AC$1,0),0)</f>
        <v>111446.87</v>
      </c>
      <c r="AH62" s="15">
        <f>IFERROR(VLOOKUP($M:$M,'Data 2'!$U:$AI,'Data 2'!AD$1,0),0)</f>
        <v>97539.18</v>
      </c>
      <c r="AI62" s="15">
        <f>IFERROR(VLOOKUP($M:$M,'Data 2'!$U:$AI,'Data 2'!AE$1,0),0)</f>
        <v>88039.55</v>
      </c>
      <c r="AJ62" s="15">
        <f>IFERROR(VLOOKUP($M:$M,'Data 2'!$U:$AI,'Data 2'!AF$1,0),0)</f>
        <v>71615.759999999995</v>
      </c>
      <c r="AK62" s="15">
        <f>IFERROR(VLOOKUP($M:$M,'Data 2'!$U:$AI,'Data 2'!AG$1,0),0)</f>
        <v>53688.34</v>
      </c>
      <c r="AL62" s="15">
        <f>IFERROR(VLOOKUP($M:$M,'Data 2'!$U:$AI,'Data 2'!AH$1,0),0)</f>
        <v>52860.73</v>
      </c>
      <c r="AM62" s="16">
        <f t="shared" si="68"/>
        <v>948026.53999999992</v>
      </c>
      <c r="AN62" s="15">
        <f>IFERROR(VLOOKUP($M:$M,'Data 2'!$AP:$BE,'Data 2'!AR$1,0),0)</f>
        <v>60412.06</v>
      </c>
      <c r="AO62" s="15">
        <f>IFERROR(VLOOKUP($M:$M,'Data 2'!$AP:$BE,'Data 2'!AS$1,0),0)</f>
        <v>71712.990000000005</v>
      </c>
      <c r="AP62" s="15">
        <f>IFERROR(VLOOKUP($M:$M,'Data 2'!$AP:$BE,'Data 2'!AT$1,0),0)</f>
        <v>73929.11</v>
      </c>
      <c r="AQ62" s="15">
        <f>IFERROR(VLOOKUP($M:$M,'Data 2'!$AP:$BE,'Data 2'!AU$1,0),0)</f>
        <v>96405.99</v>
      </c>
      <c r="AR62" s="15">
        <f>IFERROR(VLOOKUP($M:$M,'Data 2'!$AP:$BE,'Data 2'!AV$1,0),0)</f>
        <v>104583.3</v>
      </c>
      <c r="AS62" s="15">
        <f>IFERROR(VLOOKUP($M:$M,'Data 2'!$AP:$BE,'Data 2'!AW$1,0),0)</f>
        <v>100851.09</v>
      </c>
      <c r="AT62" s="15">
        <f>IFERROR(VLOOKUP($M:$M,'Data 2'!$AP:$BE,'Data 2'!AX$1,0),0)</f>
        <v>92763.69</v>
      </c>
      <c r="AU62" s="15">
        <f>IFERROR(VLOOKUP($M:$M,'Data 2'!$AP:$BE,'Data 2'!AY$1,0),0)</f>
        <v>102159.48</v>
      </c>
      <c r="AV62" s="15">
        <f>IFERROR(VLOOKUP($M:$M,'Data 2'!$AP:$BE,'Data 2'!AZ$1,0),0)</f>
        <v>80920.56</v>
      </c>
      <c r="AW62" s="15">
        <f>IFERROR(VLOOKUP($M:$M,'Data 2'!$AP:$BE,'Data 2'!BA$1,0),0)</f>
        <v>72934.319999999992</v>
      </c>
      <c r="AX62" s="15">
        <f>IFERROR(VLOOKUP($M:$M,'Data 2'!$AP:$BE,'Data 2'!BB$1,0),0)</f>
        <v>54600.900000000009</v>
      </c>
      <c r="AY62" s="15">
        <f>IFERROR(VLOOKUP($M:$M,'Data 2'!$AP:$BE,'Data 2'!BC$1,0),0)</f>
        <v>55158.829999999987</v>
      </c>
      <c r="AZ62" s="16">
        <f t="shared" si="69"/>
        <v>966432.32</v>
      </c>
      <c r="BA62" s="3">
        <f>IF(AA62=0,0,IFERROR(VLOOKUP($M:$M,'Price_Per_Oz_01.2019~'!$A:$CQ,Data_sheet_PTD!BA$2,0),0))</f>
        <v>0.69</v>
      </c>
      <c r="BB62" s="3">
        <f>IF(AB62=0,0,IFERROR(VLOOKUP($M:$M,'Price_Per_Oz_01.2019~'!$A:$CQ,Data_sheet_PTD!BB$2,0),0))</f>
        <v>0.69</v>
      </c>
      <c r="BC62" s="3">
        <f>IF(AC62=0,0,IFERROR(VLOOKUP($M:$M,'Price_Per_Oz_01.2019~'!$A:$CQ,Data_sheet_PTD!BC$2,0),0))</f>
        <v>0.69</v>
      </c>
      <c r="BD62" s="3">
        <f>IF(AD62=0,0,IFERROR(VLOOKUP($M:$M,'Price_Per_Oz_01.2019~'!$A:$CQ,Data_sheet_PTD!BD$2,0),0))</f>
        <v>0.77</v>
      </c>
      <c r="BE62" s="3">
        <f>IF(AE62=0,0,IFERROR(VLOOKUP($M:$M,'Price_Per_Oz_01.2019~'!$A:$CQ,Data_sheet_PTD!BE$2,0),0))</f>
        <v>0.77</v>
      </c>
      <c r="BF62" s="3">
        <f>IF(AF62=0,0,IFERROR(VLOOKUP($M:$M,'Price_Per_Oz_01.2019~'!$A:$CQ,Data_sheet_PTD!BF$2,0),0))</f>
        <v>0.77</v>
      </c>
      <c r="BG62" s="3">
        <f>IF(AG62=0,0,IFERROR(VLOOKUP($M:$M,'Price_Per_Oz_01.2019~'!$A:$CQ,Data_sheet_PTD!BG$2,0),0))</f>
        <v>0.77</v>
      </c>
      <c r="BH62" s="3">
        <f>IF(AH62=0,0,IFERROR(VLOOKUP($M:$M,'Price_Per_Oz_01.2019~'!$A:$CQ,Data_sheet_PTD!BH$2,0),0))</f>
        <v>0.77</v>
      </c>
      <c r="BI62" s="3">
        <f>IF(AI62=0,0,IFERROR(VLOOKUP($M:$M,'Price_Per_Oz_01.2019~'!$A:$CQ,Data_sheet_PTD!BI$2,0),0))</f>
        <v>0.77</v>
      </c>
      <c r="BJ62" s="3">
        <f>IF(AJ62=0,0,IFERROR(VLOOKUP($M:$M,'Price_Per_Oz_01.2019~'!$A:$CQ,Data_sheet_PTD!BJ$2,0),0))</f>
        <v>0.77</v>
      </c>
      <c r="BK62" s="3">
        <f>IF(AK62=0,0,IFERROR(VLOOKUP($M:$M,'Price_Per_Oz_01.2019~'!$A:$CQ,Data_sheet_PTD!BK$2,0),0))</f>
        <v>0.77</v>
      </c>
      <c r="BL62" s="3">
        <f>IF(AL62=0,0,IFERROR(VLOOKUP($M:$M,'Price_Per_Oz_01.2019~'!$A:$CQ,Data_sheet_PTD!BL$2,0),0))</f>
        <v>0.77</v>
      </c>
      <c r="BM62" s="17">
        <f t="shared" si="50"/>
        <v>0.77</v>
      </c>
      <c r="BN62" s="3">
        <f>IF(AN62=0,0,IFERROR(VLOOKUP($M:$M,'Price_Per_Oz_01.2019~'!$A:$CQ,Data_sheet_PTD!BN$2,0),0))</f>
        <v>0.77</v>
      </c>
      <c r="BO62" s="3">
        <f>IF(AO62=0,0,IFERROR(VLOOKUP($M:$M,'Price_Per_Oz_01.2019~'!$A:$CQ,Data_sheet_PTD!BO$2,0),0))</f>
        <v>0.77</v>
      </c>
      <c r="BP62" s="3">
        <f>IF(AP62=0,0,IFERROR(VLOOKUP($M:$M,'Price_Per_Oz_01.2019~'!$A:$CQ,Data_sheet_PTD!BP$2,0),0))</f>
        <v>0.77</v>
      </c>
      <c r="BQ62" s="3">
        <f>IF(AQ62=0,0,IFERROR(VLOOKUP($M:$M,'Price_Per_Oz_01.2019~'!$A:$CQ,Data_sheet_PTD!BQ$2,0),0))</f>
        <v>0.77</v>
      </c>
      <c r="BR62" s="3">
        <f>IF(AR62=0,0,IFERROR(VLOOKUP($M:$M,'Price_Per_Oz_01.2019~'!$A:$CQ,Data_sheet_PTD!BR$2,0),0))</f>
        <v>0.79</v>
      </c>
      <c r="BS62" s="3">
        <f>IF(AS62=0,0,IFERROR(VLOOKUP($M:$M,'Price_Per_Oz_01.2019~'!$A:$CQ,Data_sheet_PTD!BS$2,0),0))</f>
        <v>0.79</v>
      </c>
      <c r="BT62" s="3">
        <f>IF(AT62=0,0,IFERROR(VLOOKUP($M:$M,'Price_Per_Oz_01.2019~'!$A:$CQ,Data_sheet_PTD!BT$2,0),0))</f>
        <v>0.79</v>
      </c>
      <c r="BU62" s="3">
        <f>IF(AU62=0,0,IFERROR(VLOOKUP($M:$M,'Price_Per_Oz_01.2019~'!$A:$CQ,Data_sheet_PTD!BU$2,0),0))</f>
        <v>0.79</v>
      </c>
      <c r="BV62" s="3">
        <f>IF(AV62=0,0,IFERROR(VLOOKUP($M:$M,'Price_Per_Oz_01.2019~'!$A:$CQ,Data_sheet_PTD!BV$2,0),0))</f>
        <v>0.79</v>
      </c>
      <c r="BW62" s="3">
        <f>IF(AW62=0,0,IFERROR(VLOOKUP($M:$M,'Price_Per_Oz_01.2019~'!$A:$CQ,Data_sheet_PTD!BW$2,0),0))</f>
        <v>0.79</v>
      </c>
      <c r="BX62" s="3">
        <f>IF(AX62=0,0,IFERROR(VLOOKUP($M:$M,'Price_Per_Oz_01.2019~'!$A:$CQ,Data_sheet_PTD!BX$2,0),0))</f>
        <v>0.79</v>
      </c>
      <c r="BY62" s="3">
        <f>IF(AY62=0,0,IFERROR(VLOOKUP($M:$M,'Price_Per_Oz_01.2019~'!$A:$CQ,Data_sheet_PTD!BY$2,0),0))</f>
        <v>0.79</v>
      </c>
      <c r="BZ62" s="17">
        <f t="shared" si="51"/>
        <v>0.79</v>
      </c>
      <c r="CA62" s="12">
        <f t="shared" si="0"/>
        <v>77361.130434782608</v>
      </c>
      <c r="CB62" s="12">
        <f t="shared" si="1"/>
        <v>77160.289855072464</v>
      </c>
      <c r="CC62" s="12">
        <f t="shared" si="2"/>
        <v>104624.2463768116</v>
      </c>
      <c r="CD62" s="12">
        <f t="shared" si="3"/>
        <v>111818.87012987012</v>
      </c>
      <c r="CE62" s="12">
        <f t="shared" si="4"/>
        <v>116355.8961038961</v>
      </c>
      <c r="CF62" s="12">
        <f t="shared" si="5"/>
        <v>153676.66233766233</v>
      </c>
      <c r="CG62" s="12">
        <f t="shared" si="6"/>
        <v>144736.1948051948</v>
      </c>
      <c r="CH62" s="12">
        <f t="shared" si="7"/>
        <v>126674.25974025973</v>
      </c>
      <c r="CI62" s="12">
        <f t="shared" si="8"/>
        <v>114337.07792207792</v>
      </c>
      <c r="CJ62" s="12">
        <f t="shared" si="9"/>
        <v>93007.480519480509</v>
      </c>
      <c r="CK62" s="12">
        <f t="shared" si="10"/>
        <v>69725.116883116876</v>
      </c>
      <c r="CL62" s="12">
        <f t="shared" si="11"/>
        <v>68650.2987012987</v>
      </c>
      <c r="CM62" s="13">
        <f t="shared" si="52"/>
        <v>1258127.5238095236</v>
      </c>
      <c r="CN62" s="12">
        <f t="shared" si="12"/>
        <v>78457.220779220777</v>
      </c>
      <c r="CO62" s="12">
        <f t="shared" si="13"/>
        <v>93133.753246753258</v>
      </c>
      <c r="CP62" s="12">
        <f t="shared" si="14"/>
        <v>96011.831168831166</v>
      </c>
      <c r="CQ62" s="12">
        <f t="shared" si="15"/>
        <v>125202.58441558442</v>
      </c>
      <c r="CR62" s="12">
        <f t="shared" si="16"/>
        <v>132383.92405063292</v>
      </c>
      <c r="CS62" s="12">
        <f t="shared" si="17"/>
        <v>127659.60759493669</v>
      </c>
      <c r="CT62" s="12">
        <f t="shared" si="18"/>
        <v>117422.39240506329</v>
      </c>
      <c r="CU62" s="12">
        <f t="shared" si="19"/>
        <v>129315.79746835442</v>
      </c>
      <c r="CV62" s="12">
        <f t="shared" si="20"/>
        <v>102431.08860759492</v>
      </c>
      <c r="CW62" s="12">
        <f t="shared" si="21"/>
        <v>92321.924050632893</v>
      </c>
      <c r="CX62" s="12">
        <f t="shared" si="22"/>
        <v>69115.063291139246</v>
      </c>
      <c r="CY62" s="12">
        <f t="shared" si="23"/>
        <v>69821.303797468339</v>
      </c>
      <c r="CZ62" s="13">
        <f t="shared" si="53"/>
        <v>1233276.4908762125</v>
      </c>
      <c r="DA62" s="15">
        <f t="shared" si="24"/>
        <v>756.30233766233675</v>
      </c>
      <c r="DB62" s="15">
        <f t="shared" si="25"/>
        <v>11021.689740259748</v>
      </c>
      <c r="DC62" s="15">
        <f t="shared" si="26"/>
        <v>-5942.5664935064988</v>
      </c>
      <c r="DD62" s="15">
        <f t="shared" si="27"/>
        <v>10305.460000000015</v>
      </c>
      <c r="DE62" s="15">
        <f t="shared" si="28"/>
        <v>12341.581518987354</v>
      </c>
      <c r="DF62" s="15">
        <f t="shared" si="29"/>
        <v>-20033.132151898742</v>
      </c>
      <c r="DG62" s="15">
        <f t="shared" si="30"/>
        <v>-21031.62784810126</v>
      </c>
      <c r="DH62" s="15">
        <f t="shared" si="31"/>
        <v>2033.9840506329076</v>
      </c>
      <c r="DI62" s="15">
        <f t="shared" si="32"/>
        <v>-9167.6117721519095</v>
      </c>
      <c r="DJ62" s="15">
        <f t="shared" si="33"/>
        <v>-527.87848101266366</v>
      </c>
      <c r="DK62" s="15">
        <f t="shared" si="34"/>
        <v>-469.74126582277535</v>
      </c>
      <c r="DL62" s="15">
        <f t="shared" si="35"/>
        <v>901.67392405062265</v>
      </c>
      <c r="DM62" s="16">
        <f t="shared" si="54"/>
        <v>-19811.866440900867</v>
      </c>
      <c r="DN62" s="15">
        <f t="shared" si="36"/>
        <v>6276.5776623376678</v>
      </c>
      <c r="DO62" s="15">
        <f t="shared" si="37"/>
        <v>7450.700259740267</v>
      </c>
      <c r="DP62" s="15">
        <f t="shared" si="38"/>
        <v>7680.9464935064998</v>
      </c>
      <c r="DQ62" s="15">
        <f t="shared" si="39"/>
        <v>0</v>
      </c>
      <c r="DR62" s="15">
        <f t="shared" si="40"/>
        <v>2647.678481012661</v>
      </c>
      <c r="DS62" s="15">
        <f t="shared" si="41"/>
        <v>2553.192151898736</v>
      </c>
      <c r="DT62" s="15">
        <f t="shared" si="42"/>
        <v>2348.4478481012679</v>
      </c>
      <c r="DU62" s="15">
        <f t="shared" si="43"/>
        <v>2586.3159493670905</v>
      </c>
      <c r="DV62" s="15">
        <f t="shared" si="44"/>
        <v>2048.6217721519001</v>
      </c>
      <c r="DW62" s="15">
        <f t="shared" si="45"/>
        <v>1846.4384810126594</v>
      </c>
      <c r="DX62" s="15">
        <f t="shared" si="46"/>
        <v>1382.301265822786</v>
      </c>
      <c r="DY62" s="15">
        <f t="shared" si="47"/>
        <v>1396.4260759493679</v>
      </c>
      <c r="DZ62" s="16">
        <f t="shared" si="55"/>
        <v>38217.646440900906</v>
      </c>
      <c r="EB62" s="22">
        <f t="shared" si="56"/>
        <v>-7.2759576141834259E-12</v>
      </c>
      <c r="EC62" s="22">
        <f t="shared" si="57"/>
        <v>0</v>
      </c>
      <c r="ED62" s="22">
        <f t="shared" si="58"/>
        <v>3.637978807091713E-12</v>
      </c>
      <c r="EE62" s="22">
        <f t="shared" si="59"/>
        <v>0</v>
      </c>
      <c r="EF62" s="22">
        <f t="shared" si="60"/>
        <v>0</v>
      </c>
      <c r="EG62" s="22">
        <f t="shared" si="61"/>
        <v>0</v>
      </c>
      <c r="EH62" s="22">
        <f t="shared" si="62"/>
        <v>0</v>
      </c>
      <c r="EI62" s="22">
        <f t="shared" si="63"/>
        <v>0</v>
      </c>
      <c r="EJ62" s="22">
        <f t="shared" si="64"/>
        <v>0</v>
      </c>
      <c r="EK62" s="22">
        <f t="shared" si="65"/>
        <v>1.8189894035458565E-12</v>
      </c>
      <c r="EL62" s="22">
        <f t="shared" si="66"/>
        <v>1.5916157281026244E-12</v>
      </c>
      <c r="EM62" s="22">
        <f t="shared" si="67"/>
        <v>-6.3664629124104977E-12</v>
      </c>
    </row>
    <row r="63" spans="12:143" x14ac:dyDescent="0.3">
      <c r="L63" s="7"/>
      <c r="M63" t="s">
        <v>69</v>
      </c>
      <c r="N63" s="15">
        <f>IFERROR(VLOOKUP($M:$M,'Data 2'!$C:$R,'Data 2'!E$1,0),0)</f>
        <v>36818.199999999997</v>
      </c>
      <c r="O63" s="15">
        <f>IFERROR(VLOOKUP($M:$M,'Data 2'!$C:$R,'Data 2'!F$1,0),0)</f>
        <v>36498.910000000003</v>
      </c>
      <c r="P63" s="15">
        <f>IFERROR(VLOOKUP($M:$M,'Data 2'!$C:$R,'Data 2'!G$1,0),0)</f>
        <v>45876.32</v>
      </c>
      <c r="Q63" s="15">
        <f>IFERROR(VLOOKUP($M:$M,'Data 2'!$C:$R,'Data 2'!H$1,0),0)</f>
        <v>56892.12</v>
      </c>
      <c r="R63" s="15">
        <f>IFERROR(VLOOKUP($M:$M,'Data 2'!$C:$R,'Data 2'!I$1,0),0)</f>
        <v>57458.26</v>
      </c>
      <c r="S63" s="15">
        <f>IFERROR(VLOOKUP($M:$M,'Data 2'!$C:$R,'Data 2'!J$1,0),0)</f>
        <v>62107.14</v>
      </c>
      <c r="T63" s="15">
        <f>IFERROR(VLOOKUP($M:$M,'Data 2'!$C:$R,'Data 2'!K$1,0),0)</f>
        <v>70611.009999999995</v>
      </c>
      <c r="U63" s="15">
        <f>IFERROR(VLOOKUP($M:$M,'Data 2'!$C:$R,'Data 2'!L$1,0),0)</f>
        <v>64257.77</v>
      </c>
      <c r="V63" s="15">
        <f>IFERROR(VLOOKUP($M:$M,'Data 2'!$C:$R,'Data 2'!M$1,0),0)</f>
        <v>55629.65</v>
      </c>
      <c r="W63" s="15">
        <f>IFERROR(VLOOKUP($M:$M,'Data 2'!$C:$R,'Data 2'!N$1,0),0)</f>
        <v>54370.75</v>
      </c>
      <c r="X63" s="15">
        <f>IFERROR(VLOOKUP($M:$M,'Data 2'!$C:$R,'Data 2'!O$1,0),0)</f>
        <v>38933.61</v>
      </c>
      <c r="Y63" s="15">
        <f>IFERROR(VLOOKUP($M:$M,'Data 2'!$C:$R,'Data 2'!P$1,0),0)</f>
        <v>34969.019999999997</v>
      </c>
      <c r="Z63" s="16">
        <f t="shared" si="49"/>
        <v>176085.55</v>
      </c>
      <c r="AA63" s="15">
        <f>IFERROR(VLOOKUP($M:$M,'Data 2'!$U:$AI,'Data 2'!W$1,0),0)</f>
        <v>41186.449999999997</v>
      </c>
      <c r="AB63" s="15">
        <f>IFERROR(VLOOKUP($M:$M,'Data 2'!$U:$AI,'Data 2'!X$1,0),0)</f>
        <v>40884.79</v>
      </c>
      <c r="AC63" s="15">
        <f>IFERROR(VLOOKUP($M:$M,'Data 2'!$U:$AI,'Data 2'!Y$1,0),0)</f>
        <v>53350.67</v>
      </c>
      <c r="AD63" s="15">
        <f>IFERROR(VLOOKUP($M:$M,'Data 2'!$U:$AI,'Data 2'!Z$1,0),0)</f>
        <v>59474.95</v>
      </c>
      <c r="AE63" s="15">
        <f>IFERROR(VLOOKUP($M:$M,'Data 2'!$U:$AI,'Data 2'!AA$1,0),0)</f>
        <v>67307.210000000006</v>
      </c>
      <c r="AF63" s="15">
        <f>IFERROR(VLOOKUP($M:$M,'Data 2'!$U:$AI,'Data 2'!AB$1,0),0)</f>
        <v>77816.789999999994</v>
      </c>
      <c r="AG63" s="15">
        <f>IFERROR(VLOOKUP($M:$M,'Data 2'!$U:$AI,'Data 2'!AC$1,0),0)</f>
        <v>73241.320000000007</v>
      </c>
      <c r="AH63" s="15">
        <f>IFERROR(VLOOKUP($M:$M,'Data 2'!$U:$AI,'Data 2'!AD$1,0),0)</f>
        <v>73691.570000000007</v>
      </c>
      <c r="AI63" s="15">
        <f>IFERROR(VLOOKUP($M:$M,'Data 2'!$U:$AI,'Data 2'!AE$1,0),0)</f>
        <v>61651.68</v>
      </c>
      <c r="AJ63" s="15">
        <f>IFERROR(VLOOKUP($M:$M,'Data 2'!$U:$AI,'Data 2'!AF$1,0),0)</f>
        <v>56055.27</v>
      </c>
      <c r="AK63" s="15">
        <f>IFERROR(VLOOKUP($M:$M,'Data 2'!$U:$AI,'Data 2'!AG$1,0),0)</f>
        <v>42052.99</v>
      </c>
      <c r="AL63" s="15">
        <f>IFERROR(VLOOKUP($M:$M,'Data 2'!$U:$AI,'Data 2'!AH$1,0),0)</f>
        <v>42513.29</v>
      </c>
      <c r="AM63" s="16">
        <f t="shared" si="68"/>
        <v>689226.9800000001</v>
      </c>
      <c r="AN63" s="15">
        <f>IFERROR(VLOOKUP($M:$M,'Data 2'!$AP:$BE,'Data 2'!AR$1,0),0)</f>
        <v>45621.440000000002</v>
      </c>
      <c r="AO63" s="15">
        <f>IFERROR(VLOOKUP($M:$M,'Data 2'!$AP:$BE,'Data 2'!AS$1,0),0)</f>
        <v>54379.7</v>
      </c>
      <c r="AP63" s="15">
        <f>IFERROR(VLOOKUP($M:$M,'Data 2'!$AP:$BE,'Data 2'!AT$1,0),0)</f>
        <v>57308.22</v>
      </c>
      <c r="AQ63" s="15">
        <f>IFERROR(VLOOKUP($M:$M,'Data 2'!$AP:$BE,'Data 2'!AU$1,0),0)</f>
        <v>62016.41</v>
      </c>
      <c r="AR63" s="15">
        <f>IFERROR(VLOOKUP($M:$M,'Data 2'!$AP:$BE,'Data 2'!AV$1,0),0)</f>
        <v>79072.45</v>
      </c>
      <c r="AS63" s="15">
        <f>IFERROR(VLOOKUP($M:$M,'Data 2'!$AP:$BE,'Data 2'!AW$1,0),0)</f>
        <v>84832.15</v>
      </c>
      <c r="AT63" s="15">
        <f>IFERROR(VLOOKUP($M:$M,'Data 2'!$AP:$BE,'Data 2'!AX$1,0),0)</f>
        <v>76920.73</v>
      </c>
      <c r="AU63" s="15">
        <f>IFERROR(VLOOKUP($M:$M,'Data 2'!$AP:$BE,'Data 2'!AY$1,0),0)</f>
        <v>80700.53</v>
      </c>
      <c r="AV63" s="15">
        <f>IFERROR(VLOOKUP($M:$M,'Data 2'!$AP:$BE,'Data 2'!AZ$1,0),0)</f>
        <v>67065.759999999995</v>
      </c>
      <c r="AW63" s="15">
        <f>IFERROR(VLOOKUP($M:$M,'Data 2'!$AP:$BE,'Data 2'!BA$1,0),0)</f>
        <v>61607.23</v>
      </c>
      <c r="AX63" s="15">
        <f>IFERROR(VLOOKUP($M:$M,'Data 2'!$AP:$BE,'Data 2'!BB$1,0),0)</f>
        <v>47818.099999999984</v>
      </c>
      <c r="AY63" s="15">
        <f>IFERROR(VLOOKUP($M:$M,'Data 2'!$AP:$BE,'Data 2'!BC$1,0),0)</f>
        <v>42087.599999999991</v>
      </c>
      <c r="AZ63" s="16">
        <f t="shared" si="69"/>
        <v>759430.32</v>
      </c>
      <c r="BA63" s="3">
        <f>IF(AA63=0,0,IFERROR(VLOOKUP($M:$M,'Price_Per_Oz_01.2019~'!$A:$CQ,Data_sheet_PTD!BA$2,0),0))</f>
        <v>0.69</v>
      </c>
      <c r="BB63" s="3">
        <f>IF(AB63=0,0,IFERROR(VLOOKUP($M:$M,'Price_Per_Oz_01.2019~'!$A:$CQ,Data_sheet_PTD!BB$2,0),0))</f>
        <v>0.69</v>
      </c>
      <c r="BC63" s="3">
        <f>IF(AC63=0,0,IFERROR(VLOOKUP($M:$M,'Price_Per_Oz_01.2019~'!$A:$CQ,Data_sheet_PTD!BC$2,0),0))</f>
        <v>0.69</v>
      </c>
      <c r="BD63" s="3">
        <f>IF(AD63=0,0,IFERROR(VLOOKUP($M:$M,'Price_Per_Oz_01.2019~'!$A:$CQ,Data_sheet_PTD!BD$2,0),0))</f>
        <v>0.69</v>
      </c>
      <c r="BE63" s="3">
        <f>IF(AE63=0,0,IFERROR(VLOOKUP($M:$M,'Price_Per_Oz_01.2019~'!$A:$CQ,Data_sheet_PTD!BE$2,0),0))</f>
        <v>0.69</v>
      </c>
      <c r="BF63" s="3">
        <f>IF(AF63=0,0,IFERROR(VLOOKUP($M:$M,'Price_Per_Oz_01.2019~'!$A:$CQ,Data_sheet_PTD!BF$2,0),0))</f>
        <v>0.69</v>
      </c>
      <c r="BG63" s="3">
        <f>IF(AG63=0,0,IFERROR(VLOOKUP($M:$M,'Price_Per_Oz_01.2019~'!$A:$CQ,Data_sheet_PTD!BG$2,0),0))</f>
        <v>0.69</v>
      </c>
      <c r="BH63" s="3">
        <f>IF(AH63=0,0,IFERROR(VLOOKUP($M:$M,'Price_Per_Oz_01.2019~'!$A:$CQ,Data_sheet_PTD!BH$2,0),0))</f>
        <v>0.69</v>
      </c>
      <c r="BI63" s="3">
        <f>IF(AI63=0,0,IFERROR(VLOOKUP($M:$M,'Price_Per_Oz_01.2019~'!$A:$CQ,Data_sheet_PTD!BI$2,0),0))</f>
        <v>0.69</v>
      </c>
      <c r="BJ63" s="3">
        <f>IF(AJ63=0,0,IFERROR(VLOOKUP($M:$M,'Price_Per_Oz_01.2019~'!$A:$CQ,Data_sheet_PTD!BJ$2,0),0))</f>
        <v>0.69</v>
      </c>
      <c r="BK63" s="3">
        <f>IF(AK63=0,0,IFERROR(VLOOKUP($M:$M,'Price_Per_Oz_01.2019~'!$A:$CQ,Data_sheet_PTD!BK$2,0),0))</f>
        <v>0.69</v>
      </c>
      <c r="BL63" s="3">
        <f>IF(AL63=0,0,IFERROR(VLOOKUP($M:$M,'Price_Per_Oz_01.2019~'!$A:$CQ,Data_sheet_PTD!BL$2,0),0))</f>
        <v>0.69</v>
      </c>
      <c r="BM63" s="17">
        <f t="shared" si="50"/>
        <v>0.69</v>
      </c>
      <c r="BN63" s="3">
        <f>IF(AN63=0,0,IFERROR(VLOOKUP($M:$M,'Price_Per_Oz_01.2019~'!$A:$CQ,Data_sheet_PTD!BN$2,0),0))</f>
        <v>0.69</v>
      </c>
      <c r="BO63" s="3">
        <f>IF(AO63=0,0,IFERROR(VLOOKUP($M:$M,'Price_Per_Oz_01.2019~'!$A:$CQ,Data_sheet_PTD!BO$2,0),0))</f>
        <v>0.69</v>
      </c>
      <c r="BP63" s="3">
        <f>IF(AP63=0,0,IFERROR(VLOOKUP($M:$M,'Price_Per_Oz_01.2019~'!$A:$CQ,Data_sheet_PTD!BP$2,0),0))</f>
        <v>0.69</v>
      </c>
      <c r="BQ63" s="3">
        <f>IF(AQ63=0,0,IFERROR(VLOOKUP($M:$M,'Price_Per_Oz_01.2019~'!$A:$CQ,Data_sheet_PTD!BQ$2,0),0))</f>
        <v>0.69</v>
      </c>
      <c r="BR63" s="3">
        <f>IF(AR63=0,0,IFERROR(VLOOKUP($M:$M,'Price_Per_Oz_01.2019~'!$A:$CQ,Data_sheet_PTD!BR$2,0),0))</f>
        <v>0.69</v>
      </c>
      <c r="BS63" s="3">
        <f>IF(AS63=0,0,IFERROR(VLOOKUP($M:$M,'Price_Per_Oz_01.2019~'!$A:$CQ,Data_sheet_PTD!BS$2,0),0))</f>
        <v>0.69</v>
      </c>
      <c r="BT63" s="3">
        <f>IF(AT63=0,0,IFERROR(VLOOKUP($M:$M,'Price_Per_Oz_01.2019~'!$A:$CQ,Data_sheet_PTD!BT$2,0),0))</f>
        <v>0.69</v>
      </c>
      <c r="BU63" s="3">
        <f>IF(AU63=0,0,IFERROR(VLOOKUP($M:$M,'Price_Per_Oz_01.2019~'!$A:$CQ,Data_sheet_PTD!BU$2,0),0))</f>
        <v>0.69</v>
      </c>
      <c r="BV63" s="3">
        <f>IF(AV63=0,0,IFERROR(VLOOKUP($M:$M,'Price_Per_Oz_01.2019~'!$A:$CQ,Data_sheet_PTD!BV$2,0),0))</f>
        <v>0.69</v>
      </c>
      <c r="BW63" s="3">
        <f>IF(AW63=0,0,IFERROR(VLOOKUP($M:$M,'Price_Per_Oz_01.2019~'!$A:$CQ,Data_sheet_PTD!BW$2,0),0))</f>
        <v>0.74</v>
      </c>
      <c r="BX63" s="3">
        <f>IF(AX63=0,0,IFERROR(VLOOKUP($M:$M,'Price_Per_Oz_01.2019~'!$A:$CQ,Data_sheet_PTD!BX$2,0),0))</f>
        <v>0.74</v>
      </c>
      <c r="BY63" s="3">
        <f>IF(AY63=0,0,IFERROR(VLOOKUP($M:$M,'Price_Per_Oz_01.2019~'!$A:$CQ,Data_sheet_PTD!BY$2,0),0))</f>
        <v>0.74</v>
      </c>
      <c r="BZ63" s="17">
        <f t="shared" si="51"/>
        <v>0.69</v>
      </c>
      <c r="CA63" s="12">
        <f t="shared" si="0"/>
        <v>59690.507246376816</v>
      </c>
      <c r="CB63" s="12">
        <f t="shared" si="1"/>
        <v>59253.318840579719</v>
      </c>
      <c r="CC63" s="12">
        <f t="shared" si="2"/>
        <v>77319.811594202896</v>
      </c>
      <c r="CD63" s="12">
        <f t="shared" si="3"/>
        <v>86195.579710144928</v>
      </c>
      <c r="CE63" s="12">
        <f t="shared" si="4"/>
        <v>97546.681159420303</v>
      </c>
      <c r="CF63" s="12">
        <f t="shared" si="5"/>
        <v>112777.95652173914</v>
      </c>
      <c r="CG63" s="12">
        <f t="shared" si="6"/>
        <v>106146.84057971016</v>
      </c>
      <c r="CH63" s="12">
        <f t="shared" si="7"/>
        <v>106799.37681159422</v>
      </c>
      <c r="CI63" s="12">
        <f t="shared" si="8"/>
        <v>89350.260869565231</v>
      </c>
      <c r="CJ63" s="12">
        <f t="shared" si="9"/>
        <v>81239.521739130432</v>
      </c>
      <c r="CK63" s="12">
        <f t="shared" si="10"/>
        <v>60946.362318840584</v>
      </c>
      <c r="CL63" s="12">
        <f t="shared" si="11"/>
        <v>61613.463768115951</v>
      </c>
      <c r="CM63" s="13">
        <f t="shared" si="52"/>
        <v>998879.6811594204</v>
      </c>
      <c r="CN63" s="12">
        <f t="shared" si="12"/>
        <v>66118.028985507248</v>
      </c>
      <c r="CO63" s="12">
        <f t="shared" si="13"/>
        <v>78811.159420289856</v>
      </c>
      <c r="CP63" s="12">
        <f t="shared" si="14"/>
        <v>83055.391304347839</v>
      </c>
      <c r="CQ63" s="12">
        <f t="shared" si="15"/>
        <v>89878.855072463775</v>
      </c>
      <c r="CR63" s="12">
        <f t="shared" si="16"/>
        <v>114597.75362318842</v>
      </c>
      <c r="CS63" s="12">
        <f t="shared" si="17"/>
        <v>122945.14492753624</v>
      </c>
      <c r="CT63" s="12">
        <f t="shared" si="18"/>
        <v>111479.31884057971</v>
      </c>
      <c r="CU63" s="12">
        <f t="shared" si="19"/>
        <v>116957.28985507246</v>
      </c>
      <c r="CV63" s="12">
        <f t="shared" si="20"/>
        <v>97196.753623188401</v>
      </c>
      <c r="CW63" s="12">
        <f t="shared" si="21"/>
        <v>83253.013513513521</v>
      </c>
      <c r="CX63" s="12">
        <f t="shared" si="22"/>
        <v>64619.054054054031</v>
      </c>
      <c r="CY63" s="12">
        <f t="shared" si="23"/>
        <v>56875.135135135126</v>
      </c>
      <c r="CZ63" s="13">
        <f t="shared" si="53"/>
        <v>1085786.8983548766</v>
      </c>
      <c r="DA63" s="15">
        <f t="shared" si="24"/>
        <v>4434.989999999998</v>
      </c>
      <c r="DB63" s="15">
        <f t="shared" si="25"/>
        <v>13494.909999999993</v>
      </c>
      <c r="DC63" s="15">
        <f t="shared" si="26"/>
        <v>3957.5500000000102</v>
      </c>
      <c r="DD63" s="15">
        <f t="shared" si="27"/>
        <v>2541.4600000000046</v>
      </c>
      <c r="DE63" s="15">
        <f t="shared" si="28"/>
        <v>11765.239999999996</v>
      </c>
      <c r="DF63" s="15">
        <f t="shared" si="29"/>
        <v>7015.3600000000015</v>
      </c>
      <c r="DG63" s="15">
        <f t="shared" si="30"/>
        <v>3679.4099999999912</v>
      </c>
      <c r="DH63" s="15">
        <f t="shared" si="31"/>
        <v>7008.9599999999864</v>
      </c>
      <c r="DI63" s="15">
        <f t="shared" si="32"/>
        <v>5414.0799999999872</v>
      </c>
      <c r="DJ63" s="15">
        <f t="shared" si="33"/>
        <v>1389.3093243243309</v>
      </c>
      <c r="DK63" s="15">
        <f t="shared" si="34"/>
        <v>2534.157297297279</v>
      </c>
      <c r="DL63" s="15">
        <f t="shared" si="35"/>
        <v>-3269.446756756769</v>
      </c>
      <c r="DM63" s="16">
        <f t="shared" si="54"/>
        <v>59965.979864864799</v>
      </c>
      <c r="DN63" s="15">
        <f t="shared" si="36"/>
        <v>0</v>
      </c>
      <c r="DO63" s="15">
        <f t="shared" si="37"/>
        <v>0</v>
      </c>
      <c r="DP63" s="15">
        <f t="shared" si="38"/>
        <v>0</v>
      </c>
      <c r="DQ63" s="15">
        <f t="shared" si="39"/>
        <v>0</v>
      </c>
      <c r="DR63" s="15">
        <f t="shared" si="40"/>
        <v>0</v>
      </c>
      <c r="DS63" s="15">
        <f t="shared" si="41"/>
        <v>0</v>
      </c>
      <c r="DT63" s="15">
        <f t="shared" si="42"/>
        <v>0</v>
      </c>
      <c r="DU63" s="15">
        <f t="shared" si="43"/>
        <v>0</v>
      </c>
      <c r="DV63" s="15">
        <f t="shared" si="44"/>
        <v>0</v>
      </c>
      <c r="DW63" s="15">
        <f t="shared" si="45"/>
        <v>4162.6506756756798</v>
      </c>
      <c r="DX63" s="15">
        <f t="shared" si="46"/>
        <v>3230.9527027027043</v>
      </c>
      <c r="DY63" s="15">
        <f t="shared" si="47"/>
        <v>2843.7567567567589</v>
      </c>
      <c r="DZ63" s="16">
        <f t="shared" si="55"/>
        <v>10237.360135135143</v>
      </c>
      <c r="EB63" s="22">
        <f t="shared" si="56"/>
        <v>7.2759576141834259E-12</v>
      </c>
      <c r="EC63" s="22">
        <f t="shared" si="57"/>
        <v>0</v>
      </c>
      <c r="ED63" s="22">
        <f t="shared" si="58"/>
        <v>-7.2759576141834259E-12</v>
      </c>
      <c r="EE63" s="22">
        <f t="shared" si="59"/>
        <v>0</v>
      </c>
      <c r="EF63" s="22">
        <f t="shared" si="60"/>
        <v>0</v>
      </c>
      <c r="EG63" s="22">
        <f t="shared" si="61"/>
        <v>0</v>
      </c>
      <c r="EH63" s="22">
        <f t="shared" si="62"/>
        <v>0</v>
      </c>
      <c r="EI63" s="22">
        <f t="shared" si="63"/>
        <v>0</v>
      </c>
      <c r="EJ63" s="22">
        <f t="shared" si="64"/>
        <v>7.2759576141834259E-12</v>
      </c>
      <c r="EK63" s="22">
        <f t="shared" si="65"/>
        <v>0</v>
      </c>
      <c r="EL63" s="22">
        <f t="shared" si="66"/>
        <v>0</v>
      </c>
      <c r="EM63" s="22">
        <f t="shared" si="67"/>
        <v>4.5474735088646412E-13</v>
      </c>
    </row>
    <row r="64" spans="12:143" x14ac:dyDescent="0.3">
      <c r="L64" s="7"/>
      <c r="M64" t="s">
        <v>70</v>
      </c>
      <c r="N64" s="15">
        <f>IFERROR(VLOOKUP($M:$M,'Data 2'!$C:$R,'Data 2'!E$1,0),0)</f>
        <v>64784.14</v>
      </c>
      <c r="O64" s="15">
        <f>IFERROR(VLOOKUP($M:$M,'Data 2'!$C:$R,'Data 2'!F$1,0),0)</f>
        <v>70405.509999999995</v>
      </c>
      <c r="P64" s="15">
        <f>IFERROR(VLOOKUP($M:$M,'Data 2'!$C:$R,'Data 2'!G$1,0),0)</f>
        <v>80722.39</v>
      </c>
      <c r="Q64" s="15">
        <f>IFERROR(VLOOKUP($M:$M,'Data 2'!$C:$R,'Data 2'!H$1,0),0)</f>
        <v>95162.9</v>
      </c>
      <c r="R64" s="15">
        <f>IFERROR(VLOOKUP($M:$M,'Data 2'!$C:$R,'Data 2'!I$1,0),0)</f>
        <v>94644.64</v>
      </c>
      <c r="S64" s="15">
        <f>IFERROR(VLOOKUP($M:$M,'Data 2'!$C:$R,'Data 2'!J$1,0),0)</f>
        <v>115795.46</v>
      </c>
      <c r="T64" s="15">
        <f>IFERROR(VLOOKUP($M:$M,'Data 2'!$C:$R,'Data 2'!K$1,0),0)</f>
        <v>128300.23</v>
      </c>
      <c r="U64" s="15">
        <f>IFERROR(VLOOKUP($M:$M,'Data 2'!$C:$R,'Data 2'!L$1,0),0)</f>
        <v>111577.23</v>
      </c>
      <c r="V64" s="15">
        <f>IFERROR(VLOOKUP($M:$M,'Data 2'!$C:$R,'Data 2'!M$1,0),0)</f>
        <v>86483.62</v>
      </c>
      <c r="W64" s="15">
        <f>IFERROR(VLOOKUP($M:$M,'Data 2'!$C:$R,'Data 2'!N$1,0),0)</f>
        <v>85305.64</v>
      </c>
      <c r="X64" s="15">
        <f>IFERROR(VLOOKUP($M:$M,'Data 2'!$C:$R,'Data 2'!O$1,0),0)</f>
        <v>72303.460000000006</v>
      </c>
      <c r="Y64" s="15">
        <f>IFERROR(VLOOKUP($M:$M,'Data 2'!$C:$R,'Data 2'!P$1,0),0)</f>
        <v>59202.98</v>
      </c>
      <c r="Z64" s="16">
        <f t="shared" si="49"/>
        <v>311074.93999999994</v>
      </c>
      <c r="AA64" s="15">
        <f>IFERROR(VLOOKUP($M:$M,'Data 2'!$U:$AI,'Data 2'!W$1,0),0)</f>
        <v>72354.039999999994</v>
      </c>
      <c r="AB64" s="15">
        <f>IFERROR(VLOOKUP($M:$M,'Data 2'!$U:$AI,'Data 2'!X$1,0),0)</f>
        <v>74622.66</v>
      </c>
      <c r="AC64" s="15">
        <f>IFERROR(VLOOKUP($M:$M,'Data 2'!$U:$AI,'Data 2'!Y$1,0),0)</f>
        <v>104988</v>
      </c>
      <c r="AD64" s="15">
        <f>IFERROR(VLOOKUP($M:$M,'Data 2'!$U:$AI,'Data 2'!Z$1,0),0)</f>
        <v>118921.17</v>
      </c>
      <c r="AE64" s="15">
        <f>IFERROR(VLOOKUP($M:$M,'Data 2'!$U:$AI,'Data 2'!AA$1,0),0)</f>
        <v>126951.48</v>
      </c>
      <c r="AF64" s="15">
        <f>IFERROR(VLOOKUP($M:$M,'Data 2'!$U:$AI,'Data 2'!AB$1,0),0)</f>
        <v>151336.01</v>
      </c>
      <c r="AG64" s="15">
        <f>IFERROR(VLOOKUP($M:$M,'Data 2'!$U:$AI,'Data 2'!AC$1,0),0)</f>
        <v>134321.44</v>
      </c>
      <c r="AH64" s="15">
        <f>IFERROR(VLOOKUP($M:$M,'Data 2'!$U:$AI,'Data 2'!AD$1,0),0)</f>
        <v>131494.54999999999</v>
      </c>
      <c r="AI64" s="15">
        <f>IFERROR(VLOOKUP($M:$M,'Data 2'!$U:$AI,'Data 2'!AE$1,0),0)</f>
        <v>119147.27</v>
      </c>
      <c r="AJ64" s="15">
        <f>IFERROR(VLOOKUP($M:$M,'Data 2'!$U:$AI,'Data 2'!AF$1,0),0)</f>
        <v>95758.54</v>
      </c>
      <c r="AK64" s="15">
        <f>IFERROR(VLOOKUP($M:$M,'Data 2'!$U:$AI,'Data 2'!AG$1,0),0)</f>
        <v>79911.95</v>
      </c>
      <c r="AL64" s="15">
        <f>IFERROR(VLOOKUP($M:$M,'Data 2'!$U:$AI,'Data 2'!AH$1,0),0)</f>
        <v>75686.710000000006</v>
      </c>
      <c r="AM64" s="16">
        <f t="shared" si="68"/>
        <v>1285493.82</v>
      </c>
      <c r="AN64" s="15">
        <f>IFERROR(VLOOKUP($M:$M,'Data 2'!$AP:$BE,'Data 2'!AR$1,0),0)</f>
        <v>95797.83</v>
      </c>
      <c r="AO64" s="15">
        <f>IFERROR(VLOOKUP($M:$M,'Data 2'!$AP:$BE,'Data 2'!AS$1,0),0)</f>
        <v>101423.56</v>
      </c>
      <c r="AP64" s="15">
        <f>IFERROR(VLOOKUP($M:$M,'Data 2'!$AP:$BE,'Data 2'!AT$1,0),0)</f>
        <v>124501.7</v>
      </c>
      <c r="AQ64" s="15">
        <f>IFERROR(VLOOKUP($M:$M,'Data 2'!$AP:$BE,'Data 2'!AU$1,0),0)</f>
        <v>121771.47</v>
      </c>
      <c r="AR64" s="15">
        <f>IFERROR(VLOOKUP($M:$M,'Data 2'!$AP:$BE,'Data 2'!AV$1,0),0)</f>
        <v>141125.85999999999</v>
      </c>
      <c r="AS64" s="15">
        <f>IFERROR(VLOOKUP($M:$M,'Data 2'!$AP:$BE,'Data 2'!AW$1,0),0)</f>
        <v>142677.57999999999</v>
      </c>
      <c r="AT64" s="15">
        <f>IFERROR(VLOOKUP($M:$M,'Data 2'!$AP:$BE,'Data 2'!AX$1,0),0)</f>
        <v>129375.99</v>
      </c>
      <c r="AU64" s="15">
        <f>IFERROR(VLOOKUP($M:$M,'Data 2'!$AP:$BE,'Data 2'!AY$1,0),0)</f>
        <v>148750.26999999999</v>
      </c>
      <c r="AV64" s="15">
        <f>IFERROR(VLOOKUP($M:$M,'Data 2'!$AP:$BE,'Data 2'!AZ$1,0),0)</f>
        <v>121070.76</v>
      </c>
      <c r="AW64" s="15">
        <f>IFERROR(VLOOKUP($M:$M,'Data 2'!$AP:$BE,'Data 2'!BA$1,0),0)</f>
        <v>110984.56000000001</v>
      </c>
      <c r="AX64" s="15">
        <f>IFERROR(VLOOKUP($M:$M,'Data 2'!$AP:$BE,'Data 2'!BB$1,0),0)</f>
        <v>90878.1</v>
      </c>
      <c r="AY64" s="15">
        <f>IFERROR(VLOOKUP($M:$M,'Data 2'!$AP:$BE,'Data 2'!BC$1,0),0)</f>
        <v>76325.549999999988</v>
      </c>
      <c r="AZ64" s="16">
        <f t="shared" si="69"/>
        <v>1404683.2300000002</v>
      </c>
      <c r="BA64" s="3">
        <f>IF(AA64=0,0,IFERROR(VLOOKUP($M:$M,'Price_Per_Oz_01.2019~'!$A:$CQ,Data_sheet_PTD!BA$2,0),0))</f>
        <v>0.69</v>
      </c>
      <c r="BB64" s="3">
        <f>IF(AB64=0,0,IFERROR(VLOOKUP($M:$M,'Price_Per_Oz_01.2019~'!$A:$CQ,Data_sheet_PTD!BB$2,0),0))</f>
        <v>0.69</v>
      </c>
      <c r="BC64" s="3">
        <f>IF(AC64=0,0,IFERROR(VLOOKUP($M:$M,'Price_Per_Oz_01.2019~'!$A:$CQ,Data_sheet_PTD!BC$2,0),0))</f>
        <v>0.69</v>
      </c>
      <c r="BD64" s="3">
        <f>IF(AD64=0,0,IFERROR(VLOOKUP($M:$M,'Price_Per_Oz_01.2019~'!$A:$CQ,Data_sheet_PTD!BD$2,0),0))</f>
        <v>0.74</v>
      </c>
      <c r="BE64" s="3">
        <f>IF(AE64=0,0,IFERROR(VLOOKUP($M:$M,'Price_Per_Oz_01.2019~'!$A:$CQ,Data_sheet_PTD!BE$2,0),0))</f>
        <v>0.74</v>
      </c>
      <c r="BF64" s="3">
        <f>IF(AF64=0,0,IFERROR(VLOOKUP($M:$M,'Price_Per_Oz_01.2019~'!$A:$CQ,Data_sheet_PTD!BF$2,0),0))</f>
        <v>0.74</v>
      </c>
      <c r="BG64" s="3">
        <f>IF(AG64=0,0,IFERROR(VLOOKUP($M:$M,'Price_Per_Oz_01.2019~'!$A:$CQ,Data_sheet_PTD!BG$2,0),0))</f>
        <v>0.74</v>
      </c>
      <c r="BH64" s="3">
        <f>IF(AH64=0,0,IFERROR(VLOOKUP($M:$M,'Price_Per_Oz_01.2019~'!$A:$CQ,Data_sheet_PTD!BH$2,0),0))</f>
        <v>0.74</v>
      </c>
      <c r="BI64" s="3">
        <f>IF(AI64=0,0,IFERROR(VLOOKUP($M:$M,'Price_Per_Oz_01.2019~'!$A:$CQ,Data_sheet_PTD!BI$2,0),0))</f>
        <v>0.74</v>
      </c>
      <c r="BJ64" s="3">
        <f>IF(AJ64=0,0,IFERROR(VLOOKUP($M:$M,'Price_Per_Oz_01.2019~'!$A:$CQ,Data_sheet_PTD!BJ$2,0),0))</f>
        <v>0.74</v>
      </c>
      <c r="BK64" s="3">
        <f>IF(AK64=0,0,IFERROR(VLOOKUP($M:$M,'Price_Per_Oz_01.2019~'!$A:$CQ,Data_sheet_PTD!BK$2,0),0))</f>
        <v>0.74</v>
      </c>
      <c r="BL64" s="3">
        <f>IF(AL64=0,0,IFERROR(VLOOKUP($M:$M,'Price_Per_Oz_01.2019~'!$A:$CQ,Data_sheet_PTD!BL$2,0),0))</f>
        <v>0.74</v>
      </c>
      <c r="BM64" s="17">
        <f t="shared" si="50"/>
        <v>0.74</v>
      </c>
      <c r="BN64" s="3">
        <f>IF(AN64=0,0,IFERROR(VLOOKUP($M:$M,'Price_Per_Oz_01.2019~'!$A:$CQ,Data_sheet_PTD!BN$2,0),0))</f>
        <v>0.74</v>
      </c>
      <c r="BO64" s="3">
        <f>IF(AO64=0,0,IFERROR(VLOOKUP($M:$M,'Price_Per_Oz_01.2019~'!$A:$CQ,Data_sheet_PTD!BO$2,0),0))</f>
        <v>0.74</v>
      </c>
      <c r="BP64" s="3">
        <f>IF(AP64=0,0,IFERROR(VLOOKUP($M:$M,'Price_Per_Oz_01.2019~'!$A:$CQ,Data_sheet_PTD!BP$2,0),0))</f>
        <v>0.74</v>
      </c>
      <c r="BQ64" s="3">
        <f>IF(AQ64=0,0,IFERROR(VLOOKUP($M:$M,'Price_Per_Oz_01.2019~'!$A:$CQ,Data_sheet_PTD!BQ$2,0),0))</f>
        <v>0.74</v>
      </c>
      <c r="BR64" s="3">
        <f>IF(AR64=0,0,IFERROR(VLOOKUP($M:$M,'Price_Per_Oz_01.2019~'!$A:$CQ,Data_sheet_PTD!BR$2,0),0))</f>
        <v>0.74</v>
      </c>
      <c r="BS64" s="3">
        <f>IF(AS64=0,0,IFERROR(VLOOKUP($M:$M,'Price_Per_Oz_01.2019~'!$A:$CQ,Data_sheet_PTD!BS$2,0),0))</f>
        <v>0.74</v>
      </c>
      <c r="BT64" s="3">
        <f>IF(AT64=0,0,IFERROR(VLOOKUP($M:$M,'Price_Per_Oz_01.2019~'!$A:$CQ,Data_sheet_PTD!BT$2,0),0))</f>
        <v>0.74</v>
      </c>
      <c r="BU64" s="3">
        <f>IF(AU64=0,0,IFERROR(VLOOKUP($M:$M,'Price_Per_Oz_01.2019~'!$A:$CQ,Data_sheet_PTD!BU$2,0),0))</f>
        <v>0.74</v>
      </c>
      <c r="BV64" s="3">
        <f>IF(AV64=0,0,IFERROR(VLOOKUP($M:$M,'Price_Per_Oz_01.2019~'!$A:$CQ,Data_sheet_PTD!BV$2,0),0))</f>
        <v>0.74</v>
      </c>
      <c r="BW64" s="3">
        <f>IF(AW64=0,0,IFERROR(VLOOKUP($M:$M,'Price_Per_Oz_01.2019~'!$A:$CQ,Data_sheet_PTD!BW$2,0),0))</f>
        <v>0.74</v>
      </c>
      <c r="BX64" s="3">
        <f>IF(AX64=0,0,IFERROR(VLOOKUP($M:$M,'Price_Per_Oz_01.2019~'!$A:$CQ,Data_sheet_PTD!BX$2,0),0))</f>
        <v>0.74</v>
      </c>
      <c r="BY64" s="3">
        <f>IF(AY64=0,0,IFERROR(VLOOKUP($M:$M,'Price_Per_Oz_01.2019~'!$A:$CQ,Data_sheet_PTD!BY$2,0),0))</f>
        <v>0.74</v>
      </c>
      <c r="BZ64" s="17">
        <f t="shared" si="51"/>
        <v>0.74</v>
      </c>
      <c r="CA64" s="12">
        <f t="shared" si="0"/>
        <v>104860.92753623189</v>
      </c>
      <c r="CB64" s="12">
        <f t="shared" si="1"/>
        <v>108148.78260869566</v>
      </c>
      <c r="CC64" s="12">
        <f t="shared" si="2"/>
        <v>152156.52173913043</v>
      </c>
      <c r="CD64" s="12">
        <f t="shared" si="3"/>
        <v>160704.28378378379</v>
      </c>
      <c r="CE64" s="12">
        <f t="shared" si="4"/>
        <v>171556.05405405405</v>
      </c>
      <c r="CF64" s="12">
        <f t="shared" si="5"/>
        <v>204508.12162162163</v>
      </c>
      <c r="CG64" s="12">
        <f t="shared" si="6"/>
        <v>181515.45945945947</v>
      </c>
      <c r="CH64" s="12">
        <f t="shared" si="7"/>
        <v>177695.33783783781</v>
      </c>
      <c r="CI64" s="12">
        <f t="shared" si="8"/>
        <v>161009.82432432432</v>
      </c>
      <c r="CJ64" s="12">
        <f t="shared" si="9"/>
        <v>129403.43243243243</v>
      </c>
      <c r="CK64" s="12">
        <f t="shared" si="10"/>
        <v>107989.12162162161</v>
      </c>
      <c r="CL64" s="12">
        <f t="shared" si="11"/>
        <v>102279.33783783785</v>
      </c>
      <c r="CM64" s="13">
        <f t="shared" si="52"/>
        <v>1761827.2048570309</v>
      </c>
      <c r="CN64" s="12">
        <f t="shared" si="12"/>
        <v>129456.52702702703</v>
      </c>
      <c r="CO64" s="12">
        <f t="shared" si="13"/>
        <v>137058.86486486485</v>
      </c>
      <c r="CP64" s="12">
        <f t="shared" si="14"/>
        <v>168245.54054054053</v>
      </c>
      <c r="CQ64" s="12">
        <f t="shared" si="15"/>
        <v>164556.04054054053</v>
      </c>
      <c r="CR64" s="12">
        <f t="shared" si="16"/>
        <v>190710.6216216216</v>
      </c>
      <c r="CS64" s="12">
        <f t="shared" si="17"/>
        <v>192807.54054054053</v>
      </c>
      <c r="CT64" s="12">
        <f t="shared" si="18"/>
        <v>174832.41891891893</v>
      </c>
      <c r="CU64" s="12">
        <f t="shared" si="19"/>
        <v>201013.87837837837</v>
      </c>
      <c r="CV64" s="12">
        <f t="shared" si="20"/>
        <v>163609.13513513512</v>
      </c>
      <c r="CW64" s="12">
        <f t="shared" si="21"/>
        <v>149979.13513513515</v>
      </c>
      <c r="CX64" s="12">
        <f t="shared" si="22"/>
        <v>122808.24324324325</v>
      </c>
      <c r="CY64" s="12">
        <f t="shared" si="23"/>
        <v>103142.63513513512</v>
      </c>
      <c r="CZ64" s="13">
        <f t="shared" si="53"/>
        <v>1898220.5810810812</v>
      </c>
      <c r="DA64" s="15">
        <f t="shared" si="24"/>
        <v>16970.963648648645</v>
      </c>
      <c r="DB64" s="15">
        <f t="shared" si="25"/>
        <v>19947.956756756739</v>
      </c>
      <c r="DC64" s="15">
        <f t="shared" si="26"/>
        <v>11101.422972972969</v>
      </c>
      <c r="DD64" s="15">
        <f t="shared" si="27"/>
        <v>2850.299999999992</v>
      </c>
      <c r="DE64" s="15">
        <f t="shared" si="28"/>
        <v>14174.379999999983</v>
      </c>
      <c r="DF64" s="15">
        <f t="shared" si="29"/>
        <v>-8658.4300000000094</v>
      </c>
      <c r="DG64" s="15">
        <f t="shared" si="30"/>
        <v>-4945.4499999999944</v>
      </c>
      <c r="DH64" s="15">
        <f t="shared" si="31"/>
        <v>17255.720000000016</v>
      </c>
      <c r="DI64" s="15">
        <f t="shared" si="32"/>
        <v>1923.4899999999911</v>
      </c>
      <c r="DJ64" s="15">
        <f t="shared" si="33"/>
        <v>15226.020000000013</v>
      </c>
      <c r="DK64" s="15">
        <f t="shared" si="34"/>
        <v>10966.150000000014</v>
      </c>
      <c r="DL64" s="15">
        <f t="shared" si="35"/>
        <v>638.83999999997525</v>
      </c>
      <c r="DM64" s="16">
        <f t="shared" si="54"/>
        <v>97451.36337837833</v>
      </c>
      <c r="DN64" s="15">
        <f t="shared" si="36"/>
        <v>6472.8263513513575</v>
      </c>
      <c r="DO64" s="15">
        <f t="shared" si="37"/>
        <v>6852.9432432432486</v>
      </c>
      <c r="DP64" s="15">
        <f t="shared" si="38"/>
        <v>8412.2770270270339</v>
      </c>
      <c r="DQ64" s="15">
        <f t="shared" si="39"/>
        <v>0</v>
      </c>
      <c r="DR64" s="15">
        <f t="shared" si="40"/>
        <v>0</v>
      </c>
      <c r="DS64" s="15">
        <f t="shared" si="41"/>
        <v>0</v>
      </c>
      <c r="DT64" s="15">
        <f t="shared" si="42"/>
        <v>0</v>
      </c>
      <c r="DU64" s="15">
        <f t="shared" si="43"/>
        <v>0</v>
      </c>
      <c r="DV64" s="15">
        <f t="shared" si="44"/>
        <v>0</v>
      </c>
      <c r="DW64" s="15">
        <f t="shared" si="45"/>
        <v>0</v>
      </c>
      <c r="DX64" s="15">
        <f t="shared" si="46"/>
        <v>0</v>
      </c>
      <c r="DY64" s="15">
        <f t="shared" si="47"/>
        <v>0</v>
      </c>
      <c r="DZ64" s="16">
        <f t="shared" si="55"/>
        <v>21738.046621621641</v>
      </c>
      <c r="EB64" s="22">
        <f t="shared" si="56"/>
        <v>0</v>
      </c>
      <c r="EC64" s="22">
        <f t="shared" si="57"/>
        <v>0</v>
      </c>
      <c r="ED64" s="22">
        <f t="shared" si="58"/>
        <v>0</v>
      </c>
      <c r="EE64" s="22">
        <f t="shared" si="59"/>
        <v>1.0913936421275139E-11</v>
      </c>
      <c r="EF64" s="22">
        <f t="shared" si="60"/>
        <v>0</v>
      </c>
      <c r="EG64" s="22">
        <f t="shared" si="61"/>
        <v>0</v>
      </c>
      <c r="EH64" s="22">
        <f t="shared" si="62"/>
        <v>0</v>
      </c>
      <c r="EI64" s="22">
        <f t="shared" si="63"/>
        <v>0</v>
      </c>
      <c r="EJ64" s="22">
        <f t="shared" si="64"/>
        <v>0</v>
      </c>
      <c r="EK64" s="22">
        <f t="shared" si="65"/>
        <v>0</v>
      </c>
      <c r="EL64" s="22">
        <f t="shared" si="66"/>
        <v>0</v>
      </c>
      <c r="EM64" s="22">
        <f t="shared" si="67"/>
        <v>6.7075234255753458E-12</v>
      </c>
    </row>
    <row r="65" spans="12:143" x14ac:dyDescent="0.3">
      <c r="L65" s="7"/>
      <c r="M65" t="s">
        <v>71</v>
      </c>
      <c r="N65" s="15">
        <f>IFERROR(VLOOKUP($M:$M,'Data 2'!$C:$R,'Data 2'!E$1,0),0)</f>
        <v>63373.74</v>
      </c>
      <c r="O65" s="15">
        <f>IFERROR(VLOOKUP($M:$M,'Data 2'!$C:$R,'Data 2'!F$1,0),0)</f>
        <v>67415.7</v>
      </c>
      <c r="P65" s="15">
        <f>IFERROR(VLOOKUP($M:$M,'Data 2'!$C:$R,'Data 2'!G$1,0),0)</f>
        <v>73902.990000000005</v>
      </c>
      <c r="Q65" s="15">
        <f>IFERROR(VLOOKUP($M:$M,'Data 2'!$C:$R,'Data 2'!H$1,0),0)</f>
        <v>92641.82</v>
      </c>
      <c r="R65" s="15">
        <f>IFERROR(VLOOKUP($M:$M,'Data 2'!$C:$R,'Data 2'!I$1,0),0)</f>
        <v>91980.39</v>
      </c>
      <c r="S65" s="15">
        <f>IFERROR(VLOOKUP($M:$M,'Data 2'!$C:$R,'Data 2'!J$1,0),0)</f>
        <v>102008.39</v>
      </c>
      <c r="T65" s="15">
        <f>IFERROR(VLOOKUP($M:$M,'Data 2'!$C:$R,'Data 2'!K$1,0),0)</f>
        <v>114000.23</v>
      </c>
      <c r="U65" s="15">
        <f>IFERROR(VLOOKUP($M:$M,'Data 2'!$C:$R,'Data 2'!L$1,0),0)</f>
        <v>95495.92</v>
      </c>
      <c r="V65" s="15">
        <f>IFERROR(VLOOKUP($M:$M,'Data 2'!$C:$R,'Data 2'!M$1,0),0)</f>
        <v>82535.55</v>
      </c>
      <c r="W65" s="15">
        <f>IFERROR(VLOOKUP($M:$M,'Data 2'!$C:$R,'Data 2'!N$1,0),0)</f>
        <v>83436.09</v>
      </c>
      <c r="X65" s="15">
        <f>IFERROR(VLOOKUP($M:$M,'Data 2'!$C:$R,'Data 2'!O$1,0),0)</f>
        <v>61698.91</v>
      </c>
      <c r="Y65" s="15">
        <f>IFERROR(VLOOKUP($M:$M,'Data 2'!$C:$R,'Data 2'!P$1,0),0)</f>
        <v>55456.3</v>
      </c>
      <c r="Z65" s="16">
        <f t="shared" si="49"/>
        <v>297334.25</v>
      </c>
      <c r="AA65" s="15">
        <f>IFERROR(VLOOKUP($M:$M,'Data 2'!$U:$AI,'Data 2'!W$1,0),0)</f>
        <v>67289.990000000005</v>
      </c>
      <c r="AB65" s="15">
        <f>IFERROR(VLOOKUP($M:$M,'Data 2'!$U:$AI,'Data 2'!X$1,0),0)</f>
        <v>66328.509999999995</v>
      </c>
      <c r="AC65" s="15">
        <f>IFERROR(VLOOKUP($M:$M,'Data 2'!$U:$AI,'Data 2'!Y$1,0),0)</f>
        <v>91599.13</v>
      </c>
      <c r="AD65" s="15">
        <f>IFERROR(VLOOKUP($M:$M,'Data 2'!$U:$AI,'Data 2'!Z$1,0),0)</f>
        <v>103559.26</v>
      </c>
      <c r="AE65" s="15">
        <f>IFERROR(VLOOKUP($M:$M,'Data 2'!$U:$AI,'Data 2'!AA$1,0),0)</f>
        <v>108796.17</v>
      </c>
      <c r="AF65" s="15">
        <f>IFERROR(VLOOKUP($M:$M,'Data 2'!$U:$AI,'Data 2'!AB$1,0),0)</f>
        <v>125930.65</v>
      </c>
      <c r="AG65" s="15">
        <f>IFERROR(VLOOKUP($M:$M,'Data 2'!$U:$AI,'Data 2'!AC$1,0),0)</f>
        <v>115480.24</v>
      </c>
      <c r="AH65" s="15">
        <f>IFERROR(VLOOKUP($M:$M,'Data 2'!$U:$AI,'Data 2'!AD$1,0),0)</f>
        <v>113980.77</v>
      </c>
      <c r="AI65" s="15">
        <f>IFERROR(VLOOKUP($M:$M,'Data 2'!$U:$AI,'Data 2'!AE$1,0),0)</f>
        <v>92272.15</v>
      </c>
      <c r="AJ65" s="15">
        <f>IFERROR(VLOOKUP($M:$M,'Data 2'!$U:$AI,'Data 2'!AF$1,0),0)</f>
        <v>88793.95</v>
      </c>
      <c r="AK65" s="15">
        <f>IFERROR(VLOOKUP($M:$M,'Data 2'!$U:$AI,'Data 2'!AG$1,0),0)</f>
        <v>70603.77</v>
      </c>
      <c r="AL65" s="15">
        <f>IFERROR(VLOOKUP($M:$M,'Data 2'!$U:$AI,'Data 2'!AH$1,0),0)</f>
        <v>67204.02</v>
      </c>
      <c r="AM65" s="16">
        <f t="shared" si="68"/>
        <v>1111838.6099999999</v>
      </c>
      <c r="AN65" s="15">
        <f>IFERROR(VLOOKUP($M:$M,'Data 2'!$AP:$BE,'Data 2'!AR$1,0),0)</f>
        <v>79427.149999999994</v>
      </c>
      <c r="AO65" s="15">
        <f>IFERROR(VLOOKUP($M:$M,'Data 2'!$AP:$BE,'Data 2'!AS$1,0),0)</f>
        <v>88073.51</v>
      </c>
      <c r="AP65" s="15">
        <f>IFERROR(VLOOKUP($M:$M,'Data 2'!$AP:$BE,'Data 2'!AT$1,0),0)</f>
        <v>104081.52</v>
      </c>
      <c r="AQ65" s="15">
        <f>IFERROR(VLOOKUP($M:$M,'Data 2'!$AP:$BE,'Data 2'!AU$1,0),0)</f>
        <v>99437.64</v>
      </c>
      <c r="AR65" s="15">
        <f>IFERROR(VLOOKUP($M:$M,'Data 2'!$AP:$BE,'Data 2'!AV$1,0),0)</f>
        <v>112364.55</v>
      </c>
      <c r="AS65" s="15">
        <f>IFERROR(VLOOKUP($M:$M,'Data 2'!$AP:$BE,'Data 2'!AW$1,0),0)</f>
        <v>129116.31</v>
      </c>
      <c r="AT65" s="15">
        <f>IFERROR(VLOOKUP($M:$M,'Data 2'!$AP:$BE,'Data 2'!AX$1,0),0)</f>
        <v>130916.38</v>
      </c>
      <c r="AU65" s="15">
        <f>IFERROR(VLOOKUP($M:$M,'Data 2'!$AP:$BE,'Data 2'!AY$1,0),0)</f>
        <v>151395.31</v>
      </c>
      <c r="AV65" s="15">
        <f>IFERROR(VLOOKUP($M:$M,'Data 2'!$AP:$BE,'Data 2'!AZ$1,0),0)</f>
        <v>108965.74</v>
      </c>
      <c r="AW65" s="15">
        <f>IFERROR(VLOOKUP($M:$M,'Data 2'!$AP:$BE,'Data 2'!BA$1,0),0)</f>
        <v>106388.67</v>
      </c>
      <c r="AX65" s="15">
        <f>IFERROR(VLOOKUP($M:$M,'Data 2'!$AP:$BE,'Data 2'!BB$1,0),0)</f>
        <v>83944.77</v>
      </c>
      <c r="AY65" s="15">
        <f>IFERROR(VLOOKUP($M:$M,'Data 2'!$AP:$BE,'Data 2'!BC$1,0),0)</f>
        <v>80461.649999999994</v>
      </c>
      <c r="AZ65" s="16">
        <f t="shared" si="69"/>
        <v>1274573.1999999997</v>
      </c>
      <c r="BA65" s="3">
        <f>IF(AA65=0,0,IFERROR(VLOOKUP($M:$M,'Price_Per_Oz_01.2019~'!$A:$CQ,Data_sheet_PTD!BA$2,0),0))</f>
        <v>0.65</v>
      </c>
      <c r="BB65" s="3">
        <f>IF(AB65=0,0,IFERROR(VLOOKUP($M:$M,'Price_Per_Oz_01.2019~'!$A:$CQ,Data_sheet_PTD!BB$2,0),0))</f>
        <v>0.65</v>
      </c>
      <c r="BC65" s="3">
        <f>IF(AC65=0,0,IFERROR(VLOOKUP($M:$M,'Price_Per_Oz_01.2019~'!$A:$CQ,Data_sheet_PTD!BC$2,0),0))</f>
        <v>0.65</v>
      </c>
      <c r="BD65" s="3">
        <f>IF(AD65=0,0,IFERROR(VLOOKUP($M:$M,'Price_Per_Oz_01.2019~'!$A:$CQ,Data_sheet_PTD!BD$2,0),0))</f>
        <v>0.68</v>
      </c>
      <c r="BE65" s="3">
        <f>IF(AE65=0,0,IFERROR(VLOOKUP($M:$M,'Price_Per_Oz_01.2019~'!$A:$CQ,Data_sheet_PTD!BE$2,0),0))</f>
        <v>0.68</v>
      </c>
      <c r="BF65" s="3">
        <f>IF(AF65=0,0,IFERROR(VLOOKUP($M:$M,'Price_Per_Oz_01.2019~'!$A:$CQ,Data_sheet_PTD!BF$2,0),0))</f>
        <v>0.68</v>
      </c>
      <c r="BG65" s="3">
        <f>IF(AG65=0,0,IFERROR(VLOOKUP($M:$M,'Price_Per_Oz_01.2019~'!$A:$CQ,Data_sheet_PTD!BG$2,0),0))</f>
        <v>0.68</v>
      </c>
      <c r="BH65" s="3">
        <f>IF(AH65=0,0,IFERROR(VLOOKUP($M:$M,'Price_Per_Oz_01.2019~'!$A:$CQ,Data_sheet_PTD!BH$2,0),0))</f>
        <v>0.68</v>
      </c>
      <c r="BI65" s="3">
        <f>IF(AI65=0,0,IFERROR(VLOOKUP($M:$M,'Price_Per_Oz_01.2019~'!$A:$CQ,Data_sheet_PTD!BI$2,0),0))</f>
        <v>0.68</v>
      </c>
      <c r="BJ65" s="3">
        <f>IF(AJ65=0,0,IFERROR(VLOOKUP($M:$M,'Price_Per_Oz_01.2019~'!$A:$CQ,Data_sheet_PTD!BJ$2,0),0))</f>
        <v>0.68</v>
      </c>
      <c r="BK65" s="3">
        <f>IF(AK65=0,0,IFERROR(VLOOKUP($M:$M,'Price_Per_Oz_01.2019~'!$A:$CQ,Data_sheet_PTD!BK$2,0),0))</f>
        <v>0.68</v>
      </c>
      <c r="BL65" s="3">
        <f>IF(AL65=0,0,IFERROR(VLOOKUP($M:$M,'Price_Per_Oz_01.2019~'!$A:$CQ,Data_sheet_PTD!BL$2,0),0))</f>
        <v>0.68</v>
      </c>
      <c r="BM65" s="17">
        <f t="shared" si="50"/>
        <v>0.68</v>
      </c>
      <c r="BN65" s="3">
        <f>IF(AN65=0,0,IFERROR(VLOOKUP($M:$M,'Price_Per_Oz_01.2019~'!$A:$CQ,Data_sheet_PTD!BN$2,0),0))</f>
        <v>0.68</v>
      </c>
      <c r="BO65" s="3">
        <f>IF(AO65=0,0,IFERROR(VLOOKUP($M:$M,'Price_Per_Oz_01.2019~'!$A:$CQ,Data_sheet_PTD!BO$2,0),0))</f>
        <v>0.68</v>
      </c>
      <c r="BP65" s="3">
        <f>IF(AP65=0,0,IFERROR(VLOOKUP($M:$M,'Price_Per_Oz_01.2019~'!$A:$CQ,Data_sheet_PTD!BP$2,0),0))</f>
        <v>0.68</v>
      </c>
      <c r="BQ65" s="3">
        <f>IF(AQ65=0,0,IFERROR(VLOOKUP($M:$M,'Price_Per_Oz_01.2019~'!$A:$CQ,Data_sheet_PTD!BQ$2,0),0))</f>
        <v>0.68</v>
      </c>
      <c r="BR65" s="3">
        <f>IF(AR65=0,0,IFERROR(VLOOKUP($M:$M,'Price_Per_Oz_01.2019~'!$A:$CQ,Data_sheet_PTD!BR$2,0),0))</f>
        <v>0.68</v>
      </c>
      <c r="BS65" s="3">
        <f>IF(AS65=0,0,IFERROR(VLOOKUP($M:$M,'Price_Per_Oz_01.2019~'!$A:$CQ,Data_sheet_PTD!BS$2,0),0))</f>
        <v>0.74</v>
      </c>
      <c r="BT65" s="3">
        <f>IF(AT65=0,0,IFERROR(VLOOKUP($M:$M,'Price_Per_Oz_01.2019~'!$A:$CQ,Data_sheet_PTD!BT$2,0),0))</f>
        <v>0.74</v>
      </c>
      <c r="BU65" s="3">
        <f>IF(AU65=0,0,IFERROR(VLOOKUP($M:$M,'Price_Per_Oz_01.2019~'!$A:$CQ,Data_sheet_PTD!BU$2,0),0))</f>
        <v>0.74</v>
      </c>
      <c r="BV65" s="3">
        <f>IF(AV65=0,0,IFERROR(VLOOKUP($M:$M,'Price_Per_Oz_01.2019~'!$A:$CQ,Data_sheet_PTD!BV$2,0),0))</f>
        <v>0.74</v>
      </c>
      <c r="BW65" s="3">
        <f>IF(AW65=0,0,IFERROR(VLOOKUP($M:$M,'Price_Per_Oz_01.2019~'!$A:$CQ,Data_sheet_PTD!BW$2,0),0))</f>
        <v>0.74</v>
      </c>
      <c r="BX65" s="3">
        <f>IF(AX65=0,0,IFERROR(VLOOKUP($M:$M,'Price_Per_Oz_01.2019~'!$A:$CQ,Data_sheet_PTD!BX$2,0),0))</f>
        <v>0.74</v>
      </c>
      <c r="BY65" s="3">
        <f>IF(AY65=0,0,IFERROR(VLOOKUP($M:$M,'Price_Per_Oz_01.2019~'!$A:$CQ,Data_sheet_PTD!BY$2,0),0))</f>
        <v>0.74</v>
      </c>
      <c r="BZ65" s="17">
        <f t="shared" si="51"/>
        <v>0.74</v>
      </c>
      <c r="CA65" s="12">
        <f t="shared" si="0"/>
        <v>103523.06153846154</v>
      </c>
      <c r="CB65" s="12">
        <f t="shared" si="1"/>
        <v>102043.86153846153</v>
      </c>
      <c r="CC65" s="12">
        <f t="shared" si="2"/>
        <v>140921.73846153845</v>
      </c>
      <c r="CD65" s="12">
        <f t="shared" si="3"/>
        <v>152293.0294117647</v>
      </c>
      <c r="CE65" s="12">
        <f t="shared" si="4"/>
        <v>159994.3676470588</v>
      </c>
      <c r="CF65" s="12">
        <f t="shared" si="5"/>
        <v>185192.13235294115</v>
      </c>
      <c r="CG65" s="12">
        <f t="shared" si="6"/>
        <v>169823.88235294117</v>
      </c>
      <c r="CH65" s="12">
        <f t="shared" si="7"/>
        <v>167618.7794117647</v>
      </c>
      <c r="CI65" s="12">
        <f t="shared" si="8"/>
        <v>135694.3382352941</v>
      </c>
      <c r="CJ65" s="12">
        <f t="shared" si="9"/>
        <v>130579.3382352941</v>
      </c>
      <c r="CK65" s="12">
        <f t="shared" si="10"/>
        <v>103829.07352941176</v>
      </c>
      <c r="CL65" s="12">
        <f t="shared" si="11"/>
        <v>98829.441176470587</v>
      </c>
      <c r="CM65" s="13">
        <f t="shared" si="52"/>
        <v>1650343.0438914024</v>
      </c>
      <c r="CN65" s="12">
        <f t="shared" si="12"/>
        <v>116804.63235294116</v>
      </c>
      <c r="CO65" s="12">
        <f t="shared" si="13"/>
        <v>129519.86764705881</v>
      </c>
      <c r="CP65" s="12">
        <f t="shared" si="14"/>
        <v>153061.0588235294</v>
      </c>
      <c r="CQ65" s="12">
        <f t="shared" si="15"/>
        <v>146231.82352941175</v>
      </c>
      <c r="CR65" s="12">
        <f t="shared" si="16"/>
        <v>165241.98529411765</v>
      </c>
      <c r="CS65" s="12">
        <f t="shared" si="17"/>
        <v>174481.5</v>
      </c>
      <c r="CT65" s="12">
        <f t="shared" si="18"/>
        <v>176914.02702702704</v>
      </c>
      <c r="CU65" s="12">
        <f t="shared" si="19"/>
        <v>204588.25675675675</v>
      </c>
      <c r="CV65" s="12">
        <f t="shared" si="20"/>
        <v>147251</v>
      </c>
      <c r="CW65" s="12">
        <f t="shared" si="21"/>
        <v>143768.47297297296</v>
      </c>
      <c r="CX65" s="12">
        <f t="shared" si="22"/>
        <v>113438.87837837839</v>
      </c>
      <c r="CY65" s="12">
        <f t="shared" si="23"/>
        <v>108731.95945945945</v>
      </c>
      <c r="CZ65" s="13">
        <f t="shared" si="53"/>
        <v>1780033.4622416534</v>
      </c>
      <c r="DA65" s="15">
        <f t="shared" si="24"/>
        <v>8633.0210294117551</v>
      </c>
      <c r="DB65" s="15">
        <f t="shared" si="25"/>
        <v>17859.403970588235</v>
      </c>
      <c r="DC65" s="15">
        <f t="shared" si="26"/>
        <v>7890.5582352941155</v>
      </c>
      <c r="DD65" s="15">
        <f t="shared" si="27"/>
        <v>-4121.6200000000072</v>
      </c>
      <c r="DE65" s="15">
        <f t="shared" si="28"/>
        <v>3568.380000000021</v>
      </c>
      <c r="DF65" s="15">
        <f t="shared" si="29"/>
        <v>-7283.2299999999796</v>
      </c>
      <c r="DG65" s="15">
        <f t="shared" si="30"/>
        <v>4821.2983783783893</v>
      </c>
      <c r="DH65" s="15">
        <f t="shared" si="31"/>
        <v>25139.244594594595</v>
      </c>
      <c r="DI65" s="15">
        <f t="shared" si="32"/>
        <v>7858.5300000000143</v>
      </c>
      <c r="DJ65" s="15">
        <f t="shared" si="33"/>
        <v>8968.6116216216269</v>
      </c>
      <c r="DK65" s="15">
        <f t="shared" si="34"/>
        <v>6534.6672972973056</v>
      </c>
      <c r="DL65" s="15">
        <f t="shared" si="35"/>
        <v>6733.7124324324286</v>
      </c>
      <c r="DM65" s="16">
        <f t="shared" si="54"/>
        <v>86602.577559618498</v>
      </c>
      <c r="DN65" s="15">
        <f t="shared" si="36"/>
        <v>3504.138970588238</v>
      </c>
      <c r="DO65" s="15">
        <f t="shared" si="37"/>
        <v>3885.5960294117676</v>
      </c>
      <c r="DP65" s="15">
        <f t="shared" si="38"/>
        <v>4591.8317647058857</v>
      </c>
      <c r="DQ65" s="15">
        <f t="shared" si="39"/>
        <v>0</v>
      </c>
      <c r="DR65" s="15">
        <f t="shared" si="40"/>
        <v>0</v>
      </c>
      <c r="DS65" s="15">
        <f t="shared" si="41"/>
        <v>10468.88999999999</v>
      </c>
      <c r="DT65" s="15">
        <f t="shared" si="42"/>
        <v>10614.841621621612</v>
      </c>
      <c r="DU65" s="15">
        <f t="shared" si="43"/>
        <v>12275.295405405393</v>
      </c>
      <c r="DV65" s="15">
        <f t="shared" si="44"/>
        <v>8835.0599999999922</v>
      </c>
      <c r="DW65" s="15">
        <f t="shared" si="45"/>
        <v>8626.1083783783688</v>
      </c>
      <c r="DX65" s="15">
        <f t="shared" si="46"/>
        <v>6806.3327027026971</v>
      </c>
      <c r="DY65" s="15">
        <f t="shared" si="47"/>
        <v>6523.9175675675606</v>
      </c>
      <c r="DZ65" s="16">
        <f t="shared" si="55"/>
        <v>76132.012440381499</v>
      </c>
      <c r="EB65" s="22">
        <f t="shared" si="56"/>
        <v>0</v>
      </c>
      <c r="EC65" s="22">
        <f t="shared" si="57"/>
        <v>0</v>
      </c>
      <c r="ED65" s="22">
        <f t="shared" si="58"/>
        <v>0</v>
      </c>
      <c r="EE65" s="22">
        <f t="shared" si="59"/>
        <v>1.1823431123048067E-11</v>
      </c>
      <c r="EF65" s="22">
        <f t="shared" si="60"/>
        <v>-1.6370904631912708E-11</v>
      </c>
      <c r="EG65" s="22">
        <f t="shared" si="61"/>
        <v>-7.2759576141834259E-12</v>
      </c>
      <c r="EH65" s="22">
        <f t="shared" si="62"/>
        <v>0</v>
      </c>
      <c r="EI65" s="22">
        <f t="shared" si="63"/>
        <v>0</v>
      </c>
      <c r="EJ65" s="22">
        <f t="shared" si="64"/>
        <v>0</v>
      </c>
      <c r="EK65" s="22">
        <f t="shared" si="65"/>
        <v>0</v>
      </c>
      <c r="EL65" s="22">
        <f t="shared" si="66"/>
        <v>0</v>
      </c>
      <c r="EM65" s="22">
        <f t="shared" si="67"/>
        <v>0</v>
      </c>
    </row>
    <row r="66" spans="12:143" x14ac:dyDescent="0.3">
      <c r="L66" s="7"/>
      <c r="M66" t="s">
        <v>72</v>
      </c>
      <c r="N66" s="15">
        <f>IFERROR(VLOOKUP($M:$M,'Data 2'!$C:$R,'Data 2'!E$1,0),0)</f>
        <v>48343.12</v>
      </c>
      <c r="O66" s="15">
        <f>IFERROR(VLOOKUP($M:$M,'Data 2'!$C:$R,'Data 2'!F$1,0),0)</f>
        <v>47383.839999999997</v>
      </c>
      <c r="P66" s="15">
        <f>IFERROR(VLOOKUP($M:$M,'Data 2'!$C:$R,'Data 2'!G$1,0),0)</f>
        <v>55024.19</v>
      </c>
      <c r="Q66" s="15">
        <f>IFERROR(VLOOKUP($M:$M,'Data 2'!$C:$R,'Data 2'!H$1,0),0)</f>
        <v>65885.88</v>
      </c>
      <c r="R66" s="15">
        <f>IFERROR(VLOOKUP($M:$M,'Data 2'!$C:$R,'Data 2'!I$1,0),0)</f>
        <v>66924.63</v>
      </c>
      <c r="S66" s="15">
        <f>IFERROR(VLOOKUP($M:$M,'Data 2'!$C:$R,'Data 2'!J$1,0),0)</f>
        <v>72963.41</v>
      </c>
      <c r="T66" s="15">
        <f>IFERROR(VLOOKUP($M:$M,'Data 2'!$C:$R,'Data 2'!K$1,0),0)</f>
        <v>83111.62</v>
      </c>
      <c r="U66" s="15">
        <f>IFERROR(VLOOKUP($M:$M,'Data 2'!$C:$R,'Data 2'!L$1,0),0)</f>
        <v>75669.539999999994</v>
      </c>
      <c r="V66" s="15">
        <f>IFERROR(VLOOKUP($M:$M,'Data 2'!$C:$R,'Data 2'!M$1,0),0)</f>
        <v>59580.14</v>
      </c>
      <c r="W66" s="15">
        <f>IFERROR(VLOOKUP($M:$M,'Data 2'!$C:$R,'Data 2'!N$1,0),0)</f>
        <v>54389.26</v>
      </c>
      <c r="X66" s="15">
        <f>IFERROR(VLOOKUP($M:$M,'Data 2'!$C:$R,'Data 2'!O$1,0),0)</f>
        <v>41737.9</v>
      </c>
      <c r="Y66" s="15">
        <f>IFERROR(VLOOKUP($M:$M,'Data 2'!$C:$R,'Data 2'!P$1,0),0)</f>
        <v>43877.919999999998</v>
      </c>
      <c r="Z66" s="16">
        <f t="shared" si="49"/>
        <v>216637.03</v>
      </c>
      <c r="AA66" s="15">
        <f>IFERROR(VLOOKUP($M:$M,'Data 2'!$U:$AI,'Data 2'!W$1,0),0)</f>
        <v>50525.599999999999</v>
      </c>
      <c r="AB66" s="15">
        <f>IFERROR(VLOOKUP($M:$M,'Data 2'!$U:$AI,'Data 2'!X$1,0),0)</f>
        <v>45619.11</v>
      </c>
      <c r="AC66" s="15">
        <f>IFERROR(VLOOKUP($M:$M,'Data 2'!$U:$AI,'Data 2'!Y$1,0),0)</f>
        <v>60142.14</v>
      </c>
      <c r="AD66" s="15">
        <f>IFERROR(VLOOKUP($M:$M,'Data 2'!$U:$AI,'Data 2'!Z$1,0),0)</f>
        <v>68110.5</v>
      </c>
      <c r="AE66" s="15">
        <f>IFERROR(VLOOKUP($M:$M,'Data 2'!$U:$AI,'Data 2'!AA$1,0),0)</f>
        <v>79972.95</v>
      </c>
      <c r="AF66" s="15">
        <f>IFERROR(VLOOKUP($M:$M,'Data 2'!$U:$AI,'Data 2'!AB$1,0),0)</f>
        <v>104790.54</v>
      </c>
      <c r="AG66" s="15">
        <f>IFERROR(VLOOKUP($M:$M,'Data 2'!$U:$AI,'Data 2'!AC$1,0),0)</f>
        <v>107061.79</v>
      </c>
      <c r="AH66" s="15">
        <f>IFERROR(VLOOKUP($M:$M,'Data 2'!$U:$AI,'Data 2'!AD$1,0),0)</f>
        <v>101175.8</v>
      </c>
      <c r="AI66" s="15">
        <f>IFERROR(VLOOKUP($M:$M,'Data 2'!$U:$AI,'Data 2'!AE$1,0),0)</f>
        <v>89621.29</v>
      </c>
      <c r="AJ66" s="15">
        <f>IFERROR(VLOOKUP($M:$M,'Data 2'!$U:$AI,'Data 2'!AF$1,0),0)</f>
        <v>80968.62</v>
      </c>
      <c r="AK66" s="15">
        <f>IFERROR(VLOOKUP($M:$M,'Data 2'!$U:$AI,'Data 2'!AG$1,0),0)</f>
        <v>60214.31</v>
      </c>
      <c r="AL66" s="15">
        <f>IFERROR(VLOOKUP($M:$M,'Data 2'!$U:$AI,'Data 2'!AH$1,0),0)</f>
        <v>60211.72</v>
      </c>
      <c r="AM66" s="16">
        <f t="shared" si="68"/>
        <v>908414.36999999988</v>
      </c>
      <c r="AN66" s="15">
        <f>IFERROR(VLOOKUP($M:$M,'Data 2'!$AP:$BE,'Data 2'!AR$1,0),0)</f>
        <v>76889.070000000007</v>
      </c>
      <c r="AO66" s="15">
        <f>IFERROR(VLOOKUP($M:$M,'Data 2'!$AP:$BE,'Data 2'!AS$1,0),0)</f>
        <v>70786.100000000006</v>
      </c>
      <c r="AP66" s="15">
        <f>IFERROR(VLOOKUP($M:$M,'Data 2'!$AP:$BE,'Data 2'!AT$1,0),0)</f>
        <v>79817.119999999995</v>
      </c>
      <c r="AQ66" s="15">
        <f>IFERROR(VLOOKUP($M:$M,'Data 2'!$AP:$BE,'Data 2'!AU$1,0),0)</f>
        <v>82637.850000000006</v>
      </c>
      <c r="AR66" s="15">
        <f>IFERROR(VLOOKUP($M:$M,'Data 2'!$AP:$BE,'Data 2'!AV$1,0),0)</f>
        <v>96813.57</v>
      </c>
      <c r="AS66" s="15">
        <f>IFERROR(VLOOKUP($M:$M,'Data 2'!$AP:$BE,'Data 2'!AW$1,0),0)</f>
        <v>102787.92</v>
      </c>
      <c r="AT66" s="15">
        <f>IFERROR(VLOOKUP($M:$M,'Data 2'!$AP:$BE,'Data 2'!AX$1,0),0)</f>
        <v>105571.38</v>
      </c>
      <c r="AU66" s="15">
        <f>IFERROR(VLOOKUP($M:$M,'Data 2'!$AP:$BE,'Data 2'!AY$1,0),0)</f>
        <v>109992.57</v>
      </c>
      <c r="AV66" s="15">
        <f>IFERROR(VLOOKUP($M:$M,'Data 2'!$AP:$BE,'Data 2'!AZ$1,0),0)</f>
        <v>76428.759999999995</v>
      </c>
      <c r="AW66" s="15">
        <f>IFERROR(VLOOKUP($M:$M,'Data 2'!$AP:$BE,'Data 2'!BA$1,0),0)</f>
        <v>70702.420000000013</v>
      </c>
      <c r="AX66" s="15">
        <f>IFERROR(VLOOKUP($M:$M,'Data 2'!$AP:$BE,'Data 2'!BB$1,0),0)</f>
        <v>56344.28</v>
      </c>
      <c r="AY66" s="15">
        <f>IFERROR(VLOOKUP($M:$M,'Data 2'!$AP:$BE,'Data 2'!BC$1,0),0)</f>
        <v>61168.149999999994</v>
      </c>
      <c r="AZ66" s="16">
        <f t="shared" si="69"/>
        <v>989939.19000000018</v>
      </c>
      <c r="BA66" s="3">
        <f>IF(AA66=0,0,IFERROR(VLOOKUP($M:$M,'Price_Per_Oz_01.2019~'!$A:$CQ,Data_sheet_PTD!BA$2,0),0))</f>
        <v>0.69</v>
      </c>
      <c r="BB66" s="3">
        <f>IF(AB66=0,0,IFERROR(VLOOKUP($M:$M,'Price_Per_Oz_01.2019~'!$A:$CQ,Data_sheet_PTD!BB$2,0),0))</f>
        <v>0.69</v>
      </c>
      <c r="BC66" s="3">
        <f>IF(AC66=0,0,IFERROR(VLOOKUP($M:$M,'Price_Per_Oz_01.2019~'!$A:$CQ,Data_sheet_PTD!BC$2,0),0))</f>
        <v>0.69</v>
      </c>
      <c r="BD66" s="3">
        <f>IF(AD66=0,0,IFERROR(VLOOKUP($M:$M,'Price_Per_Oz_01.2019~'!$A:$CQ,Data_sheet_PTD!BD$2,0),0))</f>
        <v>0.69</v>
      </c>
      <c r="BE66" s="3">
        <f>IF(AE66=0,0,IFERROR(VLOOKUP($M:$M,'Price_Per_Oz_01.2019~'!$A:$CQ,Data_sheet_PTD!BE$2,0),0))</f>
        <v>0.69</v>
      </c>
      <c r="BF66" s="3">
        <f>IF(AF66=0,0,IFERROR(VLOOKUP($M:$M,'Price_Per_Oz_01.2019~'!$A:$CQ,Data_sheet_PTD!BF$2,0),0))</f>
        <v>0.69</v>
      </c>
      <c r="BG66" s="3">
        <f>IF(AG66=0,0,IFERROR(VLOOKUP($M:$M,'Price_Per_Oz_01.2019~'!$A:$CQ,Data_sheet_PTD!BG$2,0),0))</f>
        <v>0.69</v>
      </c>
      <c r="BH66" s="3">
        <f>IF(AH66=0,0,IFERROR(VLOOKUP($M:$M,'Price_Per_Oz_01.2019~'!$A:$CQ,Data_sheet_PTD!BH$2,0),0))</f>
        <v>0.69</v>
      </c>
      <c r="BI66" s="3">
        <f>IF(AI66=0,0,IFERROR(VLOOKUP($M:$M,'Price_Per_Oz_01.2019~'!$A:$CQ,Data_sheet_PTD!BI$2,0),0))</f>
        <v>0.69</v>
      </c>
      <c r="BJ66" s="3">
        <f>IF(AJ66=0,0,IFERROR(VLOOKUP($M:$M,'Price_Per_Oz_01.2019~'!$A:$CQ,Data_sheet_PTD!BJ$2,0),0))</f>
        <v>0.69</v>
      </c>
      <c r="BK66" s="3">
        <f>IF(AK66=0,0,IFERROR(VLOOKUP($M:$M,'Price_Per_Oz_01.2019~'!$A:$CQ,Data_sheet_PTD!BK$2,0),0))</f>
        <v>0.69</v>
      </c>
      <c r="BL66" s="3">
        <f>IF(AL66=0,0,IFERROR(VLOOKUP($M:$M,'Price_Per_Oz_01.2019~'!$A:$CQ,Data_sheet_PTD!BL$2,0),0))</f>
        <v>0.69</v>
      </c>
      <c r="BM66" s="17">
        <f t="shared" si="50"/>
        <v>0.69</v>
      </c>
      <c r="BN66" s="3">
        <f>IF(AN66=0,0,IFERROR(VLOOKUP($M:$M,'Price_Per_Oz_01.2019~'!$A:$CQ,Data_sheet_PTD!BN$2,0),0))</f>
        <v>0.69</v>
      </c>
      <c r="BO66" s="3">
        <f>IF(AO66=0,0,IFERROR(VLOOKUP($M:$M,'Price_Per_Oz_01.2019~'!$A:$CQ,Data_sheet_PTD!BO$2,0),0))</f>
        <v>0.69</v>
      </c>
      <c r="BP66" s="3">
        <f>IF(AP66=0,0,IFERROR(VLOOKUP($M:$M,'Price_Per_Oz_01.2019~'!$A:$CQ,Data_sheet_PTD!BP$2,0),0))</f>
        <v>0.69</v>
      </c>
      <c r="BQ66" s="3">
        <f>IF(AQ66=0,0,IFERROR(VLOOKUP($M:$M,'Price_Per_Oz_01.2019~'!$A:$CQ,Data_sheet_PTD!BQ$2,0),0))</f>
        <v>0.69</v>
      </c>
      <c r="BR66" s="3">
        <f>IF(AR66=0,0,IFERROR(VLOOKUP($M:$M,'Price_Per_Oz_01.2019~'!$A:$CQ,Data_sheet_PTD!BR$2,0),0))</f>
        <v>0.69</v>
      </c>
      <c r="BS66" s="3">
        <f>IF(AS66=0,0,IFERROR(VLOOKUP($M:$M,'Price_Per_Oz_01.2019~'!$A:$CQ,Data_sheet_PTD!BS$2,0),0))</f>
        <v>0.69</v>
      </c>
      <c r="BT66" s="3">
        <f>IF(AT66=0,0,IFERROR(VLOOKUP($M:$M,'Price_Per_Oz_01.2019~'!$A:$CQ,Data_sheet_PTD!BT$2,0),0))</f>
        <v>0.69</v>
      </c>
      <c r="BU66" s="3">
        <f>IF(AU66=0,0,IFERROR(VLOOKUP($M:$M,'Price_Per_Oz_01.2019~'!$A:$CQ,Data_sheet_PTD!BU$2,0),0))</f>
        <v>0.69</v>
      </c>
      <c r="BV66" s="3">
        <f>IF(AV66=0,0,IFERROR(VLOOKUP($M:$M,'Price_Per_Oz_01.2019~'!$A:$CQ,Data_sheet_PTD!BV$2,0),0))</f>
        <v>0.69</v>
      </c>
      <c r="BW66" s="3">
        <f>IF(AW66=0,0,IFERROR(VLOOKUP($M:$M,'Price_Per_Oz_01.2019~'!$A:$CQ,Data_sheet_PTD!BW$2,0),0))</f>
        <v>0.74</v>
      </c>
      <c r="BX66" s="3">
        <f>IF(AX66=0,0,IFERROR(VLOOKUP($M:$M,'Price_Per_Oz_01.2019~'!$A:$CQ,Data_sheet_PTD!BX$2,0),0))</f>
        <v>0.74</v>
      </c>
      <c r="BY66" s="3">
        <f>IF(AY66=0,0,IFERROR(VLOOKUP($M:$M,'Price_Per_Oz_01.2019~'!$A:$CQ,Data_sheet_PTD!BY$2,0),0))</f>
        <v>0.74</v>
      </c>
      <c r="BZ66" s="17">
        <f t="shared" si="51"/>
        <v>0.69</v>
      </c>
      <c r="CA66" s="12">
        <f t="shared" si="0"/>
        <v>73225.507246376816</v>
      </c>
      <c r="CB66" s="12">
        <f t="shared" si="1"/>
        <v>66114.652173913055</v>
      </c>
      <c r="CC66" s="12">
        <f t="shared" si="2"/>
        <v>87162.521739130447</v>
      </c>
      <c r="CD66" s="12">
        <f t="shared" si="3"/>
        <v>98710.869565217392</v>
      </c>
      <c r="CE66" s="12">
        <f t="shared" si="4"/>
        <v>115902.82608695653</v>
      </c>
      <c r="CF66" s="12">
        <f t="shared" si="5"/>
        <v>151870.34782608695</v>
      </c>
      <c r="CG66" s="12">
        <f t="shared" si="6"/>
        <v>155162.01449275363</v>
      </c>
      <c r="CH66" s="12">
        <f t="shared" si="7"/>
        <v>146631.59420289856</v>
      </c>
      <c r="CI66" s="12">
        <f t="shared" si="8"/>
        <v>129885.92753623189</v>
      </c>
      <c r="CJ66" s="12">
        <f t="shared" si="9"/>
        <v>117345.82608695653</v>
      </c>
      <c r="CK66" s="12">
        <f t="shared" si="10"/>
        <v>87267.115942028991</v>
      </c>
      <c r="CL66" s="12">
        <f t="shared" si="11"/>
        <v>87263.362318840591</v>
      </c>
      <c r="CM66" s="13">
        <f t="shared" si="52"/>
        <v>1316542.5652173914</v>
      </c>
      <c r="CN66" s="12">
        <f t="shared" si="12"/>
        <v>111433.43478260872</v>
      </c>
      <c r="CO66" s="12">
        <f t="shared" si="13"/>
        <v>102588.55072463769</v>
      </c>
      <c r="CP66" s="12">
        <f t="shared" si="14"/>
        <v>115676.98550724638</v>
      </c>
      <c r="CQ66" s="12">
        <f t="shared" si="15"/>
        <v>119765.00000000001</v>
      </c>
      <c r="CR66" s="12">
        <f t="shared" si="16"/>
        <v>140309.52173913046</v>
      </c>
      <c r="CS66" s="12">
        <f t="shared" si="17"/>
        <v>148968</v>
      </c>
      <c r="CT66" s="12">
        <f t="shared" si="18"/>
        <v>153002.00000000003</v>
      </c>
      <c r="CU66" s="12">
        <f t="shared" si="19"/>
        <v>159409.52173913046</v>
      </c>
      <c r="CV66" s="12">
        <f t="shared" si="20"/>
        <v>110766.31884057971</v>
      </c>
      <c r="CW66" s="12">
        <f t="shared" si="21"/>
        <v>95543.810810810828</v>
      </c>
      <c r="CX66" s="12">
        <f t="shared" si="22"/>
        <v>76140.91891891892</v>
      </c>
      <c r="CY66" s="12">
        <f t="shared" si="23"/>
        <v>82659.66216216216</v>
      </c>
      <c r="CZ66" s="13">
        <f t="shared" si="53"/>
        <v>1416263.7252252253</v>
      </c>
      <c r="DA66" s="15">
        <f t="shared" si="24"/>
        <v>26363.470000000012</v>
      </c>
      <c r="DB66" s="15">
        <f t="shared" si="25"/>
        <v>25166.989999999998</v>
      </c>
      <c r="DC66" s="15">
        <f t="shared" si="26"/>
        <v>19674.979999999996</v>
      </c>
      <c r="DD66" s="15">
        <f t="shared" si="27"/>
        <v>14527.350000000008</v>
      </c>
      <c r="DE66" s="15">
        <f t="shared" si="28"/>
        <v>16840.620000000014</v>
      </c>
      <c r="DF66" s="15">
        <f t="shared" si="29"/>
        <v>-2002.6199999999919</v>
      </c>
      <c r="DG66" s="15">
        <f t="shared" si="30"/>
        <v>-1490.4099999999853</v>
      </c>
      <c r="DH66" s="15">
        <f t="shared" si="31"/>
        <v>8816.7700000000114</v>
      </c>
      <c r="DI66" s="15">
        <f t="shared" si="32"/>
        <v>-13192.53</v>
      </c>
      <c r="DJ66" s="15">
        <f t="shared" si="33"/>
        <v>-15043.390540540531</v>
      </c>
      <c r="DK66" s="15">
        <f t="shared" si="34"/>
        <v>-7677.0759459459487</v>
      </c>
      <c r="DL66" s="15">
        <f t="shared" si="35"/>
        <v>-3176.5531081081172</v>
      </c>
      <c r="DM66" s="16">
        <f t="shared" si="54"/>
        <v>68807.60040540545</v>
      </c>
      <c r="DN66" s="15">
        <f t="shared" si="36"/>
        <v>0</v>
      </c>
      <c r="DO66" s="15">
        <f t="shared" si="37"/>
        <v>0</v>
      </c>
      <c r="DP66" s="15">
        <f t="shared" si="38"/>
        <v>0</v>
      </c>
      <c r="DQ66" s="15">
        <f t="shared" si="39"/>
        <v>0</v>
      </c>
      <c r="DR66" s="15">
        <f t="shared" si="40"/>
        <v>0</v>
      </c>
      <c r="DS66" s="15">
        <f t="shared" si="41"/>
        <v>0</v>
      </c>
      <c r="DT66" s="15">
        <f t="shared" si="42"/>
        <v>0</v>
      </c>
      <c r="DU66" s="15">
        <f t="shared" si="43"/>
        <v>0</v>
      </c>
      <c r="DV66" s="15">
        <f t="shared" si="44"/>
        <v>0</v>
      </c>
      <c r="DW66" s="15">
        <f t="shared" si="45"/>
        <v>4777.190540540546</v>
      </c>
      <c r="DX66" s="15">
        <f t="shared" si="46"/>
        <v>3807.0459459459494</v>
      </c>
      <c r="DY66" s="15">
        <f t="shared" si="47"/>
        <v>4132.983108108112</v>
      </c>
      <c r="DZ66" s="16">
        <f t="shared" si="55"/>
        <v>12717.219594594608</v>
      </c>
      <c r="EB66" s="22">
        <f t="shared" si="56"/>
        <v>0</v>
      </c>
      <c r="EC66" s="22">
        <f t="shared" si="57"/>
        <v>0</v>
      </c>
      <c r="ED66" s="22">
        <f t="shared" si="58"/>
        <v>0</v>
      </c>
      <c r="EE66" s="22">
        <f t="shared" si="59"/>
        <v>0</v>
      </c>
      <c r="EF66" s="22">
        <f t="shared" si="60"/>
        <v>0</v>
      </c>
      <c r="EG66" s="22">
        <f t="shared" si="61"/>
        <v>-3.4106051316484809E-12</v>
      </c>
      <c r="EH66" s="22">
        <f t="shared" si="62"/>
        <v>-3.637978807091713E-12</v>
      </c>
      <c r="EI66" s="22">
        <f t="shared" si="63"/>
        <v>0</v>
      </c>
      <c r="EJ66" s="22">
        <f t="shared" si="64"/>
        <v>0</v>
      </c>
      <c r="EK66" s="22">
        <f t="shared" si="65"/>
        <v>0</v>
      </c>
      <c r="EL66" s="22">
        <f t="shared" si="66"/>
        <v>0</v>
      </c>
      <c r="EM66" s="22">
        <f t="shared" si="67"/>
        <v>-1.8189894035458565E-12</v>
      </c>
    </row>
    <row r="67" spans="12:143" x14ac:dyDescent="0.3">
      <c r="L67" s="7"/>
      <c r="M67" t="s">
        <v>73</v>
      </c>
      <c r="N67" s="15">
        <f>IFERROR(VLOOKUP($M:$M,'Data 2'!$C:$R,'Data 2'!E$1,0),0)</f>
        <v>47436.65</v>
      </c>
      <c r="O67" s="15">
        <f>IFERROR(VLOOKUP($M:$M,'Data 2'!$C:$R,'Data 2'!F$1,0),0)</f>
        <v>47975.72</v>
      </c>
      <c r="P67" s="15">
        <f>IFERROR(VLOOKUP($M:$M,'Data 2'!$C:$R,'Data 2'!G$1,0),0)</f>
        <v>61953.23</v>
      </c>
      <c r="Q67" s="15">
        <f>IFERROR(VLOOKUP($M:$M,'Data 2'!$C:$R,'Data 2'!H$1,0),0)</f>
        <v>77553.8</v>
      </c>
      <c r="R67" s="15">
        <f>IFERROR(VLOOKUP($M:$M,'Data 2'!$C:$R,'Data 2'!I$1,0),0)</f>
        <v>82142.87</v>
      </c>
      <c r="S67" s="15">
        <f>IFERROR(VLOOKUP($M:$M,'Data 2'!$C:$R,'Data 2'!J$1,0),0)</f>
        <v>95568.78</v>
      </c>
      <c r="T67" s="15">
        <f>IFERROR(VLOOKUP($M:$M,'Data 2'!$C:$R,'Data 2'!K$1,0),0)</f>
        <v>108599.62</v>
      </c>
      <c r="U67" s="15">
        <f>IFERROR(VLOOKUP($M:$M,'Data 2'!$C:$R,'Data 2'!L$1,0),0)</f>
        <v>93043.24</v>
      </c>
      <c r="V67" s="15">
        <f>IFERROR(VLOOKUP($M:$M,'Data 2'!$C:$R,'Data 2'!M$1,0),0)</f>
        <v>70942.509999999995</v>
      </c>
      <c r="W67" s="15">
        <f>IFERROR(VLOOKUP($M:$M,'Data 2'!$C:$R,'Data 2'!N$1,0),0)</f>
        <v>74541.69</v>
      </c>
      <c r="X67" s="15">
        <f>IFERROR(VLOOKUP($M:$M,'Data 2'!$C:$R,'Data 2'!O$1,0),0)</f>
        <v>53778.29</v>
      </c>
      <c r="Y67" s="15">
        <f>IFERROR(VLOOKUP($M:$M,'Data 2'!$C:$R,'Data 2'!P$1,0),0)</f>
        <v>50377.06</v>
      </c>
      <c r="Z67" s="16">
        <f t="shared" si="49"/>
        <v>234919.40000000002</v>
      </c>
      <c r="AA67" s="15">
        <f>IFERROR(VLOOKUP($M:$M,'Data 2'!$U:$AI,'Data 2'!W$1,0),0)</f>
        <v>63806.99</v>
      </c>
      <c r="AB67" s="15">
        <f>IFERROR(VLOOKUP($M:$M,'Data 2'!$U:$AI,'Data 2'!X$1,0),0)</f>
        <v>57466.59</v>
      </c>
      <c r="AC67" s="15">
        <f>IFERROR(VLOOKUP($M:$M,'Data 2'!$U:$AI,'Data 2'!Y$1,0),0)</f>
        <v>85340.44</v>
      </c>
      <c r="AD67" s="15">
        <f>IFERROR(VLOOKUP($M:$M,'Data 2'!$U:$AI,'Data 2'!Z$1,0),0)</f>
        <v>89382.39</v>
      </c>
      <c r="AE67" s="15">
        <f>IFERROR(VLOOKUP($M:$M,'Data 2'!$U:$AI,'Data 2'!AA$1,0),0)</f>
        <v>106276.3</v>
      </c>
      <c r="AF67" s="15">
        <f>IFERROR(VLOOKUP($M:$M,'Data 2'!$U:$AI,'Data 2'!AB$1,0),0)</f>
        <v>129583.34</v>
      </c>
      <c r="AG67" s="15">
        <f>IFERROR(VLOOKUP($M:$M,'Data 2'!$U:$AI,'Data 2'!AC$1,0),0)</f>
        <v>123655.96</v>
      </c>
      <c r="AH67" s="15">
        <f>IFERROR(VLOOKUP($M:$M,'Data 2'!$U:$AI,'Data 2'!AD$1,0),0)</f>
        <v>116406.95</v>
      </c>
      <c r="AI67" s="15">
        <f>IFERROR(VLOOKUP($M:$M,'Data 2'!$U:$AI,'Data 2'!AE$1,0),0)</f>
        <v>102617.55</v>
      </c>
      <c r="AJ67" s="15">
        <f>IFERROR(VLOOKUP($M:$M,'Data 2'!$U:$AI,'Data 2'!AF$1,0),0)</f>
        <v>86159.26</v>
      </c>
      <c r="AK67" s="15">
        <f>IFERROR(VLOOKUP($M:$M,'Data 2'!$U:$AI,'Data 2'!AG$1,0),0)</f>
        <v>64161.55</v>
      </c>
      <c r="AL67" s="15">
        <f>IFERROR(VLOOKUP($M:$M,'Data 2'!$U:$AI,'Data 2'!AH$1,0),0)</f>
        <v>67247.12</v>
      </c>
      <c r="AM67" s="16">
        <f t="shared" si="68"/>
        <v>1092104.44</v>
      </c>
      <c r="AN67" s="15">
        <f>IFERROR(VLOOKUP($M:$M,'Data 2'!$AP:$BE,'Data 2'!AR$1,0),0)</f>
        <v>77873.509999999995</v>
      </c>
      <c r="AO67" s="15">
        <f>IFERROR(VLOOKUP($M:$M,'Data 2'!$AP:$BE,'Data 2'!AS$1,0),0)</f>
        <v>76446.94</v>
      </c>
      <c r="AP67" s="15">
        <f>IFERROR(VLOOKUP($M:$M,'Data 2'!$AP:$BE,'Data 2'!AT$1,0),0)</f>
        <v>89718.36</v>
      </c>
      <c r="AQ67" s="15">
        <f>IFERROR(VLOOKUP($M:$M,'Data 2'!$AP:$BE,'Data 2'!AU$1,0),0)</f>
        <v>95173.97</v>
      </c>
      <c r="AR67" s="15">
        <f>IFERROR(VLOOKUP($M:$M,'Data 2'!$AP:$BE,'Data 2'!AV$1,0),0)</f>
        <v>120229.17</v>
      </c>
      <c r="AS67" s="15">
        <f>IFERROR(VLOOKUP($M:$M,'Data 2'!$AP:$BE,'Data 2'!AW$1,0),0)</f>
        <v>127261.79</v>
      </c>
      <c r="AT67" s="15">
        <f>IFERROR(VLOOKUP($M:$M,'Data 2'!$AP:$BE,'Data 2'!AX$1,0),0)</f>
        <v>125953.35</v>
      </c>
      <c r="AU67" s="15">
        <f>IFERROR(VLOOKUP($M:$M,'Data 2'!$AP:$BE,'Data 2'!AY$1,0),0)</f>
        <v>141743.31</v>
      </c>
      <c r="AV67" s="15">
        <f>IFERROR(VLOOKUP($M:$M,'Data 2'!$AP:$BE,'Data 2'!AZ$1,0),0)</f>
        <v>99033.97</v>
      </c>
      <c r="AW67" s="15">
        <f>IFERROR(VLOOKUP($M:$M,'Data 2'!$AP:$BE,'Data 2'!BA$1,0),0)</f>
        <v>90692.58</v>
      </c>
      <c r="AX67" s="15">
        <f>IFERROR(VLOOKUP($M:$M,'Data 2'!$AP:$BE,'Data 2'!BB$1,0),0)</f>
        <v>67327.469999999987</v>
      </c>
      <c r="AY67" s="15">
        <f>IFERROR(VLOOKUP($M:$M,'Data 2'!$AP:$BE,'Data 2'!BC$1,0),0)</f>
        <v>70307.930000000008</v>
      </c>
      <c r="AZ67" s="16">
        <f t="shared" si="69"/>
        <v>1181762.3499999999</v>
      </c>
      <c r="BA67" s="3">
        <f>IF(AA67=0,0,IFERROR(VLOOKUP($M:$M,'Price_Per_Oz_01.2019~'!$A:$CQ,Data_sheet_PTD!BA$2,0),0))</f>
        <v>0.69</v>
      </c>
      <c r="BB67" s="3">
        <f>IF(AB67=0,0,IFERROR(VLOOKUP($M:$M,'Price_Per_Oz_01.2019~'!$A:$CQ,Data_sheet_PTD!BB$2,0),0))</f>
        <v>0.69</v>
      </c>
      <c r="BC67" s="3">
        <f>IF(AC67=0,0,IFERROR(VLOOKUP($M:$M,'Price_Per_Oz_01.2019~'!$A:$CQ,Data_sheet_PTD!BC$2,0),0))</f>
        <v>0.69</v>
      </c>
      <c r="BD67" s="3">
        <f>IF(AD67=0,0,IFERROR(VLOOKUP($M:$M,'Price_Per_Oz_01.2019~'!$A:$CQ,Data_sheet_PTD!BD$2,0),0))</f>
        <v>0.69</v>
      </c>
      <c r="BE67" s="3">
        <f>IF(AE67=0,0,IFERROR(VLOOKUP($M:$M,'Price_Per_Oz_01.2019~'!$A:$CQ,Data_sheet_PTD!BE$2,0),0))</f>
        <v>0.69</v>
      </c>
      <c r="BF67" s="3">
        <f>IF(AF67=0,0,IFERROR(VLOOKUP($M:$M,'Price_Per_Oz_01.2019~'!$A:$CQ,Data_sheet_PTD!BF$2,0),0))</f>
        <v>0.69</v>
      </c>
      <c r="BG67" s="3">
        <f>IF(AG67=0,0,IFERROR(VLOOKUP($M:$M,'Price_Per_Oz_01.2019~'!$A:$CQ,Data_sheet_PTD!BG$2,0),0))</f>
        <v>0.69</v>
      </c>
      <c r="BH67" s="3">
        <f>IF(AH67=0,0,IFERROR(VLOOKUP($M:$M,'Price_Per_Oz_01.2019~'!$A:$CQ,Data_sheet_PTD!BH$2,0),0))</f>
        <v>0.69</v>
      </c>
      <c r="BI67" s="3">
        <f>IF(AI67=0,0,IFERROR(VLOOKUP($M:$M,'Price_Per_Oz_01.2019~'!$A:$CQ,Data_sheet_PTD!BI$2,0),0))</f>
        <v>0.69</v>
      </c>
      <c r="BJ67" s="3">
        <f>IF(AJ67=0,0,IFERROR(VLOOKUP($M:$M,'Price_Per_Oz_01.2019~'!$A:$CQ,Data_sheet_PTD!BJ$2,0),0))</f>
        <v>0.69</v>
      </c>
      <c r="BK67" s="3">
        <f>IF(AK67=0,0,IFERROR(VLOOKUP($M:$M,'Price_Per_Oz_01.2019~'!$A:$CQ,Data_sheet_PTD!BK$2,0),0))</f>
        <v>0.69</v>
      </c>
      <c r="BL67" s="3">
        <f>IF(AL67=0,0,IFERROR(VLOOKUP($M:$M,'Price_Per_Oz_01.2019~'!$A:$CQ,Data_sheet_PTD!BL$2,0),0))</f>
        <v>0.69</v>
      </c>
      <c r="BM67" s="17">
        <f t="shared" si="50"/>
        <v>0.69</v>
      </c>
      <c r="BN67" s="3">
        <f>IF(AN67=0,0,IFERROR(VLOOKUP($M:$M,'Price_Per_Oz_01.2019~'!$A:$CQ,Data_sheet_PTD!BN$2,0),0))</f>
        <v>0.69</v>
      </c>
      <c r="BO67" s="3">
        <f>IF(AO67=0,0,IFERROR(VLOOKUP($M:$M,'Price_Per_Oz_01.2019~'!$A:$CQ,Data_sheet_PTD!BO$2,0),0))</f>
        <v>0.69</v>
      </c>
      <c r="BP67" s="3">
        <f>IF(AP67=0,0,IFERROR(VLOOKUP($M:$M,'Price_Per_Oz_01.2019~'!$A:$CQ,Data_sheet_PTD!BP$2,0),0))</f>
        <v>0.74</v>
      </c>
      <c r="BQ67" s="3">
        <f>IF(AQ67=0,0,IFERROR(VLOOKUP($M:$M,'Price_Per_Oz_01.2019~'!$A:$CQ,Data_sheet_PTD!BQ$2,0),0))</f>
        <v>0.74</v>
      </c>
      <c r="BR67" s="3">
        <f>IF(AR67=0,0,IFERROR(VLOOKUP($M:$M,'Price_Per_Oz_01.2019~'!$A:$CQ,Data_sheet_PTD!BR$2,0),0))</f>
        <v>0.74</v>
      </c>
      <c r="BS67" s="3">
        <f>IF(AS67=0,0,IFERROR(VLOOKUP($M:$M,'Price_Per_Oz_01.2019~'!$A:$CQ,Data_sheet_PTD!BS$2,0),0))</f>
        <v>0.74</v>
      </c>
      <c r="BT67" s="3">
        <f>IF(AT67=0,0,IFERROR(VLOOKUP($M:$M,'Price_Per_Oz_01.2019~'!$A:$CQ,Data_sheet_PTD!BT$2,0),0))</f>
        <v>0.74</v>
      </c>
      <c r="BU67" s="3">
        <f>IF(AU67=0,0,IFERROR(VLOOKUP($M:$M,'Price_Per_Oz_01.2019~'!$A:$CQ,Data_sheet_PTD!BU$2,0),0))</f>
        <v>0.74</v>
      </c>
      <c r="BV67" s="3">
        <f>IF(AV67=0,0,IFERROR(VLOOKUP($M:$M,'Price_Per_Oz_01.2019~'!$A:$CQ,Data_sheet_PTD!BV$2,0),0))</f>
        <v>0.74</v>
      </c>
      <c r="BW67" s="3">
        <f>IF(AW67=0,0,IFERROR(VLOOKUP($M:$M,'Price_Per_Oz_01.2019~'!$A:$CQ,Data_sheet_PTD!BW$2,0),0))</f>
        <v>0.74</v>
      </c>
      <c r="BX67" s="3">
        <f>IF(AX67=0,0,IFERROR(VLOOKUP($M:$M,'Price_Per_Oz_01.2019~'!$A:$CQ,Data_sheet_PTD!BX$2,0),0))</f>
        <v>0.74</v>
      </c>
      <c r="BY67" s="3">
        <f>IF(AY67=0,0,IFERROR(VLOOKUP($M:$M,'Price_Per_Oz_01.2019~'!$A:$CQ,Data_sheet_PTD!BY$2,0),0))</f>
        <v>0.74</v>
      </c>
      <c r="BZ67" s="17">
        <f t="shared" si="51"/>
        <v>0.74</v>
      </c>
      <c r="CA67" s="12">
        <f t="shared" si="0"/>
        <v>92473.89855072464</v>
      </c>
      <c r="CB67" s="12">
        <f t="shared" si="1"/>
        <v>83284.913043478256</v>
      </c>
      <c r="CC67" s="12">
        <f t="shared" si="2"/>
        <v>123681.79710144929</v>
      </c>
      <c r="CD67" s="12">
        <f t="shared" si="3"/>
        <v>129539.69565217392</v>
      </c>
      <c r="CE67" s="12">
        <f t="shared" si="4"/>
        <v>154023.62318840582</v>
      </c>
      <c r="CF67" s="12">
        <f t="shared" si="5"/>
        <v>187801.9420289855</v>
      </c>
      <c r="CG67" s="12">
        <f t="shared" si="6"/>
        <v>179211.53623188409</v>
      </c>
      <c r="CH67" s="12">
        <f t="shared" si="7"/>
        <v>168705.72463768118</v>
      </c>
      <c r="CI67" s="12">
        <f t="shared" si="8"/>
        <v>148721.08695652176</v>
      </c>
      <c r="CJ67" s="12">
        <f t="shared" si="9"/>
        <v>124868.49275362318</v>
      </c>
      <c r="CK67" s="12">
        <f t="shared" si="10"/>
        <v>92987.753623188415</v>
      </c>
      <c r="CL67" s="12">
        <f t="shared" si="11"/>
        <v>97459.594202898545</v>
      </c>
      <c r="CM67" s="13">
        <f t="shared" si="52"/>
        <v>1582760.0579710146</v>
      </c>
      <c r="CN67" s="12">
        <f t="shared" si="12"/>
        <v>112860.15942028986</v>
      </c>
      <c r="CO67" s="12">
        <f t="shared" si="13"/>
        <v>110792.66666666667</v>
      </c>
      <c r="CP67" s="12">
        <f t="shared" si="14"/>
        <v>121241.02702702703</v>
      </c>
      <c r="CQ67" s="12">
        <f t="shared" si="15"/>
        <v>128613.47297297297</v>
      </c>
      <c r="CR67" s="12">
        <f t="shared" si="16"/>
        <v>162471.85135135136</v>
      </c>
      <c r="CS67" s="12">
        <f t="shared" si="17"/>
        <v>171975.39189189189</v>
      </c>
      <c r="CT67" s="12">
        <f t="shared" si="18"/>
        <v>170207.22972972973</v>
      </c>
      <c r="CU67" s="12">
        <f t="shared" si="19"/>
        <v>191545.01351351352</v>
      </c>
      <c r="CV67" s="12">
        <f t="shared" si="20"/>
        <v>133829.6891891892</v>
      </c>
      <c r="CW67" s="12">
        <f t="shared" si="21"/>
        <v>122557.54054054055</v>
      </c>
      <c r="CX67" s="12">
        <f t="shared" si="22"/>
        <v>90983.067567567545</v>
      </c>
      <c r="CY67" s="12">
        <f t="shared" si="23"/>
        <v>95010.716216216228</v>
      </c>
      <c r="CZ67" s="13">
        <f t="shared" si="53"/>
        <v>1612087.8260869568</v>
      </c>
      <c r="DA67" s="15">
        <f t="shared" si="24"/>
        <v>14066.519999999999</v>
      </c>
      <c r="DB67" s="15">
        <f t="shared" si="25"/>
        <v>18980.350000000006</v>
      </c>
      <c r="DC67" s="15">
        <f t="shared" si="26"/>
        <v>-1684.1313513513644</v>
      </c>
      <c r="DD67" s="15">
        <f t="shared" si="27"/>
        <v>-639.09364864865267</v>
      </c>
      <c r="DE67" s="15">
        <f t="shared" si="28"/>
        <v>5829.2774324324218</v>
      </c>
      <c r="DF67" s="15">
        <f t="shared" si="29"/>
        <v>-10920.31959459459</v>
      </c>
      <c r="DG67" s="15">
        <f t="shared" si="30"/>
        <v>-6212.9714864865073</v>
      </c>
      <c r="DH67" s="15">
        <f t="shared" si="31"/>
        <v>15759.109324324312</v>
      </c>
      <c r="DI67" s="15">
        <f t="shared" si="32"/>
        <v>-10275.064459459463</v>
      </c>
      <c r="DJ67" s="15">
        <f t="shared" si="33"/>
        <v>-1594.5570270270196</v>
      </c>
      <c r="DK67" s="15">
        <f t="shared" si="34"/>
        <v>-1383.2333783784004</v>
      </c>
      <c r="DL67" s="15">
        <f t="shared" si="35"/>
        <v>-1689.7258108107985</v>
      </c>
      <c r="DM67" s="16">
        <f t="shared" si="54"/>
        <v>20236.159999999942</v>
      </c>
      <c r="DN67" s="15">
        <f t="shared" si="36"/>
        <v>0</v>
      </c>
      <c r="DO67" s="15">
        <f t="shared" si="37"/>
        <v>0</v>
      </c>
      <c r="DP67" s="15">
        <f t="shared" si="38"/>
        <v>6062.051351351357</v>
      </c>
      <c r="DQ67" s="15">
        <f t="shared" si="39"/>
        <v>6430.6736486486543</v>
      </c>
      <c r="DR67" s="15">
        <f t="shared" si="40"/>
        <v>8123.5925675675753</v>
      </c>
      <c r="DS67" s="15">
        <f t="shared" si="41"/>
        <v>8598.7695945946016</v>
      </c>
      <c r="DT67" s="15">
        <f t="shared" si="42"/>
        <v>8510.361486486494</v>
      </c>
      <c r="DU67" s="15">
        <f t="shared" si="43"/>
        <v>9577.2506756756848</v>
      </c>
      <c r="DV67" s="15">
        <f t="shared" si="44"/>
        <v>6691.4844594594661</v>
      </c>
      <c r="DW67" s="15">
        <f t="shared" si="45"/>
        <v>6127.8770270270325</v>
      </c>
      <c r="DX67" s="15">
        <f t="shared" si="46"/>
        <v>4549.1533783783816</v>
      </c>
      <c r="DY67" s="15">
        <f t="shared" si="47"/>
        <v>4750.5358108108157</v>
      </c>
      <c r="DZ67" s="16">
        <f t="shared" si="55"/>
        <v>69421.750000000073</v>
      </c>
      <c r="EB67" s="22">
        <f t="shared" si="56"/>
        <v>0</v>
      </c>
      <c r="EC67" s="22">
        <f t="shared" si="57"/>
        <v>0</v>
      </c>
      <c r="ED67" s="22">
        <f t="shared" si="58"/>
        <v>0</v>
      </c>
      <c r="EE67" s="22">
        <f t="shared" si="59"/>
        <v>0</v>
      </c>
      <c r="EF67" s="22">
        <f t="shared" si="60"/>
        <v>0</v>
      </c>
      <c r="EG67" s="22">
        <f t="shared" si="61"/>
        <v>-1.4551915228366852E-11</v>
      </c>
      <c r="EH67" s="22">
        <f t="shared" si="62"/>
        <v>1.2732925824820995E-11</v>
      </c>
      <c r="EI67" s="22">
        <f t="shared" si="63"/>
        <v>0</v>
      </c>
      <c r="EJ67" s="22">
        <f t="shared" si="64"/>
        <v>-4.5474735088646412E-12</v>
      </c>
      <c r="EK67" s="22">
        <f t="shared" si="65"/>
        <v>0</v>
      </c>
      <c r="EL67" s="22">
        <f t="shared" si="66"/>
        <v>0</v>
      </c>
      <c r="EM67" s="22">
        <f t="shared" si="67"/>
        <v>-5.0022208597511053E-12</v>
      </c>
    </row>
    <row r="68" spans="12:143" x14ac:dyDescent="0.3">
      <c r="L68" s="7"/>
      <c r="M68" t="s">
        <v>74</v>
      </c>
      <c r="N68" s="15">
        <f>IFERROR(VLOOKUP($M:$M,'Data 2'!$C:$R,'Data 2'!E$1,0),0)</f>
        <v>0</v>
      </c>
      <c r="O68" s="15">
        <f>IFERROR(VLOOKUP($M:$M,'Data 2'!$C:$R,'Data 2'!F$1,0),0)</f>
        <v>0</v>
      </c>
      <c r="P68" s="15">
        <f>IFERROR(VLOOKUP($M:$M,'Data 2'!$C:$R,'Data 2'!G$1,0),0)</f>
        <v>0</v>
      </c>
      <c r="Q68" s="15">
        <f>IFERROR(VLOOKUP($M:$M,'Data 2'!$C:$R,'Data 2'!H$1,0),0)</f>
        <v>0</v>
      </c>
      <c r="R68" s="15">
        <f>IFERROR(VLOOKUP($M:$M,'Data 2'!$C:$R,'Data 2'!I$1,0),0)</f>
        <v>0</v>
      </c>
      <c r="S68" s="15">
        <f>IFERROR(VLOOKUP($M:$M,'Data 2'!$C:$R,'Data 2'!J$1,0),0)</f>
        <v>0</v>
      </c>
      <c r="T68" s="15">
        <f>IFERROR(VLOOKUP($M:$M,'Data 2'!$C:$R,'Data 2'!K$1,0),0)</f>
        <v>0</v>
      </c>
      <c r="U68" s="15">
        <f>IFERROR(VLOOKUP($M:$M,'Data 2'!$C:$R,'Data 2'!L$1,0),0)</f>
        <v>0</v>
      </c>
      <c r="V68" s="15">
        <f>IFERROR(VLOOKUP($M:$M,'Data 2'!$C:$R,'Data 2'!M$1,0),0)</f>
        <v>0</v>
      </c>
      <c r="W68" s="15">
        <f>IFERROR(VLOOKUP($M:$M,'Data 2'!$C:$R,'Data 2'!N$1,0),0)</f>
        <v>0</v>
      </c>
      <c r="X68" s="15">
        <f>IFERROR(VLOOKUP($M:$M,'Data 2'!$C:$R,'Data 2'!O$1,0),0)</f>
        <v>0</v>
      </c>
      <c r="Y68" s="15">
        <f>IFERROR(VLOOKUP($M:$M,'Data 2'!$C:$R,'Data 2'!P$1,0),0)</f>
        <v>0</v>
      </c>
      <c r="Z68" s="16">
        <f t="shared" si="49"/>
        <v>0</v>
      </c>
      <c r="AA68" s="15">
        <f>IFERROR(VLOOKUP($M:$M,'Data 2'!$U:$AI,'Data 2'!W$1,0),0)</f>
        <v>0</v>
      </c>
      <c r="AB68" s="15">
        <f>IFERROR(VLOOKUP($M:$M,'Data 2'!$U:$AI,'Data 2'!X$1,0),0)</f>
        <v>0</v>
      </c>
      <c r="AC68" s="15">
        <f>IFERROR(VLOOKUP($M:$M,'Data 2'!$U:$AI,'Data 2'!Y$1,0),0)</f>
        <v>0</v>
      </c>
      <c r="AD68" s="15">
        <f>IFERROR(VLOOKUP($M:$M,'Data 2'!$U:$AI,'Data 2'!Z$1,0),0)</f>
        <v>0</v>
      </c>
      <c r="AE68" s="15">
        <f>IFERROR(VLOOKUP($M:$M,'Data 2'!$U:$AI,'Data 2'!AA$1,0),0)</f>
        <v>0</v>
      </c>
      <c r="AF68" s="15">
        <f>IFERROR(VLOOKUP($M:$M,'Data 2'!$U:$AI,'Data 2'!AB$1,0),0)</f>
        <v>0</v>
      </c>
      <c r="AG68" s="15">
        <f>IFERROR(VLOOKUP($M:$M,'Data 2'!$U:$AI,'Data 2'!AC$1,0),0)</f>
        <v>0</v>
      </c>
      <c r="AH68" s="15">
        <f>IFERROR(VLOOKUP($M:$M,'Data 2'!$U:$AI,'Data 2'!AD$1,0),0)</f>
        <v>0</v>
      </c>
      <c r="AI68" s="15">
        <f>IFERROR(VLOOKUP($M:$M,'Data 2'!$U:$AI,'Data 2'!AE$1,0),0)</f>
        <v>0</v>
      </c>
      <c r="AJ68" s="15">
        <f>IFERROR(VLOOKUP($M:$M,'Data 2'!$U:$AI,'Data 2'!AF$1,0),0)</f>
        <v>0</v>
      </c>
      <c r="AK68" s="15">
        <f>IFERROR(VLOOKUP($M:$M,'Data 2'!$U:$AI,'Data 2'!AG$1,0),0)</f>
        <v>0</v>
      </c>
      <c r="AL68" s="15">
        <f>IFERROR(VLOOKUP($M:$M,'Data 2'!$U:$AI,'Data 2'!AH$1,0),0)</f>
        <v>0</v>
      </c>
      <c r="AM68" s="16">
        <f t="shared" si="68"/>
        <v>0</v>
      </c>
      <c r="AN68" s="15">
        <f>IFERROR(VLOOKUP($M:$M,'Data 2'!$AP:$BE,'Data 2'!AR$1,0),0)</f>
        <v>0</v>
      </c>
      <c r="AO68" s="15">
        <f>IFERROR(VLOOKUP($M:$M,'Data 2'!$AP:$BE,'Data 2'!AS$1,0),0)</f>
        <v>0</v>
      </c>
      <c r="AP68" s="15">
        <f>IFERROR(VLOOKUP($M:$M,'Data 2'!$AP:$BE,'Data 2'!AT$1,0),0)</f>
        <v>0</v>
      </c>
      <c r="AQ68" s="15">
        <f>IFERROR(VLOOKUP($M:$M,'Data 2'!$AP:$BE,'Data 2'!AU$1,0),0)</f>
        <v>0</v>
      </c>
      <c r="AR68" s="15">
        <f>IFERROR(VLOOKUP($M:$M,'Data 2'!$AP:$BE,'Data 2'!AV$1,0),0)</f>
        <v>0</v>
      </c>
      <c r="AS68" s="15">
        <f>IFERROR(VLOOKUP($M:$M,'Data 2'!$AP:$BE,'Data 2'!AW$1,0),0)</f>
        <v>0</v>
      </c>
      <c r="AT68" s="15">
        <f>IFERROR(VLOOKUP($M:$M,'Data 2'!$AP:$BE,'Data 2'!AX$1,0),0)</f>
        <v>0</v>
      </c>
      <c r="AU68" s="15">
        <f>IFERROR(VLOOKUP($M:$M,'Data 2'!$AP:$BE,'Data 2'!AY$1,0),0)</f>
        <v>0</v>
      </c>
      <c r="AV68" s="15">
        <f>IFERROR(VLOOKUP($M:$M,'Data 2'!$AP:$BE,'Data 2'!AZ$1,0),0)</f>
        <v>0</v>
      </c>
      <c r="AW68" s="15">
        <f>IFERROR(VLOOKUP($M:$M,'Data 2'!$AP:$BE,'Data 2'!BA$1,0),0)</f>
        <v>0</v>
      </c>
      <c r="AX68" s="15">
        <f>IFERROR(VLOOKUP($M:$M,'Data 2'!$AP:$BE,'Data 2'!BB$1,0),0)</f>
        <v>0</v>
      </c>
      <c r="AY68" s="15">
        <f>IFERROR(VLOOKUP($M:$M,'Data 2'!$AP:$BE,'Data 2'!BC$1,0),0)</f>
        <v>0</v>
      </c>
      <c r="AZ68" s="16">
        <f t="shared" si="69"/>
        <v>0</v>
      </c>
      <c r="BA68" s="3">
        <f>IF(AA68=0,0,IFERROR(VLOOKUP($M:$M,'Price_Per_Oz_01.2019~'!$A:$CQ,Data_sheet_PTD!BA$2,0),0))</f>
        <v>0</v>
      </c>
      <c r="BB68" s="3">
        <f>IF(AB68=0,0,IFERROR(VLOOKUP($M:$M,'Price_Per_Oz_01.2019~'!$A:$CQ,Data_sheet_PTD!BB$2,0),0))</f>
        <v>0</v>
      </c>
      <c r="BC68" s="3">
        <f>IF(AC68=0,0,IFERROR(VLOOKUP($M:$M,'Price_Per_Oz_01.2019~'!$A:$CQ,Data_sheet_PTD!BC$2,0),0))</f>
        <v>0</v>
      </c>
      <c r="BD68" s="3">
        <f>IF(AD68=0,0,IFERROR(VLOOKUP($M:$M,'Price_Per_Oz_01.2019~'!$A:$CQ,Data_sheet_PTD!BD$2,0),0))</f>
        <v>0</v>
      </c>
      <c r="BE68" s="3">
        <f>IF(AE68=0,0,IFERROR(VLOOKUP($M:$M,'Price_Per_Oz_01.2019~'!$A:$CQ,Data_sheet_PTD!BE$2,0),0))</f>
        <v>0</v>
      </c>
      <c r="BF68" s="3">
        <f>IF(AF68=0,0,IFERROR(VLOOKUP($M:$M,'Price_Per_Oz_01.2019~'!$A:$CQ,Data_sheet_PTD!BF$2,0),0))</f>
        <v>0</v>
      </c>
      <c r="BG68" s="3">
        <f>IF(AG68=0,0,IFERROR(VLOOKUP($M:$M,'Price_Per_Oz_01.2019~'!$A:$CQ,Data_sheet_PTD!BG$2,0),0))</f>
        <v>0</v>
      </c>
      <c r="BH68" s="3">
        <f>IF(AH68=0,0,IFERROR(VLOOKUP($M:$M,'Price_Per_Oz_01.2019~'!$A:$CQ,Data_sheet_PTD!BH$2,0),0))</f>
        <v>0</v>
      </c>
      <c r="BI68" s="3">
        <f>IF(AI68=0,0,IFERROR(VLOOKUP($M:$M,'Price_Per_Oz_01.2019~'!$A:$CQ,Data_sheet_PTD!BI$2,0),0))</f>
        <v>0</v>
      </c>
      <c r="BJ68" s="3">
        <f>IF(AJ68=0,0,IFERROR(VLOOKUP($M:$M,'Price_Per_Oz_01.2019~'!$A:$CQ,Data_sheet_PTD!BJ$2,0),0))</f>
        <v>0</v>
      </c>
      <c r="BK68" s="3">
        <f>IF(AK68=0,0,IFERROR(VLOOKUP($M:$M,'Price_Per_Oz_01.2019~'!$A:$CQ,Data_sheet_PTD!BK$2,0),0))</f>
        <v>0</v>
      </c>
      <c r="BL68" s="3">
        <f>IF(AL68=0,0,IFERROR(VLOOKUP($M:$M,'Price_Per_Oz_01.2019~'!$A:$CQ,Data_sheet_PTD!BL$2,0),0))</f>
        <v>0</v>
      </c>
      <c r="BM68" s="17">
        <f t="shared" si="50"/>
        <v>0</v>
      </c>
      <c r="BN68" s="3">
        <f>IF(AN68=0,0,IFERROR(VLOOKUP($M:$M,'Price_Per_Oz_01.2019~'!$A:$CQ,Data_sheet_PTD!BN$2,0),0))</f>
        <v>0</v>
      </c>
      <c r="BO68" s="3">
        <f>IF(AO68=0,0,IFERROR(VLOOKUP($M:$M,'Price_Per_Oz_01.2019~'!$A:$CQ,Data_sheet_PTD!BO$2,0),0))</f>
        <v>0</v>
      </c>
      <c r="BP68" s="3">
        <f>IF(AP68=0,0,IFERROR(VLOOKUP($M:$M,'Price_Per_Oz_01.2019~'!$A:$CQ,Data_sheet_PTD!BP$2,0),0))</f>
        <v>0</v>
      </c>
      <c r="BQ68" s="3">
        <f>IF(AQ68=0,0,IFERROR(VLOOKUP($M:$M,'Price_Per_Oz_01.2019~'!$A:$CQ,Data_sheet_PTD!BQ$2,0),0))</f>
        <v>0</v>
      </c>
      <c r="BR68" s="3">
        <f>IF(AR68=0,0,IFERROR(VLOOKUP($M:$M,'Price_Per_Oz_01.2019~'!$A:$CQ,Data_sheet_PTD!BR$2,0),0))</f>
        <v>0</v>
      </c>
      <c r="BS68" s="3">
        <f>IF(AS68=0,0,IFERROR(VLOOKUP($M:$M,'Price_Per_Oz_01.2019~'!$A:$CQ,Data_sheet_PTD!BS$2,0),0))</f>
        <v>0</v>
      </c>
      <c r="BT68" s="3">
        <f>IF(AT68=0,0,IFERROR(VLOOKUP($M:$M,'Price_Per_Oz_01.2019~'!$A:$CQ,Data_sheet_PTD!BT$2,0),0))</f>
        <v>0</v>
      </c>
      <c r="BU68" s="3">
        <f>IF(AU68=0,0,IFERROR(VLOOKUP($M:$M,'Price_Per_Oz_01.2019~'!$A:$CQ,Data_sheet_PTD!BU$2,0),0))</f>
        <v>0</v>
      </c>
      <c r="BV68" s="3">
        <f>IF(AV68=0,0,IFERROR(VLOOKUP($M:$M,'Price_Per_Oz_01.2019~'!$A:$CQ,Data_sheet_PTD!BV$2,0),0))</f>
        <v>0</v>
      </c>
      <c r="BW68" s="3">
        <f>IF(AW68=0,0,IFERROR(VLOOKUP($M:$M,'Price_Per_Oz_01.2019~'!$A:$CQ,Data_sheet_PTD!BW$2,0),0))</f>
        <v>0</v>
      </c>
      <c r="BX68" s="3">
        <f>IF(AX68=0,0,IFERROR(VLOOKUP($M:$M,'Price_Per_Oz_01.2019~'!$A:$CQ,Data_sheet_PTD!BX$2,0),0))</f>
        <v>0</v>
      </c>
      <c r="BY68" s="3">
        <f>IF(AY68=0,0,IFERROR(VLOOKUP($M:$M,'Price_Per_Oz_01.2019~'!$A:$CQ,Data_sheet_PTD!BY$2,0),0))</f>
        <v>0</v>
      </c>
      <c r="BZ68" s="17">
        <f t="shared" si="51"/>
        <v>0</v>
      </c>
      <c r="CA68" s="12">
        <f t="shared" si="0"/>
        <v>0</v>
      </c>
      <c r="CB68" s="12">
        <f t="shared" si="1"/>
        <v>0</v>
      </c>
      <c r="CC68" s="12">
        <f t="shared" si="2"/>
        <v>0</v>
      </c>
      <c r="CD68" s="12">
        <f t="shared" si="3"/>
        <v>0</v>
      </c>
      <c r="CE68" s="12">
        <f t="shared" si="4"/>
        <v>0</v>
      </c>
      <c r="CF68" s="12">
        <f t="shared" si="5"/>
        <v>0</v>
      </c>
      <c r="CG68" s="12">
        <f t="shared" si="6"/>
        <v>0</v>
      </c>
      <c r="CH68" s="12">
        <f t="shared" si="7"/>
        <v>0</v>
      </c>
      <c r="CI68" s="12">
        <f t="shared" si="8"/>
        <v>0</v>
      </c>
      <c r="CJ68" s="12">
        <f t="shared" si="9"/>
        <v>0</v>
      </c>
      <c r="CK68" s="12">
        <f t="shared" si="10"/>
        <v>0</v>
      </c>
      <c r="CL68" s="12">
        <f t="shared" si="11"/>
        <v>0</v>
      </c>
      <c r="CM68" s="13">
        <f t="shared" si="52"/>
        <v>0</v>
      </c>
      <c r="CN68" s="12">
        <f t="shared" si="12"/>
        <v>0</v>
      </c>
      <c r="CO68" s="12">
        <f t="shared" si="13"/>
        <v>0</v>
      </c>
      <c r="CP68" s="12">
        <f t="shared" si="14"/>
        <v>0</v>
      </c>
      <c r="CQ68" s="12">
        <f t="shared" si="15"/>
        <v>0</v>
      </c>
      <c r="CR68" s="12">
        <f t="shared" si="16"/>
        <v>0</v>
      </c>
      <c r="CS68" s="12">
        <f t="shared" si="17"/>
        <v>0</v>
      </c>
      <c r="CT68" s="12">
        <f t="shared" si="18"/>
        <v>0</v>
      </c>
      <c r="CU68" s="12">
        <f t="shared" si="19"/>
        <v>0</v>
      </c>
      <c r="CV68" s="12">
        <f t="shared" si="20"/>
        <v>0</v>
      </c>
      <c r="CW68" s="12">
        <f t="shared" si="21"/>
        <v>0</v>
      </c>
      <c r="CX68" s="12">
        <f t="shared" si="22"/>
        <v>0</v>
      </c>
      <c r="CY68" s="12">
        <f t="shared" si="23"/>
        <v>0</v>
      </c>
      <c r="CZ68" s="13">
        <f t="shared" si="53"/>
        <v>0</v>
      </c>
      <c r="DA68" s="15">
        <f t="shared" si="24"/>
        <v>0</v>
      </c>
      <c r="DB68" s="15">
        <f t="shared" si="25"/>
        <v>0</v>
      </c>
      <c r="DC68" s="15">
        <f t="shared" si="26"/>
        <v>0</v>
      </c>
      <c r="DD68" s="15">
        <f t="shared" si="27"/>
        <v>0</v>
      </c>
      <c r="DE68" s="15">
        <f t="shared" si="28"/>
        <v>0</v>
      </c>
      <c r="DF68" s="15">
        <f t="shared" si="29"/>
        <v>0</v>
      </c>
      <c r="DG68" s="15">
        <f t="shared" si="30"/>
        <v>0</v>
      </c>
      <c r="DH68" s="15">
        <f t="shared" si="31"/>
        <v>0</v>
      </c>
      <c r="DI68" s="15">
        <f t="shared" si="32"/>
        <v>0</v>
      </c>
      <c r="DJ68" s="15">
        <f t="shared" si="33"/>
        <v>0</v>
      </c>
      <c r="DK68" s="15">
        <f t="shared" si="34"/>
        <v>0</v>
      </c>
      <c r="DL68" s="15">
        <f t="shared" si="35"/>
        <v>0</v>
      </c>
      <c r="DM68" s="16">
        <f t="shared" si="54"/>
        <v>0</v>
      </c>
      <c r="DN68" s="15">
        <f t="shared" si="36"/>
        <v>0</v>
      </c>
      <c r="DO68" s="15">
        <f t="shared" si="37"/>
        <v>0</v>
      </c>
      <c r="DP68" s="15">
        <f t="shared" si="38"/>
        <v>0</v>
      </c>
      <c r="DQ68" s="15">
        <f t="shared" si="39"/>
        <v>0</v>
      </c>
      <c r="DR68" s="15">
        <f t="shared" si="40"/>
        <v>0</v>
      </c>
      <c r="DS68" s="15">
        <f t="shared" si="41"/>
        <v>0</v>
      </c>
      <c r="DT68" s="15">
        <f t="shared" si="42"/>
        <v>0</v>
      </c>
      <c r="DU68" s="15">
        <f t="shared" si="43"/>
        <v>0</v>
      </c>
      <c r="DV68" s="15">
        <f t="shared" si="44"/>
        <v>0</v>
      </c>
      <c r="DW68" s="15">
        <f t="shared" si="45"/>
        <v>0</v>
      </c>
      <c r="DX68" s="15">
        <f t="shared" si="46"/>
        <v>0</v>
      </c>
      <c r="DY68" s="15">
        <f t="shared" si="47"/>
        <v>0</v>
      </c>
      <c r="DZ68" s="16">
        <f t="shared" si="55"/>
        <v>0</v>
      </c>
      <c r="EB68" s="22">
        <f t="shared" si="56"/>
        <v>0</v>
      </c>
      <c r="EC68" s="22">
        <f t="shared" si="57"/>
        <v>0</v>
      </c>
      <c r="ED68" s="22">
        <f t="shared" si="58"/>
        <v>0</v>
      </c>
      <c r="EE68" s="22">
        <f t="shared" si="59"/>
        <v>0</v>
      </c>
      <c r="EF68" s="22">
        <f t="shared" si="60"/>
        <v>0</v>
      </c>
      <c r="EG68" s="22">
        <f t="shared" si="61"/>
        <v>0</v>
      </c>
      <c r="EH68" s="22">
        <f t="shared" si="62"/>
        <v>0</v>
      </c>
      <c r="EI68" s="22">
        <f t="shared" si="63"/>
        <v>0</v>
      </c>
      <c r="EJ68" s="22">
        <f t="shared" si="64"/>
        <v>0</v>
      </c>
      <c r="EK68" s="22">
        <f t="shared" si="65"/>
        <v>0</v>
      </c>
      <c r="EL68" s="22">
        <f t="shared" si="66"/>
        <v>0</v>
      </c>
      <c r="EM68" s="22">
        <f t="shared" si="67"/>
        <v>0</v>
      </c>
    </row>
    <row r="69" spans="12:143" x14ac:dyDescent="0.3">
      <c r="L69" s="7"/>
      <c r="M69" t="s">
        <v>75</v>
      </c>
      <c r="N69" s="15">
        <f>IFERROR(VLOOKUP($M:$M,'Data 2'!$C:$R,'Data 2'!E$1,0),0)</f>
        <v>59109.37</v>
      </c>
      <c r="O69" s="15">
        <f>IFERROR(VLOOKUP($M:$M,'Data 2'!$C:$R,'Data 2'!F$1,0),0)</f>
        <v>58225.86</v>
      </c>
      <c r="P69" s="15">
        <f>IFERROR(VLOOKUP($M:$M,'Data 2'!$C:$R,'Data 2'!G$1,0),0)</f>
        <v>69818.37</v>
      </c>
      <c r="Q69" s="15">
        <f>IFERROR(VLOOKUP($M:$M,'Data 2'!$C:$R,'Data 2'!H$1,0),0)</f>
        <v>90889.4</v>
      </c>
      <c r="R69" s="15">
        <f>IFERROR(VLOOKUP($M:$M,'Data 2'!$C:$R,'Data 2'!I$1,0),0)</f>
        <v>88427.19</v>
      </c>
      <c r="S69" s="15">
        <f>IFERROR(VLOOKUP($M:$M,'Data 2'!$C:$R,'Data 2'!J$1,0),0)</f>
        <v>99270.75</v>
      </c>
      <c r="T69" s="15">
        <f>IFERROR(VLOOKUP($M:$M,'Data 2'!$C:$R,'Data 2'!K$1,0),0)</f>
        <v>112004.41</v>
      </c>
      <c r="U69" s="15">
        <f>IFERROR(VLOOKUP($M:$M,'Data 2'!$C:$R,'Data 2'!L$1,0),0)</f>
        <v>94824.47</v>
      </c>
      <c r="V69" s="15">
        <f>IFERROR(VLOOKUP($M:$M,'Data 2'!$C:$R,'Data 2'!M$1,0),0)</f>
        <v>80200.789999999994</v>
      </c>
      <c r="W69" s="15">
        <f>IFERROR(VLOOKUP($M:$M,'Data 2'!$C:$R,'Data 2'!N$1,0),0)</f>
        <v>77286.23</v>
      </c>
      <c r="X69" s="15">
        <f>IFERROR(VLOOKUP($M:$M,'Data 2'!$C:$R,'Data 2'!O$1,0),0)</f>
        <v>60605.58</v>
      </c>
      <c r="Y69" s="15">
        <f>IFERROR(VLOOKUP($M:$M,'Data 2'!$C:$R,'Data 2'!P$1,0),0)</f>
        <v>57423.15</v>
      </c>
      <c r="Z69" s="16">
        <f t="shared" ref="Z69:Z131" si="70">SUM(N69:Q69)</f>
        <v>278043</v>
      </c>
      <c r="AA69" s="15">
        <f>IFERROR(VLOOKUP($M:$M,'Data 2'!$U:$AI,'Data 2'!W$1,0),0)</f>
        <v>68142.880000000005</v>
      </c>
      <c r="AB69" s="15">
        <f>IFERROR(VLOOKUP($M:$M,'Data 2'!$U:$AI,'Data 2'!X$1,0),0)</f>
        <v>65757.100000000006</v>
      </c>
      <c r="AC69" s="15">
        <f>IFERROR(VLOOKUP($M:$M,'Data 2'!$U:$AI,'Data 2'!Y$1,0),0)</f>
        <v>87160.41</v>
      </c>
      <c r="AD69" s="15">
        <f>IFERROR(VLOOKUP($M:$M,'Data 2'!$U:$AI,'Data 2'!Z$1,0),0)</f>
        <v>98903.33</v>
      </c>
      <c r="AE69" s="15">
        <f>IFERROR(VLOOKUP($M:$M,'Data 2'!$U:$AI,'Data 2'!AA$1,0),0)</f>
        <v>98324.63</v>
      </c>
      <c r="AF69" s="15">
        <f>IFERROR(VLOOKUP($M:$M,'Data 2'!$U:$AI,'Data 2'!AB$1,0),0)</f>
        <v>121415.86</v>
      </c>
      <c r="AG69" s="15">
        <f>IFERROR(VLOOKUP($M:$M,'Data 2'!$U:$AI,'Data 2'!AC$1,0),0)</f>
        <v>106936.95</v>
      </c>
      <c r="AH69" s="15">
        <f>IFERROR(VLOOKUP($M:$M,'Data 2'!$U:$AI,'Data 2'!AD$1,0),0)</f>
        <v>101559.61</v>
      </c>
      <c r="AI69" s="15">
        <f>IFERROR(VLOOKUP($M:$M,'Data 2'!$U:$AI,'Data 2'!AE$1,0),0)</f>
        <v>91483.05</v>
      </c>
      <c r="AJ69" s="15">
        <f>IFERROR(VLOOKUP($M:$M,'Data 2'!$U:$AI,'Data 2'!AF$1,0),0)</f>
        <v>80920.03</v>
      </c>
      <c r="AK69" s="15">
        <f>IFERROR(VLOOKUP($M:$M,'Data 2'!$U:$AI,'Data 2'!AG$1,0),0)</f>
        <v>62918.21</v>
      </c>
      <c r="AL69" s="15">
        <f>IFERROR(VLOOKUP($M:$M,'Data 2'!$U:$AI,'Data 2'!AH$1,0),0)</f>
        <v>60699.24</v>
      </c>
      <c r="AM69" s="16">
        <f t="shared" si="68"/>
        <v>1044221.3</v>
      </c>
      <c r="AN69" s="15">
        <f>IFERROR(VLOOKUP($M:$M,'Data 2'!$AP:$BE,'Data 2'!AR$1,0),0)</f>
        <v>73419.199999999997</v>
      </c>
      <c r="AO69" s="15">
        <f>IFERROR(VLOOKUP($M:$M,'Data 2'!$AP:$BE,'Data 2'!AS$1,0),0)</f>
        <v>80136.63</v>
      </c>
      <c r="AP69" s="15">
        <f>IFERROR(VLOOKUP($M:$M,'Data 2'!$AP:$BE,'Data 2'!AT$1,0),0)</f>
        <v>86965.5</v>
      </c>
      <c r="AQ69" s="15">
        <f>IFERROR(VLOOKUP($M:$M,'Data 2'!$AP:$BE,'Data 2'!AU$1,0),0)</f>
        <v>90599.59</v>
      </c>
      <c r="AR69" s="15">
        <f>IFERROR(VLOOKUP($M:$M,'Data 2'!$AP:$BE,'Data 2'!AV$1,0),0)</f>
        <v>100732.43</v>
      </c>
      <c r="AS69" s="15">
        <f>IFERROR(VLOOKUP($M:$M,'Data 2'!$AP:$BE,'Data 2'!AW$1,0),0)</f>
        <v>107575.45</v>
      </c>
      <c r="AT69" s="15">
        <f>IFERROR(VLOOKUP($M:$M,'Data 2'!$AP:$BE,'Data 2'!AX$1,0),0)</f>
        <v>98182.36</v>
      </c>
      <c r="AU69" s="15">
        <f>IFERROR(VLOOKUP($M:$M,'Data 2'!$AP:$BE,'Data 2'!AY$1,0),0)</f>
        <v>101791.29</v>
      </c>
      <c r="AV69" s="15">
        <f>IFERROR(VLOOKUP($M:$M,'Data 2'!$AP:$BE,'Data 2'!AZ$1,0),0)</f>
        <v>81402.48</v>
      </c>
      <c r="AW69" s="15">
        <f>IFERROR(VLOOKUP($M:$M,'Data 2'!$AP:$BE,'Data 2'!BA$1,0),0)</f>
        <v>69628.919999999984</v>
      </c>
      <c r="AX69" s="15">
        <f>IFERROR(VLOOKUP($M:$M,'Data 2'!$AP:$BE,'Data 2'!BB$1,0),0)</f>
        <v>57115.469999999994</v>
      </c>
      <c r="AY69" s="15">
        <f>IFERROR(VLOOKUP($M:$M,'Data 2'!$AP:$BE,'Data 2'!BC$1,0),0)</f>
        <v>50318.84</v>
      </c>
      <c r="AZ69" s="16">
        <f t="shared" ref="AZ69:AZ131" si="71">SUM(AN69:AY69)</f>
        <v>997868.16</v>
      </c>
      <c r="BA69" s="3">
        <f>IF(AA69=0,0,IFERROR(VLOOKUP($M:$M,'Price_Per_Oz_01.2019~'!$A:$CQ,Data_sheet_PTD!BA$2,0),0))</f>
        <v>0.69</v>
      </c>
      <c r="BB69" s="3">
        <f>IF(AB69=0,0,IFERROR(VLOOKUP($M:$M,'Price_Per_Oz_01.2019~'!$A:$CQ,Data_sheet_PTD!BB$2,0),0))</f>
        <v>0.69</v>
      </c>
      <c r="BC69" s="3">
        <f>IF(AC69=0,0,IFERROR(VLOOKUP($M:$M,'Price_Per_Oz_01.2019~'!$A:$CQ,Data_sheet_PTD!BC$2,0),0))</f>
        <v>0.75</v>
      </c>
      <c r="BD69" s="3">
        <f>IF(AD69=0,0,IFERROR(VLOOKUP($M:$M,'Price_Per_Oz_01.2019~'!$A:$CQ,Data_sheet_PTD!BD$2,0),0))</f>
        <v>0.75</v>
      </c>
      <c r="BE69" s="3">
        <f>IF(AE69=0,0,IFERROR(VLOOKUP($M:$M,'Price_Per_Oz_01.2019~'!$A:$CQ,Data_sheet_PTD!BE$2,0),0))</f>
        <v>0.75</v>
      </c>
      <c r="BF69" s="3">
        <f>IF(AF69=0,0,IFERROR(VLOOKUP($M:$M,'Price_Per_Oz_01.2019~'!$A:$CQ,Data_sheet_PTD!BF$2,0),0))</f>
        <v>0.75</v>
      </c>
      <c r="BG69" s="3">
        <f>IF(AG69=0,0,IFERROR(VLOOKUP($M:$M,'Price_Per_Oz_01.2019~'!$A:$CQ,Data_sheet_PTD!BG$2,0),0))</f>
        <v>0.75</v>
      </c>
      <c r="BH69" s="3">
        <f>IF(AH69=0,0,IFERROR(VLOOKUP($M:$M,'Price_Per_Oz_01.2019~'!$A:$CQ,Data_sheet_PTD!BH$2,0),0))</f>
        <v>0.75</v>
      </c>
      <c r="BI69" s="3">
        <f>IF(AI69=0,0,IFERROR(VLOOKUP($M:$M,'Price_Per_Oz_01.2019~'!$A:$CQ,Data_sheet_PTD!BI$2,0),0))</f>
        <v>0.75</v>
      </c>
      <c r="BJ69" s="3">
        <f>IF(AJ69=0,0,IFERROR(VLOOKUP($M:$M,'Price_Per_Oz_01.2019~'!$A:$CQ,Data_sheet_PTD!BJ$2,0),0))</f>
        <v>0.75</v>
      </c>
      <c r="BK69" s="3">
        <f>IF(AK69=0,0,IFERROR(VLOOKUP($M:$M,'Price_Per_Oz_01.2019~'!$A:$CQ,Data_sheet_PTD!BK$2,0),0))</f>
        <v>0.75</v>
      </c>
      <c r="BL69" s="3">
        <f>IF(AL69=0,0,IFERROR(VLOOKUP($M:$M,'Price_Per_Oz_01.2019~'!$A:$CQ,Data_sheet_PTD!BL$2,0),0))</f>
        <v>0.75</v>
      </c>
      <c r="BM69" s="17">
        <f t="shared" si="50"/>
        <v>0.75</v>
      </c>
      <c r="BN69" s="3">
        <f>IF(AN69=0,0,IFERROR(VLOOKUP($M:$M,'Price_Per_Oz_01.2019~'!$A:$CQ,Data_sheet_PTD!BN$2,0),0))</f>
        <v>0.75</v>
      </c>
      <c r="BO69" s="3">
        <f>IF(AO69=0,0,IFERROR(VLOOKUP($M:$M,'Price_Per_Oz_01.2019~'!$A:$CQ,Data_sheet_PTD!BO$2,0),0))</f>
        <v>0.75</v>
      </c>
      <c r="BP69" s="3">
        <f>IF(AP69=0,0,IFERROR(VLOOKUP($M:$M,'Price_Per_Oz_01.2019~'!$A:$CQ,Data_sheet_PTD!BP$2,0),0))</f>
        <v>0.75</v>
      </c>
      <c r="BQ69" s="3">
        <f>IF(AQ69=0,0,IFERROR(VLOOKUP($M:$M,'Price_Per_Oz_01.2019~'!$A:$CQ,Data_sheet_PTD!BQ$2,0),0))</f>
        <v>0.75</v>
      </c>
      <c r="BR69" s="3">
        <f>IF(AR69=0,0,IFERROR(VLOOKUP($M:$M,'Price_Per_Oz_01.2019~'!$A:$CQ,Data_sheet_PTD!BR$2,0),0))</f>
        <v>0.75</v>
      </c>
      <c r="BS69" s="3">
        <f>IF(AS69=0,0,IFERROR(VLOOKUP($M:$M,'Price_Per_Oz_01.2019~'!$A:$CQ,Data_sheet_PTD!BS$2,0),0))</f>
        <v>0.75</v>
      </c>
      <c r="BT69" s="3">
        <f>IF(AT69=0,0,IFERROR(VLOOKUP($M:$M,'Price_Per_Oz_01.2019~'!$A:$CQ,Data_sheet_PTD!BT$2,0),0))</f>
        <v>0.75</v>
      </c>
      <c r="BU69" s="3">
        <f>IF(AU69=0,0,IFERROR(VLOOKUP($M:$M,'Price_Per_Oz_01.2019~'!$A:$CQ,Data_sheet_PTD!BU$2,0),0))</f>
        <v>0.75</v>
      </c>
      <c r="BV69" s="3">
        <f>IF(AV69=0,0,IFERROR(VLOOKUP($M:$M,'Price_Per_Oz_01.2019~'!$A:$CQ,Data_sheet_PTD!BV$2,0),0))</f>
        <v>0.75</v>
      </c>
      <c r="BW69" s="3">
        <f>IF(AW69=0,0,IFERROR(VLOOKUP($M:$M,'Price_Per_Oz_01.2019~'!$A:$CQ,Data_sheet_PTD!BW$2,0),0))</f>
        <v>0.75</v>
      </c>
      <c r="BX69" s="3">
        <f>IF(AX69=0,0,IFERROR(VLOOKUP($M:$M,'Price_Per_Oz_01.2019~'!$A:$CQ,Data_sheet_PTD!BX$2,0),0))</f>
        <v>0.75</v>
      </c>
      <c r="BY69" s="3">
        <f>IF(AY69=0,0,IFERROR(VLOOKUP($M:$M,'Price_Per_Oz_01.2019~'!$A:$CQ,Data_sheet_PTD!BY$2,0),0))</f>
        <v>0.75</v>
      </c>
      <c r="BZ69" s="17">
        <f t="shared" si="51"/>
        <v>0.75</v>
      </c>
      <c r="CA69" s="12">
        <f t="shared" ref="CA69:CA132" si="72">IF(OR(AA69=0,BA69=0),0,AA69/BA69)</f>
        <v>98757.797101449294</v>
      </c>
      <c r="CB69" s="12">
        <f t="shared" ref="CB69:CB132" si="73">IF(OR(AB69=0,BB69=0),0,AB69/BB69)</f>
        <v>95300.144927536254</v>
      </c>
      <c r="CC69" s="12">
        <f t="shared" ref="CC69:CC132" si="74">IF(OR(AC69=0,BC69=0),0,AC69/BC69)</f>
        <v>116213.88</v>
      </c>
      <c r="CD69" s="12">
        <f t="shared" ref="CD69:CD132" si="75">IF(OR(AD69=0,BD69=0),0,AD69/BD69)</f>
        <v>131871.10666666666</v>
      </c>
      <c r="CE69" s="12">
        <f t="shared" ref="CE69:CE132" si="76">IF(OR(AE69=0,BE69=0),0,AE69/BE69)</f>
        <v>131099.50666666668</v>
      </c>
      <c r="CF69" s="12">
        <f t="shared" ref="CF69:CF132" si="77">IF(OR(AF69=0,BF69=0),0,AF69/BF69)</f>
        <v>161887.81333333332</v>
      </c>
      <c r="CG69" s="12">
        <f t="shared" ref="CG69:CG132" si="78">IF(OR(AG69=0,BG69=0),0,AG69/BG69)</f>
        <v>142582.6</v>
      </c>
      <c r="CH69" s="12">
        <f t="shared" ref="CH69:CH132" si="79">IF(OR(AH69=0,BH69=0),0,AH69/BH69)</f>
        <v>135412.81333333332</v>
      </c>
      <c r="CI69" s="12">
        <f t="shared" ref="CI69:CI132" si="80">IF(OR(AI69=0,BI69=0),0,AI69/BI69)</f>
        <v>121977.40000000001</v>
      </c>
      <c r="CJ69" s="12">
        <f t="shared" ref="CJ69:CJ132" si="81">IF(OR(AJ69=0,BJ69=0),0,AJ69/BJ69)</f>
        <v>107893.37333333334</v>
      </c>
      <c r="CK69" s="12">
        <f t="shared" ref="CK69:CK132" si="82">IF(OR(AK69=0,BK69=0),0,AK69/BK69)</f>
        <v>83890.94666666667</v>
      </c>
      <c r="CL69" s="12">
        <f t="shared" ref="CL69:CL132" si="83">IF(OR(AL69=0,BL69=0),0,AL69/BL69)</f>
        <v>80932.319999999992</v>
      </c>
      <c r="CM69" s="13">
        <f t="shared" si="52"/>
        <v>1407819.7020289856</v>
      </c>
      <c r="CN69" s="12">
        <f t="shared" ref="CN69:CN132" si="84">IF(OR(AN69=0,BN69=0),0,AN69/BN69)</f>
        <v>97892.266666666663</v>
      </c>
      <c r="CO69" s="12">
        <f t="shared" ref="CO69:CO132" si="85">IF(OR(AO69=0,BO69=0),0,AO69/BO69)</f>
        <v>106848.84000000001</v>
      </c>
      <c r="CP69" s="12">
        <f t="shared" ref="CP69:CP132" si="86">IF(OR(AP69=0,BP69=0),0,AP69/BP69)</f>
        <v>115954</v>
      </c>
      <c r="CQ69" s="12">
        <f t="shared" ref="CQ69:CQ132" si="87">IF(OR(AQ69=0,BQ69=0),0,AQ69/BQ69)</f>
        <v>120799.45333333332</v>
      </c>
      <c r="CR69" s="12">
        <f t="shared" ref="CR69:CR132" si="88">IF(OR(AR69=0,BR69=0),0,AR69/BR69)</f>
        <v>134309.90666666665</v>
      </c>
      <c r="CS69" s="12">
        <f t="shared" ref="CS69:CS132" si="89">IF(OR(AS69=0,BS69=0),0,AS69/BS69)</f>
        <v>143433.93333333332</v>
      </c>
      <c r="CT69" s="12">
        <f t="shared" ref="CT69:CT132" si="90">IF(OR(AT69=0,BT69=0),0,AT69/BT69)</f>
        <v>130909.81333333334</v>
      </c>
      <c r="CU69" s="12">
        <f t="shared" ref="CU69:CU132" si="91">IF(OR(AU69=0,BU69=0),0,AU69/BU69)</f>
        <v>135721.72</v>
      </c>
      <c r="CV69" s="12">
        <f t="shared" ref="CV69:CV132" si="92">IF(OR(AV69=0,BV69=0),0,AV69/BV69)</f>
        <v>108536.64</v>
      </c>
      <c r="CW69" s="12">
        <f t="shared" ref="CW69:CW132" si="93">IF(OR(AW69=0,BW69=0),0,AW69/BW69)</f>
        <v>92838.559999999983</v>
      </c>
      <c r="CX69" s="12">
        <f t="shared" ref="CX69:CX132" si="94">IF(OR(AX69=0,BX69=0),0,AX69/BX69)</f>
        <v>76153.959999999992</v>
      </c>
      <c r="CY69" s="12">
        <f t="shared" ref="CY69:CY132" si="95">IF(OR(AY69=0,BY69=0),0,AY69/BY69)</f>
        <v>67091.786666666667</v>
      </c>
      <c r="CZ69" s="13">
        <f t="shared" ref="CZ69:CZ131" si="96">SUM(CN69:CY69)</f>
        <v>1330490.8799999999</v>
      </c>
      <c r="DA69" s="15">
        <f t="shared" ref="DA69:DA132" si="97">IF(OR(CN69=0,CA69=0),AN69-AA69,(CN69-CA69)*BA69)</f>
        <v>-597.21600000001558</v>
      </c>
      <c r="DB69" s="15">
        <f t="shared" ref="DB69:DB132" si="98">IF(OR(CO69=0,CB69=0),AO69-AB69,(CO69-CB69)*BB69)</f>
        <v>7968.5995999999923</v>
      </c>
      <c r="DC69" s="15">
        <f t="shared" ref="DC69:DC132" si="99">IF(OR(CP69=0,CC69=0),AP69-AC69,(CP69-CC69)*BC69)</f>
        <v>-194.91000000000349</v>
      </c>
      <c r="DD69" s="15">
        <f t="shared" ref="DD69:DD132" si="100">IF(OR(CQ69=0,CD69=0),AQ69-AD69,(CQ69-CD69)*BD69)</f>
        <v>-8303.7400000000016</v>
      </c>
      <c r="DE69" s="15">
        <f t="shared" ref="DE69:DE132" si="101">IF(OR(CR69=0,CE69=0),AR69-AE69,(CR69-CE69)*BE69)</f>
        <v>2407.7999999999738</v>
      </c>
      <c r="DF69" s="15">
        <f t="shared" ref="DF69:DF132" si="102">IF(OR(CS69=0,CF69=0),AS69-AF69,(CS69-CF69)*BF69)</f>
        <v>-13840.410000000003</v>
      </c>
      <c r="DG69" s="15">
        <f t="shared" ref="DG69:DG132" si="103">IF(OR(CT69=0,CG69=0),AT69-AG69,(CT69-CG69)*BG69)</f>
        <v>-8754.59</v>
      </c>
      <c r="DH69" s="15">
        <f t="shared" ref="DH69:DH132" si="104">IF(OR(CU69=0,CH69=0),AU69-AH69,(CU69-CH69)*BH69)</f>
        <v>231.68000000000757</v>
      </c>
      <c r="DI69" s="15">
        <f t="shared" ref="DI69:DI132" si="105">IF(OR(CV69=0,CI69=0),AV69-AI69,(CV69-CI69)*BI69)</f>
        <v>-10080.570000000007</v>
      </c>
      <c r="DJ69" s="15">
        <f t="shared" ref="DJ69:DJ132" si="106">IF(OR(CW69=0,CJ69=0),AW69-AJ69,(CW69-CJ69)*BJ69)</f>
        <v>-11291.110000000015</v>
      </c>
      <c r="DK69" s="15">
        <f t="shared" ref="DK69:DK132" si="107">IF(OR(CX69=0,CK69=0),AX69-AK69,(CX69-CK69)*BK69)</f>
        <v>-5802.7400000000089</v>
      </c>
      <c r="DL69" s="15">
        <f t="shared" ref="DL69:DL132" si="108">IF(OR(CY69=0,CL69=0),AY69-AL69,(CY69-CL69)*BL69)</f>
        <v>-10380.399999999994</v>
      </c>
      <c r="DM69" s="16">
        <f t="shared" ref="DM69:DM131" si="109">SUM(DA69:DL69)</f>
        <v>-58637.606400000077</v>
      </c>
      <c r="DN69" s="15">
        <f t="shared" ref="DN69:DN132" si="110">IF(OR(AA69=0,AN69=0),0,(BN69-BA69)*CN69)</f>
        <v>5873.5360000000046</v>
      </c>
      <c r="DO69" s="15">
        <f t="shared" ref="DO69:DO132" si="111">IF(OR(AB69=0,AO69=0),0,(BO69-BB69)*CO69)</f>
        <v>6410.9304000000066</v>
      </c>
      <c r="DP69" s="15">
        <f t="shared" ref="DP69:DP132" si="112">IF(OR(AC69=0,AP69=0),0,(BP69-BC69)*CP69)</f>
        <v>0</v>
      </c>
      <c r="DQ69" s="15">
        <f t="shared" ref="DQ69:DQ132" si="113">IF(OR(AD69=0,AQ69=0),0,(BQ69-BD69)*CQ69)</f>
        <v>0</v>
      </c>
      <c r="DR69" s="15">
        <f t="shared" ref="DR69:DR132" si="114">IF(OR(AE69=0,AR69=0),0,(BR69-BE69)*CR69)</f>
        <v>0</v>
      </c>
      <c r="DS69" s="15">
        <f t="shared" ref="DS69:DS132" si="115">IF(OR(AF69=0,AS69=0),0,(BS69-BF69)*CS69)</f>
        <v>0</v>
      </c>
      <c r="DT69" s="15">
        <f t="shared" ref="DT69:DT132" si="116">IF(OR(AG69=0,AT69=0),0,(BT69-BG69)*CT69)</f>
        <v>0</v>
      </c>
      <c r="DU69" s="15">
        <f t="shared" ref="DU69:DU132" si="117">IF(OR(AH69=0,AU69=0),0,(BU69-BH69)*CU69)</f>
        <v>0</v>
      </c>
      <c r="DV69" s="15">
        <f t="shared" ref="DV69:DV132" si="118">IF(OR(AI69=0,AV69=0),0,(BV69-BI69)*CV69)</f>
        <v>0</v>
      </c>
      <c r="DW69" s="15">
        <f t="shared" ref="DW69:DW132" si="119">IF(OR(AJ69=0,AW69=0),0,(BW69-BJ69)*CW69)</f>
        <v>0</v>
      </c>
      <c r="DX69" s="15">
        <f t="shared" ref="DX69:DX132" si="120">IF(OR(AK69=0,AX69=0),0,(BX69-BK69)*CX69)</f>
        <v>0</v>
      </c>
      <c r="DY69" s="15">
        <f t="shared" ref="DY69:DY132" si="121">IF(OR(AL69=0,AY69=0),0,(BY69-BL69)*CY69)</f>
        <v>0</v>
      </c>
      <c r="DZ69" s="16">
        <f t="shared" ref="DZ69:DZ131" si="122">SUM(DN69:DY69)</f>
        <v>12284.466400000012</v>
      </c>
      <c r="EB69" s="22">
        <f t="shared" si="56"/>
        <v>0</v>
      </c>
      <c r="EC69" s="22">
        <f t="shared" si="57"/>
        <v>0</v>
      </c>
      <c r="ED69" s="22">
        <f t="shared" si="58"/>
        <v>0</v>
      </c>
      <c r="EE69" s="22">
        <f t="shared" si="59"/>
        <v>0</v>
      </c>
      <c r="EF69" s="22">
        <f t="shared" si="60"/>
        <v>1.4551915228366852E-11</v>
      </c>
      <c r="EG69" s="22">
        <f t="shared" si="61"/>
        <v>0</v>
      </c>
      <c r="EH69" s="22">
        <f t="shared" si="62"/>
        <v>0</v>
      </c>
      <c r="EI69" s="22">
        <f t="shared" si="63"/>
        <v>-1.4551915228366852E-11</v>
      </c>
      <c r="EJ69" s="22">
        <f t="shared" si="64"/>
        <v>0</v>
      </c>
      <c r="EK69" s="22">
        <f t="shared" si="65"/>
        <v>0</v>
      </c>
      <c r="EL69" s="22">
        <f t="shared" si="66"/>
        <v>0</v>
      </c>
      <c r="EM69" s="22">
        <f t="shared" si="67"/>
        <v>0</v>
      </c>
    </row>
    <row r="70" spans="12:143" x14ac:dyDescent="0.3">
      <c r="L70" s="7"/>
      <c r="M70" t="s">
        <v>76</v>
      </c>
      <c r="N70" s="15">
        <f>IFERROR(VLOOKUP($M:$M,'Data 2'!$C:$R,'Data 2'!E$1,0),0)</f>
        <v>35107.86</v>
      </c>
      <c r="O70" s="15">
        <f>IFERROR(VLOOKUP($M:$M,'Data 2'!$C:$R,'Data 2'!F$1,0),0)</f>
        <v>37322.19</v>
      </c>
      <c r="P70" s="15">
        <f>IFERROR(VLOOKUP($M:$M,'Data 2'!$C:$R,'Data 2'!G$1,0),0)</f>
        <v>44492.3</v>
      </c>
      <c r="Q70" s="15">
        <f>IFERROR(VLOOKUP($M:$M,'Data 2'!$C:$R,'Data 2'!H$1,0),0)</f>
        <v>50635.31</v>
      </c>
      <c r="R70" s="15">
        <f>IFERROR(VLOOKUP($M:$M,'Data 2'!$C:$R,'Data 2'!I$1,0),0)</f>
        <v>54168.02</v>
      </c>
      <c r="S70" s="15">
        <f>IFERROR(VLOOKUP($M:$M,'Data 2'!$C:$R,'Data 2'!J$1,0),0)</f>
        <v>56972.43</v>
      </c>
      <c r="T70" s="15">
        <f>IFERROR(VLOOKUP($M:$M,'Data 2'!$C:$R,'Data 2'!K$1,0),0)</f>
        <v>68348.34</v>
      </c>
      <c r="U70" s="15">
        <f>IFERROR(VLOOKUP($M:$M,'Data 2'!$C:$R,'Data 2'!L$1,0),0)</f>
        <v>60190.47</v>
      </c>
      <c r="V70" s="15">
        <f>IFERROR(VLOOKUP($M:$M,'Data 2'!$C:$R,'Data 2'!M$1,0),0)</f>
        <v>47026.6</v>
      </c>
      <c r="W70" s="15">
        <f>IFERROR(VLOOKUP($M:$M,'Data 2'!$C:$R,'Data 2'!N$1,0),0)</f>
        <v>48498.17</v>
      </c>
      <c r="X70" s="15">
        <f>IFERROR(VLOOKUP($M:$M,'Data 2'!$C:$R,'Data 2'!O$1,0),0)</f>
        <v>34623.730000000003</v>
      </c>
      <c r="Y70" s="15">
        <f>IFERROR(VLOOKUP($M:$M,'Data 2'!$C:$R,'Data 2'!P$1,0),0)</f>
        <v>29148.080000000002</v>
      </c>
      <c r="Z70" s="16">
        <f t="shared" si="70"/>
        <v>167557.66</v>
      </c>
      <c r="AA70" s="15">
        <f>IFERROR(VLOOKUP($M:$M,'Data 2'!$U:$AI,'Data 2'!W$1,0),0)</f>
        <v>40030.300000000003</v>
      </c>
      <c r="AB70" s="15">
        <f>IFERROR(VLOOKUP($M:$M,'Data 2'!$U:$AI,'Data 2'!X$1,0),0)</f>
        <v>43910.28</v>
      </c>
      <c r="AC70" s="15">
        <f>IFERROR(VLOOKUP($M:$M,'Data 2'!$U:$AI,'Data 2'!Y$1,0),0)</f>
        <v>56000</v>
      </c>
      <c r="AD70" s="15">
        <f>IFERROR(VLOOKUP($M:$M,'Data 2'!$U:$AI,'Data 2'!Z$1,0),0)</f>
        <v>59930.080000000002</v>
      </c>
      <c r="AE70" s="15">
        <f>IFERROR(VLOOKUP($M:$M,'Data 2'!$U:$AI,'Data 2'!AA$1,0),0)</f>
        <v>64910.54</v>
      </c>
      <c r="AF70" s="15">
        <f>IFERROR(VLOOKUP($M:$M,'Data 2'!$U:$AI,'Data 2'!AB$1,0),0)</f>
        <v>76490.48</v>
      </c>
      <c r="AG70" s="15">
        <f>IFERROR(VLOOKUP($M:$M,'Data 2'!$U:$AI,'Data 2'!AC$1,0),0)</f>
        <v>69406.990000000005</v>
      </c>
      <c r="AH70" s="15">
        <f>IFERROR(VLOOKUP($M:$M,'Data 2'!$U:$AI,'Data 2'!AD$1,0),0)</f>
        <v>68503.47</v>
      </c>
      <c r="AI70" s="15">
        <f>IFERROR(VLOOKUP($M:$M,'Data 2'!$U:$AI,'Data 2'!AE$1,0),0)</f>
        <v>59563.17</v>
      </c>
      <c r="AJ70" s="15">
        <f>IFERROR(VLOOKUP($M:$M,'Data 2'!$U:$AI,'Data 2'!AF$1,0),0)</f>
        <v>48486.27</v>
      </c>
      <c r="AK70" s="15">
        <f>IFERROR(VLOOKUP($M:$M,'Data 2'!$U:$AI,'Data 2'!AG$1,0),0)</f>
        <v>36998.269999999997</v>
      </c>
      <c r="AL70" s="15">
        <f>IFERROR(VLOOKUP($M:$M,'Data 2'!$U:$AI,'Data 2'!AH$1,0),0)</f>
        <v>37201.68</v>
      </c>
      <c r="AM70" s="16">
        <f t="shared" si="68"/>
        <v>661431.53000000014</v>
      </c>
      <c r="AN70" s="15">
        <f>IFERROR(VLOOKUP($M:$M,'Data 2'!$AP:$BE,'Data 2'!AR$1,0),0)</f>
        <v>46196.93</v>
      </c>
      <c r="AO70" s="15">
        <f>IFERROR(VLOOKUP($M:$M,'Data 2'!$AP:$BE,'Data 2'!AS$1,0),0)</f>
        <v>55727.32</v>
      </c>
      <c r="AP70" s="15">
        <f>IFERROR(VLOOKUP($M:$M,'Data 2'!$AP:$BE,'Data 2'!AT$1,0),0)</f>
        <v>60198.65</v>
      </c>
      <c r="AQ70" s="15">
        <f>IFERROR(VLOOKUP($M:$M,'Data 2'!$AP:$BE,'Data 2'!AU$1,0),0)</f>
        <v>67651.89</v>
      </c>
      <c r="AR70" s="15">
        <f>IFERROR(VLOOKUP($M:$M,'Data 2'!$AP:$BE,'Data 2'!AV$1,0),0)</f>
        <v>74042</v>
      </c>
      <c r="AS70" s="15">
        <f>IFERROR(VLOOKUP($M:$M,'Data 2'!$AP:$BE,'Data 2'!AW$1,0),0)</f>
        <v>80189.919999999998</v>
      </c>
      <c r="AT70" s="15">
        <f>IFERROR(VLOOKUP($M:$M,'Data 2'!$AP:$BE,'Data 2'!AX$1,0),0)</f>
        <v>71938.83</v>
      </c>
      <c r="AU70" s="15">
        <f>IFERROR(VLOOKUP($M:$M,'Data 2'!$AP:$BE,'Data 2'!AY$1,0),0)</f>
        <v>82757.13</v>
      </c>
      <c r="AV70" s="15">
        <f>IFERROR(VLOOKUP($M:$M,'Data 2'!$AP:$BE,'Data 2'!AZ$1,0),0)</f>
        <v>61523.98</v>
      </c>
      <c r="AW70" s="15">
        <f>IFERROR(VLOOKUP($M:$M,'Data 2'!$AP:$BE,'Data 2'!BA$1,0),0)</f>
        <v>56190.87</v>
      </c>
      <c r="AX70" s="15">
        <f>IFERROR(VLOOKUP($M:$M,'Data 2'!$AP:$BE,'Data 2'!BB$1,0),0)</f>
        <v>44510.809999999983</v>
      </c>
      <c r="AY70" s="15">
        <f>IFERROR(VLOOKUP($M:$M,'Data 2'!$AP:$BE,'Data 2'!BC$1,0),0)</f>
        <v>43001.529999999992</v>
      </c>
      <c r="AZ70" s="16">
        <f t="shared" si="71"/>
        <v>743929.85999999987</v>
      </c>
      <c r="BA70" s="3">
        <f>IF(AA70=0,0,IFERROR(VLOOKUP($M:$M,'Price_Per_Oz_01.2019~'!$A:$CQ,Data_sheet_PTD!BA$2,0),0))</f>
        <v>0.69</v>
      </c>
      <c r="BB70" s="3">
        <f>IF(AB70=0,0,IFERROR(VLOOKUP($M:$M,'Price_Per_Oz_01.2019~'!$A:$CQ,Data_sheet_PTD!BB$2,0),0))</f>
        <v>0.69</v>
      </c>
      <c r="BC70" s="3">
        <f>IF(AC70=0,0,IFERROR(VLOOKUP($M:$M,'Price_Per_Oz_01.2019~'!$A:$CQ,Data_sheet_PTD!BC$2,0),0))</f>
        <v>0.69</v>
      </c>
      <c r="BD70" s="3">
        <f>IF(AD70=0,0,IFERROR(VLOOKUP($M:$M,'Price_Per_Oz_01.2019~'!$A:$CQ,Data_sheet_PTD!BD$2,0),0))</f>
        <v>0.69</v>
      </c>
      <c r="BE70" s="3">
        <f>IF(AE70=0,0,IFERROR(VLOOKUP($M:$M,'Price_Per_Oz_01.2019~'!$A:$CQ,Data_sheet_PTD!BE$2,0),0))</f>
        <v>0.69</v>
      </c>
      <c r="BF70" s="3">
        <f>IF(AF70=0,0,IFERROR(VLOOKUP($M:$M,'Price_Per_Oz_01.2019~'!$A:$CQ,Data_sheet_PTD!BF$2,0),0))</f>
        <v>0.69</v>
      </c>
      <c r="BG70" s="3">
        <f>IF(AG70=0,0,IFERROR(VLOOKUP($M:$M,'Price_Per_Oz_01.2019~'!$A:$CQ,Data_sheet_PTD!BG$2,0),0))</f>
        <v>0.69</v>
      </c>
      <c r="BH70" s="3">
        <f>IF(AH70=0,0,IFERROR(VLOOKUP($M:$M,'Price_Per_Oz_01.2019~'!$A:$CQ,Data_sheet_PTD!BH$2,0),0))</f>
        <v>0.69</v>
      </c>
      <c r="BI70" s="3">
        <f>IF(AI70=0,0,IFERROR(VLOOKUP($M:$M,'Price_Per_Oz_01.2019~'!$A:$CQ,Data_sheet_PTD!BI$2,0),0))</f>
        <v>0.69</v>
      </c>
      <c r="BJ70" s="3">
        <f>IF(AJ70=0,0,IFERROR(VLOOKUP($M:$M,'Price_Per_Oz_01.2019~'!$A:$CQ,Data_sheet_PTD!BJ$2,0),0))</f>
        <v>0.69</v>
      </c>
      <c r="BK70" s="3">
        <f>IF(AK70=0,0,IFERROR(VLOOKUP($M:$M,'Price_Per_Oz_01.2019~'!$A:$CQ,Data_sheet_PTD!BK$2,0),0))</f>
        <v>0.69</v>
      </c>
      <c r="BL70" s="3">
        <f>IF(AL70=0,0,IFERROR(VLOOKUP($M:$M,'Price_Per_Oz_01.2019~'!$A:$CQ,Data_sheet_PTD!BL$2,0),0))</f>
        <v>0.69</v>
      </c>
      <c r="BM70" s="17">
        <f t="shared" ref="BM70:BM133" si="123">BH70</f>
        <v>0.69</v>
      </c>
      <c r="BN70" s="3">
        <f>IF(AN70=0,0,IFERROR(VLOOKUP($M:$M,'Price_Per_Oz_01.2019~'!$A:$CQ,Data_sheet_PTD!BN$2,0),0))</f>
        <v>0.74</v>
      </c>
      <c r="BO70" s="3">
        <f>IF(AO70=0,0,IFERROR(VLOOKUP($M:$M,'Price_Per_Oz_01.2019~'!$A:$CQ,Data_sheet_PTD!BO$2,0),0))</f>
        <v>0.74</v>
      </c>
      <c r="BP70" s="3">
        <f>IF(AP70=0,0,IFERROR(VLOOKUP($M:$M,'Price_Per_Oz_01.2019~'!$A:$CQ,Data_sheet_PTD!BP$2,0),0))</f>
        <v>0.74</v>
      </c>
      <c r="BQ70" s="3">
        <f>IF(AQ70=0,0,IFERROR(VLOOKUP($M:$M,'Price_Per_Oz_01.2019~'!$A:$CQ,Data_sheet_PTD!BQ$2,0),0))</f>
        <v>0.74</v>
      </c>
      <c r="BR70" s="3">
        <f>IF(AR70=0,0,IFERROR(VLOOKUP($M:$M,'Price_Per_Oz_01.2019~'!$A:$CQ,Data_sheet_PTD!BR$2,0),0))</f>
        <v>0.74</v>
      </c>
      <c r="BS70" s="3">
        <f>IF(AS70=0,0,IFERROR(VLOOKUP($M:$M,'Price_Per_Oz_01.2019~'!$A:$CQ,Data_sheet_PTD!BS$2,0),0))</f>
        <v>0.74</v>
      </c>
      <c r="BT70" s="3">
        <f>IF(AT70=0,0,IFERROR(VLOOKUP($M:$M,'Price_Per_Oz_01.2019~'!$A:$CQ,Data_sheet_PTD!BT$2,0),0))</f>
        <v>0.74</v>
      </c>
      <c r="BU70" s="3">
        <f>IF(AU70=0,0,IFERROR(VLOOKUP($M:$M,'Price_Per_Oz_01.2019~'!$A:$CQ,Data_sheet_PTD!BU$2,0),0))</f>
        <v>0.74</v>
      </c>
      <c r="BV70" s="3">
        <f>IF(AV70=0,0,IFERROR(VLOOKUP($M:$M,'Price_Per_Oz_01.2019~'!$A:$CQ,Data_sheet_PTD!BV$2,0),0))</f>
        <v>0.74</v>
      </c>
      <c r="BW70" s="3">
        <f>IF(AW70=0,0,IFERROR(VLOOKUP($M:$M,'Price_Per_Oz_01.2019~'!$A:$CQ,Data_sheet_PTD!BW$2,0),0))</f>
        <v>0.74</v>
      </c>
      <c r="BX70" s="3">
        <f>IF(AX70=0,0,IFERROR(VLOOKUP($M:$M,'Price_Per_Oz_01.2019~'!$A:$CQ,Data_sheet_PTD!BX$2,0),0))</f>
        <v>0.74</v>
      </c>
      <c r="BY70" s="3">
        <f>IF(AY70=0,0,IFERROR(VLOOKUP($M:$M,'Price_Per_Oz_01.2019~'!$A:$CQ,Data_sheet_PTD!BY$2,0),0))</f>
        <v>0.74</v>
      </c>
      <c r="BZ70" s="17">
        <f t="shared" ref="BZ70:BZ133" si="124">BU70</f>
        <v>0.74</v>
      </c>
      <c r="CA70" s="12">
        <f t="shared" si="72"/>
        <v>58014.927536231895</v>
      </c>
      <c r="CB70" s="12">
        <f t="shared" si="73"/>
        <v>63638.086956521744</v>
      </c>
      <c r="CC70" s="12">
        <f t="shared" si="74"/>
        <v>81159.420289855072</v>
      </c>
      <c r="CD70" s="12">
        <f t="shared" si="75"/>
        <v>86855.188405797104</v>
      </c>
      <c r="CE70" s="12">
        <f t="shared" si="76"/>
        <v>94073.246376811599</v>
      </c>
      <c r="CF70" s="12">
        <f t="shared" si="77"/>
        <v>110855.76811594203</v>
      </c>
      <c r="CG70" s="12">
        <f t="shared" si="78"/>
        <v>100589.84057971016</v>
      </c>
      <c r="CH70" s="12">
        <f t="shared" si="79"/>
        <v>99280.391304347839</v>
      </c>
      <c r="CI70" s="12">
        <f t="shared" si="80"/>
        <v>86323.434782608703</v>
      </c>
      <c r="CJ70" s="12">
        <f t="shared" si="81"/>
        <v>70269.956521739135</v>
      </c>
      <c r="CK70" s="12">
        <f t="shared" si="82"/>
        <v>53620.681159420288</v>
      </c>
      <c r="CL70" s="12">
        <f t="shared" si="83"/>
        <v>53915.478260869568</v>
      </c>
      <c r="CM70" s="13">
        <f t="shared" ref="CM70:CM133" si="125">SUM(CA70:CL70)</f>
        <v>958596.42028985522</v>
      </c>
      <c r="CN70" s="12">
        <f t="shared" si="84"/>
        <v>62428.283783783787</v>
      </c>
      <c r="CO70" s="12">
        <f t="shared" si="85"/>
        <v>75307.189189189186</v>
      </c>
      <c r="CP70" s="12">
        <f t="shared" si="86"/>
        <v>81349.527027027027</v>
      </c>
      <c r="CQ70" s="12">
        <f t="shared" si="87"/>
        <v>91421.472972972973</v>
      </c>
      <c r="CR70" s="12">
        <f t="shared" si="88"/>
        <v>100056.75675675676</v>
      </c>
      <c r="CS70" s="12">
        <f t="shared" si="89"/>
        <v>108364.75675675676</v>
      </c>
      <c r="CT70" s="12">
        <f t="shared" si="90"/>
        <v>97214.635135135133</v>
      </c>
      <c r="CU70" s="12">
        <f t="shared" si="91"/>
        <v>111833.95945945947</v>
      </c>
      <c r="CV70" s="12">
        <f t="shared" si="92"/>
        <v>83140.513513513521</v>
      </c>
      <c r="CW70" s="12">
        <f t="shared" si="93"/>
        <v>75933.608108108107</v>
      </c>
      <c r="CX70" s="12">
        <f t="shared" si="94"/>
        <v>60149.743243243218</v>
      </c>
      <c r="CY70" s="12">
        <f t="shared" si="95"/>
        <v>58110.175675675666</v>
      </c>
      <c r="CZ70" s="13">
        <f t="shared" si="96"/>
        <v>1005310.6216216213</v>
      </c>
      <c r="DA70" s="15">
        <f t="shared" si="97"/>
        <v>3045.2158108108051</v>
      </c>
      <c r="DB70" s="15">
        <f t="shared" si="98"/>
        <v>8051.6805405405348</v>
      </c>
      <c r="DC70" s="15">
        <f t="shared" si="99"/>
        <v>131.17364864864865</v>
      </c>
      <c r="DD70" s="15">
        <f t="shared" si="100"/>
        <v>3150.7363513513496</v>
      </c>
      <c r="DE70" s="15">
        <f t="shared" si="101"/>
        <v>4128.6221621621607</v>
      </c>
      <c r="DF70" s="15">
        <f t="shared" si="102"/>
        <v>-1718.7978378378371</v>
      </c>
      <c r="DG70" s="15">
        <f t="shared" si="103"/>
        <v>-2328.8917567567673</v>
      </c>
      <c r="DH70" s="15">
        <f t="shared" si="104"/>
        <v>8661.9620270270225</v>
      </c>
      <c r="DI70" s="15">
        <f t="shared" si="105"/>
        <v>-2196.2156756756758</v>
      </c>
      <c r="DJ70" s="15">
        <f t="shared" si="106"/>
        <v>3907.9195945945899</v>
      </c>
      <c r="DK70" s="15">
        <f t="shared" si="107"/>
        <v>4505.0528378378212</v>
      </c>
      <c r="DL70" s="15">
        <f t="shared" si="108"/>
        <v>2894.3412162162076</v>
      </c>
      <c r="DM70" s="16">
        <f t="shared" si="109"/>
        <v>32232.798918918859</v>
      </c>
      <c r="DN70" s="15">
        <f t="shared" si="110"/>
        <v>3121.4141891891923</v>
      </c>
      <c r="DO70" s="15">
        <f t="shared" si="111"/>
        <v>3765.3594594594629</v>
      </c>
      <c r="DP70" s="15">
        <f t="shared" si="112"/>
        <v>4067.4763513513549</v>
      </c>
      <c r="DQ70" s="15">
        <f t="shared" si="113"/>
        <v>4571.073648648653</v>
      </c>
      <c r="DR70" s="15">
        <f t="shared" si="114"/>
        <v>5002.837837837842</v>
      </c>
      <c r="DS70" s="15">
        <f t="shared" si="115"/>
        <v>5418.2378378378426</v>
      </c>
      <c r="DT70" s="15">
        <f t="shared" si="116"/>
        <v>4860.7317567567607</v>
      </c>
      <c r="DU70" s="15">
        <f t="shared" si="117"/>
        <v>5591.6979729729783</v>
      </c>
      <c r="DV70" s="15">
        <f t="shared" si="118"/>
        <v>4157.0256756756798</v>
      </c>
      <c r="DW70" s="15">
        <f t="shared" si="119"/>
        <v>3796.6804054054087</v>
      </c>
      <c r="DX70" s="15">
        <f t="shared" si="120"/>
        <v>3007.4871621621637</v>
      </c>
      <c r="DY70" s="15">
        <f t="shared" si="121"/>
        <v>2905.5087837837859</v>
      </c>
      <c r="DZ70" s="16">
        <f t="shared" si="122"/>
        <v>50265.531081081121</v>
      </c>
      <c r="EB70" s="22">
        <f t="shared" ref="EB70:EB133" si="126">(AN70-AA70)-(DA70+DN70)</f>
        <v>0</v>
      </c>
      <c r="EC70" s="22">
        <f t="shared" ref="EC70:EC133" si="127">(AO70-AB70)-(DB70+DO70)</f>
        <v>0</v>
      </c>
      <c r="ED70" s="22">
        <f t="shared" ref="ED70:ED133" si="128">(AP70-AC70)-(DC70+DP70)</f>
        <v>0</v>
      </c>
      <c r="EE70" s="22">
        <f t="shared" ref="EE70:EE133" si="129">(AQ70-AD70)-(DD70+DQ70)</f>
        <v>0</v>
      </c>
      <c r="EF70" s="22">
        <f t="shared" ref="EF70:EF133" si="130">(AR70-AE70)-(DE70+DR70)</f>
        <v>0</v>
      </c>
      <c r="EG70" s="22">
        <f t="shared" ref="EG70:EG133" si="131">(AS70-AF70)-(DF70+DS70)</f>
        <v>0</v>
      </c>
      <c r="EH70" s="22">
        <f t="shared" ref="EH70:EH133" si="132">(AT70-AG70)-(DG70+DT70)</f>
        <v>0</v>
      </c>
      <c r="EI70" s="22">
        <f t="shared" ref="EI70:EI133" si="133">(AU70-AH70)-(DH70+DU70)</f>
        <v>0</v>
      </c>
      <c r="EJ70" s="22">
        <f t="shared" ref="EJ70:EJ133" si="134">(AV70-AI70)-(DI70+DV70)</f>
        <v>0</v>
      </c>
      <c r="EK70" s="22">
        <f t="shared" ref="EK70:EK133" si="135">(AW70-AJ70)-(DJ70+DW70)</f>
        <v>7.2759576141834259E-12</v>
      </c>
      <c r="EL70" s="22">
        <f t="shared" ref="EL70:EL133" si="136">(AX70-AK70)-(DK70+DX70)</f>
        <v>0</v>
      </c>
      <c r="EM70" s="22">
        <f t="shared" ref="EM70:EM133" si="137">(AY70-AL70)-(DL70+DY70)</f>
        <v>0</v>
      </c>
    </row>
    <row r="71" spans="12:143" x14ac:dyDescent="0.3">
      <c r="L71" s="7"/>
      <c r="M71" t="s">
        <v>77</v>
      </c>
      <c r="N71" s="15">
        <f>IFERROR(VLOOKUP($M:$M,'Data 2'!$C:$R,'Data 2'!E$1,0),0)</f>
        <v>69160.41</v>
      </c>
      <c r="O71" s="15">
        <f>IFERROR(VLOOKUP($M:$M,'Data 2'!$C:$R,'Data 2'!F$1,0),0)</f>
        <v>81150.59</v>
      </c>
      <c r="P71" s="15">
        <f>IFERROR(VLOOKUP($M:$M,'Data 2'!$C:$R,'Data 2'!G$1,0),0)</f>
        <v>96658.5</v>
      </c>
      <c r="Q71" s="15">
        <f>IFERROR(VLOOKUP($M:$M,'Data 2'!$C:$R,'Data 2'!H$1,0),0)</f>
        <v>153179.71</v>
      </c>
      <c r="R71" s="15">
        <f>IFERROR(VLOOKUP($M:$M,'Data 2'!$C:$R,'Data 2'!I$1,0),0)</f>
        <v>133419.44</v>
      </c>
      <c r="S71" s="15">
        <f>IFERROR(VLOOKUP($M:$M,'Data 2'!$C:$R,'Data 2'!J$1,0),0)</f>
        <v>147287.37</v>
      </c>
      <c r="T71" s="15">
        <f>IFERROR(VLOOKUP($M:$M,'Data 2'!$C:$R,'Data 2'!K$1,0),0)</f>
        <v>147623.96</v>
      </c>
      <c r="U71" s="15">
        <f>IFERROR(VLOOKUP($M:$M,'Data 2'!$C:$R,'Data 2'!L$1,0),0)</f>
        <v>119205.24</v>
      </c>
      <c r="V71" s="15">
        <f>IFERROR(VLOOKUP($M:$M,'Data 2'!$C:$R,'Data 2'!M$1,0),0)</f>
        <v>102237.07</v>
      </c>
      <c r="W71" s="15">
        <f>IFERROR(VLOOKUP($M:$M,'Data 2'!$C:$R,'Data 2'!N$1,0),0)</f>
        <v>92339.77</v>
      </c>
      <c r="X71" s="15">
        <f>IFERROR(VLOOKUP($M:$M,'Data 2'!$C:$R,'Data 2'!O$1,0),0)</f>
        <v>74156.39</v>
      </c>
      <c r="Y71" s="15">
        <f>IFERROR(VLOOKUP($M:$M,'Data 2'!$C:$R,'Data 2'!P$1,0),0)</f>
        <v>68999.58</v>
      </c>
      <c r="Z71" s="16">
        <f t="shared" si="70"/>
        <v>400149.20999999996</v>
      </c>
      <c r="AA71" s="15">
        <f>IFERROR(VLOOKUP($M:$M,'Data 2'!$U:$AI,'Data 2'!W$1,0),0)</f>
        <v>74910.429999999993</v>
      </c>
      <c r="AB71" s="15">
        <f>IFERROR(VLOOKUP($M:$M,'Data 2'!$U:$AI,'Data 2'!X$1,0),0)</f>
        <v>92345.4</v>
      </c>
      <c r="AC71" s="15">
        <f>IFERROR(VLOOKUP($M:$M,'Data 2'!$U:$AI,'Data 2'!Y$1,0),0)</f>
        <v>137284.65</v>
      </c>
      <c r="AD71" s="15">
        <f>IFERROR(VLOOKUP($M:$M,'Data 2'!$U:$AI,'Data 2'!Z$1,0),0)</f>
        <v>135232.37</v>
      </c>
      <c r="AE71" s="15">
        <f>IFERROR(VLOOKUP($M:$M,'Data 2'!$U:$AI,'Data 2'!AA$1,0),0)</f>
        <v>153697.49</v>
      </c>
      <c r="AF71" s="15">
        <f>IFERROR(VLOOKUP($M:$M,'Data 2'!$U:$AI,'Data 2'!AB$1,0),0)</f>
        <v>170691.75</v>
      </c>
      <c r="AG71" s="15">
        <f>IFERROR(VLOOKUP($M:$M,'Data 2'!$U:$AI,'Data 2'!AC$1,0),0)</f>
        <v>138416.21</v>
      </c>
      <c r="AH71" s="15">
        <f>IFERROR(VLOOKUP($M:$M,'Data 2'!$U:$AI,'Data 2'!AD$1,0),0)</f>
        <v>125418.76</v>
      </c>
      <c r="AI71" s="15">
        <f>IFERROR(VLOOKUP($M:$M,'Data 2'!$U:$AI,'Data 2'!AE$1,0),0)</f>
        <v>111823.6</v>
      </c>
      <c r="AJ71" s="15">
        <f>IFERROR(VLOOKUP($M:$M,'Data 2'!$U:$AI,'Data 2'!AF$1,0),0)</f>
        <v>90696.97</v>
      </c>
      <c r="AK71" s="15">
        <f>IFERROR(VLOOKUP($M:$M,'Data 2'!$U:$AI,'Data 2'!AG$1,0),0)</f>
        <v>74131.22</v>
      </c>
      <c r="AL71" s="15">
        <f>IFERROR(VLOOKUP($M:$M,'Data 2'!$U:$AI,'Data 2'!AH$1,0),0)</f>
        <v>70662.070000000007</v>
      </c>
      <c r="AM71" s="16">
        <f t="shared" ref="AM71:AM134" si="138">SUM(AA71:AL71)</f>
        <v>1375310.92</v>
      </c>
      <c r="AN71" s="15">
        <f>IFERROR(VLOOKUP($M:$M,'Data 2'!$AP:$BE,'Data 2'!AR$1,0),0)</f>
        <v>80798.820000000007</v>
      </c>
      <c r="AO71" s="15">
        <f>IFERROR(VLOOKUP($M:$M,'Data 2'!$AP:$BE,'Data 2'!AS$1,0),0)</f>
        <v>101982.52</v>
      </c>
      <c r="AP71" s="15">
        <f>IFERROR(VLOOKUP($M:$M,'Data 2'!$AP:$BE,'Data 2'!AT$1,0),0)</f>
        <v>126841.76</v>
      </c>
      <c r="AQ71" s="15">
        <f>IFERROR(VLOOKUP($M:$M,'Data 2'!$AP:$BE,'Data 2'!AU$1,0),0)</f>
        <v>145788.12</v>
      </c>
      <c r="AR71" s="15">
        <f>IFERROR(VLOOKUP($M:$M,'Data 2'!$AP:$BE,'Data 2'!AV$1,0),0)</f>
        <v>146169.28</v>
      </c>
      <c r="AS71" s="15">
        <f>IFERROR(VLOOKUP($M:$M,'Data 2'!$AP:$BE,'Data 2'!AW$1,0),0)</f>
        <v>143004.78</v>
      </c>
      <c r="AT71" s="15">
        <f>IFERROR(VLOOKUP($M:$M,'Data 2'!$AP:$BE,'Data 2'!AX$1,0),0)</f>
        <v>137660.6</v>
      </c>
      <c r="AU71" s="15">
        <f>IFERROR(VLOOKUP($M:$M,'Data 2'!$AP:$BE,'Data 2'!AY$1,0),0)</f>
        <v>135826.29999999999</v>
      </c>
      <c r="AV71" s="15">
        <f>IFERROR(VLOOKUP($M:$M,'Data 2'!$AP:$BE,'Data 2'!AZ$1,0),0)</f>
        <v>101451.85</v>
      </c>
      <c r="AW71" s="15">
        <f>IFERROR(VLOOKUP($M:$M,'Data 2'!$AP:$BE,'Data 2'!BA$1,0),0)</f>
        <v>80593.300000000017</v>
      </c>
      <c r="AX71" s="15">
        <f>IFERROR(VLOOKUP($M:$M,'Data 2'!$AP:$BE,'Data 2'!BB$1,0),0)</f>
        <v>71853.820000000022</v>
      </c>
      <c r="AY71" s="15">
        <f>IFERROR(VLOOKUP($M:$M,'Data 2'!$AP:$BE,'Data 2'!BC$1,0),0)</f>
        <v>63509.26</v>
      </c>
      <c r="AZ71" s="16">
        <f t="shared" si="71"/>
        <v>1335480.4100000001</v>
      </c>
      <c r="BA71" s="3">
        <f>IF(AA71=0,0,IFERROR(VLOOKUP($M:$M,'Price_Per_Oz_01.2019~'!$A:$CQ,Data_sheet_PTD!BA$2,0),0))</f>
        <v>0.62</v>
      </c>
      <c r="BB71" s="3">
        <f>IF(AB71=0,0,IFERROR(VLOOKUP($M:$M,'Price_Per_Oz_01.2019~'!$A:$CQ,Data_sheet_PTD!BB$2,0),0))</f>
        <v>0.64</v>
      </c>
      <c r="BC71" s="3">
        <f>IF(AC71=0,0,IFERROR(VLOOKUP($M:$M,'Price_Per_Oz_01.2019~'!$A:$CQ,Data_sheet_PTD!BC$2,0),0))</f>
        <v>0.64</v>
      </c>
      <c r="BD71" s="3">
        <f>IF(AD71=0,0,IFERROR(VLOOKUP($M:$M,'Price_Per_Oz_01.2019~'!$A:$CQ,Data_sheet_PTD!BD$2,0),0))</f>
        <v>0.64</v>
      </c>
      <c r="BE71" s="3">
        <f>IF(AE71=0,0,IFERROR(VLOOKUP($M:$M,'Price_Per_Oz_01.2019~'!$A:$CQ,Data_sheet_PTD!BE$2,0),0))</f>
        <v>0.64</v>
      </c>
      <c r="BF71" s="3">
        <f>IF(AF71=0,0,IFERROR(VLOOKUP($M:$M,'Price_Per_Oz_01.2019~'!$A:$CQ,Data_sheet_PTD!BF$2,0),0))</f>
        <v>0.64</v>
      </c>
      <c r="BG71" s="3">
        <f>IF(AG71=0,0,IFERROR(VLOOKUP($M:$M,'Price_Per_Oz_01.2019~'!$A:$CQ,Data_sheet_PTD!BG$2,0),0))</f>
        <v>0.64</v>
      </c>
      <c r="BH71" s="3">
        <f>IF(AH71=0,0,IFERROR(VLOOKUP($M:$M,'Price_Per_Oz_01.2019~'!$A:$CQ,Data_sheet_PTD!BH$2,0),0))</f>
        <v>0.64</v>
      </c>
      <c r="BI71" s="3">
        <f>IF(AI71=0,0,IFERROR(VLOOKUP($M:$M,'Price_Per_Oz_01.2019~'!$A:$CQ,Data_sheet_PTD!BI$2,0),0))</f>
        <v>0.64</v>
      </c>
      <c r="BJ71" s="3">
        <f>IF(AJ71=0,0,IFERROR(VLOOKUP($M:$M,'Price_Per_Oz_01.2019~'!$A:$CQ,Data_sheet_PTD!BJ$2,0),0))</f>
        <v>0.64</v>
      </c>
      <c r="BK71" s="3">
        <f>IF(AK71=0,0,IFERROR(VLOOKUP($M:$M,'Price_Per_Oz_01.2019~'!$A:$CQ,Data_sheet_PTD!BK$2,0),0))</f>
        <v>0.64</v>
      </c>
      <c r="BL71" s="3">
        <f>IF(AL71=0,0,IFERROR(VLOOKUP($M:$M,'Price_Per_Oz_01.2019~'!$A:$CQ,Data_sheet_PTD!BL$2,0),0))</f>
        <v>0.64</v>
      </c>
      <c r="BM71" s="17">
        <f t="shared" si="123"/>
        <v>0.64</v>
      </c>
      <c r="BN71" s="3">
        <f>IF(AN71=0,0,IFERROR(VLOOKUP($M:$M,'Price_Per_Oz_01.2019~'!$A:$CQ,Data_sheet_PTD!BN$2,0),0))</f>
        <v>0.64</v>
      </c>
      <c r="BO71" s="3">
        <f>IF(AO71=0,0,IFERROR(VLOOKUP($M:$M,'Price_Per_Oz_01.2019~'!$A:$CQ,Data_sheet_PTD!BO$2,0),0))</f>
        <v>0.64</v>
      </c>
      <c r="BP71" s="3">
        <f>IF(AP71=0,0,IFERROR(VLOOKUP($M:$M,'Price_Per_Oz_01.2019~'!$A:$CQ,Data_sheet_PTD!BP$2,0),0))</f>
        <v>0.64</v>
      </c>
      <c r="BQ71" s="3">
        <f>IF(AQ71=0,0,IFERROR(VLOOKUP($M:$M,'Price_Per_Oz_01.2019~'!$A:$CQ,Data_sheet_PTD!BQ$2,0),0))</f>
        <v>0.64</v>
      </c>
      <c r="BR71" s="3">
        <f>IF(AR71=0,0,IFERROR(VLOOKUP($M:$M,'Price_Per_Oz_01.2019~'!$A:$CQ,Data_sheet_PTD!BR$2,0),0))</f>
        <v>0.64</v>
      </c>
      <c r="BS71" s="3">
        <f>IF(AS71=0,0,IFERROR(VLOOKUP($M:$M,'Price_Per_Oz_01.2019~'!$A:$CQ,Data_sheet_PTD!BS$2,0),0))</f>
        <v>0.64</v>
      </c>
      <c r="BT71" s="3">
        <f>IF(AT71=0,0,IFERROR(VLOOKUP($M:$M,'Price_Per_Oz_01.2019~'!$A:$CQ,Data_sheet_PTD!BT$2,0),0))</f>
        <v>0.64</v>
      </c>
      <c r="BU71" s="3">
        <f>IF(AU71=0,0,IFERROR(VLOOKUP($M:$M,'Price_Per_Oz_01.2019~'!$A:$CQ,Data_sheet_PTD!BU$2,0),0))</f>
        <v>0.64</v>
      </c>
      <c r="BV71" s="3">
        <f>IF(AV71=0,0,IFERROR(VLOOKUP($M:$M,'Price_Per_Oz_01.2019~'!$A:$CQ,Data_sheet_PTD!BV$2,0),0))</f>
        <v>0.64</v>
      </c>
      <c r="BW71" s="3">
        <f>IF(AW71=0,0,IFERROR(VLOOKUP($M:$M,'Price_Per_Oz_01.2019~'!$A:$CQ,Data_sheet_PTD!BW$2,0),0))</f>
        <v>0.64</v>
      </c>
      <c r="BX71" s="3">
        <f>IF(AX71=0,0,IFERROR(VLOOKUP($M:$M,'Price_Per_Oz_01.2019~'!$A:$CQ,Data_sheet_PTD!BX$2,0),0))</f>
        <v>0.64</v>
      </c>
      <c r="BY71" s="3">
        <f>IF(AY71=0,0,IFERROR(VLOOKUP($M:$M,'Price_Per_Oz_01.2019~'!$A:$CQ,Data_sheet_PTD!BY$2,0),0))</f>
        <v>0.64</v>
      </c>
      <c r="BZ71" s="17">
        <f t="shared" si="124"/>
        <v>0.64</v>
      </c>
      <c r="CA71" s="12">
        <f t="shared" si="72"/>
        <v>120823.27419354838</v>
      </c>
      <c r="CB71" s="12">
        <f t="shared" si="73"/>
        <v>144289.6875</v>
      </c>
      <c r="CC71" s="12">
        <f t="shared" si="74"/>
        <v>214507.265625</v>
      </c>
      <c r="CD71" s="12">
        <f t="shared" si="75"/>
        <v>211300.578125</v>
      </c>
      <c r="CE71" s="12">
        <f t="shared" si="76"/>
        <v>240152.32812499997</v>
      </c>
      <c r="CF71" s="12">
        <f t="shared" si="77"/>
        <v>266705.859375</v>
      </c>
      <c r="CG71" s="12">
        <f t="shared" si="78"/>
        <v>216275.32812499997</v>
      </c>
      <c r="CH71" s="12">
        <f t="shared" si="79"/>
        <v>195966.8125</v>
      </c>
      <c r="CI71" s="12">
        <f t="shared" si="80"/>
        <v>174724.375</v>
      </c>
      <c r="CJ71" s="12">
        <f t="shared" si="81"/>
        <v>141714.015625</v>
      </c>
      <c r="CK71" s="12">
        <f t="shared" si="82"/>
        <v>115830.03125</v>
      </c>
      <c r="CL71" s="12">
        <f t="shared" si="83"/>
        <v>110409.48437500001</v>
      </c>
      <c r="CM71" s="13">
        <f t="shared" si="125"/>
        <v>2152699.0398185486</v>
      </c>
      <c r="CN71" s="12">
        <f t="shared" si="84"/>
        <v>126248.15625000001</v>
      </c>
      <c r="CO71" s="12">
        <f t="shared" si="85"/>
        <v>159347.6875</v>
      </c>
      <c r="CP71" s="12">
        <f t="shared" si="86"/>
        <v>198190.25</v>
      </c>
      <c r="CQ71" s="12">
        <f t="shared" si="87"/>
        <v>227793.9375</v>
      </c>
      <c r="CR71" s="12">
        <f t="shared" si="88"/>
        <v>228389.5</v>
      </c>
      <c r="CS71" s="12">
        <f t="shared" si="89"/>
        <v>223444.96875</v>
      </c>
      <c r="CT71" s="12">
        <f t="shared" si="90"/>
        <v>215094.6875</v>
      </c>
      <c r="CU71" s="12">
        <f t="shared" si="91"/>
        <v>212228.59374999997</v>
      </c>
      <c r="CV71" s="12">
        <f t="shared" si="92"/>
        <v>158518.515625</v>
      </c>
      <c r="CW71" s="12">
        <f t="shared" si="93"/>
        <v>125927.03125000003</v>
      </c>
      <c r="CX71" s="12">
        <f t="shared" si="94"/>
        <v>112271.59375000003</v>
      </c>
      <c r="CY71" s="12">
        <f t="shared" si="95"/>
        <v>99233.21875</v>
      </c>
      <c r="CZ71" s="13">
        <f t="shared" si="96"/>
        <v>2086688.140625</v>
      </c>
      <c r="DA71" s="15">
        <f t="shared" si="97"/>
        <v>3363.4268750000138</v>
      </c>
      <c r="DB71" s="15">
        <f t="shared" si="98"/>
        <v>9637.1200000000008</v>
      </c>
      <c r="DC71" s="15">
        <f t="shared" si="99"/>
        <v>-10442.89</v>
      </c>
      <c r="DD71" s="15">
        <f t="shared" si="100"/>
        <v>10555.75</v>
      </c>
      <c r="DE71" s="15">
        <f t="shared" si="101"/>
        <v>-7528.2099999999818</v>
      </c>
      <c r="DF71" s="15">
        <f t="shared" si="102"/>
        <v>-27686.97</v>
      </c>
      <c r="DG71" s="15">
        <f t="shared" si="103"/>
        <v>-755.60999999998137</v>
      </c>
      <c r="DH71" s="15">
        <f t="shared" si="104"/>
        <v>10407.539999999981</v>
      </c>
      <c r="DI71" s="15">
        <f t="shared" si="105"/>
        <v>-10371.75</v>
      </c>
      <c r="DJ71" s="15">
        <f t="shared" si="106"/>
        <v>-10103.669999999982</v>
      </c>
      <c r="DK71" s="15">
        <f t="shared" si="107"/>
        <v>-2277.3999999999814</v>
      </c>
      <c r="DL71" s="15">
        <f t="shared" si="108"/>
        <v>-7152.8100000000095</v>
      </c>
      <c r="DM71" s="16">
        <f t="shared" si="109"/>
        <v>-42355.473124999946</v>
      </c>
      <c r="DN71" s="15">
        <f t="shared" si="110"/>
        <v>2524.9631250000025</v>
      </c>
      <c r="DO71" s="15">
        <f t="shared" si="111"/>
        <v>0</v>
      </c>
      <c r="DP71" s="15">
        <f t="shared" si="112"/>
        <v>0</v>
      </c>
      <c r="DQ71" s="15">
        <f t="shared" si="113"/>
        <v>0</v>
      </c>
      <c r="DR71" s="15">
        <f t="shared" si="114"/>
        <v>0</v>
      </c>
      <c r="DS71" s="15">
        <f t="shared" si="115"/>
        <v>0</v>
      </c>
      <c r="DT71" s="15">
        <f t="shared" si="116"/>
        <v>0</v>
      </c>
      <c r="DU71" s="15">
        <f t="shared" si="117"/>
        <v>0</v>
      </c>
      <c r="DV71" s="15">
        <f t="shared" si="118"/>
        <v>0</v>
      </c>
      <c r="DW71" s="15">
        <f t="shared" si="119"/>
        <v>0</v>
      </c>
      <c r="DX71" s="15">
        <f t="shared" si="120"/>
        <v>0</v>
      </c>
      <c r="DY71" s="15">
        <f t="shared" si="121"/>
        <v>0</v>
      </c>
      <c r="DZ71" s="16">
        <f t="shared" si="122"/>
        <v>2524.9631250000025</v>
      </c>
      <c r="EB71" s="22">
        <f t="shared" si="126"/>
        <v>0</v>
      </c>
      <c r="EC71" s="22">
        <f t="shared" si="127"/>
        <v>0</v>
      </c>
      <c r="ED71" s="22">
        <f t="shared" si="128"/>
        <v>0</v>
      </c>
      <c r="EE71" s="22">
        <f t="shared" si="129"/>
        <v>0</v>
      </c>
      <c r="EF71" s="22">
        <f t="shared" si="130"/>
        <v>-1.0004441719502211E-11</v>
      </c>
      <c r="EG71" s="22">
        <f t="shared" si="131"/>
        <v>0</v>
      </c>
      <c r="EH71" s="22">
        <f t="shared" si="132"/>
        <v>-4.6611603465862572E-12</v>
      </c>
      <c r="EI71" s="22">
        <f t="shared" si="133"/>
        <v>0</v>
      </c>
      <c r="EJ71" s="22">
        <f t="shared" si="134"/>
        <v>0</v>
      </c>
      <c r="EK71" s="22">
        <f t="shared" si="135"/>
        <v>0</v>
      </c>
      <c r="EL71" s="22">
        <f t="shared" si="136"/>
        <v>0</v>
      </c>
      <c r="EM71" s="22">
        <f t="shared" si="137"/>
        <v>0</v>
      </c>
    </row>
    <row r="72" spans="12:143" x14ac:dyDescent="0.3">
      <c r="L72" s="7"/>
      <c r="M72" t="s">
        <v>78</v>
      </c>
      <c r="N72" s="15">
        <f>IFERROR(VLOOKUP($M:$M,'Data 2'!$C:$R,'Data 2'!E$1,0),0)</f>
        <v>37262.720000000001</v>
      </c>
      <c r="O72" s="15">
        <f>IFERROR(VLOOKUP($M:$M,'Data 2'!$C:$R,'Data 2'!F$1,0),0)</f>
        <v>39981.06</v>
      </c>
      <c r="P72" s="15">
        <f>IFERROR(VLOOKUP($M:$M,'Data 2'!$C:$R,'Data 2'!G$1,0),0)</f>
        <v>51193.94</v>
      </c>
      <c r="Q72" s="15">
        <f>IFERROR(VLOOKUP($M:$M,'Data 2'!$C:$R,'Data 2'!H$1,0),0)</f>
        <v>67392.850000000006</v>
      </c>
      <c r="R72" s="15">
        <f>IFERROR(VLOOKUP($M:$M,'Data 2'!$C:$R,'Data 2'!I$1,0),0)</f>
        <v>76316.28</v>
      </c>
      <c r="S72" s="15">
        <f>IFERROR(VLOOKUP($M:$M,'Data 2'!$C:$R,'Data 2'!J$1,0),0)</f>
        <v>78828.759999999995</v>
      </c>
      <c r="T72" s="15">
        <f>IFERROR(VLOOKUP($M:$M,'Data 2'!$C:$R,'Data 2'!K$1,0),0)</f>
        <v>84181.26</v>
      </c>
      <c r="U72" s="15">
        <f>IFERROR(VLOOKUP($M:$M,'Data 2'!$C:$R,'Data 2'!L$1,0),0)</f>
        <v>82085.42</v>
      </c>
      <c r="V72" s="15">
        <f>IFERROR(VLOOKUP($M:$M,'Data 2'!$C:$R,'Data 2'!M$1,0),0)</f>
        <v>63088.05</v>
      </c>
      <c r="W72" s="15">
        <f>IFERROR(VLOOKUP($M:$M,'Data 2'!$C:$R,'Data 2'!N$1,0),0)</f>
        <v>58420.800000000003</v>
      </c>
      <c r="X72" s="15">
        <f>IFERROR(VLOOKUP($M:$M,'Data 2'!$C:$R,'Data 2'!O$1,0),0)</f>
        <v>42382.91</v>
      </c>
      <c r="Y72" s="15">
        <f>IFERROR(VLOOKUP($M:$M,'Data 2'!$C:$R,'Data 2'!P$1,0),0)</f>
        <v>35516.800000000003</v>
      </c>
      <c r="Z72" s="16">
        <f t="shared" si="70"/>
        <v>195830.57</v>
      </c>
      <c r="AA72" s="15">
        <f>IFERROR(VLOOKUP($M:$M,'Data 2'!$U:$AI,'Data 2'!W$1,0),0)</f>
        <v>43270.7</v>
      </c>
      <c r="AB72" s="15">
        <f>IFERROR(VLOOKUP($M:$M,'Data 2'!$U:$AI,'Data 2'!X$1,0),0)</f>
        <v>43113.37</v>
      </c>
      <c r="AC72" s="15">
        <f>IFERROR(VLOOKUP($M:$M,'Data 2'!$U:$AI,'Data 2'!Y$1,0),0)</f>
        <v>66091.460000000006</v>
      </c>
      <c r="AD72" s="15">
        <f>IFERROR(VLOOKUP($M:$M,'Data 2'!$U:$AI,'Data 2'!Z$1,0),0)</f>
        <v>78772.47</v>
      </c>
      <c r="AE72" s="15">
        <f>IFERROR(VLOOKUP($M:$M,'Data 2'!$U:$AI,'Data 2'!AA$1,0),0)</f>
        <v>92658.55</v>
      </c>
      <c r="AF72" s="15">
        <f>IFERROR(VLOOKUP($M:$M,'Data 2'!$U:$AI,'Data 2'!AB$1,0),0)</f>
        <v>96791.35</v>
      </c>
      <c r="AG72" s="15">
        <f>IFERROR(VLOOKUP($M:$M,'Data 2'!$U:$AI,'Data 2'!AC$1,0),0)</f>
        <v>88057.75</v>
      </c>
      <c r="AH72" s="15">
        <f>IFERROR(VLOOKUP($M:$M,'Data 2'!$U:$AI,'Data 2'!AD$1,0),0)</f>
        <v>81214.75</v>
      </c>
      <c r="AI72" s="15">
        <f>IFERROR(VLOOKUP($M:$M,'Data 2'!$U:$AI,'Data 2'!AE$1,0),0)</f>
        <v>67378.63</v>
      </c>
      <c r="AJ72" s="15">
        <f>IFERROR(VLOOKUP($M:$M,'Data 2'!$U:$AI,'Data 2'!AF$1,0),0)</f>
        <v>59807.59</v>
      </c>
      <c r="AK72" s="15">
        <f>IFERROR(VLOOKUP($M:$M,'Data 2'!$U:$AI,'Data 2'!AG$1,0),0)</f>
        <v>40449.39</v>
      </c>
      <c r="AL72" s="15">
        <f>IFERROR(VLOOKUP($M:$M,'Data 2'!$U:$AI,'Data 2'!AH$1,0),0)</f>
        <v>35943.68</v>
      </c>
      <c r="AM72" s="16">
        <f t="shared" si="138"/>
        <v>793549.69000000006</v>
      </c>
      <c r="AN72" s="15">
        <f>IFERROR(VLOOKUP($M:$M,'Data 2'!$AP:$BE,'Data 2'!AR$1,0),0)</f>
        <v>45533.73</v>
      </c>
      <c r="AO72" s="15">
        <f>IFERROR(VLOOKUP($M:$M,'Data 2'!$AP:$BE,'Data 2'!AS$1,0),0)</f>
        <v>42460.4</v>
      </c>
      <c r="AP72" s="15">
        <f>IFERROR(VLOOKUP($M:$M,'Data 2'!$AP:$BE,'Data 2'!AT$1,0),0)</f>
        <v>60547.48</v>
      </c>
      <c r="AQ72" s="15">
        <f>IFERROR(VLOOKUP($M:$M,'Data 2'!$AP:$BE,'Data 2'!AU$1,0),0)</f>
        <v>72042.38</v>
      </c>
      <c r="AR72" s="15">
        <f>IFERROR(VLOOKUP($M:$M,'Data 2'!$AP:$BE,'Data 2'!AV$1,0),0)</f>
        <v>86978.44</v>
      </c>
      <c r="AS72" s="15">
        <f>IFERROR(VLOOKUP($M:$M,'Data 2'!$AP:$BE,'Data 2'!AW$1,0),0)</f>
        <v>84559.56</v>
      </c>
      <c r="AT72" s="15">
        <f>IFERROR(VLOOKUP($M:$M,'Data 2'!$AP:$BE,'Data 2'!AX$1,0),0)</f>
        <v>77580.19</v>
      </c>
      <c r="AU72" s="15">
        <f>IFERROR(VLOOKUP($M:$M,'Data 2'!$AP:$BE,'Data 2'!AY$1,0),0)</f>
        <v>84268.800000000003</v>
      </c>
      <c r="AV72" s="15">
        <f>IFERROR(VLOOKUP($M:$M,'Data 2'!$AP:$BE,'Data 2'!AZ$1,0),0)</f>
        <v>60971.63</v>
      </c>
      <c r="AW72" s="15">
        <f>IFERROR(VLOOKUP($M:$M,'Data 2'!$AP:$BE,'Data 2'!BA$1,0),0)</f>
        <v>52370.93</v>
      </c>
      <c r="AX72" s="15">
        <f>IFERROR(VLOOKUP($M:$M,'Data 2'!$AP:$BE,'Data 2'!BB$1,0),0)</f>
        <v>46400.619999999995</v>
      </c>
      <c r="AY72" s="15">
        <f>IFERROR(VLOOKUP($M:$M,'Data 2'!$AP:$BE,'Data 2'!BC$1,0),0)</f>
        <v>38228.639999999999</v>
      </c>
      <c r="AZ72" s="16">
        <f t="shared" si="71"/>
        <v>751942.80000000016</v>
      </c>
      <c r="BA72" s="3">
        <f>IF(AA72=0,0,IFERROR(VLOOKUP($M:$M,'Price_Per_Oz_01.2019~'!$A:$CQ,Data_sheet_PTD!BA$2,0),0))</f>
        <v>0.74</v>
      </c>
      <c r="BB72" s="3">
        <f>IF(AB72=0,0,IFERROR(VLOOKUP($M:$M,'Price_Per_Oz_01.2019~'!$A:$CQ,Data_sheet_PTD!BB$2,0),0))</f>
        <v>0.74</v>
      </c>
      <c r="BC72" s="3">
        <f>IF(AC72=0,0,IFERROR(VLOOKUP($M:$M,'Price_Per_Oz_01.2019~'!$A:$CQ,Data_sheet_PTD!BC$2,0),0))</f>
        <v>0.77</v>
      </c>
      <c r="BD72" s="3">
        <f>IF(AD72=0,0,IFERROR(VLOOKUP($M:$M,'Price_Per_Oz_01.2019~'!$A:$CQ,Data_sheet_PTD!BD$2,0),0))</f>
        <v>0.79</v>
      </c>
      <c r="BE72" s="3">
        <f>IF(AE72=0,0,IFERROR(VLOOKUP($M:$M,'Price_Per_Oz_01.2019~'!$A:$CQ,Data_sheet_PTD!BE$2,0),0))</f>
        <v>0.79</v>
      </c>
      <c r="BF72" s="3">
        <f>IF(AF72=0,0,IFERROR(VLOOKUP($M:$M,'Price_Per_Oz_01.2019~'!$A:$CQ,Data_sheet_PTD!BF$2,0),0))</f>
        <v>0.79</v>
      </c>
      <c r="BG72" s="3">
        <f>IF(AG72=0,0,IFERROR(VLOOKUP($M:$M,'Price_Per_Oz_01.2019~'!$A:$CQ,Data_sheet_PTD!BG$2,0),0))</f>
        <v>0.79</v>
      </c>
      <c r="BH72" s="3">
        <f>IF(AH72=0,0,IFERROR(VLOOKUP($M:$M,'Price_Per_Oz_01.2019~'!$A:$CQ,Data_sheet_PTD!BH$2,0),0))</f>
        <v>0.79</v>
      </c>
      <c r="BI72" s="3">
        <f>IF(AI72=0,0,IFERROR(VLOOKUP($M:$M,'Price_Per_Oz_01.2019~'!$A:$CQ,Data_sheet_PTD!BI$2,0),0))</f>
        <v>0.79</v>
      </c>
      <c r="BJ72" s="3">
        <f>IF(AJ72=0,0,IFERROR(VLOOKUP($M:$M,'Price_Per_Oz_01.2019~'!$A:$CQ,Data_sheet_PTD!BJ$2,0),0))</f>
        <v>0.79</v>
      </c>
      <c r="BK72" s="3">
        <f>IF(AK72=0,0,IFERROR(VLOOKUP($M:$M,'Price_Per_Oz_01.2019~'!$A:$CQ,Data_sheet_PTD!BK$2,0),0))</f>
        <v>0.79</v>
      </c>
      <c r="BL72" s="3">
        <f>IF(AL72=0,0,IFERROR(VLOOKUP($M:$M,'Price_Per_Oz_01.2019~'!$A:$CQ,Data_sheet_PTD!BL$2,0),0))</f>
        <v>0.79</v>
      </c>
      <c r="BM72" s="17">
        <f t="shared" si="123"/>
        <v>0.79</v>
      </c>
      <c r="BN72" s="3">
        <f>IF(AN72=0,0,IFERROR(VLOOKUP($M:$M,'Price_Per_Oz_01.2019~'!$A:$CQ,Data_sheet_PTD!BN$2,0),0))</f>
        <v>0.79</v>
      </c>
      <c r="BO72" s="3">
        <f>IF(AO72=0,0,IFERROR(VLOOKUP($M:$M,'Price_Per_Oz_01.2019~'!$A:$CQ,Data_sheet_PTD!BO$2,0),0))</f>
        <v>0.79</v>
      </c>
      <c r="BP72" s="3">
        <f>IF(AP72=0,0,IFERROR(VLOOKUP($M:$M,'Price_Per_Oz_01.2019~'!$A:$CQ,Data_sheet_PTD!BP$2,0),0))</f>
        <v>0.79</v>
      </c>
      <c r="BQ72" s="3">
        <f>IF(AQ72=0,0,IFERROR(VLOOKUP($M:$M,'Price_Per_Oz_01.2019~'!$A:$CQ,Data_sheet_PTD!BQ$2,0),0))</f>
        <v>0.83</v>
      </c>
      <c r="BR72" s="3">
        <f>IF(AR72=0,0,IFERROR(VLOOKUP($M:$M,'Price_Per_Oz_01.2019~'!$A:$CQ,Data_sheet_PTD!BR$2,0),0))</f>
        <v>0.83</v>
      </c>
      <c r="BS72" s="3">
        <f>IF(AS72=0,0,IFERROR(VLOOKUP($M:$M,'Price_Per_Oz_01.2019~'!$A:$CQ,Data_sheet_PTD!BS$2,0),0))</f>
        <v>0.83</v>
      </c>
      <c r="BT72" s="3">
        <f>IF(AT72=0,0,IFERROR(VLOOKUP($M:$M,'Price_Per_Oz_01.2019~'!$A:$CQ,Data_sheet_PTD!BT$2,0),0))</f>
        <v>0.83</v>
      </c>
      <c r="BU72" s="3">
        <f>IF(AU72=0,0,IFERROR(VLOOKUP($M:$M,'Price_Per_Oz_01.2019~'!$A:$CQ,Data_sheet_PTD!BU$2,0),0))</f>
        <v>0.83</v>
      </c>
      <c r="BV72" s="3">
        <f>IF(AV72=0,0,IFERROR(VLOOKUP($M:$M,'Price_Per_Oz_01.2019~'!$A:$CQ,Data_sheet_PTD!BV$2,0),0))</f>
        <v>0.83</v>
      </c>
      <c r="BW72" s="3">
        <f>IF(AW72=0,0,IFERROR(VLOOKUP($M:$M,'Price_Per_Oz_01.2019~'!$A:$CQ,Data_sheet_PTD!BW$2,0),0))</f>
        <v>0.83</v>
      </c>
      <c r="BX72" s="3">
        <f>IF(AX72=0,0,IFERROR(VLOOKUP($M:$M,'Price_Per_Oz_01.2019~'!$A:$CQ,Data_sheet_PTD!BX$2,0),0))</f>
        <v>0.83</v>
      </c>
      <c r="BY72" s="3">
        <f>IF(AY72=0,0,IFERROR(VLOOKUP($M:$M,'Price_Per_Oz_01.2019~'!$A:$CQ,Data_sheet_PTD!BY$2,0),0))</f>
        <v>0.83</v>
      </c>
      <c r="BZ72" s="17">
        <f t="shared" si="124"/>
        <v>0.83</v>
      </c>
      <c r="CA72" s="12">
        <f t="shared" si="72"/>
        <v>58473.918918918913</v>
      </c>
      <c r="CB72" s="12">
        <f t="shared" si="73"/>
        <v>58261.310810810814</v>
      </c>
      <c r="CC72" s="12">
        <f t="shared" si="74"/>
        <v>85833.064935064947</v>
      </c>
      <c r="CD72" s="12">
        <f t="shared" si="75"/>
        <v>99711.987341772154</v>
      </c>
      <c r="CE72" s="12">
        <f t="shared" si="76"/>
        <v>117289.30379746835</v>
      </c>
      <c r="CF72" s="12">
        <f t="shared" si="77"/>
        <v>122520.69620253165</v>
      </c>
      <c r="CG72" s="12">
        <f t="shared" si="78"/>
        <v>111465.50632911392</v>
      </c>
      <c r="CH72" s="12">
        <f t="shared" si="79"/>
        <v>102803.48101265822</v>
      </c>
      <c r="CI72" s="12">
        <f t="shared" si="80"/>
        <v>85289.405063291139</v>
      </c>
      <c r="CJ72" s="12">
        <f t="shared" si="81"/>
        <v>75705.810126582277</v>
      </c>
      <c r="CK72" s="12">
        <f t="shared" si="82"/>
        <v>51201.759493670885</v>
      </c>
      <c r="CL72" s="12">
        <f t="shared" si="83"/>
        <v>45498.329113924046</v>
      </c>
      <c r="CM72" s="13">
        <f t="shared" si="125"/>
        <v>1014054.5731458075</v>
      </c>
      <c r="CN72" s="12">
        <f t="shared" si="84"/>
        <v>57637.632911392408</v>
      </c>
      <c r="CO72" s="12">
        <f t="shared" si="85"/>
        <v>53747.3417721519</v>
      </c>
      <c r="CP72" s="12">
        <f t="shared" si="86"/>
        <v>76642.379746835446</v>
      </c>
      <c r="CQ72" s="12">
        <f t="shared" si="87"/>
        <v>86798.048192771093</v>
      </c>
      <c r="CR72" s="12">
        <f t="shared" si="88"/>
        <v>104793.30120481929</v>
      </c>
      <c r="CS72" s="12">
        <f t="shared" si="89"/>
        <v>101878.98795180723</v>
      </c>
      <c r="CT72" s="12">
        <f t="shared" si="90"/>
        <v>93470.108433734946</v>
      </c>
      <c r="CU72" s="12">
        <f t="shared" si="91"/>
        <v>101528.67469879519</v>
      </c>
      <c r="CV72" s="12">
        <f t="shared" si="92"/>
        <v>73459.795180722896</v>
      </c>
      <c r="CW72" s="12">
        <f t="shared" si="93"/>
        <v>63097.506024096387</v>
      </c>
      <c r="CX72" s="12">
        <f t="shared" si="94"/>
        <v>55904.361445783128</v>
      </c>
      <c r="CY72" s="12">
        <f t="shared" si="95"/>
        <v>46058.602409638559</v>
      </c>
      <c r="CZ72" s="13">
        <f t="shared" si="96"/>
        <v>915016.73997254844</v>
      </c>
      <c r="DA72" s="15">
        <f t="shared" si="97"/>
        <v>-618.85164556961388</v>
      </c>
      <c r="DB72" s="15">
        <f t="shared" si="98"/>
        <v>-3340.3370886075959</v>
      </c>
      <c r="DC72" s="15">
        <f t="shared" si="99"/>
        <v>-7076.8275949367162</v>
      </c>
      <c r="DD72" s="15">
        <f t="shared" si="100"/>
        <v>-10202.011927710839</v>
      </c>
      <c r="DE72" s="15">
        <f t="shared" si="101"/>
        <v>-9871.8420481927606</v>
      </c>
      <c r="DF72" s="15">
        <f t="shared" si="102"/>
        <v>-16306.949518072292</v>
      </c>
      <c r="DG72" s="15">
        <f t="shared" si="103"/>
        <v>-14216.364337349392</v>
      </c>
      <c r="DH72" s="15">
        <f t="shared" si="104"/>
        <v>-1007.0969879517891</v>
      </c>
      <c r="DI72" s="15">
        <f t="shared" si="105"/>
        <v>-9345.3918072289125</v>
      </c>
      <c r="DJ72" s="15">
        <f t="shared" si="106"/>
        <v>-9960.5602409638541</v>
      </c>
      <c r="DK72" s="15">
        <f t="shared" si="107"/>
        <v>3715.0555421686727</v>
      </c>
      <c r="DL72" s="15">
        <f t="shared" si="108"/>
        <v>442.61590361446503</v>
      </c>
      <c r="DM72" s="16">
        <f t="shared" si="109"/>
        <v>-77788.561750800611</v>
      </c>
      <c r="DN72" s="15">
        <f t="shared" si="110"/>
        <v>2881.8816455696228</v>
      </c>
      <c r="DO72" s="15">
        <f t="shared" si="111"/>
        <v>2687.3670886075975</v>
      </c>
      <c r="DP72" s="15">
        <f t="shared" si="112"/>
        <v>1532.8475949367103</v>
      </c>
      <c r="DQ72" s="15">
        <f t="shared" si="113"/>
        <v>3471.9219277108373</v>
      </c>
      <c r="DR72" s="15">
        <f t="shared" si="114"/>
        <v>4191.7320481927636</v>
      </c>
      <c r="DS72" s="15">
        <f t="shared" si="115"/>
        <v>4075.1595180722816</v>
      </c>
      <c r="DT72" s="15">
        <f t="shared" si="116"/>
        <v>3738.8043373493906</v>
      </c>
      <c r="DU72" s="15">
        <f t="shared" si="117"/>
        <v>4061.1469879517999</v>
      </c>
      <c r="DV72" s="15">
        <f t="shared" si="118"/>
        <v>2938.3918072289102</v>
      </c>
      <c r="DW72" s="15">
        <f t="shared" si="119"/>
        <v>2523.9002409638506</v>
      </c>
      <c r="DX72" s="15">
        <f t="shared" si="120"/>
        <v>2236.174457831321</v>
      </c>
      <c r="DY72" s="15">
        <f t="shared" si="121"/>
        <v>1842.3440963855389</v>
      </c>
      <c r="DZ72" s="16">
        <f t="shared" si="122"/>
        <v>36181.671750800626</v>
      </c>
      <c r="EB72" s="22">
        <f t="shared" si="126"/>
        <v>0</v>
      </c>
      <c r="EC72" s="22">
        <f t="shared" si="127"/>
        <v>-2.7284841053187847E-12</v>
      </c>
      <c r="ED72" s="22">
        <f t="shared" si="128"/>
        <v>0</v>
      </c>
      <c r="EE72" s="22">
        <f t="shared" si="129"/>
        <v>0</v>
      </c>
      <c r="EF72" s="22">
        <f t="shared" si="130"/>
        <v>0</v>
      </c>
      <c r="EG72" s="22">
        <f t="shared" si="131"/>
        <v>0</v>
      </c>
      <c r="EH72" s="22">
        <f t="shared" si="132"/>
        <v>0</v>
      </c>
      <c r="EI72" s="22">
        <f t="shared" si="133"/>
        <v>-8.1854523159563541E-12</v>
      </c>
      <c r="EJ72" s="22">
        <f t="shared" si="134"/>
        <v>0</v>
      </c>
      <c r="EK72" s="22">
        <f t="shared" si="135"/>
        <v>7.2759576141834259E-12</v>
      </c>
      <c r="EL72" s="22">
        <f t="shared" si="136"/>
        <v>0</v>
      </c>
      <c r="EM72" s="22">
        <f t="shared" si="137"/>
        <v>-5.0022208597511053E-12</v>
      </c>
    </row>
    <row r="73" spans="12:143" x14ac:dyDescent="0.3">
      <c r="L73" s="7"/>
      <c r="M73" t="s">
        <v>79</v>
      </c>
      <c r="N73" s="15">
        <f>IFERROR(VLOOKUP($M:$M,'Data 2'!$C:$R,'Data 2'!E$1,0),0)</f>
        <v>66592.88</v>
      </c>
      <c r="O73" s="15">
        <f>IFERROR(VLOOKUP($M:$M,'Data 2'!$C:$R,'Data 2'!F$1,0),0)</f>
        <v>75289.47</v>
      </c>
      <c r="P73" s="15">
        <f>IFERROR(VLOOKUP($M:$M,'Data 2'!$C:$R,'Data 2'!G$1,0),0)</f>
        <v>85781.42</v>
      </c>
      <c r="Q73" s="15">
        <f>IFERROR(VLOOKUP($M:$M,'Data 2'!$C:$R,'Data 2'!H$1,0),0)</f>
        <v>101412.24</v>
      </c>
      <c r="R73" s="15">
        <f>IFERROR(VLOOKUP($M:$M,'Data 2'!$C:$R,'Data 2'!I$1,0),0)</f>
        <v>105433.81</v>
      </c>
      <c r="S73" s="15">
        <f>IFERROR(VLOOKUP($M:$M,'Data 2'!$C:$R,'Data 2'!J$1,0),0)</f>
        <v>103159.55</v>
      </c>
      <c r="T73" s="15">
        <f>IFERROR(VLOOKUP($M:$M,'Data 2'!$C:$R,'Data 2'!K$1,0),0)</f>
        <v>115598.12</v>
      </c>
      <c r="U73" s="15">
        <f>IFERROR(VLOOKUP($M:$M,'Data 2'!$C:$R,'Data 2'!L$1,0),0)</f>
        <v>102314.51</v>
      </c>
      <c r="V73" s="15">
        <f>IFERROR(VLOOKUP($M:$M,'Data 2'!$C:$R,'Data 2'!M$1,0),0)</f>
        <v>81446.539999999994</v>
      </c>
      <c r="W73" s="15">
        <f>IFERROR(VLOOKUP($M:$M,'Data 2'!$C:$R,'Data 2'!N$1,0),0)</f>
        <v>81664.23</v>
      </c>
      <c r="X73" s="15">
        <f>IFERROR(VLOOKUP($M:$M,'Data 2'!$C:$R,'Data 2'!O$1,0),0)</f>
        <v>59842.5</v>
      </c>
      <c r="Y73" s="15">
        <f>IFERROR(VLOOKUP($M:$M,'Data 2'!$C:$R,'Data 2'!P$1,0),0)</f>
        <v>61653.120000000003</v>
      </c>
      <c r="Z73" s="16">
        <f t="shared" si="70"/>
        <v>329076.01</v>
      </c>
      <c r="AA73" s="15">
        <f>IFERROR(VLOOKUP($M:$M,'Data 2'!$U:$AI,'Data 2'!W$1,0),0)</f>
        <v>79312.039999999994</v>
      </c>
      <c r="AB73" s="15">
        <f>IFERROR(VLOOKUP($M:$M,'Data 2'!$U:$AI,'Data 2'!X$1,0),0)</f>
        <v>78700.259999999995</v>
      </c>
      <c r="AC73" s="15">
        <f>IFERROR(VLOOKUP($M:$M,'Data 2'!$U:$AI,'Data 2'!Y$1,0),0)</f>
        <v>98342.86</v>
      </c>
      <c r="AD73" s="15">
        <f>IFERROR(VLOOKUP($M:$M,'Data 2'!$U:$AI,'Data 2'!Z$1,0),0)</f>
        <v>118855.51</v>
      </c>
      <c r="AE73" s="15">
        <f>IFERROR(VLOOKUP($M:$M,'Data 2'!$U:$AI,'Data 2'!AA$1,0),0)</f>
        <v>127308.82</v>
      </c>
      <c r="AF73" s="15">
        <f>IFERROR(VLOOKUP($M:$M,'Data 2'!$U:$AI,'Data 2'!AB$1,0),0)</f>
        <v>134672.45000000001</v>
      </c>
      <c r="AG73" s="15">
        <f>IFERROR(VLOOKUP($M:$M,'Data 2'!$U:$AI,'Data 2'!AC$1,0),0)</f>
        <v>125565.49</v>
      </c>
      <c r="AH73" s="15">
        <f>IFERROR(VLOOKUP($M:$M,'Data 2'!$U:$AI,'Data 2'!AD$1,0),0)</f>
        <v>115856.69</v>
      </c>
      <c r="AI73" s="15">
        <f>IFERROR(VLOOKUP($M:$M,'Data 2'!$U:$AI,'Data 2'!AE$1,0),0)</f>
        <v>101982.68</v>
      </c>
      <c r="AJ73" s="15">
        <f>IFERROR(VLOOKUP($M:$M,'Data 2'!$U:$AI,'Data 2'!AF$1,0),0)</f>
        <v>87232.02</v>
      </c>
      <c r="AK73" s="15">
        <f>IFERROR(VLOOKUP($M:$M,'Data 2'!$U:$AI,'Data 2'!AG$1,0),0)</f>
        <v>65159.63</v>
      </c>
      <c r="AL73" s="15">
        <f>IFERROR(VLOOKUP($M:$M,'Data 2'!$U:$AI,'Data 2'!AH$1,0),0)</f>
        <v>67479.83</v>
      </c>
      <c r="AM73" s="16">
        <f t="shared" si="138"/>
        <v>1200468.2799999998</v>
      </c>
      <c r="AN73" s="15">
        <f>IFERROR(VLOOKUP($M:$M,'Data 2'!$AP:$BE,'Data 2'!AR$1,0),0)</f>
        <v>82849.62</v>
      </c>
      <c r="AO73" s="15">
        <f>IFERROR(VLOOKUP($M:$M,'Data 2'!$AP:$BE,'Data 2'!AS$1,0),0)</f>
        <v>88470.19</v>
      </c>
      <c r="AP73" s="15">
        <f>IFERROR(VLOOKUP($M:$M,'Data 2'!$AP:$BE,'Data 2'!AT$1,0),0)</f>
        <v>104813.01</v>
      </c>
      <c r="AQ73" s="15">
        <f>IFERROR(VLOOKUP($M:$M,'Data 2'!$AP:$BE,'Data 2'!AU$1,0),0)</f>
        <v>116040.79</v>
      </c>
      <c r="AR73" s="15">
        <f>IFERROR(VLOOKUP($M:$M,'Data 2'!$AP:$BE,'Data 2'!AV$1,0),0)</f>
        <v>131817.84</v>
      </c>
      <c r="AS73" s="15">
        <f>IFERROR(VLOOKUP($M:$M,'Data 2'!$AP:$BE,'Data 2'!AW$1,0),0)</f>
        <v>133374.89000000001</v>
      </c>
      <c r="AT73" s="15">
        <f>IFERROR(VLOOKUP($M:$M,'Data 2'!$AP:$BE,'Data 2'!AX$1,0),0)</f>
        <v>124900.77</v>
      </c>
      <c r="AU73" s="15">
        <f>IFERROR(VLOOKUP($M:$M,'Data 2'!$AP:$BE,'Data 2'!AY$1,0),0)</f>
        <v>128663.3</v>
      </c>
      <c r="AV73" s="15">
        <f>IFERROR(VLOOKUP($M:$M,'Data 2'!$AP:$BE,'Data 2'!AZ$1,0),0)</f>
        <v>102750.97</v>
      </c>
      <c r="AW73" s="15">
        <f>IFERROR(VLOOKUP($M:$M,'Data 2'!$AP:$BE,'Data 2'!BA$1,0),0)</f>
        <v>93133.11</v>
      </c>
      <c r="AX73" s="15">
        <f>IFERROR(VLOOKUP($M:$M,'Data 2'!$AP:$BE,'Data 2'!BB$1,0),0)</f>
        <v>70434.83</v>
      </c>
      <c r="AY73" s="15">
        <f>IFERROR(VLOOKUP($M:$M,'Data 2'!$AP:$BE,'Data 2'!BC$1,0),0)</f>
        <v>72143.490000000005</v>
      </c>
      <c r="AZ73" s="16">
        <f t="shared" si="71"/>
        <v>1249392.81</v>
      </c>
      <c r="BA73" s="3">
        <f>IF(AA73=0,0,IFERROR(VLOOKUP($M:$M,'Price_Per_Oz_01.2019~'!$A:$CQ,Data_sheet_PTD!BA$2,0),0))</f>
        <v>0.69</v>
      </c>
      <c r="BB73" s="3">
        <f>IF(AB73=0,0,IFERROR(VLOOKUP($M:$M,'Price_Per_Oz_01.2019~'!$A:$CQ,Data_sheet_PTD!BB$2,0),0))</f>
        <v>0.69</v>
      </c>
      <c r="BC73" s="3">
        <f>IF(AC73=0,0,IFERROR(VLOOKUP($M:$M,'Price_Per_Oz_01.2019~'!$A:$CQ,Data_sheet_PTD!BC$2,0),0))</f>
        <v>0.69</v>
      </c>
      <c r="BD73" s="3">
        <f>IF(AD73=0,0,IFERROR(VLOOKUP($M:$M,'Price_Per_Oz_01.2019~'!$A:$CQ,Data_sheet_PTD!BD$2,0),0))</f>
        <v>0.74</v>
      </c>
      <c r="BE73" s="3">
        <f>IF(AE73=0,0,IFERROR(VLOOKUP($M:$M,'Price_Per_Oz_01.2019~'!$A:$CQ,Data_sheet_PTD!BE$2,0),0))</f>
        <v>0.74</v>
      </c>
      <c r="BF73" s="3">
        <f>IF(AF73=0,0,IFERROR(VLOOKUP($M:$M,'Price_Per_Oz_01.2019~'!$A:$CQ,Data_sheet_PTD!BF$2,0),0))</f>
        <v>0.74</v>
      </c>
      <c r="BG73" s="3">
        <f>IF(AG73=0,0,IFERROR(VLOOKUP($M:$M,'Price_Per_Oz_01.2019~'!$A:$CQ,Data_sheet_PTD!BG$2,0),0))</f>
        <v>0.74</v>
      </c>
      <c r="BH73" s="3">
        <f>IF(AH73=0,0,IFERROR(VLOOKUP($M:$M,'Price_Per_Oz_01.2019~'!$A:$CQ,Data_sheet_PTD!BH$2,0),0))</f>
        <v>0.74</v>
      </c>
      <c r="BI73" s="3">
        <f>IF(AI73=0,0,IFERROR(VLOOKUP($M:$M,'Price_Per_Oz_01.2019~'!$A:$CQ,Data_sheet_PTD!BI$2,0),0))</f>
        <v>0.74</v>
      </c>
      <c r="BJ73" s="3">
        <f>IF(AJ73=0,0,IFERROR(VLOOKUP($M:$M,'Price_Per_Oz_01.2019~'!$A:$CQ,Data_sheet_PTD!BJ$2,0),0))</f>
        <v>0.74</v>
      </c>
      <c r="BK73" s="3">
        <f>IF(AK73=0,0,IFERROR(VLOOKUP($M:$M,'Price_Per_Oz_01.2019~'!$A:$CQ,Data_sheet_PTD!BK$2,0),0))</f>
        <v>0.74</v>
      </c>
      <c r="BL73" s="3">
        <f>IF(AL73=0,0,IFERROR(VLOOKUP($M:$M,'Price_Per_Oz_01.2019~'!$A:$CQ,Data_sheet_PTD!BL$2,0),0))</f>
        <v>0.74</v>
      </c>
      <c r="BM73" s="17">
        <f t="shared" si="123"/>
        <v>0.74</v>
      </c>
      <c r="BN73" s="3">
        <f>IF(AN73=0,0,IFERROR(VLOOKUP($M:$M,'Price_Per_Oz_01.2019~'!$A:$CQ,Data_sheet_PTD!BN$2,0),0))</f>
        <v>0.74</v>
      </c>
      <c r="BO73" s="3">
        <f>IF(AO73=0,0,IFERROR(VLOOKUP($M:$M,'Price_Per_Oz_01.2019~'!$A:$CQ,Data_sheet_PTD!BO$2,0),0))</f>
        <v>0.74</v>
      </c>
      <c r="BP73" s="3">
        <f>IF(AP73=0,0,IFERROR(VLOOKUP($M:$M,'Price_Per_Oz_01.2019~'!$A:$CQ,Data_sheet_PTD!BP$2,0),0))</f>
        <v>0.74</v>
      </c>
      <c r="BQ73" s="3">
        <f>IF(AQ73=0,0,IFERROR(VLOOKUP($M:$M,'Price_Per_Oz_01.2019~'!$A:$CQ,Data_sheet_PTD!BQ$2,0),0))</f>
        <v>0.74</v>
      </c>
      <c r="BR73" s="3">
        <f>IF(AR73=0,0,IFERROR(VLOOKUP($M:$M,'Price_Per_Oz_01.2019~'!$A:$CQ,Data_sheet_PTD!BR$2,0),0))</f>
        <v>0.74</v>
      </c>
      <c r="BS73" s="3">
        <f>IF(AS73=0,0,IFERROR(VLOOKUP($M:$M,'Price_Per_Oz_01.2019~'!$A:$CQ,Data_sheet_PTD!BS$2,0),0))</f>
        <v>0.74</v>
      </c>
      <c r="BT73" s="3">
        <f>IF(AT73=0,0,IFERROR(VLOOKUP($M:$M,'Price_Per_Oz_01.2019~'!$A:$CQ,Data_sheet_PTD!BT$2,0),0))</f>
        <v>0.74</v>
      </c>
      <c r="BU73" s="3">
        <f>IF(AU73=0,0,IFERROR(VLOOKUP($M:$M,'Price_Per_Oz_01.2019~'!$A:$CQ,Data_sheet_PTD!BU$2,0),0))</f>
        <v>0.74</v>
      </c>
      <c r="BV73" s="3">
        <f>IF(AV73=0,0,IFERROR(VLOOKUP($M:$M,'Price_Per_Oz_01.2019~'!$A:$CQ,Data_sheet_PTD!BV$2,0),0))</f>
        <v>0.74</v>
      </c>
      <c r="BW73" s="3">
        <f>IF(AW73=0,0,IFERROR(VLOOKUP($M:$M,'Price_Per_Oz_01.2019~'!$A:$CQ,Data_sheet_PTD!BW$2,0),0))</f>
        <v>0.74</v>
      </c>
      <c r="BX73" s="3">
        <f>IF(AX73=0,0,IFERROR(VLOOKUP($M:$M,'Price_Per_Oz_01.2019~'!$A:$CQ,Data_sheet_PTD!BX$2,0),0))</f>
        <v>0.74</v>
      </c>
      <c r="BY73" s="3">
        <f>IF(AY73=0,0,IFERROR(VLOOKUP($M:$M,'Price_Per_Oz_01.2019~'!$A:$CQ,Data_sheet_PTD!BY$2,0),0))</f>
        <v>0.74</v>
      </c>
      <c r="BZ73" s="17">
        <f t="shared" si="124"/>
        <v>0.74</v>
      </c>
      <c r="CA73" s="12">
        <f t="shared" si="72"/>
        <v>114944.98550724638</v>
      </c>
      <c r="CB73" s="12">
        <f t="shared" si="73"/>
        <v>114058.34782608696</v>
      </c>
      <c r="CC73" s="12">
        <f t="shared" si="74"/>
        <v>142525.88405797104</v>
      </c>
      <c r="CD73" s="12">
        <f t="shared" si="75"/>
        <v>160615.55405405405</v>
      </c>
      <c r="CE73" s="12">
        <f t="shared" si="76"/>
        <v>172038.94594594595</v>
      </c>
      <c r="CF73" s="12">
        <f t="shared" si="77"/>
        <v>181989.79729729731</v>
      </c>
      <c r="CG73" s="12">
        <f t="shared" si="78"/>
        <v>169683.09459459462</v>
      </c>
      <c r="CH73" s="12">
        <f t="shared" si="79"/>
        <v>156563.09459459459</v>
      </c>
      <c r="CI73" s="12">
        <f t="shared" si="80"/>
        <v>137814.43243243243</v>
      </c>
      <c r="CJ73" s="12">
        <f t="shared" si="81"/>
        <v>117881.10810810812</v>
      </c>
      <c r="CK73" s="12">
        <f t="shared" si="82"/>
        <v>88053.554054054053</v>
      </c>
      <c r="CL73" s="12">
        <f t="shared" si="83"/>
        <v>91188.959459459467</v>
      </c>
      <c r="CM73" s="13">
        <f t="shared" si="125"/>
        <v>1647357.7579318448</v>
      </c>
      <c r="CN73" s="12">
        <f t="shared" si="84"/>
        <v>111958.94594594595</v>
      </c>
      <c r="CO73" s="12">
        <f t="shared" si="85"/>
        <v>119554.31081081081</v>
      </c>
      <c r="CP73" s="12">
        <f t="shared" si="86"/>
        <v>141639.20270270269</v>
      </c>
      <c r="CQ73" s="12">
        <f t="shared" si="87"/>
        <v>156811.87837837837</v>
      </c>
      <c r="CR73" s="12">
        <f t="shared" si="88"/>
        <v>178132.21621621621</v>
      </c>
      <c r="CS73" s="12">
        <f t="shared" si="89"/>
        <v>180236.33783783787</v>
      </c>
      <c r="CT73" s="12">
        <f t="shared" si="90"/>
        <v>168784.82432432432</v>
      </c>
      <c r="CU73" s="12">
        <f t="shared" si="91"/>
        <v>173869.32432432432</v>
      </c>
      <c r="CV73" s="12">
        <f t="shared" si="92"/>
        <v>138852.66216216216</v>
      </c>
      <c r="CW73" s="12">
        <f t="shared" si="93"/>
        <v>125855.55405405405</v>
      </c>
      <c r="CX73" s="12">
        <f t="shared" si="94"/>
        <v>95182.202702702707</v>
      </c>
      <c r="CY73" s="12">
        <f t="shared" si="95"/>
        <v>97491.202702702707</v>
      </c>
      <c r="CZ73" s="13">
        <f t="shared" si="96"/>
        <v>1688368.6621621619</v>
      </c>
      <c r="DA73" s="15">
        <f t="shared" si="97"/>
        <v>-2060.3672972973013</v>
      </c>
      <c r="DB73" s="15">
        <f t="shared" si="98"/>
        <v>3792.2144594594588</v>
      </c>
      <c r="DC73" s="15">
        <f t="shared" si="99"/>
        <v>-611.81013513515813</v>
      </c>
      <c r="DD73" s="15">
        <f t="shared" si="100"/>
        <v>-2814.7200000000034</v>
      </c>
      <c r="DE73" s="15">
        <f t="shared" si="101"/>
        <v>4509.0199999999968</v>
      </c>
      <c r="DF73" s="15">
        <f t="shared" si="102"/>
        <v>-1297.5599999999843</v>
      </c>
      <c r="DG73" s="15">
        <f t="shared" si="103"/>
        <v>-664.72000000001867</v>
      </c>
      <c r="DH73" s="15">
        <f t="shared" si="104"/>
        <v>12806.610000000002</v>
      </c>
      <c r="DI73" s="15">
        <f t="shared" si="105"/>
        <v>768.29000000000292</v>
      </c>
      <c r="DJ73" s="15">
        <f t="shared" si="106"/>
        <v>5901.0899999999901</v>
      </c>
      <c r="DK73" s="15">
        <f t="shared" si="107"/>
        <v>5275.2000000000035</v>
      </c>
      <c r="DL73" s="15">
        <f t="shared" si="108"/>
        <v>4663.6599999999971</v>
      </c>
      <c r="DM73" s="16">
        <f t="shared" si="109"/>
        <v>30266.907027026984</v>
      </c>
      <c r="DN73" s="15">
        <f t="shared" si="110"/>
        <v>5597.9472972973026</v>
      </c>
      <c r="DO73" s="15">
        <f t="shared" si="111"/>
        <v>5977.7155405405456</v>
      </c>
      <c r="DP73" s="15">
        <f t="shared" si="112"/>
        <v>7081.9601351351412</v>
      </c>
      <c r="DQ73" s="15">
        <f t="shared" si="113"/>
        <v>0</v>
      </c>
      <c r="DR73" s="15">
        <f t="shared" si="114"/>
        <v>0</v>
      </c>
      <c r="DS73" s="15">
        <f t="shared" si="115"/>
        <v>0</v>
      </c>
      <c r="DT73" s="15">
        <f t="shared" si="116"/>
        <v>0</v>
      </c>
      <c r="DU73" s="15">
        <f t="shared" si="117"/>
        <v>0</v>
      </c>
      <c r="DV73" s="15">
        <f t="shared" si="118"/>
        <v>0</v>
      </c>
      <c r="DW73" s="15">
        <f t="shared" si="119"/>
        <v>0</v>
      </c>
      <c r="DX73" s="15">
        <f t="shared" si="120"/>
        <v>0</v>
      </c>
      <c r="DY73" s="15">
        <f t="shared" si="121"/>
        <v>0</v>
      </c>
      <c r="DZ73" s="16">
        <f t="shared" si="122"/>
        <v>18657.622972972989</v>
      </c>
      <c r="EB73" s="22">
        <f t="shared" si="126"/>
        <v>0</v>
      </c>
      <c r="EC73" s="22">
        <f t="shared" si="127"/>
        <v>0</v>
      </c>
      <c r="ED73" s="22">
        <f t="shared" si="128"/>
        <v>1.0913936421275139E-11</v>
      </c>
      <c r="EE73" s="22">
        <f t="shared" si="129"/>
        <v>0</v>
      </c>
      <c r="EF73" s="22">
        <f t="shared" si="130"/>
        <v>-7.2759576141834259E-12</v>
      </c>
      <c r="EG73" s="22">
        <f t="shared" si="131"/>
        <v>-1.3415046851150692E-11</v>
      </c>
      <c r="EH73" s="22">
        <f t="shared" si="132"/>
        <v>1.7507773009128869E-11</v>
      </c>
      <c r="EI73" s="22">
        <f t="shared" si="133"/>
        <v>0</v>
      </c>
      <c r="EJ73" s="22">
        <f t="shared" si="134"/>
        <v>5.2295945351943374E-12</v>
      </c>
      <c r="EK73" s="22">
        <f t="shared" si="135"/>
        <v>0</v>
      </c>
      <c r="EL73" s="22">
        <f t="shared" si="136"/>
        <v>0</v>
      </c>
      <c r="EM73" s="22">
        <f t="shared" si="137"/>
        <v>0</v>
      </c>
    </row>
    <row r="74" spans="12:143" x14ac:dyDescent="0.3">
      <c r="L74" s="7"/>
      <c r="M74" t="s">
        <v>80</v>
      </c>
      <c r="N74" s="15">
        <f>IFERROR(VLOOKUP($M:$M,'Data 2'!$C:$R,'Data 2'!E$1,0),0)</f>
        <v>62238.879999999997</v>
      </c>
      <c r="O74" s="15">
        <f>IFERROR(VLOOKUP($M:$M,'Data 2'!$C:$R,'Data 2'!F$1,0),0)</f>
        <v>63343.17</v>
      </c>
      <c r="P74" s="15">
        <f>IFERROR(VLOOKUP($M:$M,'Data 2'!$C:$R,'Data 2'!G$1,0),0)</f>
        <v>75606.91</v>
      </c>
      <c r="Q74" s="15">
        <f>IFERROR(VLOOKUP($M:$M,'Data 2'!$C:$R,'Data 2'!H$1,0),0)</f>
        <v>80127.11</v>
      </c>
      <c r="R74" s="15">
        <f>IFERROR(VLOOKUP($M:$M,'Data 2'!$C:$R,'Data 2'!I$1,0),0)</f>
        <v>85641.76</v>
      </c>
      <c r="S74" s="15">
        <f>IFERROR(VLOOKUP($M:$M,'Data 2'!$C:$R,'Data 2'!J$1,0),0)</f>
        <v>73102.759999999995</v>
      </c>
      <c r="T74" s="15">
        <f>IFERROR(VLOOKUP($M:$M,'Data 2'!$C:$R,'Data 2'!K$1,0),0)</f>
        <v>94789.75</v>
      </c>
      <c r="U74" s="15">
        <f>IFERROR(VLOOKUP($M:$M,'Data 2'!$C:$R,'Data 2'!L$1,0),0)</f>
        <v>92946.72</v>
      </c>
      <c r="V74" s="15">
        <f>IFERROR(VLOOKUP($M:$M,'Data 2'!$C:$R,'Data 2'!M$1,0),0)</f>
        <v>74761.39</v>
      </c>
      <c r="W74" s="15">
        <f>IFERROR(VLOOKUP($M:$M,'Data 2'!$C:$R,'Data 2'!N$1,0),0)</f>
        <v>77872.38</v>
      </c>
      <c r="X74" s="15">
        <f>IFERROR(VLOOKUP($M:$M,'Data 2'!$C:$R,'Data 2'!O$1,0),0)</f>
        <v>59346.42</v>
      </c>
      <c r="Y74" s="15">
        <f>IFERROR(VLOOKUP($M:$M,'Data 2'!$C:$R,'Data 2'!P$1,0),0)</f>
        <v>57560.67</v>
      </c>
      <c r="Z74" s="16">
        <f t="shared" si="70"/>
        <v>281316.07</v>
      </c>
      <c r="AA74" s="15">
        <f>IFERROR(VLOOKUP($M:$M,'Data 2'!$U:$AI,'Data 2'!W$1,0),0)</f>
        <v>68730.289999999994</v>
      </c>
      <c r="AB74" s="15">
        <f>IFERROR(VLOOKUP($M:$M,'Data 2'!$U:$AI,'Data 2'!X$1,0),0)</f>
        <v>63977.38</v>
      </c>
      <c r="AC74" s="15">
        <f>IFERROR(VLOOKUP($M:$M,'Data 2'!$U:$AI,'Data 2'!Y$1,0),0)</f>
        <v>84973.49</v>
      </c>
      <c r="AD74" s="15">
        <f>IFERROR(VLOOKUP($M:$M,'Data 2'!$U:$AI,'Data 2'!Z$1,0),0)</f>
        <v>92979.14</v>
      </c>
      <c r="AE74" s="15">
        <f>IFERROR(VLOOKUP($M:$M,'Data 2'!$U:$AI,'Data 2'!AA$1,0),0)</f>
        <v>103757.69</v>
      </c>
      <c r="AF74" s="15">
        <f>IFERROR(VLOOKUP($M:$M,'Data 2'!$U:$AI,'Data 2'!AB$1,0),0)</f>
        <v>111986.84</v>
      </c>
      <c r="AG74" s="15">
        <f>IFERROR(VLOOKUP($M:$M,'Data 2'!$U:$AI,'Data 2'!AC$1,0),0)</f>
        <v>105669.4</v>
      </c>
      <c r="AH74" s="15">
        <f>IFERROR(VLOOKUP($M:$M,'Data 2'!$U:$AI,'Data 2'!AD$1,0),0)</f>
        <v>119236.89</v>
      </c>
      <c r="AI74" s="15">
        <f>IFERROR(VLOOKUP($M:$M,'Data 2'!$U:$AI,'Data 2'!AE$1,0),0)</f>
        <v>95070.33</v>
      </c>
      <c r="AJ74" s="15">
        <f>IFERROR(VLOOKUP($M:$M,'Data 2'!$U:$AI,'Data 2'!AF$1,0),0)</f>
        <v>81524.820000000007</v>
      </c>
      <c r="AK74" s="15">
        <f>IFERROR(VLOOKUP($M:$M,'Data 2'!$U:$AI,'Data 2'!AG$1,0),0)</f>
        <v>67762.42</v>
      </c>
      <c r="AL74" s="15">
        <f>IFERROR(VLOOKUP($M:$M,'Data 2'!$U:$AI,'Data 2'!AH$1,0),0)</f>
        <v>64177.73</v>
      </c>
      <c r="AM74" s="16">
        <f t="shared" si="138"/>
        <v>1059846.4200000002</v>
      </c>
      <c r="AN74" s="15">
        <f>IFERROR(VLOOKUP($M:$M,'Data 2'!$AP:$BE,'Data 2'!AR$1,0),0)</f>
        <v>76688.149999999994</v>
      </c>
      <c r="AO74" s="15">
        <f>IFERROR(VLOOKUP($M:$M,'Data 2'!$AP:$BE,'Data 2'!AS$1,0),0)</f>
        <v>78568.460000000006</v>
      </c>
      <c r="AP74" s="15">
        <f>IFERROR(VLOOKUP($M:$M,'Data 2'!$AP:$BE,'Data 2'!AT$1,0),0)</f>
        <v>93853.89</v>
      </c>
      <c r="AQ74" s="15">
        <f>IFERROR(VLOOKUP($M:$M,'Data 2'!$AP:$BE,'Data 2'!AU$1,0),0)</f>
        <v>98259.82</v>
      </c>
      <c r="AR74" s="15">
        <f>IFERROR(VLOOKUP($M:$M,'Data 2'!$AP:$BE,'Data 2'!AV$1,0),0)</f>
        <v>117881.58</v>
      </c>
      <c r="AS74" s="15">
        <f>IFERROR(VLOOKUP($M:$M,'Data 2'!$AP:$BE,'Data 2'!AW$1,0),0)</f>
        <v>126933.16</v>
      </c>
      <c r="AT74" s="15">
        <f>IFERROR(VLOOKUP($M:$M,'Data 2'!$AP:$BE,'Data 2'!AX$1,0),0)</f>
        <v>124070.56</v>
      </c>
      <c r="AU74" s="15">
        <f>IFERROR(VLOOKUP($M:$M,'Data 2'!$AP:$BE,'Data 2'!AY$1,0),0)</f>
        <v>145847.09</v>
      </c>
      <c r="AV74" s="15">
        <f>IFERROR(VLOOKUP($M:$M,'Data 2'!$AP:$BE,'Data 2'!AZ$1,0),0)</f>
        <v>112449.16</v>
      </c>
      <c r="AW74" s="15">
        <f>IFERROR(VLOOKUP($M:$M,'Data 2'!$AP:$BE,'Data 2'!BA$1,0),0)</f>
        <v>106727.14000000001</v>
      </c>
      <c r="AX74" s="15">
        <f>IFERROR(VLOOKUP($M:$M,'Data 2'!$AP:$BE,'Data 2'!BB$1,0),0)</f>
        <v>86554.109999999986</v>
      </c>
      <c r="AY74" s="15">
        <f>IFERROR(VLOOKUP($M:$M,'Data 2'!$AP:$BE,'Data 2'!BC$1,0),0)</f>
        <v>80139.489999999991</v>
      </c>
      <c r="AZ74" s="16">
        <f t="shared" si="71"/>
        <v>1247972.6100000001</v>
      </c>
      <c r="BA74" s="3">
        <f>IF(AA74=0,0,IFERROR(VLOOKUP($M:$M,'Price_Per_Oz_01.2019~'!$A:$CQ,Data_sheet_PTD!BA$2,0),0))</f>
        <v>0.65</v>
      </c>
      <c r="BB74" s="3">
        <f>IF(AB74=0,0,IFERROR(VLOOKUP($M:$M,'Price_Per_Oz_01.2019~'!$A:$CQ,Data_sheet_PTD!BB$2,0),0))</f>
        <v>0.65</v>
      </c>
      <c r="BC74" s="3">
        <f>IF(AC74=0,0,IFERROR(VLOOKUP($M:$M,'Price_Per_Oz_01.2019~'!$A:$CQ,Data_sheet_PTD!BC$2,0),0))</f>
        <v>0.65</v>
      </c>
      <c r="BD74" s="3">
        <f>IF(AD74=0,0,IFERROR(VLOOKUP($M:$M,'Price_Per_Oz_01.2019~'!$A:$CQ,Data_sheet_PTD!BD$2,0),0))</f>
        <v>0.68</v>
      </c>
      <c r="BE74" s="3">
        <f>IF(AE74=0,0,IFERROR(VLOOKUP($M:$M,'Price_Per_Oz_01.2019~'!$A:$CQ,Data_sheet_PTD!BE$2,0),0))</f>
        <v>0.68</v>
      </c>
      <c r="BF74" s="3">
        <f>IF(AF74=0,0,IFERROR(VLOOKUP($M:$M,'Price_Per_Oz_01.2019~'!$A:$CQ,Data_sheet_PTD!BF$2,0),0))</f>
        <v>0.68</v>
      </c>
      <c r="BG74" s="3">
        <f>IF(AG74=0,0,IFERROR(VLOOKUP($M:$M,'Price_Per_Oz_01.2019~'!$A:$CQ,Data_sheet_PTD!BG$2,0),0))</f>
        <v>0.68</v>
      </c>
      <c r="BH74" s="3">
        <f>IF(AH74=0,0,IFERROR(VLOOKUP($M:$M,'Price_Per_Oz_01.2019~'!$A:$CQ,Data_sheet_PTD!BH$2,0),0))</f>
        <v>0.68</v>
      </c>
      <c r="BI74" s="3">
        <f>IF(AI74=0,0,IFERROR(VLOOKUP($M:$M,'Price_Per_Oz_01.2019~'!$A:$CQ,Data_sheet_PTD!BI$2,0),0))</f>
        <v>0.68</v>
      </c>
      <c r="BJ74" s="3">
        <f>IF(AJ74=0,0,IFERROR(VLOOKUP($M:$M,'Price_Per_Oz_01.2019~'!$A:$CQ,Data_sheet_PTD!BJ$2,0),0))</f>
        <v>0.68</v>
      </c>
      <c r="BK74" s="3">
        <f>IF(AK74=0,0,IFERROR(VLOOKUP($M:$M,'Price_Per_Oz_01.2019~'!$A:$CQ,Data_sheet_PTD!BK$2,0),0))</f>
        <v>0.68</v>
      </c>
      <c r="BL74" s="3">
        <f>IF(AL74=0,0,IFERROR(VLOOKUP($M:$M,'Price_Per_Oz_01.2019~'!$A:$CQ,Data_sheet_PTD!BL$2,0),0))</f>
        <v>0.68</v>
      </c>
      <c r="BM74" s="17">
        <f t="shared" si="123"/>
        <v>0.68</v>
      </c>
      <c r="BN74" s="3">
        <f>IF(AN74=0,0,IFERROR(VLOOKUP($M:$M,'Price_Per_Oz_01.2019~'!$A:$CQ,Data_sheet_PTD!BN$2,0),0))</f>
        <v>0.68</v>
      </c>
      <c r="BO74" s="3">
        <f>IF(AO74=0,0,IFERROR(VLOOKUP($M:$M,'Price_Per_Oz_01.2019~'!$A:$CQ,Data_sheet_PTD!BO$2,0),0))</f>
        <v>0.68</v>
      </c>
      <c r="BP74" s="3">
        <f>IF(AP74=0,0,IFERROR(VLOOKUP($M:$M,'Price_Per_Oz_01.2019~'!$A:$CQ,Data_sheet_PTD!BP$2,0),0))</f>
        <v>0.68</v>
      </c>
      <c r="BQ74" s="3">
        <f>IF(AQ74=0,0,IFERROR(VLOOKUP($M:$M,'Price_Per_Oz_01.2019~'!$A:$CQ,Data_sheet_PTD!BQ$2,0),0))</f>
        <v>0.68</v>
      </c>
      <c r="BR74" s="3">
        <f>IF(AR74=0,0,IFERROR(VLOOKUP($M:$M,'Price_Per_Oz_01.2019~'!$A:$CQ,Data_sheet_PTD!BR$2,0),0))</f>
        <v>0.68</v>
      </c>
      <c r="BS74" s="3">
        <f>IF(AS74=0,0,IFERROR(VLOOKUP($M:$M,'Price_Per_Oz_01.2019~'!$A:$CQ,Data_sheet_PTD!BS$2,0),0))</f>
        <v>0.74</v>
      </c>
      <c r="BT74" s="3">
        <f>IF(AT74=0,0,IFERROR(VLOOKUP($M:$M,'Price_Per_Oz_01.2019~'!$A:$CQ,Data_sheet_PTD!BT$2,0),0))</f>
        <v>0.74</v>
      </c>
      <c r="BU74" s="3">
        <f>IF(AU74=0,0,IFERROR(VLOOKUP($M:$M,'Price_Per_Oz_01.2019~'!$A:$CQ,Data_sheet_PTD!BU$2,0),0))</f>
        <v>0.74</v>
      </c>
      <c r="BV74" s="3">
        <f>IF(AV74=0,0,IFERROR(VLOOKUP($M:$M,'Price_Per_Oz_01.2019~'!$A:$CQ,Data_sheet_PTD!BV$2,0),0))</f>
        <v>0.74</v>
      </c>
      <c r="BW74" s="3">
        <f>IF(AW74=0,0,IFERROR(VLOOKUP($M:$M,'Price_Per_Oz_01.2019~'!$A:$CQ,Data_sheet_PTD!BW$2,0),0))</f>
        <v>0.74</v>
      </c>
      <c r="BX74" s="3">
        <f>IF(AX74=0,0,IFERROR(VLOOKUP($M:$M,'Price_Per_Oz_01.2019~'!$A:$CQ,Data_sheet_PTD!BX$2,0),0))</f>
        <v>0.74</v>
      </c>
      <c r="BY74" s="3">
        <f>IF(AY74=0,0,IFERROR(VLOOKUP($M:$M,'Price_Per_Oz_01.2019~'!$A:$CQ,Data_sheet_PTD!BY$2,0),0))</f>
        <v>0.74</v>
      </c>
      <c r="BZ74" s="17">
        <f t="shared" si="124"/>
        <v>0.74</v>
      </c>
      <c r="CA74" s="12">
        <f t="shared" si="72"/>
        <v>105738.90769230768</v>
      </c>
      <c r="CB74" s="12">
        <f t="shared" si="73"/>
        <v>98426.738461538451</v>
      </c>
      <c r="CC74" s="12">
        <f t="shared" si="74"/>
        <v>130728.44615384616</v>
      </c>
      <c r="CD74" s="12">
        <f t="shared" si="75"/>
        <v>136734.0294117647</v>
      </c>
      <c r="CE74" s="12">
        <f t="shared" si="76"/>
        <v>152584.8382352941</v>
      </c>
      <c r="CF74" s="12">
        <f t="shared" si="77"/>
        <v>164686.5294117647</v>
      </c>
      <c r="CG74" s="12">
        <f t="shared" si="78"/>
        <v>155396.17647058822</v>
      </c>
      <c r="CH74" s="12">
        <f t="shared" si="79"/>
        <v>175348.3676470588</v>
      </c>
      <c r="CI74" s="12">
        <f t="shared" si="80"/>
        <v>139809.3088235294</v>
      </c>
      <c r="CJ74" s="12">
        <f t="shared" si="81"/>
        <v>119889.44117647059</v>
      </c>
      <c r="CK74" s="12">
        <f t="shared" si="82"/>
        <v>99650.617647058811</v>
      </c>
      <c r="CL74" s="12">
        <f t="shared" si="83"/>
        <v>94379.01470588235</v>
      </c>
      <c r="CM74" s="13">
        <f t="shared" si="125"/>
        <v>1573372.415837104</v>
      </c>
      <c r="CN74" s="12">
        <f t="shared" si="84"/>
        <v>112776.69117647057</v>
      </c>
      <c r="CO74" s="12">
        <f t="shared" si="85"/>
        <v>115541.85294117648</v>
      </c>
      <c r="CP74" s="12">
        <f t="shared" si="86"/>
        <v>138020.42647058822</v>
      </c>
      <c r="CQ74" s="12">
        <f t="shared" si="87"/>
        <v>144499.73529411765</v>
      </c>
      <c r="CR74" s="12">
        <f t="shared" si="88"/>
        <v>173355.26470588235</v>
      </c>
      <c r="CS74" s="12">
        <f t="shared" si="89"/>
        <v>171531.29729729731</v>
      </c>
      <c r="CT74" s="12">
        <f t="shared" si="90"/>
        <v>167662.91891891891</v>
      </c>
      <c r="CU74" s="12">
        <f t="shared" si="91"/>
        <v>197090.66216216216</v>
      </c>
      <c r="CV74" s="12">
        <f t="shared" si="92"/>
        <v>151958.32432432432</v>
      </c>
      <c r="CW74" s="12">
        <f t="shared" si="93"/>
        <v>144225.86486486488</v>
      </c>
      <c r="CX74" s="12">
        <f t="shared" si="94"/>
        <v>116965.01351351349</v>
      </c>
      <c r="CY74" s="12">
        <f t="shared" si="95"/>
        <v>108296.60810810809</v>
      </c>
      <c r="CZ74" s="13">
        <f t="shared" si="96"/>
        <v>1741924.6597774245</v>
      </c>
      <c r="DA74" s="15">
        <f t="shared" si="97"/>
        <v>4574.5592647058811</v>
      </c>
      <c r="DB74" s="15">
        <f t="shared" si="98"/>
        <v>11124.824411764717</v>
      </c>
      <c r="DC74" s="15">
        <f t="shared" si="99"/>
        <v>4739.7872058823405</v>
      </c>
      <c r="DD74" s="15">
        <f t="shared" si="100"/>
        <v>5280.6800000000076</v>
      </c>
      <c r="DE74" s="15">
        <f t="shared" si="101"/>
        <v>14123.890000000012</v>
      </c>
      <c r="DF74" s="15">
        <f t="shared" si="102"/>
        <v>4654.4421621621741</v>
      </c>
      <c r="DG74" s="15">
        <f t="shared" si="103"/>
        <v>8341.3848648648636</v>
      </c>
      <c r="DH74" s="15">
        <f t="shared" si="104"/>
        <v>14784.760270270288</v>
      </c>
      <c r="DI74" s="15">
        <f t="shared" si="105"/>
        <v>8261.3305405405481</v>
      </c>
      <c r="DJ74" s="15">
        <f t="shared" si="106"/>
        <v>16548.768108108121</v>
      </c>
      <c r="DK74" s="15">
        <f t="shared" si="107"/>
        <v>11773.789189189183</v>
      </c>
      <c r="DL74" s="15">
        <f t="shared" si="108"/>
        <v>9463.9635135135049</v>
      </c>
      <c r="DM74" s="16">
        <f t="shared" si="109"/>
        <v>113672.17953100165</v>
      </c>
      <c r="DN74" s="15">
        <f t="shared" si="110"/>
        <v>3383.3007352941204</v>
      </c>
      <c r="DO74" s="15">
        <f t="shared" si="111"/>
        <v>3466.2555882352972</v>
      </c>
      <c r="DP74" s="15">
        <f t="shared" si="112"/>
        <v>4140.6127941176501</v>
      </c>
      <c r="DQ74" s="15">
        <f t="shared" si="113"/>
        <v>0</v>
      </c>
      <c r="DR74" s="15">
        <f t="shared" si="114"/>
        <v>0</v>
      </c>
      <c r="DS74" s="15">
        <f t="shared" si="115"/>
        <v>10291.877837837828</v>
      </c>
      <c r="DT74" s="15">
        <f t="shared" si="116"/>
        <v>10059.775135135125</v>
      </c>
      <c r="DU74" s="15">
        <f t="shared" si="117"/>
        <v>11825.439729729718</v>
      </c>
      <c r="DV74" s="15">
        <f t="shared" si="118"/>
        <v>9117.49945945945</v>
      </c>
      <c r="DW74" s="15">
        <f t="shared" si="119"/>
        <v>8653.5518918918842</v>
      </c>
      <c r="DX74" s="15">
        <f t="shared" si="120"/>
        <v>7017.9008108108028</v>
      </c>
      <c r="DY74" s="15">
        <f t="shared" si="121"/>
        <v>6497.7964864864789</v>
      </c>
      <c r="DZ74" s="16">
        <f t="shared" si="122"/>
        <v>74454.010468998342</v>
      </c>
      <c r="EB74" s="22">
        <f t="shared" si="126"/>
        <v>0</v>
      </c>
      <c r="EC74" s="22">
        <f t="shared" si="127"/>
        <v>0</v>
      </c>
      <c r="ED74" s="22">
        <f t="shared" si="128"/>
        <v>0</v>
      </c>
      <c r="EE74" s="22">
        <f t="shared" si="129"/>
        <v>0</v>
      </c>
      <c r="EF74" s="22">
        <f t="shared" si="130"/>
        <v>0</v>
      </c>
      <c r="EG74" s="22">
        <f t="shared" si="131"/>
        <v>0</v>
      </c>
      <c r="EH74" s="22">
        <f t="shared" si="132"/>
        <v>0</v>
      </c>
      <c r="EI74" s="22">
        <f t="shared" si="133"/>
        <v>0</v>
      </c>
      <c r="EJ74" s="22">
        <f t="shared" si="134"/>
        <v>0</v>
      </c>
      <c r="EK74" s="22">
        <f t="shared" si="135"/>
        <v>0</v>
      </c>
      <c r="EL74" s="22">
        <f t="shared" si="136"/>
        <v>0</v>
      </c>
      <c r="EM74" s="22">
        <f t="shared" si="137"/>
        <v>0</v>
      </c>
    </row>
    <row r="75" spans="12:143" x14ac:dyDescent="0.3">
      <c r="L75" s="7"/>
      <c r="M75" t="s">
        <v>81</v>
      </c>
      <c r="N75" s="15">
        <f>IFERROR(VLOOKUP($M:$M,'Data 2'!$C:$R,'Data 2'!E$1,0),0)</f>
        <v>52463.519999999997</v>
      </c>
      <c r="O75" s="15">
        <f>IFERROR(VLOOKUP($M:$M,'Data 2'!$C:$R,'Data 2'!F$1,0),0)</f>
        <v>63430.78</v>
      </c>
      <c r="P75" s="15">
        <f>IFERROR(VLOOKUP($M:$M,'Data 2'!$C:$R,'Data 2'!G$1,0),0)</f>
        <v>70803.05</v>
      </c>
      <c r="Q75" s="15">
        <f>IFERROR(VLOOKUP($M:$M,'Data 2'!$C:$R,'Data 2'!H$1,0),0)</f>
        <v>91426.2</v>
      </c>
      <c r="R75" s="15">
        <f>IFERROR(VLOOKUP($M:$M,'Data 2'!$C:$R,'Data 2'!I$1,0),0)</f>
        <v>83272.92</v>
      </c>
      <c r="S75" s="15">
        <f>IFERROR(VLOOKUP($M:$M,'Data 2'!$C:$R,'Data 2'!J$1,0),0)</f>
        <v>92765.63</v>
      </c>
      <c r="T75" s="15">
        <f>IFERROR(VLOOKUP($M:$M,'Data 2'!$C:$R,'Data 2'!K$1,0),0)</f>
        <v>109113.53</v>
      </c>
      <c r="U75" s="15">
        <f>IFERROR(VLOOKUP($M:$M,'Data 2'!$C:$R,'Data 2'!L$1,0),0)</f>
        <v>97984.78</v>
      </c>
      <c r="V75" s="15">
        <f>IFERROR(VLOOKUP($M:$M,'Data 2'!$C:$R,'Data 2'!M$1,0),0)</f>
        <v>81879.33</v>
      </c>
      <c r="W75" s="15">
        <f>IFERROR(VLOOKUP($M:$M,'Data 2'!$C:$R,'Data 2'!N$1,0),0)</f>
        <v>83796.5</v>
      </c>
      <c r="X75" s="15">
        <f>IFERROR(VLOOKUP($M:$M,'Data 2'!$C:$R,'Data 2'!O$1,0),0)</f>
        <v>63235.54</v>
      </c>
      <c r="Y75" s="15">
        <f>IFERROR(VLOOKUP($M:$M,'Data 2'!$C:$R,'Data 2'!P$1,0),0)</f>
        <v>56494.879999999997</v>
      </c>
      <c r="Z75" s="16">
        <f t="shared" si="70"/>
        <v>278123.55</v>
      </c>
      <c r="AA75" s="15">
        <f>IFERROR(VLOOKUP($M:$M,'Data 2'!$U:$AI,'Data 2'!W$1,0),0)</f>
        <v>67794.28</v>
      </c>
      <c r="AB75" s="15">
        <f>IFERROR(VLOOKUP($M:$M,'Data 2'!$U:$AI,'Data 2'!X$1,0),0)</f>
        <v>73785.95</v>
      </c>
      <c r="AC75" s="15">
        <f>IFERROR(VLOOKUP($M:$M,'Data 2'!$U:$AI,'Data 2'!Y$1,0),0)</f>
        <v>100676.85</v>
      </c>
      <c r="AD75" s="15">
        <f>IFERROR(VLOOKUP($M:$M,'Data 2'!$U:$AI,'Data 2'!Z$1,0),0)</f>
        <v>118748.57</v>
      </c>
      <c r="AE75" s="15">
        <f>IFERROR(VLOOKUP($M:$M,'Data 2'!$U:$AI,'Data 2'!AA$1,0),0)</f>
        <v>116982.55</v>
      </c>
      <c r="AF75" s="15">
        <f>IFERROR(VLOOKUP($M:$M,'Data 2'!$U:$AI,'Data 2'!AB$1,0),0)</f>
        <v>138836.35999999999</v>
      </c>
      <c r="AG75" s="15">
        <f>IFERROR(VLOOKUP($M:$M,'Data 2'!$U:$AI,'Data 2'!AC$1,0),0)</f>
        <v>125398.39999999999</v>
      </c>
      <c r="AH75" s="15">
        <f>IFERROR(VLOOKUP($M:$M,'Data 2'!$U:$AI,'Data 2'!AD$1,0),0)</f>
        <v>120611.41</v>
      </c>
      <c r="AI75" s="15">
        <f>IFERROR(VLOOKUP($M:$M,'Data 2'!$U:$AI,'Data 2'!AE$1,0),0)</f>
        <v>106966.13</v>
      </c>
      <c r="AJ75" s="15">
        <f>IFERROR(VLOOKUP($M:$M,'Data 2'!$U:$AI,'Data 2'!AF$1,0),0)</f>
        <v>94648.95</v>
      </c>
      <c r="AK75" s="15">
        <f>IFERROR(VLOOKUP($M:$M,'Data 2'!$U:$AI,'Data 2'!AG$1,0),0)</f>
        <v>78703.89</v>
      </c>
      <c r="AL75" s="15">
        <f>IFERROR(VLOOKUP($M:$M,'Data 2'!$U:$AI,'Data 2'!AH$1,0),0)</f>
        <v>70563.34</v>
      </c>
      <c r="AM75" s="16">
        <f t="shared" si="138"/>
        <v>1213716.6800000002</v>
      </c>
      <c r="AN75" s="15">
        <f>IFERROR(VLOOKUP($M:$M,'Data 2'!$AP:$BE,'Data 2'!AR$1,0),0)</f>
        <v>88846.25</v>
      </c>
      <c r="AO75" s="15">
        <f>IFERROR(VLOOKUP($M:$M,'Data 2'!$AP:$BE,'Data 2'!AS$1,0),0)</f>
        <v>106049.63</v>
      </c>
      <c r="AP75" s="15">
        <f>IFERROR(VLOOKUP($M:$M,'Data 2'!$AP:$BE,'Data 2'!AT$1,0),0)</f>
        <v>118774.33</v>
      </c>
      <c r="AQ75" s="15">
        <f>IFERROR(VLOOKUP($M:$M,'Data 2'!$AP:$BE,'Data 2'!AU$1,0),0)</f>
        <v>123535.29</v>
      </c>
      <c r="AR75" s="15">
        <f>IFERROR(VLOOKUP($M:$M,'Data 2'!$AP:$BE,'Data 2'!AV$1,0),0)</f>
        <v>127236.82</v>
      </c>
      <c r="AS75" s="15">
        <f>IFERROR(VLOOKUP($M:$M,'Data 2'!$AP:$BE,'Data 2'!AW$1,0),0)</f>
        <v>129065.22</v>
      </c>
      <c r="AT75" s="15">
        <f>IFERROR(VLOOKUP($M:$M,'Data 2'!$AP:$BE,'Data 2'!AX$1,0),0)</f>
        <v>115849.45</v>
      </c>
      <c r="AU75" s="15">
        <f>IFERROR(VLOOKUP($M:$M,'Data 2'!$AP:$BE,'Data 2'!AY$1,0),0)</f>
        <v>141410.82999999999</v>
      </c>
      <c r="AV75" s="15">
        <f>IFERROR(VLOOKUP($M:$M,'Data 2'!$AP:$BE,'Data 2'!AZ$1,0),0)</f>
        <v>102028.89</v>
      </c>
      <c r="AW75" s="15">
        <f>IFERROR(VLOOKUP($M:$M,'Data 2'!$AP:$BE,'Data 2'!BA$1,0),0)</f>
        <v>98670.680000000008</v>
      </c>
      <c r="AX75" s="15">
        <f>IFERROR(VLOOKUP($M:$M,'Data 2'!$AP:$BE,'Data 2'!BB$1,0),0)</f>
        <v>74218.2</v>
      </c>
      <c r="AY75" s="15">
        <f>IFERROR(VLOOKUP($M:$M,'Data 2'!$AP:$BE,'Data 2'!BC$1,0),0)</f>
        <v>76586.48</v>
      </c>
      <c r="AZ75" s="16">
        <f t="shared" si="71"/>
        <v>1302272.0699999998</v>
      </c>
      <c r="BA75" s="3">
        <f>IF(AA75=0,0,IFERROR(VLOOKUP($M:$M,'Price_Per_Oz_01.2019~'!$A:$CQ,Data_sheet_PTD!BA$2,0),0))</f>
        <v>0.65</v>
      </c>
      <c r="BB75" s="3">
        <f>IF(AB75=0,0,IFERROR(VLOOKUP($M:$M,'Price_Per_Oz_01.2019~'!$A:$CQ,Data_sheet_PTD!BB$2,0),0))</f>
        <v>0.65</v>
      </c>
      <c r="BC75" s="3">
        <f>IF(AC75=0,0,IFERROR(VLOOKUP($M:$M,'Price_Per_Oz_01.2019~'!$A:$CQ,Data_sheet_PTD!BC$2,0),0))</f>
        <v>0.65</v>
      </c>
      <c r="BD75" s="3">
        <f>IF(AD75=0,0,IFERROR(VLOOKUP($M:$M,'Price_Per_Oz_01.2019~'!$A:$CQ,Data_sheet_PTD!BD$2,0),0))</f>
        <v>0.7</v>
      </c>
      <c r="BE75" s="3">
        <f>IF(AE75=0,0,IFERROR(VLOOKUP($M:$M,'Price_Per_Oz_01.2019~'!$A:$CQ,Data_sheet_PTD!BE$2,0),0))</f>
        <v>0.7</v>
      </c>
      <c r="BF75" s="3">
        <f>IF(AF75=0,0,IFERROR(VLOOKUP($M:$M,'Price_Per_Oz_01.2019~'!$A:$CQ,Data_sheet_PTD!BF$2,0),0))</f>
        <v>0.7</v>
      </c>
      <c r="BG75" s="3">
        <f>IF(AG75=0,0,IFERROR(VLOOKUP($M:$M,'Price_Per_Oz_01.2019~'!$A:$CQ,Data_sheet_PTD!BG$2,0),0))</f>
        <v>0.7</v>
      </c>
      <c r="BH75" s="3">
        <f>IF(AH75=0,0,IFERROR(VLOOKUP($M:$M,'Price_Per_Oz_01.2019~'!$A:$CQ,Data_sheet_PTD!BH$2,0),0))</f>
        <v>0.7</v>
      </c>
      <c r="BI75" s="3">
        <f>IF(AI75=0,0,IFERROR(VLOOKUP($M:$M,'Price_Per_Oz_01.2019~'!$A:$CQ,Data_sheet_PTD!BI$2,0),0))</f>
        <v>0.7</v>
      </c>
      <c r="BJ75" s="3">
        <f>IF(AJ75=0,0,IFERROR(VLOOKUP($M:$M,'Price_Per_Oz_01.2019~'!$A:$CQ,Data_sheet_PTD!BJ$2,0),0))</f>
        <v>0.7</v>
      </c>
      <c r="BK75" s="3">
        <f>IF(AK75=0,0,IFERROR(VLOOKUP($M:$M,'Price_Per_Oz_01.2019~'!$A:$CQ,Data_sheet_PTD!BK$2,0),0))</f>
        <v>0.7</v>
      </c>
      <c r="BL75" s="3">
        <f>IF(AL75=0,0,IFERROR(VLOOKUP($M:$M,'Price_Per_Oz_01.2019~'!$A:$CQ,Data_sheet_PTD!BL$2,0),0))</f>
        <v>0.7</v>
      </c>
      <c r="BM75" s="17">
        <f t="shared" si="123"/>
        <v>0.7</v>
      </c>
      <c r="BN75" s="3">
        <f>IF(AN75=0,0,IFERROR(VLOOKUP($M:$M,'Price_Per_Oz_01.2019~'!$A:$CQ,Data_sheet_PTD!BN$2,0),0))</f>
        <v>0.7</v>
      </c>
      <c r="BO75" s="3">
        <f>IF(AO75=0,0,IFERROR(VLOOKUP($M:$M,'Price_Per_Oz_01.2019~'!$A:$CQ,Data_sheet_PTD!BO$2,0),0))</f>
        <v>0.7</v>
      </c>
      <c r="BP75" s="3">
        <f>IF(AP75=0,0,IFERROR(VLOOKUP($M:$M,'Price_Per_Oz_01.2019~'!$A:$CQ,Data_sheet_PTD!BP$2,0),0))</f>
        <v>0.7</v>
      </c>
      <c r="BQ75" s="3">
        <f>IF(AQ75=0,0,IFERROR(VLOOKUP($M:$M,'Price_Per_Oz_01.2019~'!$A:$CQ,Data_sheet_PTD!BQ$2,0),0))</f>
        <v>0.7</v>
      </c>
      <c r="BR75" s="3">
        <f>IF(AR75=0,0,IFERROR(VLOOKUP($M:$M,'Price_Per_Oz_01.2019~'!$A:$CQ,Data_sheet_PTD!BR$2,0),0))</f>
        <v>0.7</v>
      </c>
      <c r="BS75" s="3">
        <f>IF(AS75=0,0,IFERROR(VLOOKUP($M:$M,'Price_Per_Oz_01.2019~'!$A:$CQ,Data_sheet_PTD!BS$2,0),0))</f>
        <v>0.7</v>
      </c>
      <c r="BT75" s="3">
        <f>IF(AT75=0,0,IFERROR(VLOOKUP($M:$M,'Price_Per_Oz_01.2019~'!$A:$CQ,Data_sheet_PTD!BT$2,0),0))</f>
        <v>0.74</v>
      </c>
      <c r="BU75" s="3">
        <f>IF(AU75=0,0,IFERROR(VLOOKUP($M:$M,'Price_Per_Oz_01.2019~'!$A:$CQ,Data_sheet_PTD!BU$2,0),0))</f>
        <v>0.74</v>
      </c>
      <c r="BV75" s="3">
        <f>IF(AV75=0,0,IFERROR(VLOOKUP($M:$M,'Price_Per_Oz_01.2019~'!$A:$CQ,Data_sheet_PTD!BV$2,0),0))</f>
        <v>0.74</v>
      </c>
      <c r="BW75" s="3">
        <f>IF(AW75=0,0,IFERROR(VLOOKUP($M:$M,'Price_Per_Oz_01.2019~'!$A:$CQ,Data_sheet_PTD!BW$2,0),0))</f>
        <v>0.74</v>
      </c>
      <c r="BX75" s="3">
        <f>IF(AX75=0,0,IFERROR(VLOOKUP($M:$M,'Price_Per_Oz_01.2019~'!$A:$CQ,Data_sheet_PTD!BX$2,0),0))</f>
        <v>0.74</v>
      </c>
      <c r="BY75" s="3">
        <f>IF(AY75=0,0,IFERROR(VLOOKUP($M:$M,'Price_Per_Oz_01.2019~'!$A:$CQ,Data_sheet_PTD!BY$2,0),0))</f>
        <v>0.74</v>
      </c>
      <c r="BZ75" s="17">
        <f t="shared" si="124"/>
        <v>0.74</v>
      </c>
      <c r="CA75" s="12">
        <f t="shared" si="72"/>
        <v>104298.89230769231</v>
      </c>
      <c r="CB75" s="12">
        <f t="shared" si="73"/>
        <v>113516.84615384614</v>
      </c>
      <c r="CC75" s="12">
        <f t="shared" si="74"/>
        <v>154887.46153846153</v>
      </c>
      <c r="CD75" s="12">
        <f t="shared" si="75"/>
        <v>169640.8142857143</v>
      </c>
      <c r="CE75" s="12">
        <f t="shared" si="76"/>
        <v>167117.92857142858</v>
      </c>
      <c r="CF75" s="12">
        <f t="shared" si="77"/>
        <v>198337.65714285715</v>
      </c>
      <c r="CG75" s="12">
        <f t="shared" si="78"/>
        <v>179140.57142857142</v>
      </c>
      <c r="CH75" s="12">
        <f t="shared" si="79"/>
        <v>172302.01428571431</v>
      </c>
      <c r="CI75" s="12">
        <f t="shared" si="80"/>
        <v>152808.75714285715</v>
      </c>
      <c r="CJ75" s="12">
        <f t="shared" si="81"/>
        <v>135212.78571428571</v>
      </c>
      <c r="CK75" s="12">
        <f t="shared" si="82"/>
        <v>112434.12857142858</v>
      </c>
      <c r="CL75" s="12">
        <f t="shared" si="83"/>
        <v>100804.77142857143</v>
      </c>
      <c r="CM75" s="13">
        <f t="shared" si="125"/>
        <v>1760502.6285714284</v>
      </c>
      <c r="CN75" s="12">
        <f t="shared" si="84"/>
        <v>126923.21428571429</v>
      </c>
      <c r="CO75" s="12">
        <f t="shared" si="85"/>
        <v>151499.47142857144</v>
      </c>
      <c r="CP75" s="12">
        <f t="shared" si="86"/>
        <v>169677.61428571431</v>
      </c>
      <c r="CQ75" s="12">
        <f t="shared" si="87"/>
        <v>176478.98571428572</v>
      </c>
      <c r="CR75" s="12">
        <f t="shared" si="88"/>
        <v>181766.88571428575</v>
      </c>
      <c r="CS75" s="12">
        <f t="shared" si="89"/>
        <v>184378.88571428572</v>
      </c>
      <c r="CT75" s="12">
        <f t="shared" si="90"/>
        <v>156553.3108108108</v>
      </c>
      <c r="CU75" s="12">
        <f t="shared" si="91"/>
        <v>191095.71621621621</v>
      </c>
      <c r="CV75" s="12">
        <f t="shared" si="92"/>
        <v>137876.87837837837</v>
      </c>
      <c r="CW75" s="12">
        <f t="shared" si="93"/>
        <v>133338.75675675677</v>
      </c>
      <c r="CX75" s="12">
        <f t="shared" si="94"/>
        <v>100294.86486486487</v>
      </c>
      <c r="CY75" s="12">
        <f t="shared" si="95"/>
        <v>103495.24324324324</v>
      </c>
      <c r="CZ75" s="13">
        <f t="shared" si="96"/>
        <v>1813379.8274131275</v>
      </c>
      <c r="DA75" s="15">
        <f t="shared" si="97"/>
        <v>14705.809285714287</v>
      </c>
      <c r="DB75" s="15">
        <f t="shared" si="98"/>
        <v>24688.706428571448</v>
      </c>
      <c r="DC75" s="15">
        <f t="shared" si="99"/>
        <v>9613.5992857143083</v>
      </c>
      <c r="DD75" s="15">
        <f t="shared" si="100"/>
        <v>4786.7199999999975</v>
      </c>
      <c r="DE75" s="15">
        <f t="shared" si="101"/>
        <v>10254.270000000015</v>
      </c>
      <c r="DF75" s="15">
        <f t="shared" si="102"/>
        <v>-9771.1400000000012</v>
      </c>
      <c r="DG75" s="15">
        <f t="shared" si="103"/>
        <v>-15811.082432432433</v>
      </c>
      <c r="DH75" s="15">
        <f t="shared" si="104"/>
        <v>13155.591351351333</v>
      </c>
      <c r="DI75" s="15">
        <f t="shared" si="105"/>
        <v>-10452.315135135146</v>
      </c>
      <c r="DJ75" s="15">
        <f t="shared" si="106"/>
        <v>-1311.8202702702547</v>
      </c>
      <c r="DK75" s="15">
        <f t="shared" si="107"/>
        <v>-8497.4845945945963</v>
      </c>
      <c r="DL75" s="15">
        <f t="shared" si="108"/>
        <v>1883.3302702702654</v>
      </c>
      <c r="DM75" s="16">
        <f t="shared" si="109"/>
        <v>33244.184189189225</v>
      </c>
      <c r="DN75" s="15">
        <f t="shared" si="110"/>
        <v>6346.1607142857065</v>
      </c>
      <c r="DO75" s="15">
        <f t="shared" si="111"/>
        <v>7574.9735714285625</v>
      </c>
      <c r="DP75" s="15">
        <f t="shared" si="112"/>
        <v>8483.880714285704</v>
      </c>
      <c r="DQ75" s="15">
        <f t="shared" si="113"/>
        <v>0</v>
      </c>
      <c r="DR75" s="15">
        <f t="shared" si="114"/>
        <v>0</v>
      </c>
      <c r="DS75" s="15">
        <f t="shared" si="115"/>
        <v>0</v>
      </c>
      <c r="DT75" s="15">
        <f t="shared" si="116"/>
        <v>6262.1324324324378</v>
      </c>
      <c r="DU75" s="15">
        <f t="shared" si="117"/>
        <v>7643.828648648655</v>
      </c>
      <c r="DV75" s="15">
        <f t="shared" si="118"/>
        <v>5515.07513513514</v>
      </c>
      <c r="DW75" s="15">
        <f t="shared" si="119"/>
        <v>5333.5502702702761</v>
      </c>
      <c r="DX75" s="15">
        <f t="shared" si="120"/>
        <v>4011.794594594598</v>
      </c>
      <c r="DY75" s="15">
        <f t="shared" si="121"/>
        <v>4139.8097297297336</v>
      </c>
      <c r="DZ75" s="16">
        <f t="shared" si="122"/>
        <v>55311.205810810818</v>
      </c>
      <c r="EB75" s="22">
        <f t="shared" si="126"/>
        <v>0</v>
      </c>
      <c r="EC75" s="22">
        <f t="shared" si="127"/>
        <v>0</v>
      </c>
      <c r="ED75" s="22">
        <f t="shared" si="128"/>
        <v>0</v>
      </c>
      <c r="EE75" s="22">
        <f t="shared" si="129"/>
        <v>-1.0913936421275139E-11</v>
      </c>
      <c r="EF75" s="22">
        <f t="shared" si="130"/>
        <v>0</v>
      </c>
      <c r="EG75" s="22">
        <f t="shared" si="131"/>
        <v>1.6370904631912708E-11</v>
      </c>
      <c r="EH75" s="22">
        <f t="shared" si="132"/>
        <v>0</v>
      </c>
      <c r="EI75" s="22">
        <f t="shared" si="133"/>
        <v>0</v>
      </c>
      <c r="EJ75" s="22">
        <f t="shared" si="134"/>
        <v>0</v>
      </c>
      <c r="EK75" s="22">
        <f t="shared" si="135"/>
        <v>-1.0913936421275139E-11</v>
      </c>
      <c r="EL75" s="22">
        <f t="shared" si="136"/>
        <v>0</v>
      </c>
      <c r="EM75" s="22">
        <f t="shared" si="137"/>
        <v>0</v>
      </c>
    </row>
    <row r="76" spans="12:143" x14ac:dyDescent="0.3">
      <c r="L76" s="7"/>
      <c r="M76" t="s">
        <v>82</v>
      </c>
      <c r="N76" s="15">
        <f>IFERROR(VLOOKUP($M:$M,'Data 2'!$C:$R,'Data 2'!E$1,0),0)</f>
        <v>0</v>
      </c>
      <c r="O76" s="15">
        <f>IFERROR(VLOOKUP($M:$M,'Data 2'!$C:$R,'Data 2'!F$1,0),0)</f>
        <v>0</v>
      </c>
      <c r="P76" s="15">
        <f>IFERROR(VLOOKUP($M:$M,'Data 2'!$C:$R,'Data 2'!G$1,0),0)</f>
        <v>0</v>
      </c>
      <c r="Q76" s="15">
        <f>IFERROR(VLOOKUP($M:$M,'Data 2'!$C:$R,'Data 2'!H$1,0),0)</f>
        <v>0</v>
      </c>
      <c r="R76" s="15">
        <f>IFERROR(VLOOKUP($M:$M,'Data 2'!$C:$R,'Data 2'!I$1,0),0)</f>
        <v>0</v>
      </c>
      <c r="S76" s="15">
        <f>IFERROR(VLOOKUP($M:$M,'Data 2'!$C:$R,'Data 2'!J$1,0),0)</f>
        <v>0</v>
      </c>
      <c r="T76" s="15">
        <f>IFERROR(VLOOKUP($M:$M,'Data 2'!$C:$R,'Data 2'!K$1,0),0)</f>
        <v>0</v>
      </c>
      <c r="U76" s="15">
        <f>IFERROR(VLOOKUP($M:$M,'Data 2'!$C:$R,'Data 2'!L$1,0),0)</f>
        <v>0</v>
      </c>
      <c r="V76" s="15">
        <f>IFERROR(VLOOKUP($M:$M,'Data 2'!$C:$R,'Data 2'!M$1,0),0)</f>
        <v>0</v>
      </c>
      <c r="W76" s="15">
        <f>IFERROR(VLOOKUP($M:$M,'Data 2'!$C:$R,'Data 2'!N$1,0),0)</f>
        <v>0</v>
      </c>
      <c r="X76" s="15">
        <f>IFERROR(VLOOKUP($M:$M,'Data 2'!$C:$R,'Data 2'!O$1,0),0)</f>
        <v>0</v>
      </c>
      <c r="Y76" s="15">
        <f>IFERROR(VLOOKUP($M:$M,'Data 2'!$C:$R,'Data 2'!P$1,0),0)</f>
        <v>0</v>
      </c>
      <c r="Z76" s="16">
        <f t="shared" si="70"/>
        <v>0</v>
      </c>
      <c r="AA76" s="15">
        <f>IFERROR(VLOOKUP($M:$M,'Data 2'!$U:$AI,'Data 2'!W$1,0),0)</f>
        <v>0</v>
      </c>
      <c r="AB76" s="15">
        <f>IFERROR(VLOOKUP($M:$M,'Data 2'!$U:$AI,'Data 2'!X$1,0),0)</f>
        <v>0</v>
      </c>
      <c r="AC76" s="15">
        <f>IFERROR(VLOOKUP($M:$M,'Data 2'!$U:$AI,'Data 2'!Y$1,0),0)</f>
        <v>0</v>
      </c>
      <c r="AD76" s="15">
        <f>IFERROR(VLOOKUP($M:$M,'Data 2'!$U:$AI,'Data 2'!Z$1,0),0)</f>
        <v>0</v>
      </c>
      <c r="AE76" s="15">
        <f>IFERROR(VLOOKUP($M:$M,'Data 2'!$U:$AI,'Data 2'!AA$1,0),0)</f>
        <v>0</v>
      </c>
      <c r="AF76" s="15">
        <f>IFERROR(VLOOKUP($M:$M,'Data 2'!$U:$AI,'Data 2'!AB$1,0),0)</f>
        <v>0</v>
      </c>
      <c r="AG76" s="15">
        <f>IFERROR(VLOOKUP($M:$M,'Data 2'!$U:$AI,'Data 2'!AC$1,0),0)</f>
        <v>0</v>
      </c>
      <c r="AH76" s="15">
        <f>IFERROR(VLOOKUP($M:$M,'Data 2'!$U:$AI,'Data 2'!AD$1,0),0)</f>
        <v>0</v>
      </c>
      <c r="AI76" s="15">
        <f>IFERROR(VLOOKUP($M:$M,'Data 2'!$U:$AI,'Data 2'!AE$1,0),0)</f>
        <v>0</v>
      </c>
      <c r="AJ76" s="15">
        <f>IFERROR(VLOOKUP($M:$M,'Data 2'!$U:$AI,'Data 2'!AF$1,0),0)</f>
        <v>0</v>
      </c>
      <c r="AK76" s="15">
        <f>IFERROR(VLOOKUP($M:$M,'Data 2'!$U:$AI,'Data 2'!AG$1,0),0)</f>
        <v>0</v>
      </c>
      <c r="AL76" s="15">
        <f>IFERROR(VLOOKUP($M:$M,'Data 2'!$U:$AI,'Data 2'!AH$1,0),0)</f>
        <v>0</v>
      </c>
      <c r="AM76" s="16">
        <f t="shared" si="138"/>
        <v>0</v>
      </c>
      <c r="AN76" s="15">
        <f>IFERROR(VLOOKUP($M:$M,'Data 2'!$AP:$BE,'Data 2'!AR$1,0),0)</f>
        <v>0</v>
      </c>
      <c r="AO76" s="15">
        <f>IFERROR(VLOOKUP($M:$M,'Data 2'!$AP:$BE,'Data 2'!AS$1,0),0)</f>
        <v>0</v>
      </c>
      <c r="AP76" s="15">
        <f>IFERROR(VLOOKUP($M:$M,'Data 2'!$AP:$BE,'Data 2'!AT$1,0),0)</f>
        <v>0</v>
      </c>
      <c r="AQ76" s="15">
        <f>IFERROR(VLOOKUP($M:$M,'Data 2'!$AP:$BE,'Data 2'!AU$1,0),0)</f>
        <v>0</v>
      </c>
      <c r="AR76" s="15">
        <f>IFERROR(VLOOKUP($M:$M,'Data 2'!$AP:$BE,'Data 2'!AV$1,0),0)</f>
        <v>0</v>
      </c>
      <c r="AS76" s="15">
        <f>IFERROR(VLOOKUP($M:$M,'Data 2'!$AP:$BE,'Data 2'!AW$1,0),0)</f>
        <v>0</v>
      </c>
      <c r="AT76" s="15">
        <f>IFERROR(VLOOKUP($M:$M,'Data 2'!$AP:$BE,'Data 2'!AX$1,0),0)</f>
        <v>0</v>
      </c>
      <c r="AU76" s="15">
        <f>IFERROR(VLOOKUP($M:$M,'Data 2'!$AP:$BE,'Data 2'!AY$1,0),0)</f>
        <v>0</v>
      </c>
      <c r="AV76" s="15">
        <f>IFERROR(VLOOKUP($M:$M,'Data 2'!$AP:$BE,'Data 2'!AZ$1,0),0)</f>
        <v>0</v>
      </c>
      <c r="AW76" s="15">
        <f>IFERROR(VLOOKUP($M:$M,'Data 2'!$AP:$BE,'Data 2'!BA$1,0),0)</f>
        <v>0</v>
      </c>
      <c r="AX76" s="15">
        <f>IFERROR(VLOOKUP($M:$M,'Data 2'!$AP:$BE,'Data 2'!BB$1,0),0)</f>
        <v>0</v>
      </c>
      <c r="AY76" s="15">
        <f>IFERROR(VLOOKUP($M:$M,'Data 2'!$AP:$BE,'Data 2'!BC$1,0),0)</f>
        <v>0</v>
      </c>
      <c r="AZ76" s="16">
        <f t="shared" si="71"/>
        <v>0</v>
      </c>
      <c r="BA76" s="3">
        <f>IF(AA76=0,0,IFERROR(VLOOKUP($M:$M,'Price_Per_Oz_01.2019~'!$A:$CQ,Data_sheet_PTD!BA$2,0),0))</f>
        <v>0</v>
      </c>
      <c r="BB76" s="3">
        <f>IF(AB76=0,0,IFERROR(VLOOKUP($M:$M,'Price_Per_Oz_01.2019~'!$A:$CQ,Data_sheet_PTD!BB$2,0),0))</f>
        <v>0</v>
      </c>
      <c r="BC76" s="3">
        <f>IF(AC76=0,0,IFERROR(VLOOKUP($M:$M,'Price_Per_Oz_01.2019~'!$A:$CQ,Data_sheet_PTD!BC$2,0),0))</f>
        <v>0</v>
      </c>
      <c r="BD76" s="3">
        <f>IF(AD76=0,0,IFERROR(VLOOKUP($M:$M,'Price_Per_Oz_01.2019~'!$A:$CQ,Data_sheet_PTD!BD$2,0),0))</f>
        <v>0</v>
      </c>
      <c r="BE76" s="3">
        <f>IF(AE76=0,0,IFERROR(VLOOKUP($M:$M,'Price_Per_Oz_01.2019~'!$A:$CQ,Data_sheet_PTD!BE$2,0),0))</f>
        <v>0</v>
      </c>
      <c r="BF76" s="3">
        <f>IF(AF76=0,0,IFERROR(VLOOKUP($M:$M,'Price_Per_Oz_01.2019~'!$A:$CQ,Data_sheet_PTD!BF$2,0),0))</f>
        <v>0</v>
      </c>
      <c r="BG76" s="3">
        <f>IF(AG76=0,0,IFERROR(VLOOKUP($M:$M,'Price_Per_Oz_01.2019~'!$A:$CQ,Data_sheet_PTD!BG$2,0),0))</f>
        <v>0</v>
      </c>
      <c r="BH76" s="3">
        <f>IF(AH76=0,0,IFERROR(VLOOKUP($M:$M,'Price_Per_Oz_01.2019~'!$A:$CQ,Data_sheet_PTD!BH$2,0),0))</f>
        <v>0</v>
      </c>
      <c r="BI76" s="3">
        <f>IF(AI76=0,0,IFERROR(VLOOKUP($M:$M,'Price_Per_Oz_01.2019~'!$A:$CQ,Data_sheet_PTD!BI$2,0),0))</f>
        <v>0</v>
      </c>
      <c r="BJ76" s="3">
        <f>IF(AJ76=0,0,IFERROR(VLOOKUP($M:$M,'Price_Per_Oz_01.2019~'!$A:$CQ,Data_sheet_PTD!BJ$2,0),0))</f>
        <v>0</v>
      </c>
      <c r="BK76" s="3">
        <f>IF(AK76=0,0,IFERROR(VLOOKUP($M:$M,'Price_Per_Oz_01.2019~'!$A:$CQ,Data_sheet_PTD!BK$2,0),0))</f>
        <v>0</v>
      </c>
      <c r="BL76" s="3">
        <f>IF(AL76=0,0,IFERROR(VLOOKUP($M:$M,'Price_Per_Oz_01.2019~'!$A:$CQ,Data_sheet_PTD!BL$2,0),0))</f>
        <v>0</v>
      </c>
      <c r="BM76" s="17">
        <f t="shared" si="123"/>
        <v>0</v>
      </c>
      <c r="BN76" s="3">
        <f>IF(AN76=0,0,IFERROR(VLOOKUP($M:$M,'Price_Per_Oz_01.2019~'!$A:$CQ,Data_sheet_PTD!BN$2,0),0))</f>
        <v>0</v>
      </c>
      <c r="BO76" s="3">
        <f>IF(AO76=0,0,IFERROR(VLOOKUP($M:$M,'Price_Per_Oz_01.2019~'!$A:$CQ,Data_sheet_PTD!BO$2,0),0))</f>
        <v>0</v>
      </c>
      <c r="BP76" s="3">
        <f>IF(AP76=0,0,IFERROR(VLOOKUP($M:$M,'Price_Per_Oz_01.2019~'!$A:$CQ,Data_sheet_PTD!BP$2,0),0))</f>
        <v>0</v>
      </c>
      <c r="BQ76" s="3">
        <f>IF(AQ76=0,0,IFERROR(VLOOKUP($M:$M,'Price_Per_Oz_01.2019~'!$A:$CQ,Data_sheet_PTD!BQ$2,0),0))</f>
        <v>0</v>
      </c>
      <c r="BR76" s="3">
        <f>IF(AR76=0,0,IFERROR(VLOOKUP($M:$M,'Price_Per_Oz_01.2019~'!$A:$CQ,Data_sheet_PTD!BR$2,0),0))</f>
        <v>0</v>
      </c>
      <c r="BS76" s="3">
        <f>IF(AS76=0,0,IFERROR(VLOOKUP($M:$M,'Price_Per_Oz_01.2019~'!$A:$CQ,Data_sheet_PTD!BS$2,0),0))</f>
        <v>0</v>
      </c>
      <c r="BT76" s="3">
        <f>IF(AT76=0,0,IFERROR(VLOOKUP($M:$M,'Price_Per_Oz_01.2019~'!$A:$CQ,Data_sheet_PTD!BT$2,0),0))</f>
        <v>0</v>
      </c>
      <c r="BU76" s="3">
        <f>IF(AU76=0,0,IFERROR(VLOOKUP($M:$M,'Price_Per_Oz_01.2019~'!$A:$CQ,Data_sheet_PTD!BU$2,0),0))</f>
        <v>0</v>
      </c>
      <c r="BV76" s="3">
        <f>IF(AV76=0,0,IFERROR(VLOOKUP($M:$M,'Price_Per_Oz_01.2019~'!$A:$CQ,Data_sheet_PTD!BV$2,0),0))</f>
        <v>0</v>
      </c>
      <c r="BW76" s="3">
        <f>IF(AW76=0,0,IFERROR(VLOOKUP($M:$M,'Price_Per_Oz_01.2019~'!$A:$CQ,Data_sheet_PTD!BW$2,0),0))</f>
        <v>0</v>
      </c>
      <c r="BX76" s="3">
        <f>IF(AX76=0,0,IFERROR(VLOOKUP($M:$M,'Price_Per_Oz_01.2019~'!$A:$CQ,Data_sheet_PTD!BX$2,0),0))</f>
        <v>0</v>
      </c>
      <c r="BY76" s="3">
        <f>IF(AY76=0,0,IFERROR(VLOOKUP($M:$M,'Price_Per_Oz_01.2019~'!$A:$CQ,Data_sheet_PTD!BY$2,0),0))</f>
        <v>0</v>
      </c>
      <c r="BZ76" s="17">
        <f t="shared" si="124"/>
        <v>0</v>
      </c>
      <c r="CA76" s="12">
        <f t="shared" si="72"/>
        <v>0</v>
      </c>
      <c r="CB76" s="12">
        <f t="shared" si="73"/>
        <v>0</v>
      </c>
      <c r="CC76" s="12">
        <f t="shared" si="74"/>
        <v>0</v>
      </c>
      <c r="CD76" s="12">
        <f t="shared" si="75"/>
        <v>0</v>
      </c>
      <c r="CE76" s="12">
        <f t="shared" si="76"/>
        <v>0</v>
      </c>
      <c r="CF76" s="12">
        <f t="shared" si="77"/>
        <v>0</v>
      </c>
      <c r="CG76" s="12">
        <f t="shared" si="78"/>
        <v>0</v>
      </c>
      <c r="CH76" s="12">
        <f t="shared" si="79"/>
        <v>0</v>
      </c>
      <c r="CI76" s="12">
        <f t="shared" si="80"/>
        <v>0</v>
      </c>
      <c r="CJ76" s="12">
        <f t="shared" si="81"/>
        <v>0</v>
      </c>
      <c r="CK76" s="12">
        <f t="shared" si="82"/>
        <v>0</v>
      </c>
      <c r="CL76" s="12">
        <f t="shared" si="83"/>
        <v>0</v>
      </c>
      <c r="CM76" s="13">
        <f t="shared" si="125"/>
        <v>0</v>
      </c>
      <c r="CN76" s="12">
        <f t="shared" si="84"/>
        <v>0</v>
      </c>
      <c r="CO76" s="12">
        <f t="shared" si="85"/>
        <v>0</v>
      </c>
      <c r="CP76" s="12">
        <f t="shared" si="86"/>
        <v>0</v>
      </c>
      <c r="CQ76" s="12">
        <f t="shared" si="87"/>
        <v>0</v>
      </c>
      <c r="CR76" s="12">
        <f t="shared" si="88"/>
        <v>0</v>
      </c>
      <c r="CS76" s="12">
        <f t="shared" si="89"/>
        <v>0</v>
      </c>
      <c r="CT76" s="12">
        <f t="shared" si="90"/>
        <v>0</v>
      </c>
      <c r="CU76" s="12">
        <f t="shared" si="91"/>
        <v>0</v>
      </c>
      <c r="CV76" s="12">
        <f t="shared" si="92"/>
        <v>0</v>
      </c>
      <c r="CW76" s="12">
        <f t="shared" si="93"/>
        <v>0</v>
      </c>
      <c r="CX76" s="12">
        <f t="shared" si="94"/>
        <v>0</v>
      </c>
      <c r="CY76" s="12">
        <f t="shared" si="95"/>
        <v>0</v>
      </c>
      <c r="CZ76" s="13">
        <f t="shared" si="96"/>
        <v>0</v>
      </c>
      <c r="DA76" s="15">
        <f t="shared" si="97"/>
        <v>0</v>
      </c>
      <c r="DB76" s="15">
        <f t="shared" si="98"/>
        <v>0</v>
      </c>
      <c r="DC76" s="15">
        <f t="shared" si="99"/>
        <v>0</v>
      </c>
      <c r="DD76" s="15">
        <f t="shared" si="100"/>
        <v>0</v>
      </c>
      <c r="DE76" s="15">
        <f t="shared" si="101"/>
        <v>0</v>
      </c>
      <c r="DF76" s="15">
        <f t="shared" si="102"/>
        <v>0</v>
      </c>
      <c r="DG76" s="15">
        <f t="shared" si="103"/>
        <v>0</v>
      </c>
      <c r="DH76" s="15">
        <f t="shared" si="104"/>
        <v>0</v>
      </c>
      <c r="DI76" s="15">
        <f t="shared" si="105"/>
        <v>0</v>
      </c>
      <c r="DJ76" s="15">
        <f t="shared" si="106"/>
        <v>0</v>
      </c>
      <c r="DK76" s="15">
        <f t="shared" si="107"/>
        <v>0</v>
      </c>
      <c r="DL76" s="15">
        <f t="shared" si="108"/>
        <v>0</v>
      </c>
      <c r="DM76" s="16">
        <f t="shared" si="109"/>
        <v>0</v>
      </c>
      <c r="DN76" s="15">
        <f t="shared" si="110"/>
        <v>0</v>
      </c>
      <c r="DO76" s="15">
        <f t="shared" si="111"/>
        <v>0</v>
      </c>
      <c r="DP76" s="15">
        <f t="shared" si="112"/>
        <v>0</v>
      </c>
      <c r="DQ76" s="15">
        <f t="shared" si="113"/>
        <v>0</v>
      </c>
      <c r="DR76" s="15">
        <f t="shared" si="114"/>
        <v>0</v>
      </c>
      <c r="DS76" s="15">
        <f t="shared" si="115"/>
        <v>0</v>
      </c>
      <c r="DT76" s="15">
        <f t="shared" si="116"/>
        <v>0</v>
      </c>
      <c r="DU76" s="15">
        <f t="shared" si="117"/>
        <v>0</v>
      </c>
      <c r="DV76" s="15">
        <f t="shared" si="118"/>
        <v>0</v>
      </c>
      <c r="DW76" s="15">
        <f t="shared" si="119"/>
        <v>0</v>
      </c>
      <c r="DX76" s="15">
        <f t="shared" si="120"/>
        <v>0</v>
      </c>
      <c r="DY76" s="15">
        <f t="shared" si="121"/>
        <v>0</v>
      </c>
      <c r="DZ76" s="16">
        <f t="shared" si="122"/>
        <v>0</v>
      </c>
      <c r="EB76" s="22">
        <f t="shared" si="126"/>
        <v>0</v>
      </c>
      <c r="EC76" s="22">
        <f t="shared" si="127"/>
        <v>0</v>
      </c>
      <c r="ED76" s="22">
        <f t="shared" si="128"/>
        <v>0</v>
      </c>
      <c r="EE76" s="22">
        <f t="shared" si="129"/>
        <v>0</v>
      </c>
      <c r="EF76" s="22">
        <f t="shared" si="130"/>
        <v>0</v>
      </c>
      <c r="EG76" s="22">
        <f t="shared" si="131"/>
        <v>0</v>
      </c>
      <c r="EH76" s="22">
        <f t="shared" si="132"/>
        <v>0</v>
      </c>
      <c r="EI76" s="22">
        <f t="shared" si="133"/>
        <v>0</v>
      </c>
      <c r="EJ76" s="22">
        <f t="shared" si="134"/>
        <v>0</v>
      </c>
      <c r="EK76" s="22">
        <f t="shared" si="135"/>
        <v>0</v>
      </c>
      <c r="EL76" s="22">
        <f t="shared" si="136"/>
        <v>0</v>
      </c>
      <c r="EM76" s="22">
        <f t="shared" si="137"/>
        <v>0</v>
      </c>
    </row>
    <row r="77" spans="12:143" x14ac:dyDescent="0.3">
      <c r="L77" s="7"/>
      <c r="M77" t="s">
        <v>83</v>
      </c>
      <c r="N77" s="15">
        <f>IFERROR(VLOOKUP($M:$M,'Data 2'!$C:$R,'Data 2'!E$1,0),0)</f>
        <v>32915.550000000003</v>
      </c>
      <c r="O77" s="15">
        <f>IFERROR(VLOOKUP($M:$M,'Data 2'!$C:$R,'Data 2'!F$1,0),0)</f>
        <v>35428.49</v>
      </c>
      <c r="P77" s="15">
        <f>IFERROR(VLOOKUP($M:$M,'Data 2'!$C:$R,'Data 2'!G$1,0),0)</f>
        <v>45813.7</v>
      </c>
      <c r="Q77" s="15">
        <f>IFERROR(VLOOKUP($M:$M,'Data 2'!$C:$R,'Data 2'!H$1,0),0)</f>
        <v>61302.87</v>
      </c>
      <c r="R77" s="15">
        <f>IFERROR(VLOOKUP($M:$M,'Data 2'!$C:$R,'Data 2'!I$1,0),0)</f>
        <v>57804.36</v>
      </c>
      <c r="S77" s="15">
        <f>IFERROR(VLOOKUP($M:$M,'Data 2'!$C:$R,'Data 2'!J$1,0),0)</f>
        <v>63162.61</v>
      </c>
      <c r="T77" s="15">
        <f>IFERROR(VLOOKUP($M:$M,'Data 2'!$C:$R,'Data 2'!K$1,0),0)</f>
        <v>66271.929999999993</v>
      </c>
      <c r="U77" s="15">
        <f>IFERROR(VLOOKUP($M:$M,'Data 2'!$C:$R,'Data 2'!L$1,0),0)</f>
        <v>59948.92</v>
      </c>
      <c r="V77" s="15">
        <f>IFERROR(VLOOKUP($M:$M,'Data 2'!$C:$R,'Data 2'!M$1,0),0)</f>
        <v>44740.2</v>
      </c>
      <c r="W77" s="15">
        <f>IFERROR(VLOOKUP($M:$M,'Data 2'!$C:$R,'Data 2'!N$1,0),0)</f>
        <v>46689.46</v>
      </c>
      <c r="X77" s="15">
        <f>IFERROR(VLOOKUP($M:$M,'Data 2'!$C:$R,'Data 2'!O$1,0),0)</f>
        <v>32912.949999999997</v>
      </c>
      <c r="Y77" s="15">
        <f>IFERROR(VLOOKUP($M:$M,'Data 2'!$C:$R,'Data 2'!P$1,0),0)</f>
        <v>29934.73</v>
      </c>
      <c r="Z77" s="16">
        <f t="shared" si="70"/>
        <v>175460.61000000002</v>
      </c>
      <c r="AA77" s="15">
        <f>IFERROR(VLOOKUP($M:$M,'Data 2'!$U:$AI,'Data 2'!W$1,0),0)</f>
        <v>40918.01</v>
      </c>
      <c r="AB77" s="15">
        <f>IFERROR(VLOOKUP($M:$M,'Data 2'!$U:$AI,'Data 2'!X$1,0),0)</f>
        <v>46360.65</v>
      </c>
      <c r="AC77" s="15">
        <f>IFERROR(VLOOKUP($M:$M,'Data 2'!$U:$AI,'Data 2'!Y$1,0),0)</f>
        <v>61508.45</v>
      </c>
      <c r="AD77" s="15">
        <f>IFERROR(VLOOKUP($M:$M,'Data 2'!$U:$AI,'Data 2'!Z$1,0),0)</f>
        <v>76475.33</v>
      </c>
      <c r="AE77" s="15">
        <f>IFERROR(VLOOKUP($M:$M,'Data 2'!$U:$AI,'Data 2'!AA$1,0),0)</f>
        <v>77289.56</v>
      </c>
      <c r="AF77" s="15">
        <f>IFERROR(VLOOKUP($M:$M,'Data 2'!$U:$AI,'Data 2'!AB$1,0),0)</f>
        <v>93081.279999999999</v>
      </c>
      <c r="AG77" s="15">
        <f>IFERROR(VLOOKUP($M:$M,'Data 2'!$U:$AI,'Data 2'!AC$1,0),0)</f>
        <v>88980.39</v>
      </c>
      <c r="AH77" s="15">
        <f>IFERROR(VLOOKUP($M:$M,'Data 2'!$U:$AI,'Data 2'!AD$1,0),0)</f>
        <v>73494.84</v>
      </c>
      <c r="AI77" s="15">
        <f>IFERROR(VLOOKUP($M:$M,'Data 2'!$U:$AI,'Data 2'!AE$1,0),0)</f>
        <v>67944.5</v>
      </c>
      <c r="AJ77" s="15">
        <f>IFERROR(VLOOKUP($M:$M,'Data 2'!$U:$AI,'Data 2'!AF$1,0),0)</f>
        <v>66235.47</v>
      </c>
      <c r="AK77" s="15">
        <f>IFERROR(VLOOKUP($M:$M,'Data 2'!$U:$AI,'Data 2'!AG$1,0),0)</f>
        <v>41394.97</v>
      </c>
      <c r="AL77" s="15">
        <f>IFERROR(VLOOKUP($M:$M,'Data 2'!$U:$AI,'Data 2'!AH$1,0),0)</f>
        <v>44423.44</v>
      </c>
      <c r="AM77" s="16">
        <f t="shared" si="138"/>
        <v>778106.8899999999</v>
      </c>
      <c r="AN77" s="15">
        <f>IFERROR(VLOOKUP($M:$M,'Data 2'!$AP:$BE,'Data 2'!AR$1,0),0)</f>
        <v>50388.93</v>
      </c>
      <c r="AO77" s="15">
        <f>IFERROR(VLOOKUP($M:$M,'Data 2'!$AP:$BE,'Data 2'!AS$1,0),0)</f>
        <v>62450.46</v>
      </c>
      <c r="AP77" s="15">
        <f>IFERROR(VLOOKUP($M:$M,'Data 2'!$AP:$BE,'Data 2'!AT$1,0),0)</f>
        <v>70628.710000000006</v>
      </c>
      <c r="AQ77" s="15">
        <f>IFERROR(VLOOKUP($M:$M,'Data 2'!$AP:$BE,'Data 2'!AU$1,0),0)</f>
        <v>77821.42</v>
      </c>
      <c r="AR77" s="15">
        <f>IFERROR(VLOOKUP($M:$M,'Data 2'!$AP:$BE,'Data 2'!AV$1,0),0)</f>
        <v>79027.97</v>
      </c>
      <c r="AS77" s="15">
        <f>IFERROR(VLOOKUP($M:$M,'Data 2'!$AP:$BE,'Data 2'!AW$1,0),0)</f>
        <v>75285.14</v>
      </c>
      <c r="AT77" s="15">
        <f>IFERROR(VLOOKUP($M:$M,'Data 2'!$AP:$BE,'Data 2'!AX$1,0),0)</f>
        <v>74968.91</v>
      </c>
      <c r="AU77" s="15">
        <f>IFERROR(VLOOKUP($M:$M,'Data 2'!$AP:$BE,'Data 2'!AY$1,0),0)</f>
        <v>79546.37</v>
      </c>
      <c r="AV77" s="15">
        <f>IFERROR(VLOOKUP($M:$M,'Data 2'!$AP:$BE,'Data 2'!AZ$1,0),0)</f>
        <v>61539.15</v>
      </c>
      <c r="AW77" s="15">
        <f>IFERROR(VLOOKUP($M:$M,'Data 2'!$AP:$BE,'Data 2'!BA$1,0),0)</f>
        <v>49603.539999999994</v>
      </c>
      <c r="AX77" s="15">
        <f>IFERROR(VLOOKUP($M:$M,'Data 2'!$AP:$BE,'Data 2'!BB$1,0),0)</f>
        <v>41059.599999999991</v>
      </c>
      <c r="AY77" s="15">
        <f>IFERROR(VLOOKUP($M:$M,'Data 2'!$AP:$BE,'Data 2'!BC$1,0),0)</f>
        <v>36112.01</v>
      </c>
      <c r="AZ77" s="16">
        <f t="shared" si="71"/>
        <v>758432.21000000008</v>
      </c>
      <c r="BA77" s="3">
        <f>IF(AA77=0,0,IFERROR(VLOOKUP($M:$M,'Price_Per_Oz_01.2019~'!$A:$CQ,Data_sheet_PTD!BA$2,0),0))</f>
        <v>0.75</v>
      </c>
      <c r="BB77" s="3">
        <f>IF(AB77=0,0,IFERROR(VLOOKUP($M:$M,'Price_Per_Oz_01.2019~'!$A:$CQ,Data_sheet_PTD!BB$2,0),0))</f>
        <v>0.78</v>
      </c>
      <c r="BC77" s="3">
        <f>IF(AC77=0,0,IFERROR(VLOOKUP($M:$M,'Price_Per_Oz_01.2019~'!$A:$CQ,Data_sheet_PTD!BC$2,0),0))</f>
        <v>0.78</v>
      </c>
      <c r="BD77" s="3">
        <f>IF(AD77=0,0,IFERROR(VLOOKUP($M:$M,'Price_Per_Oz_01.2019~'!$A:$CQ,Data_sheet_PTD!BD$2,0),0))</f>
        <v>0.85</v>
      </c>
      <c r="BE77" s="3">
        <f>IF(AE77=0,0,IFERROR(VLOOKUP($M:$M,'Price_Per_Oz_01.2019~'!$A:$CQ,Data_sheet_PTD!BE$2,0),0))</f>
        <v>0.85</v>
      </c>
      <c r="BF77" s="3">
        <f>IF(AF77=0,0,IFERROR(VLOOKUP($M:$M,'Price_Per_Oz_01.2019~'!$A:$CQ,Data_sheet_PTD!BF$2,0),0))</f>
        <v>0.85</v>
      </c>
      <c r="BG77" s="3">
        <f>IF(AG77=0,0,IFERROR(VLOOKUP($M:$M,'Price_Per_Oz_01.2019~'!$A:$CQ,Data_sheet_PTD!BG$2,0),0))</f>
        <v>0.85</v>
      </c>
      <c r="BH77" s="3">
        <f>IF(AH77=0,0,IFERROR(VLOOKUP($M:$M,'Price_Per_Oz_01.2019~'!$A:$CQ,Data_sheet_PTD!BH$2,0),0))</f>
        <v>0.85</v>
      </c>
      <c r="BI77" s="3">
        <f>IF(AI77=0,0,IFERROR(VLOOKUP($M:$M,'Price_Per_Oz_01.2019~'!$A:$CQ,Data_sheet_PTD!BI$2,0),0))</f>
        <v>0.85</v>
      </c>
      <c r="BJ77" s="3">
        <f>IF(AJ77=0,0,IFERROR(VLOOKUP($M:$M,'Price_Per_Oz_01.2019~'!$A:$CQ,Data_sheet_PTD!BJ$2,0),0))</f>
        <v>0.85</v>
      </c>
      <c r="BK77" s="3">
        <f>IF(AK77=0,0,IFERROR(VLOOKUP($M:$M,'Price_Per_Oz_01.2019~'!$A:$CQ,Data_sheet_PTD!BK$2,0),0))</f>
        <v>0.85</v>
      </c>
      <c r="BL77" s="3">
        <f>IF(AL77=0,0,IFERROR(VLOOKUP($M:$M,'Price_Per_Oz_01.2019~'!$A:$CQ,Data_sheet_PTD!BL$2,0),0))</f>
        <v>0.85</v>
      </c>
      <c r="BM77" s="17">
        <f t="shared" si="123"/>
        <v>0.85</v>
      </c>
      <c r="BN77" s="3">
        <f>IF(AN77=0,0,IFERROR(VLOOKUP($M:$M,'Price_Per_Oz_01.2019~'!$A:$CQ,Data_sheet_PTD!BN$2,0),0))</f>
        <v>0.85</v>
      </c>
      <c r="BO77" s="3">
        <f>IF(AO77=0,0,IFERROR(VLOOKUP($M:$M,'Price_Per_Oz_01.2019~'!$A:$CQ,Data_sheet_PTD!BO$2,0),0))</f>
        <v>0.85</v>
      </c>
      <c r="BP77" s="3">
        <f>IF(AP77=0,0,IFERROR(VLOOKUP($M:$M,'Price_Per_Oz_01.2019~'!$A:$CQ,Data_sheet_PTD!BP$2,0),0))</f>
        <v>0.85</v>
      </c>
      <c r="BQ77" s="3">
        <f>IF(AQ77=0,0,IFERROR(VLOOKUP($M:$M,'Price_Per_Oz_01.2019~'!$A:$CQ,Data_sheet_PTD!BQ$2,0),0))</f>
        <v>0.85</v>
      </c>
      <c r="BR77" s="3">
        <f>IF(AR77=0,0,IFERROR(VLOOKUP($M:$M,'Price_Per_Oz_01.2019~'!$A:$CQ,Data_sheet_PTD!BR$2,0),0))</f>
        <v>0.85</v>
      </c>
      <c r="BS77" s="3">
        <f>IF(AS77=0,0,IFERROR(VLOOKUP($M:$M,'Price_Per_Oz_01.2019~'!$A:$CQ,Data_sheet_PTD!BS$2,0),0))</f>
        <v>0.85</v>
      </c>
      <c r="BT77" s="3">
        <f>IF(AT77=0,0,IFERROR(VLOOKUP($M:$M,'Price_Per_Oz_01.2019~'!$A:$CQ,Data_sheet_PTD!BT$2,0),0))</f>
        <v>0.85</v>
      </c>
      <c r="BU77" s="3">
        <f>IF(AU77=0,0,IFERROR(VLOOKUP($M:$M,'Price_Per_Oz_01.2019~'!$A:$CQ,Data_sheet_PTD!BU$2,0),0))</f>
        <v>0.85</v>
      </c>
      <c r="BV77" s="3">
        <f>IF(AV77=0,0,IFERROR(VLOOKUP($M:$M,'Price_Per_Oz_01.2019~'!$A:$CQ,Data_sheet_PTD!BV$2,0),0))</f>
        <v>0.85</v>
      </c>
      <c r="BW77" s="3">
        <f>IF(AW77=0,0,IFERROR(VLOOKUP($M:$M,'Price_Per_Oz_01.2019~'!$A:$CQ,Data_sheet_PTD!BW$2,0),0))</f>
        <v>0.85</v>
      </c>
      <c r="BX77" s="3">
        <f>IF(AX77=0,0,IFERROR(VLOOKUP($M:$M,'Price_Per_Oz_01.2019~'!$A:$CQ,Data_sheet_PTD!BX$2,0),0))</f>
        <v>0.85</v>
      </c>
      <c r="BY77" s="3">
        <f>IF(AY77=0,0,IFERROR(VLOOKUP($M:$M,'Price_Per_Oz_01.2019~'!$A:$CQ,Data_sheet_PTD!BY$2,0),0))</f>
        <v>0.85</v>
      </c>
      <c r="BZ77" s="17">
        <f t="shared" si="124"/>
        <v>0.85</v>
      </c>
      <c r="CA77" s="12">
        <f t="shared" si="72"/>
        <v>54557.346666666672</v>
      </c>
      <c r="CB77" s="12">
        <f t="shared" si="73"/>
        <v>59436.730769230766</v>
      </c>
      <c r="CC77" s="12">
        <f t="shared" si="74"/>
        <v>78856.987179487172</v>
      </c>
      <c r="CD77" s="12">
        <f t="shared" si="75"/>
        <v>89970.976470588241</v>
      </c>
      <c r="CE77" s="12">
        <f t="shared" si="76"/>
        <v>90928.894117647054</v>
      </c>
      <c r="CF77" s="12">
        <f t="shared" si="77"/>
        <v>109507.38823529411</v>
      </c>
      <c r="CG77" s="12">
        <f t="shared" si="78"/>
        <v>104682.81176470588</v>
      </c>
      <c r="CH77" s="12">
        <f t="shared" si="79"/>
        <v>86464.517647058819</v>
      </c>
      <c r="CI77" s="12">
        <f t="shared" si="80"/>
        <v>79934.705882352937</v>
      </c>
      <c r="CJ77" s="12">
        <f t="shared" si="81"/>
        <v>77924.082352941186</v>
      </c>
      <c r="CK77" s="12">
        <f t="shared" si="82"/>
        <v>48699.964705882354</v>
      </c>
      <c r="CL77" s="12">
        <f t="shared" si="83"/>
        <v>52262.870588235295</v>
      </c>
      <c r="CM77" s="13">
        <f t="shared" si="125"/>
        <v>933227.27638009051</v>
      </c>
      <c r="CN77" s="12">
        <f t="shared" si="84"/>
        <v>59281.094117647059</v>
      </c>
      <c r="CO77" s="12">
        <f t="shared" si="85"/>
        <v>73471.129411764705</v>
      </c>
      <c r="CP77" s="12">
        <f t="shared" si="86"/>
        <v>83092.600000000006</v>
      </c>
      <c r="CQ77" s="12">
        <f t="shared" si="87"/>
        <v>91554.611764705885</v>
      </c>
      <c r="CR77" s="12">
        <f t="shared" si="88"/>
        <v>92974.082352941186</v>
      </c>
      <c r="CS77" s="12">
        <f t="shared" si="89"/>
        <v>88570.75294117647</v>
      </c>
      <c r="CT77" s="12">
        <f t="shared" si="90"/>
        <v>88198.717647058831</v>
      </c>
      <c r="CU77" s="12">
        <f t="shared" si="91"/>
        <v>93583.964705882347</v>
      </c>
      <c r="CV77" s="12">
        <f t="shared" si="92"/>
        <v>72399</v>
      </c>
      <c r="CW77" s="12">
        <f t="shared" si="93"/>
        <v>58357.105882352938</v>
      </c>
      <c r="CX77" s="12">
        <f t="shared" si="94"/>
        <v>48305.411764705874</v>
      </c>
      <c r="CY77" s="12">
        <f t="shared" si="95"/>
        <v>42484.717647058824</v>
      </c>
      <c r="CZ77" s="13">
        <f t="shared" si="96"/>
        <v>892273.18823529407</v>
      </c>
      <c r="DA77" s="15">
        <f t="shared" si="97"/>
        <v>3542.8105882352902</v>
      </c>
      <c r="DB77" s="15">
        <f t="shared" si="98"/>
        <v>10946.830941176473</v>
      </c>
      <c r="DC77" s="15">
        <f t="shared" si="99"/>
        <v>3303.7780000000103</v>
      </c>
      <c r="DD77" s="15">
        <f t="shared" si="100"/>
        <v>1346.0899999999979</v>
      </c>
      <c r="DE77" s="15">
        <f t="shared" si="101"/>
        <v>1738.4100000000121</v>
      </c>
      <c r="DF77" s="15">
        <f t="shared" si="102"/>
        <v>-17796.139999999996</v>
      </c>
      <c r="DG77" s="15">
        <f t="shared" si="103"/>
        <v>-14011.479999999994</v>
      </c>
      <c r="DH77" s="15">
        <f t="shared" si="104"/>
        <v>6051.5299999999979</v>
      </c>
      <c r="DI77" s="15">
        <f t="shared" si="105"/>
        <v>-6405.3499999999958</v>
      </c>
      <c r="DJ77" s="15">
        <f t="shared" si="106"/>
        <v>-16631.930000000011</v>
      </c>
      <c r="DK77" s="15">
        <f t="shared" si="107"/>
        <v>-335.37000000000808</v>
      </c>
      <c r="DL77" s="15">
        <f t="shared" si="108"/>
        <v>-8311.43</v>
      </c>
      <c r="DM77" s="16">
        <f t="shared" si="109"/>
        <v>-36562.250470588224</v>
      </c>
      <c r="DN77" s="15">
        <f t="shared" si="110"/>
        <v>5928.1094117647044</v>
      </c>
      <c r="DO77" s="15">
        <f t="shared" si="111"/>
        <v>5142.9790588235255</v>
      </c>
      <c r="DP77" s="15">
        <f t="shared" si="112"/>
        <v>5816.4819999999963</v>
      </c>
      <c r="DQ77" s="15">
        <f t="shared" si="113"/>
        <v>0</v>
      </c>
      <c r="DR77" s="15">
        <f t="shared" si="114"/>
        <v>0</v>
      </c>
      <c r="DS77" s="15">
        <f t="shared" si="115"/>
        <v>0</v>
      </c>
      <c r="DT77" s="15">
        <f t="shared" si="116"/>
        <v>0</v>
      </c>
      <c r="DU77" s="15">
        <f t="shared" si="117"/>
        <v>0</v>
      </c>
      <c r="DV77" s="15">
        <f t="shared" si="118"/>
        <v>0</v>
      </c>
      <c r="DW77" s="15">
        <f t="shared" si="119"/>
        <v>0</v>
      </c>
      <c r="DX77" s="15">
        <f t="shared" si="120"/>
        <v>0</v>
      </c>
      <c r="DY77" s="15">
        <f t="shared" si="121"/>
        <v>0</v>
      </c>
      <c r="DZ77" s="16">
        <f t="shared" si="122"/>
        <v>16887.570470588227</v>
      </c>
      <c r="EB77" s="22">
        <f t="shared" si="126"/>
        <v>0</v>
      </c>
      <c r="EC77" s="22">
        <f t="shared" si="127"/>
        <v>0</v>
      </c>
      <c r="ED77" s="22">
        <f t="shared" si="128"/>
        <v>0</v>
      </c>
      <c r="EE77" s="22">
        <f t="shared" si="129"/>
        <v>0</v>
      </c>
      <c r="EF77" s="22">
        <f t="shared" si="130"/>
        <v>-8.6401996668428183E-12</v>
      </c>
      <c r="EG77" s="22">
        <f t="shared" si="131"/>
        <v>0</v>
      </c>
      <c r="EH77" s="22">
        <f t="shared" si="132"/>
        <v>0</v>
      </c>
      <c r="EI77" s="22">
        <f t="shared" si="133"/>
        <v>0</v>
      </c>
      <c r="EJ77" s="22">
        <f t="shared" si="134"/>
        <v>0</v>
      </c>
      <c r="EK77" s="22">
        <f t="shared" si="135"/>
        <v>0</v>
      </c>
      <c r="EL77" s="22">
        <f t="shared" si="136"/>
        <v>-1.8189894035458565E-12</v>
      </c>
      <c r="EM77" s="22">
        <f t="shared" si="137"/>
        <v>0</v>
      </c>
    </row>
    <row r="78" spans="12:143" x14ac:dyDescent="0.3">
      <c r="L78" s="7"/>
      <c r="M78" t="s">
        <v>84</v>
      </c>
      <c r="N78" s="15">
        <f>IFERROR(VLOOKUP($M:$M,'Data 2'!$C:$R,'Data 2'!E$1,0),0)</f>
        <v>49095.45</v>
      </c>
      <c r="O78" s="15">
        <f>IFERROR(VLOOKUP($M:$M,'Data 2'!$C:$R,'Data 2'!F$1,0),0)</f>
        <v>54957.78</v>
      </c>
      <c r="P78" s="15">
        <f>IFERROR(VLOOKUP($M:$M,'Data 2'!$C:$R,'Data 2'!G$1,0),0)</f>
        <v>63684.81</v>
      </c>
      <c r="Q78" s="15">
        <f>IFERROR(VLOOKUP($M:$M,'Data 2'!$C:$R,'Data 2'!H$1,0),0)</f>
        <v>81978.850000000006</v>
      </c>
      <c r="R78" s="15">
        <f>IFERROR(VLOOKUP($M:$M,'Data 2'!$C:$R,'Data 2'!I$1,0),0)</f>
        <v>84475.199999999997</v>
      </c>
      <c r="S78" s="15">
        <f>IFERROR(VLOOKUP($M:$M,'Data 2'!$C:$R,'Data 2'!J$1,0),0)</f>
        <v>94236.88</v>
      </c>
      <c r="T78" s="15">
        <f>IFERROR(VLOOKUP($M:$M,'Data 2'!$C:$R,'Data 2'!K$1,0),0)</f>
        <v>106308.2</v>
      </c>
      <c r="U78" s="15">
        <f>IFERROR(VLOOKUP($M:$M,'Data 2'!$C:$R,'Data 2'!L$1,0),0)</f>
        <v>92061.61</v>
      </c>
      <c r="V78" s="15">
        <f>IFERROR(VLOOKUP($M:$M,'Data 2'!$C:$R,'Data 2'!M$1,0),0)</f>
        <v>74110.820000000007</v>
      </c>
      <c r="W78" s="15">
        <f>IFERROR(VLOOKUP($M:$M,'Data 2'!$C:$R,'Data 2'!N$1,0),0)</f>
        <v>70853.94</v>
      </c>
      <c r="X78" s="15">
        <f>IFERROR(VLOOKUP($M:$M,'Data 2'!$C:$R,'Data 2'!O$1,0),0)</f>
        <v>58184.68</v>
      </c>
      <c r="Y78" s="15">
        <f>IFERROR(VLOOKUP($M:$M,'Data 2'!$C:$R,'Data 2'!P$1,0),0)</f>
        <v>47250.77</v>
      </c>
      <c r="Z78" s="16">
        <f t="shared" si="70"/>
        <v>249716.88999999998</v>
      </c>
      <c r="AA78" s="15">
        <f>IFERROR(VLOOKUP($M:$M,'Data 2'!$U:$AI,'Data 2'!W$1,0),0)</f>
        <v>62584.29</v>
      </c>
      <c r="AB78" s="15">
        <f>IFERROR(VLOOKUP($M:$M,'Data 2'!$U:$AI,'Data 2'!X$1,0),0)</f>
        <v>62435.75</v>
      </c>
      <c r="AC78" s="15">
        <f>IFERROR(VLOOKUP($M:$M,'Data 2'!$U:$AI,'Data 2'!Y$1,0),0)</f>
        <v>87069.05</v>
      </c>
      <c r="AD78" s="15">
        <f>IFERROR(VLOOKUP($M:$M,'Data 2'!$U:$AI,'Data 2'!Z$1,0),0)</f>
        <v>100420.69</v>
      </c>
      <c r="AE78" s="15">
        <f>IFERROR(VLOOKUP($M:$M,'Data 2'!$U:$AI,'Data 2'!AA$1,0),0)</f>
        <v>107058.26</v>
      </c>
      <c r="AF78" s="15">
        <f>IFERROR(VLOOKUP($M:$M,'Data 2'!$U:$AI,'Data 2'!AB$1,0),0)</f>
        <v>127484.22</v>
      </c>
      <c r="AG78" s="15">
        <f>IFERROR(VLOOKUP($M:$M,'Data 2'!$U:$AI,'Data 2'!AC$1,0),0)</f>
        <v>117169.67</v>
      </c>
      <c r="AH78" s="15">
        <f>IFERROR(VLOOKUP($M:$M,'Data 2'!$U:$AI,'Data 2'!AD$1,0),0)</f>
        <v>109292.45</v>
      </c>
      <c r="AI78" s="15">
        <f>IFERROR(VLOOKUP($M:$M,'Data 2'!$U:$AI,'Data 2'!AE$1,0),0)</f>
        <v>94562.98</v>
      </c>
      <c r="AJ78" s="15">
        <f>IFERROR(VLOOKUP($M:$M,'Data 2'!$U:$AI,'Data 2'!AF$1,0),0)</f>
        <v>75003.460000000006</v>
      </c>
      <c r="AK78" s="15">
        <f>IFERROR(VLOOKUP($M:$M,'Data 2'!$U:$AI,'Data 2'!AG$1,0),0)</f>
        <v>59541.68</v>
      </c>
      <c r="AL78" s="15">
        <f>IFERROR(VLOOKUP($M:$M,'Data 2'!$U:$AI,'Data 2'!AH$1,0),0)</f>
        <v>55348.67</v>
      </c>
      <c r="AM78" s="16">
        <f t="shared" si="138"/>
        <v>1057971.17</v>
      </c>
      <c r="AN78" s="15">
        <f>IFERROR(VLOOKUP($M:$M,'Data 2'!$AP:$BE,'Data 2'!AR$1,0),0)</f>
        <v>73036.14</v>
      </c>
      <c r="AO78" s="15">
        <f>IFERROR(VLOOKUP($M:$M,'Data 2'!$AP:$BE,'Data 2'!AS$1,0),0)</f>
        <v>78542.100000000006</v>
      </c>
      <c r="AP78" s="15">
        <f>IFERROR(VLOOKUP($M:$M,'Data 2'!$AP:$BE,'Data 2'!AT$1,0),0)</f>
        <v>90270.99</v>
      </c>
      <c r="AQ78" s="15">
        <f>IFERROR(VLOOKUP($M:$M,'Data 2'!$AP:$BE,'Data 2'!AU$1,0),0)</f>
        <v>100312.43</v>
      </c>
      <c r="AR78" s="15">
        <f>IFERROR(VLOOKUP($M:$M,'Data 2'!$AP:$BE,'Data 2'!AV$1,0),0)</f>
        <v>116510.26</v>
      </c>
      <c r="AS78" s="15">
        <f>IFERROR(VLOOKUP($M:$M,'Data 2'!$AP:$BE,'Data 2'!AW$1,0),0)</f>
        <v>117443.89</v>
      </c>
      <c r="AT78" s="15">
        <f>IFERROR(VLOOKUP($M:$M,'Data 2'!$AP:$BE,'Data 2'!AX$1,0),0)</f>
        <v>105554.59</v>
      </c>
      <c r="AU78" s="15">
        <f>IFERROR(VLOOKUP($M:$M,'Data 2'!$AP:$BE,'Data 2'!AY$1,0),0)</f>
        <v>121324.1</v>
      </c>
      <c r="AV78" s="15">
        <f>IFERROR(VLOOKUP($M:$M,'Data 2'!$AP:$BE,'Data 2'!AZ$1,0),0)</f>
        <v>96187.49</v>
      </c>
      <c r="AW78" s="15">
        <f>IFERROR(VLOOKUP($M:$M,'Data 2'!$AP:$BE,'Data 2'!BA$1,0),0)</f>
        <v>84834.329999999987</v>
      </c>
      <c r="AX78" s="15">
        <f>IFERROR(VLOOKUP($M:$M,'Data 2'!$AP:$BE,'Data 2'!BB$1,0),0)</f>
        <v>69977.040000000008</v>
      </c>
      <c r="AY78" s="15">
        <f>IFERROR(VLOOKUP($M:$M,'Data 2'!$AP:$BE,'Data 2'!BC$1,0),0)</f>
        <v>61552.499999999993</v>
      </c>
      <c r="AZ78" s="16">
        <f t="shared" si="71"/>
        <v>1115545.8599999999</v>
      </c>
      <c r="BA78" s="3">
        <f>IF(AA78=0,0,IFERROR(VLOOKUP($M:$M,'Price_Per_Oz_01.2019~'!$A:$CQ,Data_sheet_PTD!BA$2,0),0))</f>
        <v>0.66</v>
      </c>
      <c r="BB78" s="3">
        <f>IF(AB78=0,0,IFERROR(VLOOKUP($M:$M,'Price_Per_Oz_01.2019~'!$A:$CQ,Data_sheet_PTD!BB$2,0),0))</f>
        <v>0.69</v>
      </c>
      <c r="BC78" s="3">
        <f>IF(AC78=0,0,IFERROR(VLOOKUP($M:$M,'Price_Per_Oz_01.2019~'!$A:$CQ,Data_sheet_PTD!BC$2,0),0))</f>
        <v>0.69</v>
      </c>
      <c r="BD78" s="3">
        <f>IF(AD78=0,0,IFERROR(VLOOKUP($M:$M,'Price_Per_Oz_01.2019~'!$A:$CQ,Data_sheet_PTD!BD$2,0),0))</f>
        <v>0.74</v>
      </c>
      <c r="BE78" s="3">
        <f>IF(AE78=0,0,IFERROR(VLOOKUP($M:$M,'Price_Per_Oz_01.2019~'!$A:$CQ,Data_sheet_PTD!BE$2,0),0))</f>
        <v>0.74</v>
      </c>
      <c r="BF78" s="3">
        <f>IF(AF78=0,0,IFERROR(VLOOKUP($M:$M,'Price_Per_Oz_01.2019~'!$A:$CQ,Data_sheet_PTD!BF$2,0),0))</f>
        <v>0.74</v>
      </c>
      <c r="BG78" s="3">
        <f>IF(AG78=0,0,IFERROR(VLOOKUP($M:$M,'Price_Per_Oz_01.2019~'!$A:$CQ,Data_sheet_PTD!BG$2,0),0))</f>
        <v>0.74</v>
      </c>
      <c r="BH78" s="3">
        <f>IF(AH78=0,0,IFERROR(VLOOKUP($M:$M,'Price_Per_Oz_01.2019~'!$A:$CQ,Data_sheet_PTD!BH$2,0),0))</f>
        <v>0.74</v>
      </c>
      <c r="BI78" s="3">
        <f>IF(AI78=0,0,IFERROR(VLOOKUP($M:$M,'Price_Per_Oz_01.2019~'!$A:$CQ,Data_sheet_PTD!BI$2,0),0))</f>
        <v>0.74</v>
      </c>
      <c r="BJ78" s="3">
        <f>IF(AJ78=0,0,IFERROR(VLOOKUP($M:$M,'Price_Per_Oz_01.2019~'!$A:$CQ,Data_sheet_PTD!BJ$2,0),0))</f>
        <v>0.74</v>
      </c>
      <c r="BK78" s="3">
        <f>IF(AK78=0,0,IFERROR(VLOOKUP($M:$M,'Price_Per_Oz_01.2019~'!$A:$CQ,Data_sheet_PTD!BK$2,0),0))</f>
        <v>0.74</v>
      </c>
      <c r="BL78" s="3">
        <f>IF(AL78=0,0,IFERROR(VLOOKUP($M:$M,'Price_Per_Oz_01.2019~'!$A:$CQ,Data_sheet_PTD!BL$2,0),0))</f>
        <v>0.74</v>
      </c>
      <c r="BM78" s="17">
        <f t="shared" si="123"/>
        <v>0.74</v>
      </c>
      <c r="BN78" s="3">
        <f>IF(AN78=0,0,IFERROR(VLOOKUP($M:$M,'Price_Per_Oz_01.2019~'!$A:$CQ,Data_sheet_PTD!BN$2,0),0))</f>
        <v>0.74</v>
      </c>
      <c r="BO78" s="3">
        <f>IF(AO78=0,0,IFERROR(VLOOKUP($M:$M,'Price_Per_Oz_01.2019~'!$A:$CQ,Data_sheet_PTD!BO$2,0),0))</f>
        <v>0.74</v>
      </c>
      <c r="BP78" s="3">
        <f>IF(AP78=0,0,IFERROR(VLOOKUP($M:$M,'Price_Per_Oz_01.2019~'!$A:$CQ,Data_sheet_PTD!BP$2,0),0))</f>
        <v>0.74</v>
      </c>
      <c r="BQ78" s="3">
        <f>IF(AQ78=0,0,IFERROR(VLOOKUP($M:$M,'Price_Per_Oz_01.2019~'!$A:$CQ,Data_sheet_PTD!BQ$2,0),0))</f>
        <v>0.74</v>
      </c>
      <c r="BR78" s="3">
        <f>IF(AR78=0,0,IFERROR(VLOOKUP($M:$M,'Price_Per_Oz_01.2019~'!$A:$CQ,Data_sheet_PTD!BR$2,0),0))</f>
        <v>0.74</v>
      </c>
      <c r="BS78" s="3">
        <f>IF(AS78=0,0,IFERROR(VLOOKUP($M:$M,'Price_Per_Oz_01.2019~'!$A:$CQ,Data_sheet_PTD!BS$2,0),0))</f>
        <v>0.74</v>
      </c>
      <c r="BT78" s="3">
        <f>IF(AT78=0,0,IFERROR(VLOOKUP($M:$M,'Price_Per_Oz_01.2019~'!$A:$CQ,Data_sheet_PTD!BT$2,0),0))</f>
        <v>0.74</v>
      </c>
      <c r="BU78" s="3">
        <f>IF(AU78=0,0,IFERROR(VLOOKUP($M:$M,'Price_Per_Oz_01.2019~'!$A:$CQ,Data_sheet_PTD!BU$2,0),0))</f>
        <v>0.74</v>
      </c>
      <c r="BV78" s="3">
        <f>IF(AV78=0,0,IFERROR(VLOOKUP($M:$M,'Price_Per_Oz_01.2019~'!$A:$CQ,Data_sheet_PTD!BV$2,0),0))</f>
        <v>0.74</v>
      </c>
      <c r="BW78" s="3">
        <f>IF(AW78=0,0,IFERROR(VLOOKUP($M:$M,'Price_Per_Oz_01.2019~'!$A:$CQ,Data_sheet_PTD!BW$2,0),0))</f>
        <v>0.74</v>
      </c>
      <c r="BX78" s="3">
        <f>IF(AX78=0,0,IFERROR(VLOOKUP($M:$M,'Price_Per_Oz_01.2019~'!$A:$CQ,Data_sheet_PTD!BX$2,0),0))</f>
        <v>0.74</v>
      </c>
      <c r="BY78" s="3">
        <f>IF(AY78=0,0,IFERROR(VLOOKUP($M:$M,'Price_Per_Oz_01.2019~'!$A:$CQ,Data_sheet_PTD!BY$2,0),0))</f>
        <v>0.74</v>
      </c>
      <c r="BZ78" s="17">
        <f t="shared" si="124"/>
        <v>0.74</v>
      </c>
      <c r="CA78" s="12">
        <f t="shared" si="72"/>
        <v>94824.681818181809</v>
      </c>
      <c r="CB78" s="12">
        <f t="shared" si="73"/>
        <v>90486.594202898559</v>
      </c>
      <c r="CC78" s="12">
        <f t="shared" si="74"/>
        <v>126187.02898550726</v>
      </c>
      <c r="CD78" s="12">
        <f t="shared" si="75"/>
        <v>135703.63513513515</v>
      </c>
      <c r="CE78" s="12">
        <f t="shared" si="76"/>
        <v>144673.32432432432</v>
      </c>
      <c r="CF78" s="12">
        <f t="shared" si="77"/>
        <v>172275.97297297299</v>
      </c>
      <c r="CG78" s="12">
        <f t="shared" si="78"/>
        <v>158337.39189189189</v>
      </c>
      <c r="CH78" s="12">
        <f t="shared" si="79"/>
        <v>147692.5</v>
      </c>
      <c r="CI78" s="12">
        <f t="shared" si="80"/>
        <v>127787.81081081081</v>
      </c>
      <c r="CJ78" s="12">
        <f t="shared" si="81"/>
        <v>101356.02702702704</v>
      </c>
      <c r="CK78" s="12">
        <f t="shared" si="82"/>
        <v>80461.729729729734</v>
      </c>
      <c r="CL78" s="12">
        <f t="shared" si="83"/>
        <v>74795.5</v>
      </c>
      <c r="CM78" s="13">
        <f t="shared" si="125"/>
        <v>1454582.1968984795</v>
      </c>
      <c r="CN78" s="12">
        <f t="shared" si="84"/>
        <v>98697.486486486494</v>
      </c>
      <c r="CO78" s="12">
        <f t="shared" si="85"/>
        <v>106137.97297297299</v>
      </c>
      <c r="CP78" s="12">
        <f t="shared" si="86"/>
        <v>121987.82432432433</v>
      </c>
      <c r="CQ78" s="12">
        <f t="shared" si="87"/>
        <v>135557.33783783784</v>
      </c>
      <c r="CR78" s="12">
        <f t="shared" si="88"/>
        <v>157446.29729729728</v>
      </c>
      <c r="CS78" s="12">
        <f t="shared" si="89"/>
        <v>158707.95945945947</v>
      </c>
      <c r="CT78" s="12">
        <f t="shared" si="90"/>
        <v>142641.33783783784</v>
      </c>
      <c r="CU78" s="12">
        <f t="shared" si="91"/>
        <v>163951.48648648651</v>
      </c>
      <c r="CV78" s="12">
        <f t="shared" si="92"/>
        <v>129983.0945945946</v>
      </c>
      <c r="CW78" s="12">
        <f t="shared" si="93"/>
        <v>114640.98648648646</v>
      </c>
      <c r="CX78" s="12">
        <f t="shared" si="94"/>
        <v>94563.567567567574</v>
      </c>
      <c r="CY78" s="12">
        <f t="shared" si="95"/>
        <v>83179.054054054039</v>
      </c>
      <c r="CZ78" s="13">
        <f t="shared" si="96"/>
        <v>1507494.4054054054</v>
      </c>
      <c r="DA78" s="15">
        <f t="shared" si="97"/>
        <v>2556.0510810810924</v>
      </c>
      <c r="DB78" s="15">
        <f t="shared" si="98"/>
        <v>10799.451351351356</v>
      </c>
      <c r="DC78" s="15">
        <f t="shared" si="99"/>
        <v>-2897.4512162162205</v>
      </c>
      <c r="DD78" s="15">
        <f t="shared" si="100"/>
        <v>-108.26000000000757</v>
      </c>
      <c r="DE78" s="15">
        <f t="shared" si="101"/>
        <v>9451.9999999999891</v>
      </c>
      <c r="DF78" s="15">
        <f t="shared" si="102"/>
        <v>-10040.330000000005</v>
      </c>
      <c r="DG78" s="15">
        <f t="shared" si="103"/>
        <v>-11615.08</v>
      </c>
      <c r="DH78" s="15">
        <f t="shared" si="104"/>
        <v>12031.650000000016</v>
      </c>
      <c r="DI78" s="15">
        <f t="shared" si="105"/>
        <v>1624.5100000000023</v>
      </c>
      <c r="DJ78" s="15">
        <f t="shared" si="106"/>
        <v>9830.8699999999735</v>
      </c>
      <c r="DK78" s="15">
        <f t="shared" si="107"/>
        <v>10435.360000000002</v>
      </c>
      <c r="DL78" s="15">
        <f t="shared" si="108"/>
        <v>6203.829999999989</v>
      </c>
      <c r="DM78" s="16">
        <f t="shared" si="109"/>
        <v>38272.601216216186</v>
      </c>
      <c r="DN78" s="15">
        <f t="shared" si="110"/>
        <v>7895.7989189189157</v>
      </c>
      <c r="DO78" s="15">
        <f t="shared" si="111"/>
        <v>5306.8986486486538</v>
      </c>
      <c r="DP78" s="15">
        <f t="shared" si="112"/>
        <v>6099.3912162162223</v>
      </c>
      <c r="DQ78" s="15">
        <f t="shared" si="113"/>
        <v>0</v>
      </c>
      <c r="DR78" s="15">
        <f t="shared" si="114"/>
        <v>0</v>
      </c>
      <c r="DS78" s="15">
        <f t="shared" si="115"/>
        <v>0</v>
      </c>
      <c r="DT78" s="15">
        <f t="shared" si="116"/>
        <v>0</v>
      </c>
      <c r="DU78" s="15">
        <f t="shared" si="117"/>
        <v>0</v>
      </c>
      <c r="DV78" s="15">
        <f t="shared" si="118"/>
        <v>0</v>
      </c>
      <c r="DW78" s="15">
        <f t="shared" si="119"/>
        <v>0</v>
      </c>
      <c r="DX78" s="15">
        <f t="shared" si="120"/>
        <v>0</v>
      </c>
      <c r="DY78" s="15">
        <f t="shared" si="121"/>
        <v>0</v>
      </c>
      <c r="DZ78" s="16">
        <f t="shared" si="122"/>
        <v>19302.088783783791</v>
      </c>
      <c r="EB78" s="22">
        <f t="shared" si="126"/>
        <v>0</v>
      </c>
      <c r="EC78" s="22">
        <f t="shared" si="127"/>
        <v>0</v>
      </c>
      <c r="ED78" s="22">
        <f t="shared" si="128"/>
        <v>0</v>
      </c>
      <c r="EE78" s="22">
        <f t="shared" si="129"/>
        <v>-1.7479351299698465E-12</v>
      </c>
      <c r="EF78" s="22">
        <f t="shared" si="130"/>
        <v>0</v>
      </c>
      <c r="EG78" s="22">
        <f t="shared" si="131"/>
        <v>0</v>
      </c>
      <c r="EH78" s="22">
        <f t="shared" si="132"/>
        <v>0</v>
      </c>
      <c r="EI78" s="22">
        <f t="shared" si="133"/>
        <v>0</v>
      </c>
      <c r="EJ78" s="22">
        <f t="shared" si="134"/>
        <v>7.0485839387401938E-12</v>
      </c>
      <c r="EK78" s="22">
        <f t="shared" si="135"/>
        <v>0</v>
      </c>
      <c r="EL78" s="22">
        <f t="shared" si="136"/>
        <v>0</v>
      </c>
      <c r="EM78" s="22">
        <f t="shared" si="137"/>
        <v>0</v>
      </c>
    </row>
    <row r="79" spans="12:143" x14ac:dyDescent="0.3">
      <c r="L79" s="7"/>
      <c r="M79" t="s">
        <v>85</v>
      </c>
      <c r="N79" s="15">
        <f>IFERROR(VLOOKUP($M:$M,'Data 2'!$C:$R,'Data 2'!E$1,0),0)</f>
        <v>27852.91</v>
      </c>
      <c r="O79" s="15">
        <f>IFERROR(VLOOKUP($M:$M,'Data 2'!$C:$R,'Data 2'!F$1,0),0)</f>
        <v>38556.83</v>
      </c>
      <c r="P79" s="15">
        <f>IFERROR(VLOOKUP($M:$M,'Data 2'!$C:$R,'Data 2'!G$1,0),0)</f>
        <v>40168.949999999997</v>
      </c>
      <c r="Q79" s="15">
        <f>IFERROR(VLOOKUP($M:$M,'Data 2'!$C:$R,'Data 2'!H$1,0),0)</f>
        <v>66052.83</v>
      </c>
      <c r="R79" s="15">
        <f>IFERROR(VLOOKUP($M:$M,'Data 2'!$C:$R,'Data 2'!I$1,0),0)</f>
        <v>72470.06</v>
      </c>
      <c r="S79" s="15">
        <f>IFERROR(VLOOKUP($M:$M,'Data 2'!$C:$R,'Data 2'!J$1,0),0)</f>
        <v>60768.639999999999</v>
      </c>
      <c r="T79" s="15">
        <f>IFERROR(VLOOKUP($M:$M,'Data 2'!$C:$R,'Data 2'!K$1,0),0)</f>
        <v>66524.13</v>
      </c>
      <c r="U79" s="15">
        <f>IFERROR(VLOOKUP($M:$M,'Data 2'!$C:$R,'Data 2'!L$1,0),0)</f>
        <v>65997.460000000006</v>
      </c>
      <c r="V79" s="15">
        <f>IFERROR(VLOOKUP($M:$M,'Data 2'!$C:$R,'Data 2'!M$1,0),0)</f>
        <v>57750.06</v>
      </c>
      <c r="W79" s="15">
        <f>IFERROR(VLOOKUP($M:$M,'Data 2'!$C:$R,'Data 2'!N$1,0),0)</f>
        <v>63097.26</v>
      </c>
      <c r="X79" s="15">
        <f>IFERROR(VLOOKUP($M:$M,'Data 2'!$C:$R,'Data 2'!O$1,0),0)</f>
        <v>47281.120000000003</v>
      </c>
      <c r="Y79" s="15">
        <f>IFERROR(VLOOKUP($M:$M,'Data 2'!$C:$R,'Data 2'!P$1,0),0)</f>
        <v>38561.54</v>
      </c>
      <c r="Z79" s="16">
        <f t="shared" si="70"/>
        <v>172631.52000000002</v>
      </c>
      <c r="AA79" s="15">
        <f>IFERROR(VLOOKUP($M:$M,'Data 2'!$U:$AI,'Data 2'!W$1,0),0)</f>
        <v>44961.15</v>
      </c>
      <c r="AB79" s="15">
        <f>IFERROR(VLOOKUP($M:$M,'Data 2'!$U:$AI,'Data 2'!X$1,0),0)</f>
        <v>55061.99</v>
      </c>
      <c r="AC79" s="15">
        <f>IFERROR(VLOOKUP($M:$M,'Data 2'!$U:$AI,'Data 2'!Y$1,0),0)</f>
        <v>68213.62</v>
      </c>
      <c r="AD79" s="15">
        <f>IFERROR(VLOOKUP($M:$M,'Data 2'!$U:$AI,'Data 2'!Z$1,0),0)</f>
        <v>83137.490000000005</v>
      </c>
      <c r="AE79" s="15">
        <f>IFERROR(VLOOKUP($M:$M,'Data 2'!$U:$AI,'Data 2'!AA$1,0),0)</f>
        <v>85133.59</v>
      </c>
      <c r="AF79" s="15">
        <f>IFERROR(VLOOKUP($M:$M,'Data 2'!$U:$AI,'Data 2'!AB$1,0),0)</f>
        <v>75754.98</v>
      </c>
      <c r="AG79" s="15">
        <f>IFERROR(VLOOKUP($M:$M,'Data 2'!$U:$AI,'Data 2'!AC$1,0),0)</f>
        <v>75313.100000000006</v>
      </c>
      <c r="AH79" s="15">
        <f>IFERROR(VLOOKUP($M:$M,'Data 2'!$U:$AI,'Data 2'!AD$1,0),0)</f>
        <v>74521.399999999994</v>
      </c>
      <c r="AI79" s="15">
        <f>IFERROR(VLOOKUP($M:$M,'Data 2'!$U:$AI,'Data 2'!AE$1,0),0)</f>
        <v>77622.16</v>
      </c>
      <c r="AJ79" s="15">
        <f>IFERROR(VLOOKUP($M:$M,'Data 2'!$U:$AI,'Data 2'!AF$1,0),0)</f>
        <v>77126.649999999994</v>
      </c>
      <c r="AK79" s="15">
        <f>IFERROR(VLOOKUP($M:$M,'Data 2'!$U:$AI,'Data 2'!AG$1,0),0)</f>
        <v>43071.9</v>
      </c>
      <c r="AL79" s="15">
        <f>IFERROR(VLOOKUP($M:$M,'Data 2'!$U:$AI,'Data 2'!AH$1,0),0)</f>
        <v>42838.23</v>
      </c>
      <c r="AM79" s="16">
        <f t="shared" si="138"/>
        <v>802756.26</v>
      </c>
      <c r="AN79" s="15">
        <f>IFERROR(VLOOKUP($M:$M,'Data 2'!$AP:$BE,'Data 2'!AR$1,0),0)</f>
        <v>46325.75</v>
      </c>
      <c r="AO79" s="15">
        <f>IFERROR(VLOOKUP($M:$M,'Data 2'!$AP:$BE,'Data 2'!AS$1,0),0)</f>
        <v>64920.91</v>
      </c>
      <c r="AP79" s="15">
        <f>IFERROR(VLOOKUP($M:$M,'Data 2'!$AP:$BE,'Data 2'!AT$1,0),0)</f>
        <v>75673.33</v>
      </c>
      <c r="AQ79" s="15">
        <f>IFERROR(VLOOKUP($M:$M,'Data 2'!$AP:$BE,'Data 2'!AU$1,0),0)</f>
        <v>83096.75</v>
      </c>
      <c r="AR79" s="15">
        <f>IFERROR(VLOOKUP($M:$M,'Data 2'!$AP:$BE,'Data 2'!AV$1,0),0)</f>
        <v>83902.82</v>
      </c>
      <c r="AS79" s="15">
        <f>IFERROR(VLOOKUP($M:$M,'Data 2'!$AP:$BE,'Data 2'!AW$1,0),0)</f>
        <v>68495.11</v>
      </c>
      <c r="AT79" s="15">
        <f>IFERROR(VLOOKUP($M:$M,'Data 2'!$AP:$BE,'Data 2'!AX$1,0),0)</f>
        <v>59303.61</v>
      </c>
      <c r="AU79" s="15">
        <f>IFERROR(VLOOKUP($M:$M,'Data 2'!$AP:$BE,'Data 2'!AY$1,0),0)</f>
        <v>89834.68</v>
      </c>
      <c r="AV79" s="15">
        <f>IFERROR(VLOOKUP($M:$M,'Data 2'!$AP:$BE,'Data 2'!AZ$1,0),0)</f>
        <v>73982.039999999994</v>
      </c>
      <c r="AW79" s="15">
        <f>IFERROR(VLOOKUP($M:$M,'Data 2'!$AP:$BE,'Data 2'!BA$1,0),0)</f>
        <v>58074.80000000001</v>
      </c>
      <c r="AX79" s="15">
        <f>IFERROR(VLOOKUP($M:$M,'Data 2'!$AP:$BE,'Data 2'!BB$1,0),0)</f>
        <v>39539.86</v>
      </c>
      <c r="AY79" s="15">
        <f>IFERROR(VLOOKUP($M:$M,'Data 2'!$AP:$BE,'Data 2'!BC$1,0),0)</f>
        <v>32051.34</v>
      </c>
      <c r="AZ79" s="16">
        <f t="shared" si="71"/>
        <v>775201</v>
      </c>
      <c r="BA79" s="3">
        <f>IF(AA79=0,0,IFERROR(VLOOKUP($M:$M,'Price_Per_Oz_01.2019~'!$A:$CQ,Data_sheet_PTD!BA$2,0),0))</f>
        <v>0.74</v>
      </c>
      <c r="BB79" s="3">
        <f>IF(AB79=0,0,IFERROR(VLOOKUP($M:$M,'Price_Per_Oz_01.2019~'!$A:$CQ,Data_sheet_PTD!BB$2,0),0))</f>
        <v>0.74</v>
      </c>
      <c r="BC79" s="3">
        <f>IF(AC79=0,0,IFERROR(VLOOKUP($M:$M,'Price_Per_Oz_01.2019~'!$A:$CQ,Data_sheet_PTD!BC$2,0),0))</f>
        <v>0.79</v>
      </c>
      <c r="BD79" s="3">
        <f>IF(AD79=0,0,IFERROR(VLOOKUP($M:$M,'Price_Per_Oz_01.2019~'!$A:$CQ,Data_sheet_PTD!BD$2,0),0))</f>
        <v>0.79</v>
      </c>
      <c r="BE79" s="3">
        <f>IF(AE79=0,0,IFERROR(VLOOKUP($M:$M,'Price_Per_Oz_01.2019~'!$A:$CQ,Data_sheet_PTD!BE$2,0),0))</f>
        <v>0.79</v>
      </c>
      <c r="BF79" s="3">
        <f>IF(AF79=0,0,IFERROR(VLOOKUP($M:$M,'Price_Per_Oz_01.2019~'!$A:$CQ,Data_sheet_PTD!BF$2,0),0))</f>
        <v>0.79</v>
      </c>
      <c r="BG79" s="3">
        <f>IF(AG79=0,0,IFERROR(VLOOKUP($M:$M,'Price_Per_Oz_01.2019~'!$A:$CQ,Data_sheet_PTD!BG$2,0),0))</f>
        <v>0.79</v>
      </c>
      <c r="BH79" s="3">
        <f>IF(AH79=0,0,IFERROR(VLOOKUP($M:$M,'Price_Per_Oz_01.2019~'!$A:$CQ,Data_sheet_PTD!BH$2,0),0))</f>
        <v>0.79</v>
      </c>
      <c r="BI79" s="3">
        <f>IF(AI79=0,0,IFERROR(VLOOKUP($M:$M,'Price_Per_Oz_01.2019~'!$A:$CQ,Data_sheet_PTD!BI$2,0),0))</f>
        <v>0.79</v>
      </c>
      <c r="BJ79" s="3">
        <f>IF(AJ79=0,0,IFERROR(VLOOKUP($M:$M,'Price_Per_Oz_01.2019~'!$A:$CQ,Data_sheet_PTD!BJ$2,0),0))</f>
        <v>0.79</v>
      </c>
      <c r="BK79" s="3">
        <f>IF(AK79=0,0,IFERROR(VLOOKUP($M:$M,'Price_Per_Oz_01.2019~'!$A:$CQ,Data_sheet_PTD!BK$2,0),0))</f>
        <v>0.79</v>
      </c>
      <c r="BL79" s="3">
        <f>IF(AL79=0,0,IFERROR(VLOOKUP($M:$M,'Price_Per_Oz_01.2019~'!$A:$CQ,Data_sheet_PTD!BL$2,0),0))</f>
        <v>0.79</v>
      </c>
      <c r="BM79" s="17">
        <f t="shared" si="123"/>
        <v>0.79</v>
      </c>
      <c r="BN79" s="3">
        <f>IF(AN79=0,0,IFERROR(VLOOKUP($M:$M,'Price_Per_Oz_01.2019~'!$A:$CQ,Data_sheet_PTD!BN$2,0),0))</f>
        <v>0.83</v>
      </c>
      <c r="BO79" s="3">
        <f>IF(AO79=0,0,IFERROR(VLOOKUP($M:$M,'Price_Per_Oz_01.2019~'!$A:$CQ,Data_sheet_PTD!BO$2,0),0))</f>
        <v>0.83</v>
      </c>
      <c r="BP79" s="3">
        <f>IF(AP79=0,0,IFERROR(VLOOKUP($M:$M,'Price_Per_Oz_01.2019~'!$A:$CQ,Data_sheet_PTD!BP$2,0),0))</f>
        <v>0.83</v>
      </c>
      <c r="BQ79" s="3">
        <f>IF(AQ79=0,0,IFERROR(VLOOKUP($M:$M,'Price_Per_Oz_01.2019~'!$A:$CQ,Data_sheet_PTD!BQ$2,0),0))</f>
        <v>0.85</v>
      </c>
      <c r="BR79" s="3">
        <f>IF(AR79=0,0,IFERROR(VLOOKUP($M:$M,'Price_Per_Oz_01.2019~'!$A:$CQ,Data_sheet_PTD!BR$2,0),0))</f>
        <v>0.85</v>
      </c>
      <c r="BS79" s="3">
        <f>IF(AS79=0,0,IFERROR(VLOOKUP($M:$M,'Price_Per_Oz_01.2019~'!$A:$CQ,Data_sheet_PTD!BS$2,0),0))</f>
        <v>0.85</v>
      </c>
      <c r="BT79" s="3">
        <f>IF(AT79=0,0,IFERROR(VLOOKUP($M:$M,'Price_Per_Oz_01.2019~'!$A:$CQ,Data_sheet_PTD!BT$2,0),0))</f>
        <v>0.85</v>
      </c>
      <c r="BU79" s="3">
        <f>IF(AU79=0,0,IFERROR(VLOOKUP($M:$M,'Price_Per_Oz_01.2019~'!$A:$CQ,Data_sheet_PTD!BU$2,0),0))</f>
        <v>0.85</v>
      </c>
      <c r="BV79" s="3">
        <f>IF(AV79=0,0,IFERROR(VLOOKUP($M:$M,'Price_Per_Oz_01.2019~'!$A:$CQ,Data_sheet_PTD!BV$2,0),0))</f>
        <v>0.85</v>
      </c>
      <c r="BW79" s="3">
        <f>IF(AW79=0,0,IFERROR(VLOOKUP($M:$M,'Price_Per_Oz_01.2019~'!$A:$CQ,Data_sheet_PTD!BW$2,0),0))</f>
        <v>0.85</v>
      </c>
      <c r="BX79" s="3">
        <f>IF(AX79=0,0,IFERROR(VLOOKUP($M:$M,'Price_Per_Oz_01.2019~'!$A:$CQ,Data_sheet_PTD!BX$2,0),0))</f>
        <v>0.85</v>
      </c>
      <c r="BY79" s="3">
        <f>IF(AY79=0,0,IFERROR(VLOOKUP($M:$M,'Price_Per_Oz_01.2019~'!$A:$CQ,Data_sheet_PTD!BY$2,0),0))</f>
        <v>0.85</v>
      </c>
      <c r="BZ79" s="17">
        <f t="shared" si="124"/>
        <v>0.85</v>
      </c>
      <c r="CA79" s="12">
        <f t="shared" si="72"/>
        <v>60758.310810810814</v>
      </c>
      <c r="CB79" s="12">
        <f t="shared" si="73"/>
        <v>74408.094594594586</v>
      </c>
      <c r="CC79" s="12">
        <f t="shared" si="74"/>
        <v>86346.354430379739</v>
      </c>
      <c r="CD79" s="12">
        <f t="shared" si="75"/>
        <v>105237.32911392405</v>
      </c>
      <c r="CE79" s="12">
        <f t="shared" si="76"/>
        <v>107764.03797468354</v>
      </c>
      <c r="CF79" s="12">
        <f t="shared" si="77"/>
        <v>95892.379746835431</v>
      </c>
      <c r="CG79" s="12">
        <f t="shared" si="78"/>
        <v>95333.037974683553</v>
      </c>
      <c r="CH79" s="12">
        <f t="shared" si="79"/>
        <v>94330.886075949355</v>
      </c>
      <c r="CI79" s="12">
        <f t="shared" si="80"/>
        <v>98255.898734177215</v>
      </c>
      <c r="CJ79" s="12">
        <f t="shared" si="81"/>
        <v>97628.670886075939</v>
      </c>
      <c r="CK79" s="12">
        <f t="shared" si="82"/>
        <v>54521.392405063292</v>
      </c>
      <c r="CL79" s="12">
        <f t="shared" si="83"/>
        <v>54225.607594936708</v>
      </c>
      <c r="CM79" s="13">
        <f t="shared" si="125"/>
        <v>1024702.0003421142</v>
      </c>
      <c r="CN79" s="12">
        <f t="shared" si="84"/>
        <v>55814.156626506025</v>
      </c>
      <c r="CO79" s="12">
        <f t="shared" si="85"/>
        <v>78217.963855421694</v>
      </c>
      <c r="CP79" s="12">
        <f t="shared" si="86"/>
        <v>91172.686746987965</v>
      </c>
      <c r="CQ79" s="12">
        <f t="shared" si="87"/>
        <v>97760.882352941175</v>
      </c>
      <c r="CR79" s="12">
        <f t="shared" si="88"/>
        <v>98709.200000000012</v>
      </c>
      <c r="CS79" s="12">
        <f t="shared" si="89"/>
        <v>80582.482352941181</v>
      </c>
      <c r="CT79" s="12">
        <f t="shared" si="90"/>
        <v>69768.952941176467</v>
      </c>
      <c r="CU79" s="12">
        <f t="shared" si="91"/>
        <v>105687.8588235294</v>
      </c>
      <c r="CV79" s="12">
        <f t="shared" si="92"/>
        <v>87037.694117647057</v>
      </c>
      <c r="CW79" s="12">
        <f t="shared" si="93"/>
        <v>68323.294117647078</v>
      </c>
      <c r="CX79" s="12">
        <f t="shared" si="94"/>
        <v>46517.482352941181</v>
      </c>
      <c r="CY79" s="12">
        <f t="shared" si="95"/>
        <v>37707.458823529414</v>
      </c>
      <c r="CZ79" s="13">
        <f t="shared" si="96"/>
        <v>917300.11311126861</v>
      </c>
      <c r="DA79" s="15">
        <f t="shared" si="97"/>
        <v>-3658.6740963855436</v>
      </c>
      <c r="DB79" s="15">
        <f t="shared" si="98"/>
        <v>2819.3032530120604</v>
      </c>
      <c r="DC79" s="15">
        <f t="shared" si="99"/>
        <v>3812.8025301204989</v>
      </c>
      <c r="DD79" s="15">
        <f t="shared" si="100"/>
        <v>-5906.3929411764684</v>
      </c>
      <c r="DE79" s="15">
        <f t="shared" si="101"/>
        <v>-7153.3219999999865</v>
      </c>
      <c r="DF79" s="15">
        <f t="shared" si="102"/>
        <v>-12094.818941176458</v>
      </c>
      <c r="DG79" s="15">
        <f t="shared" si="103"/>
        <v>-20195.6271764706</v>
      </c>
      <c r="DH79" s="15">
        <f t="shared" si="104"/>
        <v>8972.0084705882364</v>
      </c>
      <c r="DI79" s="15">
        <f t="shared" si="105"/>
        <v>-8862.3816470588245</v>
      </c>
      <c r="DJ79" s="15">
        <f t="shared" si="106"/>
        <v>-23151.247647058801</v>
      </c>
      <c r="DK79" s="15">
        <f t="shared" si="107"/>
        <v>-6323.0889411764683</v>
      </c>
      <c r="DL79" s="15">
        <f t="shared" si="108"/>
        <v>-13049.337529411763</v>
      </c>
      <c r="DM79" s="16">
        <f t="shared" si="109"/>
        <v>-84790.776666194113</v>
      </c>
      <c r="DN79" s="15">
        <f t="shared" si="110"/>
        <v>5023.2740963855404</v>
      </c>
      <c r="DO79" s="15">
        <f t="shared" si="111"/>
        <v>7039.6167469879501</v>
      </c>
      <c r="DP79" s="15">
        <f t="shared" si="112"/>
        <v>3646.9074698795116</v>
      </c>
      <c r="DQ79" s="15">
        <f t="shared" si="113"/>
        <v>5865.652941176465</v>
      </c>
      <c r="DR79" s="15">
        <f t="shared" si="114"/>
        <v>5922.5519999999951</v>
      </c>
      <c r="DS79" s="15">
        <f t="shared" si="115"/>
        <v>4834.9489411764662</v>
      </c>
      <c r="DT79" s="15">
        <f t="shared" si="116"/>
        <v>4186.1371764705837</v>
      </c>
      <c r="DU79" s="15">
        <f t="shared" si="117"/>
        <v>6341.2715294117579</v>
      </c>
      <c r="DV79" s="15">
        <f t="shared" si="118"/>
        <v>5222.2616470588182</v>
      </c>
      <c r="DW79" s="15">
        <f t="shared" si="119"/>
        <v>4099.3976470588204</v>
      </c>
      <c r="DX79" s="15">
        <f t="shared" si="120"/>
        <v>2791.0489411764684</v>
      </c>
      <c r="DY79" s="15">
        <f t="shared" si="121"/>
        <v>2262.4475294117628</v>
      </c>
      <c r="DZ79" s="16">
        <f t="shared" si="122"/>
        <v>57235.516666194155</v>
      </c>
      <c r="EB79" s="22">
        <f t="shared" si="126"/>
        <v>1.8189894035458565E-12</v>
      </c>
      <c r="EC79" s="22">
        <f t="shared" si="127"/>
        <v>0</v>
      </c>
      <c r="ED79" s="22">
        <f t="shared" si="128"/>
        <v>0</v>
      </c>
      <c r="EE79" s="22">
        <f t="shared" si="129"/>
        <v>-1.8189894035458565E-12</v>
      </c>
      <c r="EF79" s="22">
        <f t="shared" si="130"/>
        <v>1.8189894035458565E-12</v>
      </c>
      <c r="EG79" s="22">
        <f t="shared" si="131"/>
        <v>0</v>
      </c>
      <c r="EH79" s="22">
        <f t="shared" si="132"/>
        <v>0</v>
      </c>
      <c r="EI79" s="22">
        <f t="shared" si="133"/>
        <v>0</v>
      </c>
      <c r="EJ79" s="22">
        <f t="shared" si="134"/>
        <v>-3.637978807091713E-12</v>
      </c>
      <c r="EK79" s="22">
        <f t="shared" si="135"/>
        <v>0</v>
      </c>
      <c r="EL79" s="22">
        <f t="shared" si="136"/>
        <v>0</v>
      </c>
      <c r="EM79" s="22">
        <f t="shared" si="137"/>
        <v>0</v>
      </c>
    </row>
    <row r="80" spans="12:143" x14ac:dyDescent="0.3">
      <c r="L80" s="7"/>
      <c r="M80" t="s">
        <v>86</v>
      </c>
      <c r="N80" s="15">
        <f>IFERROR(VLOOKUP($M:$M,'Data 2'!$C:$R,'Data 2'!E$1,0),0)</f>
        <v>65454.52</v>
      </c>
      <c r="O80" s="15">
        <f>IFERROR(VLOOKUP($M:$M,'Data 2'!$C:$R,'Data 2'!F$1,0),0)</f>
        <v>74767.44</v>
      </c>
      <c r="P80" s="15">
        <f>IFERROR(VLOOKUP($M:$M,'Data 2'!$C:$R,'Data 2'!G$1,0),0)</f>
        <v>89213.440000000002</v>
      </c>
      <c r="Q80" s="15">
        <f>IFERROR(VLOOKUP($M:$M,'Data 2'!$C:$R,'Data 2'!H$1,0),0)</f>
        <v>116634.99</v>
      </c>
      <c r="R80" s="15">
        <f>IFERROR(VLOOKUP($M:$M,'Data 2'!$C:$R,'Data 2'!I$1,0),0)</f>
        <v>112435.54</v>
      </c>
      <c r="S80" s="15">
        <f>IFERROR(VLOOKUP($M:$M,'Data 2'!$C:$R,'Data 2'!J$1,0),0)</f>
        <v>119162.27</v>
      </c>
      <c r="T80" s="15">
        <f>IFERROR(VLOOKUP($M:$M,'Data 2'!$C:$R,'Data 2'!K$1,0),0)</f>
        <v>112287.53</v>
      </c>
      <c r="U80" s="15">
        <f>IFERROR(VLOOKUP($M:$M,'Data 2'!$C:$R,'Data 2'!L$1,0),0)</f>
        <v>101778.32</v>
      </c>
      <c r="V80" s="15">
        <f>IFERROR(VLOOKUP($M:$M,'Data 2'!$C:$R,'Data 2'!M$1,0),0)</f>
        <v>86269.32</v>
      </c>
      <c r="W80" s="15">
        <f>IFERROR(VLOOKUP($M:$M,'Data 2'!$C:$R,'Data 2'!N$1,0),0)</f>
        <v>80204.240000000005</v>
      </c>
      <c r="X80" s="15">
        <f>IFERROR(VLOOKUP($M:$M,'Data 2'!$C:$R,'Data 2'!O$1,0),0)</f>
        <v>65191.05</v>
      </c>
      <c r="Y80" s="15">
        <f>IFERROR(VLOOKUP($M:$M,'Data 2'!$C:$R,'Data 2'!P$1,0),0)</f>
        <v>54010.69</v>
      </c>
      <c r="Z80" s="16">
        <f t="shared" si="70"/>
        <v>346070.39</v>
      </c>
      <c r="AA80" s="15">
        <f>IFERROR(VLOOKUP($M:$M,'Data 2'!$U:$AI,'Data 2'!W$1,0),0)</f>
        <v>67475.95</v>
      </c>
      <c r="AB80" s="15">
        <f>IFERROR(VLOOKUP($M:$M,'Data 2'!$U:$AI,'Data 2'!X$1,0),0)</f>
        <v>80418.350000000006</v>
      </c>
      <c r="AC80" s="15">
        <f>IFERROR(VLOOKUP($M:$M,'Data 2'!$U:$AI,'Data 2'!Y$1,0),0)</f>
        <v>113879.03</v>
      </c>
      <c r="AD80" s="15">
        <f>IFERROR(VLOOKUP($M:$M,'Data 2'!$U:$AI,'Data 2'!Z$1,0),0)</f>
        <v>120309.67</v>
      </c>
      <c r="AE80" s="15">
        <f>IFERROR(VLOOKUP($M:$M,'Data 2'!$U:$AI,'Data 2'!AA$1,0),0)</f>
        <v>140960.12</v>
      </c>
      <c r="AF80" s="15">
        <f>IFERROR(VLOOKUP($M:$M,'Data 2'!$U:$AI,'Data 2'!AB$1,0),0)</f>
        <v>148025.43</v>
      </c>
      <c r="AG80" s="15">
        <f>IFERROR(VLOOKUP($M:$M,'Data 2'!$U:$AI,'Data 2'!AC$1,0),0)</f>
        <v>135872.87</v>
      </c>
      <c r="AH80" s="15">
        <f>IFERROR(VLOOKUP($M:$M,'Data 2'!$U:$AI,'Data 2'!AD$1,0),0)</f>
        <v>126541.28</v>
      </c>
      <c r="AI80" s="15">
        <f>IFERROR(VLOOKUP($M:$M,'Data 2'!$U:$AI,'Data 2'!AE$1,0),0)</f>
        <v>108155.03</v>
      </c>
      <c r="AJ80" s="15">
        <f>IFERROR(VLOOKUP($M:$M,'Data 2'!$U:$AI,'Data 2'!AF$1,0),0)</f>
        <v>89869.65</v>
      </c>
      <c r="AK80" s="15">
        <f>IFERROR(VLOOKUP($M:$M,'Data 2'!$U:$AI,'Data 2'!AG$1,0),0)</f>
        <v>72540.460000000006</v>
      </c>
      <c r="AL80" s="15">
        <f>IFERROR(VLOOKUP($M:$M,'Data 2'!$U:$AI,'Data 2'!AH$1,0),0)</f>
        <v>74395.649999999994</v>
      </c>
      <c r="AM80" s="16">
        <f t="shared" si="138"/>
        <v>1278443.49</v>
      </c>
      <c r="AN80" s="15">
        <f>IFERROR(VLOOKUP($M:$M,'Data 2'!$AP:$BE,'Data 2'!AR$1,0),0)</f>
        <v>90576.27</v>
      </c>
      <c r="AO80" s="15">
        <f>IFERROR(VLOOKUP($M:$M,'Data 2'!$AP:$BE,'Data 2'!AS$1,0),0)</f>
        <v>103655.07</v>
      </c>
      <c r="AP80" s="15">
        <f>IFERROR(VLOOKUP($M:$M,'Data 2'!$AP:$BE,'Data 2'!AT$1,0),0)</f>
        <v>120336.24</v>
      </c>
      <c r="AQ80" s="15">
        <f>IFERROR(VLOOKUP($M:$M,'Data 2'!$AP:$BE,'Data 2'!AU$1,0),0)</f>
        <v>129481.18</v>
      </c>
      <c r="AR80" s="15">
        <f>IFERROR(VLOOKUP($M:$M,'Data 2'!$AP:$BE,'Data 2'!AV$1,0),0)</f>
        <v>141592.65</v>
      </c>
      <c r="AS80" s="15">
        <f>IFERROR(VLOOKUP($M:$M,'Data 2'!$AP:$BE,'Data 2'!AW$1,0),0)</f>
        <v>125453.08</v>
      </c>
      <c r="AT80" s="15">
        <f>IFERROR(VLOOKUP($M:$M,'Data 2'!$AP:$BE,'Data 2'!AX$1,0),0)</f>
        <v>129482.84</v>
      </c>
      <c r="AU80" s="15">
        <f>IFERROR(VLOOKUP($M:$M,'Data 2'!$AP:$BE,'Data 2'!AY$1,0),0)</f>
        <v>139080.31</v>
      </c>
      <c r="AV80" s="15">
        <f>IFERROR(VLOOKUP($M:$M,'Data 2'!$AP:$BE,'Data 2'!AZ$1,0),0)</f>
        <v>104497.19</v>
      </c>
      <c r="AW80" s="15">
        <f>IFERROR(VLOOKUP($M:$M,'Data 2'!$AP:$BE,'Data 2'!BA$1,0),0)</f>
        <v>96620.94</v>
      </c>
      <c r="AX80" s="15">
        <f>IFERROR(VLOOKUP($M:$M,'Data 2'!$AP:$BE,'Data 2'!BB$1,0),0)</f>
        <v>78861.700000000012</v>
      </c>
      <c r="AY80" s="15">
        <f>IFERROR(VLOOKUP($M:$M,'Data 2'!$AP:$BE,'Data 2'!BC$1,0),0)</f>
        <v>60917.329999999994</v>
      </c>
      <c r="AZ80" s="16">
        <f t="shared" si="71"/>
        <v>1320554.7999999998</v>
      </c>
      <c r="BA80" s="3">
        <f>IF(AA80=0,0,IFERROR(VLOOKUP($M:$M,'Price_Per_Oz_01.2019~'!$A:$CQ,Data_sheet_PTD!BA$2,0),0))</f>
        <v>0.62</v>
      </c>
      <c r="BB80" s="3">
        <f>IF(AB80=0,0,IFERROR(VLOOKUP($M:$M,'Price_Per_Oz_01.2019~'!$A:$CQ,Data_sheet_PTD!BB$2,0),0))</f>
        <v>0.62</v>
      </c>
      <c r="BC80" s="3">
        <f>IF(AC80=0,0,IFERROR(VLOOKUP($M:$M,'Price_Per_Oz_01.2019~'!$A:$CQ,Data_sheet_PTD!BC$2,0),0))</f>
        <v>0.62</v>
      </c>
      <c r="BD80" s="3">
        <f>IF(AD80=0,0,IFERROR(VLOOKUP($M:$M,'Price_Per_Oz_01.2019~'!$A:$CQ,Data_sheet_PTD!BD$2,0),0))</f>
        <v>0.62</v>
      </c>
      <c r="BE80" s="3">
        <f>IF(AE80=0,0,IFERROR(VLOOKUP($M:$M,'Price_Per_Oz_01.2019~'!$A:$CQ,Data_sheet_PTD!BE$2,0),0))</f>
        <v>0.65</v>
      </c>
      <c r="BF80" s="3">
        <f>IF(AF80=0,0,IFERROR(VLOOKUP($M:$M,'Price_Per_Oz_01.2019~'!$A:$CQ,Data_sheet_PTD!BF$2,0),0))</f>
        <v>0.65</v>
      </c>
      <c r="BG80" s="3">
        <f>IF(AG80=0,0,IFERROR(VLOOKUP($M:$M,'Price_Per_Oz_01.2019~'!$A:$CQ,Data_sheet_PTD!BG$2,0),0))</f>
        <v>0.65</v>
      </c>
      <c r="BH80" s="3">
        <f>IF(AH80=0,0,IFERROR(VLOOKUP($M:$M,'Price_Per_Oz_01.2019~'!$A:$CQ,Data_sheet_PTD!BH$2,0),0))</f>
        <v>0.65</v>
      </c>
      <c r="BI80" s="3">
        <f>IF(AI80=0,0,IFERROR(VLOOKUP($M:$M,'Price_Per_Oz_01.2019~'!$A:$CQ,Data_sheet_PTD!BI$2,0),0))</f>
        <v>0.65</v>
      </c>
      <c r="BJ80" s="3">
        <f>IF(AJ80=0,0,IFERROR(VLOOKUP($M:$M,'Price_Per_Oz_01.2019~'!$A:$CQ,Data_sheet_PTD!BJ$2,0),0))</f>
        <v>0.65</v>
      </c>
      <c r="BK80" s="3">
        <f>IF(AK80=0,0,IFERROR(VLOOKUP($M:$M,'Price_Per_Oz_01.2019~'!$A:$CQ,Data_sheet_PTD!BK$2,0),0))</f>
        <v>0.65</v>
      </c>
      <c r="BL80" s="3">
        <f>IF(AL80=0,0,IFERROR(VLOOKUP($M:$M,'Price_Per_Oz_01.2019~'!$A:$CQ,Data_sheet_PTD!BL$2,0),0))</f>
        <v>0.65</v>
      </c>
      <c r="BM80" s="17">
        <f t="shared" si="123"/>
        <v>0.65</v>
      </c>
      <c r="BN80" s="3">
        <f>IF(AN80=0,0,IFERROR(VLOOKUP($M:$M,'Price_Per_Oz_01.2019~'!$A:$CQ,Data_sheet_PTD!BN$2,0),0))</f>
        <v>0.65</v>
      </c>
      <c r="BO80" s="3">
        <f>IF(AO80=0,0,IFERROR(VLOOKUP($M:$M,'Price_Per_Oz_01.2019~'!$A:$CQ,Data_sheet_PTD!BO$2,0),0))</f>
        <v>0.65</v>
      </c>
      <c r="BP80" s="3">
        <f>IF(AP80=0,0,IFERROR(VLOOKUP($M:$M,'Price_Per_Oz_01.2019~'!$A:$CQ,Data_sheet_PTD!BP$2,0),0))</f>
        <v>0.65</v>
      </c>
      <c r="BQ80" s="3">
        <f>IF(AQ80=0,0,IFERROR(VLOOKUP($M:$M,'Price_Per_Oz_01.2019~'!$A:$CQ,Data_sheet_PTD!BQ$2,0),0))</f>
        <v>0.65</v>
      </c>
      <c r="BR80" s="3">
        <f>IF(AR80=0,0,IFERROR(VLOOKUP($M:$M,'Price_Per_Oz_01.2019~'!$A:$CQ,Data_sheet_PTD!BR$2,0),0))</f>
        <v>0.65</v>
      </c>
      <c r="BS80" s="3">
        <f>IF(AS80=0,0,IFERROR(VLOOKUP($M:$M,'Price_Per_Oz_01.2019~'!$A:$CQ,Data_sheet_PTD!BS$2,0),0))</f>
        <v>0.65</v>
      </c>
      <c r="BT80" s="3">
        <f>IF(AT80=0,0,IFERROR(VLOOKUP($M:$M,'Price_Per_Oz_01.2019~'!$A:$CQ,Data_sheet_PTD!BT$2,0),0))</f>
        <v>0.65</v>
      </c>
      <c r="BU80" s="3">
        <f>IF(AU80=0,0,IFERROR(VLOOKUP($M:$M,'Price_Per_Oz_01.2019~'!$A:$CQ,Data_sheet_PTD!BU$2,0),0))</f>
        <v>0.65</v>
      </c>
      <c r="BV80" s="3">
        <f>IF(AV80=0,0,IFERROR(VLOOKUP($M:$M,'Price_Per_Oz_01.2019~'!$A:$CQ,Data_sheet_PTD!BV$2,0),0))</f>
        <v>0.65</v>
      </c>
      <c r="BW80" s="3">
        <f>IF(AW80=0,0,IFERROR(VLOOKUP($M:$M,'Price_Per_Oz_01.2019~'!$A:$CQ,Data_sheet_PTD!BW$2,0),0))</f>
        <v>0.65</v>
      </c>
      <c r="BX80" s="3">
        <f>IF(AX80=0,0,IFERROR(VLOOKUP($M:$M,'Price_Per_Oz_01.2019~'!$A:$CQ,Data_sheet_PTD!BX$2,0),0))</f>
        <v>0.65</v>
      </c>
      <c r="BY80" s="3">
        <f>IF(AY80=0,0,IFERROR(VLOOKUP($M:$M,'Price_Per_Oz_01.2019~'!$A:$CQ,Data_sheet_PTD!BY$2,0),0))</f>
        <v>0.65</v>
      </c>
      <c r="BZ80" s="17">
        <f t="shared" si="124"/>
        <v>0.65</v>
      </c>
      <c r="CA80" s="12">
        <f t="shared" si="72"/>
        <v>108832.17741935483</v>
      </c>
      <c r="CB80" s="12">
        <f t="shared" si="73"/>
        <v>129707.01612903227</v>
      </c>
      <c r="CC80" s="12">
        <f t="shared" si="74"/>
        <v>183675.85483870967</v>
      </c>
      <c r="CD80" s="12">
        <f t="shared" si="75"/>
        <v>194047.85483870967</v>
      </c>
      <c r="CE80" s="12">
        <f t="shared" si="76"/>
        <v>216861.72307692305</v>
      </c>
      <c r="CF80" s="12">
        <f t="shared" si="77"/>
        <v>227731.43076923076</v>
      </c>
      <c r="CG80" s="12">
        <f t="shared" si="78"/>
        <v>209035.18461538461</v>
      </c>
      <c r="CH80" s="12">
        <f t="shared" si="79"/>
        <v>194678.89230769229</v>
      </c>
      <c r="CI80" s="12">
        <f t="shared" si="80"/>
        <v>166392.35384615383</v>
      </c>
      <c r="CJ80" s="12">
        <f t="shared" si="81"/>
        <v>138261</v>
      </c>
      <c r="CK80" s="12">
        <f t="shared" si="82"/>
        <v>111600.7076923077</v>
      </c>
      <c r="CL80" s="12">
        <f t="shared" si="83"/>
        <v>114454.84615384614</v>
      </c>
      <c r="CM80" s="13">
        <f t="shared" si="125"/>
        <v>1995279.0416873447</v>
      </c>
      <c r="CN80" s="12">
        <f t="shared" si="84"/>
        <v>139348.10769230771</v>
      </c>
      <c r="CO80" s="12">
        <f t="shared" si="85"/>
        <v>159469.33846153846</v>
      </c>
      <c r="CP80" s="12">
        <f t="shared" si="86"/>
        <v>185132.67692307691</v>
      </c>
      <c r="CQ80" s="12">
        <f t="shared" si="87"/>
        <v>199201.81538461536</v>
      </c>
      <c r="CR80" s="12">
        <f t="shared" si="88"/>
        <v>217834.84615384613</v>
      </c>
      <c r="CS80" s="12">
        <f t="shared" si="89"/>
        <v>193004.73846153845</v>
      </c>
      <c r="CT80" s="12">
        <f t="shared" si="90"/>
        <v>199204.36923076923</v>
      </c>
      <c r="CU80" s="12">
        <f t="shared" si="91"/>
        <v>213969.70769230768</v>
      </c>
      <c r="CV80" s="12">
        <f t="shared" si="92"/>
        <v>160764.90769230769</v>
      </c>
      <c r="CW80" s="12">
        <f t="shared" si="93"/>
        <v>148647.6</v>
      </c>
      <c r="CX80" s="12">
        <f t="shared" si="94"/>
        <v>121325.69230769233</v>
      </c>
      <c r="CY80" s="12">
        <f t="shared" si="95"/>
        <v>93718.969230769217</v>
      </c>
      <c r="CZ80" s="13">
        <f t="shared" si="96"/>
        <v>2031622.769230769</v>
      </c>
      <c r="DA80" s="15">
        <f t="shared" si="97"/>
        <v>18919.876769230781</v>
      </c>
      <c r="DB80" s="15">
        <f t="shared" si="98"/>
        <v>18452.639846153834</v>
      </c>
      <c r="DC80" s="15">
        <f t="shared" si="99"/>
        <v>903.22969230769263</v>
      </c>
      <c r="DD80" s="15">
        <f t="shared" si="100"/>
        <v>3195.4555384615282</v>
      </c>
      <c r="DE80" s="15">
        <f t="shared" si="101"/>
        <v>632.52999999999884</v>
      </c>
      <c r="DF80" s="15">
        <f t="shared" si="102"/>
        <v>-22572.350000000002</v>
      </c>
      <c r="DG80" s="15">
        <f t="shared" si="103"/>
        <v>-6390.0300000000016</v>
      </c>
      <c r="DH80" s="15">
        <f t="shared" si="104"/>
        <v>12539.030000000002</v>
      </c>
      <c r="DI80" s="15">
        <f t="shared" si="105"/>
        <v>-3657.8399999999865</v>
      </c>
      <c r="DJ80" s="15">
        <f t="shared" si="106"/>
        <v>6751.2900000000036</v>
      </c>
      <c r="DK80" s="15">
        <f t="shared" si="107"/>
        <v>6321.2400000000098</v>
      </c>
      <c r="DL80" s="15">
        <f t="shared" si="108"/>
        <v>-13478.320000000002</v>
      </c>
      <c r="DM80" s="16">
        <f t="shared" si="109"/>
        <v>21616.751846153864</v>
      </c>
      <c r="DN80" s="15">
        <f t="shared" si="110"/>
        <v>4180.443230769235</v>
      </c>
      <c r="DO80" s="15">
        <f t="shared" si="111"/>
        <v>4784.0801538461583</v>
      </c>
      <c r="DP80" s="15">
        <f t="shared" si="112"/>
        <v>5553.9803076923126</v>
      </c>
      <c r="DQ80" s="15">
        <f t="shared" si="113"/>
        <v>5976.0544615384661</v>
      </c>
      <c r="DR80" s="15">
        <f t="shared" si="114"/>
        <v>0</v>
      </c>
      <c r="DS80" s="15">
        <f t="shared" si="115"/>
        <v>0</v>
      </c>
      <c r="DT80" s="15">
        <f t="shared" si="116"/>
        <v>0</v>
      </c>
      <c r="DU80" s="15">
        <f t="shared" si="117"/>
        <v>0</v>
      </c>
      <c r="DV80" s="15">
        <f t="shared" si="118"/>
        <v>0</v>
      </c>
      <c r="DW80" s="15">
        <f t="shared" si="119"/>
        <v>0</v>
      </c>
      <c r="DX80" s="15">
        <f t="shared" si="120"/>
        <v>0</v>
      </c>
      <c r="DY80" s="15">
        <f t="shared" si="121"/>
        <v>0</v>
      </c>
      <c r="DZ80" s="16">
        <f t="shared" si="122"/>
        <v>20494.55815384617</v>
      </c>
      <c r="EB80" s="22">
        <f t="shared" si="126"/>
        <v>0</v>
      </c>
      <c r="EC80" s="22">
        <f t="shared" si="127"/>
        <v>0</v>
      </c>
      <c r="ED80" s="22">
        <f t="shared" si="128"/>
        <v>0</v>
      </c>
      <c r="EE80" s="22">
        <f t="shared" si="129"/>
        <v>0</v>
      </c>
      <c r="EF80" s="22">
        <f t="shared" si="130"/>
        <v>0</v>
      </c>
      <c r="EG80" s="22">
        <f t="shared" si="131"/>
        <v>0</v>
      </c>
      <c r="EH80" s="22">
        <f t="shared" si="132"/>
        <v>0</v>
      </c>
      <c r="EI80" s="22">
        <f t="shared" si="133"/>
        <v>0</v>
      </c>
      <c r="EJ80" s="22">
        <f t="shared" si="134"/>
        <v>-1.0004441719502211E-11</v>
      </c>
      <c r="EK80" s="22">
        <f t="shared" si="135"/>
        <v>0</v>
      </c>
      <c r="EL80" s="22">
        <f t="shared" si="136"/>
        <v>0</v>
      </c>
      <c r="EM80" s="22">
        <f t="shared" si="137"/>
        <v>0</v>
      </c>
    </row>
    <row r="81" spans="12:143" x14ac:dyDescent="0.3">
      <c r="L81" s="7"/>
      <c r="M81" t="s">
        <v>87</v>
      </c>
      <c r="N81" s="15">
        <f>IFERROR(VLOOKUP($M:$M,'Data 2'!$C:$R,'Data 2'!E$1,0),0)</f>
        <v>46901.57</v>
      </c>
      <c r="O81" s="15">
        <f>IFERROR(VLOOKUP($M:$M,'Data 2'!$C:$R,'Data 2'!F$1,0),0)</f>
        <v>50992.04</v>
      </c>
      <c r="P81" s="15">
        <f>IFERROR(VLOOKUP($M:$M,'Data 2'!$C:$R,'Data 2'!G$1,0),0)</f>
        <v>61367.32</v>
      </c>
      <c r="Q81" s="15">
        <f>IFERROR(VLOOKUP($M:$M,'Data 2'!$C:$R,'Data 2'!H$1,0),0)</f>
        <v>71124.740000000005</v>
      </c>
      <c r="R81" s="15">
        <f>IFERROR(VLOOKUP($M:$M,'Data 2'!$C:$R,'Data 2'!I$1,0),0)</f>
        <v>71753.009999999995</v>
      </c>
      <c r="S81" s="15">
        <f>IFERROR(VLOOKUP($M:$M,'Data 2'!$C:$R,'Data 2'!J$1,0),0)</f>
        <v>74763.53</v>
      </c>
      <c r="T81" s="15">
        <f>IFERROR(VLOOKUP($M:$M,'Data 2'!$C:$R,'Data 2'!K$1,0),0)</f>
        <v>82688.14</v>
      </c>
      <c r="U81" s="15">
        <f>IFERROR(VLOOKUP($M:$M,'Data 2'!$C:$R,'Data 2'!L$1,0),0)</f>
        <v>79385.97</v>
      </c>
      <c r="V81" s="15">
        <f>IFERROR(VLOOKUP($M:$M,'Data 2'!$C:$R,'Data 2'!M$1,0),0)</f>
        <v>62479.86</v>
      </c>
      <c r="W81" s="15">
        <f>IFERROR(VLOOKUP($M:$M,'Data 2'!$C:$R,'Data 2'!N$1,0),0)</f>
        <v>65447.74</v>
      </c>
      <c r="X81" s="15">
        <f>IFERROR(VLOOKUP($M:$M,'Data 2'!$C:$R,'Data 2'!O$1,0),0)</f>
        <v>48085.33</v>
      </c>
      <c r="Y81" s="15">
        <f>IFERROR(VLOOKUP($M:$M,'Data 2'!$C:$R,'Data 2'!P$1,0),0)</f>
        <v>39372.65</v>
      </c>
      <c r="Z81" s="16">
        <f t="shared" si="70"/>
        <v>230385.66999999998</v>
      </c>
      <c r="AA81" s="15">
        <f>IFERROR(VLOOKUP($M:$M,'Data 2'!$U:$AI,'Data 2'!W$1,0),0)</f>
        <v>53661.58</v>
      </c>
      <c r="AB81" s="15">
        <f>IFERROR(VLOOKUP($M:$M,'Data 2'!$U:$AI,'Data 2'!X$1,0),0)</f>
        <v>55541.19</v>
      </c>
      <c r="AC81" s="15">
        <f>IFERROR(VLOOKUP($M:$M,'Data 2'!$U:$AI,'Data 2'!Y$1,0),0)</f>
        <v>71098.36</v>
      </c>
      <c r="AD81" s="15">
        <f>IFERROR(VLOOKUP($M:$M,'Data 2'!$U:$AI,'Data 2'!Z$1,0),0)</f>
        <v>89026.71</v>
      </c>
      <c r="AE81" s="15">
        <f>IFERROR(VLOOKUP($M:$M,'Data 2'!$U:$AI,'Data 2'!AA$1,0),0)</f>
        <v>101323.21</v>
      </c>
      <c r="AF81" s="15">
        <f>IFERROR(VLOOKUP($M:$M,'Data 2'!$U:$AI,'Data 2'!AB$1,0),0)</f>
        <v>104933.8</v>
      </c>
      <c r="AG81" s="15">
        <f>IFERROR(VLOOKUP($M:$M,'Data 2'!$U:$AI,'Data 2'!AC$1,0),0)</f>
        <v>100132.46</v>
      </c>
      <c r="AH81" s="15">
        <f>IFERROR(VLOOKUP($M:$M,'Data 2'!$U:$AI,'Data 2'!AD$1,0),0)</f>
        <v>100162.4</v>
      </c>
      <c r="AI81" s="15">
        <f>IFERROR(VLOOKUP($M:$M,'Data 2'!$U:$AI,'Data 2'!AE$1,0),0)</f>
        <v>84573.85</v>
      </c>
      <c r="AJ81" s="15">
        <f>IFERROR(VLOOKUP($M:$M,'Data 2'!$U:$AI,'Data 2'!AF$1,0),0)</f>
        <v>84949.55</v>
      </c>
      <c r="AK81" s="15">
        <f>IFERROR(VLOOKUP($M:$M,'Data 2'!$U:$AI,'Data 2'!AG$1,0),0)</f>
        <v>58252.480000000003</v>
      </c>
      <c r="AL81" s="15">
        <f>IFERROR(VLOOKUP($M:$M,'Data 2'!$U:$AI,'Data 2'!AH$1,0),0)</f>
        <v>53758.73</v>
      </c>
      <c r="AM81" s="16">
        <f t="shared" si="138"/>
        <v>957414.32000000007</v>
      </c>
      <c r="AN81" s="15">
        <f>IFERROR(VLOOKUP($M:$M,'Data 2'!$AP:$BE,'Data 2'!AR$1,0),0)</f>
        <v>72760.399999999994</v>
      </c>
      <c r="AO81" s="15">
        <f>IFERROR(VLOOKUP($M:$M,'Data 2'!$AP:$BE,'Data 2'!AS$1,0),0)</f>
        <v>73853.34</v>
      </c>
      <c r="AP81" s="15">
        <f>IFERROR(VLOOKUP($M:$M,'Data 2'!$AP:$BE,'Data 2'!AT$1,0),0)</f>
        <v>93486.2</v>
      </c>
      <c r="AQ81" s="15">
        <f>IFERROR(VLOOKUP($M:$M,'Data 2'!$AP:$BE,'Data 2'!AU$1,0),0)</f>
        <v>94782.65</v>
      </c>
      <c r="AR81" s="15">
        <f>IFERROR(VLOOKUP($M:$M,'Data 2'!$AP:$BE,'Data 2'!AV$1,0),0)</f>
        <v>113445.78</v>
      </c>
      <c r="AS81" s="15">
        <f>IFERROR(VLOOKUP($M:$M,'Data 2'!$AP:$BE,'Data 2'!AW$1,0),0)</f>
        <v>113940.51</v>
      </c>
      <c r="AT81" s="15">
        <f>IFERROR(VLOOKUP($M:$M,'Data 2'!$AP:$BE,'Data 2'!AX$1,0),0)</f>
        <v>107253.03</v>
      </c>
      <c r="AU81" s="15">
        <f>IFERROR(VLOOKUP($M:$M,'Data 2'!$AP:$BE,'Data 2'!AY$1,0),0)</f>
        <v>115022.14</v>
      </c>
      <c r="AV81" s="15">
        <f>IFERROR(VLOOKUP($M:$M,'Data 2'!$AP:$BE,'Data 2'!AZ$1,0),0)</f>
        <v>88346.66</v>
      </c>
      <c r="AW81" s="15">
        <f>IFERROR(VLOOKUP($M:$M,'Data 2'!$AP:$BE,'Data 2'!BA$1,0),0)</f>
        <v>77361.110000000015</v>
      </c>
      <c r="AX81" s="15">
        <f>IFERROR(VLOOKUP($M:$M,'Data 2'!$AP:$BE,'Data 2'!BB$1,0),0)</f>
        <v>62304.630000000005</v>
      </c>
      <c r="AY81" s="15">
        <f>IFERROR(VLOOKUP($M:$M,'Data 2'!$AP:$BE,'Data 2'!BC$1,0),0)</f>
        <v>57117.829999999987</v>
      </c>
      <c r="AZ81" s="16">
        <f t="shared" si="71"/>
        <v>1069674.28</v>
      </c>
      <c r="BA81" s="3">
        <f>IF(AA81=0,0,IFERROR(VLOOKUP($M:$M,'Price_Per_Oz_01.2019~'!$A:$CQ,Data_sheet_PTD!BA$2,0),0))</f>
        <v>0.73</v>
      </c>
      <c r="BB81" s="3">
        <f>IF(AB81=0,0,IFERROR(VLOOKUP($M:$M,'Price_Per_Oz_01.2019~'!$A:$CQ,Data_sheet_PTD!BB$2,0),0))</f>
        <v>0.76</v>
      </c>
      <c r="BC81" s="3">
        <f>IF(AC81=0,0,IFERROR(VLOOKUP($M:$M,'Price_Per_Oz_01.2019~'!$A:$CQ,Data_sheet_PTD!BC$2,0),0))</f>
        <v>0.76</v>
      </c>
      <c r="BD81" s="3">
        <f>IF(AD81=0,0,IFERROR(VLOOKUP($M:$M,'Price_Per_Oz_01.2019~'!$A:$CQ,Data_sheet_PTD!BD$2,0),0))</f>
        <v>0.78</v>
      </c>
      <c r="BE81" s="3">
        <f>IF(AE81=0,0,IFERROR(VLOOKUP($M:$M,'Price_Per_Oz_01.2019~'!$A:$CQ,Data_sheet_PTD!BE$2,0),0))</f>
        <v>0.78</v>
      </c>
      <c r="BF81" s="3">
        <f>IF(AF81=0,0,IFERROR(VLOOKUP($M:$M,'Price_Per_Oz_01.2019~'!$A:$CQ,Data_sheet_PTD!BF$2,0),0))</f>
        <v>0.78</v>
      </c>
      <c r="BG81" s="3">
        <f>IF(AG81=0,0,IFERROR(VLOOKUP($M:$M,'Price_Per_Oz_01.2019~'!$A:$CQ,Data_sheet_PTD!BG$2,0),0))</f>
        <v>0.78</v>
      </c>
      <c r="BH81" s="3">
        <f>IF(AH81=0,0,IFERROR(VLOOKUP($M:$M,'Price_Per_Oz_01.2019~'!$A:$CQ,Data_sheet_PTD!BH$2,0),0))</f>
        <v>0.78</v>
      </c>
      <c r="BI81" s="3">
        <f>IF(AI81=0,0,IFERROR(VLOOKUP($M:$M,'Price_Per_Oz_01.2019~'!$A:$CQ,Data_sheet_PTD!BI$2,0),0))</f>
        <v>0.78</v>
      </c>
      <c r="BJ81" s="3">
        <f>IF(AJ81=0,0,IFERROR(VLOOKUP($M:$M,'Price_Per_Oz_01.2019~'!$A:$CQ,Data_sheet_PTD!BJ$2,0),0))</f>
        <v>0.78</v>
      </c>
      <c r="BK81" s="3">
        <f>IF(AK81=0,0,IFERROR(VLOOKUP($M:$M,'Price_Per_Oz_01.2019~'!$A:$CQ,Data_sheet_PTD!BK$2,0),0))</f>
        <v>0.78</v>
      </c>
      <c r="BL81" s="3">
        <f>IF(AL81=0,0,IFERROR(VLOOKUP($M:$M,'Price_Per_Oz_01.2019~'!$A:$CQ,Data_sheet_PTD!BL$2,0),0))</f>
        <v>0.78</v>
      </c>
      <c r="BM81" s="17">
        <f t="shared" si="123"/>
        <v>0.78</v>
      </c>
      <c r="BN81" s="3">
        <f>IF(AN81=0,0,IFERROR(VLOOKUP($M:$M,'Price_Per_Oz_01.2019~'!$A:$CQ,Data_sheet_PTD!BN$2,0),0))</f>
        <v>0.78</v>
      </c>
      <c r="BO81" s="3">
        <f>IF(AO81=0,0,IFERROR(VLOOKUP($M:$M,'Price_Per_Oz_01.2019~'!$A:$CQ,Data_sheet_PTD!BO$2,0),0))</f>
        <v>0.78</v>
      </c>
      <c r="BP81" s="3">
        <f>IF(AP81=0,0,IFERROR(VLOOKUP($M:$M,'Price_Per_Oz_01.2019~'!$A:$CQ,Data_sheet_PTD!BP$2,0),0))</f>
        <v>0.78</v>
      </c>
      <c r="BQ81" s="3">
        <f>IF(AQ81=0,0,IFERROR(VLOOKUP($M:$M,'Price_Per_Oz_01.2019~'!$A:$CQ,Data_sheet_PTD!BQ$2,0),0))</f>
        <v>0.78</v>
      </c>
      <c r="BR81" s="3">
        <f>IF(AR81=0,0,IFERROR(VLOOKUP($M:$M,'Price_Per_Oz_01.2019~'!$A:$CQ,Data_sheet_PTD!BR$2,0),0))</f>
        <v>0.82</v>
      </c>
      <c r="BS81" s="3">
        <f>IF(AS81=0,0,IFERROR(VLOOKUP($M:$M,'Price_Per_Oz_01.2019~'!$A:$CQ,Data_sheet_PTD!BS$2,0),0))</f>
        <v>0.82</v>
      </c>
      <c r="BT81" s="3">
        <f>IF(AT81=0,0,IFERROR(VLOOKUP($M:$M,'Price_Per_Oz_01.2019~'!$A:$CQ,Data_sheet_PTD!BT$2,0),0))</f>
        <v>0.82</v>
      </c>
      <c r="BU81" s="3">
        <f>IF(AU81=0,0,IFERROR(VLOOKUP($M:$M,'Price_Per_Oz_01.2019~'!$A:$CQ,Data_sheet_PTD!BU$2,0),0))</f>
        <v>0.82</v>
      </c>
      <c r="BV81" s="3">
        <f>IF(AV81=0,0,IFERROR(VLOOKUP($M:$M,'Price_Per_Oz_01.2019~'!$A:$CQ,Data_sheet_PTD!BV$2,0),0))</f>
        <v>0.82</v>
      </c>
      <c r="BW81" s="3">
        <f>IF(AW81=0,0,IFERROR(VLOOKUP($M:$M,'Price_Per_Oz_01.2019~'!$A:$CQ,Data_sheet_PTD!BW$2,0),0))</f>
        <v>0.82</v>
      </c>
      <c r="BX81" s="3">
        <f>IF(AX81=0,0,IFERROR(VLOOKUP($M:$M,'Price_Per_Oz_01.2019~'!$A:$CQ,Data_sheet_PTD!BX$2,0),0))</f>
        <v>0.82</v>
      </c>
      <c r="BY81" s="3">
        <f>IF(AY81=0,0,IFERROR(VLOOKUP($M:$M,'Price_Per_Oz_01.2019~'!$A:$CQ,Data_sheet_PTD!BY$2,0),0))</f>
        <v>0.82</v>
      </c>
      <c r="BZ81" s="17">
        <f t="shared" si="124"/>
        <v>0.82</v>
      </c>
      <c r="CA81" s="12">
        <f t="shared" si="72"/>
        <v>73509.013698630137</v>
      </c>
      <c r="CB81" s="12">
        <f t="shared" si="73"/>
        <v>73080.513157894733</v>
      </c>
      <c r="CC81" s="12">
        <f t="shared" si="74"/>
        <v>93550.473684210519</v>
      </c>
      <c r="CD81" s="12">
        <f t="shared" si="75"/>
        <v>114136.8076923077</v>
      </c>
      <c r="CE81" s="12">
        <f t="shared" si="76"/>
        <v>129901.55128205128</v>
      </c>
      <c r="CF81" s="12">
        <f t="shared" si="77"/>
        <v>134530.51282051281</v>
      </c>
      <c r="CG81" s="12">
        <f t="shared" si="78"/>
        <v>128374.94871794872</v>
      </c>
      <c r="CH81" s="12">
        <f t="shared" si="79"/>
        <v>128413.33333333333</v>
      </c>
      <c r="CI81" s="12">
        <f t="shared" si="80"/>
        <v>108428.01282051283</v>
      </c>
      <c r="CJ81" s="12">
        <f t="shared" si="81"/>
        <v>108909.67948717948</v>
      </c>
      <c r="CK81" s="12">
        <f t="shared" si="82"/>
        <v>74682.666666666672</v>
      </c>
      <c r="CL81" s="12">
        <f t="shared" si="83"/>
        <v>68921.448717948719</v>
      </c>
      <c r="CM81" s="13">
        <f t="shared" si="125"/>
        <v>1236438.9620791972</v>
      </c>
      <c r="CN81" s="12">
        <f t="shared" si="84"/>
        <v>93282.564102564094</v>
      </c>
      <c r="CO81" s="12">
        <f t="shared" si="85"/>
        <v>94683.76923076922</v>
      </c>
      <c r="CP81" s="12">
        <f t="shared" si="86"/>
        <v>119854.10256410256</v>
      </c>
      <c r="CQ81" s="12">
        <f t="shared" si="87"/>
        <v>121516.21794871794</v>
      </c>
      <c r="CR81" s="12">
        <f t="shared" si="88"/>
        <v>138348.51219512196</v>
      </c>
      <c r="CS81" s="12">
        <f t="shared" si="89"/>
        <v>138951.84146341463</v>
      </c>
      <c r="CT81" s="12">
        <f t="shared" si="90"/>
        <v>130796.37804878049</v>
      </c>
      <c r="CU81" s="12">
        <f t="shared" si="91"/>
        <v>140270.90243902439</v>
      </c>
      <c r="CV81" s="12">
        <f t="shared" si="92"/>
        <v>107739.8292682927</v>
      </c>
      <c r="CW81" s="12">
        <f t="shared" si="93"/>
        <v>94342.817073170751</v>
      </c>
      <c r="CX81" s="12">
        <f t="shared" si="94"/>
        <v>75981.256097560981</v>
      </c>
      <c r="CY81" s="12">
        <f t="shared" si="95"/>
        <v>69655.890243902424</v>
      </c>
      <c r="CZ81" s="13">
        <f t="shared" si="96"/>
        <v>1325424.080675422</v>
      </c>
      <c r="DA81" s="15">
        <f t="shared" si="97"/>
        <v>14434.691794871789</v>
      </c>
      <c r="DB81" s="15">
        <f t="shared" si="98"/>
        <v>16418.47461538461</v>
      </c>
      <c r="DC81" s="15">
        <f t="shared" si="99"/>
        <v>19990.757948717954</v>
      </c>
      <c r="DD81" s="15">
        <f t="shared" si="100"/>
        <v>5755.9399999999841</v>
      </c>
      <c r="DE81" s="15">
        <f t="shared" si="101"/>
        <v>6588.6295121951316</v>
      </c>
      <c r="DF81" s="15">
        <f t="shared" si="102"/>
        <v>3448.6363414634188</v>
      </c>
      <c r="DG81" s="15">
        <f t="shared" si="103"/>
        <v>1888.7148780487821</v>
      </c>
      <c r="DH81" s="15">
        <f t="shared" si="104"/>
        <v>9248.9039024390258</v>
      </c>
      <c r="DI81" s="15">
        <f t="shared" si="105"/>
        <v>-536.78317073170069</v>
      </c>
      <c r="DJ81" s="15">
        <f t="shared" si="106"/>
        <v>-11362.152682926813</v>
      </c>
      <c r="DK81" s="15">
        <f t="shared" si="107"/>
        <v>1012.8997560975616</v>
      </c>
      <c r="DL81" s="15">
        <f t="shared" si="108"/>
        <v>572.86439024389028</v>
      </c>
      <c r="DM81" s="16">
        <f t="shared" si="109"/>
        <v>67461.577285803636</v>
      </c>
      <c r="DN81" s="15">
        <f t="shared" si="110"/>
        <v>4664.1282051282087</v>
      </c>
      <c r="DO81" s="15">
        <f t="shared" si="111"/>
        <v>1893.6753846153861</v>
      </c>
      <c r="DP81" s="15">
        <f t="shared" si="112"/>
        <v>2397.0820512820533</v>
      </c>
      <c r="DQ81" s="15">
        <f t="shared" si="113"/>
        <v>0</v>
      </c>
      <c r="DR81" s="15">
        <f t="shared" si="114"/>
        <v>5533.9404878048681</v>
      </c>
      <c r="DS81" s="15">
        <f t="shared" si="115"/>
        <v>5558.0736585365748</v>
      </c>
      <c r="DT81" s="15">
        <f t="shared" si="116"/>
        <v>5231.8551219512101</v>
      </c>
      <c r="DU81" s="15">
        <f t="shared" si="117"/>
        <v>5610.8360975609648</v>
      </c>
      <c r="DV81" s="15">
        <f t="shared" si="118"/>
        <v>4309.5931707316995</v>
      </c>
      <c r="DW81" s="15">
        <f t="shared" si="119"/>
        <v>3773.7126829268227</v>
      </c>
      <c r="DX81" s="15">
        <f t="shared" si="120"/>
        <v>3039.2502439024333</v>
      </c>
      <c r="DY81" s="15">
        <f t="shared" si="121"/>
        <v>2786.2356097560919</v>
      </c>
      <c r="DZ81" s="16">
        <f t="shared" si="122"/>
        <v>44798.382714196312</v>
      </c>
      <c r="EB81" s="22">
        <f t="shared" si="126"/>
        <v>0</v>
      </c>
      <c r="EC81" s="22">
        <f t="shared" si="127"/>
        <v>0</v>
      </c>
      <c r="ED81" s="22">
        <f t="shared" si="128"/>
        <v>0</v>
      </c>
      <c r="EE81" s="22">
        <f t="shared" si="129"/>
        <v>0</v>
      </c>
      <c r="EF81" s="22">
        <f t="shared" si="130"/>
        <v>0</v>
      </c>
      <c r="EG81" s="22">
        <f t="shared" si="131"/>
        <v>0</v>
      </c>
      <c r="EH81" s="22">
        <f t="shared" si="132"/>
        <v>0</v>
      </c>
      <c r="EI81" s="22">
        <f t="shared" si="133"/>
        <v>1.4551915228366852E-11</v>
      </c>
      <c r="EJ81" s="22">
        <f t="shared" si="134"/>
        <v>0</v>
      </c>
      <c r="EK81" s="22">
        <f t="shared" si="135"/>
        <v>0</v>
      </c>
      <c r="EL81" s="22">
        <f t="shared" si="136"/>
        <v>6.3664629124104977E-12</v>
      </c>
      <c r="EM81" s="22">
        <f t="shared" si="137"/>
        <v>0</v>
      </c>
    </row>
    <row r="82" spans="12:143" x14ac:dyDescent="0.3">
      <c r="L82" s="7"/>
      <c r="M82" t="s">
        <v>88</v>
      </c>
      <c r="N82" s="15">
        <f>IFERROR(VLOOKUP($M:$M,'Data 2'!$C:$R,'Data 2'!E$1,0),0)</f>
        <v>58950.34</v>
      </c>
      <c r="O82" s="15">
        <f>IFERROR(VLOOKUP($M:$M,'Data 2'!$C:$R,'Data 2'!F$1,0),0)</f>
        <v>58773.57</v>
      </c>
      <c r="P82" s="15">
        <f>IFERROR(VLOOKUP($M:$M,'Data 2'!$C:$R,'Data 2'!G$1,0),0)</f>
        <v>66378.2</v>
      </c>
      <c r="Q82" s="15">
        <f>IFERROR(VLOOKUP($M:$M,'Data 2'!$C:$R,'Data 2'!H$1,0),0)</f>
        <v>80785.66</v>
      </c>
      <c r="R82" s="15">
        <f>IFERROR(VLOOKUP($M:$M,'Data 2'!$C:$R,'Data 2'!I$1,0),0)</f>
        <v>75296.38</v>
      </c>
      <c r="S82" s="15">
        <f>IFERROR(VLOOKUP($M:$M,'Data 2'!$C:$R,'Data 2'!J$1,0),0)</f>
        <v>93890.02</v>
      </c>
      <c r="T82" s="15">
        <f>IFERROR(VLOOKUP($M:$M,'Data 2'!$C:$R,'Data 2'!K$1,0),0)</f>
        <v>113591.67999999999</v>
      </c>
      <c r="U82" s="15">
        <f>IFERROR(VLOOKUP($M:$M,'Data 2'!$C:$R,'Data 2'!L$1,0),0)</f>
        <v>103339.83</v>
      </c>
      <c r="V82" s="15">
        <f>IFERROR(VLOOKUP($M:$M,'Data 2'!$C:$R,'Data 2'!M$1,0),0)</f>
        <v>73505</v>
      </c>
      <c r="W82" s="15">
        <f>IFERROR(VLOOKUP($M:$M,'Data 2'!$C:$R,'Data 2'!N$1,0),0)</f>
        <v>72299.47</v>
      </c>
      <c r="X82" s="15">
        <f>IFERROR(VLOOKUP($M:$M,'Data 2'!$C:$R,'Data 2'!O$1,0),0)</f>
        <v>78658.240000000005</v>
      </c>
      <c r="Y82" s="15">
        <f>IFERROR(VLOOKUP($M:$M,'Data 2'!$C:$R,'Data 2'!P$1,0),0)</f>
        <v>85176.53</v>
      </c>
      <c r="Z82" s="16">
        <f t="shared" si="70"/>
        <v>264887.77</v>
      </c>
      <c r="AA82" s="15">
        <f>IFERROR(VLOOKUP($M:$M,'Data 2'!$U:$AI,'Data 2'!W$1,0),0)</f>
        <v>67609.16</v>
      </c>
      <c r="AB82" s="15">
        <f>IFERROR(VLOOKUP($M:$M,'Data 2'!$U:$AI,'Data 2'!X$1,0),0)</f>
        <v>61390.78</v>
      </c>
      <c r="AC82" s="15">
        <f>IFERROR(VLOOKUP($M:$M,'Data 2'!$U:$AI,'Data 2'!Y$1,0),0)</f>
        <v>84486.3</v>
      </c>
      <c r="AD82" s="15">
        <f>IFERROR(VLOOKUP($M:$M,'Data 2'!$U:$AI,'Data 2'!Z$1,0),0)</f>
        <v>83689.87</v>
      </c>
      <c r="AE82" s="15">
        <f>IFERROR(VLOOKUP($M:$M,'Data 2'!$U:$AI,'Data 2'!AA$1,0),0)</f>
        <v>95207.74</v>
      </c>
      <c r="AF82" s="15">
        <f>IFERROR(VLOOKUP($M:$M,'Data 2'!$U:$AI,'Data 2'!AB$1,0),0)</f>
        <v>125064.61</v>
      </c>
      <c r="AG82" s="15">
        <f>IFERROR(VLOOKUP($M:$M,'Data 2'!$U:$AI,'Data 2'!AC$1,0),0)</f>
        <v>125213.41</v>
      </c>
      <c r="AH82" s="15">
        <f>IFERROR(VLOOKUP($M:$M,'Data 2'!$U:$AI,'Data 2'!AD$1,0),0)</f>
        <v>128160.58</v>
      </c>
      <c r="AI82" s="15">
        <f>IFERROR(VLOOKUP($M:$M,'Data 2'!$U:$AI,'Data 2'!AE$1,0),0)</f>
        <v>90022.05</v>
      </c>
      <c r="AJ82" s="15">
        <f>IFERROR(VLOOKUP($M:$M,'Data 2'!$U:$AI,'Data 2'!AF$1,0),0)</f>
        <v>82123.39</v>
      </c>
      <c r="AK82" s="15">
        <f>IFERROR(VLOOKUP($M:$M,'Data 2'!$U:$AI,'Data 2'!AG$1,0),0)</f>
        <v>79893.16</v>
      </c>
      <c r="AL82" s="15">
        <f>IFERROR(VLOOKUP($M:$M,'Data 2'!$U:$AI,'Data 2'!AH$1,0),0)</f>
        <v>82703.710000000006</v>
      </c>
      <c r="AM82" s="16">
        <f t="shared" si="138"/>
        <v>1105564.76</v>
      </c>
      <c r="AN82" s="15">
        <f>IFERROR(VLOOKUP($M:$M,'Data 2'!$AP:$BE,'Data 2'!AR$1,0),0)</f>
        <v>70663.06</v>
      </c>
      <c r="AO82" s="15">
        <f>IFERROR(VLOOKUP($M:$M,'Data 2'!$AP:$BE,'Data 2'!AS$1,0),0)</f>
        <v>76573.100000000006</v>
      </c>
      <c r="AP82" s="15">
        <f>IFERROR(VLOOKUP($M:$M,'Data 2'!$AP:$BE,'Data 2'!AT$1,0),0)</f>
        <v>83196.97</v>
      </c>
      <c r="AQ82" s="15">
        <f>IFERROR(VLOOKUP($M:$M,'Data 2'!$AP:$BE,'Data 2'!AU$1,0),0)</f>
        <v>95732.08</v>
      </c>
      <c r="AR82" s="15">
        <f>IFERROR(VLOOKUP($M:$M,'Data 2'!$AP:$BE,'Data 2'!AV$1,0),0)</f>
        <v>99562.29</v>
      </c>
      <c r="AS82" s="15">
        <f>IFERROR(VLOOKUP($M:$M,'Data 2'!$AP:$BE,'Data 2'!AW$1,0),0)</f>
        <v>110260.28</v>
      </c>
      <c r="AT82" s="15">
        <f>IFERROR(VLOOKUP($M:$M,'Data 2'!$AP:$BE,'Data 2'!AX$1,0),0)</f>
        <v>109022.57</v>
      </c>
      <c r="AU82" s="15">
        <f>IFERROR(VLOOKUP($M:$M,'Data 2'!$AP:$BE,'Data 2'!AY$1,0),0)</f>
        <v>125202.49</v>
      </c>
      <c r="AV82" s="15">
        <f>IFERROR(VLOOKUP($M:$M,'Data 2'!$AP:$BE,'Data 2'!AZ$1,0),0)</f>
        <v>85547.68</v>
      </c>
      <c r="AW82" s="15">
        <f>IFERROR(VLOOKUP($M:$M,'Data 2'!$AP:$BE,'Data 2'!BA$1,0),0)</f>
        <v>81634.47</v>
      </c>
      <c r="AX82" s="15">
        <f>IFERROR(VLOOKUP($M:$M,'Data 2'!$AP:$BE,'Data 2'!BB$1,0),0)</f>
        <v>80813.650000000009</v>
      </c>
      <c r="AY82" s="15">
        <f>IFERROR(VLOOKUP($M:$M,'Data 2'!$AP:$BE,'Data 2'!BC$1,0),0)</f>
        <v>78615.98000000001</v>
      </c>
      <c r="AZ82" s="16">
        <f t="shared" si="71"/>
        <v>1096824.6200000001</v>
      </c>
      <c r="BA82" s="3">
        <f>IF(AA82=0,0,IFERROR(VLOOKUP($M:$M,'Price_Per_Oz_01.2019~'!$A:$CQ,Data_sheet_PTD!BA$2,0),0))</f>
        <v>1.29</v>
      </c>
      <c r="BB82" s="3">
        <f>IF(AB82=0,0,IFERROR(VLOOKUP($M:$M,'Price_Per_Oz_01.2019~'!$A:$CQ,Data_sheet_PTD!BB$2,0),0))</f>
        <v>1.29</v>
      </c>
      <c r="BC82" s="3">
        <f>IF(AC82=0,0,IFERROR(VLOOKUP($M:$M,'Price_Per_Oz_01.2019~'!$A:$CQ,Data_sheet_PTD!BC$2,0),0))</f>
        <v>1.29</v>
      </c>
      <c r="BD82" s="3">
        <f>IF(AD82=0,0,IFERROR(VLOOKUP($M:$M,'Price_Per_Oz_01.2019~'!$A:$CQ,Data_sheet_PTD!BD$2,0),0))</f>
        <v>1.29</v>
      </c>
      <c r="BE82" s="3">
        <f>IF(AE82=0,0,IFERROR(VLOOKUP($M:$M,'Price_Per_Oz_01.2019~'!$A:$CQ,Data_sheet_PTD!BE$2,0),0))</f>
        <v>1.35</v>
      </c>
      <c r="BF82" s="3">
        <f>IF(AF82=0,0,IFERROR(VLOOKUP($M:$M,'Price_Per_Oz_01.2019~'!$A:$CQ,Data_sheet_PTD!BF$2,0),0))</f>
        <v>1.35</v>
      </c>
      <c r="BG82" s="3">
        <f>IF(AG82=0,0,IFERROR(VLOOKUP($M:$M,'Price_Per_Oz_01.2019~'!$A:$CQ,Data_sheet_PTD!BG$2,0),0))</f>
        <v>1.35</v>
      </c>
      <c r="BH82" s="3">
        <f>IF(AH82=0,0,IFERROR(VLOOKUP($M:$M,'Price_Per_Oz_01.2019~'!$A:$CQ,Data_sheet_PTD!BH$2,0),0))</f>
        <v>1.35</v>
      </c>
      <c r="BI82" s="3">
        <f>IF(AI82=0,0,IFERROR(VLOOKUP($M:$M,'Price_Per_Oz_01.2019~'!$A:$CQ,Data_sheet_PTD!BI$2,0),0))</f>
        <v>1.35</v>
      </c>
      <c r="BJ82" s="3">
        <f>IF(AJ82=0,0,IFERROR(VLOOKUP($M:$M,'Price_Per_Oz_01.2019~'!$A:$CQ,Data_sheet_PTD!BJ$2,0),0))</f>
        <v>1.35</v>
      </c>
      <c r="BK82" s="3">
        <f>IF(AK82=0,0,IFERROR(VLOOKUP($M:$M,'Price_Per_Oz_01.2019~'!$A:$CQ,Data_sheet_PTD!BK$2,0),0))</f>
        <v>1.35</v>
      </c>
      <c r="BL82" s="3">
        <f>IF(AL82=0,0,IFERROR(VLOOKUP($M:$M,'Price_Per_Oz_01.2019~'!$A:$CQ,Data_sheet_PTD!BL$2,0),0))</f>
        <v>1.35</v>
      </c>
      <c r="BM82" s="17">
        <f t="shared" si="123"/>
        <v>1.35</v>
      </c>
      <c r="BN82" s="3">
        <f>IF(AN82=0,0,IFERROR(VLOOKUP($M:$M,'Price_Per_Oz_01.2019~'!$A:$CQ,Data_sheet_PTD!BN$2,0),0))</f>
        <v>1.35</v>
      </c>
      <c r="BO82" s="3">
        <f>IF(AO82=0,0,IFERROR(VLOOKUP($M:$M,'Price_Per_Oz_01.2019~'!$A:$CQ,Data_sheet_PTD!BO$2,0),0))</f>
        <v>1.35</v>
      </c>
      <c r="BP82" s="3">
        <f>IF(AP82=0,0,IFERROR(VLOOKUP($M:$M,'Price_Per_Oz_01.2019~'!$A:$CQ,Data_sheet_PTD!BP$2,0),0))</f>
        <v>1.35</v>
      </c>
      <c r="BQ82" s="3">
        <f>IF(AQ82=0,0,IFERROR(VLOOKUP($M:$M,'Price_Per_Oz_01.2019~'!$A:$CQ,Data_sheet_PTD!BQ$2,0),0))</f>
        <v>1.35</v>
      </c>
      <c r="BR82" s="3">
        <f>IF(AR82=0,0,IFERROR(VLOOKUP($M:$M,'Price_Per_Oz_01.2019~'!$A:$CQ,Data_sheet_PTD!BR$2,0),0))</f>
        <v>1.35</v>
      </c>
      <c r="BS82" s="3">
        <f>IF(AS82=0,0,IFERROR(VLOOKUP($M:$M,'Price_Per_Oz_01.2019~'!$A:$CQ,Data_sheet_PTD!BS$2,0),0))</f>
        <v>1.35</v>
      </c>
      <c r="BT82" s="3">
        <f>IF(AT82=0,0,IFERROR(VLOOKUP($M:$M,'Price_Per_Oz_01.2019~'!$A:$CQ,Data_sheet_PTD!BT$2,0),0))</f>
        <v>1.35</v>
      </c>
      <c r="BU82" s="3">
        <f>IF(AU82=0,0,IFERROR(VLOOKUP($M:$M,'Price_Per_Oz_01.2019~'!$A:$CQ,Data_sheet_PTD!BU$2,0),0))</f>
        <v>1.35</v>
      </c>
      <c r="BV82" s="3">
        <f>IF(AV82=0,0,IFERROR(VLOOKUP($M:$M,'Price_Per_Oz_01.2019~'!$A:$CQ,Data_sheet_PTD!BV$2,0),0))</f>
        <v>1.35</v>
      </c>
      <c r="BW82" s="3">
        <f>IF(AW82=0,0,IFERROR(VLOOKUP($M:$M,'Price_Per_Oz_01.2019~'!$A:$CQ,Data_sheet_PTD!BW$2,0),0))</f>
        <v>1.35</v>
      </c>
      <c r="BX82" s="3">
        <f>IF(AX82=0,0,IFERROR(VLOOKUP($M:$M,'Price_Per_Oz_01.2019~'!$A:$CQ,Data_sheet_PTD!BX$2,0),0))</f>
        <v>1.35</v>
      </c>
      <c r="BY82" s="3">
        <f>IF(AY82=0,0,IFERROR(VLOOKUP($M:$M,'Price_Per_Oz_01.2019~'!$A:$CQ,Data_sheet_PTD!BY$2,0),0))</f>
        <v>1.35</v>
      </c>
      <c r="BZ82" s="17">
        <f t="shared" si="124"/>
        <v>1.35</v>
      </c>
      <c r="CA82" s="12">
        <f t="shared" si="72"/>
        <v>52410.201550387595</v>
      </c>
      <c r="CB82" s="12">
        <f t="shared" si="73"/>
        <v>47589.751937984496</v>
      </c>
      <c r="CC82" s="12">
        <f t="shared" si="74"/>
        <v>65493.255813953489</v>
      </c>
      <c r="CD82" s="12">
        <f t="shared" si="75"/>
        <v>64875.86821705426</v>
      </c>
      <c r="CE82" s="12">
        <f t="shared" si="76"/>
        <v>70524.251851851848</v>
      </c>
      <c r="CF82" s="12">
        <f t="shared" si="77"/>
        <v>92640.451851851845</v>
      </c>
      <c r="CG82" s="12">
        <f t="shared" si="78"/>
        <v>92750.674074074064</v>
      </c>
      <c r="CH82" s="12">
        <f t="shared" si="79"/>
        <v>94933.762962962952</v>
      </c>
      <c r="CI82" s="12">
        <f t="shared" si="80"/>
        <v>66683</v>
      </c>
      <c r="CJ82" s="12">
        <f t="shared" si="81"/>
        <v>60832.140740740739</v>
      </c>
      <c r="CK82" s="12">
        <f t="shared" si="82"/>
        <v>59180.118518518517</v>
      </c>
      <c r="CL82" s="12">
        <f t="shared" si="83"/>
        <v>61262.007407407407</v>
      </c>
      <c r="CM82" s="13">
        <f t="shared" si="125"/>
        <v>829175.48492678721</v>
      </c>
      <c r="CN82" s="12">
        <f t="shared" si="84"/>
        <v>52343.0074074074</v>
      </c>
      <c r="CO82" s="12">
        <f t="shared" si="85"/>
        <v>56720.814814814818</v>
      </c>
      <c r="CP82" s="12">
        <f t="shared" si="86"/>
        <v>61627.38518518518</v>
      </c>
      <c r="CQ82" s="12">
        <f t="shared" si="87"/>
        <v>70912.651851851842</v>
      </c>
      <c r="CR82" s="12">
        <f t="shared" si="88"/>
        <v>73749.844444444432</v>
      </c>
      <c r="CS82" s="12">
        <f t="shared" si="89"/>
        <v>81674.281481481477</v>
      </c>
      <c r="CT82" s="12">
        <f t="shared" si="90"/>
        <v>80757.459259259253</v>
      </c>
      <c r="CU82" s="12">
        <f t="shared" si="91"/>
        <v>92742.585185185177</v>
      </c>
      <c r="CV82" s="12">
        <f t="shared" si="92"/>
        <v>63368.651851851842</v>
      </c>
      <c r="CW82" s="12">
        <f t="shared" si="93"/>
        <v>60469.977777777778</v>
      </c>
      <c r="CX82" s="12">
        <f t="shared" si="94"/>
        <v>59861.962962962964</v>
      </c>
      <c r="CY82" s="12">
        <f t="shared" si="95"/>
        <v>58234.059259259266</v>
      </c>
      <c r="CZ82" s="13">
        <f t="shared" si="96"/>
        <v>812462.68148148153</v>
      </c>
      <c r="DA82" s="15">
        <f t="shared" si="97"/>
        <v>-86.680444444452149</v>
      </c>
      <c r="DB82" s="15">
        <f t="shared" si="98"/>
        <v>11779.071111111114</v>
      </c>
      <c r="DC82" s="15">
        <f t="shared" si="99"/>
        <v>-4986.9731111111187</v>
      </c>
      <c r="DD82" s="15">
        <f t="shared" si="100"/>
        <v>7787.4508888888822</v>
      </c>
      <c r="DE82" s="15">
        <f t="shared" si="101"/>
        <v>4354.5499999999884</v>
      </c>
      <c r="DF82" s="15">
        <f t="shared" si="102"/>
        <v>-14804.329999999998</v>
      </c>
      <c r="DG82" s="15">
        <f t="shared" si="103"/>
        <v>-16190.839999999997</v>
      </c>
      <c r="DH82" s="15">
        <f t="shared" si="104"/>
        <v>-2958.0899999999965</v>
      </c>
      <c r="DI82" s="15">
        <f t="shared" si="105"/>
        <v>-4474.3700000000135</v>
      </c>
      <c r="DJ82" s="15">
        <f t="shared" si="106"/>
        <v>-488.91999999999683</v>
      </c>
      <c r="DK82" s="15">
        <f t="shared" si="107"/>
        <v>920.49000000000308</v>
      </c>
      <c r="DL82" s="15">
        <f t="shared" si="108"/>
        <v>-4087.7299999999914</v>
      </c>
      <c r="DM82" s="16">
        <f t="shared" si="109"/>
        <v>-23236.371555555579</v>
      </c>
      <c r="DN82" s="15">
        <f t="shared" si="110"/>
        <v>3140.5804444444466</v>
      </c>
      <c r="DO82" s="15">
        <f t="shared" si="111"/>
        <v>3403.248888888892</v>
      </c>
      <c r="DP82" s="15">
        <f t="shared" si="112"/>
        <v>3697.6431111111142</v>
      </c>
      <c r="DQ82" s="15">
        <f t="shared" si="113"/>
        <v>4254.7591111111142</v>
      </c>
      <c r="DR82" s="15">
        <f t="shared" si="114"/>
        <v>0</v>
      </c>
      <c r="DS82" s="15">
        <f t="shared" si="115"/>
        <v>0</v>
      </c>
      <c r="DT82" s="15">
        <f t="shared" si="116"/>
        <v>0</v>
      </c>
      <c r="DU82" s="15">
        <f t="shared" si="117"/>
        <v>0</v>
      </c>
      <c r="DV82" s="15">
        <f t="shared" si="118"/>
        <v>0</v>
      </c>
      <c r="DW82" s="15">
        <f t="shared" si="119"/>
        <v>0</v>
      </c>
      <c r="DX82" s="15">
        <f t="shared" si="120"/>
        <v>0</v>
      </c>
      <c r="DY82" s="15">
        <f t="shared" si="121"/>
        <v>0</v>
      </c>
      <c r="DZ82" s="16">
        <f t="shared" si="122"/>
        <v>14496.231555555567</v>
      </c>
      <c r="EB82" s="22">
        <f t="shared" si="126"/>
        <v>0</v>
      </c>
      <c r="EC82" s="22">
        <f t="shared" si="127"/>
        <v>0</v>
      </c>
      <c r="ED82" s="22">
        <f t="shared" si="128"/>
        <v>2.7284841053187847E-12</v>
      </c>
      <c r="EE82" s="22">
        <f t="shared" si="129"/>
        <v>0</v>
      </c>
      <c r="EF82" s="22">
        <f t="shared" si="130"/>
        <v>0</v>
      </c>
      <c r="EG82" s="22">
        <f t="shared" si="131"/>
        <v>0</v>
      </c>
      <c r="EH82" s="22">
        <f t="shared" si="132"/>
        <v>0</v>
      </c>
      <c r="EI82" s="22">
        <f t="shared" si="133"/>
        <v>0</v>
      </c>
      <c r="EJ82" s="22">
        <f t="shared" si="134"/>
        <v>0</v>
      </c>
      <c r="EK82" s="22">
        <f t="shared" si="135"/>
        <v>-1.4210854715202004E-12</v>
      </c>
      <c r="EL82" s="22">
        <f t="shared" si="136"/>
        <v>2.1600499167107046E-12</v>
      </c>
      <c r="EM82" s="22">
        <f t="shared" si="137"/>
        <v>-4.5474735088646412E-12</v>
      </c>
    </row>
    <row r="83" spans="12:143" x14ac:dyDescent="0.3">
      <c r="L83" s="7"/>
      <c r="M83" t="s">
        <v>89</v>
      </c>
      <c r="N83" s="15">
        <f>IFERROR(VLOOKUP($M:$M,'Data 2'!$C:$R,'Data 2'!E$1,0),0)</f>
        <v>33957.839999999997</v>
      </c>
      <c r="O83" s="15">
        <f>IFERROR(VLOOKUP($M:$M,'Data 2'!$C:$R,'Data 2'!F$1,0),0)</f>
        <v>41792.959999999999</v>
      </c>
      <c r="P83" s="15">
        <f>IFERROR(VLOOKUP($M:$M,'Data 2'!$C:$R,'Data 2'!G$1,0),0)</f>
        <v>39291.129999999997</v>
      </c>
      <c r="Q83" s="15">
        <f>IFERROR(VLOOKUP($M:$M,'Data 2'!$C:$R,'Data 2'!H$1,0),0)</f>
        <v>49655.47</v>
      </c>
      <c r="R83" s="15">
        <f>IFERROR(VLOOKUP($M:$M,'Data 2'!$C:$R,'Data 2'!I$1,0),0)</f>
        <v>44122.37</v>
      </c>
      <c r="S83" s="15">
        <f>IFERROR(VLOOKUP($M:$M,'Data 2'!$C:$R,'Data 2'!J$1,0),0)</f>
        <v>50214.49</v>
      </c>
      <c r="T83" s="15">
        <f>IFERROR(VLOOKUP($M:$M,'Data 2'!$C:$R,'Data 2'!K$1,0),0)</f>
        <v>59602.42</v>
      </c>
      <c r="U83" s="15">
        <f>IFERROR(VLOOKUP($M:$M,'Data 2'!$C:$R,'Data 2'!L$1,0),0)</f>
        <v>48412.87</v>
      </c>
      <c r="V83" s="15">
        <f>IFERROR(VLOOKUP($M:$M,'Data 2'!$C:$R,'Data 2'!M$1,0),0)</f>
        <v>40250.160000000003</v>
      </c>
      <c r="W83" s="15">
        <f>IFERROR(VLOOKUP($M:$M,'Data 2'!$C:$R,'Data 2'!N$1,0),0)</f>
        <v>41117.08</v>
      </c>
      <c r="X83" s="15">
        <f>IFERROR(VLOOKUP($M:$M,'Data 2'!$C:$R,'Data 2'!O$1,0),0)</f>
        <v>34457.97</v>
      </c>
      <c r="Y83" s="15">
        <f>IFERROR(VLOOKUP($M:$M,'Data 2'!$C:$R,'Data 2'!P$1,0),0)</f>
        <v>28910.05</v>
      </c>
      <c r="Z83" s="16">
        <f t="shared" si="70"/>
        <v>164697.4</v>
      </c>
      <c r="AA83" s="15">
        <f>IFERROR(VLOOKUP($M:$M,'Data 2'!$U:$AI,'Data 2'!W$1,0),0)</f>
        <v>38108.18</v>
      </c>
      <c r="AB83" s="15">
        <f>IFERROR(VLOOKUP($M:$M,'Data 2'!$U:$AI,'Data 2'!X$1,0),0)</f>
        <v>45931.93</v>
      </c>
      <c r="AC83" s="15">
        <f>IFERROR(VLOOKUP($M:$M,'Data 2'!$U:$AI,'Data 2'!Y$1,0),0)</f>
        <v>48922.82</v>
      </c>
      <c r="AD83" s="15">
        <f>IFERROR(VLOOKUP($M:$M,'Data 2'!$U:$AI,'Data 2'!Z$1,0),0)</f>
        <v>57571.21</v>
      </c>
      <c r="AE83" s="15">
        <f>IFERROR(VLOOKUP($M:$M,'Data 2'!$U:$AI,'Data 2'!AA$1,0),0)</f>
        <v>62552.89</v>
      </c>
      <c r="AF83" s="15">
        <f>IFERROR(VLOOKUP($M:$M,'Data 2'!$U:$AI,'Data 2'!AB$1,0),0)</f>
        <v>72701.87</v>
      </c>
      <c r="AG83" s="15">
        <f>IFERROR(VLOOKUP($M:$M,'Data 2'!$U:$AI,'Data 2'!AC$1,0),0)</f>
        <v>63474.29</v>
      </c>
      <c r="AH83" s="15">
        <f>IFERROR(VLOOKUP($M:$M,'Data 2'!$U:$AI,'Data 2'!AD$1,0),0)</f>
        <v>61551.65</v>
      </c>
      <c r="AI83" s="15">
        <f>IFERROR(VLOOKUP($M:$M,'Data 2'!$U:$AI,'Data 2'!AE$1,0),0)</f>
        <v>55025.1</v>
      </c>
      <c r="AJ83" s="15">
        <f>IFERROR(VLOOKUP($M:$M,'Data 2'!$U:$AI,'Data 2'!AF$1,0),0)</f>
        <v>46872.93</v>
      </c>
      <c r="AK83" s="15">
        <f>IFERROR(VLOOKUP($M:$M,'Data 2'!$U:$AI,'Data 2'!AG$1,0),0)</f>
        <v>29647.93</v>
      </c>
      <c r="AL83" s="15">
        <f>IFERROR(VLOOKUP($M:$M,'Data 2'!$U:$AI,'Data 2'!AH$1,0),0)</f>
        <v>34054.83</v>
      </c>
      <c r="AM83" s="16">
        <f t="shared" si="138"/>
        <v>616415.63</v>
      </c>
      <c r="AN83" s="15">
        <f>IFERROR(VLOOKUP($M:$M,'Data 2'!$AP:$BE,'Data 2'!AR$1,0),0)</f>
        <v>43785.24</v>
      </c>
      <c r="AO83" s="15">
        <f>IFERROR(VLOOKUP($M:$M,'Data 2'!$AP:$BE,'Data 2'!AS$1,0),0)</f>
        <v>50507.21</v>
      </c>
      <c r="AP83" s="15">
        <f>IFERROR(VLOOKUP($M:$M,'Data 2'!$AP:$BE,'Data 2'!AT$1,0),0)</f>
        <v>47956.53</v>
      </c>
      <c r="AQ83" s="15">
        <f>IFERROR(VLOOKUP($M:$M,'Data 2'!$AP:$BE,'Data 2'!AU$1,0),0)</f>
        <v>55247.09</v>
      </c>
      <c r="AR83" s="15">
        <f>IFERROR(VLOOKUP($M:$M,'Data 2'!$AP:$BE,'Data 2'!AV$1,0),0)</f>
        <v>64473.19</v>
      </c>
      <c r="AS83" s="15">
        <f>IFERROR(VLOOKUP($M:$M,'Data 2'!$AP:$BE,'Data 2'!AW$1,0),0)</f>
        <v>68204.84</v>
      </c>
      <c r="AT83" s="15">
        <f>IFERROR(VLOOKUP($M:$M,'Data 2'!$AP:$BE,'Data 2'!AX$1,0),0)</f>
        <v>62229.54</v>
      </c>
      <c r="AU83" s="15">
        <f>IFERROR(VLOOKUP($M:$M,'Data 2'!$AP:$BE,'Data 2'!AY$1,0),0)</f>
        <v>66935.83</v>
      </c>
      <c r="AV83" s="15">
        <f>IFERROR(VLOOKUP($M:$M,'Data 2'!$AP:$BE,'Data 2'!AZ$1,0),0)</f>
        <v>49981.87</v>
      </c>
      <c r="AW83" s="15">
        <f>IFERROR(VLOOKUP($M:$M,'Data 2'!$AP:$BE,'Data 2'!BA$1,0),0)</f>
        <v>50112.469999999994</v>
      </c>
      <c r="AX83" s="15">
        <f>IFERROR(VLOOKUP($M:$M,'Data 2'!$AP:$BE,'Data 2'!BB$1,0),0)</f>
        <v>39684.060000000005</v>
      </c>
      <c r="AY83" s="15">
        <f>IFERROR(VLOOKUP($M:$M,'Data 2'!$AP:$BE,'Data 2'!BC$1,0),0)</f>
        <v>35322.829999999994</v>
      </c>
      <c r="AZ83" s="16">
        <f t="shared" si="71"/>
        <v>634440.69999999995</v>
      </c>
      <c r="BA83" s="3">
        <f>IF(AA83=0,0,IFERROR(VLOOKUP($M:$M,'Price_Per_Oz_01.2019~'!$A:$CQ,Data_sheet_PTD!BA$2,0),0))</f>
        <v>0.72</v>
      </c>
      <c r="BB83" s="3">
        <f>IF(AB83=0,0,IFERROR(VLOOKUP($M:$M,'Price_Per_Oz_01.2019~'!$A:$CQ,Data_sheet_PTD!BB$2,0),0))</f>
        <v>0.72</v>
      </c>
      <c r="BC83" s="3">
        <f>IF(AC83=0,0,IFERROR(VLOOKUP($M:$M,'Price_Per_Oz_01.2019~'!$A:$CQ,Data_sheet_PTD!BC$2,0),0))</f>
        <v>0.79</v>
      </c>
      <c r="BD83" s="3">
        <f>IF(AD83=0,0,IFERROR(VLOOKUP($M:$M,'Price_Per_Oz_01.2019~'!$A:$CQ,Data_sheet_PTD!BD$2,0),0))</f>
        <v>0.79</v>
      </c>
      <c r="BE83" s="3">
        <f>IF(AE83=0,0,IFERROR(VLOOKUP($M:$M,'Price_Per_Oz_01.2019~'!$A:$CQ,Data_sheet_PTD!BE$2,0),0))</f>
        <v>0.79</v>
      </c>
      <c r="BF83" s="3">
        <f>IF(AF83=0,0,IFERROR(VLOOKUP($M:$M,'Price_Per_Oz_01.2019~'!$A:$CQ,Data_sheet_PTD!BF$2,0),0))</f>
        <v>0.79</v>
      </c>
      <c r="BG83" s="3">
        <f>IF(AG83=0,0,IFERROR(VLOOKUP($M:$M,'Price_Per_Oz_01.2019~'!$A:$CQ,Data_sheet_PTD!BG$2,0),0))</f>
        <v>0.79</v>
      </c>
      <c r="BH83" s="3">
        <f>IF(AH83=0,0,IFERROR(VLOOKUP($M:$M,'Price_Per_Oz_01.2019~'!$A:$CQ,Data_sheet_PTD!BH$2,0),0))</f>
        <v>0.79</v>
      </c>
      <c r="BI83" s="3">
        <f>IF(AI83=0,0,IFERROR(VLOOKUP($M:$M,'Price_Per_Oz_01.2019~'!$A:$CQ,Data_sheet_PTD!BI$2,0),0))</f>
        <v>0.79</v>
      </c>
      <c r="BJ83" s="3">
        <f>IF(AJ83=0,0,IFERROR(VLOOKUP($M:$M,'Price_Per_Oz_01.2019~'!$A:$CQ,Data_sheet_PTD!BJ$2,0),0))</f>
        <v>0.79</v>
      </c>
      <c r="BK83" s="3">
        <f>IF(AK83=0,0,IFERROR(VLOOKUP($M:$M,'Price_Per_Oz_01.2019~'!$A:$CQ,Data_sheet_PTD!BK$2,0),0))</f>
        <v>0.79</v>
      </c>
      <c r="BL83" s="3">
        <f>IF(AL83=0,0,IFERROR(VLOOKUP($M:$M,'Price_Per_Oz_01.2019~'!$A:$CQ,Data_sheet_PTD!BL$2,0),0))</f>
        <v>0.79</v>
      </c>
      <c r="BM83" s="17">
        <f t="shared" si="123"/>
        <v>0.79</v>
      </c>
      <c r="BN83" s="3">
        <f>IF(AN83=0,0,IFERROR(VLOOKUP($M:$M,'Price_Per_Oz_01.2019~'!$A:$CQ,Data_sheet_PTD!BN$2,0),0))</f>
        <v>0.79</v>
      </c>
      <c r="BO83" s="3">
        <f>IF(AO83=0,0,IFERROR(VLOOKUP($M:$M,'Price_Per_Oz_01.2019~'!$A:$CQ,Data_sheet_PTD!BO$2,0),0))</f>
        <v>0.79</v>
      </c>
      <c r="BP83" s="3">
        <f>IF(AP83=0,0,IFERROR(VLOOKUP($M:$M,'Price_Per_Oz_01.2019~'!$A:$CQ,Data_sheet_PTD!BP$2,0),0))</f>
        <v>0.79</v>
      </c>
      <c r="BQ83" s="3">
        <f>IF(AQ83=0,0,IFERROR(VLOOKUP($M:$M,'Price_Per_Oz_01.2019~'!$A:$CQ,Data_sheet_PTD!BQ$2,0),0))</f>
        <v>0.82</v>
      </c>
      <c r="BR83" s="3">
        <f>IF(AR83=0,0,IFERROR(VLOOKUP($M:$M,'Price_Per_Oz_01.2019~'!$A:$CQ,Data_sheet_PTD!BR$2,0),0))</f>
        <v>0.89</v>
      </c>
      <c r="BS83" s="3">
        <f>IF(AS83=0,0,IFERROR(VLOOKUP($M:$M,'Price_Per_Oz_01.2019~'!$A:$CQ,Data_sheet_PTD!BS$2,0),0))</f>
        <v>0.89</v>
      </c>
      <c r="BT83" s="3">
        <f>IF(AT83=0,0,IFERROR(VLOOKUP($M:$M,'Price_Per_Oz_01.2019~'!$A:$CQ,Data_sheet_PTD!BT$2,0),0))</f>
        <v>0.89</v>
      </c>
      <c r="BU83" s="3">
        <f>IF(AU83=0,0,IFERROR(VLOOKUP($M:$M,'Price_Per_Oz_01.2019~'!$A:$CQ,Data_sheet_PTD!BU$2,0),0))</f>
        <v>0.89</v>
      </c>
      <c r="BV83" s="3">
        <f>IF(AV83=0,0,IFERROR(VLOOKUP($M:$M,'Price_Per_Oz_01.2019~'!$A:$CQ,Data_sheet_PTD!BV$2,0),0))</f>
        <v>0.89</v>
      </c>
      <c r="BW83" s="3">
        <f>IF(AW83=0,0,IFERROR(VLOOKUP($M:$M,'Price_Per_Oz_01.2019~'!$A:$CQ,Data_sheet_PTD!BW$2,0),0))</f>
        <v>0.89</v>
      </c>
      <c r="BX83" s="3">
        <f>IF(AX83=0,0,IFERROR(VLOOKUP($M:$M,'Price_Per_Oz_01.2019~'!$A:$CQ,Data_sheet_PTD!BX$2,0),0))</f>
        <v>0.89</v>
      </c>
      <c r="BY83" s="3">
        <f>IF(AY83=0,0,IFERROR(VLOOKUP($M:$M,'Price_Per_Oz_01.2019~'!$A:$CQ,Data_sheet_PTD!BY$2,0),0))</f>
        <v>0.89</v>
      </c>
      <c r="BZ83" s="17">
        <f t="shared" si="124"/>
        <v>0.89</v>
      </c>
      <c r="CA83" s="12">
        <f t="shared" si="72"/>
        <v>52928.027777777781</v>
      </c>
      <c r="CB83" s="12">
        <f t="shared" si="73"/>
        <v>63794.347222222226</v>
      </c>
      <c r="CC83" s="12">
        <f t="shared" si="74"/>
        <v>61927.620253164554</v>
      </c>
      <c r="CD83" s="12">
        <f t="shared" si="75"/>
        <v>72874.9493670886</v>
      </c>
      <c r="CE83" s="12">
        <f t="shared" si="76"/>
        <v>79180.873417721508</v>
      </c>
      <c r="CF83" s="12">
        <f t="shared" si="77"/>
        <v>92027.683544303785</v>
      </c>
      <c r="CG83" s="12">
        <f t="shared" si="78"/>
        <v>80347.202531645569</v>
      </c>
      <c r="CH83" s="12">
        <f t="shared" si="79"/>
        <v>77913.481012658231</v>
      </c>
      <c r="CI83" s="12">
        <f t="shared" si="80"/>
        <v>69652.025316455693</v>
      </c>
      <c r="CJ83" s="12">
        <f t="shared" si="81"/>
        <v>59332.822784810123</v>
      </c>
      <c r="CK83" s="12">
        <f t="shared" si="82"/>
        <v>37529.025316455693</v>
      </c>
      <c r="CL83" s="12">
        <f t="shared" si="83"/>
        <v>43107.379746835446</v>
      </c>
      <c r="CM83" s="13">
        <f t="shared" si="125"/>
        <v>790615.43829113897</v>
      </c>
      <c r="CN83" s="12">
        <f t="shared" si="84"/>
        <v>55424.354430379739</v>
      </c>
      <c r="CO83" s="12">
        <f t="shared" si="85"/>
        <v>63933.177215189869</v>
      </c>
      <c r="CP83" s="12">
        <f t="shared" si="86"/>
        <v>60704.468354430377</v>
      </c>
      <c r="CQ83" s="12">
        <f t="shared" si="87"/>
        <v>67374.5</v>
      </c>
      <c r="CR83" s="12">
        <f t="shared" si="88"/>
        <v>72441.786516853928</v>
      </c>
      <c r="CS83" s="12">
        <f t="shared" si="89"/>
        <v>76634.651685393255</v>
      </c>
      <c r="CT83" s="12">
        <f t="shared" si="90"/>
        <v>69920.831460674162</v>
      </c>
      <c r="CU83" s="12">
        <f t="shared" si="91"/>
        <v>75208.797752808983</v>
      </c>
      <c r="CV83" s="12">
        <f t="shared" si="92"/>
        <v>56159.404494382026</v>
      </c>
      <c r="CW83" s="12">
        <f t="shared" si="93"/>
        <v>56306.146067415721</v>
      </c>
      <c r="CX83" s="12">
        <f t="shared" si="94"/>
        <v>44588.831460674162</v>
      </c>
      <c r="CY83" s="12">
        <f t="shared" si="95"/>
        <v>39688.573033707857</v>
      </c>
      <c r="CZ83" s="13">
        <f t="shared" si="96"/>
        <v>738385.52247191011</v>
      </c>
      <c r="DA83" s="15">
        <f t="shared" si="97"/>
        <v>1797.3551898734097</v>
      </c>
      <c r="DB83" s="15">
        <f t="shared" si="98"/>
        <v>99.957594936703089</v>
      </c>
      <c r="DC83" s="15">
        <f t="shared" si="99"/>
        <v>-966.28999999999985</v>
      </c>
      <c r="DD83" s="15">
        <f t="shared" si="100"/>
        <v>-4345.3549999999941</v>
      </c>
      <c r="DE83" s="15">
        <f t="shared" si="101"/>
        <v>-5323.8786516853888</v>
      </c>
      <c r="DF83" s="15">
        <f t="shared" si="102"/>
        <v>-12160.495168539319</v>
      </c>
      <c r="DG83" s="15">
        <f t="shared" si="103"/>
        <v>-8236.8331460674126</v>
      </c>
      <c r="DH83" s="15">
        <f t="shared" si="104"/>
        <v>-2136.6997752809057</v>
      </c>
      <c r="DI83" s="15">
        <f t="shared" si="105"/>
        <v>-10659.170449438197</v>
      </c>
      <c r="DJ83" s="15">
        <f t="shared" si="106"/>
        <v>-2391.074606741578</v>
      </c>
      <c r="DK83" s="15">
        <f t="shared" si="107"/>
        <v>5577.2468539325919</v>
      </c>
      <c r="DL83" s="15">
        <f t="shared" si="108"/>
        <v>-2700.8573033707958</v>
      </c>
      <c r="DM83" s="16">
        <f t="shared" si="109"/>
        <v>-41446.094462380883</v>
      </c>
      <c r="DN83" s="15">
        <f t="shared" si="110"/>
        <v>3879.704810126585</v>
      </c>
      <c r="DO83" s="15">
        <f t="shared" si="111"/>
        <v>4475.3224050632953</v>
      </c>
      <c r="DP83" s="15">
        <f t="shared" si="112"/>
        <v>0</v>
      </c>
      <c r="DQ83" s="15">
        <f t="shared" si="113"/>
        <v>2021.2349999999942</v>
      </c>
      <c r="DR83" s="15">
        <f t="shared" si="114"/>
        <v>7244.1786516853908</v>
      </c>
      <c r="DS83" s="15">
        <f t="shared" si="115"/>
        <v>7663.4651685393237</v>
      </c>
      <c r="DT83" s="15">
        <f t="shared" si="116"/>
        <v>6992.0831460674144</v>
      </c>
      <c r="DU83" s="15">
        <f t="shared" si="117"/>
        <v>7520.8797752808969</v>
      </c>
      <c r="DV83" s="15">
        <f t="shared" si="118"/>
        <v>5615.9404494382015</v>
      </c>
      <c r="DW83" s="15">
        <f t="shared" si="119"/>
        <v>5630.6146067415712</v>
      </c>
      <c r="DX83" s="15">
        <f t="shared" si="120"/>
        <v>4458.8831460674155</v>
      </c>
      <c r="DY83" s="15">
        <f t="shared" si="121"/>
        <v>3968.8573033707848</v>
      </c>
      <c r="DZ83" s="16">
        <f t="shared" si="122"/>
        <v>59471.164462380875</v>
      </c>
      <c r="EB83" s="22">
        <f t="shared" si="126"/>
        <v>0</v>
      </c>
      <c r="EC83" s="22">
        <f t="shared" si="127"/>
        <v>0</v>
      </c>
      <c r="ED83" s="22">
        <f t="shared" si="128"/>
        <v>-1.0231815394945443E-12</v>
      </c>
      <c r="EE83" s="22">
        <f t="shared" si="129"/>
        <v>0</v>
      </c>
      <c r="EF83" s="22">
        <f t="shared" si="130"/>
        <v>0</v>
      </c>
      <c r="EG83" s="22">
        <f t="shared" si="131"/>
        <v>0</v>
      </c>
      <c r="EH83" s="22">
        <f t="shared" si="132"/>
        <v>-1.8189894035458565E-12</v>
      </c>
      <c r="EI83" s="22">
        <f t="shared" si="133"/>
        <v>9.0949470177292824E-12</v>
      </c>
      <c r="EJ83" s="22">
        <f t="shared" si="134"/>
        <v>0</v>
      </c>
      <c r="EK83" s="22">
        <f t="shared" si="135"/>
        <v>0</v>
      </c>
      <c r="EL83" s="22">
        <f t="shared" si="136"/>
        <v>0</v>
      </c>
      <c r="EM83" s="22">
        <f t="shared" si="137"/>
        <v>3.637978807091713E-12</v>
      </c>
    </row>
    <row r="84" spans="12:143" x14ac:dyDescent="0.3">
      <c r="L84" s="7"/>
      <c r="M84" t="s">
        <v>90</v>
      </c>
      <c r="N84" s="15">
        <f>IFERROR(VLOOKUP($M:$M,'Data 2'!$C:$R,'Data 2'!E$1,0),0)</f>
        <v>0</v>
      </c>
      <c r="O84" s="15">
        <f>IFERROR(VLOOKUP($M:$M,'Data 2'!$C:$R,'Data 2'!F$1,0),0)</f>
        <v>0</v>
      </c>
      <c r="P84" s="15">
        <f>IFERROR(VLOOKUP($M:$M,'Data 2'!$C:$R,'Data 2'!G$1,0),0)</f>
        <v>0</v>
      </c>
      <c r="Q84" s="15">
        <f>IFERROR(VLOOKUP($M:$M,'Data 2'!$C:$R,'Data 2'!H$1,0),0)</f>
        <v>0</v>
      </c>
      <c r="R84" s="15">
        <f>IFERROR(VLOOKUP($M:$M,'Data 2'!$C:$R,'Data 2'!I$1,0),0)</f>
        <v>0</v>
      </c>
      <c r="S84" s="15">
        <f>IFERROR(VLOOKUP($M:$M,'Data 2'!$C:$R,'Data 2'!J$1,0),0)</f>
        <v>0</v>
      </c>
      <c r="T84" s="15">
        <f>IFERROR(VLOOKUP($M:$M,'Data 2'!$C:$R,'Data 2'!K$1,0),0)</f>
        <v>0</v>
      </c>
      <c r="U84" s="15">
        <f>IFERROR(VLOOKUP($M:$M,'Data 2'!$C:$R,'Data 2'!L$1,0),0)</f>
        <v>0</v>
      </c>
      <c r="V84" s="15">
        <f>IFERROR(VLOOKUP($M:$M,'Data 2'!$C:$R,'Data 2'!M$1,0),0)</f>
        <v>0</v>
      </c>
      <c r="W84" s="15">
        <f>IFERROR(VLOOKUP($M:$M,'Data 2'!$C:$R,'Data 2'!N$1,0),0)</f>
        <v>0</v>
      </c>
      <c r="X84" s="15">
        <f>IFERROR(VLOOKUP($M:$M,'Data 2'!$C:$R,'Data 2'!O$1,0),0)</f>
        <v>0</v>
      </c>
      <c r="Y84" s="15">
        <f>IFERROR(VLOOKUP($M:$M,'Data 2'!$C:$R,'Data 2'!P$1,0),0)</f>
        <v>0</v>
      </c>
      <c r="Z84" s="16">
        <f t="shared" si="70"/>
        <v>0</v>
      </c>
      <c r="AA84" s="15">
        <f>IFERROR(VLOOKUP($M:$M,'Data 2'!$U:$AI,'Data 2'!W$1,0),0)</f>
        <v>0</v>
      </c>
      <c r="AB84" s="15">
        <f>IFERROR(VLOOKUP($M:$M,'Data 2'!$U:$AI,'Data 2'!X$1,0),0)</f>
        <v>0</v>
      </c>
      <c r="AC84" s="15">
        <f>IFERROR(VLOOKUP($M:$M,'Data 2'!$U:$AI,'Data 2'!Y$1,0),0)</f>
        <v>0</v>
      </c>
      <c r="AD84" s="15">
        <f>IFERROR(VLOOKUP($M:$M,'Data 2'!$U:$AI,'Data 2'!Z$1,0),0)</f>
        <v>0</v>
      </c>
      <c r="AE84" s="15">
        <f>IFERROR(VLOOKUP($M:$M,'Data 2'!$U:$AI,'Data 2'!AA$1,0),0)</f>
        <v>0</v>
      </c>
      <c r="AF84" s="15">
        <f>IFERROR(VLOOKUP($M:$M,'Data 2'!$U:$AI,'Data 2'!AB$1,0),0)</f>
        <v>0</v>
      </c>
      <c r="AG84" s="15">
        <f>IFERROR(VLOOKUP($M:$M,'Data 2'!$U:$AI,'Data 2'!AC$1,0),0)</f>
        <v>0</v>
      </c>
      <c r="AH84" s="15">
        <f>IFERROR(VLOOKUP($M:$M,'Data 2'!$U:$AI,'Data 2'!AD$1,0),0)</f>
        <v>0</v>
      </c>
      <c r="AI84" s="15">
        <f>IFERROR(VLOOKUP($M:$M,'Data 2'!$U:$AI,'Data 2'!AE$1,0),0)</f>
        <v>0</v>
      </c>
      <c r="AJ84" s="15">
        <f>IFERROR(VLOOKUP($M:$M,'Data 2'!$U:$AI,'Data 2'!AF$1,0),0)</f>
        <v>0</v>
      </c>
      <c r="AK84" s="15">
        <f>IFERROR(VLOOKUP($M:$M,'Data 2'!$U:$AI,'Data 2'!AG$1,0),0)</f>
        <v>0</v>
      </c>
      <c r="AL84" s="15">
        <f>IFERROR(VLOOKUP($M:$M,'Data 2'!$U:$AI,'Data 2'!AH$1,0),0)</f>
        <v>0</v>
      </c>
      <c r="AM84" s="16">
        <f t="shared" si="138"/>
        <v>0</v>
      </c>
      <c r="AN84" s="15">
        <f>IFERROR(VLOOKUP($M:$M,'Data 2'!$AP:$BE,'Data 2'!AR$1,0),0)</f>
        <v>0</v>
      </c>
      <c r="AO84" s="15">
        <f>IFERROR(VLOOKUP($M:$M,'Data 2'!$AP:$BE,'Data 2'!AS$1,0),0)</f>
        <v>0</v>
      </c>
      <c r="AP84" s="15">
        <f>IFERROR(VLOOKUP($M:$M,'Data 2'!$AP:$BE,'Data 2'!AT$1,0),0)</f>
        <v>0</v>
      </c>
      <c r="AQ84" s="15">
        <f>IFERROR(VLOOKUP($M:$M,'Data 2'!$AP:$BE,'Data 2'!AU$1,0),0)</f>
        <v>0</v>
      </c>
      <c r="AR84" s="15">
        <f>IFERROR(VLOOKUP($M:$M,'Data 2'!$AP:$BE,'Data 2'!AV$1,0),0)</f>
        <v>0</v>
      </c>
      <c r="AS84" s="15">
        <f>IFERROR(VLOOKUP($M:$M,'Data 2'!$AP:$BE,'Data 2'!AW$1,0),0)</f>
        <v>0</v>
      </c>
      <c r="AT84" s="15">
        <f>IFERROR(VLOOKUP($M:$M,'Data 2'!$AP:$BE,'Data 2'!AX$1,0),0)</f>
        <v>0</v>
      </c>
      <c r="AU84" s="15">
        <f>IFERROR(VLOOKUP($M:$M,'Data 2'!$AP:$BE,'Data 2'!AY$1,0),0)</f>
        <v>0</v>
      </c>
      <c r="AV84" s="15">
        <f>IFERROR(VLOOKUP($M:$M,'Data 2'!$AP:$BE,'Data 2'!AZ$1,0),0)</f>
        <v>0</v>
      </c>
      <c r="AW84" s="15">
        <f>IFERROR(VLOOKUP($M:$M,'Data 2'!$AP:$BE,'Data 2'!BA$1,0),0)</f>
        <v>0</v>
      </c>
      <c r="AX84" s="15">
        <f>IFERROR(VLOOKUP($M:$M,'Data 2'!$AP:$BE,'Data 2'!BB$1,0),0)</f>
        <v>0</v>
      </c>
      <c r="AY84" s="15">
        <f>IFERROR(VLOOKUP($M:$M,'Data 2'!$AP:$BE,'Data 2'!BC$1,0),0)</f>
        <v>0</v>
      </c>
      <c r="AZ84" s="16">
        <f t="shared" si="71"/>
        <v>0</v>
      </c>
      <c r="BA84" s="3">
        <f>IF(AA84=0,0,IFERROR(VLOOKUP($M:$M,'Price_Per_Oz_01.2019~'!$A:$CQ,Data_sheet_PTD!BA$2,0),0))</f>
        <v>0</v>
      </c>
      <c r="BB84" s="3">
        <f>IF(AB84=0,0,IFERROR(VLOOKUP($M:$M,'Price_Per_Oz_01.2019~'!$A:$CQ,Data_sheet_PTD!BB$2,0),0))</f>
        <v>0</v>
      </c>
      <c r="BC84" s="3">
        <f>IF(AC84=0,0,IFERROR(VLOOKUP($M:$M,'Price_Per_Oz_01.2019~'!$A:$CQ,Data_sheet_PTD!BC$2,0),0))</f>
        <v>0</v>
      </c>
      <c r="BD84" s="3">
        <f>IF(AD84=0,0,IFERROR(VLOOKUP($M:$M,'Price_Per_Oz_01.2019~'!$A:$CQ,Data_sheet_PTD!BD$2,0),0))</f>
        <v>0</v>
      </c>
      <c r="BE84" s="3">
        <f>IF(AE84=0,0,IFERROR(VLOOKUP($M:$M,'Price_Per_Oz_01.2019~'!$A:$CQ,Data_sheet_PTD!BE$2,0),0))</f>
        <v>0</v>
      </c>
      <c r="BF84" s="3">
        <f>IF(AF84=0,0,IFERROR(VLOOKUP($M:$M,'Price_Per_Oz_01.2019~'!$A:$CQ,Data_sheet_PTD!BF$2,0),0))</f>
        <v>0</v>
      </c>
      <c r="BG84" s="3">
        <f>IF(AG84=0,0,IFERROR(VLOOKUP($M:$M,'Price_Per_Oz_01.2019~'!$A:$CQ,Data_sheet_PTD!BG$2,0),0))</f>
        <v>0</v>
      </c>
      <c r="BH84" s="3">
        <f>IF(AH84=0,0,IFERROR(VLOOKUP($M:$M,'Price_Per_Oz_01.2019~'!$A:$CQ,Data_sheet_PTD!BH$2,0),0))</f>
        <v>0</v>
      </c>
      <c r="BI84" s="3">
        <f>IF(AI84=0,0,IFERROR(VLOOKUP($M:$M,'Price_Per_Oz_01.2019~'!$A:$CQ,Data_sheet_PTD!BI$2,0),0))</f>
        <v>0</v>
      </c>
      <c r="BJ84" s="3">
        <f>IF(AJ84=0,0,IFERROR(VLOOKUP($M:$M,'Price_Per_Oz_01.2019~'!$A:$CQ,Data_sheet_PTD!BJ$2,0),0))</f>
        <v>0</v>
      </c>
      <c r="BK84" s="3">
        <f>IF(AK84=0,0,IFERROR(VLOOKUP($M:$M,'Price_Per_Oz_01.2019~'!$A:$CQ,Data_sheet_PTD!BK$2,0),0))</f>
        <v>0</v>
      </c>
      <c r="BL84" s="3">
        <f>IF(AL84=0,0,IFERROR(VLOOKUP($M:$M,'Price_Per_Oz_01.2019~'!$A:$CQ,Data_sheet_PTD!BL$2,0),0))</f>
        <v>0</v>
      </c>
      <c r="BM84" s="17">
        <f t="shared" si="123"/>
        <v>0</v>
      </c>
      <c r="BN84" s="3">
        <f>IF(AN84=0,0,IFERROR(VLOOKUP($M:$M,'Price_Per_Oz_01.2019~'!$A:$CQ,Data_sheet_PTD!BN$2,0),0))</f>
        <v>0</v>
      </c>
      <c r="BO84" s="3">
        <f>IF(AO84=0,0,IFERROR(VLOOKUP($M:$M,'Price_Per_Oz_01.2019~'!$A:$CQ,Data_sheet_PTD!BO$2,0),0))</f>
        <v>0</v>
      </c>
      <c r="BP84" s="3">
        <f>IF(AP84=0,0,IFERROR(VLOOKUP($M:$M,'Price_Per_Oz_01.2019~'!$A:$CQ,Data_sheet_PTD!BP$2,0),0))</f>
        <v>0</v>
      </c>
      <c r="BQ84" s="3">
        <f>IF(AQ84=0,0,IFERROR(VLOOKUP($M:$M,'Price_Per_Oz_01.2019~'!$A:$CQ,Data_sheet_PTD!BQ$2,0),0))</f>
        <v>0</v>
      </c>
      <c r="BR84" s="3">
        <f>IF(AR84=0,0,IFERROR(VLOOKUP($M:$M,'Price_Per_Oz_01.2019~'!$A:$CQ,Data_sheet_PTD!BR$2,0),0))</f>
        <v>0</v>
      </c>
      <c r="BS84" s="3">
        <f>IF(AS84=0,0,IFERROR(VLOOKUP($M:$M,'Price_Per_Oz_01.2019~'!$A:$CQ,Data_sheet_PTD!BS$2,0),0))</f>
        <v>0</v>
      </c>
      <c r="BT84" s="3">
        <f>IF(AT84=0,0,IFERROR(VLOOKUP($M:$M,'Price_Per_Oz_01.2019~'!$A:$CQ,Data_sheet_PTD!BT$2,0),0))</f>
        <v>0</v>
      </c>
      <c r="BU84" s="3">
        <f>IF(AU84=0,0,IFERROR(VLOOKUP($M:$M,'Price_Per_Oz_01.2019~'!$A:$CQ,Data_sheet_PTD!BU$2,0),0))</f>
        <v>0</v>
      </c>
      <c r="BV84" s="3">
        <f>IF(AV84=0,0,IFERROR(VLOOKUP($M:$M,'Price_Per_Oz_01.2019~'!$A:$CQ,Data_sheet_PTD!BV$2,0),0))</f>
        <v>0</v>
      </c>
      <c r="BW84" s="3">
        <f>IF(AW84=0,0,IFERROR(VLOOKUP($M:$M,'Price_Per_Oz_01.2019~'!$A:$CQ,Data_sheet_PTD!BW$2,0),0))</f>
        <v>0</v>
      </c>
      <c r="BX84" s="3">
        <f>IF(AX84=0,0,IFERROR(VLOOKUP($M:$M,'Price_Per_Oz_01.2019~'!$A:$CQ,Data_sheet_PTD!BX$2,0),0))</f>
        <v>0</v>
      </c>
      <c r="BY84" s="3">
        <f>IF(AY84=0,0,IFERROR(VLOOKUP($M:$M,'Price_Per_Oz_01.2019~'!$A:$CQ,Data_sheet_PTD!BY$2,0),0))</f>
        <v>0</v>
      </c>
      <c r="BZ84" s="17">
        <f t="shared" si="124"/>
        <v>0</v>
      </c>
      <c r="CA84" s="12">
        <f t="shared" si="72"/>
        <v>0</v>
      </c>
      <c r="CB84" s="12">
        <f t="shared" si="73"/>
        <v>0</v>
      </c>
      <c r="CC84" s="12">
        <f t="shared" si="74"/>
        <v>0</v>
      </c>
      <c r="CD84" s="12">
        <f t="shared" si="75"/>
        <v>0</v>
      </c>
      <c r="CE84" s="12">
        <f t="shared" si="76"/>
        <v>0</v>
      </c>
      <c r="CF84" s="12">
        <f t="shared" si="77"/>
        <v>0</v>
      </c>
      <c r="CG84" s="12">
        <f t="shared" si="78"/>
        <v>0</v>
      </c>
      <c r="CH84" s="12">
        <f t="shared" si="79"/>
        <v>0</v>
      </c>
      <c r="CI84" s="12">
        <f t="shared" si="80"/>
        <v>0</v>
      </c>
      <c r="CJ84" s="12">
        <f t="shared" si="81"/>
        <v>0</v>
      </c>
      <c r="CK84" s="12">
        <f t="shared" si="82"/>
        <v>0</v>
      </c>
      <c r="CL84" s="12">
        <f t="shared" si="83"/>
        <v>0</v>
      </c>
      <c r="CM84" s="13">
        <f t="shared" si="125"/>
        <v>0</v>
      </c>
      <c r="CN84" s="12">
        <f t="shared" si="84"/>
        <v>0</v>
      </c>
      <c r="CO84" s="12">
        <f t="shared" si="85"/>
        <v>0</v>
      </c>
      <c r="CP84" s="12">
        <f t="shared" si="86"/>
        <v>0</v>
      </c>
      <c r="CQ84" s="12">
        <f t="shared" si="87"/>
        <v>0</v>
      </c>
      <c r="CR84" s="12">
        <f t="shared" si="88"/>
        <v>0</v>
      </c>
      <c r="CS84" s="12">
        <f t="shared" si="89"/>
        <v>0</v>
      </c>
      <c r="CT84" s="12">
        <f t="shared" si="90"/>
        <v>0</v>
      </c>
      <c r="CU84" s="12">
        <f t="shared" si="91"/>
        <v>0</v>
      </c>
      <c r="CV84" s="12">
        <f t="shared" si="92"/>
        <v>0</v>
      </c>
      <c r="CW84" s="12">
        <f t="shared" si="93"/>
        <v>0</v>
      </c>
      <c r="CX84" s="12">
        <f t="shared" si="94"/>
        <v>0</v>
      </c>
      <c r="CY84" s="12">
        <f t="shared" si="95"/>
        <v>0</v>
      </c>
      <c r="CZ84" s="13">
        <f t="shared" si="96"/>
        <v>0</v>
      </c>
      <c r="DA84" s="15">
        <f t="shared" si="97"/>
        <v>0</v>
      </c>
      <c r="DB84" s="15">
        <f t="shared" si="98"/>
        <v>0</v>
      </c>
      <c r="DC84" s="15">
        <f t="shared" si="99"/>
        <v>0</v>
      </c>
      <c r="DD84" s="15">
        <f t="shared" si="100"/>
        <v>0</v>
      </c>
      <c r="DE84" s="15">
        <f t="shared" si="101"/>
        <v>0</v>
      </c>
      <c r="DF84" s="15">
        <f t="shared" si="102"/>
        <v>0</v>
      </c>
      <c r="DG84" s="15">
        <f t="shared" si="103"/>
        <v>0</v>
      </c>
      <c r="DH84" s="15">
        <f t="shared" si="104"/>
        <v>0</v>
      </c>
      <c r="DI84" s="15">
        <f t="shared" si="105"/>
        <v>0</v>
      </c>
      <c r="DJ84" s="15">
        <f t="shared" si="106"/>
        <v>0</v>
      </c>
      <c r="DK84" s="15">
        <f t="shared" si="107"/>
        <v>0</v>
      </c>
      <c r="DL84" s="15">
        <f t="shared" si="108"/>
        <v>0</v>
      </c>
      <c r="DM84" s="16">
        <f t="shared" si="109"/>
        <v>0</v>
      </c>
      <c r="DN84" s="15">
        <f t="shared" si="110"/>
        <v>0</v>
      </c>
      <c r="DO84" s="15">
        <f t="shared" si="111"/>
        <v>0</v>
      </c>
      <c r="DP84" s="15">
        <f t="shared" si="112"/>
        <v>0</v>
      </c>
      <c r="DQ84" s="15">
        <f t="shared" si="113"/>
        <v>0</v>
      </c>
      <c r="DR84" s="15">
        <f t="shared" si="114"/>
        <v>0</v>
      </c>
      <c r="DS84" s="15">
        <f t="shared" si="115"/>
        <v>0</v>
      </c>
      <c r="DT84" s="15">
        <f t="shared" si="116"/>
        <v>0</v>
      </c>
      <c r="DU84" s="15">
        <f t="shared" si="117"/>
        <v>0</v>
      </c>
      <c r="DV84" s="15">
        <f t="shared" si="118"/>
        <v>0</v>
      </c>
      <c r="DW84" s="15">
        <f t="shared" si="119"/>
        <v>0</v>
      </c>
      <c r="DX84" s="15">
        <f t="shared" si="120"/>
        <v>0</v>
      </c>
      <c r="DY84" s="15">
        <f t="shared" si="121"/>
        <v>0</v>
      </c>
      <c r="DZ84" s="16">
        <f t="shared" si="122"/>
        <v>0</v>
      </c>
      <c r="EB84" s="22">
        <f t="shared" si="126"/>
        <v>0</v>
      </c>
      <c r="EC84" s="22">
        <f t="shared" si="127"/>
        <v>0</v>
      </c>
      <c r="ED84" s="22">
        <f t="shared" si="128"/>
        <v>0</v>
      </c>
      <c r="EE84" s="22">
        <f t="shared" si="129"/>
        <v>0</v>
      </c>
      <c r="EF84" s="22">
        <f t="shared" si="130"/>
        <v>0</v>
      </c>
      <c r="EG84" s="22">
        <f t="shared" si="131"/>
        <v>0</v>
      </c>
      <c r="EH84" s="22">
        <f t="shared" si="132"/>
        <v>0</v>
      </c>
      <c r="EI84" s="22">
        <f t="shared" si="133"/>
        <v>0</v>
      </c>
      <c r="EJ84" s="22">
        <f t="shared" si="134"/>
        <v>0</v>
      </c>
      <c r="EK84" s="22">
        <f t="shared" si="135"/>
        <v>0</v>
      </c>
      <c r="EL84" s="22">
        <f t="shared" si="136"/>
        <v>0</v>
      </c>
      <c r="EM84" s="22">
        <f t="shared" si="137"/>
        <v>0</v>
      </c>
    </row>
    <row r="85" spans="12:143" x14ac:dyDescent="0.3">
      <c r="L85" s="7"/>
      <c r="M85" t="s">
        <v>91</v>
      </c>
      <c r="N85" s="15">
        <f>IFERROR(VLOOKUP($M:$M,'Data 2'!$C:$R,'Data 2'!E$1,0),0)</f>
        <v>0</v>
      </c>
      <c r="O85" s="15">
        <f>IFERROR(VLOOKUP($M:$M,'Data 2'!$C:$R,'Data 2'!F$1,0),0)</f>
        <v>0</v>
      </c>
      <c r="P85" s="15">
        <f>IFERROR(VLOOKUP($M:$M,'Data 2'!$C:$R,'Data 2'!G$1,0),0)</f>
        <v>0</v>
      </c>
      <c r="Q85" s="15">
        <f>IFERROR(VLOOKUP($M:$M,'Data 2'!$C:$R,'Data 2'!H$1,0),0)</f>
        <v>0</v>
      </c>
      <c r="R85" s="15">
        <f>IFERROR(VLOOKUP($M:$M,'Data 2'!$C:$R,'Data 2'!I$1,0),0)</f>
        <v>0</v>
      </c>
      <c r="S85" s="15">
        <f>IFERROR(VLOOKUP($M:$M,'Data 2'!$C:$R,'Data 2'!J$1,0),0)</f>
        <v>0</v>
      </c>
      <c r="T85" s="15">
        <f>IFERROR(VLOOKUP($M:$M,'Data 2'!$C:$R,'Data 2'!K$1,0),0)</f>
        <v>0</v>
      </c>
      <c r="U85" s="15">
        <f>IFERROR(VLOOKUP($M:$M,'Data 2'!$C:$R,'Data 2'!L$1,0),0)</f>
        <v>0</v>
      </c>
      <c r="V85" s="15">
        <f>IFERROR(VLOOKUP($M:$M,'Data 2'!$C:$R,'Data 2'!M$1,0),0)</f>
        <v>0</v>
      </c>
      <c r="W85" s="15">
        <f>IFERROR(VLOOKUP($M:$M,'Data 2'!$C:$R,'Data 2'!N$1,0),0)</f>
        <v>0</v>
      </c>
      <c r="X85" s="15">
        <f>IFERROR(VLOOKUP($M:$M,'Data 2'!$C:$R,'Data 2'!O$1,0),0)</f>
        <v>0</v>
      </c>
      <c r="Y85" s="15">
        <f>IFERROR(VLOOKUP($M:$M,'Data 2'!$C:$R,'Data 2'!P$1,0),0)</f>
        <v>0</v>
      </c>
      <c r="Z85" s="16">
        <f t="shared" si="70"/>
        <v>0</v>
      </c>
      <c r="AA85" s="15">
        <f>IFERROR(VLOOKUP($M:$M,'Data 2'!$U:$AI,'Data 2'!W$1,0),0)</f>
        <v>0</v>
      </c>
      <c r="AB85" s="15">
        <f>IFERROR(VLOOKUP($M:$M,'Data 2'!$U:$AI,'Data 2'!X$1,0),0)</f>
        <v>0</v>
      </c>
      <c r="AC85" s="15">
        <f>IFERROR(VLOOKUP($M:$M,'Data 2'!$U:$AI,'Data 2'!Y$1,0),0)</f>
        <v>0</v>
      </c>
      <c r="AD85" s="15">
        <f>IFERROR(VLOOKUP($M:$M,'Data 2'!$U:$AI,'Data 2'!Z$1,0),0)</f>
        <v>0</v>
      </c>
      <c r="AE85" s="15">
        <f>IFERROR(VLOOKUP($M:$M,'Data 2'!$U:$AI,'Data 2'!AA$1,0),0)</f>
        <v>0</v>
      </c>
      <c r="AF85" s="15">
        <f>IFERROR(VLOOKUP($M:$M,'Data 2'!$U:$AI,'Data 2'!AB$1,0),0)</f>
        <v>0</v>
      </c>
      <c r="AG85" s="15">
        <f>IFERROR(VLOOKUP($M:$M,'Data 2'!$U:$AI,'Data 2'!AC$1,0),0)</f>
        <v>0</v>
      </c>
      <c r="AH85" s="15">
        <f>IFERROR(VLOOKUP($M:$M,'Data 2'!$U:$AI,'Data 2'!AD$1,0),0)</f>
        <v>0</v>
      </c>
      <c r="AI85" s="15">
        <f>IFERROR(VLOOKUP($M:$M,'Data 2'!$U:$AI,'Data 2'!AE$1,0),0)</f>
        <v>0</v>
      </c>
      <c r="AJ85" s="15">
        <f>IFERROR(VLOOKUP($M:$M,'Data 2'!$U:$AI,'Data 2'!AF$1,0),0)</f>
        <v>0</v>
      </c>
      <c r="AK85" s="15">
        <f>IFERROR(VLOOKUP($M:$M,'Data 2'!$U:$AI,'Data 2'!AG$1,0),0)</f>
        <v>0</v>
      </c>
      <c r="AL85" s="15">
        <f>IFERROR(VLOOKUP($M:$M,'Data 2'!$U:$AI,'Data 2'!AH$1,0),0)</f>
        <v>0</v>
      </c>
      <c r="AM85" s="16">
        <f t="shared" si="138"/>
        <v>0</v>
      </c>
      <c r="AN85" s="15">
        <f>IFERROR(VLOOKUP($M:$M,'Data 2'!$AP:$BE,'Data 2'!AR$1,0),0)</f>
        <v>0</v>
      </c>
      <c r="AO85" s="15">
        <f>IFERROR(VLOOKUP($M:$M,'Data 2'!$AP:$BE,'Data 2'!AS$1,0),0)</f>
        <v>0</v>
      </c>
      <c r="AP85" s="15">
        <f>IFERROR(VLOOKUP($M:$M,'Data 2'!$AP:$BE,'Data 2'!AT$1,0),0)</f>
        <v>0</v>
      </c>
      <c r="AQ85" s="15">
        <f>IFERROR(VLOOKUP($M:$M,'Data 2'!$AP:$BE,'Data 2'!AU$1,0),0)</f>
        <v>0</v>
      </c>
      <c r="AR85" s="15">
        <f>IFERROR(VLOOKUP($M:$M,'Data 2'!$AP:$BE,'Data 2'!AV$1,0),0)</f>
        <v>0</v>
      </c>
      <c r="AS85" s="15">
        <f>IFERROR(VLOOKUP($M:$M,'Data 2'!$AP:$BE,'Data 2'!AW$1,0),0)</f>
        <v>0</v>
      </c>
      <c r="AT85" s="15">
        <f>IFERROR(VLOOKUP($M:$M,'Data 2'!$AP:$BE,'Data 2'!AX$1,0),0)</f>
        <v>0</v>
      </c>
      <c r="AU85" s="15">
        <f>IFERROR(VLOOKUP($M:$M,'Data 2'!$AP:$BE,'Data 2'!AY$1,0),0)</f>
        <v>0</v>
      </c>
      <c r="AV85" s="15">
        <f>IFERROR(VLOOKUP($M:$M,'Data 2'!$AP:$BE,'Data 2'!AZ$1,0),0)</f>
        <v>0</v>
      </c>
      <c r="AW85" s="15">
        <f>IFERROR(VLOOKUP($M:$M,'Data 2'!$AP:$BE,'Data 2'!BA$1,0),0)</f>
        <v>0</v>
      </c>
      <c r="AX85" s="15">
        <f>IFERROR(VLOOKUP($M:$M,'Data 2'!$AP:$BE,'Data 2'!BB$1,0),0)</f>
        <v>0</v>
      </c>
      <c r="AY85" s="15">
        <f>IFERROR(VLOOKUP($M:$M,'Data 2'!$AP:$BE,'Data 2'!BC$1,0),0)</f>
        <v>0</v>
      </c>
      <c r="AZ85" s="16">
        <f t="shared" si="71"/>
        <v>0</v>
      </c>
      <c r="BA85" s="3">
        <f>IF(AA85=0,0,IFERROR(VLOOKUP($M:$M,'Price_Per_Oz_01.2019~'!$A:$CQ,Data_sheet_PTD!BA$2,0),0))</f>
        <v>0</v>
      </c>
      <c r="BB85" s="3">
        <f>IF(AB85=0,0,IFERROR(VLOOKUP($M:$M,'Price_Per_Oz_01.2019~'!$A:$CQ,Data_sheet_PTD!BB$2,0),0))</f>
        <v>0</v>
      </c>
      <c r="BC85" s="3">
        <f>IF(AC85=0,0,IFERROR(VLOOKUP($M:$M,'Price_Per_Oz_01.2019~'!$A:$CQ,Data_sheet_PTD!BC$2,0),0))</f>
        <v>0</v>
      </c>
      <c r="BD85" s="3">
        <f>IF(AD85=0,0,IFERROR(VLOOKUP($M:$M,'Price_Per_Oz_01.2019~'!$A:$CQ,Data_sheet_PTD!BD$2,0),0))</f>
        <v>0</v>
      </c>
      <c r="BE85" s="3">
        <f>IF(AE85=0,0,IFERROR(VLOOKUP($M:$M,'Price_Per_Oz_01.2019~'!$A:$CQ,Data_sheet_PTD!BE$2,0),0))</f>
        <v>0</v>
      </c>
      <c r="BF85" s="3">
        <f>IF(AF85=0,0,IFERROR(VLOOKUP($M:$M,'Price_Per_Oz_01.2019~'!$A:$CQ,Data_sheet_PTD!BF$2,0),0))</f>
        <v>0</v>
      </c>
      <c r="BG85" s="3">
        <f>IF(AG85=0,0,IFERROR(VLOOKUP($M:$M,'Price_Per_Oz_01.2019~'!$A:$CQ,Data_sheet_PTD!BG$2,0),0))</f>
        <v>0</v>
      </c>
      <c r="BH85" s="3">
        <f>IF(AH85=0,0,IFERROR(VLOOKUP($M:$M,'Price_Per_Oz_01.2019~'!$A:$CQ,Data_sheet_PTD!BH$2,0),0))</f>
        <v>0</v>
      </c>
      <c r="BI85" s="3">
        <f>IF(AI85=0,0,IFERROR(VLOOKUP($M:$M,'Price_Per_Oz_01.2019~'!$A:$CQ,Data_sheet_PTD!BI$2,0),0))</f>
        <v>0</v>
      </c>
      <c r="BJ85" s="3">
        <f>IF(AJ85=0,0,IFERROR(VLOOKUP($M:$M,'Price_Per_Oz_01.2019~'!$A:$CQ,Data_sheet_PTD!BJ$2,0),0))</f>
        <v>0</v>
      </c>
      <c r="BK85" s="3">
        <f>IF(AK85=0,0,IFERROR(VLOOKUP($M:$M,'Price_Per_Oz_01.2019~'!$A:$CQ,Data_sheet_PTD!BK$2,0),0))</f>
        <v>0</v>
      </c>
      <c r="BL85" s="3">
        <f>IF(AL85=0,0,IFERROR(VLOOKUP($M:$M,'Price_Per_Oz_01.2019~'!$A:$CQ,Data_sheet_PTD!BL$2,0),0))</f>
        <v>0</v>
      </c>
      <c r="BM85" s="17">
        <f t="shared" si="123"/>
        <v>0</v>
      </c>
      <c r="BN85" s="3">
        <f>IF(AN85=0,0,IFERROR(VLOOKUP($M:$M,'Price_Per_Oz_01.2019~'!$A:$CQ,Data_sheet_PTD!BN$2,0),0))</f>
        <v>0</v>
      </c>
      <c r="BO85" s="3">
        <f>IF(AO85=0,0,IFERROR(VLOOKUP($M:$M,'Price_Per_Oz_01.2019~'!$A:$CQ,Data_sheet_PTD!BO$2,0),0))</f>
        <v>0</v>
      </c>
      <c r="BP85" s="3">
        <f>IF(AP85=0,0,IFERROR(VLOOKUP($M:$M,'Price_Per_Oz_01.2019~'!$A:$CQ,Data_sheet_PTD!BP$2,0),0))</f>
        <v>0</v>
      </c>
      <c r="BQ85" s="3">
        <f>IF(AQ85=0,0,IFERROR(VLOOKUP($M:$M,'Price_Per_Oz_01.2019~'!$A:$CQ,Data_sheet_PTD!BQ$2,0),0))</f>
        <v>0</v>
      </c>
      <c r="BR85" s="3">
        <f>IF(AR85=0,0,IFERROR(VLOOKUP($M:$M,'Price_Per_Oz_01.2019~'!$A:$CQ,Data_sheet_PTD!BR$2,0),0))</f>
        <v>0</v>
      </c>
      <c r="BS85" s="3">
        <f>IF(AS85=0,0,IFERROR(VLOOKUP($M:$M,'Price_Per_Oz_01.2019~'!$A:$CQ,Data_sheet_PTD!BS$2,0),0))</f>
        <v>0</v>
      </c>
      <c r="BT85" s="3">
        <f>IF(AT85=0,0,IFERROR(VLOOKUP($M:$M,'Price_Per_Oz_01.2019~'!$A:$CQ,Data_sheet_PTD!BT$2,0),0))</f>
        <v>0</v>
      </c>
      <c r="BU85" s="3">
        <f>IF(AU85=0,0,IFERROR(VLOOKUP($M:$M,'Price_Per_Oz_01.2019~'!$A:$CQ,Data_sheet_PTD!BU$2,0),0))</f>
        <v>0</v>
      </c>
      <c r="BV85" s="3">
        <f>IF(AV85=0,0,IFERROR(VLOOKUP($M:$M,'Price_Per_Oz_01.2019~'!$A:$CQ,Data_sheet_PTD!BV$2,0),0))</f>
        <v>0</v>
      </c>
      <c r="BW85" s="3">
        <f>IF(AW85=0,0,IFERROR(VLOOKUP($M:$M,'Price_Per_Oz_01.2019~'!$A:$CQ,Data_sheet_PTD!BW$2,0),0))</f>
        <v>0</v>
      </c>
      <c r="BX85" s="3">
        <f>IF(AX85=0,0,IFERROR(VLOOKUP($M:$M,'Price_Per_Oz_01.2019~'!$A:$CQ,Data_sheet_PTD!BX$2,0),0))</f>
        <v>0</v>
      </c>
      <c r="BY85" s="3">
        <f>IF(AY85=0,0,IFERROR(VLOOKUP($M:$M,'Price_Per_Oz_01.2019~'!$A:$CQ,Data_sheet_PTD!BY$2,0),0))</f>
        <v>0</v>
      </c>
      <c r="BZ85" s="17">
        <f t="shared" si="124"/>
        <v>0</v>
      </c>
      <c r="CA85" s="12">
        <f t="shared" si="72"/>
        <v>0</v>
      </c>
      <c r="CB85" s="12">
        <f t="shared" si="73"/>
        <v>0</v>
      </c>
      <c r="CC85" s="12">
        <f t="shared" si="74"/>
        <v>0</v>
      </c>
      <c r="CD85" s="12">
        <f t="shared" si="75"/>
        <v>0</v>
      </c>
      <c r="CE85" s="12">
        <f t="shared" si="76"/>
        <v>0</v>
      </c>
      <c r="CF85" s="12">
        <f t="shared" si="77"/>
        <v>0</v>
      </c>
      <c r="CG85" s="12">
        <f t="shared" si="78"/>
        <v>0</v>
      </c>
      <c r="CH85" s="12">
        <f t="shared" si="79"/>
        <v>0</v>
      </c>
      <c r="CI85" s="12">
        <f t="shared" si="80"/>
        <v>0</v>
      </c>
      <c r="CJ85" s="12">
        <f t="shared" si="81"/>
        <v>0</v>
      </c>
      <c r="CK85" s="12">
        <f t="shared" si="82"/>
        <v>0</v>
      </c>
      <c r="CL85" s="12">
        <f t="shared" si="83"/>
        <v>0</v>
      </c>
      <c r="CM85" s="13">
        <f t="shared" si="125"/>
        <v>0</v>
      </c>
      <c r="CN85" s="12">
        <f t="shared" si="84"/>
        <v>0</v>
      </c>
      <c r="CO85" s="12">
        <f t="shared" si="85"/>
        <v>0</v>
      </c>
      <c r="CP85" s="12">
        <f t="shared" si="86"/>
        <v>0</v>
      </c>
      <c r="CQ85" s="12">
        <f t="shared" si="87"/>
        <v>0</v>
      </c>
      <c r="CR85" s="12">
        <f t="shared" si="88"/>
        <v>0</v>
      </c>
      <c r="CS85" s="12">
        <f t="shared" si="89"/>
        <v>0</v>
      </c>
      <c r="CT85" s="12">
        <f t="shared" si="90"/>
        <v>0</v>
      </c>
      <c r="CU85" s="12">
        <f t="shared" si="91"/>
        <v>0</v>
      </c>
      <c r="CV85" s="12">
        <f t="shared" si="92"/>
        <v>0</v>
      </c>
      <c r="CW85" s="12">
        <f t="shared" si="93"/>
        <v>0</v>
      </c>
      <c r="CX85" s="12">
        <f t="shared" si="94"/>
        <v>0</v>
      </c>
      <c r="CY85" s="12">
        <f t="shared" si="95"/>
        <v>0</v>
      </c>
      <c r="CZ85" s="13">
        <f t="shared" si="96"/>
        <v>0</v>
      </c>
      <c r="DA85" s="15">
        <f t="shared" si="97"/>
        <v>0</v>
      </c>
      <c r="DB85" s="15">
        <f t="shared" si="98"/>
        <v>0</v>
      </c>
      <c r="DC85" s="15">
        <f t="shared" si="99"/>
        <v>0</v>
      </c>
      <c r="DD85" s="15">
        <f t="shared" si="100"/>
        <v>0</v>
      </c>
      <c r="DE85" s="15">
        <f t="shared" si="101"/>
        <v>0</v>
      </c>
      <c r="DF85" s="15">
        <f t="shared" si="102"/>
        <v>0</v>
      </c>
      <c r="DG85" s="15">
        <f t="shared" si="103"/>
        <v>0</v>
      </c>
      <c r="DH85" s="15">
        <f t="shared" si="104"/>
        <v>0</v>
      </c>
      <c r="DI85" s="15">
        <f t="shared" si="105"/>
        <v>0</v>
      </c>
      <c r="DJ85" s="15">
        <f t="shared" si="106"/>
        <v>0</v>
      </c>
      <c r="DK85" s="15">
        <f t="shared" si="107"/>
        <v>0</v>
      </c>
      <c r="DL85" s="15">
        <f t="shared" si="108"/>
        <v>0</v>
      </c>
      <c r="DM85" s="16">
        <f t="shared" si="109"/>
        <v>0</v>
      </c>
      <c r="DN85" s="15">
        <f t="shared" si="110"/>
        <v>0</v>
      </c>
      <c r="DO85" s="15">
        <f t="shared" si="111"/>
        <v>0</v>
      </c>
      <c r="DP85" s="15">
        <f t="shared" si="112"/>
        <v>0</v>
      </c>
      <c r="DQ85" s="15">
        <f t="shared" si="113"/>
        <v>0</v>
      </c>
      <c r="DR85" s="15">
        <f t="shared" si="114"/>
        <v>0</v>
      </c>
      <c r="DS85" s="15">
        <f t="shared" si="115"/>
        <v>0</v>
      </c>
      <c r="DT85" s="15">
        <f t="shared" si="116"/>
        <v>0</v>
      </c>
      <c r="DU85" s="15">
        <f t="shared" si="117"/>
        <v>0</v>
      </c>
      <c r="DV85" s="15">
        <f t="shared" si="118"/>
        <v>0</v>
      </c>
      <c r="DW85" s="15">
        <f t="shared" si="119"/>
        <v>0</v>
      </c>
      <c r="DX85" s="15">
        <f t="shared" si="120"/>
        <v>0</v>
      </c>
      <c r="DY85" s="15">
        <f t="shared" si="121"/>
        <v>0</v>
      </c>
      <c r="DZ85" s="16">
        <f t="shared" si="122"/>
        <v>0</v>
      </c>
      <c r="EB85" s="22">
        <f t="shared" si="126"/>
        <v>0</v>
      </c>
      <c r="EC85" s="22">
        <f t="shared" si="127"/>
        <v>0</v>
      </c>
      <c r="ED85" s="22">
        <f t="shared" si="128"/>
        <v>0</v>
      </c>
      <c r="EE85" s="22">
        <f t="shared" si="129"/>
        <v>0</v>
      </c>
      <c r="EF85" s="22">
        <f t="shared" si="130"/>
        <v>0</v>
      </c>
      <c r="EG85" s="22">
        <f t="shared" si="131"/>
        <v>0</v>
      </c>
      <c r="EH85" s="22">
        <f t="shared" si="132"/>
        <v>0</v>
      </c>
      <c r="EI85" s="22">
        <f t="shared" si="133"/>
        <v>0</v>
      </c>
      <c r="EJ85" s="22">
        <f t="shared" si="134"/>
        <v>0</v>
      </c>
      <c r="EK85" s="22">
        <f t="shared" si="135"/>
        <v>0</v>
      </c>
      <c r="EL85" s="22">
        <f t="shared" si="136"/>
        <v>0</v>
      </c>
      <c r="EM85" s="22">
        <f t="shared" si="137"/>
        <v>0</v>
      </c>
    </row>
    <row r="86" spans="12:143" x14ac:dyDescent="0.3">
      <c r="L86" s="7"/>
      <c r="M86" t="s">
        <v>92</v>
      </c>
      <c r="N86" s="15">
        <f>IFERROR(VLOOKUP($M:$M,'Data 2'!$C:$R,'Data 2'!E$1,0),0)</f>
        <v>70730.740000000005</v>
      </c>
      <c r="O86" s="15">
        <f>IFERROR(VLOOKUP($M:$M,'Data 2'!$C:$R,'Data 2'!F$1,0),0)</f>
        <v>73448.44</v>
      </c>
      <c r="P86" s="15">
        <f>IFERROR(VLOOKUP($M:$M,'Data 2'!$C:$R,'Data 2'!G$1,0),0)</f>
        <v>85836.45</v>
      </c>
      <c r="Q86" s="15">
        <f>IFERROR(VLOOKUP($M:$M,'Data 2'!$C:$R,'Data 2'!H$1,0),0)</f>
        <v>102272.74</v>
      </c>
      <c r="R86" s="15">
        <f>IFERROR(VLOOKUP($M:$M,'Data 2'!$C:$R,'Data 2'!I$1,0),0)</f>
        <v>107698.82</v>
      </c>
      <c r="S86" s="15">
        <f>IFERROR(VLOOKUP($M:$M,'Data 2'!$C:$R,'Data 2'!J$1,0),0)</f>
        <v>106466.95</v>
      </c>
      <c r="T86" s="15">
        <f>IFERROR(VLOOKUP($M:$M,'Data 2'!$C:$R,'Data 2'!K$1,0),0)</f>
        <v>130862.39999999999</v>
      </c>
      <c r="U86" s="15">
        <f>IFERROR(VLOOKUP($M:$M,'Data 2'!$C:$R,'Data 2'!L$1,0),0)</f>
        <v>116947.78</v>
      </c>
      <c r="V86" s="15">
        <f>IFERROR(VLOOKUP($M:$M,'Data 2'!$C:$R,'Data 2'!M$1,0),0)</f>
        <v>97313.12</v>
      </c>
      <c r="W86" s="15">
        <f>IFERROR(VLOOKUP($M:$M,'Data 2'!$C:$R,'Data 2'!N$1,0),0)</f>
        <v>96895.16</v>
      </c>
      <c r="X86" s="15">
        <f>IFERROR(VLOOKUP($M:$M,'Data 2'!$C:$R,'Data 2'!O$1,0),0)</f>
        <v>73446.740000000005</v>
      </c>
      <c r="Y86" s="15">
        <f>IFERROR(VLOOKUP($M:$M,'Data 2'!$C:$R,'Data 2'!P$1,0),0)</f>
        <v>64346.35</v>
      </c>
      <c r="Z86" s="16">
        <f t="shared" si="70"/>
        <v>332288.37</v>
      </c>
      <c r="AA86" s="15">
        <f>IFERROR(VLOOKUP($M:$M,'Data 2'!$U:$AI,'Data 2'!W$1,0),0)</f>
        <v>77873.070000000007</v>
      </c>
      <c r="AB86" s="15">
        <f>IFERROR(VLOOKUP($M:$M,'Data 2'!$U:$AI,'Data 2'!X$1,0),0)</f>
        <v>68819.59</v>
      </c>
      <c r="AC86" s="15">
        <f>IFERROR(VLOOKUP($M:$M,'Data 2'!$U:$AI,'Data 2'!Y$1,0),0)</f>
        <v>107822.2</v>
      </c>
      <c r="AD86" s="15">
        <f>IFERROR(VLOOKUP($M:$M,'Data 2'!$U:$AI,'Data 2'!Z$1,0),0)</f>
        <v>116594.13</v>
      </c>
      <c r="AE86" s="15">
        <f>IFERROR(VLOOKUP($M:$M,'Data 2'!$U:$AI,'Data 2'!AA$1,0),0)</f>
        <v>117585.72</v>
      </c>
      <c r="AF86" s="15">
        <f>IFERROR(VLOOKUP($M:$M,'Data 2'!$U:$AI,'Data 2'!AB$1,0),0)</f>
        <v>137360.57</v>
      </c>
      <c r="AG86" s="15">
        <f>IFERROR(VLOOKUP($M:$M,'Data 2'!$U:$AI,'Data 2'!AC$1,0),0)</f>
        <v>132177.44</v>
      </c>
      <c r="AH86" s="15">
        <f>IFERROR(VLOOKUP($M:$M,'Data 2'!$U:$AI,'Data 2'!AD$1,0),0)</f>
        <v>117514.78</v>
      </c>
      <c r="AI86" s="15">
        <f>IFERROR(VLOOKUP($M:$M,'Data 2'!$U:$AI,'Data 2'!AE$1,0),0)</f>
        <v>112161.66</v>
      </c>
      <c r="AJ86" s="15">
        <f>IFERROR(VLOOKUP($M:$M,'Data 2'!$U:$AI,'Data 2'!AF$1,0),0)</f>
        <v>89166.44</v>
      </c>
      <c r="AK86" s="15">
        <f>IFERROR(VLOOKUP($M:$M,'Data 2'!$U:$AI,'Data 2'!AG$1,0),0)</f>
        <v>65867.62</v>
      </c>
      <c r="AL86" s="15">
        <f>IFERROR(VLOOKUP($M:$M,'Data 2'!$U:$AI,'Data 2'!AH$1,0),0)</f>
        <v>66879.59</v>
      </c>
      <c r="AM86" s="16">
        <f t="shared" si="138"/>
        <v>1209822.8100000003</v>
      </c>
      <c r="AN86" s="15">
        <f>IFERROR(VLOOKUP($M:$M,'Data 2'!$AP:$BE,'Data 2'!AR$1,0),0)</f>
        <v>84269.73</v>
      </c>
      <c r="AO86" s="15">
        <f>IFERROR(VLOOKUP($M:$M,'Data 2'!$AP:$BE,'Data 2'!AS$1,0),0)</f>
        <v>93860.12</v>
      </c>
      <c r="AP86" s="15">
        <f>IFERROR(VLOOKUP($M:$M,'Data 2'!$AP:$BE,'Data 2'!AT$1,0),0)</f>
        <v>109734.47</v>
      </c>
      <c r="AQ86" s="15">
        <f>IFERROR(VLOOKUP($M:$M,'Data 2'!$AP:$BE,'Data 2'!AU$1,0),0)</f>
        <v>112531</v>
      </c>
      <c r="AR86" s="15">
        <f>IFERROR(VLOOKUP($M:$M,'Data 2'!$AP:$BE,'Data 2'!AV$1,0),0)</f>
        <v>118750.42</v>
      </c>
      <c r="AS86" s="15">
        <f>IFERROR(VLOOKUP($M:$M,'Data 2'!$AP:$BE,'Data 2'!AW$1,0),0)</f>
        <v>123809.33</v>
      </c>
      <c r="AT86" s="15">
        <f>IFERROR(VLOOKUP($M:$M,'Data 2'!$AP:$BE,'Data 2'!AX$1,0),0)</f>
        <v>116506.78</v>
      </c>
      <c r="AU86" s="15">
        <f>IFERROR(VLOOKUP($M:$M,'Data 2'!$AP:$BE,'Data 2'!AY$1,0),0)</f>
        <v>135792.07</v>
      </c>
      <c r="AV86" s="15">
        <f>IFERROR(VLOOKUP($M:$M,'Data 2'!$AP:$BE,'Data 2'!AZ$1,0),0)</f>
        <v>105251.48</v>
      </c>
      <c r="AW86" s="15">
        <f>IFERROR(VLOOKUP($M:$M,'Data 2'!$AP:$BE,'Data 2'!BA$1,0),0)</f>
        <v>92511.65</v>
      </c>
      <c r="AX86" s="15">
        <f>IFERROR(VLOOKUP($M:$M,'Data 2'!$AP:$BE,'Data 2'!BB$1,0),0)</f>
        <v>70738.5</v>
      </c>
      <c r="AY86" s="15">
        <f>IFERROR(VLOOKUP($M:$M,'Data 2'!$AP:$BE,'Data 2'!BC$1,0),0)</f>
        <v>63587.30000000001</v>
      </c>
      <c r="AZ86" s="16">
        <f t="shared" si="71"/>
        <v>1227342.8499999999</v>
      </c>
      <c r="BA86" s="3">
        <f>IF(AA86=0,0,IFERROR(VLOOKUP($M:$M,'Price_Per_Oz_01.2019~'!$A:$CQ,Data_sheet_PTD!BA$2,0),0))</f>
        <v>0.72</v>
      </c>
      <c r="BB86" s="3">
        <f>IF(AB86=0,0,IFERROR(VLOOKUP($M:$M,'Price_Per_Oz_01.2019~'!$A:$CQ,Data_sheet_PTD!BB$2,0),0))</f>
        <v>0.74</v>
      </c>
      <c r="BC86" s="3">
        <f>IF(AC86=0,0,IFERROR(VLOOKUP($M:$M,'Price_Per_Oz_01.2019~'!$A:$CQ,Data_sheet_PTD!BC$2,0),0))</f>
        <v>0.74</v>
      </c>
      <c r="BD86" s="3">
        <f>IF(AD86=0,0,IFERROR(VLOOKUP($M:$M,'Price_Per_Oz_01.2019~'!$A:$CQ,Data_sheet_PTD!BD$2,0),0))</f>
        <v>0.76</v>
      </c>
      <c r="BE86" s="3">
        <f>IF(AE86=0,0,IFERROR(VLOOKUP($M:$M,'Price_Per_Oz_01.2019~'!$A:$CQ,Data_sheet_PTD!BE$2,0),0))</f>
        <v>0.76</v>
      </c>
      <c r="BF86" s="3">
        <f>IF(AF86=0,0,IFERROR(VLOOKUP($M:$M,'Price_Per_Oz_01.2019~'!$A:$CQ,Data_sheet_PTD!BF$2,0),0))</f>
        <v>0.76</v>
      </c>
      <c r="BG86" s="3">
        <f>IF(AG86=0,0,IFERROR(VLOOKUP($M:$M,'Price_Per_Oz_01.2019~'!$A:$CQ,Data_sheet_PTD!BG$2,0),0))</f>
        <v>0.76</v>
      </c>
      <c r="BH86" s="3">
        <f>IF(AH86=0,0,IFERROR(VLOOKUP($M:$M,'Price_Per_Oz_01.2019~'!$A:$CQ,Data_sheet_PTD!BH$2,0),0))</f>
        <v>0.76</v>
      </c>
      <c r="BI86" s="3">
        <f>IF(AI86=0,0,IFERROR(VLOOKUP($M:$M,'Price_Per_Oz_01.2019~'!$A:$CQ,Data_sheet_PTD!BI$2,0),0))</f>
        <v>0.76</v>
      </c>
      <c r="BJ86" s="3">
        <f>IF(AJ86=0,0,IFERROR(VLOOKUP($M:$M,'Price_Per_Oz_01.2019~'!$A:$CQ,Data_sheet_PTD!BJ$2,0),0))</f>
        <v>0.76</v>
      </c>
      <c r="BK86" s="3">
        <f>IF(AK86=0,0,IFERROR(VLOOKUP($M:$M,'Price_Per_Oz_01.2019~'!$A:$CQ,Data_sheet_PTD!BK$2,0),0))</f>
        <v>0.76</v>
      </c>
      <c r="BL86" s="3">
        <f>IF(AL86=0,0,IFERROR(VLOOKUP($M:$M,'Price_Per_Oz_01.2019~'!$A:$CQ,Data_sheet_PTD!BL$2,0),0))</f>
        <v>0.76</v>
      </c>
      <c r="BM86" s="17">
        <f t="shared" si="123"/>
        <v>0.76</v>
      </c>
      <c r="BN86" s="3">
        <f>IF(AN86=0,0,IFERROR(VLOOKUP($M:$M,'Price_Per_Oz_01.2019~'!$A:$CQ,Data_sheet_PTD!BN$2,0),0))</f>
        <v>0.77</v>
      </c>
      <c r="BO86" s="3">
        <f>IF(AO86=0,0,IFERROR(VLOOKUP($M:$M,'Price_Per_Oz_01.2019~'!$A:$CQ,Data_sheet_PTD!BO$2,0),0))</f>
        <v>0.77</v>
      </c>
      <c r="BP86" s="3">
        <f>IF(AP86=0,0,IFERROR(VLOOKUP($M:$M,'Price_Per_Oz_01.2019~'!$A:$CQ,Data_sheet_PTD!BP$2,0),0))</f>
        <v>0.77</v>
      </c>
      <c r="BQ86" s="3">
        <f>IF(AQ86=0,0,IFERROR(VLOOKUP($M:$M,'Price_Per_Oz_01.2019~'!$A:$CQ,Data_sheet_PTD!BQ$2,0),0))</f>
        <v>0.77</v>
      </c>
      <c r="BR86" s="3">
        <f>IF(AR86=0,0,IFERROR(VLOOKUP($M:$M,'Price_Per_Oz_01.2019~'!$A:$CQ,Data_sheet_PTD!BR$2,0),0))</f>
        <v>0.77</v>
      </c>
      <c r="BS86" s="3">
        <f>IF(AS86=0,0,IFERROR(VLOOKUP($M:$M,'Price_Per_Oz_01.2019~'!$A:$CQ,Data_sheet_PTD!BS$2,0),0))</f>
        <v>0.77</v>
      </c>
      <c r="BT86" s="3">
        <f>IF(AT86=0,0,IFERROR(VLOOKUP($M:$M,'Price_Per_Oz_01.2019~'!$A:$CQ,Data_sheet_PTD!BT$2,0),0))</f>
        <v>0.77</v>
      </c>
      <c r="BU86" s="3">
        <f>IF(AU86=0,0,IFERROR(VLOOKUP($M:$M,'Price_Per_Oz_01.2019~'!$A:$CQ,Data_sheet_PTD!BU$2,0),0))</f>
        <v>0.77</v>
      </c>
      <c r="BV86" s="3">
        <f>IF(AV86=0,0,IFERROR(VLOOKUP($M:$M,'Price_Per_Oz_01.2019~'!$A:$CQ,Data_sheet_PTD!BV$2,0),0))</f>
        <v>0.77</v>
      </c>
      <c r="BW86" s="3">
        <f>IF(AW86=0,0,IFERROR(VLOOKUP($M:$M,'Price_Per_Oz_01.2019~'!$A:$CQ,Data_sheet_PTD!BW$2,0),0))</f>
        <v>0.78</v>
      </c>
      <c r="BX86" s="3">
        <f>IF(AX86=0,0,IFERROR(VLOOKUP($M:$M,'Price_Per_Oz_01.2019~'!$A:$CQ,Data_sheet_PTD!BX$2,0),0))</f>
        <v>0.78</v>
      </c>
      <c r="BY86" s="3">
        <f>IF(AY86=0,0,IFERROR(VLOOKUP($M:$M,'Price_Per_Oz_01.2019~'!$A:$CQ,Data_sheet_PTD!BY$2,0),0))</f>
        <v>0.78</v>
      </c>
      <c r="BZ86" s="17">
        <f t="shared" si="124"/>
        <v>0.77</v>
      </c>
      <c r="CA86" s="12">
        <f t="shared" si="72"/>
        <v>108157.04166666669</v>
      </c>
      <c r="CB86" s="12">
        <f t="shared" si="73"/>
        <v>92999.445945945947</v>
      </c>
      <c r="CC86" s="12">
        <f t="shared" si="74"/>
        <v>145705.67567567568</v>
      </c>
      <c r="CD86" s="12">
        <f t="shared" si="75"/>
        <v>153413.32894736843</v>
      </c>
      <c r="CE86" s="12">
        <f t="shared" si="76"/>
        <v>154718.05263157896</v>
      </c>
      <c r="CF86" s="12">
        <f t="shared" si="77"/>
        <v>180737.59210526317</v>
      </c>
      <c r="CG86" s="12">
        <f t="shared" si="78"/>
        <v>173917.68421052632</v>
      </c>
      <c r="CH86" s="12">
        <f t="shared" si="79"/>
        <v>154624.71052631579</v>
      </c>
      <c r="CI86" s="12">
        <f t="shared" si="80"/>
        <v>147581.13157894736</v>
      </c>
      <c r="CJ86" s="12">
        <f t="shared" si="81"/>
        <v>117324.26315789473</v>
      </c>
      <c r="CK86" s="12">
        <f t="shared" si="82"/>
        <v>86667.921052631573</v>
      </c>
      <c r="CL86" s="12">
        <f t="shared" si="83"/>
        <v>87999.460526315786</v>
      </c>
      <c r="CM86" s="13">
        <f t="shared" si="125"/>
        <v>1603846.3080251303</v>
      </c>
      <c r="CN86" s="12">
        <f t="shared" si="84"/>
        <v>109441.20779220779</v>
      </c>
      <c r="CO86" s="12">
        <f t="shared" si="85"/>
        <v>121896.25974025973</v>
      </c>
      <c r="CP86" s="12">
        <f t="shared" si="86"/>
        <v>142512.29870129869</v>
      </c>
      <c r="CQ86" s="12">
        <f t="shared" si="87"/>
        <v>146144.15584415584</v>
      </c>
      <c r="CR86" s="12">
        <f t="shared" si="88"/>
        <v>154221.32467532466</v>
      </c>
      <c r="CS86" s="12">
        <f t="shared" si="89"/>
        <v>160791.33766233767</v>
      </c>
      <c r="CT86" s="12">
        <f t="shared" si="90"/>
        <v>151307.50649350649</v>
      </c>
      <c r="CU86" s="12">
        <f t="shared" si="91"/>
        <v>176353.33766233767</v>
      </c>
      <c r="CV86" s="12">
        <f t="shared" si="92"/>
        <v>136690.23376623375</v>
      </c>
      <c r="CW86" s="12">
        <f t="shared" si="93"/>
        <v>118604.67948717947</v>
      </c>
      <c r="CX86" s="12">
        <f t="shared" si="94"/>
        <v>90690.38461538461</v>
      </c>
      <c r="CY86" s="12">
        <f t="shared" si="95"/>
        <v>81522.179487179499</v>
      </c>
      <c r="CZ86" s="13">
        <f t="shared" si="96"/>
        <v>1590174.9059274059</v>
      </c>
      <c r="DA86" s="15">
        <f t="shared" si="97"/>
        <v>924.59961038959329</v>
      </c>
      <c r="DB86" s="15">
        <f t="shared" si="98"/>
        <v>21383.6422077922</v>
      </c>
      <c r="DC86" s="15">
        <f t="shared" si="99"/>
        <v>-2363.0989610389765</v>
      </c>
      <c r="DD86" s="15">
        <f t="shared" si="100"/>
        <v>-5524.571558441563</v>
      </c>
      <c r="DE86" s="15">
        <f t="shared" si="101"/>
        <v>-377.51324675326583</v>
      </c>
      <c r="DF86" s="15">
        <f t="shared" si="102"/>
        <v>-15159.153376623386</v>
      </c>
      <c r="DG86" s="15">
        <f t="shared" si="103"/>
        <v>-17183.735064935074</v>
      </c>
      <c r="DH86" s="15">
        <f t="shared" si="104"/>
        <v>16513.75662337663</v>
      </c>
      <c r="DI86" s="15">
        <f t="shared" si="105"/>
        <v>-8277.0823376623412</v>
      </c>
      <c r="DJ86" s="15">
        <f t="shared" si="106"/>
        <v>973.11641025640017</v>
      </c>
      <c r="DK86" s="15">
        <f t="shared" si="107"/>
        <v>3057.0723076923082</v>
      </c>
      <c r="DL86" s="15">
        <f t="shared" si="108"/>
        <v>-4922.7335897435787</v>
      </c>
      <c r="DM86" s="16">
        <f t="shared" si="109"/>
        <v>-10955.700975691056</v>
      </c>
      <c r="DN86" s="15">
        <f t="shared" si="110"/>
        <v>5472.0603896103939</v>
      </c>
      <c r="DO86" s="15">
        <f t="shared" si="111"/>
        <v>3656.887792207795</v>
      </c>
      <c r="DP86" s="15">
        <f t="shared" si="112"/>
        <v>4275.3689610389647</v>
      </c>
      <c r="DQ86" s="15">
        <f t="shared" si="113"/>
        <v>1461.4415584415597</v>
      </c>
      <c r="DR86" s="15">
        <f t="shared" si="114"/>
        <v>1542.2132467532481</v>
      </c>
      <c r="DS86" s="15">
        <f t="shared" si="115"/>
        <v>1607.9133766233781</v>
      </c>
      <c r="DT86" s="15">
        <f t="shared" si="116"/>
        <v>1513.0750649350662</v>
      </c>
      <c r="DU86" s="15">
        <f t="shared" si="117"/>
        <v>1763.5333766233782</v>
      </c>
      <c r="DV86" s="15">
        <f t="shared" si="118"/>
        <v>1366.9023376623388</v>
      </c>
      <c r="DW86" s="15">
        <f t="shared" si="119"/>
        <v>2372.0935897435916</v>
      </c>
      <c r="DX86" s="15">
        <f t="shared" si="120"/>
        <v>1813.8076923076937</v>
      </c>
      <c r="DY86" s="15">
        <f t="shared" si="121"/>
        <v>1630.4435897435915</v>
      </c>
      <c r="DZ86" s="16">
        <f t="shared" si="122"/>
        <v>28475.740975690998</v>
      </c>
      <c r="EB86" s="22">
        <f t="shared" si="126"/>
        <v>0</v>
      </c>
      <c r="EC86" s="22">
        <f t="shared" si="127"/>
        <v>0</v>
      </c>
      <c r="ED86" s="22">
        <f t="shared" si="128"/>
        <v>1.5916157281026244E-11</v>
      </c>
      <c r="EE86" s="22">
        <f t="shared" si="129"/>
        <v>0</v>
      </c>
      <c r="EF86" s="22">
        <f t="shared" si="130"/>
        <v>1.4779288903810084E-11</v>
      </c>
      <c r="EG86" s="22">
        <f t="shared" si="131"/>
        <v>0</v>
      </c>
      <c r="EH86" s="22">
        <f t="shared" si="132"/>
        <v>0</v>
      </c>
      <c r="EI86" s="22">
        <f t="shared" si="133"/>
        <v>0</v>
      </c>
      <c r="EJ86" s="22">
        <f t="shared" si="134"/>
        <v>0</v>
      </c>
      <c r="EK86" s="22">
        <f t="shared" si="135"/>
        <v>0</v>
      </c>
      <c r="EL86" s="22">
        <f t="shared" si="136"/>
        <v>0</v>
      </c>
      <c r="EM86" s="22">
        <f t="shared" si="137"/>
        <v>0</v>
      </c>
    </row>
    <row r="87" spans="12:143" x14ac:dyDescent="0.3">
      <c r="L87" s="7"/>
      <c r="M87" t="s">
        <v>93</v>
      </c>
      <c r="N87" s="15">
        <f>IFERROR(VLOOKUP($M:$M,'Data 2'!$C:$R,'Data 2'!E$1,0),0)</f>
        <v>21905.439999999999</v>
      </c>
      <c r="O87" s="15">
        <f>IFERROR(VLOOKUP($M:$M,'Data 2'!$C:$R,'Data 2'!F$1,0),0)</f>
        <v>24383.02</v>
      </c>
      <c r="P87" s="15">
        <f>IFERROR(VLOOKUP($M:$M,'Data 2'!$C:$R,'Data 2'!G$1,0),0)</f>
        <v>29196.36</v>
      </c>
      <c r="Q87" s="15">
        <f>IFERROR(VLOOKUP($M:$M,'Data 2'!$C:$R,'Data 2'!H$1,0),0)</f>
        <v>31825.200000000001</v>
      </c>
      <c r="R87" s="15">
        <f>IFERROR(VLOOKUP($M:$M,'Data 2'!$C:$R,'Data 2'!I$1,0),0)</f>
        <v>32459.14</v>
      </c>
      <c r="S87" s="15">
        <f>IFERROR(VLOOKUP($M:$M,'Data 2'!$C:$R,'Data 2'!J$1,0),0)</f>
        <v>37196.639999999999</v>
      </c>
      <c r="T87" s="15">
        <f>IFERROR(VLOOKUP($M:$M,'Data 2'!$C:$R,'Data 2'!K$1,0),0)</f>
        <v>40381.18</v>
      </c>
      <c r="U87" s="15">
        <f>IFERROR(VLOOKUP($M:$M,'Data 2'!$C:$R,'Data 2'!L$1,0),0)</f>
        <v>32368.28</v>
      </c>
      <c r="V87" s="15">
        <f>IFERROR(VLOOKUP($M:$M,'Data 2'!$C:$R,'Data 2'!M$1,0),0)</f>
        <v>26657.52</v>
      </c>
      <c r="W87" s="15">
        <f>IFERROR(VLOOKUP($M:$M,'Data 2'!$C:$R,'Data 2'!N$1,0),0)</f>
        <v>30404.04</v>
      </c>
      <c r="X87" s="15">
        <f>IFERROR(VLOOKUP($M:$M,'Data 2'!$C:$R,'Data 2'!O$1,0),0)</f>
        <v>26239.17</v>
      </c>
      <c r="Y87" s="15">
        <f>IFERROR(VLOOKUP($M:$M,'Data 2'!$C:$R,'Data 2'!P$1,0),0)</f>
        <v>26180.21</v>
      </c>
      <c r="Z87" s="16">
        <f t="shared" si="70"/>
        <v>107310.02</v>
      </c>
      <c r="AA87" s="15">
        <f>IFERROR(VLOOKUP($M:$M,'Data 2'!$U:$AI,'Data 2'!W$1,0),0)</f>
        <v>25350.3</v>
      </c>
      <c r="AB87" s="15">
        <f>IFERROR(VLOOKUP($M:$M,'Data 2'!$U:$AI,'Data 2'!X$1,0),0)</f>
        <v>26089.75</v>
      </c>
      <c r="AC87" s="15">
        <f>IFERROR(VLOOKUP($M:$M,'Data 2'!$U:$AI,'Data 2'!Y$1,0),0)</f>
        <v>37123.47</v>
      </c>
      <c r="AD87" s="15">
        <f>IFERROR(VLOOKUP($M:$M,'Data 2'!$U:$AI,'Data 2'!Z$1,0),0)</f>
        <v>36734.18</v>
      </c>
      <c r="AE87" s="15">
        <f>IFERROR(VLOOKUP($M:$M,'Data 2'!$U:$AI,'Data 2'!AA$1,0),0)</f>
        <v>41264.06</v>
      </c>
      <c r="AF87" s="15">
        <f>IFERROR(VLOOKUP($M:$M,'Data 2'!$U:$AI,'Data 2'!AB$1,0),0)</f>
        <v>47730.53</v>
      </c>
      <c r="AG87" s="15">
        <f>IFERROR(VLOOKUP($M:$M,'Data 2'!$U:$AI,'Data 2'!AC$1,0),0)</f>
        <v>46395.63</v>
      </c>
      <c r="AH87" s="15">
        <f>IFERROR(VLOOKUP($M:$M,'Data 2'!$U:$AI,'Data 2'!AD$1,0),0)</f>
        <v>45495.44</v>
      </c>
      <c r="AI87" s="15">
        <f>IFERROR(VLOOKUP($M:$M,'Data 2'!$U:$AI,'Data 2'!AE$1,0),0)</f>
        <v>37218.550000000003</v>
      </c>
      <c r="AJ87" s="15">
        <f>IFERROR(VLOOKUP($M:$M,'Data 2'!$U:$AI,'Data 2'!AF$1,0),0)</f>
        <v>31855.22</v>
      </c>
      <c r="AK87" s="15">
        <f>IFERROR(VLOOKUP($M:$M,'Data 2'!$U:$AI,'Data 2'!AG$1,0),0)</f>
        <v>32639.01</v>
      </c>
      <c r="AL87" s="15">
        <f>IFERROR(VLOOKUP($M:$M,'Data 2'!$U:$AI,'Data 2'!AH$1,0),0)</f>
        <v>25533.45</v>
      </c>
      <c r="AM87" s="16">
        <f t="shared" si="138"/>
        <v>433429.59</v>
      </c>
      <c r="AN87" s="15">
        <f>IFERROR(VLOOKUP($M:$M,'Data 2'!$AP:$BE,'Data 2'!AR$1,0),0)</f>
        <v>29516.65</v>
      </c>
      <c r="AO87" s="15">
        <f>IFERROR(VLOOKUP($M:$M,'Data 2'!$AP:$BE,'Data 2'!AS$1,0),0)</f>
        <v>32436.13</v>
      </c>
      <c r="AP87" s="15">
        <f>IFERROR(VLOOKUP($M:$M,'Data 2'!$AP:$BE,'Data 2'!AT$1,0),0)</f>
        <v>38859.67</v>
      </c>
      <c r="AQ87" s="15">
        <f>IFERROR(VLOOKUP($M:$M,'Data 2'!$AP:$BE,'Data 2'!AU$1,0),0)</f>
        <v>40066.699999999997</v>
      </c>
      <c r="AR87" s="15">
        <f>IFERROR(VLOOKUP($M:$M,'Data 2'!$AP:$BE,'Data 2'!AV$1,0),0)</f>
        <v>46670.65</v>
      </c>
      <c r="AS87" s="15">
        <f>IFERROR(VLOOKUP($M:$M,'Data 2'!$AP:$BE,'Data 2'!AW$1,0),0)</f>
        <v>48589.02</v>
      </c>
      <c r="AT87" s="15">
        <f>IFERROR(VLOOKUP($M:$M,'Data 2'!$AP:$BE,'Data 2'!AX$1,0),0)</f>
        <v>46187.98</v>
      </c>
      <c r="AU87" s="15">
        <f>IFERROR(VLOOKUP($M:$M,'Data 2'!$AP:$BE,'Data 2'!AY$1,0),0)</f>
        <v>46203.58</v>
      </c>
      <c r="AV87" s="15">
        <f>IFERROR(VLOOKUP($M:$M,'Data 2'!$AP:$BE,'Data 2'!AZ$1,0),0)</f>
        <v>35201.410000000003</v>
      </c>
      <c r="AW87" s="15">
        <f>IFERROR(VLOOKUP($M:$M,'Data 2'!$AP:$BE,'Data 2'!BA$1,0),0)</f>
        <v>31454.829999999998</v>
      </c>
      <c r="AX87" s="15">
        <f>IFERROR(VLOOKUP($M:$M,'Data 2'!$AP:$BE,'Data 2'!BB$1,0),0)</f>
        <v>30530.3</v>
      </c>
      <c r="AY87" s="15">
        <f>IFERROR(VLOOKUP($M:$M,'Data 2'!$AP:$BE,'Data 2'!BC$1,0),0)</f>
        <v>26163.399999999998</v>
      </c>
      <c r="AZ87" s="16">
        <f t="shared" si="71"/>
        <v>451880.32000000007</v>
      </c>
      <c r="BA87" s="3">
        <f>IF(AA87=0,0,IFERROR(VLOOKUP($M:$M,'Price_Per_Oz_01.2019~'!$A:$CQ,Data_sheet_PTD!BA$2,0),0))</f>
        <v>0.68</v>
      </c>
      <c r="BB87" s="3">
        <f>IF(AB87=0,0,IFERROR(VLOOKUP($M:$M,'Price_Per_Oz_01.2019~'!$A:$CQ,Data_sheet_PTD!BB$2,0),0))</f>
        <v>0.68</v>
      </c>
      <c r="BC87" s="3">
        <f>IF(AC87=0,0,IFERROR(VLOOKUP($M:$M,'Price_Per_Oz_01.2019~'!$A:$CQ,Data_sheet_PTD!BC$2,0),0))</f>
        <v>0.74</v>
      </c>
      <c r="BD87" s="3">
        <f>IF(AD87=0,0,IFERROR(VLOOKUP($M:$M,'Price_Per_Oz_01.2019~'!$A:$CQ,Data_sheet_PTD!BD$2,0),0))</f>
        <v>0.74</v>
      </c>
      <c r="BE87" s="3">
        <f>IF(AE87=0,0,IFERROR(VLOOKUP($M:$M,'Price_Per_Oz_01.2019~'!$A:$CQ,Data_sheet_PTD!BE$2,0),0))</f>
        <v>0.74</v>
      </c>
      <c r="BF87" s="3">
        <f>IF(AF87=0,0,IFERROR(VLOOKUP($M:$M,'Price_Per_Oz_01.2019~'!$A:$CQ,Data_sheet_PTD!BF$2,0),0))</f>
        <v>0.74</v>
      </c>
      <c r="BG87" s="3">
        <f>IF(AG87=0,0,IFERROR(VLOOKUP($M:$M,'Price_Per_Oz_01.2019~'!$A:$CQ,Data_sheet_PTD!BG$2,0),0))</f>
        <v>0.74</v>
      </c>
      <c r="BH87" s="3">
        <f>IF(AH87=0,0,IFERROR(VLOOKUP($M:$M,'Price_Per_Oz_01.2019~'!$A:$CQ,Data_sheet_PTD!BH$2,0),0))</f>
        <v>0.74</v>
      </c>
      <c r="BI87" s="3">
        <f>IF(AI87=0,0,IFERROR(VLOOKUP($M:$M,'Price_Per_Oz_01.2019~'!$A:$CQ,Data_sheet_PTD!BI$2,0),0))</f>
        <v>0.74</v>
      </c>
      <c r="BJ87" s="3">
        <f>IF(AJ87=0,0,IFERROR(VLOOKUP($M:$M,'Price_Per_Oz_01.2019~'!$A:$CQ,Data_sheet_PTD!BJ$2,0),0))</f>
        <v>0.74</v>
      </c>
      <c r="BK87" s="3">
        <f>IF(AK87=0,0,IFERROR(VLOOKUP($M:$M,'Price_Per_Oz_01.2019~'!$A:$CQ,Data_sheet_PTD!BK$2,0),0))</f>
        <v>0.74</v>
      </c>
      <c r="BL87" s="3">
        <f>IF(AL87=0,0,IFERROR(VLOOKUP($M:$M,'Price_Per_Oz_01.2019~'!$A:$CQ,Data_sheet_PTD!BL$2,0),0))</f>
        <v>0.74</v>
      </c>
      <c r="BM87" s="17">
        <f t="shared" si="123"/>
        <v>0.74</v>
      </c>
      <c r="BN87" s="3">
        <f>IF(AN87=0,0,IFERROR(VLOOKUP($M:$M,'Price_Per_Oz_01.2019~'!$A:$CQ,Data_sheet_PTD!BN$2,0),0))</f>
        <v>0.74</v>
      </c>
      <c r="BO87" s="3">
        <f>IF(AO87=0,0,IFERROR(VLOOKUP($M:$M,'Price_Per_Oz_01.2019~'!$A:$CQ,Data_sheet_PTD!BO$2,0),0))</f>
        <v>0.74</v>
      </c>
      <c r="BP87" s="3">
        <f>IF(AP87=0,0,IFERROR(VLOOKUP($M:$M,'Price_Per_Oz_01.2019~'!$A:$CQ,Data_sheet_PTD!BP$2,0),0))</f>
        <v>0.74</v>
      </c>
      <c r="BQ87" s="3">
        <f>IF(AQ87=0,0,IFERROR(VLOOKUP($M:$M,'Price_Per_Oz_01.2019~'!$A:$CQ,Data_sheet_PTD!BQ$2,0),0))</f>
        <v>0.74</v>
      </c>
      <c r="BR87" s="3">
        <f>IF(AR87=0,0,IFERROR(VLOOKUP($M:$M,'Price_Per_Oz_01.2019~'!$A:$CQ,Data_sheet_PTD!BR$2,0),0))</f>
        <v>0.74</v>
      </c>
      <c r="BS87" s="3">
        <f>IF(AS87=0,0,IFERROR(VLOOKUP($M:$M,'Price_Per_Oz_01.2019~'!$A:$CQ,Data_sheet_PTD!BS$2,0),0))</f>
        <v>0.74</v>
      </c>
      <c r="BT87" s="3">
        <f>IF(AT87=0,0,IFERROR(VLOOKUP($M:$M,'Price_Per_Oz_01.2019~'!$A:$CQ,Data_sheet_PTD!BT$2,0),0))</f>
        <v>0.74</v>
      </c>
      <c r="BU87" s="3">
        <f>IF(AU87=0,0,IFERROR(VLOOKUP($M:$M,'Price_Per_Oz_01.2019~'!$A:$CQ,Data_sheet_PTD!BU$2,0),0))</f>
        <v>0.74</v>
      </c>
      <c r="BV87" s="3">
        <f>IF(AV87=0,0,IFERROR(VLOOKUP($M:$M,'Price_Per_Oz_01.2019~'!$A:$CQ,Data_sheet_PTD!BV$2,0),0))</f>
        <v>0.74</v>
      </c>
      <c r="BW87" s="3">
        <f>IF(AW87=0,0,IFERROR(VLOOKUP($M:$M,'Price_Per_Oz_01.2019~'!$A:$CQ,Data_sheet_PTD!BW$2,0),0))</f>
        <v>0.74</v>
      </c>
      <c r="BX87" s="3">
        <f>IF(AX87=0,0,IFERROR(VLOOKUP($M:$M,'Price_Per_Oz_01.2019~'!$A:$CQ,Data_sheet_PTD!BX$2,0),0))</f>
        <v>0.74</v>
      </c>
      <c r="BY87" s="3">
        <f>IF(AY87=0,0,IFERROR(VLOOKUP($M:$M,'Price_Per_Oz_01.2019~'!$A:$CQ,Data_sheet_PTD!BY$2,0),0))</f>
        <v>0.74</v>
      </c>
      <c r="BZ87" s="17">
        <f t="shared" si="124"/>
        <v>0.74</v>
      </c>
      <c r="CA87" s="12">
        <f t="shared" si="72"/>
        <v>37279.852941176468</v>
      </c>
      <c r="CB87" s="12">
        <f t="shared" si="73"/>
        <v>38367.279411764706</v>
      </c>
      <c r="CC87" s="12">
        <f t="shared" si="74"/>
        <v>50166.851351351354</v>
      </c>
      <c r="CD87" s="12">
        <f t="shared" si="75"/>
        <v>49640.783783783787</v>
      </c>
      <c r="CE87" s="12">
        <f t="shared" si="76"/>
        <v>55762.24324324324</v>
      </c>
      <c r="CF87" s="12">
        <f t="shared" si="77"/>
        <v>64500.716216216213</v>
      </c>
      <c r="CG87" s="12">
        <f t="shared" si="78"/>
        <v>62696.797297297293</v>
      </c>
      <c r="CH87" s="12">
        <f t="shared" si="79"/>
        <v>61480.324324324327</v>
      </c>
      <c r="CI87" s="12">
        <f t="shared" si="80"/>
        <v>50295.33783783784</v>
      </c>
      <c r="CJ87" s="12">
        <f t="shared" si="81"/>
        <v>43047.594594594593</v>
      </c>
      <c r="CK87" s="12">
        <f t="shared" si="82"/>
        <v>44106.770270270266</v>
      </c>
      <c r="CL87" s="12">
        <f t="shared" si="83"/>
        <v>34504.662162162167</v>
      </c>
      <c r="CM87" s="13">
        <f t="shared" si="125"/>
        <v>591849.21343402215</v>
      </c>
      <c r="CN87" s="12">
        <f t="shared" si="84"/>
        <v>39887.364864864867</v>
      </c>
      <c r="CO87" s="12">
        <f t="shared" si="85"/>
        <v>43832.608108108107</v>
      </c>
      <c r="CP87" s="12">
        <f t="shared" si="86"/>
        <v>52513.067567567567</v>
      </c>
      <c r="CQ87" s="12">
        <f t="shared" si="87"/>
        <v>54144.189189189186</v>
      </c>
      <c r="CR87" s="12">
        <f t="shared" si="88"/>
        <v>63068.445945945947</v>
      </c>
      <c r="CS87" s="12">
        <f t="shared" si="89"/>
        <v>65660.83783783784</v>
      </c>
      <c r="CT87" s="12">
        <f t="shared" si="90"/>
        <v>62416.189189189194</v>
      </c>
      <c r="CU87" s="12">
        <f t="shared" si="91"/>
        <v>62437.270270270274</v>
      </c>
      <c r="CV87" s="12">
        <f t="shared" si="92"/>
        <v>47569.472972972981</v>
      </c>
      <c r="CW87" s="12">
        <f t="shared" si="93"/>
        <v>42506.527027027027</v>
      </c>
      <c r="CX87" s="12">
        <f t="shared" si="94"/>
        <v>41257.16216216216</v>
      </c>
      <c r="CY87" s="12">
        <f t="shared" si="95"/>
        <v>35355.945945945947</v>
      </c>
      <c r="CZ87" s="13">
        <f t="shared" si="96"/>
        <v>610649.08108108095</v>
      </c>
      <c r="DA87" s="15">
        <f t="shared" si="97"/>
        <v>1773.1081081081111</v>
      </c>
      <c r="DB87" s="15">
        <f t="shared" si="98"/>
        <v>3716.4235135135123</v>
      </c>
      <c r="DC87" s="15">
        <f t="shared" si="99"/>
        <v>1736.1999999999975</v>
      </c>
      <c r="DD87" s="15">
        <f t="shared" si="100"/>
        <v>3332.5199999999954</v>
      </c>
      <c r="DE87" s="15">
        <f t="shared" si="101"/>
        <v>5406.5900000000029</v>
      </c>
      <c r="DF87" s="15">
        <f t="shared" si="102"/>
        <v>858.4900000000041</v>
      </c>
      <c r="DG87" s="15">
        <f t="shared" si="103"/>
        <v>-207.64999999999344</v>
      </c>
      <c r="DH87" s="15">
        <f t="shared" si="104"/>
        <v>708.14000000000055</v>
      </c>
      <c r="DI87" s="15">
        <f t="shared" si="105"/>
        <v>-2017.139999999996</v>
      </c>
      <c r="DJ87" s="15">
        <f t="shared" si="106"/>
        <v>-400.38999999999925</v>
      </c>
      <c r="DK87" s="15">
        <f t="shared" si="107"/>
        <v>-2108.7099999999987</v>
      </c>
      <c r="DL87" s="15">
        <f t="shared" si="108"/>
        <v>629.94999999999698</v>
      </c>
      <c r="DM87" s="16">
        <f t="shared" si="109"/>
        <v>13427.531621621631</v>
      </c>
      <c r="DN87" s="15">
        <f t="shared" si="110"/>
        <v>2393.2418918918897</v>
      </c>
      <c r="DO87" s="15">
        <f t="shared" si="111"/>
        <v>2629.9564864864838</v>
      </c>
      <c r="DP87" s="15">
        <f t="shared" si="112"/>
        <v>0</v>
      </c>
      <c r="DQ87" s="15">
        <f t="shared" si="113"/>
        <v>0</v>
      </c>
      <c r="DR87" s="15">
        <f t="shared" si="114"/>
        <v>0</v>
      </c>
      <c r="DS87" s="15">
        <f t="shared" si="115"/>
        <v>0</v>
      </c>
      <c r="DT87" s="15">
        <f t="shared" si="116"/>
        <v>0</v>
      </c>
      <c r="DU87" s="15">
        <f t="shared" si="117"/>
        <v>0</v>
      </c>
      <c r="DV87" s="15">
        <f t="shared" si="118"/>
        <v>0</v>
      </c>
      <c r="DW87" s="15">
        <f t="shared" si="119"/>
        <v>0</v>
      </c>
      <c r="DX87" s="15">
        <f t="shared" si="120"/>
        <v>0</v>
      </c>
      <c r="DY87" s="15">
        <f t="shared" si="121"/>
        <v>0</v>
      </c>
      <c r="DZ87" s="16">
        <f t="shared" si="122"/>
        <v>5023.1983783783735</v>
      </c>
      <c r="EB87" s="22">
        <f t="shared" si="126"/>
        <v>0</v>
      </c>
      <c r="EC87" s="22">
        <f t="shared" si="127"/>
        <v>0</v>
      </c>
      <c r="ED87" s="22">
        <f t="shared" si="128"/>
        <v>0</v>
      </c>
      <c r="EE87" s="22">
        <f t="shared" si="129"/>
        <v>0</v>
      </c>
      <c r="EF87" s="22">
        <f t="shared" si="130"/>
        <v>0</v>
      </c>
      <c r="EG87" s="22">
        <f t="shared" si="131"/>
        <v>-6.1390892369672656E-12</v>
      </c>
      <c r="EH87" s="22">
        <f t="shared" si="132"/>
        <v>-7.3896444519050419E-13</v>
      </c>
      <c r="EI87" s="22">
        <f t="shared" si="133"/>
        <v>-1.1368683772161603E-12</v>
      </c>
      <c r="EJ87" s="22">
        <f t="shared" si="134"/>
        <v>-3.4106051316484809E-12</v>
      </c>
      <c r="EK87" s="22">
        <f t="shared" si="135"/>
        <v>-3.808509063674137E-12</v>
      </c>
      <c r="EL87" s="22">
        <f t="shared" si="136"/>
        <v>0</v>
      </c>
      <c r="EM87" s="22">
        <f t="shared" si="137"/>
        <v>0</v>
      </c>
    </row>
    <row r="88" spans="12:143" x14ac:dyDescent="0.3">
      <c r="L88" s="7"/>
      <c r="M88" t="s">
        <v>94</v>
      </c>
      <c r="N88" s="15">
        <f>IFERROR(VLOOKUP($M:$M,'Data 2'!$C:$R,'Data 2'!E$1,0),0)</f>
        <v>50608.23</v>
      </c>
      <c r="O88" s="15">
        <f>IFERROR(VLOOKUP($M:$M,'Data 2'!$C:$R,'Data 2'!F$1,0),0)</f>
        <v>53216.05</v>
      </c>
      <c r="P88" s="15">
        <f>IFERROR(VLOOKUP($M:$M,'Data 2'!$C:$R,'Data 2'!G$1,0),0)</f>
        <v>62232.69</v>
      </c>
      <c r="Q88" s="15">
        <f>IFERROR(VLOOKUP($M:$M,'Data 2'!$C:$R,'Data 2'!H$1,0),0)</f>
        <v>84522.85</v>
      </c>
      <c r="R88" s="15">
        <f>IFERROR(VLOOKUP($M:$M,'Data 2'!$C:$R,'Data 2'!I$1,0),0)</f>
        <v>74028.83</v>
      </c>
      <c r="S88" s="15">
        <f>IFERROR(VLOOKUP($M:$M,'Data 2'!$C:$R,'Data 2'!J$1,0),0)</f>
        <v>84323.75</v>
      </c>
      <c r="T88" s="15">
        <f>IFERROR(VLOOKUP($M:$M,'Data 2'!$C:$R,'Data 2'!K$1,0),0)</f>
        <v>100939.4</v>
      </c>
      <c r="U88" s="15">
        <f>IFERROR(VLOOKUP($M:$M,'Data 2'!$C:$R,'Data 2'!L$1,0),0)</f>
        <v>79926.33</v>
      </c>
      <c r="V88" s="15">
        <f>IFERROR(VLOOKUP($M:$M,'Data 2'!$C:$R,'Data 2'!M$1,0),0)</f>
        <v>63346.5</v>
      </c>
      <c r="W88" s="15">
        <f>IFERROR(VLOOKUP($M:$M,'Data 2'!$C:$R,'Data 2'!N$1,0),0)</f>
        <v>63251.71</v>
      </c>
      <c r="X88" s="15">
        <f>IFERROR(VLOOKUP($M:$M,'Data 2'!$C:$R,'Data 2'!O$1,0),0)</f>
        <v>51657.73</v>
      </c>
      <c r="Y88" s="15">
        <f>IFERROR(VLOOKUP($M:$M,'Data 2'!$C:$R,'Data 2'!P$1,0),0)</f>
        <v>43025.03</v>
      </c>
      <c r="Z88" s="16">
        <f t="shared" si="70"/>
        <v>250579.82</v>
      </c>
      <c r="AA88" s="15">
        <f>IFERROR(VLOOKUP($M:$M,'Data 2'!$U:$AI,'Data 2'!W$1,0),0)</f>
        <v>58668.639999999999</v>
      </c>
      <c r="AB88" s="15">
        <f>IFERROR(VLOOKUP($M:$M,'Data 2'!$U:$AI,'Data 2'!X$1,0),0)</f>
        <v>61180.02</v>
      </c>
      <c r="AC88" s="15">
        <f>IFERROR(VLOOKUP($M:$M,'Data 2'!$U:$AI,'Data 2'!Y$1,0),0)</f>
        <v>74700.850000000006</v>
      </c>
      <c r="AD88" s="15">
        <f>IFERROR(VLOOKUP($M:$M,'Data 2'!$U:$AI,'Data 2'!Z$1,0),0)</f>
        <v>95272.02</v>
      </c>
      <c r="AE88" s="15">
        <f>IFERROR(VLOOKUP($M:$M,'Data 2'!$U:$AI,'Data 2'!AA$1,0),0)</f>
        <v>103884.97</v>
      </c>
      <c r="AF88" s="15">
        <f>IFERROR(VLOOKUP($M:$M,'Data 2'!$U:$AI,'Data 2'!AB$1,0),0)</f>
        <v>113408.18</v>
      </c>
      <c r="AG88" s="15">
        <f>IFERROR(VLOOKUP($M:$M,'Data 2'!$U:$AI,'Data 2'!AC$1,0),0)</f>
        <v>109945.14</v>
      </c>
      <c r="AH88" s="15">
        <f>IFERROR(VLOOKUP($M:$M,'Data 2'!$U:$AI,'Data 2'!AD$1,0),0)</f>
        <v>97400.24</v>
      </c>
      <c r="AI88" s="15">
        <f>IFERROR(VLOOKUP($M:$M,'Data 2'!$U:$AI,'Data 2'!AE$1,0),0)</f>
        <v>86173.66</v>
      </c>
      <c r="AJ88" s="15">
        <f>IFERROR(VLOOKUP($M:$M,'Data 2'!$U:$AI,'Data 2'!AF$1,0),0)</f>
        <v>70962.67</v>
      </c>
      <c r="AK88" s="15">
        <f>IFERROR(VLOOKUP($M:$M,'Data 2'!$U:$AI,'Data 2'!AG$1,0),0)</f>
        <v>58741.8</v>
      </c>
      <c r="AL88" s="15">
        <f>IFERROR(VLOOKUP($M:$M,'Data 2'!$U:$AI,'Data 2'!AH$1,0),0)</f>
        <v>55666.93</v>
      </c>
      <c r="AM88" s="16">
        <f t="shared" si="138"/>
        <v>986005.12000000011</v>
      </c>
      <c r="AN88" s="15">
        <f>IFERROR(VLOOKUP($M:$M,'Data 2'!$AP:$BE,'Data 2'!AR$1,0),0)</f>
        <v>74491.25</v>
      </c>
      <c r="AO88" s="15">
        <f>IFERROR(VLOOKUP($M:$M,'Data 2'!$AP:$BE,'Data 2'!AS$1,0),0)</f>
        <v>82000.83</v>
      </c>
      <c r="AP88" s="15">
        <f>IFERROR(VLOOKUP($M:$M,'Data 2'!$AP:$BE,'Data 2'!AT$1,0),0)</f>
        <v>89202.15</v>
      </c>
      <c r="AQ88" s="15">
        <f>IFERROR(VLOOKUP($M:$M,'Data 2'!$AP:$BE,'Data 2'!AU$1,0),0)</f>
        <v>94007.4</v>
      </c>
      <c r="AR88" s="15">
        <f>IFERROR(VLOOKUP($M:$M,'Data 2'!$AP:$BE,'Data 2'!AV$1,0),0)</f>
        <v>114367.02</v>
      </c>
      <c r="AS88" s="15">
        <f>IFERROR(VLOOKUP($M:$M,'Data 2'!$AP:$BE,'Data 2'!AW$1,0),0)</f>
        <v>116946.2</v>
      </c>
      <c r="AT88" s="15">
        <f>IFERROR(VLOOKUP($M:$M,'Data 2'!$AP:$BE,'Data 2'!AX$1,0),0)</f>
        <v>111679.02</v>
      </c>
      <c r="AU88" s="15">
        <f>IFERROR(VLOOKUP($M:$M,'Data 2'!$AP:$BE,'Data 2'!AY$1,0),0)</f>
        <v>112821.42</v>
      </c>
      <c r="AV88" s="15">
        <f>IFERROR(VLOOKUP($M:$M,'Data 2'!$AP:$BE,'Data 2'!AZ$1,0),0)</f>
        <v>95209.4</v>
      </c>
      <c r="AW88" s="15">
        <f>IFERROR(VLOOKUP($M:$M,'Data 2'!$AP:$BE,'Data 2'!BA$1,0),0)</f>
        <v>81835.25</v>
      </c>
      <c r="AX88" s="15">
        <f>IFERROR(VLOOKUP($M:$M,'Data 2'!$AP:$BE,'Data 2'!BB$1,0),0)</f>
        <v>61887.490000000013</v>
      </c>
      <c r="AY88" s="15">
        <f>IFERROR(VLOOKUP($M:$M,'Data 2'!$AP:$BE,'Data 2'!BC$1,0),0)</f>
        <v>58290.14</v>
      </c>
      <c r="AZ88" s="16">
        <f t="shared" si="71"/>
        <v>1092737.57</v>
      </c>
      <c r="BA88" s="3">
        <f>IF(AA88=0,0,IFERROR(VLOOKUP($M:$M,'Price_Per_Oz_01.2019~'!$A:$CQ,Data_sheet_PTD!BA$2,0),0))</f>
        <v>0.72</v>
      </c>
      <c r="BB88" s="3">
        <f>IF(AB88=0,0,IFERROR(VLOOKUP($M:$M,'Price_Per_Oz_01.2019~'!$A:$CQ,Data_sheet_PTD!BB$2,0),0))</f>
        <v>0.72</v>
      </c>
      <c r="BC88" s="3">
        <f>IF(AC88=0,0,IFERROR(VLOOKUP($M:$M,'Price_Per_Oz_01.2019~'!$A:$CQ,Data_sheet_PTD!BC$2,0),0))</f>
        <v>0.79</v>
      </c>
      <c r="BD88" s="3">
        <f>IF(AD88=0,0,IFERROR(VLOOKUP($M:$M,'Price_Per_Oz_01.2019~'!$A:$CQ,Data_sheet_PTD!BD$2,0),0))</f>
        <v>0.79</v>
      </c>
      <c r="BE88" s="3">
        <f>IF(AE88=0,0,IFERROR(VLOOKUP($M:$M,'Price_Per_Oz_01.2019~'!$A:$CQ,Data_sheet_PTD!BE$2,0),0))</f>
        <v>0.79</v>
      </c>
      <c r="BF88" s="3">
        <f>IF(AF88=0,0,IFERROR(VLOOKUP($M:$M,'Price_Per_Oz_01.2019~'!$A:$CQ,Data_sheet_PTD!BF$2,0),0))</f>
        <v>0.79</v>
      </c>
      <c r="BG88" s="3">
        <f>IF(AG88=0,0,IFERROR(VLOOKUP($M:$M,'Price_Per_Oz_01.2019~'!$A:$CQ,Data_sheet_PTD!BG$2,0),0))</f>
        <v>0.79</v>
      </c>
      <c r="BH88" s="3">
        <f>IF(AH88=0,0,IFERROR(VLOOKUP($M:$M,'Price_Per_Oz_01.2019~'!$A:$CQ,Data_sheet_PTD!BH$2,0),0))</f>
        <v>0.79</v>
      </c>
      <c r="BI88" s="3">
        <f>IF(AI88=0,0,IFERROR(VLOOKUP($M:$M,'Price_Per_Oz_01.2019~'!$A:$CQ,Data_sheet_PTD!BI$2,0),0))</f>
        <v>0.79</v>
      </c>
      <c r="BJ88" s="3">
        <f>IF(AJ88=0,0,IFERROR(VLOOKUP($M:$M,'Price_Per_Oz_01.2019~'!$A:$CQ,Data_sheet_PTD!BJ$2,0),0))</f>
        <v>0.79</v>
      </c>
      <c r="BK88" s="3">
        <f>IF(AK88=0,0,IFERROR(VLOOKUP($M:$M,'Price_Per_Oz_01.2019~'!$A:$CQ,Data_sheet_PTD!BK$2,0),0))</f>
        <v>0.79</v>
      </c>
      <c r="BL88" s="3">
        <f>IF(AL88=0,0,IFERROR(VLOOKUP($M:$M,'Price_Per_Oz_01.2019~'!$A:$CQ,Data_sheet_PTD!BL$2,0),0))</f>
        <v>0.79</v>
      </c>
      <c r="BM88" s="17">
        <f t="shared" si="123"/>
        <v>0.79</v>
      </c>
      <c r="BN88" s="3">
        <f>IF(AN88=0,0,IFERROR(VLOOKUP($M:$M,'Price_Per_Oz_01.2019~'!$A:$CQ,Data_sheet_PTD!BN$2,0),0))</f>
        <v>0.79</v>
      </c>
      <c r="BO88" s="3">
        <f>IF(AO88=0,0,IFERROR(VLOOKUP($M:$M,'Price_Per_Oz_01.2019~'!$A:$CQ,Data_sheet_PTD!BO$2,0),0))</f>
        <v>0.79</v>
      </c>
      <c r="BP88" s="3">
        <f>IF(AP88=0,0,IFERROR(VLOOKUP($M:$M,'Price_Per_Oz_01.2019~'!$A:$CQ,Data_sheet_PTD!BP$2,0),0))</f>
        <v>0.79</v>
      </c>
      <c r="BQ88" s="3">
        <f>IF(AQ88=0,0,IFERROR(VLOOKUP($M:$M,'Price_Per_Oz_01.2019~'!$A:$CQ,Data_sheet_PTD!BQ$2,0),0))</f>
        <v>0.82</v>
      </c>
      <c r="BR88" s="3">
        <f>IF(AR88=0,0,IFERROR(VLOOKUP($M:$M,'Price_Per_Oz_01.2019~'!$A:$CQ,Data_sheet_PTD!BR$2,0),0))</f>
        <v>0.89</v>
      </c>
      <c r="BS88" s="3">
        <f>IF(AS88=0,0,IFERROR(VLOOKUP($M:$M,'Price_Per_Oz_01.2019~'!$A:$CQ,Data_sheet_PTD!BS$2,0),0))</f>
        <v>0.89</v>
      </c>
      <c r="BT88" s="3">
        <f>IF(AT88=0,0,IFERROR(VLOOKUP($M:$M,'Price_Per_Oz_01.2019~'!$A:$CQ,Data_sheet_PTD!BT$2,0),0))</f>
        <v>0.89</v>
      </c>
      <c r="BU88" s="3">
        <f>IF(AU88=0,0,IFERROR(VLOOKUP($M:$M,'Price_Per_Oz_01.2019~'!$A:$CQ,Data_sheet_PTD!BU$2,0),0))</f>
        <v>0.89</v>
      </c>
      <c r="BV88" s="3">
        <f>IF(AV88=0,0,IFERROR(VLOOKUP($M:$M,'Price_Per_Oz_01.2019~'!$A:$CQ,Data_sheet_PTD!BV$2,0),0))</f>
        <v>0.89</v>
      </c>
      <c r="BW88" s="3">
        <f>IF(AW88=0,0,IFERROR(VLOOKUP($M:$M,'Price_Per_Oz_01.2019~'!$A:$CQ,Data_sheet_PTD!BW$2,0),0))</f>
        <v>0.89</v>
      </c>
      <c r="BX88" s="3">
        <f>IF(AX88=0,0,IFERROR(VLOOKUP($M:$M,'Price_Per_Oz_01.2019~'!$A:$CQ,Data_sheet_PTD!BX$2,0),0))</f>
        <v>0.89</v>
      </c>
      <c r="BY88" s="3">
        <f>IF(AY88=0,0,IFERROR(VLOOKUP($M:$M,'Price_Per_Oz_01.2019~'!$A:$CQ,Data_sheet_PTD!BY$2,0),0))</f>
        <v>0.89</v>
      </c>
      <c r="BZ88" s="17">
        <f t="shared" si="124"/>
        <v>0.89</v>
      </c>
      <c r="CA88" s="12">
        <f t="shared" si="72"/>
        <v>81484.222222222219</v>
      </c>
      <c r="CB88" s="12">
        <f t="shared" si="73"/>
        <v>84972.25</v>
      </c>
      <c r="CC88" s="12">
        <f t="shared" si="74"/>
        <v>94558.037974683553</v>
      </c>
      <c r="CD88" s="12">
        <f t="shared" si="75"/>
        <v>120597.49367088608</v>
      </c>
      <c r="CE88" s="12">
        <f t="shared" si="76"/>
        <v>131499.96202531646</v>
      </c>
      <c r="CF88" s="12">
        <f t="shared" si="77"/>
        <v>143554.65822784809</v>
      </c>
      <c r="CG88" s="12">
        <f t="shared" si="78"/>
        <v>139171.06329113923</v>
      </c>
      <c r="CH88" s="12">
        <f t="shared" si="79"/>
        <v>123291.44303797469</v>
      </c>
      <c r="CI88" s="12">
        <f t="shared" si="80"/>
        <v>109080.58227848102</v>
      </c>
      <c r="CJ88" s="12">
        <f t="shared" si="81"/>
        <v>89826.164556962016</v>
      </c>
      <c r="CK88" s="12">
        <f t="shared" si="82"/>
        <v>74356.708860759492</v>
      </c>
      <c r="CL88" s="12">
        <f t="shared" si="83"/>
        <v>70464.46835443037</v>
      </c>
      <c r="CM88" s="13">
        <f t="shared" si="125"/>
        <v>1262857.054500703</v>
      </c>
      <c r="CN88" s="12">
        <f t="shared" si="84"/>
        <v>94292.721518987339</v>
      </c>
      <c r="CO88" s="12">
        <f t="shared" si="85"/>
        <v>103798.51898734177</v>
      </c>
      <c r="CP88" s="12">
        <f t="shared" si="86"/>
        <v>112914.11392405062</v>
      </c>
      <c r="CQ88" s="12">
        <f t="shared" si="87"/>
        <v>114643.17073170732</v>
      </c>
      <c r="CR88" s="12">
        <f t="shared" si="88"/>
        <v>128502.26966292135</v>
      </c>
      <c r="CS88" s="12">
        <f t="shared" si="89"/>
        <v>131400.22471910113</v>
      </c>
      <c r="CT88" s="12">
        <f t="shared" si="90"/>
        <v>125482.04494382023</v>
      </c>
      <c r="CU88" s="12">
        <f t="shared" si="91"/>
        <v>126765.6404494382</v>
      </c>
      <c r="CV88" s="12">
        <f t="shared" si="92"/>
        <v>106976.85393258426</v>
      </c>
      <c r="CW88" s="12">
        <f t="shared" si="93"/>
        <v>91949.719101123599</v>
      </c>
      <c r="CX88" s="12">
        <f t="shared" si="94"/>
        <v>69536.505617977542</v>
      </c>
      <c r="CY88" s="12">
        <f t="shared" si="95"/>
        <v>65494.539325842692</v>
      </c>
      <c r="CZ88" s="13">
        <f t="shared" si="96"/>
        <v>1271756.3229148961</v>
      </c>
      <c r="DA88" s="15">
        <f t="shared" si="97"/>
        <v>9222.1194936708853</v>
      </c>
      <c r="DB88" s="15">
        <f t="shared" si="98"/>
        <v>13554.913670886073</v>
      </c>
      <c r="DC88" s="15">
        <f t="shared" si="99"/>
        <v>14501.299999999981</v>
      </c>
      <c r="DD88" s="15">
        <f t="shared" si="100"/>
        <v>-4703.9151219512214</v>
      </c>
      <c r="DE88" s="15">
        <f t="shared" si="101"/>
        <v>-2368.1769662921411</v>
      </c>
      <c r="DF88" s="15">
        <f t="shared" si="102"/>
        <v>-9602.0024719101038</v>
      </c>
      <c r="DG88" s="15">
        <f t="shared" si="103"/>
        <v>-10814.324494382008</v>
      </c>
      <c r="DH88" s="15">
        <f t="shared" si="104"/>
        <v>2744.615955056172</v>
      </c>
      <c r="DI88" s="15">
        <f t="shared" si="105"/>
        <v>-1661.9453932584386</v>
      </c>
      <c r="DJ88" s="15">
        <f t="shared" si="106"/>
        <v>1677.6080898876507</v>
      </c>
      <c r="DK88" s="15">
        <f t="shared" si="107"/>
        <v>-3807.9605617977409</v>
      </c>
      <c r="DL88" s="15">
        <f t="shared" si="108"/>
        <v>-3926.2439325842656</v>
      </c>
      <c r="DM88" s="16">
        <f t="shared" si="109"/>
        <v>4815.9882673248467</v>
      </c>
      <c r="DN88" s="15">
        <f t="shared" si="110"/>
        <v>6600.4905063291199</v>
      </c>
      <c r="DO88" s="15">
        <f t="shared" si="111"/>
        <v>7265.8963291139307</v>
      </c>
      <c r="DP88" s="15">
        <f t="shared" si="112"/>
        <v>0</v>
      </c>
      <c r="DQ88" s="15">
        <f t="shared" si="113"/>
        <v>3439.2951219512097</v>
      </c>
      <c r="DR88" s="15">
        <f t="shared" si="114"/>
        <v>12850.226966292132</v>
      </c>
      <c r="DS88" s="15">
        <f t="shared" si="115"/>
        <v>13140.02247191011</v>
      </c>
      <c r="DT88" s="15">
        <f t="shared" si="116"/>
        <v>12548.20449438202</v>
      </c>
      <c r="DU88" s="15">
        <f t="shared" si="117"/>
        <v>12676.564044943818</v>
      </c>
      <c r="DV88" s="15">
        <f t="shared" si="118"/>
        <v>10697.685393258424</v>
      </c>
      <c r="DW88" s="15">
        <f t="shared" si="119"/>
        <v>9194.9719101123574</v>
      </c>
      <c r="DX88" s="15">
        <f t="shared" si="120"/>
        <v>6953.6505617977527</v>
      </c>
      <c r="DY88" s="15">
        <f t="shared" si="121"/>
        <v>6549.4539325842679</v>
      </c>
      <c r="DZ88" s="16">
        <f t="shared" si="122"/>
        <v>101916.46173267515</v>
      </c>
      <c r="EB88" s="22">
        <f t="shared" si="126"/>
        <v>0</v>
      </c>
      <c r="EC88" s="22">
        <f t="shared" si="127"/>
        <v>0</v>
      </c>
      <c r="ED88" s="22">
        <f t="shared" si="128"/>
        <v>0</v>
      </c>
      <c r="EE88" s="22">
        <f t="shared" si="129"/>
        <v>1.8189894035458565E-12</v>
      </c>
      <c r="EF88" s="22">
        <f t="shared" si="130"/>
        <v>0</v>
      </c>
      <c r="EG88" s="22">
        <f t="shared" si="131"/>
        <v>0</v>
      </c>
      <c r="EH88" s="22">
        <f t="shared" si="132"/>
        <v>-7.2759576141834259E-12</v>
      </c>
      <c r="EI88" s="22">
        <f t="shared" si="133"/>
        <v>0</v>
      </c>
      <c r="EJ88" s="22">
        <f t="shared" si="134"/>
        <v>0</v>
      </c>
      <c r="EK88" s="22">
        <f t="shared" si="135"/>
        <v>0</v>
      </c>
      <c r="EL88" s="22">
        <f t="shared" si="136"/>
        <v>0</v>
      </c>
      <c r="EM88" s="22">
        <f t="shared" si="137"/>
        <v>0</v>
      </c>
    </row>
    <row r="89" spans="12:143" x14ac:dyDescent="0.3">
      <c r="L89" s="7"/>
      <c r="M89" t="s">
        <v>95</v>
      </c>
      <c r="N89" s="15">
        <f>IFERROR(VLOOKUP($M:$M,'Data 2'!$C:$R,'Data 2'!E$1,0),0)</f>
        <v>35930.29</v>
      </c>
      <c r="O89" s="15">
        <f>IFERROR(VLOOKUP($M:$M,'Data 2'!$C:$R,'Data 2'!F$1,0),0)</f>
        <v>38120.92</v>
      </c>
      <c r="P89" s="15">
        <f>IFERROR(VLOOKUP($M:$M,'Data 2'!$C:$R,'Data 2'!G$1,0),0)</f>
        <v>41383.31</v>
      </c>
      <c r="Q89" s="15">
        <f>IFERROR(VLOOKUP($M:$M,'Data 2'!$C:$R,'Data 2'!H$1,0),0)</f>
        <v>59339.8</v>
      </c>
      <c r="R89" s="15">
        <f>IFERROR(VLOOKUP($M:$M,'Data 2'!$C:$R,'Data 2'!I$1,0),0)</f>
        <v>60184.62</v>
      </c>
      <c r="S89" s="15">
        <f>IFERROR(VLOOKUP($M:$M,'Data 2'!$C:$R,'Data 2'!J$1,0),0)</f>
        <v>72929.02</v>
      </c>
      <c r="T89" s="15">
        <f>IFERROR(VLOOKUP($M:$M,'Data 2'!$C:$R,'Data 2'!K$1,0),0)</f>
        <v>79319.66</v>
      </c>
      <c r="U89" s="15">
        <f>IFERROR(VLOOKUP($M:$M,'Data 2'!$C:$R,'Data 2'!L$1,0),0)</f>
        <v>69156.06</v>
      </c>
      <c r="V89" s="15">
        <f>IFERROR(VLOOKUP($M:$M,'Data 2'!$C:$R,'Data 2'!M$1,0),0)</f>
        <v>50119.93</v>
      </c>
      <c r="W89" s="15">
        <f>IFERROR(VLOOKUP($M:$M,'Data 2'!$C:$R,'Data 2'!N$1,0),0)</f>
        <v>52279.97</v>
      </c>
      <c r="X89" s="15">
        <f>IFERROR(VLOOKUP($M:$M,'Data 2'!$C:$R,'Data 2'!O$1,0),0)</f>
        <v>39032.46</v>
      </c>
      <c r="Y89" s="15">
        <f>IFERROR(VLOOKUP($M:$M,'Data 2'!$C:$R,'Data 2'!P$1,0),0)</f>
        <v>35416.160000000003</v>
      </c>
      <c r="Z89" s="16">
        <f t="shared" si="70"/>
        <v>174774.32</v>
      </c>
      <c r="AA89" s="15">
        <f>IFERROR(VLOOKUP($M:$M,'Data 2'!$U:$AI,'Data 2'!W$1,0),0)</f>
        <v>43082.87</v>
      </c>
      <c r="AB89" s="15">
        <f>IFERROR(VLOOKUP($M:$M,'Data 2'!$U:$AI,'Data 2'!X$1,0),0)</f>
        <v>48602.97</v>
      </c>
      <c r="AC89" s="15">
        <f>IFERROR(VLOOKUP($M:$M,'Data 2'!$U:$AI,'Data 2'!Y$1,0),0)</f>
        <v>59606.97</v>
      </c>
      <c r="AD89" s="15">
        <f>IFERROR(VLOOKUP($M:$M,'Data 2'!$U:$AI,'Data 2'!Z$1,0),0)</f>
        <v>63180.54</v>
      </c>
      <c r="AE89" s="15">
        <f>IFERROR(VLOOKUP($M:$M,'Data 2'!$U:$AI,'Data 2'!AA$1,0),0)</f>
        <v>74095.81</v>
      </c>
      <c r="AF89" s="15">
        <f>IFERROR(VLOOKUP($M:$M,'Data 2'!$U:$AI,'Data 2'!AB$1,0),0)</f>
        <v>94604.21</v>
      </c>
      <c r="AG89" s="15">
        <f>IFERROR(VLOOKUP($M:$M,'Data 2'!$U:$AI,'Data 2'!AC$1,0),0)</f>
        <v>91116.2</v>
      </c>
      <c r="AH89" s="15">
        <f>IFERROR(VLOOKUP($M:$M,'Data 2'!$U:$AI,'Data 2'!AD$1,0),0)</f>
        <v>82980.66</v>
      </c>
      <c r="AI89" s="15">
        <f>IFERROR(VLOOKUP($M:$M,'Data 2'!$U:$AI,'Data 2'!AE$1,0),0)</f>
        <v>63256.57</v>
      </c>
      <c r="AJ89" s="15">
        <f>IFERROR(VLOOKUP($M:$M,'Data 2'!$U:$AI,'Data 2'!AF$1,0),0)</f>
        <v>60130.12</v>
      </c>
      <c r="AK89" s="15">
        <f>IFERROR(VLOOKUP($M:$M,'Data 2'!$U:$AI,'Data 2'!AG$1,0),0)</f>
        <v>47184.78</v>
      </c>
      <c r="AL89" s="15">
        <f>IFERROR(VLOOKUP($M:$M,'Data 2'!$U:$AI,'Data 2'!AH$1,0),0)</f>
        <v>42642.21</v>
      </c>
      <c r="AM89" s="16">
        <f t="shared" si="138"/>
        <v>770483.91</v>
      </c>
      <c r="AN89" s="15">
        <f>IFERROR(VLOOKUP($M:$M,'Data 2'!$AP:$BE,'Data 2'!AR$1,0),0)</f>
        <v>54027.94</v>
      </c>
      <c r="AO89" s="15">
        <f>IFERROR(VLOOKUP($M:$M,'Data 2'!$AP:$BE,'Data 2'!AS$1,0),0)</f>
        <v>63324.39</v>
      </c>
      <c r="AP89" s="15">
        <f>IFERROR(VLOOKUP($M:$M,'Data 2'!$AP:$BE,'Data 2'!AT$1,0),0)</f>
        <v>68129.929999999993</v>
      </c>
      <c r="AQ89" s="15">
        <f>IFERROR(VLOOKUP($M:$M,'Data 2'!$AP:$BE,'Data 2'!AU$1,0),0)</f>
        <v>71776.990000000005</v>
      </c>
      <c r="AR89" s="15">
        <f>IFERROR(VLOOKUP($M:$M,'Data 2'!$AP:$BE,'Data 2'!AV$1,0),0)</f>
        <v>77847.710000000006</v>
      </c>
      <c r="AS89" s="15">
        <f>IFERROR(VLOOKUP($M:$M,'Data 2'!$AP:$BE,'Data 2'!AW$1,0),0)</f>
        <v>95702.58</v>
      </c>
      <c r="AT89" s="15">
        <f>IFERROR(VLOOKUP($M:$M,'Data 2'!$AP:$BE,'Data 2'!AX$1,0),0)</f>
        <v>92826</v>
      </c>
      <c r="AU89" s="15">
        <f>IFERROR(VLOOKUP($M:$M,'Data 2'!$AP:$BE,'Data 2'!AY$1,0),0)</f>
        <v>97729.03</v>
      </c>
      <c r="AV89" s="15">
        <f>IFERROR(VLOOKUP($M:$M,'Data 2'!$AP:$BE,'Data 2'!AZ$1,0),0)</f>
        <v>69465.22</v>
      </c>
      <c r="AW89" s="15">
        <f>IFERROR(VLOOKUP($M:$M,'Data 2'!$AP:$BE,'Data 2'!BA$1,0),0)</f>
        <v>60254.909999999996</v>
      </c>
      <c r="AX89" s="15">
        <f>IFERROR(VLOOKUP($M:$M,'Data 2'!$AP:$BE,'Data 2'!BB$1,0),0)</f>
        <v>47031.01</v>
      </c>
      <c r="AY89" s="15">
        <f>IFERROR(VLOOKUP($M:$M,'Data 2'!$AP:$BE,'Data 2'!BC$1,0),0)</f>
        <v>39429.359999999993</v>
      </c>
      <c r="AZ89" s="16">
        <f t="shared" si="71"/>
        <v>837545.07000000007</v>
      </c>
      <c r="BA89" s="3">
        <f>IF(AA89=0,0,IFERROR(VLOOKUP($M:$M,'Price_Per_Oz_01.2019~'!$A:$CQ,Data_sheet_PTD!BA$2,0),0))</f>
        <v>0.62</v>
      </c>
      <c r="BB89" s="3">
        <f>IF(AB89=0,0,IFERROR(VLOOKUP($M:$M,'Price_Per_Oz_01.2019~'!$A:$CQ,Data_sheet_PTD!BB$2,0),0))</f>
        <v>0.75</v>
      </c>
      <c r="BC89" s="3">
        <f>IF(AC89=0,0,IFERROR(VLOOKUP($M:$M,'Price_Per_Oz_01.2019~'!$A:$CQ,Data_sheet_PTD!BC$2,0),0))</f>
        <v>0.75</v>
      </c>
      <c r="BD89" s="3">
        <f>IF(AD89=0,0,IFERROR(VLOOKUP($M:$M,'Price_Per_Oz_01.2019~'!$A:$CQ,Data_sheet_PTD!BD$2,0),0))</f>
        <v>0.75</v>
      </c>
      <c r="BE89" s="3">
        <f>IF(AE89=0,0,IFERROR(VLOOKUP($M:$M,'Price_Per_Oz_01.2019~'!$A:$CQ,Data_sheet_PTD!BE$2,0),0))</f>
        <v>0.75</v>
      </c>
      <c r="BF89" s="3">
        <f>IF(AF89=0,0,IFERROR(VLOOKUP($M:$M,'Price_Per_Oz_01.2019~'!$A:$CQ,Data_sheet_PTD!BF$2,0),0))</f>
        <v>0.75</v>
      </c>
      <c r="BG89" s="3">
        <f>IF(AG89=0,0,IFERROR(VLOOKUP($M:$M,'Price_Per_Oz_01.2019~'!$A:$CQ,Data_sheet_PTD!BG$2,0),0))</f>
        <v>0.75</v>
      </c>
      <c r="BH89" s="3">
        <f>IF(AH89=0,0,IFERROR(VLOOKUP($M:$M,'Price_Per_Oz_01.2019~'!$A:$CQ,Data_sheet_PTD!BH$2,0),0))</f>
        <v>0.75</v>
      </c>
      <c r="BI89" s="3">
        <f>IF(AI89=0,0,IFERROR(VLOOKUP($M:$M,'Price_Per_Oz_01.2019~'!$A:$CQ,Data_sheet_PTD!BI$2,0),0))</f>
        <v>0.75</v>
      </c>
      <c r="BJ89" s="3">
        <f>IF(AJ89=0,0,IFERROR(VLOOKUP($M:$M,'Price_Per_Oz_01.2019~'!$A:$CQ,Data_sheet_PTD!BJ$2,0),0))</f>
        <v>0.75</v>
      </c>
      <c r="BK89" s="3">
        <f>IF(AK89=0,0,IFERROR(VLOOKUP($M:$M,'Price_Per_Oz_01.2019~'!$A:$CQ,Data_sheet_PTD!BK$2,0),0))</f>
        <v>0.75</v>
      </c>
      <c r="BL89" s="3">
        <f>IF(AL89=0,0,IFERROR(VLOOKUP($M:$M,'Price_Per_Oz_01.2019~'!$A:$CQ,Data_sheet_PTD!BL$2,0),0))</f>
        <v>0.75</v>
      </c>
      <c r="BM89" s="17">
        <f t="shared" si="123"/>
        <v>0.75</v>
      </c>
      <c r="BN89" s="3">
        <f>IF(AN89=0,0,IFERROR(VLOOKUP($M:$M,'Price_Per_Oz_01.2019~'!$A:$CQ,Data_sheet_PTD!BN$2,0),0))</f>
        <v>0.75</v>
      </c>
      <c r="BO89" s="3">
        <f>IF(AO89=0,0,IFERROR(VLOOKUP($M:$M,'Price_Per_Oz_01.2019~'!$A:$CQ,Data_sheet_PTD!BO$2,0),0))</f>
        <v>0.75</v>
      </c>
      <c r="BP89" s="3">
        <f>IF(AP89=0,0,IFERROR(VLOOKUP($M:$M,'Price_Per_Oz_01.2019~'!$A:$CQ,Data_sheet_PTD!BP$2,0),0))</f>
        <v>0.75</v>
      </c>
      <c r="BQ89" s="3">
        <f>IF(AQ89=0,0,IFERROR(VLOOKUP($M:$M,'Price_Per_Oz_01.2019~'!$A:$CQ,Data_sheet_PTD!BQ$2,0),0))</f>
        <v>0.75</v>
      </c>
      <c r="BR89" s="3">
        <f>IF(AR89=0,0,IFERROR(VLOOKUP($M:$M,'Price_Per_Oz_01.2019~'!$A:$CQ,Data_sheet_PTD!BR$2,0),0))</f>
        <v>0.75</v>
      </c>
      <c r="BS89" s="3">
        <f>IF(AS89=0,0,IFERROR(VLOOKUP($M:$M,'Price_Per_Oz_01.2019~'!$A:$CQ,Data_sheet_PTD!BS$2,0),0))</f>
        <v>0.79</v>
      </c>
      <c r="BT89" s="3">
        <f>IF(AT89=0,0,IFERROR(VLOOKUP($M:$M,'Price_Per_Oz_01.2019~'!$A:$CQ,Data_sheet_PTD!BT$2,0),0))</f>
        <v>0.79</v>
      </c>
      <c r="BU89" s="3">
        <f>IF(AU89=0,0,IFERROR(VLOOKUP($M:$M,'Price_Per_Oz_01.2019~'!$A:$CQ,Data_sheet_PTD!BU$2,0),0))</f>
        <v>0.79</v>
      </c>
      <c r="BV89" s="3">
        <f>IF(AV89=0,0,IFERROR(VLOOKUP($M:$M,'Price_Per_Oz_01.2019~'!$A:$CQ,Data_sheet_PTD!BV$2,0),0))</f>
        <v>0.79</v>
      </c>
      <c r="BW89" s="3">
        <f>IF(AW89=0,0,IFERROR(VLOOKUP($M:$M,'Price_Per_Oz_01.2019~'!$A:$CQ,Data_sheet_PTD!BW$2,0),0))</f>
        <v>0.79</v>
      </c>
      <c r="BX89" s="3">
        <f>IF(AX89=0,0,IFERROR(VLOOKUP($M:$M,'Price_Per_Oz_01.2019~'!$A:$CQ,Data_sheet_PTD!BX$2,0),0))</f>
        <v>0.79</v>
      </c>
      <c r="BY89" s="3">
        <f>IF(AY89=0,0,IFERROR(VLOOKUP($M:$M,'Price_Per_Oz_01.2019~'!$A:$CQ,Data_sheet_PTD!BY$2,0),0))</f>
        <v>0.79</v>
      </c>
      <c r="BZ89" s="17">
        <f t="shared" si="124"/>
        <v>0.79</v>
      </c>
      <c r="CA89" s="12">
        <f t="shared" si="72"/>
        <v>69488.5</v>
      </c>
      <c r="CB89" s="12">
        <f t="shared" si="73"/>
        <v>64803.96</v>
      </c>
      <c r="CC89" s="12">
        <f t="shared" si="74"/>
        <v>79475.960000000006</v>
      </c>
      <c r="CD89" s="12">
        <f t="shared" si="75"/>
        <v>84240.72</v>
      </c>
      <c r="CE89" s="12">
        <f t="shared" si="76"/>
        <v>98794.41333333333</v>
      </c>
      <c r="CF89" s="12">
        <f t="shared" si="77"/>
        <v>126138.94666666667</v>
      </c>
      <c r="CG89" s="12">
        <f t="shared" si="78"/>
        <v>121488.26666666666</v>
      </c>
      <c r="CH89" s="12">
        <f t="shared" si="79"/>
        <v>110640.88</v>
      </c>
      <c r="CI89" s="12">
        <f t="shared" si="80"/>
        <v>84342.093333333338</v>
      </c>
      <c r="CJ89" s="12">
        <f t="shared" si="81"/>
        <v>80173.493333333332</v>
      </c>
      <c r="CK89" s="12">
        <f t="shared" si="82"/>
        <v>62913.04</v>
      </c>
      <c r="CL89" s="12">
        <f t="shared" si="83"/>
        <v>56856.28</v>
      </c>
      <c r="CM89" s="13">
        <f t="shared" si="125"/>
        <v>1039356.5533333333</v>
      </c>
      <c r="CN89" s="12">
        <f t="shared" si="84"/>
        <v>72037.253333333341</v>
      </c>
      <c r="CO89" s="12">
        <f t="shared" si="85"/>
        <v>84432.52</v>
      </c>
      <c r="CP89" s="12">
        <f t="shared" si="86"/>
        <v>90839.906666666662</v>
      </c>
      <c r="CQ89" s="12">
        <f t="shared" si="87"/>
        <v>95702.653333333335</v>
      </c>
      <c r="CR89" s="12">
        <f t="shared" si="88"/>
        <v>103796.94666666667</v>
      </c>
      <c r="CS89" s="12">
        <f t="shared" si="89"/>
        <v>121142.50632911392</v>
      </c>
      <c r="CT89" s="12">
        <f t="shared" si="90"/>
        <v>117501.2658227848</v>
      </c>
      <c r="CU89" s="12">
        <f t="shared" si="91"/>
        <v>123707.6329113924</v>
      </c>
      <c r="CV89" s="12">
        <f t="shared" si="92"/>
        <v>87930.658227848093</v>
      </c>
      <c r="CW89" s="12">
        <f t="shared" si="93"/>
        <v>76272.037974683539</v>
      </c>
      <c r="CX89" s="12">
        <f t="shared" si="94"/>
        <v>59532.924050632908</v>
      </c>
      <c r="CY89" s="12">
        <f t="shared" si="95"/>
        <v>49910.582278481001</v>
      </c>
      <c r="CZ89" s="13">
        <f t="shared" si="96"/>
        <v>1082806.8875949366</v>
      </c>
      <c r="DA89" s="15">
        <f t="shared" si="97"/>
        <v>1580.2270666666716</v>
      </c>
      <c r="DB89" s="15">
        <f t="shared" si="98"/>
        <v>14721.420000000004</v>
      </c>
      <c r="DC89" s="15">
        <f t="shared" si="99"/>
        <v>8522.9599999999919</v>
      </c>
      <c r="DD89" s="15">
        <f t="shared" si="100"/>
        <v>8596.4500000000007</v>
      </c>
      <c r="DE89" s="15">
        <f t="shared" si="101"/>
        <v>3751.9000000000051</v>
      </c>
      <c r="DF89" s="15">
        <f t="shared" si="102"/>
        <v>-3747.3302531645604</v>
      </c>
      <c r="DG89" s="15">
        <f t="shared" si="103"/>
        <v>-2990.2506329113967</v>
      </c>
      <c r="DH89" s="15">
        <f t="shared" si="104"/>
        <v>9800.0646835442967</v>
      </c>
      <c r="DI89" s="15">
        <f t="shared" si="105"/>
        <v>2691.4236708860662</v>
      </c>
      <c r="DJ89" s="15">
        <f t="shared" si="106"/>
        <v>-2926.0915189873449</v>
      </c>
      <c r="DK89" s="15">
        <f t="shared" si="107"/>
        <v>-2535.0869620253197</v>
      </c>
      <c r="DL89" s="15">
        <f t="shared" si="108"/>
        <v>-5209.2732911392486</v>
      </c>
      <c r="DM89" s="16">
        <f t="shared" si="109"/>
        <v>32256.412762869153</v>
      </c>
      <c r="DN89" s="15">
        <f t="shared" si="110"/>
        <v>9364.8429333333352</v>
      </c>
      <c r="DO89" s="15">
        <f t="shared" si="111"/>
        <v>0</v>
      </c>
      <c r="DP89" s="15">
        <f t="shared" si="112"/>
        <v>0</v>
      </c>
      <c r="DQ89" s="15">
        <f t="shared" si="113"/>
        <v>0</v>
      </c>
      <c r="DR89" s="15">
        <f t="shared" si="114"/>
        <v>0</v>
      </c>
      <c r="DS89" s="15">
        <f t="shared" si="115"/>
        <v>4845.7002531645612</v>
      </c>
      <c r="DT89" s="15">
        <f t="shared" si="116"/>
        <v>4700.050632911396</v>
      </c>
      <c r="DU89" s="15">
        <f t="shared" si="117"/>
        <v>4948.3053164557004</v>
      </c>
      <c r="DV89" s="15">
        <f t="shared" si="118"/>
        <v>3517.226329113927</v>
      </c>
      <c r="DW89" s="15">
        <f t="shared" si="119"/>
        <v>3050.8815189873444</v>
      </c>
      <c r="DX89" s="15">
        <f t="shared" si="120"/>
        <v>2381.3169620253184</v>
      </c>
      <c r="DY89" s="15">
        <f t="shared" si="121"/>
        <v>1996.4232911392419</v>
      </c>
      <c r="DZ89" s="16">
        <f t="shared" si="122"/>
        <v>34804.747237130825</v>
      </c>
      <c r="EB89" s="22">
        <f t="shared" si="126"/>
        <v>0</v>
      </c>
      <c r="EC89" s="22">
        <f t="shared" si="127"/>
        <v>0</v>
      </c>
      <c r="ED89" s="22">
        <f t="shared" si="128"/>
        <v>0</v>
      </c>
      <c r="EE89" s="22">
        <f t="shared" si="129"/>
        <v>0</v>
      </c>
      <c r="EF89" s="22">
        <f t="shared" si="130"/>
        <v>3.637978807091713E-12</v>
      </c>
      <c r="EG89" s="22">
        <f t="shared" si="131"/>
        <v>-5.4569682106375694E-12</v>
      </c>
      <c r="EH89" s="22">
        <f t="shared" si="132"/>
        <v>3.637978807091713E-12</v>
      </c>
      <c r="EI89" s="22">
        <f t="shared" si="133"/>
        <v>0</v>
      </c>
      <c r="EJ89" s="22">
        <f t="shared" si="134"/>
        <v>8.1854523159563541E-12</v>
      </c>
      <c r="EK89" s="22">
        <f t="shared" si="135"/>
        <v>-5.9117155615240335E-12</v>
      </c>
      <c r="EL89" s="22">
        <f t="shared" si="136"/>
        <v>4.5474735088646412E-12</v>
      </c>
      <c r="EM89" s="22">
        <f t="shared" si="137"/>
        <v>0</v>
      </c>
    </row>
    <row r="90" spans="12:143" x14ac:dyDescent="0.3">
      <c r="L90" s="7"/>
      <c r="M90" t="s">
        <v>96</v>
      </c>
      <c r="N90" s="15">
        <f>IFERROR(VLOOKUP($M:$M,'Data 2'!$C:$R,'Data 2'!E$1,0),0)</f>
        <v>30569.9</v>
      </c>
      <c r="O90" s="15">
        <f>IFERROR(VLOOKUP($M:$M,'Data 2'!$C:$R,'Data 2'!F$1,0),0)</f>
        <v>33377.49</v>
      </c>
      <c r="P90" s="15">
        <f>IFERROR(VLOOKUP($M:$M,'Data 2'!$C:$R,'Data 2'!G$1,0),0)</f>
        <v>40211.47</v>
      </c>
      <c r="Q90" s="15">
        <f>IFERROR(VLOOKUP($M:$M,'Data 2'!$C:$R,'Data 2'!H$1,0),0)</f>
        <v>49285.01</v>
      </c>
      <c r="R90" s="15">
        <f>IFERROR(VLOOKUP($M:$M,'Data 2'!$C:$R,'Data 2'!I$1,0),0)</f>
        <v>46015.21</v>
      </c>
      <c r="S90" s="15">
        <f>IFERROR(VLOOKUP($M:$M,'Data 2'!$C:$R,'Data 2'!J$1,0),0)</f>
        <v>49430.12</v>
      </c>
      <c r="T90" s="15">
        <f>IFERROR(VLOOKUP($M:$M,'Data 2'!$C:$R,'Data 2'!K$1,0),0)</f>
        <v>58296.86</v>
      </c>
      <c r="U90" s="15">
        <f>IFERROR(VLOOKUP($M:$M,'Data 2'!$C:$R,'Data 2'!L$1,0),0)</f>
        <v>50274.16</v>
      </c>
      <c r="V90" s="15">
        <f>IFERROR(VLOOKUP($M:$M,'Data 2'!$C:$R,'Data 2'!M$1,0),0)</f>
        <v>42912.69</v>
      </c>
      <c r="W90" s="15">
        <f>IFERROR(VLOOKUP($M:$M,'Data 2'!$C:$R,'Data 2'!N$1,0),0)</f>
        <v>40706.71</v>
      </c>
      <c r="X90" s="15">
        <f>IFERROR(VLOOKUP($M:$M,'Data 2'!$C:$R,'Data 2'!O$1,0),0)</f>
        <v>28327.42</v>
      </c>
      <c r="Y90" s="15">
        <f>IFERROR(VLOOKUP($M:$M,'Data 2'!$C:$R,'Data 2'!P$1,0),0)</f>
        <v>0</v>
      </c>
      <c r="Z90" s="16">
        <f t="shared" si="70"/>
        <v>153443.87</v>
      </c>
      <c r="AA90" s="15">
        <f>IFERROR(VLOOKUP($M:$M,'Data 2'!$U:$AI,'Data 2'!W$1,0),0)</f>
        <v>0</v>
      </c>
      <c r="AB90" s="15">
        <f>IFERROR(VLOOKUP($M:$M,'Data 2'!$U:$AI,'Data 2'!X$1,0),0)</f>
        <v>0</v>
      </c>
      <c r="AC90" s="15">
        <f>IFERROR(VLOOKUP($M:$M,'Data 2'!$U:$AI,'Data 2'!Y$1,0),0)</f>
        <v>0</v>
      </c>
      <c r="AD90" s="15">
        <f>IFERROR(VLOOKUP($M:$M,'Data 2'!$U:$AI,'Data 2'!Z$1,0),0)</f>
        <v>0</v>
      </c>
      <c r="AE90" s="15">
        <f>IFERROR(VLOOKUP($M:$M,'Data 2'!$U:$AI,'Data 2'!AA$1,0),0)</f>
        <v>0</v>
      </c>
      <c r="AF90" s="15">
        <f>IFERROR(VLOOKUP($M:$M,'Data 2'!$U:$AI,'Data 2'!AB$1,0),0)</f>
        <v>0</v>
      </c>
      <c r="AG90" s="15">
        <f>IFERROR(VLOOKUP($M:$M,'Data 2'!$U:$AI,'Data 2'!AC$1,0),0)</f>
        <v>0</v>
      </c>
      <c r="AH90" s="15">
        <f>IFERROR(VLOOKUP($M:$M,'Data 2'!$U:$AI,'Data 2'!AD$1,0),0)</f>
        <v>0</v>
      </c>
      <c r="AI90" s="15">
        <f>IFERROR(VLOOKUP($M:$M,'Data 2'!$U:$AI,'Data 2'!AE$1,0),0)</f>
        <v>0</v>
      </c>
      <c r="AJ90" s="15">
        <f>IFERROR(VLOOKUP($M:$M,'Data 2'!$U:$AI,'Data 2'!AF$1,0),0)</f>
        <v>0</v>
      </c>
      <c r="AK90" s="15">
        <f>IFERROR(VLOOKUP($M:$M,'Data 2'!$U:$AI,'Data 2'!AG$1,0),0)</f>
        <v>0</v>
      </c>
      <c r="AL90" s="15">
        <f>IFERROR(VLOOKUP($M:$M,'Data 2'!$U:$AI,'Data 2'!AH$1,0),0)</f>
        <v>0</v>
      </c>
      <c r="AM90" s="16">
        <f t="shared" si="138"/>
        <v>0</v>
      </c>
      <c r="AN90" s="15">
        <f>IFERROR(VLOOKUP($M:$M,'Data 2'!$AP:$BE,'Data 2'!AR$1,0),0)</f>
        <v>0</v>
      </c>
      <c r="AO90" s="15">
        <f>IFERROR(VLOOKUP($M:$M,'Data 2'!$AP:$BE,'Data 2'!AS$1,0),0)</f>
        <v>0</v>
      </c>
      <c r="AP90" s="15">
        <f>IFERROR(VLOOKUP($M:$M,'Data 2'!$AP:$BE,'Data 2'!AT$1,0),0)</f>
        <v>0</v>
      </c>
      <c r="AQ90" s="15">
        <f>IFERROR(VLOOKUP($M:$M,'Data 2'!$AP:$BE,'Data 2'!AU$1,0),0)</f>
        <v>0</v>
      </c>
      <c r="AR90" s="15">
        <f>IFERROR(VLOOKUP($M:$M,'Data 2'!$AP:$BE,'Data 2'!AV$1,0),0)</f>
        <v>0</v>
      </c>
      <c r="AS90" s="15">
        <f>IFERROR(VLOOKUP($M:$M,'Data 2'!$AP:$BE,'Data 2'!AW$1,0),0)</f>
        <v>0</v>
      </c>
      <c r="AT90" s="15">
        <f>IFERROR(VLOOKUP($M:$M,'Data 2'!$AP:$BE,'Data 2'!AX$1,0),0)</f>
        <v>0</v>
      </c>
      <c r="AU90" s="15">
        <f>IFERROR(VLOOKUP($M:$M,'Data 2'!$AP:$BE,'Data 2'!AY$1,0),0)</f>
        <v>0</v>
      </c>
      <c r="AV90" s="15">
        <f>IFERROR(VLOOKUP($M:$M,'Data 2'!$AP:$BE,'Data 2'!AZ$1,0),0)</f>
        <v>0</v>
      </c>
      <c r="AW90" s="15">
        <f>IFERROR(VLOOKUP($M:$M,'Data 2'!$AP:$BE,'Data 2'!BA$1,0),0)</f>
        <v>0</v>
      </c>
      <c r="AX90" s="15">
        <f>IFERROR(VLOOKUP($M:$M,'Data 2'!$AP:$BE,'Data 2'!BB$1,0),0)</f>
        <v>0</v>
      </c>
      <c r="AY90" s="15">
        <f>IFERROR(VLOOKUP($M:$M,'Data 2'!$AP:$BE,'Data 2'!BC$1,0),0)</f>
        <v>0</v>
      </c>
      <c r="AZ90" s="16">
        <f t="shared" si="71"/>
        <v>0</v>
      </c>
      <c r="BA90" s="3">
        <f>IF(AA90=0,0,IFERROR(VLOOKUP($M:$M,'Price_Per_Oz_01.2019~'!$A:$CQ,Data_sheet_PTD!BA$2,0),0))</f>
        <v>0</v>
      </c>
      <c r="BB90" s="3">
        <f>IF(AB90=0,0,IFERROR(VLOOKUP($M:$M,'Price_Per_Oz_01.2019~'!$A:$CQ,Data_sheet_PTD!BB$2,0),0))</f>
        <v>0</v>
      </c>
      <c r="BC90" s="3">
        <f>IF(AC90=0,0,IFERROR(VLOOKUP($M:$M,'Price_Per_Oz_01.2019~'!$A:$CQ,Data_sheet_PTD!BC$2,0),0))</f>
        <v>0</v>
      </c>
      <c r="BD90" s="3">
        <f>IF(AD90=0,0,IFERROR(VLOOKUP($M:$M,'Price_Per_Oz_01.2019~'!$A:$CQ,Data_sheet_PTD!BD$2,0),0))</f>
        <v>0</v>
      </c>
      <c r="BE90" s="3">
        <f>IF(AE90=0,0,IFERROR(VLOOKUP($M:$M,'Price_Per_Oz_01.2019~'!$A:$CQ,Data_sheet_PTD!BE$2,0),0))</f>
        <v>0</v>
      </c>
      <c r="BF90" s="3">
        <f>IF(AF90=0,0,IFERROR(VLOOKUP($M:$M,'Price_Per_Oz_01.2019~'!$A:$CQ,Data_sheet_PTD!BF$2,0),0))</f>
        <v>0</v>
      </c>
      <c r="BG90" s="3">
        <f>IF(AG90=0,0,IFERROR(VLOOKUP($M:$M,'Price_Per_Oz_01.2019~'!$A:$CQ,Data_sheet_PTD!BG$2,0),0))</f>
        <v>0</v>
      </c>
      <c r="BH90" s="3">
        <f>IF(AH90=0,0,IFERROR(VLOOKUP($M:$M,'Price_Per_Oz_01.2019~'!$A:$CQ,Data_sheet_PTD!BH$2,0),0))</f>
        <v>0</v>
      </c>
      <c r="BI90" s="3">
        <f>IF(AI90=0,0,IFERROR(VLOOKUP($M:$M,'Price_Per_Oz_01.2019~'!$A:$CQ,Data_sheet_PTD!BI$2,0),0))</f>
        <v>0</v>
      </c>
      <c r="BJ90" s="3">
        <f>IF(AJ90=0,0,IFERROR(VLOOKUP($M:$M,'Price_Per_Oz_01.2019~'!$A:$CQ,Data_sheet_PTD!BJ$2,0),0))</f>
        <v>0</v>
      </c>
      <c r="BK90" s="3">
        <f>IF(AK90=0,0,IFERROR(VLOOKUP($M:$M,'Price_Per_Oz_01.2019~'!$A:$CQ,Data_sheet_PTD!BK$2,0),0))</f>
        <v>0</v>
      </c>
      <c r="BL90" s="3">
        <f>IF(AL90=0,0,IFERROR(VLOOKUP($M:$M,'Price_Per_Oz_01.2019~'!$A:$CQ,Data_sheet_PTD!BL$2,0),0))</f>
        <v>0</v>
      </c>
      <c r="BM90" s="17">
        <f t="shared" si="123"/>
        <v>0</v>
      </c>
      <c r="BN90" s="3">
        <f>IF(AN90=0,0,IFERROR(VLOOKUP($M:$M,'Price_Per_Oz_01.2019~'!$A:$CQ,Data_sheet_PTD!BN$2,0),0))</f>
        <v>0</v>
      </c>
      <c r="BO90" s="3">
        <f>IF(AO90=0,0,IFERROR(VLOOKUP($M:$M,'Price_Per_Oz_01.2019~'!$A:$CQ,Data_sheet_PTD!BO$2,0),0))</f>
        <v>0</v>
      </c>
      <c r="BP90" s="3">
        <f>IF(AP90=0,0,IFERROR(VLOOKUP($M:$M,'Price_Per_Oz_01.2019~'!$A:$CQ,Data_sheet_PTD!BP$2,0),0))</f>
        <v>0</v>
      </c>
      <c r="BQ90" s="3">
        <f>IF(AQ90=0,0,IFERROR(VLOOKUP($M:$M,'Price_Per_Oz_01.2019~'!$A:$CQ,Data_sheet_PTD!BQ$2,0),0))</f>
        <v>0</v>
      </c>
      <c r="BR90" s="3">
        <f>IF(AR90=0,0,IFERROR(VLOOKUP($M:$M,'Price_Per_Oz_01.2019~'!$A:$CQ,Data_sheet_PTD!BR$2,0),0))</f>
        <v>0</v>
      </c>
      <c r="BS90" s="3">
        <f>IF(AS90=0,0,IFERROR(VLOOKUP($M:$M,'Price_Per_Oz_01.2019~'!$A:$CQ,Data_sheet_PTD!BS$2,0),0))</f>
        <v>0</v>
      </c>
      <c r="BT90" s="3">
        <f>IF(AT90=0,0,IFERROR(VLOOKUP($M:$M,'Price_Per_Oz_01.2019~'!$A:$CQ,Data_sheet_PTD!BT$2,0),0))</f>
        <v>0</v>
      </c>
      <c r="BU90" s="3">
        <f>IF(AU90=0,0,IFERROR(VLOOKUP($M:$M,'Price_Per_Oz_01.2019~'!$A:$CQ,Data_sheet_PTD!BU$2,0),0))</f>
        <v>0</v>
      </c>
      <c r="BV90" s="3">
        <f>IF(AV90=0,0,IFERROR(VLOOKUP($M:$M,'Price_Per_Oz_01.2019~'!$A:$CQ,Data_sheet_PTD!BV$2,0),0))</f>
        <v>0</v>
      </c>
      <c r="BW90" s="3">
        <f>IF(AW90=0,0,IFERROR(VLOOKUP($M:$M,'Price_Per_Oz_01.2019~'!$A:$CQ,Data_sheet_PTD!BW$2,0),0))</f>
        <v>0</v>
      </c>
      <c r="BX90" s="3">
        <f>IF(AX90=0,0,IFERROR(VLOOKUP($M:$M,'Price_Per_Oz_01.2019~'!$A:$CQ,Data_sheet_PTD!BX$2,0),0))</f>
        <v>0</v>
      </c>
      <c r="BY90" s="3">
        <f>IF(AY90=0,0,IFERROR(VLOOKUP($M:$M,'Price_Per_Oz_01.2019~'!$A:$CQ,Data_sheet_PTD!BY$2,0),0))</f>
        <v>0</v>
      </c>
      <c r="BZ90" s="17">
        <f t="shared" si="124"/>
        <v>0</v>
      </c>
      <c r="CA90" s="12">
        <f t="shared" si="72"/>
        <v>0</v>
      </c>
      <c r="CB90" s="12">
        <f t="shared" si="73"/>
        <v>0</v>
      </c>
      <c r="CC90" s="12">
        <f t="shared" si="74"/>
        <v>0</v>
      </c>
      <c r="CD90" s="12">
        <f t="shared" si="75"/>
        <v>0</v>
      </c>
      <c r="CE90" s="12">
        <f t="shared" si="76"/>
        <v>0</v>
      </c>
      <c r="CF90" s="12">
        <f t="shared" si="77"/>
        <v>0</v>
      </c>
      <c r="CG90" s="12">
        <f t="shared" si="78"/>
        <v>0</v>
      </c>
      <c r="CH90" s="12">
        <f t="shared" si="79"/>
        <v>0</v>
      </c>
      <c r="CI90" s="12">
        <f t="shared" si="80"/>
        <v>0</v>
      </c>
      <c r="CJ90" s="12">
        <f t="shared" si="81"/>
        <v>0</v>
      </c>
      <c r="CK90" s="12">
        <f t="shared" si="82"/>
        <v>0</v>
      </c>
      <c r="CL90" s="12">
        <f t="shared" si="83"/>
        <v>0</v>
      </c>
      <c r="CM90" s="13">
        <f t="shared" si="125"/>
        <v>0</v>
      </c>
      <c r="CN90" s="12">
        <f t="shared" si="84"/>
        <v>0</v>
      </c>
      <c r="CO90" s="12">
        <f t="shared" si="85"/>
        <v>0</v>
      </c>
      <c r="CP90" s="12">
        <f t="shared" si="86"/>
        <v>0</v>
      </c>
      <c r="CQ90" s="12">
        <f t="shared" si="87"/>
        <v>0</v>
      </c>
      <c r="CR90" s="12">
        <f t="shared" si="88"/>
        <v>0</v>
      </c>
      <c r="CS90" s="12">
        <f t="shared" si="89"/>
        <v>0</v>
      </c>
      <c r="CT90" s="12">
        <f t="shared" si="90"/>
        <v>0</v>
      </c>
      <c r="CU90" s="12">
        <f t="shared" si="91"/>
        <v>0</v>
      </c>
      <c r="CV90" s="12">
        <f t="shared" si="92"/>
        <v>0</v>
      </c>
      <c r="CW90" s="12">
        <f t="shared" si="93"/>
        <v>0</v>
      </c>
      <c r="CX90" s="12">
        <f t="shared" si="94"/>
        <v>0</v>
      </c>
      <c r="CY90" s="12">
        <f t="shared" si="95"/>
        <v>0</v>
      </c>
      <c r="CZ90" s="13">
        <f t="shared" si="96"/>
        <v>0</v>
      </c>
      <c r="DA90" s="15">
        <f t="shared" si="97"/>
        <v>0</v>
      </c>
      <c r="DB90" s="15">
        <f t="shared" si="98"/>
        <v>0</v>
      </c>
      <c r="DC90" s="15">
        <f t="shared" si="99"/>
        <v>0</v>
      </c>
      <c r="DD90" s="15">
        <f t="shared" si="100"/>
        <v>0</v>
      </c>
      <c r="DE90" s="15">
        <f t="shared" si="101"/>
        <v>0</v>
      </c>
      <c r="DF90" s="15">
        <f t="shared" si="102"/>
        <v>0</v>
      </c>
      <c r="DG90" s="15">
        <f t="shared" si="103"/>
        <v>0</v>
      </c>
      <c r="DH90" s="15">
        <f t="shared" si="104"/>
        <v>0</v>
      </c>
      <c r="DI90" s="15">
        <f t="shared" si="105"/>
        <v>0</v>
      </c>
      <c r="DJ90" s="15">
        <f t="shared" si="106"/>
        <v>0</v>
      </c>
      <c r="DK90" s="15">
        <f t="shared" si="107"/>
        <v>0</v>
      </c>
      <c r="DL90" s="15">
        <f t="shared" si="108"/>
        <v>0</v>
      </c>
      <c r="DM90" s="16">
        <f t="shared" si="109"/>
        <v>0</v>
      </c>
      <c r="DN90" s="15">
        <f t="shared" si="110"/>
        <v>0</v>
      </c>
      <c r="DO90" s="15">
        <f t="shared" si="111"/>
        <v>0</v>
      </c>
      <c r="DP90" s="15">
        <f t="shared" si="112"/>
        <v>0</v>
      </c>
      <c r="DQ90" s="15">
        <f t="shared" si="113"/>
        <v>0</v>
      </c>
      <c r="DR90" s="15">
        <f t="shared" si="114"/>
        <v>0</v>
      </c>
      <c r="DS90" s="15">
        <f t="shared" si="115"/>
        <v>0</v>
      </c>
      <c r="DT90" s="15">
        <f t="shared" si="116"/>
        <v>0</v>
      </c>
      <c r="DU90" s="15">
        <f t="shared" si="117"/>
        <v>0</v>
      </c>
      <c r="DV90" s="15">
        <f t="shared" si="118"/>
        <v>0</v>
      </c>
      <c r="DW90" s="15">
        <f t="shared" si="119"/>
        <v>0</v>
      </c>
      <c r="DX90" s="15">
        <f t="shared" si="120"/>
        <v>0</v>
      </c>
      <c r="DY90" s="15">
        <f t="shared" si="121"/>
        <v>0</v>
      </c>
      <c r="DZ90" s="16">
        <f t="shared" si="122"/>
        <v>0</v>
      </c>
      <c r="EB90" s="22">
        <f t="shared" si="126"/>
        <v>0</v>
      </c>
      <c r="EC90" s="22">
        <f t="shared" si="127"/>
        <v>0</v>
      </c>
      <c r="ED90" s="22">
        <f t="shared" si="128"/>
        <v>0</v>
      </c>
      <c r="EE90" s="22">
        <f t="shared" si="129"/>
        <v>0</v>
      </c>
      <c r="EF90" s="22">
        <f t="shared" si="130"/>
        <v>0</v>
      </c>
      <c r="EG90" s="22">
        <f t="shared" si="131"/>
        <v>0</v>
      </c>
      <c r="EH90" s="22">
        <f t="shared" si="132"/>
        <v>0</v>
      </c>
      <c r="EI90" s="22">
        <f t="shared" si="133"/>
        <v>0</v>
      </c>
      <c r="EJ90" s="22">
        <f t="shared" si="134"/>
        <v>0</v>
      </c>
      <c r="EK90" s="22">
        <f t="shared" si="135"/>
        <v>0</v>
      </c>
      <c r="EL90" s="22">
        <f t="shared" si="136"/>
        <v>0</v>
      </c>
      <c r="EM90" s="22">
        <f t="shared" si="137"/>
        <v>0</v>
      </c>
    </row>
    <row r="91" spans="12:143" x14ac:dyDescent="0.3">
      <c r="L91" s="7"/>
      <c r="M91" t="s">
        <v>97</v>
      </c>
      <c r="N91" s="15">
        <f>IFERROR(VLOOKUP($M:$M,'Data 2'!$C:$R,'Data 2'!E$1,0),0)</f>
        <v>47431.53</v>
      </c>
      <c r="O91" s="15">
        <f>IFERROR(VLOOKUP($M:$M,'Data 2'!$C:$R,'Data 2'!F$1,0),0)</f>
        <v>49057.18</v>
      </c>
      <c r="P91" s="15">
        <f>IFERROR(VLOOKUP($M:$M,'Data 2'!$C:$R,'Data 2'!G$1,0),0)</f>
        <v>58382.52</v>
      </c>
      <c r="Q91" s="15">
        <f>IFERROR(VLOOKUP($M:$M,'Data 2'!$C:$R,'Data 2'!H$1,0),0)</f>
        <v>75990.61</v>
      </c>
      <c r="R91" s="15">
        <f>IFERROR(VLOOKUP($M:$M,'Data 2'!$C:$R,'Data 2'!I$1,0),0)</f>
        <v>76436.84</v>
      </c>
      <c r="S91" s="15">
        <f>IFERROR(VLOOKUP($M:$M,'Data 2'!$C:$R,'Data 2'!J$1,0),0)</f>
        <v>85287.32</v>
      </c>
      <c r="T91" s="15">
        <f>IFERROR(VLOOKUP($M:$M,'Data 2'!$C:$R,'Data 2'!K$1,0),0)</f>
        <v>112885.18</v>
      </c>
      <c r="U91" s="15">
        <f>IFERROR(VLOOKUP($M:$M,'Data 2'!$C:$R,'Data 2'!L$1,0),0)</f>
        <v>92844.99</v>
      </c>
      <c r="V91" s="15">
        <f>IFERROR(VLOOKUP($M:$M,'Data 2'!$C:$R,'Data 2'!M$1,0),0)</f>
        <v>65835.8</v>
      </c>
      <c r="W91" s="15">
        <f>IFERROR(VLOOKUP($M:$M,'Data 2'!$C:$R,'Data 2'!N$1,0),0)</f>
        <v>62431.35</v>
      </c>
      <c r="X91" s="15">
        <f>IFERROR(VLOOKUP($M:$M,'Data 2'!$C:$R,'Data 2'!O$1,0),0)</f>
        <v>52062.32</v>
      </c>
      <c r="Y91" s="15">
        <f>IFERROR(VLOOKUP($M:$M,'Data 2'!$C:$R,'Data 2'!P$1,0),0)</f>
        <v>51511.09</v>
      </c>
      <c r="Z91" s="16">
        <f t="shared" si="70"/>
        <v>230861.83999999997</v>
      </c>
      <c r="AA91" s="15">
        <f>IFERROR(VLOOKUP($M:$M,'Data 2'!$U:$AI,'Data 2'!W$1,0),0)</f>
        <v>50055.48</v>
      </c>
      <c r="AB91" s="15">
        <f>IFERROR(VLOOKUP($M:$M,'Data 2'!$U:$AI,'Data 2'!X$1,0),0)</f>
        <v>40976.51</v>
      </c>
      <c r="AC91" s="15">
        <f>IFERROR(VLOOKUP($M:$M,'Data 2'!$U:$AI,'Data 2'!Y$1,0),0)</f>
        <v>67762.080000000002</v>
      </c>
      <c r="AD91" s="15">
        <f>IFERROR(VLOOKUP($M:$M,'Data 2'!$U:$AI,'Data 2'!Z$1,0),0)</f>
        <v>78479.72</v>
      </c>
      <c r="AE91" s="15">
        <f>IFERROR(VLOOKUP($M:$M,'Data 2'!$U:$AI,'Data 2'!AA$1,0),0)</f>
        <v>90108.65</v>
      </c>
      <c r="AF91" s="15">
        <f>IFERROR(VLOOKUP($M:$M,'Data 2'!$U:$AI,'Data 2'!AB$1,0),0)</f>
        <v>108660.5</v>
      </c>
      <c r="AG91" s="15">
        <f>IFERROR(VLOOKUP($M:$M,'Data 2'!$U:$AI,'Data 2'!AC$1,0),0)</f>
        <v>44906.11</v>
      </c>
      <c r="AH91" s="15">
        <f>IFERROR(VLOOKUP($M:$M,'Data 2'!$U:$AI,'Data 2'!AD$1,0),0)</f>
        <v>12402.66</v>
      </c>
      <c r="AI91" s="15">
        <f>IFERROR(VLOOKUP($M:$M,'Data 2'!$U:$AI,'Data 2'!AE$1,0),0)</f>
        <v>0</v>
      </c>
      <c r="AJ91" s="15">
        <f>IFERROR(VLOOKUP($M:$M,'Data 2'!$U:$AI,'Data 2'!AF$1,0),0)</f>
        <v>0</v>
      </c>
      <c r="AK91" s="15">
        <f>IFERROR(VLOOKUP($M:$M,'Data 2'!$U:$AI,'Data 2'!AG$1,0),0)</f>
        <v>0</v>
      </c>
      <c r="AL91" s="15">
        <f>IFERROR(VLOOKUP($M:$M,'Data 2'!$U:$AI,'Data 2'!AH$1,0),0)</f>
        <v>0</v>
      </c>
      <c r="AM91" s="16">
        <f t="shared" si="138"/>
        <v>493351.70999999996</v>
      </c>
      <c r="AN91" s="15">
        <f>IFERROR(VLOOKUP($M:$M,'Data 2'!$AP:$BE,'Data 2'!AR$1,0),0)</f>
        <v>0</v>
      </c>
      <c r="AO91" s="15">
        <f>IFERROR(VLOOKUP($M:$M,'Data 2'!$AP:$BE,'Data 2'!AS$1,0),0)</f>
        <v>0</v>
      </c>
      <c r="AP91" s="15">
        <f>IFERROR(VLOOKUP($M:$M,'Data 2'!$AP:$BE,'Data 2'!AT$1,0),0)</f>
        <v>0</v>
      </c>
      <c r="AQ91" s="15">
        <f>IFERROR(VLOOKUP($M:$M,'Data 2'!$AP:$BE,'Data 2'!AU$1,0),0)</f>
        <v>0</v>
      </c>
      <c r="AR91" s="15">
        <f>IFERROR(VLOOKUP($M:$M,'Data 2'!$AP:$BE,'Data 2'!AV$1,0),0)</f>
        <v>0</v>
      </c>
      <c r="AS91" s="15">
        <f>IFERROR(VLOOKUP($M:$M,'Data 2'!$AP:$BE,'Data 2'!AW$1,0),0)</f>
        <v>0</v>
      </c>
      <c r="AT91" s="15">
        <f>IFERROR(VLOOKUP($M:$M,'Data 2'!$AP:$BE,'Data 2'!AX$1,0),0)</f>
        <v>0</v>
      </c>
      <c r="AU91" s="15">
        <f>IFERROR(VLOOKUP($M:$M,'Data 2'!$AP:$BE,'Data 2'!AY$1,0),0)</f>
        <v>0</v>
      </c>
      <c r="AV91" s="15">
        <f>IFERROR(VLOOKUP($M:$M,'Data 2'!$AP:$BE,'Data 2'!AZ$1,0),0)</f>
        <v>0</v>
      </c>
      <c r="AW91" s="15">
        <f>IFERROR(VLOOKUP($M:$M,'Data 2'!$AP:$BE,'Data 2'!BA$1,0),0)</f>
        <v>0</v>
      </c>
      <c r="AX91" s="15">
        <f>IFERROR(VLOOKUP($M:$M,'Data 2'!$AP:$BE,'Data 2'!BB$1,0),0)</f>
        <v>0</v>
      </c>
      <c r="AY91" s="15">
        <f>IFERROR(VLOOKUP($M:$M,'Data 2'!$AP:$BE,'Data 2'!BC$1,0),0)</f>
        <v>0</v>
      </c>
      <c r="AZ91" s="16">
        <f t="shared" si="71"/>
        <v>0</v>
      </c>
      <c r="BA91" s="3">
        <f>IF(AA91=0,0,IFERROR(VLOOKUP($M:$M,'Price_Per_Oz_01.2019~'!$A:$CQ,Data_sheet_PTD!BA$2,0),0))</f>
        <v>0.62</v>
      </c>
      <c r="BB91" s="3">
        <f>IF(AB91=0,0,IFERROR(VLOOKUP($M:$M,'Price_Per_Oz_01.2019~'!$A:$CQ,Data_sheet_PTD!BB$2,0),0))</f>
        <v>0.62</v>
      </c>
      <c r="BC91" s="3">
        <f>IF(AC91=0,0,IFERROR(VLOOKUP($M:$M,'Price_Per_Oz_01.2019~'!$A:$CQ,Data_sheet_PTD!BC$2,0),0))</f>
        <v>0.62</v>
      </c>
      <c r="BD91" s="3">
        <f>IF(AD91=0,0,IFERROR(VLOOKUP($M:$M,'Price_Per_Oz_01.2019~'!$A:$CQ,Data_sheet_PTD!BD$2,0),0))</f>
        <v>0.62</v>
      </c>
      <c r="BE91" s="3">
        <f>IF(AE91=0,0,IFERROR(VLOOKUP($M:$M,'Price_Per_Oz_01.2019~'!$A:$CQ,Data_sheet_PTD!BE$2,0),0))</f>
        <v>0.62</v>
      </c>
      <c r="BF91" s="3">
        <f>IF(AF91=0,0,IFERROR(VLOOKUP($M:$M,'Price_Per_Oz_01.2019~'!$A:$CQ,Data_sheet_PTD!BF$2,0),0))</f>
        <v>0.62</v>
      </c>
      <c r="BG91" s="3">
        <f>IF(AG91=0,0,IFERROR(VLOOKUP($M:$M,'Price_Per_Oz_01.2019~'!$A:$CQ,Data_sheet_PTD!BG$2,0),0))</f>
        <v>0.62</v>
      </c>
      <c r="BH91" s="3">
        <f>IF(AH91=0,0,IFERROR(VLOOKUP($M:$M,'Price_Per_Oz_01.2019~'!$A:$CQ,Data_sheet_PTD!BH$2,0),0))</f>
        <v>0.62</v>
      </c>
      <c r="BI91" s="3">
        <f>IF(AI91=0,0,IFERROR(VLOOKUP($M:$M,'Price_Per_Oz_01.2019~'!$A:$CQ,Data_sheet_PTD!BI$2,0),0))</f>
        <v>0</v>
      </c>
      <c r="BJ91" s="3">
        <f>IF(AJ91=0,0,IFERROR(VLOOKUP($M:$M,'Price_Per_Oz_01.2019~'!$A:$CQ,Data_sheet_PTD!BJ$2,0),0))</f>
        <v>0</v>
      </c>
      <c r="BK91" s="3">
        <f>IF(AK91=0,0,IFERROR(VLOOKUP($M:$M,'Price_Per_Oz_01.2019~'!$A:$CQ,Data_sheet_PTD!BK$2,0),0))</f>
        <v>0</v>
      </c>
      <c r="BL91" s="3">
        <f>IF(AL91=0,0,IFERROR(VLOOKUP($M:$M,'Price_Per_Oz_01.2019~'!$A:$CQ,Data_sheet_PTD!BL$2,0),0))</f>
        <v>0</v>
      </c>
      <c r="BM91" s="17">
        <f t="shared" si="123"/>
        <v>0.62</v>
      </c>
      <c r="BN91" s="3">
        <f>IF(AN91=0,0,IFERROR(VLOOKUP($M:$M,'Price_Per_Oz_01.2019~'!$A:$CQ,Data_sheet_PTD!BN$2,0),0))</f>
        <v>0</v>
      </c>
      <c r="BO91" s="3">
        <f>IF(AO91=0,0,IFERROR(VLOOKUP($M:$M,'Price_Per_Oz_01.2019~'!$A:$CQ,Data_sheet_PTD!BO$2,0),0))</f>
        <v>0</v>
      </c>
      <c r="BP91" s="3">
        <f>IF(AP91=0,0,IFERROR(VLOOKUP($M:$M,'Price_Per_Oz_01.2019~'!$A:$CQ,Data_sheet_PTD!BP$2,0),0))</f>
        <v>0</v>
      </c>
      <c r="BQ91" s="3">
        <f>IF(AQ91=0,0,IFERROR(VLOOKUP($M:$M,'Price_Per_Oz_01.2019~'!$A:$CQ,Data_sheet_PTD!BQ$2,0),0))</f>
        <v>0</v>
      </c>
      <c r="BR91" s="3">
        <f>IF(AR91=0,0,IFERROR(VLOOKUP($M:$M,'Price_Per_Oz_01.2019~'!$A:$CQ,Data_sheet_PTD!BR$2,0),0))</f>
        <v>0</v>
      </c>
      <c r="BS91" s="3">
        <f>IF(AS91=0,0,IFERROR(VLOOKUP($M:$M,'Price_Per_Oz_01.2019~'!$A:$CQ,Data_sheet_PTD!BS$2,0),0))</f>
        <v>0</v>
      </c>
      <c r="BT91" s="3">
        <f>IF(AT91=0,0,IFERROR(VLOOKUP($M:$M,'Price_Per_Oz_01.2019~'!$A:$CQ,Data_sheet_PTD!BT$2,0),0))</f>
        <v>0</v>
      </c>
      <c r="BU91" s="3">
        <f>IF(AU91=0,0,IFERROR(VLOOKUP($M:$M,'Price_Per_Oz_01.2019~'!$A:$CQ,Data_sheet_PTD!BU$2,0),0))</f>
        <v>0</v>
      </c>
      <c r="BV91" s="3">
        <f>IF(AV91=0,0,IFERROR(VLOOKUP($M:$M,'Price_Per_Oz_01.2019~'!$A:$CQ,Data_sheet_PTD!BV$2,0),0))</f>
        <v>0</v>
      </c>
      <c r="BW91" s="3">
        <f>IF(AW91=0,0,IFERROR(VLOOKUP($M:$M,'Price_Per_Oz_01.2019~'!$A:$CQ,Data_sheet_PTD!BW$2,0),0))</f>
        <v>0</v>
      </c>
      <c r="BX91" s="3">
        <f>IF(AX91=0,0,IFERROR(VLOOKUP($M:$M,'Price_Per_Oz_01.2019~'!$A:$CQ,Data_sheet_PTD!BX$2,0),0))</f>
        <v>0</v>
      </c>
      <c r="BY91" s="3">
        <f>IF(AY91=0,0,IFERROR(VLOOKUP($M:$M,'Price_Per_Oz_01.2019~'!$A:$CQ,Data_sheet_PTD!BY$2,0),0))</f>
        <v>0</v>
      </c>
      <c r="BZ91" s="17">
        <f t="shared" si="124"/>
        <v>0</v>
      </c>
      <c r="CA91" s="12">
        <f t="shared" si="72"/>
        <v>80734.645161290333</v>
      </c>
      <c r="CB91" s="12">
        <f t="shared" si="73"/>
        <v>66091.145161290333</v>
      </c>
      <c r="CC91" s="12">
        <f t="shared" si="74"/>
        <v>109293.67741935485</v>
      </c>
      <c r="CD91" s="12">
        <f t="shared" si="75"/>
        <v>126580.19354838711</v>
      </c>
      <c r="CE91" s="12">
        <f t="shared" si="76"/>
        <v>145336.53225806452</v>
      </c>
      <c r="CF91" s="12">
        <f t="shared" si="77"/>
        <v>175258.87096774194</v>
      </c>
      <c r="CG91" s="12">
        <f t="shared" si="78"/>
        <v>72429.209677419363</v>
      </c>
      <c r="CH91" s="12">
        <f t="shared" si="79"/>
        <v>20004.290322580644</v>
      </c>
      <c r="CI91" s="12">
        <f t="shared" si="80"/>
        <v>0</v>
      </c>
      <c r="CJ91" s="12">
        <f t="shared" si="81"/>
        <v>0</v>
      </c>
      <c r="CK91" s="12">
        <f t="shared" si="82"/>
        <v>0</v>
      </c>
      <c r="CL91" s="12">
        <f t="shared" si="83"/>
        <v>0</v>
      </c>
      <c r="CM91" s="13">
        <f t="shared" si="125"/>
        <v>795728.56451612909</v>
      </c>
      <c r="CN91" s="12">
        <f t="shared" si="84"/>
        <v>0</v>
      </c>
      <c r="CO91" s="12">
        <f t="shared" si="85"/>
        <v>0</v>
      </c>
      <c r="CP91" s="12">
        <f t="shared" si="86"/>
        <v>0</v>
      </c>
      <c r="CQ91" s="12">
        <f t="shared" si="87"/>
        <v>0</v>
      </c>
      <c r="CR91" s="12">
        <f t="shared" si="88"/>
        <v>0</v>
      </c>
      <c r="CS91" s="12">
        <f t="shared" si="89"/>
        <v>0</v>
      </c>
      <c r="CT91" s="12">
        <f t="shared" si="90"/>
        <v>0</v>
      </c>
      <c r="CU91" s="12">
        <f t="shared" si="91"/>
        <v>0</v>
      </c>
      <c r="CV91" s="12">
        <f t="shared" si="92"/>
        <v>0</v>
      </c>
      <c r="CW91" s="12">
        <f t="shared" si="93"/>
        <v>0</v>
      </c>
      <c r="CX91" s="12">
        <f t="shared" si="94"/>
        <v>0</v>
      </c>
      <c r="CY91" s="12">
        <f t="shared" si="95"/>
        <v>0</v>
      </c>
      <c r="CZ91" s="13">
        <f t="shared" si="96"/>
        <v>0</v>
      </c>
      <c r="DA91" s="15">
        <f t="shared" si="97"/>
        <v>-50055.48</v>
      </c>
      <c r="DB91" s="15">
        <f t="shared" si="98"/>
        <v>-40976.51</v>
      </c>
      <c r="DC91" s="15">
        <f t="shared" si="99"/>
        <v>-67762.080000000002</v>
      </c>
      <c r="DD91" s="15">
        <f t="shared" si="100"/>
        <v>-78479.72</v>
      </c>
      <c r="DE91" s="15">
        <f t="shared" si="101"/>
        <v>-90108.65</v>
      </c>
      <c r="DF91" s="15">
        <f t="shared" si="102"/>
        <v>-108660.5</v>
      </c>
      <c r="DG91" s="15">
        <f t="shared" si="103"/>
        <v>-44906.11</v>
      </c>
      <c r="DH91" s="15">
        <f t="shared" si="104"/>
        <v>-12402.66</v>
      </c>
      <c r="DI91" s="15">
        <f t="shared" si="105"/>
        <v>0</v>
      </c>
      <c r="DJ91" s="15">
        <f t="shared" si="106"/>
        <v>0</v>
      </c>
      <c r="DK91" s="15">
        <f t="shared" si="107"/>
        <v>0</v>
      </c>
      <c r="DL91" s="15">
        <f t="shared" si="108"/>
        <v>0</v>
      </c>
      <c r="DM91" s="16">
        <f t="shared" si="109"/>
        <v>-493351.70999999996</v>
      </c>
      <c r="DN91" s="15">
        <f t="shared" si="110"/>
        <v>0</v>
      </c>
      <c r="DO91" s="15">
        <f t="shared" si="111"/>
        <v>0</v>
      </c>
      <c r="DP91" s="15">
        <f t="shared" si="112"/>
        <v>0</v>
      </c>
      <c r="DQ91" s="15">
        <f t="shared" si="113"/>
        <v>0</v>
      </c>
      <c r="DR91" s="15">
        <f t="shared" si="114"/>
        <v>0</v>
      </c>
      <c r="DS91" s="15">
        <f t="shared" si="115"/>
        <v>0</v>
      </c>
      <c r="DT91" s="15">
        <f t="shared" si="116"/>
        <v>0</v>
      </c>
      <c r="DU91" s="15">
        <f t="shared" si="117"/>
        <v>0</v>
      </c>
      <c r="DV91" s="15">
        <f t="shared" si="118"/>
        <v>0</v>
      </c>
      <c r="DW91" s="15">
        <f t="shared" si="119"/>
        <v>0</v>
      </c>
      <c r="DX91" s="15">
        <f t="shared" si="120"/>
        <v>0</v>
      </c>
      <c r="DY91" s="15">
        <f t="shared" si="121"/>
        <v>0</v>
      </c>
      <c r="DZ91" s="16">
        <f t="shared" si="122"/>
        <v>0</v>
      </c>
      <c r="EB91" s="22">
        <f t="shared" si="126"/>
        <v>0</v>
      </c>
      <c r="EC91" s="22">
        <f t="shared" si="127"/>
        <v>0</v>
      </c>
      <c r="ED91" s="22">
        <f t="shared" si="128"/>
        <v>0</v>
      </c>
      <c r="EE91" s="22">
        <f t="shared" si="129"/>
        <v>0</v>
      </c>
      <c r="EF91" s="22">
        <f t="shared" si="130"/>
        <v>0</v>
      </c>
      <c r="EG91" s="22">
        <f t="shared" si="131"/>
        <v>0</v>
      </c>
      <c r="EH91" s="22">
        <f t="shared" si="132"/>
        <v>0</v>
      </c>
      <c r="EI91" s="22">
        <f t="shared" si="133"/>
        <v>0</v>
      </c>
      <c r="EJ91" s="22">
        <f t="shared" si="134"/>
        <v>0</v>
      </c>
      <c r="EK91" s="22">
        <f t="shared" si="135"/>
        <v>0</v>
      </c>
      <c r="EL91" s="22">
        <f t="shared" si="136"/>
        <v>0</v>
      </c>
      <c r="EM91" s="22">
        <f t="shared" si="137"/>
        <v>0</v>
      </c>
    </row>
    <row r="92" spans="12:143" x14ac:dyDescent="0.3">
      <c r="L92" s="7"/>
      <c r="M92" t="s">
        <v>98</v>
      </c>
      <c r="N92" s="15">
        <f>IFERROR(VLOOKUP($M:$M,'Data 2'!$C:$R,'Data 2'!E$1,0),0)</f>
        <v>56237.77</v>
      </c>
      <c r="O92" s="15">
        <f>IFERROR(VLOOKUP($M:$M,'Data 2'!$C:$R,'Data 2'!F$1,0),0)</f>
        <v>65235.19</v>
      </c>
      <c r="P92" s="15">
        <f>IFERROR(VLOOKUP($M:$M,'Data 2'!$C:$R,'Data 2'!G$1,0),0)</f>
        <v>68984.61</v>
      </c>
      <c r="Q92" s="15">
        <f>IFERROR(VLOOKUP($M:$M,'Data 2'!$C:$R,'Data 2'!H$1,0),0)</f>
        <v>84065.29</v>
      </c>
      <c r="R92" s="15">
        <f>IFERROR(VLOOKUP($M:$M,'Data 2'!$C:$R,'Data 2'!I$1,0),0)</f>
        <v>83785.7</v>
      </c>
      <c r="S92" s="15">
        <f>IFERROR(VLOOKUP($M:$M,'Data 2'!$C:$R,'Data 2'!J$1,0),0)</f>
        <v>93871.38</v>
      </c>
      <c r="T92" s="15">
        <f>IFERROR(VLOOKUP($M:$M,'Data 2'!$C:$R,'Data 2'!K$1,0),0)</f>
        <v>108925.24</v>
      </c>
      <c r="U92" s="15">
        <f>IFERROR(VLOOKUP($M:$M,'Data 2'!$C:$R,'Data 2'!L$1,0),0)</f>
        <v>96522.66</v>
      </c>
      <c r="V92" s="15">
        <f>IFERROR(VLOOKUP($M:$M,'Data 2'!$C:$R,'Data 2'!M$1,0),0)</f>
        <v>85038.26</v>
      </c>
      <c r="W92" s="15">
        <f>IFERROR(VLOOKUP($M:$M,'Data 2'!$C:$R,'Data 2'!N$1,0),0)</f>
        <v>81510.5</v>
      </c>
      <c r="X92" s="15">
        <f>IFERROR(VLOOKUP($M:$M,'Data 2'!$C:$R,'Data 2'!O$1,0),0)</f>
        <v>65485.79</v>
      </c>
      <c r="Y92" s="15">
        <f>IFERROR(VLOOKUP($M:$M,'Data 2'!$C:$R,'Data 2'!P$1,0),0)</f>
        <v>53706.05</v>
      </c>
      <c r="Z92" s="16">
        <f t="shared" si="70"/>
        <v>274522.86</v>
      </c>
      <c r="AA92" s="15">
        <f>IFERROR(VLOOKUP($M:$M,'Data 2'!$U:$AI,'Data 2'!W$1,0),0)</f>
        <v>70367.53</v>
      </c>
      <c r="AB92" s="15">
        <f>IFERROR(VLOOKUP($M:$M,'Data 2'!$U:$AI,'Data 2'!X$1,0),0)</f>
        <v>68049.440000000002</v>
      </c>
      <c r="AC92" s="15">
        <f>IFERROR(VLOOKUP($M:$M,'Data 2'!$U:$AI,'Data 2'!Y$1,0),0)</f>
        <v>86946.97</v>
      </c>
      <c r="AD92" s="15">
        <f>IFERROR(VLOOKUP($M:$M,'Data 2'!$U:$AI,'Data 2'!Z$1,0),0)</f>
        <v>104778.99</v>
      </c>
      <c r="AE92" s="15">
        <f>IFERROR(VLOOKUP($M:$M,'Data 2'!$U:$AI,'Data 2'!AA$1,0),0)</f>
        <v>111102.36</v>
      </c>
      <c r="AF92" s="15">
        <f>IFERROR(VLOOKUP($M:$M,'Data 2'!$U:$AI,'Data 2'!AB$1,0),0)</f>
        <v>123617.53</v>
      </c>
      <c r="AG92" s="15">
        <f>IFERROR(VLOOKUP($M:$M,'Data 2'!$U:$AI,'Data 2'!AC$1,0),0)</f>
        <v>112820.58</v>
      </c>
      <c r="AH92" s="15">
        <f>IFERROR(VLOOKUP($M:$M,'Data 2'!$U:$AI,'Data 2'!AD$1,0),0)</f>
        <v>112372.53</v>
      </c>
      <c r="AI92" s="15">
        <f>IFERROR(VLOOKUP($M:$M,'Data 2'!$U:$AI,'Data 2'!AE$1,0),0)</f>
        <v>96377.78</v>
      </c>
      <c r="AJ92" s="15">
        <f>IFERROR(VLOOKUP($M:$M,'Data 2'!$U:$AI,'Data 2'!AF$1,0),0)</f>
        <v>87581.02</v>
      </c>
      <c r="AK92" s="15">
        <f>IFERROR(VLOOKUP($M:$M,'Data 2'!$U:$AI,'Data 2'!AG$1,0),0)</f>
        <v>64503.89</v>
      </c>
      <c r="AL92" s="15">
        <f>IFERROR(VLOOKUP($M:$M,'Data 2'!$U:$AI,'Data 2'!AH$1,0),0)</f>
        <v>58202.879999999997</v>
      </c>
      <c r="AM92" s="16">
        <f t="shared" si="138"/>
        <v>1096721.5</v>
      </c>
      <c r="AN92" s="15">
        <f>IFERROR(VLOOKUP($M:$M,'Data 2'!$AP:$BE,'Data 2'!AR$1,0),0)</f>
        <v>70560.149999999994</v>
      </c>
      <c r="AO92" s="15">
        <f>IFERROR(VLOOKUP($M:$M,'Data 2'!$AP:$BE,'Data 2'!AS$1,0),0)</f>
        <v>77939.289999999994</v>
      </c>
      <c r="AP92" s="15">
        <f>IFERROR(VLOOKUP($M:$M,'Data 2'!$AP:$BE,'Data 2'!AT$1,0),0)</f>
        <v>83820.72</v>
      </c>
      <c r="AQ92" s="15">
        <f>IFERROR(VLOOKUP($M:$M,'Data 2'!$AP:$BE,'Data 2'!AU$1,0),0)</f>
        <v>100075.7</v>
      </c>
      <c r="AR92" s="15">
        <f>IFERROR(VLOOKUP($M:$M,'Data 2'!$AP:$BE,'Data 2'!AV$1,0),0)</f>
        <v>113476.96</v>
      </c>
      <c r="AS92" s="15">
        <f>IFERROR(VLOOKUP($M:$M,'Data 2'!$AP:$BE,'Data 2'!AW$1,0),0)</f>
        <v>111398.71</v>
      </c>
      <c r="AT92" s="15">
        <f>IFERROR(VLOOKUP($M:$M,'Data 2'!$AP:$BE,'Data 2'!AX$1,0),0)</f>
        <v>108674.02</v>
      </c>
      <c r="AU92" s="15">
        <f>IFERROR(VLOOKUP($M:$M,'Data 2'!$AP:$BE,'Data 2'!AY$1,0),0)</f>
        <v>122671.83</v>
      </c>
      <c r="AV92" s="15">
        <f>IFERROR(VLOOKUP($M:$M,'Data 2'!$AP:$BE,'Data 2'!AZ$1,0),0)</f>
        <v>99642.77</v>
      </c>
      <c r="AW92" s="15">
        <f>IFERROR(VLOOKUP($M:$M,'Data 2'!$AP:$BE,'Data 2'!BA$1,0),0)</f>
        <v>95247.86000000003</v>
      </c>
      <c r="AX92" s="15">
        <f>IFERROR(VLOOKUP($M:$M,'Data 2'!$AP:$BE,'Data 2'!BB$1,0),0)</f>
        <v>68132.339999999982</v>
      </c>
      <c r="AY92" s="15">
        <f>IFERROR(VLOOKUP($M:$M,'Data 2'!$AP:$BE,'Data 2'!BC$1,0),0)</f>
        <v>62916.51999999999</v>
      </c>
      <c r="AZ92" s="16">
        <f t="shared" si="71"/>
        <v>1114556.8700000001</v>
      </c>
      <c r="BA92" s="3">
        <f>IF(AA92=0,0,IFERROR(VLOOKUP($M:$M,'Price_Per_Oz_01.2019~'!$A:$CQ,Data_sheet_PTD!BA$2,0),0))</f>
        <v>0.69</v>
      </c>
      <c r="BB92" s="3">
        <f>IF(AB92=0,0,IFERROR(VLOOKUP($M:$M,'Price_Per_Oz_01.2019~'!$A:$CQ,Data_sheet_PTD!BB$2,0),0))</f>
        <v>0.69</v>
      </c>
      <c r="BC92" s="3">
        <f>IF(AC92=0,0,IFERROR(VLOOKUP($M:$M,'Price_Per_Oz_01.2019~'!$A:$CQ,Data_sheet_PTD!BC$2,0),0))</f>
        <v>0.69</v>
      </c>
      <c r="BD92" s="3">
        <f>IF(AD92=0,0,IFERROR(VLOOKUP($M:$M,'Price_Per_Oz_01.2019~'!$A:$CQ,Data_sheet_PTD!BD$2,0),0))</f>
        <v>0.77</v>
      </c>
      <c r="BE92" s="3">
        <f>IF(AE92=0,0,IFERROR(VLOOKUP($M:$M,'Price_Per_Oz_01.2019~'!$A:$CQ,Data_sheet_PTD!BE$2,0),0))</f>
        <v>0.77</v>
      </c>
      <c r="BF92" s="3">
        <f>IF(AF92=0,0,IFERROR(VLOOKUP($M:$M,'Price_Per_Oz_01.2019~'!$A:$CQ,Data_sheet_PTD!BF$2,0),0))</f>
        <v>0.77</v>
      </c>
      <c r="BG92" s="3">
        <f>IF(AG92=0,0,IFERROR(VLOOKUP($M:$M,'Price_Per_Oz_01.2019~'!$A:$CQ,Data_sheet_PTD!BG$2,0),0))</f>
        <v>0.77</v>
      </c>
      <c r="BH92" s="3">
        <f>IF(AH92=0,0,IFERROR(VLOOKUP($M:$M,'Price_Per_Oz_01.2019~'!$A:$CQ,Data_sheet_PTD!BH$2,0),0))</f>
        <v>0.77</v>
      </c>
      <c r="BI92" s="3">
        <f>IF(AI92=0,0,IFERROR(VLOOKUP($M:$M,'Price_Per_Oz_01.2019~'!$A:$CQ,Data_sheet_PTD!BI$2,0),0))</f>
        <v>0.77</v>
      </c>
      <c r="BJ92" s="3">
        <f>IF(AJ92=0,0,IFERROR(VLOOKUP($M:$M,'Price_Per_Oz_01.2019~'!$A:$CQ,Data_sheet_PTD!BJ$2,0),0))</f>
        <v>0.77</v>
      </c>
      <c r="BK92" s="3">
        <f>IF(AK92=0,0,IFERROR(VLOOKUP($M:$M,'Price_Per_Oz_01.2019~'!$A:$CQ,Data_sheet_PTD!BK$2,0),0))</f>
        <v>0.77</v>
      </c>
      <c r="BL92" s="3">
        <f>IF(AL92=0,0,IFERROR(VLOOKUP($M:$M,'Price_Per_Oz_01.2019~'!$A:$CQ,Data_sheet_PTD!BL$2,0),0))</f>
        <v>0.77</v>
      </c>
      <c r="BM92" s="17">
        <f t="shared" si="123"/>
        <v>0.77</v>
      </c>
      <c r="BN92" s="3">
        <f>IF(AN92=0,0,IFERROR(VLOOKUP($M:$M,'Price_Per_Oz_01.2019~'!$A:$CQ,Data_sheet_PTD!BN$2,0),0))</f>
        <v>0.77</v>
      </c>
      <c r="BO92" s="3">
        <f>IF(AO92=0,0,IFERROR(VLOOKUP($M:$M,'Price_Per_Oz_01.2019~'!$A:$CQ,Data_sheet_PTD!BO$2,0),0))</f>
        <v>0.77</v>
      </c>
      <c r="BP92" s="3">
        <f>IF(AP92=0,0,IFERROR(VLOOKUP($M:$M,'Price_Per_Oz_01.2019~'!$A:$CQ,Data_sheet_PTD!BP$2,0),0))</f>
        <v>0.77</v>
      </c>
      <c r="BQ92" s="3">
        <f>IF(AQ92=0,0,IFERROR(VLOOKUP($M:$M,'Price_Per_Oz_01.2019~'!$A:$CQ,Data_sheet_PTD!BQ$2,0),0))</f>
        <v>0.77</v>
      </c>
      <c r="BR92" s="3">
        <f>IF(AR92=0,0,IFERROR(VLOOKUP($M:$M,'Price_Per_Oz_01.2019~'!$A:$CQ,Data_sheet_PTD!BR$2,0),0))</f>
        <v>0.79</v>
      </c>
      <c r="BS92" s="3">
        <f>IF(AS92=0,0,IFERROR(VLOOKUP($M:$M,'Price_Per_Oz_01.2019~'!$A:$CQ,Data_sheet_PTD!BS$2,0),0))</f>
        <v>0.79</v>
      </c>
      <c r="BT92" s="3">
        <f>IF(AT92=0,0,IFERROR(VLOOKUP($M:$M,'Price_Per_Oz_01.2019~'!$A:$CQ,Data_sheet_PTD!BT$2,0),0))</f>
        <v>0.79</v>
      </c>
      <c r="BU92" s="3">
        <f>IF(AU92=0,0,IFERROR(VLOOKUP($M:$M,'Price_Per_Oz_01.2019~'!$A:$CQ,Data_sheet_PTD!BU$2,0),0))</f>
        <v>0.79</v>
      </c>
      <c r="BV92" s="3">
        <f>IF(AV92=0,0,IFERROR(VLOOKUP($M:$M,'Price_Per_Oz_01.2019~'!$A:$CQ,Data_sheet_PTD!BV$2,0),0))</f>
        <v>0.79</v>
      </c>
      <c r="BW92" s="3">
        <f>IF(AW92=0,0,IFERROR(VLOOKUP($M:$M,'Price_Per_Oz_01.2019~'!$A:$CQ,Data_sheet_PTD!BW$2,0),0))</f>
        <v>0.79</v>
      </c>
      <c r="BX92" s="3">
        <f>IF(AX92=0,0,IFERROR(VLOOKUP($M:$M,'Price_Per_Oz_01.2019~'!$A:$CQ,Data_sheet_PTD!BX$2,0),0))</f>
        <v>0.79</v>
      </c>
      <c r="BY92" s="3">
        <f>IF(AY92=0,0,IFERROR(VLOOKUP($M:$M,'Price_Per_Oz_01.2019~'!$A:$CQ,Data_sheet_PTD!BY$2,0),0))</f>
        <v>0.79</v>
      </c>
      <c r="BZ92" s="17">
        <f t="shared" si="124"/>
        <v>0.79</v>
      </c>
      <c r="CA92" s="12">
        <f t="shared" si="72"/>
        <v>101981.92753623189</v>
      </c>
      <c r="CB92" s="12">
        <f t="shared" si="73"/>
        <v>98622.376811594208</v>
      </c>
      <c r="CC92" s="12">
        <f t="shared" si="74"/>
        <v>126010.10144927537</v>
      </c>
      <c r="CD92" s="12">
        <f t="shared" si="75"/>
        <v>136076.6103896104</v>
      </c>
      <c r="CE92" s="12">
        <f t="shared" si="76"/>
        <v>144288.77922077922</v>
      </c>
      <c r="CF92" s="12">
        <f t="shared" si="77"/>
        <v>160542.24675324676</v>
      </c>
      <c r="CG92" s="12">
        <f t="shared" si="78"/>
        <v>146520.23376623375</v>
      </c>
      <c r="CH92" s="12">
        <f t="shared" si="79"/>
        <v>145938.35064935064</v>
      </c>
      <c r="CI92" s="12">
        <f t="shared" si="80"/>
        <v>125165.94805194804</v>
      </c>
      <c r="CJ92" s="12">
        <f t="shared" si="81"/>
        <v>113741.58441558442</v>
      </c>
      <c r="CK92" s="12">
        <f t="shared" si="82"/>
        <v>83771.28571428571</v>
      </c>
      <c r="CL92" s="12">
        <f t="shared" si="83"/>
        <v>75588.155844155845</v>
      </c>
      <c r="CM92" s="13">
        <f t="shared" si="125"/>
        <v>1458247.6006022964</v>
      </c>
      <c r="CN92" s="12">
        <f t="shared" si="84"/>
        <v>91636.558441558431</v>
      </c>
      <c r="CO92" s="12">
        <f t="shared" si="85"/>
        <v>101219.85714285713</v>
      </c>
      <c r="CP92" s="12">
        <f t="shared" si="86"/>
        <v>108858.07792207792</v>
      </c>
      <c r="CQ92" s="12">
        <f t="shared" si="87"/>
        <v>129968.44155844155</v>
      </c>
      <c r="CR92" s="12">
        <f t="shared" si="88"/>
        <v>143641.72151898735</v>
      </c>
      <c r="CS92" s="12">
        <f t="shared" si="89"/>
        <v>141011.02531645569</v>
      </c>
      <c r="CT92" s="12">
        <f t="shared" si="90"/>
        <v>137562.05063291139</v>
      </c>
      <c r="CU92" s="12">
        <f t="shared" si="91"/>
        <v>155280.79746835443</v>
      </c>
      <c r="CV92" s="12">
        <f t="shared" si="92"/>
        <v>126130.08860759494</v>
      </c>
      <c r="CW92" s="12">
        <f t="shared" si="93"/>
        <v>120566.91139240509</v>
      </c>
      <c r="CX92" s="12">
        <f t="shared" si="94"/>
        <v>86243.468354430355</v>
      </c>
      <c r="CY92" s="12">
        <f t="shared" si="95"/>
        <v>79641.164556962001</v>
      </c>
      <c r="CZ92" s="13">
        <f t="shared" si="96"/>
        <v>1421760.1629130363</v>
      </c>
      <c r="DA92" s="15">
        <f t="shared" si="97"/>
        <v>-7138.3046753246845</v>
      </c>
      <c r="DB92" s="15">
        <f t="shared" si="98"/>
        <v>1792.2614285714167</v>
      </c>
      <c r="DC92" s="15">
        <f t="shared" si="99"/>
        <v>-11834.896233766241</v>
      </c>
      <c r="DD92" s="15">
        <f t="shared" si="100"/>
        <v>-4703.2900000000136</v>
      </c>
      <c r="DE92" s="15">
        <f t="shared" si="101"/>
        <v>-498.23443037973954</v>
      </c>
      <c r="DF92" s="15">
        <f t="shared" si="102"/>
        <v>-15039.04050632912</v>
      </c>
      <c r="DG92" s="15">
        <f t="shared" si="103"/>
        <v>-6897.801012658223</v>
      </c>
      <c r="DH92" s="15">
        <f t="shared" si="104"/>
        <v>7193.6840506329172</v>
      </c>
      <c r="DI92" s="15">
        <f t="shared" si="105"/>
        <v>742.38822784811009</v>
      </c>
      <c r="DJ92" s="15">
        <f t="shared" si="106"/>
        <v>5255.5017721519134</v>
      </c>
      <c r="DK92" s="15">
        <f t="shared" si="107"/>
        <v>1903.5806329113768</v>
      </c>
      <c r="DL92" s="15">
        <f t="shared" si="108"/>
        <v>3120.8167088607406</v>
      </c>
      <c r="DM92" s="16">
        <f t="shared" si="109"/>
        <v>-26103.334037481553</v>
      </c>
      <c r="DN92" s="15">
        <f t="shared" si="110"/>
        <v>7330.9246753246807</v>
      </c>
      <c r="DO92" s="15">
        <f t="shared" si="111"/>
        <v>8097.5885714285778</v>
      </c>
      <c r="DP92" s="15">
        <f t="shared" si="112"/>
        <v>8708.6462337662415</v>
      </c>
      <c r="DQ92" s="15">
        <f t="shared" si="113"/>
        <v>0</v>
      </c>
      <c r="DR92" s="15">
        <f t="shared" si="114"/>
        <v>2872.8344303797494</v>
      </c>
      <c r="DS92" s="15">
        <f t="shared" si="115"/>
        <v>2820.2205063291162</v>
      </c>
      <c r="DT92" s="15">
        <f t="shared" si="116"/>
        <v>2751.2410126582299</v>
      </c>
      <c r="DU92" s="15">
        <f t="shared" si="117"/>
        <v>3105.6159493670912</v>
      </c>
      <c r="DV92" s="15">
        <f t="shared" si="118"/>
        <v>2522.6017721519011</v>
      </c>
      <c r="DW92" s="15">
        <f t="shared" si="119"/>
        <v>2411.338227848104</v>
      </c>
      <c r="DX92" s="15">
        <f t="shared" si="120"/>
        <v>1724.8693670886087</v>
      </c>
      <c r="DY92" s="15">
        <f t="shared" si="121"/>
        <v>1592.8232911392415</v>
      </c>
      <c r="DZ92" s="16">
        <f t="shared" si="122"/>
        <v>43938.704037481533</v>
      </c>
      <c r="EB92" s="22">
        <f t="shared" si="126"/>
        <v>-9.0949470177292824E-13</v>
      </c>
      <c r="EC92" s="22">
        <f t="shared" si="127"/>
        <v>0</v>
      </c>
      <c r="ED92" s="22">
        <f t="shared" si="128"/>
        <v>0</v>
      </c>
      <c r="EE92" s="22">
        <f t="shared" si="129"/>
        <v>0</v>
      </c>
      <c r="EF92" s="22">
        <f t="shared" si="130"/>
        <v>-4.0927261579781771E-12</v>
      </c>
      <c r="EG92" s="22">
        <f t="shared" si="131"/>
        <v>0</v>
      </c>
      <c r="EH92" s="22">
        <f t="shared" si="132"/>
        <v>0</v>
      </c>
      <c r="EI92" s="22">
        <f t="shared" si="133"/>
        <v>0</v>
      </c>
      <c r="EJ92" s="22">
        <f t="shared" si="134"/>
        <v>-5.9117155615240335E-12</v>
      </c>
      <c r="EK92" s="22">
        <f t="shared" si="135"/>
        <v>8.1854523159563541E-12</v>
      </c>
      <c r="EL92" s="22">
        <f t="shared" si="136"/>
        <v>0</v>
      </c>
      <c r="EM92" s="22">
        <f t="shared" si="137"/>
        <v>1.0004441719502211E-11</v>
      </c>
    </row>
    <row r="93" spans="12:143" x14ac:dyDescent="0.3">
      <c r="L93" s="7"/>
      <c r="M93" t="s">
        <v>99</v>
      </c>
      <c r="N93" s="15">
        <f>IFERROR(VLOOKUP($M:$M,'Data 2'!$C:$R,'Data 2'!E$1,0),0)</f>
        <v>43132.19</v>
      </c>
      <c r="O93" s="15">
        <f>IFERROR(VLOOKUP($M:$M,'Data 2'!$C:$R,'Data 2'!F$1,0),0)</f>
        <v>52500.35</v>
      </c>
      <c r="P93" s="15">
        <f>IFERROR(VLOOKUP($M:$M,'Data 2'!$C:$R,'Data 2'!G$1,0),0)</f>
        <v>60555.85</v>
      </c>
      <c r="Q93" s="15">
        <f>IFERROR(VLOOKUP($M:$M,'Data 2'!$C:$R,'Data 2'!H$1,0),0)</f>
        <v>74184.820000000007</v>
      </c>
      <c r="R93" s="15">
        <f>IFERROR(VLOOKUP($M:$M,'Data 2'!$C:$R,'Data 2'!I$1,0),0)</f>
        <v>72637.649999999994</v>
      </c>
      <c r="S93" s="15">
        <f>IFERROR(VLOOKUP($M:$M,'Data 2'!$C:$R,'Data 2'!J$1,0),0)</f>
        <v>79361.88</v>
      </c>
      <c r="T93" s="15">
        <f>IFERROR(VLOOKUP($M:$M,'Data 2'!$C:$R,'Data 2'!K$1,0),0)</f>
        <v>82694.39</v>
      </c>
      <c r="U93" s="15">
        <f>IFERROR(VLOOKUP($M:$M,'Data 2'!$C:$R,'Data 2'!L$1,0),0)</f>
        <v>74440.61</v>
      </c>
      <c r="V93" s="15">
        <f>IFERROR(VLOOKUP($M:$M,'Data 2'!$C:$R,'Data 2'!M$1,0),0)</f>
        <v>59646.78</v>
      </c>
      <c r="W93" s="15">
        <f>IFERROR(VLOOKUP($M:$M,'Data 2'!$C:$R,'Data 2'!N$1,0),0)</f>
        <v>66382.429999999993</v>
      </c>
      <c r="X93" s="15">
        <f>IFERROR(VLOOKUP($M:$M,'Data 2'!$C:$R,'Data 2'!O$1,0),0)</f>
        <v>47061.35</v>
      </c>
      <c r="Y93" s="15">
        <f>IFERROR(VLOOKUP($M:$M,'Data 2'!$C:$R,'Data 2'!P$1,0),0)</f>
        <v>37275.9</v>
      </c>
      <c r="Z93" s="16">
        <f t="shared" si="70"/>
        <v>230373.21000000002</v>
      </c>
      <c r="AA93" s="15">
        <f>IFERROR(VLOOKUP($M:$M,'Data 2'!$U:$AI,'Data 2'!W$1,0),0)</f>
        <v>52042.080000000002</v>
      </c>
      <c r="AB93" s="15">
        <f>IFERROR(VLOOKUP($M:$M,'Data 2'!$U:$AI,'Data 2'!X$1,0),0)</f>
        <v>62198.8</v>
      </c>
      <c r="AC93" s="15">
        <f>IFERROR(VLOOKUP($M:$M,'Data 2'!$U:$AI,'Data 2'!Y$1,0),0)</f>
        <v>74393.08</v>
      </c>
      <c r="AD93" s="15">
        <f>IFERROR(VLOOKUP($M:$M,'Data 2'!$U:$AI,'Data 2'!Z$1,0),0)</f>
        <v>89806.48</v>
      </c>
      <c r="AE93" s="15">
        <f>IFERROR(VLOOKUP($M:$M,'Data 2'!$U:$AI,'Data 2'!AA$1,0),0)</f>
        <v>90068.44</v>
      </c>
      <c r="AF93" s="15">
        <f>IFERROR(VLOOKUP($M:$M,'Data 2'!$U:$AI,'Data 2'!AB$1,0),0)</f>
        <v>103475.91</v>
      </c>
      <c r="AG93" s="15">
        <f>IFERROR(VLOOKUP($M:$M,'Data 2'!$U:$AI,'Data 2'!AC$1,0),0)</f>
        <v>95694.28</v>
      </c>
      <c r="AH93" s="15">
        <f>IFERROR(VLOOKUP($M:$M,'Data 2'!$U:$AI,'Data 2'!AD$1,0),0)</f>
        <v>89695.01</v>
      </c>
      <c r="AI93" s="15">
        <f>IFERROR(VLOOKUP($M:$M,'Data 2'!$U:$AI,'Data 2'!AE$1,0),0)</f>
        <v>79796.009999999995</v>
      </c>
      <c r="AJ93" s="15">
        <f>IFERROR(VLOOKUP($M:$M,'Data 2'!$U:$AI,'Data 2'!AF$1,0),0)</f>
        <v>81491.09</v>
      </c>
      <c r="AK93" s="15">
        <f>IFERROR(VLOOKUP($M:$M,'Data 2'!$U:$AI,'Data 2'!AG$1,0),0)</f>
        <v>54291.98</v>
      </c>
      <c r="AL93" s="15">
        <f>IFERROR(VLOOKUP($M:$M,'Data 2'!$U:$AI,'Data 2'!AH$1,0),0)</f>
        <v>52994.91</v>
      </c>
      <c r="AM93" s="16">
        <f t="shared" si="138"/>
        <v>925948.07000000007</v>
      </c>
      <c r="AN93" s="15">
        <f>IFERROR(VLOOKUP($M:$M,'Data 2'!$AP:$BE,'Data 2'!AR$1,0),0)</f>
        <v>67943.38</v>
      </c>
      <c r="AO93" s="15">
        <f>IFERROR(VLOOKUP($M:$M,'Data 2'!$AP:$BE,'Data 2'!AS$1,0),0)</f>
        <v>75352.210000000006</v>
      </c>
      <c r="AP93" s="15">
        <f>IFERROR(VLOOKUP($M:$M,'Data 2'!$AP:$BE,'Data 2'!AT$1,0),0)</f>
        <v>95098.93</v>
      </c>
      <c r="AQ93" s="15">
        <f>IFERROR(VLOOKUP($M:$M,'Data 2'!$AP:$BE,'Data 2'!AU$1,0),0)</f>
        <v>93669.88</v>
      </c>
      <c r="AR93" s="15">
        <f>IFERROR(VLOOKUP($M:$M,'Data 2'!$AP:$BE,'Data 2'!AV$1,0),0)</f>
        <v>111905.51</v>
      </c>
      <c r="AS93" s="15">
        <f>IFERROR(VLOOKUP($M:$M,'Data 2'!$AP:$BE,'Data 2'!AW$1,0),0)</f>
        <v>110056.95</v>
      </c>
      <c r="AT93" s="15">
        <f>IFERROR(VLOOKUP($M:$M,'Data 2'!$AP:$BE,'Data 2'!AX$1,0),0)</f>
        <v>100103.71</v>
      </c>
      <c r="AU93" s="15">
        <f>IFERROR(VLOOKUP($M:$M,'Data 2'!$AP:$BE,'Data 2'!AY$1,0),0)</f>
        <v>110708.21</v>
      </c>
      <c r="AV93" s="15">
        <f>IFERROR(VLOOKUP($M:$M,'Data 2'!$AP:$BE,'Data 2'!AZ$1,0),0)</f>
        <v>85726.57</v>
      </c>
      <c r="AW93" s="15">
        <f>IFERROR(VLOOKUP($M:$M,'Data 2'!$AP:$BE,'Data 2'!BA$1,0),0)</f>
        <v>77438.27</v>
      </c>
      <c r="AX93" s="15">
        <f>IFERROR(VLOOKUP($M:$M,'Data 2'!$AP:$BE,'Data 2'!BB$1,0),0)</f>
        <v>61170.87999999999</v>
      </c>
      <c r="AY93" s="15">
        <f>IFERROR(VLOOKUP($M:$M,'Data 2'!$AP:$BE,'Data 2'!BC$1,0),0)</f>
        <v>53181.890000000007</v>
      </c>
      <c r="AZ93" s="16">
        <f t="shared" si="71"/>
        <v>1042356.3899999999</v>
      </c>
      <c r="BA93" s="3">
        <f>IF(AA93=0,0,IFERROR(VLOOKUP($M:$M,'Price_Per_Oz_01.2019~'!$A:$CQ,Data_sheet_PTD!BA$2,0),0))</f>
        <v>0.73</v>
      </c>
      <c r="BB93" s="3">
        <f>IF(AB93=0,0,IFERROR(VLOOKUP($M:$M,'Price_Per_Oz_01.2019~'!$A:$CQ,Data_sheet_PTD!BB$2,0),0))</f>
        <v>0.76</v>
      </c>
      <c r="BC93" s="3">
        <f>IF(AC93=0,0,IFERROR(VLOOKUP($M:$M,'Price_Per_Oz_01.2019~'!$A:$CQ,Data_sheet_PTD!BC$2,0),0))</f>
        <v>0.76</v>
      </c>
      <c r="BD93" s="3">
        <f>IF(AD93=0,0,IFERROR(VLOOKUP($M:$M,'Price_Per_Oz_01.2019~'!$A:$CQ,Data_sheet_PTD!BD$2,0),0))</f>
        <v>0.78</v>
      </c>
      <c r="BE93" s="3">
        <f>IF(AE93=0,0,IFERROR(VLOOKUP($M:$M,'Price_Per_Oz_01.2019~'!$A:$CQ,Data_sheet_PTD!BE$2,0),0))</f>
        <v>0.78</v>
      </c>
      <c r="BF93" s="3">
        <f>IF(AF93=0,0,IFERROR(VLOOKUP($M:$M,'Price_Per_Oz_01.2019~'!$A:$CQ,Data_sheet_PTD!BF$2,0),0))</f>
        <v>0.78</v>
      </c>
      <c r="BG93" s="3">
        <f>IF(AG93=0,0,IFERROR(VLOOKUP($M:$M,'Price_Per_Oz_01.2019~'!$A:$CQ,Data_sheet_PTD!BG$2,0),0))</f>
        <v>0.78</v>
      </c>
      <c r="BH93" s="3">
        <f>IF(AH93=0,0,IFERROR(VLOOKUP($M:$M,'Price_Per_Oz_01.2019~'!$A:$CQ,Data_sheet_PTD!BH$2,0),0))</f>
        <v>0.78</v>
      </c>
      <c r="BI93" s="3">
        <f>IF(AI93=0,0,IFERROR(VLOOKUP($M:$M,'Price_Per_Oz_01.2019~'!$A:$CQ,Data_sheet_PTD!BI$2,0),0))</f>
        <v>0.78</v>
      </c>
      <c r="BJ93" s="3">
        <f>IF(AJ93=0,0,IFERROR(VLOOKUP($M:$M,'Price_Per_Oz_01.2019~'!$A:$CQ,Data_sheet_PTD!BJ$2,0),0))</f>
        <v>0.78</v>
      </c>
      <c r="BK93" s="3">
        <f>IF(AK93=0,0,IFERROR(VLOOKUP($M:$M,'Price_Per_Oz_01.2019~'!$A:$CQ,Data_sheet_PTD!BK$2,0),0))</f>
        <v>0.78</v>
      </c>
      <c r="BL93" s="3">
        <f>IF(AL93=0,0,IFERROR(VLOOKUP($M:$M,'Price_Per_Oz_01.2019~'!$A:$CQ,Data_sheet_PTD!BL$2,0),0))</f>
        <v>0.78</v>
      </c>
      <c r="BM93" s="17">
        <f t="shared" si="123"/>
        <v>0.78</v>
      </c>
      <c r="BN93" s="3">
        <f>IF(AN93=0,0,IFERROR(VLOOKUP($M:$M,'Price_Per_Oz_01.2019~'!$A:$CQ,Data_sheet_PTD!BN$2,0),0))</f>
        <v>0.78</v>
      </c>
      <c r="BO93" s="3">
        <f>IF(AO93=0,0,IFERROR(VLOOKUP($M:$M,'Price_Per_Oz_01.2019~'!$A:$CQ,Data_sheet_PTD!BO$2,0),0))</f>
        <v>0.78</v>
      </c>
      <c r="BP93" s="3">
        <f>IF(AP93=0,0,IFERROR(VLOOKUP($M:$M,'Price_Per_Oz_01.2019~'!$A:$CQ,Data_sheet_PTD!BP$2,0),0))</f>
        <v>0.78</v>
      </c>
      <c r="BQ93" s="3">
        <f>IF(AQ93=0,0,IFERROR(VLOOKUP($M:$M,'Price_Per_Oz_01.2019~'!$A:$CQ,Data_sheet_PTD!BQ$2,0),0))</f>
        <v>0.78</v>
      </c>
      <c r="BR93" s="3">
        <f>IF(AR93=0,0,IFERROR(VLOOKUP($M:$M,'Price_Per_Oz_01.2019~'!$A:$CQ,Data_sheet_PTD!BR$2,0),0))</f>
        <v>0.82</v>
      </c>
      <c r="BS93" s="3">
        <f>IF(AS93=0,0,IFERROR(VLOOKUP($M:$M,'Price_Per_Oz_01.2019~'!$A:$CQ,Data_sheet_PTD!BS$2,0),0))</f>
        <v>0.82</v>
      </c>
      <c r="BT93" s="3">
        <f>IF(AT93=0,0,IFERROR(VLOOKUP($M:$M,'Price_Per_Oz_01.2019~'!$A:$CQ,Data_sheet_PTD!BT$2,0),0))</f>
        <v>0.82</v>
      </c>
      <c r="BU93" s="3">
        <f>IF(AU93=0,0,IFERROR(VLOOKUP($M:$M,'Price_Per_Oz_01.2019~'!$A:$CQ,Data_sheet_PTD!BU$2,0),0))</f>
        <v>0.82</v>
      </c>
      <c r="BV93" s="3">
        <f>IF(AV93=0,0,IFERROR(VLOOKUP($M:$M,'Price_Per_Oz_01.2019~'!$A:$CQ,Data_sheet_PTD!BV$2,0),0))</f>
        <v>0.82</v>
      </c>
      <c r="BW93" s="3">
        <f>IF(AW93=0,0,IFERROR(VLOOKUP($M:$M,'Price_Per_Oz_01.2019~'!$A:$CQ,Data_sheet_PTD!BW$2,0),0))</f>
        <v>0.82</v>
      </c>
      <c r="BX93" s="3">
        <f>IF(AX93=0,0,IFERROR(VLOOKUP($M:$M,'Price_Per_Oz_01.2019~'!$A:$CQ,Data_sheet_PTD!BX$2,0),0))</f>
        <v>0.82</v>
      </c>
      <c r="BY93" s="3">
        <f>IF(AY93=0,0,IFERROR(VLOOKUP($M:$M,'Price_Per_Oz_01.2019~'!$A:$CQ,Data_sheet_PTD!BY$2,0),0))</f>
        <v>0.82</v>
      </c>
      <c r="BZ93" s="17">
        <f t="shared" si="124"/>
        <v>0.82</v>
      </c>
      <c r="CA93" s="12">
        <f t="shared" si="72"/>
        <v>71290.520547945212</v>
      </c>
      <c r="CB93" s="12">
        <f t="shared" si="73"/>
        <v>81840.526315789481</v>
      </c>
      <c r="CC93" s="12">
        <f t="shared" si="74"/>
        <v>97885.631578947374</v>
      </c>
      <c r="CD93" s="12">
        <f t="shared" si="75"/>
        <v>115136.51282051281</v>
      </c>
      <c r="CE93" s="12">
        <f t="shared" si="76"/>
        <v>115472.35897435897</v>
      </c>
      <c r="CF93" s="12">
        <f t="shared" si="77"/>
        <v>132661.42307692306</v>
      </c>
      <c r="CG93" s="12">
        <f t="shared" si="78"/>
        <v>122684.97435897436</v>
      </c>
      <c r="CH93" s="12">
        <f t="shared" si="79"/>
        <v>114993.60256410255</v>
      </c>
      <c r="CI93" s="12">
        <f t="shared" si="80"/>
        <v>102302.57692307691</v>
      </c>
      <c r="CJ93" s="12">
        <f t="shared" si="81"/>
        <v>104475.75641025641</v>
      </c>
      <c r="CK93" s="12">
        <f t="shared" si="82"/>
        <v>69605.102564102563</v>
      </c>
      <c r="CL93" s="12">
        <f t="shared" si="83"/>
        <v>67942.192307692312</v>
      </c>
      <c r="CM93" s="13">
        <f t="shared" si="125"/>
        <v>1196291.1784426819</v>
      </c>
      <c r="CN93" s="12">
        <f t="shared" si="84"/>
        <v>87106.897435897437</v>
      </c>
      <c r="CO93" s="12">
        <f t="shared" si="85"/>
        <v>96605.397435897437</v>
      </c>
      <c r="CP93" s="12">
        <f t="shared" si="86"/>
        <v>121921.70512820511</v>
      </c>
      <c r="CQ93" s="12">
        <f t="shared" si="87"/>
        <v>120089.58974358975</v>
      </c>
      <c r="CR93" s="12">
        <f t="shared" si="88"/>
        <v>136470.13414634147</v>
      </c>
      <c r="CS93" s="12">
        <f t="shared" si="89"/>
        <v>134215.79268292684</v>
      </c>
      <c r="CT93" s="12">
        <f t="shared" si="90"/>
        <v>122077.69512195124</v>
      </c>
      <c r="CU93" s="12">
        <f t="shared" si="91"/>
        <v>135010.01219512196</v>
      </c>
      <c r="CV93" s="12">
        <f t="shared" si="92"/>
        <v>104544.59756097563</v>
      </c>
      <c r="CW93" s="12">
        <f t="shared" si="93"/>
        <v>94436.914634146349</v>
      </c>
      <c r="CX93" s="12">
        <f t="shared" si="94"/>
        <v>74598.634146341457</v>
      </c>
      <c r="CY93" s="12">
        <f t="shared" si="95"/>
        <v>64855.963414634156</v>
      </c>
      <c r="CZ93" s="13">
        <f t="shared" si="96"/>
        <v>1291933.3336460288</v>
      </c>
      <c r="DA93" s="15">
        <f t="shared" si="97"/>
        <v>11545.955128205123</v>
      </c>
      <c r="DB93" s="15">
        <f t="shared" si="98"/>
        <v>11221.302051282048</v>
      </c>
      <c r="DC93" s="15">
        <f t="shared" si="99"/>
        <v>18267.41589743588</v>
      </c>
      <c r="DD93" s="15">
        <f t="shared" si="100"/>
        <v>3863.4000000000106</v>
      </c>
      <c r="DE93" s="15">
        <f t="shared" si="101"/>
        <v>16378.264634146353</v>
      </c>
      <c r="DF93" s="15">
        <f t="shared" si="102"/>
        <v>1212.4082926829456</v>
      </c>
      <c r="DG93" s="15">
        <f t="shared" si="103"/>
        <v>-473.67780487803219</v>
      </c>
      <c r="DH93" s="15">
        <f t="shared" si="104"/>
        <v>15612.799512195144</v>
      </c>
      <c r="DI93" s="15">
        <f t="shared" si="105"/>
        <v>1748.776097561002</v>
      </c>
      <c r="DJ93" s="15">
        <f t="shared" si="106"/>
        <v>-7830.2965853658452</v>
      </c>
      <c r="DK93" s="15">
        <f t="shared" si="107"/>
        <v>3894.9546341463379</v>
      </c>
      <c r="DL93" s="15">
        <f t="shared" si="108"/>
        <v>-2407.258536585362</v>
      </c>
      <c r="DM93" s="16">
        <f t="shared" si="109"/>
        <v>73034.043320825615</v>
      </c>
      <c r="DN93" s="15">
        <f t="shared" si="110"/>
        <v>4355.3448717948759</v>
      </c>
      <c r="DO93" s="15">
        <f t="shared" si="111"/>
        <v>1932.1079487179504</v>
      </c>
      <c r="DP93" s="15">
        <f t="shared" si="112"/>
        <v>2438.4341025641043</v>
      </c>
      <c r="DQ93" s="15">
        <f t="shared" si="113"/>
        <v>0</v>
      </c>
      <c r="DR93" s="15">
        <f t="shared" si="114"/>
        <v>5458.8053658536483</v>
      </c>
      <c r="DS93" s="15">
        <f t="shared" si="115"/>
        <v>5368.631707317063</v>
      </c>
      <c r="DT93" s="15">
        <f t="shared" si="116"/>
        <v>4883.10780487804</v>
      </c>
      <c r="DU93" s="15">
        <f t="shared" si="117"/>
        <v>5400.4004878048681</v>
      </c>
      <c r="DV93" s="15">
        <f t="shared" si="118"/>
        <v>4181.7839024390169</v>
      </c>
      <c r="DW93" s="15">
        <f t="shared" si="119"/>
        <v>3777.4765853658469</v>
      </c>
      <c r="DX93" s="15">
        <f t="shared" si="120"/>
        <v>2983.9453658536527</v>
      </c>
      <c r="DY93" s="15">
        <f t="shared" si="121"/>
        <v>2594.2385365853615</v>
      </c>
      <c r="DZ93" s="16">
        <f t="shared" si="122"/>
        <v>43374.276679174429</v>
      </c>
      <c r="EB93" s="22">
        <f t="shared" si="126"/>
        <v>0</v>
      </c>
      <c r="EC93" s="22">
        <f t="shared" si="127"/>
        <v>0</v>
      </c>
      <c r="ED93" s="22">
        <f t="shared" si="128"/>
        <v>0</v>
      </c>
      <c r="EE93" s="22">
        <f t="shared" si="129"/>
        <v>0</v>
      </c>
      <c r="EF93" s="22">
        <f t="shared" si="130"/>
        <v>0</v>
      </c>
      <c r="EG93" s="22">
        <f t="shared" si="131"/>
        <v>-1.4551915228366852E-11</v>
      </c>
      <c r="EH93" s="22">
        <f t="shared" si="132"/>
        <v>0</v>
      </c>
      <c r="EI93" s="22">
        <f t="shared" si="133"/>
        <v>0</v>
      </c>
      <c r="EJ93" s="22">
        <f t="shared" si="134"/>
        <v>0</v>
      </c>
      <c r="EK93" s="22">
        <f t="shared" si="135"/>
        <v>5.9117155615240335E-12</v>
      </c>
      <c r="EL93" s="22">
        <f t="shared" si="136"/>
        <v>0</v>
      </c>
      <c r="EM93" s="22">
        <f t="shared" si="137"/>
        <v>3.637978807091713E-12</v>
      </c>
    </row>
    <row r="94" spans="12:143" x14ac:dyDescent="0.3">
      <c r="L94" s="7"/>
      <c r="M94" t="s">
        <v>100</v>
      </c>
      <c r="N94" s="15">
        <f>IFERROR(VLOOKUP($M:$M,'Data 2'!$C:$R,'Data 2'!E$1,0),0)</f>
        <v>39002.47</v>
      </c>
      <c r="O94" s="15">
        <f>IFERROR(VLOOKUP($M:$M,'Data 2'!$C:$R,'Data 2'!F$1,0),0)</f>
        <v>40010.93</v>
      </c>
      <c r="P94" s="15">
        <f>IFERROR(VLOOKUP($M:$M,'Data 2'!$C:$R,'Data 2'!G$1,0),0)</f>
        <v>47284.9</v>
      </c>
      <c r="Q94" s="15">
        <f>IFERROR(VLOOKUP($M:$M,'Data 2'!$C:$R,'Data 2'!H$1,0),0)</f>
        <v>59353.16</v>
      </c>
      <c r="R94" s="15">
        <f>IFERROR(VLOOKUP($M:$M,'Data 2'!$C:$R,'Data 2'!I$1,0),0)</f>
        <v>57367.87</v>
      </c>
      <c r="S94" s="15">
        <f>IFERROR(VLOOKUP($M:$M,'Data 2'!$C:$R,'Data 2'!J$1,0),0)</f>
        <v>58374.33</v>
      </c>
      <c r="T94" s="15">
        <f>IFERROR(VLOOKUP($M:$M,'Data 2'!$C:$R,'Data 2'!K$1,0),0)</f>
        <v>73660.44</v>
      </c>
      <c r="U94" s="15">
        <f>IFERROR(VLOOKUP($M:$M,'Data 2'!$C:$R,'Data 2'!L$1,0),0)</f>
        <v>63018.83</v>
      </c>
      <c r="V94" s="15">
        <f>IFERROR(VLOOKUP($M:$M,'Data 2'!$C:$R,'Data 2'!M$1,0),0)</f>
        <v>58919.23</v>
      </c>
      <c r="W94" s="15">
        <f>IFERROR(VLOOKUP($M:$M,'Data 2'!$C:$R,'Data 2'!N$1,0),0)</f>
        <v>59143.63</v>
      </c>
      <c r="X94" s="15">
        <f>IFERROR(VLOOKUP($M:$M,'Data 2'!$C:$R,'Data 2'!O$1,0),0)</f>
        <v>42176.77</v>
      </c>
      <c r="Y94" s="15">
        <f>IFERROR(VLOOKUP($M:$M,'Data 2'!$C:$R,'Data 2'!P$1,0),0)</f>
        <v>36215.65</v>
      </c>
      <c r="Z94" s="16">
        <f t="shared" si="70"/>
        <v>185651.46</v>
      </c>
      <c r="AA94" s="15">
        <f>IFERROR(VLOOKUP($M:$M,'Data 2'!$U:$AI,'Data 2'!W$1,0),0)</f>
        <v>43270.05</v>
      </c>
      <c r="AB94" s="15">
        <f>IFERROR(VLOOKUP($M:$M,'Data 2'!$U:$AI,'Data 2'!X$1,0),0)</f>
        <v>41776.81</v>
      </c>
      <c r="AC94" s="15">
        <f>IFERROR(VLOOKUP($M:$M,'Data 2'!$U:$AI,'Data 2'!Y$1,0),0)</f>
        <v>61842.45</v>
      </c>
      <c r="AD94" s="15">
        <f>IFERROR(VLOOKUP($M:$M,'Data 2'!$U:$AI,'Data 2'!Z$1,0),0)</f>
        <v>70822.36</v>
      </c>
      <c r="AE94" s="15">
        <f>IFERROR(VLOOKUP($M:$M,'Data 2'!$U:$AI,'Data 2'!AA$1,0),0)</f>
        <v>78431.91</v>
      </c>
      <c r="AF94" s="15">
        <f>IFERROR(VLOOKUP($M:$M,'Data 2'!$U:$AI,'Data 2'!AB$1,0),0)</f>
        <v>90818.63</v>
      </c>
      <c r="AG94" s="15">
        <f>IFERROR(VLOOKUP($M:$M,'Data 2'!$U:$AI,'Data 2'!AC$1,0),0)</f>
        <v>81186.59</v>
      </c>
      <c r="AH94" s="15">
        <f>IFERROR(VLOOKUP($M:$M,'Data 2'!$U:$AI,'Data 2'!AD$1,0),0)</f>
        <v>76380.399999999994</v>
      </c>
      <c r="AI94" s="15">
        <f>IFERROR(VLOOKUP($M:$M,'Data 2'!$U:$AI,'Data 2'!AE$1,0),0)</f>
        <v>68074.820000000007</v>
      </c>
      <c r="AJ94" s="15">
        <f>IFERROR(VLOOKUP($M:$M,'Data 2'!$U:$AI,'Data 2'!AF$1,0),0)</f>
        <v>67081.929999999993</v>
      </c>
      <c r="AK94" s="15">
        <f>IFERROR(VLOOKUP($M:$M,'Data 2'!$U:$AI,'Data 2'!AG$1,0),0)</f>
        <v>48663.91</v>
      </c>
      <c r="AL94" s="15">
        <f>IFERROR(VLOOKUP($M:$M,'Data 2'!$U:$AI,'Data 2'!AH$1,0),0)</f>
        <v>47163.18</v>
      </c>
      <c r="AM94" s="16">
        <f t="shared" si="138"/>
        <v>775513.04</v>
      </c>
      <c r="AN94" s="15">
        <f>IFERROR(VLOOKUP($M:$M,'Data 2'!$AP:$BE,'Data 2'!AR$1,0),0)</f>
        <v>51885.760000000002</v>
      </c>
      <c r="AO94" s="15">
        <f>IFERROR(VLOOKUP($M:$M,'Data 2'!$AP:$BE,'Data 2'!AS$1,0),0)</f>
        <v>57898.61</v>
      </c>
      <c r="AP94" s="15">
        <f>IFERROR(VLOOKUP($M:$M,'Data 2'!$AP:$BE,'Data 2'!AT$1,0),0)</f>
        <v>60793.9</v>
      </c>
      <c r="AQ94" s="15">
        <f>IFERROR(VLOOKUP($M:$M,'Data 2'!$AP:$BE,'Data 2'!AU$1,0),0)</f>
        <v>68769.33</v>
      </c>
      <c r="AR94" s="15">
        <f>IFERROR(VLOOKUP($M:$M,'Data 2'!$AP:$BE,'Data 2'!AV$1,0),0)</f>
        <v>77704.03</v>
      </c>
      <c r="AS94" s="15">
        <f>IFERROR(VLOOKUP($M:$M,'Data 2'!$AP:$BE,'Data 2'!AW$1,0),0)</f>
        <v>74117.929999999993</v>
      </c>
      <c r="AT94" s="15">
        <f>IFERROR(VLOOKUP($M:$M,'Data 2'!$AP:$BE,'Data 2'!AX$1,0),0)</f>
        <v>69692.850000000006</v>
      </c>
      <c r="AU94" s="15">
        <f>IFERROR(VLOOKUP($M:$M,'Data 2'!$AP:$BE,'Data 2'!AY$1,0),0)</f>
        <v>78396.789999999994</v>
      </c>
      <c r="AV94" s="15">
        <f>IFERROR(VLOOKUP($M:$M,'Data 2'!$AP:$BE,'Data 2'!AZ$1,0),0)</f>
        <v>66006.87</v>
      </c>
      <c r="AW94" s="15">
        <f>IFERROR(VLOOKUP($M:$M,'Data 2'!$AP:$BE,'Data 2'!BA$1,0),0)</f>
        <v>63865.81</v>
      </c>
      <c r="AX94" s="15">
        <f>IFERROR(VLOOKUP($M:$M,'Data 2'!$AP:$BE,'Data 2'!BB$1,0),0)</f>
        <v>45434.399999999994</v>
      </c>
      <c r="AY94" s="15">
        <f>IFERROR(VLOOKUP($M:$M,'Data 2'!$AP:$BE,'Data 2'!BC$1,0),0)</f>
        <v>43724.259999999995</v>
      </c>
      <c r="AZ94" s="16">
        <f t="shared" si="71"/>
        <v>758290.54000000015</v>
      </c>
      <c r="BA94" s="3">
        <f>IF(AA94=0,0,IFERROR(VLOOKUP($M:$M,'Price_Per_Oz_01.2019~'!$A:$CQ,Data_sheet_PTD!BA$2,0),0))</f>
        <v>0.69</v>
      </c>
      <c r="BB94" s="3">
        <f>IF(AB94=0,0,IFERROR(VLOOKUP($M:$M,'Price_Per_Oz_01.2019~'!$A:$CQ,Data_sheet_PTD!BB$2,0),0))</f>
        <v>0.69</v>
      </c>
      <c r="BC94" s="3">
        <f>IF(AC94=0,0,IFERROR(VLOOKUP($M:$M,'Price_Per_Oz_01.2019~'!$A:$CQ,Data_sheet_PTD!BC$2,0),0))</f>
        <v>0.74</v>
      </c>
      <c r="BD94" s="3">
        <f>IF(AD94=0,0,IFERROR(VLOOKUP($M:$M,'Price_Per_Oz_01.2019~'!$A:$CQ,Data_sheet_PTD!BD$2,0),0))</f>
        <v>0.74</v>
      </c>
      <c r="BE94" s="3">
        <f>IF(AE94=0,0,IFERROR(VLOOKUP($M:$M,'Price_Per_Oz_01.2019~'!$A:$CQ,Data_sheet_PTD!BE$2,0),0))</f>
        <v>0.74</v>
      </c>
      <c r="BF94" s="3">
        <f>IF(AF94=0,0,IFERROR(VLOOKUP($M:$M,'Price_Per_Oz_01.2019~'!$A:$CQ,Data_sheet_PTD!BF$2,0),0))</f>
        <v>0.74</v>
      </c>
      <c r="BG94" s="3">
        <f>IF(AG94=0,0,IFERROR(VLOOKUP($M:$M,'Price_Per_Oz_01.2019~'!$A:$CQ,Data_sheet_PTD!BG$2,0),0))</f>
        <v>0.74</v>
      </c>
      <c r="BH94" s="3">
        <f>IF(AH94=0,0,IFERROR(VLOOKUP($M:$M,'Price_Per_Oz_01.2019~'!$A:$CQ,Data_sheet_PTD!BH$2,0),0))</f>
        <v>0.74</v>
      </c>
      <c r="BI94" s="3">
        <f>IF(AI94=0,0,IFERROR(VLOOKUP($M:$M,'Price_Per_Oz_01.2019~'!$A:$CQ,Data_sheet_PTD!BI$2,0),0))</f>
        <v>0.74</v>
      </c>
      <c r="BJ94" s="3">
        <f>IF(AJ94=0,0,IFERROR(VLOOKUP($M:$M,'Price_Per_Oz_01.2019~'!$A:$CQ,Data_sheet_PTD!BJ$2,0),0))</f>
        <v>0.74</v>
      </c>
      <c r="BK94" s="3">
        <f>IF(AK94=0,0,IFERROR(VLOOKUP($M:$M,'Price_Per_Oz_01.2019~'!$A:$CQ,Data_sheet_PTD!BK$2,0),0))</f>
        <v>0.74</v>
      </c>
      <c r="BL94" s="3">
        <f>IF(AL94=0,0,IFERROR(VLOOKUP($M:$M,'Price_Per_Oz_01.2019~'!$A:$CQ,Data_sheet_PTD!BL$2,0),0))</f>
        <v>0.74</v>
      </c>
      <c r="BM94" s="17">
        <f t="shared" si="123"/>
        <v>0.74</v>
      </c>
      <c r="BN94" s="3">
        <f>IF(AN94=0,0,IFERROR(VLOOKUP($M:$M,'Price_Per_Oz_01.2019~'!$A:$CQ,Data_sheet_PTD!BN$2,0),0))</f>
        <v>0.74</v>
      </c>
      <c r="BO94" s="3">
        <f>IF(AO94=0,0,IFERROR(VLOOKUP($M:$M,'Price_Per_Oz_01.2019~'!$A:$CQ,Data_sheet_PTD!BO$2,0),0))</f>
        <v>0.74</v>
      </c>
      <c r="BP94" s="3">
        <f>IF(AP94=0,0,IFERROR(VLOOKUP($M:$M,'Price_Per_Oz_01.2019~'!$A:$CQ,Data_sheet_PTD!BP$2,0),0))</f>
        <v>0.74</v>
      </c>
      <c r="BQ94" s="3">
        <f>IF(AQ94=0,0,IFERROR(VLOOKUP($M:$M,'Price_Per_Oz_01.2019~'!$A:$CQ,Data_sheet_PTD!BQ$2,0),0))</f>
        <v>0.74</v>
      </c>
      <c r="BR94" s="3">
        <f>IF(AR94=0,0,IFERROR(VLOOKUP($M:$M,'Price_Per_Oz_01.2019~'!$A:$CQ,Data_sheet_PTD!BR$2,0),0))</f>
        <v>0.74</v>
      </c>
      <c r="BS94" s="3">
        <f>IF(AS94=0,0,IFERROR(VLOOKUP($M:$M,'Price_Per_Oz_01.2019~'!$A:$CQ,Data_sheet_PTD!BS$2,0),0))</f>
        <v>0.74</v>
      </c>
      <c r="BT94" s="3">
        <f>IF(AT94=0,0,IFERROR(VLOOKUP($M:$M,'Price_Per_Oz_01.2019~'!$A:$CQ,Data_sheet_PTD!BT$2,0),0))</f>
        <v>0.74</v>
      </c>
      <c r="BU94" s="3">
        <f>IF(AU94=0,0,IFERROR(VLOOKUP($M:$M,'Price_Per_Oz_01.2019~'!$A:$CQ,Data_sheet_PTD!BU$2,0),0))</f>
        <v>0.74</v>
      </c>
      <c r="BV94" s="3">
        <f>IF(AV94=0,0,IFERROR(VLOOKUP($M:$M,'Price_Per_Oz_01.2019~'!$A:$CQ,Data_sheet_PTD!BV$2,0),0))</f>
        <v>0.74</v>
      </c>
      <c r="BW94" s="3">
        <f>IF(AW94=0,0,IFERROR(VLOOKUP($M:$M,'Price_Per_Oz_01.2019~'!$A:$CQ,Data_sheet_PTD!BW$2,0),0))</f>
        <v>0.74</v>
      </c>
      <c r="BX94" s="3">
        <f>IF(AX94=0,0,IFERROR(VLOOKUP($M:$M,'Price_Per_Oz_01.2019~'!$A:$CQ,Data_sheet_PTD!BX$2,0),0))</f>
        <v>0.74</v>
      </c>
      <c r="BY94" s="3">
        <f>IF(AY94=0,0,IFERROR(VLOOKUP($M:$M,'Price_Per_Oz_01.2019~'!$A:$CQ,Data_sheet_PTD!BY$2,0),0))</f>
        <v>0.74</v>
      </c>
      <c r="BZ94" s="17">
        <f t="shared" si="124"/>
        <v>0.74</v>
      </c>
      <c r="CA94" s="12">
        <f t="shared" si="72"/>
        <v>62710.217391304359</v>
      </c>
      <c r="CB94" s="12">
        <f t="shared" si="73"/>
        <v>60546.10144927536</v>
      </c>
      <c r="CC94" s="12">
        <f t="shared" si="74"/>
        <v>83570.878378378373</v>
      </c>
      <c r="CD94" s="12">
        <f t="shared" si="75"/>
        <v>95705.891891891893</v>
      </c>
      <c r="CE94" s="12">
        <f t="shared" si="76"/>
        <v>105989.06756756757</v>
      </c>
      <c r="CF94" s="12">
        <f t="shared" si="77"/>
        <v>122727.87837837839</v>
      </c>
      <c r="CG94" s="12">
        <f t="shared" si="78"/>
        <v>109711.60810810811</v>
      </c>
      <c r="CH94" s="12">
        <f t="shared" si="79"/>
        <v>103216.75675675675</v>
      </c>
      <c r="CI94" s="12">
        <f t="shared" si="80"/>
        <v>91993.000000000015</v>
      </c>
      <c r="CJ94" s="12">
        <f t="shared" si="81"/>
        <v>90651.256756756746</v>
      </c>
      <c r="CK94" s="12">
        <f t="shared" si="82"/>
        <v>65762.040540540547</v>
      </c>
      <c r="CL94" s="12">
        <f t="shared" si="83"/>
        <v>63734.027027027027</v>
      </c>
      <c r="CM94" s="13">
        <f t="shared" si="125"/>
        <v>1056318.724245985</v>
      </c>
      <c r="CN94" s="12">
        <f t="shared" si="84"/>
        <v>70115.891891891893</v>
      </c>
      <c r="CO94" s="12">
        <f t="shared" si="85"/>
        <v>78241.364864864867</v>
      </c>
      <c r="CP94" s="12">
        <f t="shared" si="86"/>
        <v>82153.91891891892</v>
      </c>
      <c r="CQ94" s="12">
        <f t="shared" si="87"/>
        <v>92931.527027027027</v>
      </c>
      <c r="CR94" s="12">
        <f t="shared" si="88"/>
        <v>105005.44594594595</v>
      </c>
      <c r="CS94" s="12">
        <f t="shared" si="89"/>
        <v>100159.36486486485</v>
      </c>
      <c r="CT94" s="12">
        <f t="shared" si="90"/>
        <v>94179.527027027041</v>
      </c>
      <c r="CU94" s="12">
        <f t="shared" si="91"/>
        <v>105941.60810810811</v>
      </c>
      <c r="CV94" s="12">
        <f t="shared" si="92"/>
        <v>89198.472972972973</v>
      </c>
      <c r="CW94" s="12">
        <f t="shared" si="93"/>
        <v>86305.148648648654</v>
      </c>
      <c r="CX94" s="12">
        <f t="shared" si="94"/>
        <v>61397.837837837833</v>
      </c>
      <c r="CY94" s="12">
        <f t="shared" si="95"/>
        <v>59086.837837837833</v>
      </c>
      <c r="CZ94" s="13">
        <f t="shared" si="96"/>
        <v>1024716.9459459462</v>
      </c>
      <c r="DA94" s="15">
        <f t="shared" si="97"/>
        <v>5109.9154054053988</v>
      </c>
      <c r="DB94" s="15">
        <f t="shared" si="98"/>
        <v>12209.731756756759</v>
      </c>
      <c r="DC94" s="15">
        <f t="shared" si="99"/>
        <v>-1048.549999999995</v>
      </c>
      <c r="DD94" s="15">
        <f t="shared" si="100"/>
        <v>-2053.0300000000016</v>
      </c>
      <c r="DE94" s="15">
        <f t="shared" si="101"/>
        <v>-727.88000000000409</v>
      </c>
      <c r="DF94" s="15">
        <f t="shared" si="102"/>
        <v>-16700.700000000015</v>
      </c>
      <c r="DG94" s="15">
        <f t="shared" si="103"/>
        <v>-11493.739999999989</v>
      </c>
      <c r="DH94" s="15">
        <f t="shared" si="104"/>
        <v>2016.3900000000069</v>
      </c>
      <c r="DI94" s="15">
        <f t="shared" si="105"/>
        <v>-2067.9500000000103</v>
      </c>
      <c r="DJ94" s="15">
        <f t="shared" si="106"/>
        <v>-3216.1199999999881</v>
      </c>
      <c r="DK94" s="15">
        <f t="shared" si="107"/>
        <v>-3229.5100000000084</v>
      </c>
      <c r="DL94" s="15">
        <f t="shared" si="108"/>
        <v>-3438.9200000000033</v>
      </c>
      <c r="DM94" s="16">
        <f t="shared" si="109"/>
        <v>-24640.362837837853</v>
      </c>
      <c r="DN94" s="15">
        <f t="shared" si="110"/>
        <v>3505.7945945945976</v>
      </c>
      <c r="DO94" s="15">
        <f t="shared" si="111"/>
        <v>3912.0682432432468</v>
      </c>
      <c r="DP94" s="15">
        <f t="shared" si="112"/>
        <v>0</v>
      </c>
      <c r="DQ94" s="15">
        <f t="shared" si="113"/>
        <v>0</v>
      </c>
      <c r="DR94" s="15">
        <f t="shared" si="114"/>
        <v>0</v>
      </c>
      <c r="DS94" s="15">
        <f t="shared" si="115"/>
        <v>0</v>
      </c>
      <c r="DT94" s="15">
        <f t="shared" si="116"/>
        <v>0</v>
      </c>
      <c r="DU94" s="15">
        <f t="shared" si="117"/>
        <v>0</v>
      </c>
      <c r="DV94" s="15">
        <f t="shared" si="118"/>
        <v>0</v>
      </c>
      <c r="DW94" s="15">
        <f t="shared" si="119"/>
        <v>0</v>
      </c>
      <c r="DX94" s="15">
        <f t="shared" si="120"/>
        <v>0</v>
      </c>
      <c r="DY94" s="15">
        <f t="shared" si="121"/>
        <v>0</v>
      </c>
      <c r="DZ94" s="16">
        <f t="shared" si="122"/>
        <v>7417.8628378378444</v>
      </c>
      <c r="EB94" s="22">
        <f t="shared" si="126"/>
        <v>0</v>
      </c>
      <c r="EC94" s="22">
        <f t="shared" si="127"/>
        <v>0</v>
      </c>
      <c r="ED94" s="22">
        <f t="shared" si="128"/>
        <v>0</v>
      </c>
      <c r="EE94" s="22">
        <f t="shared" si="129"/>
        <v>0</v>
      </c>
      <c r="EF94" s="22">
        <f t="shared" si="130"/>
        <v>0</v>
      </c>
      <c r="EG94" s="22">
        <f t="shared" si="131"/>
        <v>0</v>
      </c>
      <c r="EH94" s="22">
        <f t="shared" si="132"/>
        <v>0</v>
      </c>
      <c r="EI94" s="22">
        <f t="shared" si="133"/>
        <v>-7.503331289626658E-12</v>
      </c>
      <c r="EJ94" s="22">
        <f t="shared" si="134"/>
        <v>0</v>
      </c>
      <c r="EK94" s="22">
        <f t="shared" si="135"/>
        <v>-7.2759576141834259E-12</v>
      </c>
      <c r="EL94" s="22">
        <f t="shared" si="136"/>
        <v>0</v>
      </c>
      <c r="EM94" s="22">
        <f t="shared" si="137"/>
        <v>0</v>
      </c>
    </row>
    <row r="95" spans="12:143" x14ac:dyDescent="0.3">
      <c r="L95" s="7"/>
      <c r="M95" t="s">
        <v>101</v>
      </c>
      <c r="N95" s="15">
        <f>IFERROR(VLOOKUP($M:$M,'Data 2'!$C:$R,'Data 2'!E$1,0),0)</f>
        <v>0</v>
      </c>
      <c r="O95" s="15">
        <f>IFERROR(VLOOKUP($M:$M,'Data 2'!$C:$R,'Data 2'!F$1,0),0)</f>
        <v>0</v>
      </c>
      <c r="P95" s="15">
        <f>IFERROR(VLOOKUP($M:$M,'Data 2'!$C:$R,'Data 2'!G$1,0),0)</f>
        <v>0</v>
      </c>
      <c r="Q95" s="15">
        <f>IFERROR(VLOOKUP($M:$M,'Data 2'!$C:$R,'Data 2'!H$1,0),0)</f>
        <v>0</v>
      </c>
      <c r="R95" s="15">
        <f>IFERROR(VLOOKUP($M:$M,'Data 2'!$C:$R,'Data 2'!I$1,0),0)</f>
        <v>0</v>
      </c>
      <c r="S95" s="15">
        <f>IFERROR(VLOOKUP($M:$M,'Data 2'!$C:$R,'Data 2'!J$1,0),0)</f>
        <v>0</v>
      </c>
      <c r="T95" s="15">
        <f>IFERROR(VLOOKUP($M:$M,'Data 2'!$C:$R,'Data 2'!K$1,0),0)</f>
        <v>0</v>
      </c>
      <c r="U95" s="15">
        <f>IFERROR(VLOOKUP($M:$M,'Data 2'!$C:$R,'Data 2'!L$1,0),0)</f>
        <v>0</v>
      </c>
      <c r="V95" s="15">
        <f>IFERROR(VLOOKUP($M:$M,'Data 2'!$C:$R,'Data 2'!M$1,0),0)</f>
        <v>0</v>
      </c>
      <c r="W95" s="15">
        <f>IFERROR(VLOOKUP($M:$M,'Data 2'!$C:$R,'Data 2'!N$1,0),0)</f>
        <v>0</v>
      </c>
      <c r="X95" s="15">
        <f>IFERROR(VLOOKUP($M:$M,'Data 2'!$C:$R,'Data 2'!O$1,0),0)</f>
        <v>0</v>
      </c>
      <c r="Y95" s="15">
        <f>IFERROR(VLOOKUP($M:$M,'Data 2'!$C:$R,'Data 2'!P$1,0),0)</f>
        <v>0</v>
      </c>
      <c r="Z95" s="16">
        <f t="shared" si="70"/>
        <v>0</v>
      </c>
      <c r="AA95" s="15">
        <f>IFERROR(VLOOKUP($M:$M,'Data 2'!$U:$AI,'Data 2'!W$1,0),0)</f>
        <v>0</v>
      </c>
      <c r="AB95" s="15">
        <f>IFERROR(VLOOKUP($M:$M,'Data 2'!$U:$AI,'Data 2'!X$1,0),0)</f>
        <v>0</v>
      </c>
      <c r="AC95" s="15">
        <f>IFERROR(VLOOKUP($M:$M,'Data 2'!$U:$AI,'Data 2'!Y$1,0),0)</f>
        <v>0</v>
      </c>
      <c r="AD95" s="15">
        <f>IFERROR(VLOOKUP($M:$M,'Data 2'!$U:$AI,'Data 2'!Z$1,0),0)</f>
        <v>0</v>
      </c>
      <c r="AE95" s="15">
        <f>IFERROR(VLOOKUP($M:$M,'Data 2'!$U:$AI,'Data 2'!AA$1,0),0)</f>
        <v>0</v>
      </c>
      <c r="AF95" s="15">
        <f>IFERROR(VLOOKUP($M:$M,'Data 2'!$U:$AI,'Data 2'!AB$1,0),0)</f>
        <v>0</v>
      </c>
      <c r="AG95" s="15">
        <f>IFERROR(VLOOKUP($M:$M,'Data 2'!$U:$AI,'Data 2'!AC$1,0),0)</f>
        <v>0</v>
      </c>
      <c r="AH95" s="15">
        <f>IFERROR(VLOOKUP($M:$M,'Data 2'!$U:$AI,'Data 2'!AD$1,0),0)</f>
        <v>0</v>
      </c>
      <c r="AI95" s="15">
        <f>IFERROR(VLOOKUP($M:$M,'Data 2'!$U:$AI,'Data 2'!AE$1,0),0)</f>
        <v>0</v>
      </c>
      <c r="AJ95" s="15">
        <f>IFERROR(VLOOKUP($M:$M,'Data 2'!$U:$AI,'Data 2'!AF$1,0),0)</f>
        <v>0</v>
      </c>
      <c r="AK95" s="15">
        <f>IFERROR(VLOOKUP($M:$M,'Data 2'!$U:$AI,'Data 2'!AG$1,0),0)</f>
        <v>0</v>
      </c>
      <c r="AL95" s="15">
        <f>IFERROR(VLOOKUP($M:$M,'Data 2'!$U:$AI,'Data 2'!AH$1,0),0)</f>
        <v>0</v>
      </c>
      <c r="AM95" s="16">
        <f t="shared" si="138"/>
        <v>0</v>
      </c>
      <c r="AN95" s="15">
        <f>IFERROR(VLOOKUP($M:$M,'Data 2'!$AP:$BE,'Data 2'!AR$1,0),0)</f>
        <v>0</v>
      </c>
      <c r="AO95" s="15">
        <f>IFERROR(VLOOKUP($M:$M,'Data 2'!$AP:$BE,'Data 2'!AS$1,0),0)</f>
        <v>0</v>
      </c>
      <c r="AP95" s="15">
        <f>IFERROR(VLOOKUP($M:$M,'Data 2'!$AP:$BE,'Data 2'!AT$1,0),0)</f>
        <v>0</v>
      </c>
      <c r="AQ95" s="15">
        <f>IFERROR(VLOOKUP($M:$M,'Data 2'!$AP:$BE,'Data 2'!AU$1,0),0)</f>
        <v>0</v>
      </c>
      <c r="AR95" s="15">
        <f>IFERROR(VLOOKUP($M:$M,'Data 2'!$AP:$BE,'Data 2'!AV$1,0),0)</f>
        <v>0</v>
      </c>
      <c r="AS95" s="15">
        <f>IFERROR(VLOOKUP($M:$M,'Data 2'!$AP:$BE,'Data 2'!AW$1,0),0)</f>
        <v>0</v>
      </c>
      <c r="AT95" s="15">
        <f>IFERROR(VLOOKUP($M:$M,'Data 2'!$AP:$BE,'Data 2'!AX$1,0),0)</f>
        <v>0</v>
      </c>
      <c r="AU95" s="15">
        <f>IFERROR(VLOOKUP($M:$M,'Data 2'!$AP:$BE,'Data 2'!AY$1,0),0)</f>
        <v>0</v>
      </c>
      <c r="AV95" s="15">
        <f>IFERROR(VLOOKUP($M:$M,'Data 2'!$AP:$BE,'Data 2'!AZ$1,0),0)</f>
        <v>0</v>
      </c>
      <c r="AW95" s="15">
        <f>IFERROR(VLOOKUP($M:$M,'Data 2'!$AP:$BE,'Data 2'!BA$1,0),0)</f>
        <v>0</v>
      </c>
      <c r="AX95" s="15">
        <f>IFERROR(VLOOKUP($M:$M,'Data 2'!$AP:$BE,'Data 2'!BB$1,0),0)</f>
        <v>0</v>
      </c>
      <c r="AY95" s="15">
        <f>IFERROR(VLOOKUP($M:$M,'Data 2'!$AP:$BE,'Data 2'!BC$1,0),0)</f>
        <v>0</v>
      </c>
      <c r="AZ95" s="16">
        <f t="shared" si="71"/>
        <v>0</v>
      </c>
      <c r="BA95" s="3">
        <f>IF(AA95=0,0,IFERROR(VLOOKUP($M:$M,'Price_Per_Oz_01.2019~'!$A:$CQ,Data_sheet_PTD!BA$2,0),0))</f>
        <v>0</v>
      </c>
      <c r="BB95" s="3">
        <f>IF(AB95=0,0,IFERROR(VLOOKUP($M:$M,'Price_Per_Oz_01.2019~'!$A:$CQ,Data_sheet_PTD!BB$2,0),0))</f>
        <v>0</v>
      </c>
      <c r="BC95" s="3">
        <f>IF(AC95=0,0,IFERROR(VLOOKUP($M:$M,'Price_Per_Oz_01.2019~'!$A:$CQ,Data_sheet_PTD!BC$2,0),0))</f>
        <v>0</v>
      </c>
      <c r="BD95" s="3">
        <f>IF(AD95=0,0,IFERROR(VLOOKUP($M:$M,'Price_Per_Oz_01.2019~'!$A:$CQ,Data_sheet_PTD!BD$2,0),0))</f>
        <v>0</v>
      </c>
      <c r="BE95" s="3">
        <f>IF(AE95=0,0,IFERROR(VLOOKUP($M:$M,'Price_Per_Oz_01.2019~'!$A:$CQ,Data_sheet_PTD!BE$2,0),0))</f>
        <v>0</v>
      </c>
      <c r="BF95" s="3">
        <f>IF(AF95=0,0,IFERROR(VLOOKUP($M:$M,'Price_Per_Oz_01.2019~'!$A:$CQ,Data_sheet_PTD!BF$2,0),0))</f>
        <v>0</v>
      </c>
      <c r="BG95" s="3">
        <f>IF(AG95=0,0,IFERROR(VLOOKUP($M:$M,'Price_Per_Oz_01.2019~'!$A:$CQ,Data_sheet_PTD!BG$2,0),0))</f>
        <v>0</v>
      </c>
      <c r="BH95" s="3">
        <f>IF(AH95=0,0,IFERROR(VLOOKUP($M:$M,'Price_Per_Oz_01.2019~'!$A:$CQ,Data_sheet_PTD!BH$2,0),0))</f>
        <v>0</v>
      </c>
      <c r="BI95" s="3">
        <f>IF(AI95=0,0,IFERROR(VLOOKUP($M:$M,'Price_Per_Oz_01.2019~'!$A:$CQ,Data_sheet_PTD!BI$2,0),0))</f>
        <v>0</v>
      </c>
      <c r="BJ95" s="3">
        <f>IF(AJ95=0,0,IFERROR(VLOOKUP($M:$M,'Price_Per_Oz_01.2019~'!$A:$CQ,Data_sheet_PTD!BJ$2,0),0))</f>
        <v>0</v>
      </c>
      <c r="BK95" s="3">
        <f>IF(AK95=0,0,IFERROR(VLOOKUP($M:$M,'Price_Per_Oz_01.2019~'!$A:$CQ,Data_sheet_PTD!BK$2,0),0))</f>
        <v>0</v>
      </c>
      <c r="BL95" s="3">
        <f>IF(AL95=0,0,IFERROR(VLOOKUP($M:$M,'Price_Per_Oz_01.2019~'!$A:$CQ,Data_sheet_PTD!BL$2,0),0))</f>
        <v>0</v>
      </c>
      <c r="BM95" s="17">
        <f t="shared" si="123"/>
        <v>0</v>
      </c>
      <c r="BN95" s="3">
        <f>IF(AN95=0,0,IFERROR(VLOOKUP($M:$M,'Price_Per_Oz_01.2019~'!$A:$CQ,Data_sheet_PTD!BN$2,0),0))</f>
        <v>0</v>
      </c>
      <c r="BO95" s="3">
        <f>IF(AO95=0,0,IFERROR(VLOOKUP($M:$M,'Price_Per_Oz_01.2019~'!$A:$CQ,Data_sheet_PTD!BO$2,0),0))</f>
        <v>0</v>
      </c>
      <c r="BP95" s="3">
        <f>IF(AP95=0,0,IFERROR(VLOOKUP($M:$M,'Price_Per_Oz_01.2019~'!$A:$CQ,Data_sheet_PTD!BP$2,0),0))</f>
        <v>0</v>
      </c>
      <c r="BQ95" s="3">
        <f>IF(AQ95=0,0,IFERROR(VLOOKUP($M:$M,'Price_Per_Oz_01.2019~'!$A:$CQ,Data_sheet_PTD!BQ$2,0),0))</f>
        <v>0</v>
      </c>
      <c r="BR95" s="3">
        <f>IF(AR95=0,0,IFERROR(VLOOKUP($M:$M,'Price_Per_Oz_01.2019~'!$A:$CQ,Data_sheet_PTD!BR$2,0),0))</f>
        <v>0</v>
      </c>
      <c r="BS95" s="3">
        <f>IF(AS95=0,0,IFERROR(VLOOKUP($M:$M,'Price_Per_Oz_01.2019~'!$A:$CQ,Data_sheet_PTD!BS$2,0),0))</f>
        <v>0</v>
      </c>
      <c r="BT95" s="3">
        <f>IF(AT95=0,0,IFERROR(VLOOKUP($M:$M,'Price_Per_Oz_01.2019~'!$A:$CQ,Data_sheet_PTD!BT$2,0),0))</f>
        <v>0</v>
      </c>
      <c r="BU95" s="3">
        <f>IF(AU95=0,0,IFERROR(VLOOKUP($M:$M,'Price_Per_Oz_01.2019~'!$A:$CQ,Data_sheet_PTD!BU$2,0),0))</f>
        <v>0</v>
      </c>
      <c r="BV95" s="3">
        <f>IF(AV95=0,0,IFERROR(VLOOKUP($M:$M,'Price_Per_Oz_01.2019~'!$A:$CQ,Data_sheet_PTD!BV$2,0),0))</f>
        <v>0</v>
      </c>
      <c r="BW95" s="3">
        <f>IF(AW95=0,0,IFERROR(VLOOKUP($M:$M,'Price_Per_Oz_01.2019~'!$A:$CQ,Data_sheet_PTD!BW$2,0),0))</f>
        <v>0</v>
      </c>
      <c r="BX95" s="3">
        <f>IF(AX95=0,0,IFERROR(VLOOKUP($M:$M,'Price_Per_Oz_01.2019~'!$A:$CQ,Data_sheet_PTD!BX$2,0),0))</f>
        <v>0</v>
      </c>
      <c r="BY95" s="3">
        <f>IF(AY95=0,0,IFERROR(VLOOKUP($M:$M,'Price_Per_Oz_01.2019~'!$A:$CQ,Data_sheet_PTD!BY$2,0),0))</f>
        <v>0</v>
      </c>
      <c r="BZ95" s="17">
        <f t="shared" si="124"/>
        <v>0</v>
      </c>
      <c r="CA95" s="12">
        <f t="shared" si="72"/>
        <v>0</v>
      </c>
      <c r="CB95" s="12">
        <f t="shared" si="73"/>
        <v>0</v>
      </c>
      <c r="CC95" s="12">
        <f t="shared" si="74"/>
        <v>0</v>
      </c>
      <c r="CD95" s="12">
        <f t="shared" si="75"/>
        <v>0</v>
      </c>
      <c r="CE95" s="12">
        <f t="shared" si="76"/>
        <v>0</v>
      </c>
      <c r="CF95" s="12">
        <f t="shared" si="77"/>
        <v>0</v>
      </c>
      <c r="CG95" s="12">
        <f t="shared" si="78"/>
        <v>0</v>
      </c>
      <c r="CH95" s="12">
        <f t="shared" si="79"/>
        <v>0</v>
      </c>
      <c r="CI95" s="12">
        <f t="shared" si="80"/>
        <v>0</v>
      </c>
      <c r="CJ95" s="12">
        <f t="shared" si="81"/>
        <v>0</v>
      </c>
      <c r="CK95" s="12">
        <f t="shared" si="82"/>
        <v>0</v>
      </c>
      <c r="CL95" s="12">
        <f t="shared" si="83"/>
        <v>0</v>
      </c>
      <c r="CM95" s="13">
        <f t="shared" si="125"/>
        <v>0</v>
      </c>
      <c r="CN95" s="12">
        <f t="shared" si="84"/>
        <v>0</v>
      </c>
      <c r="CO95" s="12">
        <f t="shared" si="85"/>
        <v>0</v>
      </c>
      <c r="CP95" s="12">
        <f t="shared" si="86"/>
        <v>0</v>
      </c>
      <c r="CQ95" s="12">
        <f t="shared" si="87"/>
        <v>0</v>
      </c>
      <c r="CR95" s="12">
        <f t="shared" si="88"/>
        <v>0</v>
      </c>
      <c r="CS95" s="12">
        <f t="shared" si="89"/>
        <v>0</v>
      </c>
      <c r="CT95" s="12">
        <f t="shared" si="90"/>
        <v>0</v>
      </c>
      <c r="CU95" s="12">
        <f t="shared" si="91"/>
        <v>0</v>
      </c>
      <c r="CV95" s="12">
        <f t="shared" si="92"/>
        <v>0</v>
      </c>
      <c r="CW95" s="12">
        <f t="shared" si="93"/>
        <v>0</v>
      </c>
      <c r="CX95" s="12">
        <f t="shared" si="94"/>
        <v>0</v>
      </c>
      <c r="CY95" s="12">
        <f t="shared" si="95"/>
        <v>0</v>
      </c>
      <c r="CZ95" s="13">
        <f t="shared" si="96"/>
        <v>0</v>
      </c>
      <c r="DA95" s="15">
        <f t="shared" si="97"/>
        <v>0</v>
      </c>
      <c r="DB95" s="15">
        <f t="shared" si="98"/>
        <v>0</v>
      </c>
      <c r="DC95" s="15">
        <f t="shared" si="99"/>
        <v>0</v>
      </c>
      <c r="DD95" s="15">
        <f t="shared" si="100"/>
        <v>0</v>
      </c>
      <c r="DE95" s="15">
        <f t="shared" si="101"/>
        <v>0</v>
      </c>
      <c r="DF95" s="15">
        <f t="shared" si="102"/>
        <v>0</v>
      </c>
      <c r="DG95" s="15">
        <f t="shared" si="103"/>
        <v>0</v>
      </c>
      <c r="DH95" s="15">
        <f t="shared" si="104"/>
        <v>0</v>
      </c>
      <c r="DI95" s="15">
        <f t="shared" si="105"/>
        <v>0</v>
      </c>
      <c r="DJ95" s="15">
        <f t="shared" si="106"/>
        <v>0</v>
      </c>
      <c r="DK95" s="15">
        <f t="shared" si="107"/>
        <v>0</v>
      </c>
      <c r="DL95" s="15">
        <f t="shared" si="108"/>
        <v>0</v>
      </c>
      <c r="DM95" s="16">
        <f t="shared" si="109"/>
        <v>0</v>
      </c>
      <c r="DN95" s="15">
        <f t="shared" si="110"/>
        <v>0</v>
      </c>
      <c r="DO95" s="15">
        <f t="shared" si="111"/>
        <v>0</v>
      </c>
      <c r="DP95" s="15">
        <f t="shared" si="112"/>
        <v>0</v>
      </c>
      <c r="DQ95" s="15">
        <f t="shared" si="113"/>
        <v>0</v>
      </c>
      <c r="DR95" s="15">
        <f t="shared" si="114"/>
        <v>0</v>
      </c>
      <c r="DS95" s="15">
        <f t="shared" si="115"/>
        <v>0</v>
      </c>
      <c r="DT95" s="15">
        <f t="shared" si="116"/>
        <v>0</v>
      </c>
      <c r="DU95" s="15">
        <f t="shared" si="117"/>
        <v>0</v>
      </c>
      <c r="DV95" s="15">
        <f t="shared" si="118"/>
        <v>0</v>
      </c>
      <c r="DW95" s="15">
        <f t="shared" si="119"/>
        <v>0</v>
      </c>
      <c r="DX95" s="15">
        <f t="shared" si="120"/>
        <v>0</v>
      </c>
      <c r="DY95" s="15">
        <f t="shared" si="121"/>
        <v>0</v>
      </c>
      <c r="DZ95" s="16">
        <f t="shared" si="122"/>
        <v>0</v>
      </c>
      <c r="EB95" s="22">
        <f t="shared" si="126"/>
        <v>0</v>
      </c>
      <c r="EC95" s="22">
        <f t="shared" si="127"/>
        <v>0</v>
      </c>
      <c r="ED95" s="22">
        <f t="shared" si="128"/>
        <v>0</v>
      </c>
      <c r="EE95" s="22">
        <f t="shared" si="129"/>
        <v>0</v>
      </c>
      <c r="EF95" s="22">
        <f t="shared" si="130"/>
        <v>0</v>
      </c>
      <c r="EG95" s="22">
        <f t="shared" si="131"/>
        <v>0</v>
      </c>
      <c r="EH95" s="22">
        <f t="shared" si="132"/>
        <v>0</v>
      </c>
      <c r="EI95" s="22">
        <f t="shared" si="133"/>
        <v>0</v>
      </c>
      <c r="EJ95" s="22">
        <f t="shared" si="134"/>
        <v>0</v>
      </c>
      <c r="EK95" s="22">
        <f t="shared" si="135"/>
        <v>0</v>
      </c>
      <c r="EL95" s="22">
        <f t="shared" si="136"/>
        <v>0</v>
      </c>
      <c r="EM95" s="22">
        <f t="shared" si="137"/>
        <v>0</v>
      </c>
    </row>
    <row r="96" spans="12:143" x14ac:dyDescent="0.3">
      <c r="L96" s="7"/>
      <c r="M96" t="s">
        <v>102</v>
      </c>
      <c r="N96" s="15">
        <f>IFERROR(VLOOKUP($M:$M,'Data 2'!$C:$R,'Data 2'!E$1,0),0)</f>
        <v>63389.27</v>
      </c>
      <c r="O96" s="15">
        <f>IFERROR(VLOOKUP($M:$M,'Data 2'!$C:$R,'Data 2'!F$1,0),0)</f>
        <v>73157.149999999994</v>
      </c>
      <c r="P96" s="15">
        <f>IFERROR(VLOOKUP($M:$M,'Data 2'!$C:$R,'Data 2'!G$1,0),0)</f>
        <v>95655.46</v>
      </c>
      <c r="Q96" s="15">
        <f>IFERROR(VLOOKUP($M:$M,'Data 2'!$C:$R,'Data 2'!H$1,0),0)</f>
        <v>117694.67</v>
      </c>
      <c r="R96" s="15">
        <f>IFERROR(VLOOKUP($M:$M,'Data 2'!$C:$R,'Data 2'!I$1,0),0)</f>
        <v>119149.9</v>
      </c>
      <c r="S96" s="15">
        <f>IFERROR(VLOOKUP($M:$M,'Data 2'!$C:$R,'Data 2'!J$1,0),0)</f>
        <v>117822.96</v>
      </c>
      <c r="T96" s="15">
        <f>IFERROR(VLOOKUP($M:$M,'Data 2'!$C:$R,'Data 2'!K$1,0),0)</f>
        <v>136245.57999999999</v>
      </c>
      <c r="U96" s="15">
        <f>IFERROR(VLOOKUP($M:$M,'Data 2'!$C:$R,'Data 2'!L$1,0),0)</f>
        <v>119492.98</v>
      </c>
      <c r="V96" s="15">
        <f>IFERROR(VLOOKUP($M:$M,'Data 2'!$C:$R,'Data 2'!M$1,0),0)</f>
        <v>97241.81</v>
      </c>
      <c r="W96" s="15">
        <f>IFERROR(VLOOKUP($M:$M,'Data 2'!$C:$R,'Data 2'!N$1,0),0)</f>
        <v>92729.37</v>
      </c>
      <c r="X96" s="15">
        <f>IFERROR(VLOOKUP($M:$M,'Data 2'!$C:$R,'Data 2'!O$1,0),0)</f>
        <v>64512.04</v>
      </c>
      <c r="Y96" s="15">
        <f>IFERROR(VLOOKUP($M:$M,'Data 2'!$C:$R,'Data 2'!P$1,0),0)</f>
        <v>61433.35</v>
      </c>
      <c r="Z96" s="16">
        <f t="shared" si="70"/>
        <v>349896.55</v>
      </c>
      <c r="AA96" s="15">
        <f>IFERROR(VLOOKUP($M:$M,'Data 2'!$U:$AI,'Data 2'!W$1,0),0)</f>
        <v>73263.31</v>
      </c>
      <c r="AB96" s="15">
        <f>IFERROR(VLOOKUP($M:$M,'Data 2'!$U:$AI,'Data 2'!X$1,0),0)</f>
        <v>76743.259999999995</v>
      </c>
      <c r="AC96" s="15">
        <f>IFERROR(VLOOKUP($M:$M,'Data 2'!$U:$AI,'Data 2'!Y$1,0),0)</f>
        <v>97423.64</v>
      </c>
      <c r="AD96" s="15">
        <f>IFERROR(VLOOKUP($M:$M,'Data 2'!$U:$AI,'Data 2'!Z$1,0),0)</f>
        <v>118991.06</v>
      </c>
      <c r="AE96" s="15">
        <f>IFERROR(VLOOKUP($M:$M,'Data 2'!$U:$AI,'Data 2'!AA$1,0),0)</f>
        <v>142828.97</v>
      </c>
      <c r="AF96" s="15">
        <f>IFERROR(VLOOKUP($M:$M,'Data 2'!$U:$AI,'Data 2'!AB$1,0),0)</f>
        <v>162039.35999999999</v>
      </c>
      <c r="AG96" s="15">
        <f>IFERROR(VLOOKUP($M:$M,'Data 2'!$U:$AI,'Data 2'!AC$1,0),0)</f>
        <v>137673.45000000001</v>
      </c>
      <c r="AH96" s="15">
        <f>IFERROR(VLOOKUP($M:$M,'Data 2'!$U:$AI,'Data 2'!AD$1,0),0)</f>
        <v>116667.76</v>
      </c>
      <c r="AI96" s="15">
        <f>IFERROR(VLOOKUP($M:$M,'Data 2'!$U:$AI,'Data 2'!AE$1,0),0)</f>
        <v>113214.13</v>
      </c>
      <c r="AJ96" s="15">
        <f>IFERROR(VLOOKUP($M:$M,'Data 2'!$U:$AI,'Data 2'!AF$1,0),0)</f>
        <v>91325.06</v>
      </c>
      <c r="AK96" s="15">
        <f>IFERROR(VLOOKUP($M:$M,'Data 2'!$U:$AI,'Data 2'!AG$1,0),0)</f>
        <v>71803.81</v>
      </c>
      <c r="AL96" s="15">
        <f>IFERROR(VLOOKUP($M:$M,'Data 2'!$U:$AI,'Data 2'!AH$1,0),0)</f>
        <v>68756.350000000006</v>
      </c>
      <c r="AM96" s="16">
        <f t="shared" si="138"/>
        <v>1270730.1600000001</v>
      </c>
      <c r="AN96" s="15">
        <f>IFERROR(VLOOKUP($M:$M,'Data 2'!$AP:$BE,'Data 2'!AR$1,0),0)</f>
        <v>90540.04</v>
      </c>
      <c r="AO96" s="15">
        <f>IFERROR(VLOOKUP($M:$M,'Data 2'!$AP:$BE,'Data 2'!AS$1,0),0)</f>
        <v>106114.13</v>
      </c>
      <c r="AP96" s="15">
        <f>IFERROR(VLOOKUP($M:$M,'Data 2'!$AP:$BE,'Data 2'!AT$1,0),0)</f>
        <v>116528.04</v>
      </c>
      <c r="AQ96" s="15">
        <f>IFERROR(VLOOKUP($M:$M,'Data 2'!$AP:$BE,'Data 2'!AU$1,0),0)</f>
        <v>121473.32</v>
      </c>
      <c r="AR96" s="15">
        <f>IFERROR(VLOOKUP($M:$M,'Data 2'!$AP:$BE,'Data 2'!AV$1,0),0)</f>
        <v>137996.4</v>
      </c>
      <c r="AS96" s="15">
        <f>IFERROR(VLOOKUP($M:$M,'Data 2'!$AP:$BE,'Data 2'!AW$1,0),0)</f>
        <v>145875.57</v>
      </c>
      <c r="AT96" s="15">
        <f>IFERROR(VLOOKUP($M:$M,'Data 2'!$AP:$BE,'Data 2'!AX$1,0),0)</f>
        <v>137352.32999999999</v>
      </c>
      <c r="AU96" s="15">
        <f>IFERROR(VLOOKUP($M:$M,'Data 2'!$AP:$BE,'Data 2'!AY$1,0),0)</f>
        <v>146248.6</v>
      </c>
      <c r="AV96" s="15">
        <f>IFERROR(VLOOKUP($M:$M,'Data 2'!$AP:$BE,'Data 2'!AZ$1,0),0)</f>
        <v>112876.86</v>
      </c>
      <c r="AW96" s="15">
        <f>IFERROR(VLOOKUP($M:$M,'Data 2'!$AP:$BE,'Data 2'!BA$1,0),0)</f>
        <v>104994.76999999997</v>
      </c>
      <c r="AX96" s="15">
        <f>IFERROR(VLOOKUP($M:$M,'Data 2'!$AP:$BE,'Data 2'!BB$1,0),0)</f>
        <v>85184.87</v>
      </c>
      <c r="AY96" s="15">
        <f>IFERROR(VLOOKUP($M:$M,'Data 2'!$AP:$BE,'Data 2'!BC$1,0),0)</f>
        <v>83334.190000000017</v>
      </c>
      <c r="AZ96" s="16">
        <f t="shared" si="71"/>
        <v>1388519.12</v>
      </c>
      <c r="BA96" s="3">
        <f>IF(AA96=0,0,IFERROR(VLOOKUP($M:$M,'Price_Per_Oz_01.2019~'!$A:$CQ,Data_sheet_PTD!BA$2,0),0))</f>
        <v>0.65</v>
      </c>
      <c r="BB96" s="3">
        <f>IF(AB96=0,0,IFERROR(VLOOKUP($M:$M,'Price_Per_Oz_01.2019~'!$A:$CQ,Data_sheet_PTD!BB$2,0),0))</f>
        <v>0.65</v>
      </c>
      <c r="BC96" s="3">
        <f>IF(AC96=0,0,IFERROR(VLOOKUP($M:$M,'Price_Per_Oz_01.2019~'!$A:$CQ,Data_sheet_PTD!BC$2,0),0))</f>
        <v>0.65</v>
      </c>
      <c r="BD96" s="3">
        <f>IF(AD96=0,0,IFERROR(VLOOKUP($M:$M,'Price_Per_Oz_01.2019~'!$A:$CQ,Data_sheet_PTD!BD$2,0),0))</f>
        <v>0.77</v>
      </c>
      <c r="BE96" s="3">
        <f>IF(AE96=0,0,IFERROR(VLOOKUP($M:$M,'Price_Per_Oz_01.2019~'!$A:$CQ,Data_sheet_PTD!BE$2,0),0))</f>
        <v>0.77</v>
      </c>
      <c r="BF96" s="3">
        <f>IF(AF96=0,0,IFERROR(VLOOKUP($M:$M,'Price_Per_Oz_01.2019~'!$A:$CQ,Data_sheet_PTD!BF$2,0),0))</f>
        <v>0.77</v>
      </c>
      <c r="BG96" s="3">
        <f>IF(AG96=0,0,IFERROR(VLOOKUP($M:$M,'Price_Per_Oz_01.2019~'!$A:$CQ,Data_sheet_PTD!BG$2,0),0))</f>
        <v>0.77</v>
      </c>
      <c r="BH96" s="3">
        <f>IF(AH96=0,0,IFERROR(VLOOKUP($M:$M,'Price_Per_Oz_01.2019~'!$A:$CQ,Data_sheet_PTD!BH$2,0),0))</f>
        <v>0.77</v>
      </c>
      <c r="BI96" s="3">
        <f>IF(AI96=0,0,IFERROR(VLOOKUP($M:$M,'Price_Per_Oz_01.2019~'!$A:$CQ,Data_sheet_PTD!BI$2,0),0))</f>
        <v>0.77</v>
      </c>
      <c r="BJ96" s="3">
        <f>IF(AJ96=0,0,IFERROR(VLOOKUP($M:$M,'Price_Per_Oz_01.2019~'!$A:$CQ,Data_sheet_PTD!BJ$2,0),0))</f>
        <v>0.77</v>
      </c>
      <c r="BK96" s="3">
        <f>IF(AK96=0,0,IFERROR(VLOOKUP($M:$M,'Price_Per_Oz_01.2019~'!$A:$CQ,Data_sheet_PTD!BK$2,0),0))</f>
        <v>0.77</v>
      </c>
      <c r="BL96" s="3">
        <f>IF(AL96=0,0,IFERROR(VLOOKUP($M:$M,'Price_Per_Oz_01.2019~'!$A:$CQ,Data_sheet_PTD!BL$2,0),0))</f>
        <v>0.77</v>
      </c>
      <c r="BM96" s="17">
        <f t="shared" si="123"/>
        <v>0.77</v>
      </c>
      <c r="BN96" s="3">
        <f>IF(AN96=0,0,IFERROR(VLOOKUP($M:$M,'Price_Per_Oz_01.2019~'!$A:$CQ,Data_sheet_PTD!BN$2,0),0))</f>
        <v>0.77</v>
      </c>
      <c r="BO96" s="3">
        <f>IF(AO96=0,0,IFERROR(VLOOKUP($M:$M,'Price_Per_Oz_01.2019~'!$A:$CQ,Data_sheet_PTD!BO$2,0),0))</f>
        <v>0.77</v>
      </c>
      <c r="BP96" s="3">
        <f>IF(AP96=0,0,IFERROR(VLOOKUP($M:$M,'Price_Per_Oz_01.2019~'!$A:$CQ,Data_sheet_PTD!BP$2,0),0))</f>
        <v>0.77</v>
      </c>
      <c r="BQ96" s="3">
        <f>IF(AQ96=0,0,IFERROR(VLOOKUP($M:$M,'Price_Per_Oz_01.2019~'!$A:$CQ,Data_sheet_PTD!BQ$2,0),0))</f>
        <v>0.77</v>
      </c>
      <c r="BR96" s="3">
        <f>IF(AR96=0,0,IFERROR(VLOOKUP($M:$M,'Price_Per_Oz_01.2019~'!$A:$CQ,Data_sheet_PTD!BR$2,0),0))</f>
        <v>0.77</v>
      </c>
      <c r="BS96" s="3">
        <f>IF(AS96=0,0,IFERROR(VLOOKUP($M:$M,'Price_Per_Oz_01.2019~'!$A:$CQ,Data_sheet_PTD!BS$2,0),0))</f>
        <v>0.77</v>
      </c>
      <c r="BT96" s="3">
        <f>IF(AT96=0,0,IFERROR(VLOOKUP($M:$M,'Price_Per_Oz_01.2019~'!$A:$CQ,Data_sheet_PTD!BT$2,0),0))</f>
        <v>0.77</v>
      </c>
      <c r="BU96" s="3">
        <f>IF(AU96=0,0,IFERROR(VLOOKUP($M:$M,'Price_Per_Oz_01.2019~'!$A:$CQ,Data_sheet_PTD!BU$2,0),0))</f>
        <v>0.77</v>
      </c>
      <c r="BV96" s="3">
        <f>IF(AV96=0,0,IFERROR(VLOOKUP($M:$M,'Price_Per_Oz_01.2019~'!$A:$CQ,Data_sheet_PTD!BV$2,0),0))</f>
        <v>0.77</v>
      </c>
      <c r="BW96" s="3">
        <f>IF(AW96=0,0,IFERROR(VLOOKUP($M:$M,'Price_Per_Oz_01.2019~'!$A:$CQ,Data_sheet_PTD!BW$2,0),0))</f>
        <v>0.77</v>
      </c>
      <c r="BX96" s="3">
        <f>IF(AX96=0,0,IFERROR(VLOOKUP($M:$M,'Price_Per_Oz_01.2019~'!$A:$CQ,Data_sheet_PTD!BX$2,0),0))</f>
        <v>0.77</v>
      </c>
      <c r="BY96" s="3">
        <f>IF(AY96=0,0,IFERROR(VLOOKUP($M:$M,'Price_Per_Oz_01.2019~'!$A:$CQ,Data_sheet_PTD!BY$2,0),0))</f>
        <v>0.77</v>
      </c>
      <c r="BZ96" s="17">
        <f t="shared" si="124"/>
        <v>0.77</v>
      </c>
      <c r="CA96" s="12">
        <f t="shared" si="72"/>
        <v>112712.7846153846</v>
      </c>
      <c r="CB96" s="12">
        <f t="shared" si="73"/>
        <v>118066.55384615384</v>
      </c>
      <c r="CC96" s="12">
        <f t="shared" si="74"/>
        <v>149882.52307692307</v>
      </c>
      <c r="CD96" s="12">
        <f t="shared" si="75"/>
        <v>154533.84415584416</v>
      </c>
      <c r="CE96" s="12">
        <f t="shared" si="76"/>
        <v>185492.16883116882</v>
      </c>
      <c r="CF96" s="12">
        <f t="shared" si="77"/>
        <v>210440.72727272724</v>
      </c>
      <c r="CG96" s="12">
        <f t="shared" si="78"/>
        <v>178796.68831168831</v>
      </c>
      <c r="CH96" s="12">
        <f t="shared" si="79"/>
        <v>151516.57142857142</v>
      </c>
      <c r="CI96" s="12">
        <f t="shared" si="80"/>
        <v>147031.33766233767</v>
      </c>
      <c r="CJ96" s="12">
        <f t="shared" si="81"/>
        <v>118603.97402597402</v>
      </c>
      <c r="CK96" s="12">
        <f t="shared" si="82"/>
        <v>93251.7012987013</v>
      </c>
      <c r="CL96" s="12">
        <f t="shared" si="83"/>
        <v>89293.961038961046</v>
      </c>
      <c r="CM96" s="13">
        <f t="shared" si="125"/>
        <v>1709622.8355644355</v>
      </c>
      <c r="CN96" s="12">
        <f t="shared" si="84"/>
        <v>117584.46753246752</v>
      </c>
      <c r="CO96" s="12">
        <f t="shared" si="85"/>
        <v>137810.55844155845</v>
      </c>
      <c r="CP96" s="12">
        <f t="shared" si="86"/>
        <v>151335.11688311686</v>
      </c>
      <c r="CQ96" s="12">
        <f t="shared" si="87"/>
        <v>157757.55844155845</v>
      </c>
      <c r="CR96" s="12">
        <f t="shared" si="88"/>
        <v>179216.10389610389</v>
      </c>
      <c r="CS96" s="12">
        <f t="shared" si="89"/>
        <v>189448.79220779223</v>
      </c>
      <c r="CT96" s="12">
        <f t="shared" si="90"/>
        <v>178379.64935064933</v>
      </c>
      <c r="CU96" s="12">
        <f t="shared" si="91"/>
        <v>189933.24675324676</v>
      </c>
      <c r="CV96" s="12">
        <f t="shared" si="92"/>
        <v>146593.32467532466</v>
      </c>
      <c r="CW96" s="12">
        <f t="shared" si="93"/>
        <v>136356.84415584413</v>
      </c>
      <c r="CX96" s="12">
        <f t="shared" si="94"/>
        <v>110629.70129870129</v>
      </c>
      <c r="CY96" s="12">
        <f t="shared" si="95"/>
        <v>108226.22077922079</v>
      </c>
      <c r="CZ96" s="13">
        <f t="shared" si="96"/>
        <v>1803271.5844155846</v>
      </c>
      <c r="DA96" s="15">
        <f t="shared" si="97"/>
        <v>3166.5938961038951</v>
      </c>
      <c r="DB96" s="15">
        <f t="shared" si="98"/>
        <v>12833.602987012995</v>
      </c>
      <c r="DC96" s="15">
        <f t="shared" si="99"/>
        <v>944.18597402596504</v>
      </c>
      <c r="DD96" s="15">
        <f t="shared" si="100"/>
        <v>2482.2600000000034</v>
      </c>
      <c r="DE96" s="15">
        <f t="shared" si="101"/>
        <v>-4832.5699999999988</v>
      </c>
      <c r="DF96" s="15">
        <f t="shared" si="102"/>
        <v>-16163.789999999957</v>
      </c>
      <c r="DG96" s="15">
        <f t="shared" si="103"/>
        <v>-321.12000000001689</v>
      </c>
      <c r="DH96" s="15">
        <f t="shared" si="104"/>
        <v>29580.840000000011</v>
      </c>
      <c r="DI96" s="15">
        <f t="shared" si="105"/>
        <v>-337.27000000001311</v>
      </c>
      <c r="DJ96" s="15">
        <f t="shared" si="106"/>
        <v>13669.709999999981</v>
      </c>
      <c r="DK96" s="15">
        <f t="shared" si="107"/>
        <v>13381.059999999989</v>
      </c>
      <c r="DL96" s="15">
        <f t="shared" si="108"/>
        <v>14577.840000000004</v>
      </c>
      <c r="DM96" s="16">
        <f t="shared" si="109"/>
        <v>68981.342857142852</v>
      </c>
      <c r="DN96" s="15">
        <f t="shared" si="110"/>
        <v>14110.136103896102</v>
      </c>
      <c r="DO96" s="15">
        <f t="shared" si="111"/>
        <v>16537.267012987013</v>
      </c>
      <c r="DP96" s="15">
        <f t="shared" si="112"/>
        <v>18160.214025974023</v>
      </c>
      <c r="DQ96" s="15">
        <f t="shared" si="113"/>
        <v>0</v>
      </c>
      <c r="DR96" s="15">
        <f t="shared" si="114"/>
        <v>0</v>
      </c>
      <c r="DS96" s="15">
        <f t="shared" si="115"/>
        <v>0</v>
      </c>
      <c r="DT96" s="15">
        <f t="shared" si="116"/>
        <v>0</v>
      </c>
      <c r="DU96" s="15">
        <f t="shared" si="117"/>
        <v>0</v>
      </c>
      <c r="DV96" s="15">
        <f t="shared" si="118"/>
        <v>0</v>
      </c>
      <c r="DW96" s="15">
        <f t="shared" si="119"/>
        <v>0</v>
      </c>
      <c r="DX96" s="15">
        <f t="shared" si="120"/>
        <v>0</v>
      </c>
      <c r="DY96" s="15">
        <f t="shared" si="121"/>
        <v>0</v>
      </c>
      <c r="DZ96" s="16">
        <f t="shared" si="122"/>
        <v>48807.61714285714</v>
      </c>
      <c r="EB96" s="22">
        <f t="shared" si="126"/>
        <v>0</v>
      </c>
      <c r="EC96" s="22">
        <f t="shared" si="127"/>
        <v>0</v>
      </c>
      <c r="ED96" s="22">
        <f t="shared" si="128"/>
        <v>0</v>
      </c>
      <c r="EE96" s="22">
        <f t="shared" si="129"/>
        <v>5.9117155615240335E-12</v>
      </c>
      <c r="EF96" s="22">
        <f t="shared" si="130"/>
        <v>-8.1854523159563541E-12</v>
      </c>
      <c r="EG96" s="22">
        <f t="shared" si="131"/>
        <v>-2.1827872842550278E-11</v>
      </c>
      <c r="EH96" s="22">
        <f t="shared" si="132"/>
        <v>-7.560174708487466E-12</v>
      </c>
      <c r="EI96" s="22">
        <f t="shared" si="133"/>
        <v>0</v>
      </c>
      <c r="EJ96" s="22">
        <f t="shared" si="134"/>
        <v>9.0381035988684744E-12</v>
      </c>
      <c r="EK96" s="22">
        <f t="shared" si="135"/>
        <v>0</v>
      </c>
      <c r="EL96" s="22">
        <f t="shared" si="136"/>
        <v>0</v>
      </c>
      <c r="EM96" s="22">
        <f t="shared" si="137"/>
        <v>0</v>
      </c>
    </row>
    <row r="97" spans="12:143" x14ac:dyDescent="0.3">
      <c r="L97" s="7"/>
      <c r="M97" t="s">
        <v>103</v>
      </c>
      <c r="N97" s="15">
        <f>IFERROR(VLOOKUP($M:$M,'Data 2'!$C:$R,'Data 2'!E$1,0),0)</f>
        <v>40601.599999999999</v>
      </c>
      <c r="O97" s="15">
        <f>IFERROR(VLOOKUP($M:$M,'Data 2'!$C:$R,'Data 2'!F$1,0),0)</f>
        <v>49052.7</v>
      </c>
      <c r="P97" s="15">
        <f>IFERROR(VLOOKUP($M:$M,'Data 2'!$C:$R,'Data 2'!G$1,0),0)</f>
        <v>58099.17</v>
      </c>
      <c r="Q97" s="15">
        <f>IFERROR(VLOOKUP($M:$M,'Data 2'!$C:$R,'Data 2'!H$1,0),0)</f>
        <v>68767.009999999995</v>
      </c>
      <c r="R97" s="15">
        <f>IFERROR(VLOOKUP($M:$M,'Data 2'!$C:$R,'Data 2'!I$1,0),0)</f>
        <v>63208.65</v>
      </c>
      <c r="S97" s="15">
        <f>IFERROR(VLOOKUP($M:$M,'Data 2'!$C:$R,'Data 2'!J$1,0),0)</f>
        <v>67062.240000000005</v>
      </c>
      <c r="T97" s="15">
        <f>IFERROR(VLOOKUP($M:$M,'Data 2'!$C:$R,'Data 2'!K$1,0),0)</f>
        <v>74292.600000000006</v>
      </c>
      <c r="U97" s="15">
        <f>IFERROR(VLOOKUP($M:$M,'Data 2'!$C:$R,'Data 2'!L$1,0),0)</f>
        <v>60443.56</v>
      </c>
      <c r="V97" s="15">
        <f>IFERROR(VLOOKUP($M:$M,'Data 2'!$C:$R,'Data 2'!M$1,0),0)</f>
        <v>51143.42</v>
      </c>
      <c r="W97" s="15">
        <f>IFERROR(VLOOKUP($M:$M,'Data 2'!$C:$R,'Data 2'!N$1,0),0)</f>
        <v>53480.02</v>
      </c>
      <c r="X97" s="15">
        <f>IFERROR(VLOOKUP($M:$M,'Data 2'!$C:$R,'Data 2'!O$1,0),0)</f>
        <v>41203.96</v>
      </c>
      <c r="Y97" s="15">
        <f>IFERROR(VLOOKUP($M:$M,'Data 2'!$C:$R,'Data 2'!P$1,0),0)</f>
        <v>34280.449999999997</v>
      </c>
      <c r="Z97" s="16">
        <f t="shared" si="70"/>
        <v>216520.47999999998</v>
      </c>
      <c r="AA97" s="15">
        <f>IFERROR(VLOOKUP($M:$M,'Data 2'!$U:$AI,'Data 2'!W$1,0),0)</f>
        <v>42653.96</v>
      </c>
      <c r="AB97" s="15">
        <f>IFERROR(VLOOKUP($M:$M,'Data 2'!$U:$AI,'Data 2'!X$1,0),0)</f>
        <v>49662.92</v>
      </c>
      <c r="AC97" s="15">
        <f>IFERROR(VLOOKUP($M:$M,'Data 2'!$U:$AI,'Data 2'!Y$1,0),0)</f>
        <v>70464.490000000005</v>
      </c>
      <c r="AD97" s="15">
        <f>IFERROR(VLOOKUP($M:$M,'Data 2'!$U:$AI,'Data 2'!Z$1,0),0)</f>
        <v>73669.98</v>
      </c>
      <c r="AE97" s="15">
        <f>IFERROR(VLOOKUP($M:$M,'Data 2'!$U:$AI,'Data 2'!AA$1,0),0)</f>
        <v>70818.27</v>
      </c>
      <c r="AF97" s="15">
        <f>IFERROR(VLOOKUP($M:$M,'Data 2'!$U:$AI,'Data 2'!AB$1,0),0)</f>
        <v>89952.12</v>
      </c>
      <c r="AG97" s="15">
        <f>IFERROR(VLOOKUP($M:$M,'Data 2'!$U:$AI,'Data 2'!AC$1,0),0)</f>
        <v>83613.73</v>
      </c>
      <c r="AH97" s="15">
        <f>IFERROR(VLOOKUP($M:$M,'Data 2'!$U:$AI,'Data 2'!AD$1,0),0)</f>
        <v>83044.990000000005</v>
      </c>
      <c r="AI97" s="15">
        <f>IFERROR(VLOOKUP($M:$M,'Data 2'!$U:$AI,'Data 2'!AE$1,0),0)</f>
        <v>73393.7</v>
      </c>
      <c r="AJ97" s="15">
        <f>IFERROR(VLOOKUP($M:$M,'Data 2'!$U:$AI,'Data 2'!AF$1,0),0)</f>
        <v>70720.09</v>
      </c>
      <c r="AK97" s="15">
        <f>IFERROR(VLOOKUP($M:$M,'Data 2'!$U:$AI,'Data 2'!AG$1,0),0)</f>
        <v>51341.72</v>
      </c>
      <c r="AL97" s="15">
        <f>IFERROR(VLOOKUP($M:$M,'Data 2'!$U:$AI,'Data 2'!AH$1,0),0)</f>
        <v>48826.59</v>
      </c>
      <c r="AM97" s="16">
        <f t="shared" si="138"/>
        <v>808162.55999999982</v>
      </c>
      <c r="AN97" s="15">
        <f>IFERROR(VLOOKUP($M:$M,'Data 2'!$AP:$BE,'Data 2'!AR$1,0),0)</f>
        <v>55762.38</v>
      </c>
      <c r="AO97" s="15">
        <f>IFERROR(VLOOKUP($M:$M,'Data 2'!$AP:$BE,'Data 2'!AS$1,0),0)</f>
        <v>65701.78</v>
      </c>
      <c r="AP97" s="15">
        <f>IFERROR(VLOOKUP($M:$M,'Data 2'!$AP:$BE,'Data 2'!AT$1,0),0)</f>
        <v>86382.6</v>
      </c>
      <c r="AQ97" s="15">
        <f>IFERROR(VLOOKUP($M:$M,'Data 2'!$AP:$BE,'Data 2'!AU$1,0),0)</f>
        <v>81182.559999999998</v>
      </c>
      <c r="AR97" s="15">
        <f>IFERROR(VLOOKUP($M:$M,'Data 2'!$AP:$BE,'Data 2'!AV$1,0),0)</f>
        <v>91418.8</v>
      </c>
      <c r="AS97" s="15">
        <f>IFERROR(VLOOKUP($M:$M,'Data 2'!$AP:$BE,'Data 2'!AW$1,0),0)</f>
        <v>89094.91</v>
      </c>
      <c r="AT97" s="15">
        <f>IFERROR(VLOOKUP($M:$M,'Data 2'!$AP:$BE,'Data 2'!AX$1,0),0)</f>
        <v>84090.16</v>
      </c>
      <c r="AU97" s="15">
        <f>IFERROR(VLOOKUP($M:$M,'Data 2'!$AP:$BE,'Data 2'!AY$1,0),0)</f>
        <v>92540.75</v>
      </c>
      <c r="AV97" s="15">
        <f>IFERROR(VLOOKUP($M:$M,'Data 2'!$AP:$BE,'Data 2'!AZ$1,0),0)</f>
        <v>71112.100000000006</v>
      </c>
      <c r="AW97" s="15">
        <f>IFERROR(VLOOKUP($M:$M,'Data 2'!$AP:$BE,'Data 2'!BA$1,0),0)</f>
        <v>66120.62</v>
      </c>
      <c r="AX97" s="15">
        <f>IFERROR(VLOOKUP($M:$M,'Data 2'!$AP:$BE,'Data 2'!BB$1,0),0)</f>
        <v>55051.920000000006</v>
      </c>
      <c r="AY97" s="15">
        <f>IFERROR(VLOOKUP($M:$M,'Data 2'!$AP:$BE,'Data 2'!BC$1,0),0)</f>
        <v>47804.979999999996</v>
      </c>
      <c r="AZ97" s="16">
        <f t="shared" si="71"/>
        <v>886263.56</v>
      </c>
      <c r="BA97" s="3">
        <f>IF(AA97=0,0,IFERROR(VLOOKUP($M:$M,'Price_Per_Oz_01.2019~'!$A:$CQ,Data_sheet_PTD!BA$2,0),0))</f>
        <v>0.7</v>
      </c>
      <c r="BB97" s="3">
        <f>IF(AB97=0,0,IFERROR(VLOOKUP($M:$M,'Price_Per_Oz_01.2019~'!$A:$CQ,Data_sheet_PTD!BB$2,0),0))</f>
        <v>0.73</v>
      </c>
      <c r="BC97" s="3">
        <f>IF(AC97=0,0,IFERROR(VLOOKUP($M:$M,'Price_Per_Oz_01.2019~'!$A:$CQ,Data_sheet_PTD!BC$2,0),0))</f>
        <v>0.73</v>
      </c>
      <c r="BD97" s="3">
        <f>IF(AD97=0,0,IFERROR(VLOOKUP($M:$M,'Price_Per_Oz_01.2019~'!$A:$CQ,Data_sheet_PTD!BD$2,0),0))</f>
        <v>0.73</v>
      </c>
      <c r="BE97" s="3">
        <f>IF(AE97=0,0,IFERROR(VLOOKUP($M:$M,'Price_Per_Oz_01.2019~'!$A:$CQ,Data_sheet_PTD!BE$2,0),0))</f>
        <v>0.73</v>
      </c>
      <c r="BF97" s="3">
        <f>IF(AF97=0,0,IFERROR(VLOOKUP($M:$M,'Price_Per_Oz_01.2019~'!$A:$CQ,Data_sheet_PTD!BF$2,0),0))</f>
        <v>0.76</v>
      </c>
      <c r="BG97" s="3">
        <f>IF(AG97=0,0,IFERROR(VLOOKUP($M:$M,'Price_Per_Oz_01.2019~'!$A:$CQ,Data_sheet_PTD!BG$2,0),0))</f>
        <v>0.76</v>
      </c>
      <c r="BH97" s="3">
        <f>IF(AH97=0,0,IFERROR(VLOOKUP($M:$M,'Price_Per_Oz_01.2019~'!$A:$CQ,Data_sheet_PTD!BH$2,0),0))</f>
        <v>0.76</v>
      </c>
      <c r="BI97" s="3">
        <f>IF(AI97=0,0,IFERROR(VLOOKUP($M:$M,'Price_Per_Oz_01.2019~'!$A:$CQ,Data_sheet_PTD!BI$2,0),0))</f>
        <v>0.76</v>
      </c>
      <c r="BJ97" s="3">
        <f>IF(AJ97=0,0,IFERROR(VLOOKUP($M:$M,'Price_Per_Oz_01.2019~'!$A:$CQ,Data_sheet_PTD!BJ$2,0),0))</f>
        <v>0.76</v>
      </c>
      <c r="BK97" s="3">
        <f>IF(AK97=0,0,IFERROR(VLOOKUP($M:$M,'Price_Per_Oz_01.2019~'!$A:$CQ,Data_sheet_PTD!BK$2,0),0))</f>
        <v>0.76</v>
      </c>
      <c r="BL97" s="3">
        <f>IF(AL97=0,0,IFERROR(VLOOKUP($M:$M,'Price_Per_Oz_01.2019~'!$A:$CQ,Data_sheet_PTD!BL$2,0),0))</f>
        <v>0.76</v>
      </c>
      <c r="BM97" s="17">
        <f t="shared" si="123"/>
        <v>0.76</v>
      </c>
      <c r="BN97" s="3">
        <f>IF(AN97=0,0,IFERROR(VLOOKUP($M:$M,'Price_Per_Oz_01.2019~'!$A:$CQ,Data_sheet_PTD!BN$2,0),0))</f>
        <v>0.76</v>
      </c>
      <c r="BO97" s="3">
        <f>IF(AO97=0,0,IFERROR(VLOOKUP($M:$M,'Price_Per_Oz_01.2019~'!$A:$CQ,Data_sheet_PTD!BO$2,0),0))</f>
        <v>0.76</v>
      </c>
      <c r="BP97" s="3">
        <f>IF(AP97=0,0,IFERROR(VLOOKUP($M:$M,'Price_Per_Oz_01.2019~'!$A:$CQ,Data_sheet_PTD!BP$2,0),0))</f>
        <v>0.76</v>
      </c>
      <c r="BQ97" s="3">
        <f>IF(AQ97=0,0,IFERROR(VLOOKUP($M:$M,'Price_Per_Oz_01.2019~'!$A:$CQ,Data_sheet_PTD!BQ$2,0),0))</f>
        <v>0.76</v>
      </c>
      <c r="BR97" s="3">
        <f>IF(AR97=0,0,IFERROR(VLOOKUP($M:$M,'Price_Per_Oz_01.2019~'!$A:$CQ,Data_sheet_PTD!BR$2,0),0))</f>
        <v>0.76</v>
      </c>
      <c r="BS97" s="3">
        <f>IF(AS97=0,0,IFERROR(VLOOKUP($M:$M,'Price_Per_Oz_01.2019~'!$A:$CQ,Data_sheet_PTD!BS$2,0),0))</f>
        <v>0.76</v>
      </c>
      <c r="BT97" s="3">
        <f>IF(AT97=0,0,IFERROR(VLOOKUP($M:$M,'Price_Per_Oz_01.2019~'!$A:$CQ,Data_sheet_PTD!BT$2,0),0))</f>
        <v>0.76</v>
      </c>
      <c r="BU97" s="3">
        <f>IF(AU97=0,0,IFERROR(VLOOKUP($M:$M,'Price_Per_Oz_01.2019~'!$A:$CQ,Data_sheet_PTD!BU$2,0),0))</f>
        <v>0.76</v>
      </c>
      <c r="BV97" s="3">
        <f>IF(AV97=0,0,IFERROR(VLOOKUP($M:$M,'Price_Per_Oz_01.2019~'!$A:$CQ,Data_sheet_PTD!BV$2,0),0))</f>
        <v>0.76</v>
      </c>
      <c r="BW97" s="3">
        <f>IF(AW97=0,0,IFERROR(VLOOKUP($M:$M,'Price_Per_Oz_01.2019~'!$A:$CQ,Data_sheet_PTD!BW$2,0),0))</f>
        <v>0.76</v>
      </c>
      <c r="BX97" s="3">
        <f>IF(AX97=0,0,IFERROR(VLOOKUP($M:$M,'Price_Per_Oz_01.2019~'!$A:$CQ,Data_sheet_PTD!BX$2,0),0))</f>
        <v>0.79</v>
      </c>
      <c r="BY97" s="3">
        <f>IF(AY97=0,0,IFERROR(VLOOKUP($M:$M,'Price_Per_Oz_01.2019~'!$A:$CQ,Data_sheet_PTD!BY$2,0),0))</f>
        <v>0.79</v>
      </c>
      <c r="BZ97" s="17">
        <f t="shared" si="124"/>
        <v>0.76</v>
      </c>
      <c r="CA97" s="12">
        <f t="shared" si="72"/>
        <v>60934.228571428575</v>
      </c>
      <c r="CB97" s="12">
        <f t="shared" si="73"/>
        <v>68031.397260273967</v>
      </c>
      <c r="CC97" s="12">
        <f t="shared" si="74"/>
        <v>96526.698630136991</v>
      </c>
      <c r="CD97" s="12">
        <f t="shared" si="75"/>
        <v>100917.78082191781</v>
      </c>
      <c r="CE97" s="12">
        <f t="shared" si="76"/>
        <v>97011.328767123297</v>
      </c>
      <c r="CF97" s="12">
        <f t="shared" si="77"/>
        <v>118358.05263157895</v>
      </c>
      <c r="CG97" s="12">
        <f t="shared" si="78"/>
        <v>110018.06578947368</v>
      </c>
      <c r="CH97" s="12">
        <f t="shared" si="79"/>
        <v>109269.72368421053</v>
      </c>
      <c r="CI97" s="12">
        <f t="shared" si="80"/>
        <v>96570.65789473684</v>
      </c>
      <c r="CJ97" s="12">
        <f t="shared" si="81"/>
        <v>93052.75</v>
      </c>
      <c r="CK97" s="12">
        <f t="shared" si="82"/>
        <v>67554.894736842107</v>
      </c>
      <c r="CL97" s="12">
        <f t="shared" si="83"/>
        <v>64245.513157894733</v>
      </c>
      <c r="CM97" s="13">
        <f t="shared" si="125"/>
        <v>1082491.0919456177</v>
      </c>
      <c r="CN97" s="12">
        <f t="shared" si="84"/>
        <v>73371.552631578947</v>
      </c>
      <c r="CO97" s="12">
        <f t="shared" si="85"/>
        <v>86449.710526315786</v>
      </c>
      <c r="CP97" s="12">
        <f t="shared" si="86"/>
        <v>113661.31578947369</v>
      </c>
      <c r="CQ97" s="12">
        <f t="shared" si="87"/>
        <v>106819.15789473684</v>
      </c>
      <c r="CR97" s="12">
        <f t="shared" si="88"/>
        <v>120287.89473684211</v>
      </c>
      <c r="CS97" s="12">
        <f t="shared" si="89"/>
        <v>117230.14473684211</v>
      </c>
      <c r="CT97" s="12">
        <f t="shared" si="90"/>
        <v>110644.94736842105</v>
      </c>
      <c r="CU97" s="12">
        <f t="shared" si="91"/>
        <v>121764.14473684211</v>
      </c>
      <c r="CV97" s="12">
        <f t="shared" si="92"/>
        <v>93568.552631578961</v>
      </c>
      <c r="CW97" s="12">
        <f t="shared" si="93"/>
        <v>87000.81578947368</v>
      </c>
      <c r="CX97" s="12">
        <f t="shared" si="94"/>
        <v>69685.974683544307</v>
      </c>
      <c r="CY97" s="12">
        <f t="shared" si="95"/>
        <v>60512.6329113924</v>
      </c>
      <c r="CZ97" s="13">
        <f t="shared" si="96"/>
        <v>1160996.8444370423</v>
      </c>
      <c r="DA97" s="15">
        <f t="shared" si="97"/>
        <v>8706.1268421052591</v>
      </c>
      <c r="DB97" s="15">
        <f t="shared" si="98"/>
        <v>13445.368684210527</v>
      </c>
      <c r="DC97" s="15">
        <f t="shared" si="99"/>
        <v>12508.270526315793</v>
      </c>
      <c r="DD97" s="15">
        <f t="shared" si="100"/>
        <v>4308.005263157891</v>
      </c>
      <c r="DE97" s="15">
        <f t="shared" si="101"/>
        <v>16991.89315789473</v>
      </c>
      <c r="DF97" s="15">
        <f t="shared" si="102"/>
        <v>-857.20999999999822</v>
      </c>
      <c r="DG97" s="15">
        <f t="shared" si="103"/>
        <v>476.4300000000041</v>
      </c>
      <c r="DH97" s="15">
        <f t="shared" si="104"/>
        <v>9495.7599999999948</v>
      </c>
      <c r="DI97" s="15">
        <f t="shared" si="105"/>
        <v>-2281.5999999999876</v>
      </c>
      <c r="DJ97" s="15">
        <f t="shared" si="106"/>
        <v>-4599.4700000000039</v>
      </c>
      <c r="DK97" s="15">
        <f t="shared" si="107"/>
        <v>1619.6207594936725</v>
      </c>
      <c r="DL97" s="15">
        <f t="shared" si="108"/>
        <v>-2836.9889873417728</v>
      </c>
      <c r="DM97" s="16">
        <f t="shared" si="109"/>
        <v>56976.206245836118</v>
      </c>
      <c r="DN97" s="15">
        <f t="shared" si="110"/>
        <v>4402.2931578947409</v>
      </c>
      <c r="DO97" s="15">
        <f t="shared" si="111"/>
        <v>2593.4913157894757</v>
      </c>
      <c r="DP97" s="15">
        <f t="shared" si="112"/>
        <v>3409.8394736842138</v>
      </c>
      <c r="DQ97" s="15">
        <f t="shared" si="113"/>
        <v>3204.574736842108</v>
      </c>
      <c r="DR97" s="15">
        <f t="shared" si="114"/>
        <v>3608.6368421052666</v>
      </c>
      <c r="DS97" s="15">
        <f t="shared" si="115"/>
        <v>0</v>
      </c>
      <c r="DT97" s="15">
        <f t="shared" si="116"/>
        <v>0</v>
      </c>
      <c r="DU97" s="15">
        <f t="shared" si="117"/>
        <v>0</v>
      </c>
      <c r="DV97" s="15">
        <f t="shared" si="118"/>
        <v>0</v>
      </c>
      <c r="DW97" s="15">
        <f t="shared" si="119"/>
        <v>0</v>
      </c>
      <c r="DX97" s="15">
        <f t="shared" si="120"/>
        <v>2090.5792405063312</v>
      </c>
      <c r="DY97" s="15">
        <f t="shared" si="121"/>
        <v>1815.3789873417736</v>
      </c>
      <c r="DZ97" s="16">
        <f t="shared" si="122"/>
        <v>21124.793754163908</v>
      </c>
      <c r="EB97" s="22">
        <f t="shared" si="126"/>
        <v>0</v>
      </c>
      <c r="EC97" s="22">
        <f t="shared" si="127"/>
        <v>0</v>
      </c>
      <c r="ED97" s="22">
        <f t="shared" si="128"/>
        <v>0</v>
      </c>
      <c r="EE97" s="22">
        <f t="shared" si="129"/>
        <v>0</v>
      </c>
      <c r="EF97" s="22">
        <f t="shared" si="130"/>
        <v>0</v>
      </c>
      <c r="EG97" s="22">
        <f t="shared" si="131"/>
        <v>6.3664629124104977E-12</v>
      </c>
      <c r="EH97" s="22">
        <f t="shared" si="132"/>
        <v>3.4674485505092889E-12</v>
      </c>
      <c r="EI97" s="22">
        <f t="shared" si="133"/>
        <v>0</v>
      </c>
      <c r="EJ97" s="22">
        <f t="shared" si="134"/>
        <v>-3.637978807091713E-12</v>
      </c>
      <c r="EK97" s="22">
        <f t="shared" si="135"/>
        <v>0</v>
      </c>
      <c r="EL97" s="22">
        <f t="shared" si="136"/>
        <v>0</v>
      </c>
      <c r="EM97" s="22">
        <f t="shared" si="137"/>
        <v>-1.3642420526593924E-12</v>
      </c>
    </row>
    <row r="98" spans="12:143" x14ac:dyDescent="0.3">
      <c r="L98" s="7"/>
      <c r="M98" t="s">
        <v>104</v>
      </c>
      <c r="N98" s="15">
        <f>IFERROR(VLOOKUP($M:$M,'Data 2'!$C:$R,'Data 2'!E$1,0),0)</f>
        <v>64831.58</v>
      </c>
      <c r="O98" s="15">
        <f>IFERROR(VLOOKUP($M:$M,'Data 2'!$C:$R,'Data 2'!F$1,0),0)</f>
        <v>65721.73</v>
      </c>
      <c r="P98" s="15">
        <f>IFERROR(VLOOKUP($M:$M,'Data 2'!$C:$R,'Data 2'!G$1,0),0)</f>
        <v>76385.63</v>
      </c>
      <c r="Q98" s="15">
        <f>IFERROR(VLOOKUP($M:$M,'Data 2'!$C:$R,'Data 2'!H$1,0),0)</f>
        <v>89991.48</v>
      </c>
      <c r="R98" s="15">
        <f>IFERROR(VLOOKUP($M:$M,'Data 2'!$C:$R,'Data 2'!I$1,0),0)</f>
        <v>90634.35</v>
      </c>
      <c r="S98" s="15">
        <f>IFERROR(VLOOKUP($M:$M,'Data 2'!$C:$R,'Data 2'!J$1,0),0)</f>
        <v>96743.39</v>
      </c>
      <c r="T98" s="15">
        <f>IFERROR(VLOOKUP($M:$M,'Data 2'!$C:$R,'Data 2'!K$1,0),0)</f>
        <v>102425.13</v>
      </c>
      <c r="U98" s="15">
        <f>IFERROR(VLOOKUP($M:$M,'Data 2'!$C:$R,'Data 2'!L$1,0),0)</f>
        <v>90868.59</v>
      </c>
      <c r="V98" s="15">
        <f>IFERROR(VLOOKUP($M:$M,'Data 2'!$C:$R,'Data 2'!M$1,0),0)</f>
        <v>74392.66</v>
      </c>
      <c r="W98" s="15">
        <f>IFERROR(VLOOKUP($M:$M,'Data 2'!$C:$R,'Data 2'!N$1,0),0)</f>
        <v>72978.44</v>
      </c>
      <c r="X98" s="15">
        <f>IFERROR(VLOOKUP($M:$M,'Data 2'!$C:$R,'Data 2'!O$1,0),0)</f>
        <v>68547.66</v>
      </c>
      <c r="Y98" s="15">
        <f>IFERROR(VLOOKUP($M:$M,'Data 2'!$C:$R,'Data 2'!P$1,0),0)</f>
        <v>83435.67</v>
      </c>
      <c r="Z98" s="16">
        <f t="shared" si="70"/>
        <v>296930.42</v>
      </c>
      <c r="AA98" s="15">
        <f>IFERROR(VLOOKUP($M:$M,'Data 2'!$U:$AI,'Data 2'!W$1,0),0)</f>
        <v>75469.399999999994</v>
      </c>
      <c r="AB98" s="15">
        <f>IFERROR(VLOOKUP($M:$M,'Data 2'!$U:$AI,'Data 2'!X$1,0),0)</f>
        <v>89203.35</v>
      </c>
      <c r="AC98" s="15">
        <f>IFERROR(VLOOKUP($M:$M,'Data 2'!$U:$AI,'Data 2'!Y$1,0),0)</f>
        <v>116578.51</v>
      </c>
      <c r="AD98" s="15">
        <f>IFERROR(VLOOKUP($M:$M,'Data 2'!$U:$AI,'Data 2'!Z$1,0),0)</f>
        <v>118759.87</v>
      </c>
      <c r="AE98" s="15">
        <f>IFERROR(VLOOKUP($M:$M,'Data 2'!$U:$AI,'Data 2'!AA$1,0),0)</f>
        <v>131956.67000000001</v>
      </c>
      <c r="AF98" s="15">
        <f>IFERROR(VLOOKUP($M:$M,'Data 2'!$U:$AI,'Data 2'!AB$1,0),0)</f>
        <v>143856.07</v>
      </c>
      <c r="AG98" s="15">
        <f>IFERROR(VLOOKUP($M:$M,'Data 2'!$U:$AI,'Data 2'!AC$1,0),0)</f>
        <v>140306.85999999999</v>
      </c>
      <c r="AH98" s="15">
        <f>IFERROR(VLOOKUP($M:$M,'Data 2'!$U:$AI,'Data 2'!AD$1,0),0)</f>
        <v>132644.64000000001</v>
      </c>
      <c r="AI98" s="15">
        <f>IFERROR(VLOOKUP($M:$M,'Data 2'!$U:$AI,'Data 2'!AE$1,0),0)</f>
        <v>105213.65</v>
      </c>
      <c r="AJ98" s="15">
        <f>IFERROR(VLOOKUP($M:$M,'Data 2'!$U:$AI,'Data 2'!AF$1,0),0)</f>
        <v>92557.31</v>
      </c>
      <c r="AK98" s="15">
        <f>IFERROR(VLOOKUP($M:$M,'Data 2'!$U:$AI,'Data 2'!AG$1,0),0)</f>
        <v>89910.62</v>
      </c>
      <c r="AL98" s="15">
        <f>IFERROR(VLOOKUP($M:$M,'Data 2'!$U:$AI,'Data 2'!AH$1,0),0)</f>
        <v>104271.7</v>
      </c>
      <c r="AM98" s="16">
        <f t="shared" si="138"/>
        <v>1340728.6500000001</v>
      </c>
      <c r="AN98" s="15">
        <f>IFERROR(VLOOKUP($M:$M,'Data 2'!$AP:$BE,'Data 2'!AR$1,0),0)</f>
        <v>95004.24</v>
      </c>
      <c r="AO98" s="15">
        <f>IFERROR(VLOOKUP($M:$M,'Data 2'!$AP:$BE,'Data 2'!AS$1,0),0)</f>
        <v>104674.75</v>
      </c>
      <c r="AP98" s="15">
        <f>IFERROR(VLOOKUP($M:$M,'Data 2'!$AP:$BE,'Data 2'!AT$1,0),0)</f>
        <v>137320.46</v>
      </c>
      <c r="AQ98" s="15">
        <f>IFERROR(VLOOKUP($M:$M,'Data 2'!$AP:$BE,'Data 2'!AU$1,0),0)</f>
        <v>127484.86</v>
      </c>
      <c r="AR98" s="15">
        <f>IFERROR(VLOOKUP($M:$M,'Data 2'!$AP:$BE,'Data 2'!AV$1,0),0)</f>
        <v>144365.29999999999</v>
      </c>
      <c r="AS98" s="15">
        <f>IFERROR(VLOOKUP($M:$M,'Data 2'!$AP:$BE,'Data 2'!AW$1,0),0)</f>
        <v>145236.10999999999</v>
      </c>
      <c r="AT98" s="15">
        <f>IFERROR(VLOOKUP($M:$M,'Data 2'!$AP:$BE,'Data 2'!AX$1,0),0)</f>
        <v>141231.92000000001</v>
      </c>
      <c r="AU98" s="15">
        <f>IFERROR(VLOOKUP($M:$M,'Data 2'!$AP:$BE,'Data 2'!AY$1,0),0)</f>
        <v>142437.31</v>
      </c>
      <c r="AV98" s="15">
        <f>IFERROR(VLOOKUP($M:$M,'Data 2'!$AP:$BE,'Data 2'!AZ$1,0),0)</f>
        <v>101487.35</v>
      </c>
      <c r="AW98" s="15">
        <f>IFERROR(VLOOKUP($M:$M,'Data 2'!$AP:$BE,'Data 2'!BA$1,0),0)</f>
        <v>97992.989999999991</v>
      </c>
      <c r="AX98" s="15">
        <f>IFERROR(VLOOKUP($M:$M,'Data 2'!$AP:$BE,'Data 2'!BB$1,0),0)</f>
        <v>98421.479999999981</v>
      </c>
      <c r="AY98" s="15">
        <f>IFERROR(VLOOKUP($M:$M,'Data 2'!$AP:$BE,'Data 2'!BC$1,0),0)</f>
        <v>84619.060000000012</v>
      </c>
      <c r="AZ98" s="16">
        <f t="shared" si="71"/>
        <v>1420275.83</v>
      </c>
      <c r="BA98" s="3">
        <f>IF(AA98=0,0,IFERROR(VLOOKUP($M:$M,'Price_Per_Oz_01.2019~'!$A:$CQ,Data_sheet_PTD!BA$2,0),0))</f>
        <v>0.62</v>
      </c>
      <c r="BB98" s="3">
        <f>IF(AB98=0,0,IFERROR(VLOOKUP($M:$M,'Price_Per_Oz_01.2019~'!$A:$CQ,Data_sheet_PTD!BB$2,0),0))</f>
        <v>0.62</v>
      </c>
      <c r="BC98" s="3">
        <f>IF(AC98=0,0,IFERROR(VLOOKUP($M:$M,'Price_Per_Oz_01.2019~'!$A:$CQ,Data_sheet_PTD!BC$2,0),0))</f>
        <v>0.62</v>
      </c>
      <c r="BD98" s="3">
        <f>IF(AD98=0,0,IFERROR(VLOOKUP($M:$M,'Price_Per_Oz_01.2019~'!$A:$CQ,Data_sheet_PTD!BD$2,0),0))</f>
        <v>0.62</v>
      </c>
      <c r="BE98" s="3">
        <f>IF(AE98=0,0,IFERROR(VLOOKUP($M:$M,'Price_Per_Oz_01.2019~'!$A:$CQ,Data_sheet_PTD!BE$2,0),0))</f>
        <v>0.65</v>
      </c>
      <c r="BF98" s="3">
        <f>IF(AF98=0,0,IFERROR(VLOOKUP($M:$M,'Price_Per_Oz_01.2019~'!$A:$CQ,Data_sheet_PTD!BF$2,0),0))</f>
        <v>0.65</v>
      </c>
      <c r="BG98" s="3">
        <f>IF(AG98=0,0,IFERROR(VLOOKUP($M:$M,'Price_Per_Oz_01.2019~'!$A:$CQ,Data_sheet_PTD!BG$2,0),0))</f>
        <v>0.65</v>
      </c>
      <c r="BH98" s="3">
        <f>IF(AH98=0,0,IFERROR(VLOOKUP($M:$M,'Price_Per_Oz_01.2019~'!$A:$CQ,Data_sheet_PTD!BH$2,0),0))</f>
        <v>0.65</v>
      </c>
      <c r="BI98" s="3">
        <f>IF(AI98=0,0,IFERROR(VLOOKUP($M:$M,'Price_Per_Oz_01.2019~'!$A:$CQ,Data_sheet_PTD!BI$2,0),0))</f>
        <v>0.65</v>
      </c>
      <c r="BJ98" s="3">
        <f>IF(AJ98=0,0,IFERROR(VLOOKUP($M:$M,'Price_Per_Oz_01.2019~'!$A:$CQ,Data_sheet_PTD!BJ$2,0),0))</f>
        <v>0.65</v>
      </c>
      <c r="BK98" s="3">
        <f>IF(AK98=0,0,IFERROR(VLOOKUP($M:$M,'Price_Per_Oz_01.2019~'!$A:$CQ,Data_sheet_PTD!BK$2,0),0))</f>
        <v>0.65</v>
      </c>
      <c r="BL98" s="3">
        <f>IF(AL98=0,0,IFERROR(VLOOKUP($M:$M,'Price_Per_Oz_01.2019~'!$A:$CQ,Data_sheet_PTD!BL$2,0),0))</f>
        <v>0.65</v>
      </c>
      <c r="BM98" s="17">
        <f t="shared" si="123"/>
        <v>0.65</v>
      </c>
      <c r="BN98" s="3">
        <f>IF(AN98=0,0,IFERROR(VLOOKUP($M:$M,'Price_Per_Oz_01.2019~'!$A:$CQ,Data_sheet_PTD!BN$2,0),0))</f>
        <v>0.65</v>
      </c>
      <c r="BO98" s="3">
        <f>IF(AO98=0,0,IFERROR(VLOOKUP($M:$M,'Price_Per_Oz_01.2019~'!$A:$CQ,Data_sheet_PTD!BO$2,0),0))</f>
        <v>0.65</v>
      </c>
      <c r="BP98" s="3">
        <f>IF(AP98=0,0,IFERROR(VLOOKUP($M:$M,'Price_Per_Oz_01.2019~'!$A:$CQ,Data_sheet_PTD!BP$2,0),0))</f>
        <v>0.65</v>
      </c>
      <c r="BQ98" s="3">
        <f>IF(AQ98=0,0,IFERROR(VLOOKUP($M:$M,'Price_Per_Oz_01.2019~'!$A:$CQ,Data_sheet_PTD!BQ$2,0),0))</f>
        <v>0.65</v>
      </c>
      <c r="BR98" s="3">
        <f>IF(AR98=0,0,IFERROR(VLOOKUP($M:$M,'Price_Per_Oz_01.2019~'!$A:$CQ,Data_sheet_PTD!BR$2,0),0))</f>
        <v>0.65</v>
      </c>
      <c r="BS98" s="3">
        <f>IF(AS98=0,0,IFERROR(VLOOKUP($M:$M,'Price_Per_Oz_01.2019~'!$A:$CQ,Data_sheet_PTD!BS$2,0),0))</f>
        <v>0.65</v>
      </c>
      <c r="BT98" s="3">
        <f>IF(AT98=0,0,IFERROR(VLOOKUP($M:$M,'Price_Per_Oz_01.2019~'!$A:$CQ,Data_sheet_PTD!BT$2,0),0))</f>
        <v>0.65</v>
      </c>
      <c r="BU98" s="3">
        <f>IF(AU98=0,0,IFERROR(VLOOKUP($M:$M,'Price_Per_Oz_01.2019~'!$A:$CQ,Data_sheet_PTD!BU$2,0),0))</f>
        <v>0.65</v>
      </c>
      <c r="BV98" s="3">
        <f>IF(AV98=0,0,IFERROR(VLOOKUP($M:$M,'Price_Per_Oz_01.2019~'!$A:$CQ,Data_sheet_PTD!BV$2,0),0))</f>
        <v>0.65</v>
      </c>
      <c r="BW98" s="3">
        <f>IF(AW98=0,0,IFERROR(VLOOKUP($M:$M,'Price_Per_Oz_01.2019~'!$A:$CQ,Data_sheet_PTD!BW$2,0),0))</f>
        <v>0.65</v>
      </c>
      <c r="BX98" s="3">
        <f>IF(AX98=0,0,IFERROR(VLOOKUP($M:$M,'Price_Per_Oz_01.2019~'!$A:$CQ,Data_sheet_PTD!BX$2,0),0))</f>
        <v>0.65</v>
      </c>
      <c r="BY98" s="3">
        <f>IF(AY98=0,0,IFERROR(VLOOKUP($M:$M,'Price_Per_Oz_01.2019~'!$A:$CQ,Data_sheet_PTD!BY$2,0),0))</f>
        <v>0.65</v>
      </c>
      <c r="BZ98" s="17">
        <f t="shared" si="124"/>
        <v>0.65</v>
      </c>
      <c r="CA98" s="12">
        <f t="shared" si="72"/>
        <v>121724.83870967741</v>
      </c>
      <c r="CB98" s="12">
        <f t="shared" si="73"/>
        <v>143876.37096774194</v>
      </c>
      <c r="CC98" s="12">
        <f t="shared" si="74"/>
        <v>188029.85483870967</v>
      </c>
      <c r="CD98" s="12">
        <f t="shared" si="75"/>
        <v>191548.17741935482</v>
      </c>
      <c r="CE98" s="12">
        <f t="shared" si="76"/>
        <v>203010.26153846155</v>
      </c>
      <c r="CF98" s="12">
        <f t="shared" si="77"/>
        <v>221317.03076923077</v>
      </c>
      <c r="CG98" s="12">
        <f t="shared" si="78"/>
        <v>215856.70769230765</v>
      </c>
      <c r="CH98" s="12">
        <f t="shared" si="79"/>
        <v>204068.67692307694</v>
      </c>
      <c r="CI98" s="12">
        <f t="shared" si="80"/>
        <v>161867.15384615384</v>
      </c>
      <c r="CJ98" s="12">
        <f t="shared" si="81"/>
        <v>142395.86153846153</v>
      </c>
      <c r="CK98" s="12">
        <f t="shared" si="82"/>
        <v>138324.03076923077</v>
      </c>
      <c r="CL98" s="12">
        <f t="shared" si="83"/>
        <v>160418</v>
      </c>
      <c r="CM98" s="13">
        <f t="shared" si="125"/>
        <v>2092436.9650124065</v>
      </c>
      <c r="CN98" s="12">
        <f t="shared" si="84"/>
        <v>146160.36923076923</v>
      </c>
      <c r="CO98" s="12">
        <f t="shared" si="85"/>
        <v>161038.07692307691</v>
      </c>
      <c r="CP98" s="12">
        <f t="shared" si="86"/>
        <v>211262.24615384612</v>
      </c>
      <c r="CQ98" s="12">
        <f t="shared" si="87"/>
        <v>196130.55384615384</v>
      </c>
      <c r="CR98" s="12">
        <f t="shared" si="88"/>
        <v>222100.4615384615</v>
      </c>
      <c r="CS98" s="12">
        <f t="shared" si="89"/>
        <v>223440.16923076921</v>
      </c>
      <c r="CT98" s="12">
        <f t="shared" si="90"/>
        <v>217279.87692307692</v>
      </c>
      <c r="CU98" s="12">
        <f t="shared" si="91"/>
        <v>219134.32307692306</v>
      </c>
      <c r="CV98" s="12">
        <f t="shared" si="92"/>
        <v>156134.38461538462</v>
      </c>
      <c r="CW98" s="12">
        <f t="shared" si="93"/>
        <v>150758.44615384613</v>
      </c>
      <c r="CX98" s="12">
        <f t="shared" si="94"/>
        <v>151417.66153846151</v>
      </c>
      <c r="CY98" s="12">
        <f t="shared" si="95"/>
        <v>130183.16923076924</v>
      </c>
      <c r="CZ98" s="13">
        <f t="shared" si="96"/>
        <v>2185039.7384615382</v>
      </c>
      <c r="DA98" s="15">
        <f t="shared" si="97"/>
        <v>15150.028923076925</v>
      </c>
      <c r="DB98" s="15">
        <f t="shared" si="98"/>
        <v>10640.257692307679</v>
      </c>
      <c r="DC98" s="15">
        <f t="shared" si="99"/>
        <v>14404.082615384601</v>
      </c>
      <c r="DD98" s="15">
        <f t="shared" si="100"/>
        <v>2841.0733846153917</v>
      </c>
      <c r="DE98" s="15">
        <f t="shared" si="101"/>
        <v>12408.62999999997</v>
      </c>
      <c r="DF98" s="15">
        <f t="shared" si="102"/>
        <v>1380.0399999999893</v>
      </c>
      <c r="DG98" s="15">
        <f t="shared" si="103"/>
        <v>925.06000000002678</v>
      </c>
      <c r="DH98" s="15">
        <f t="shared" si="104"/>
        <v>9792.6699999999746</v>
      </c>
      <c r="DI98" s="15">
        <f t="shared" si="105"/>
        <v>-3726.2999999999929</v>
      </c>
      <c r="DJ98" s="15">
        <f t="shared" si="106"/>
        <v>5435.6799999999948</v>
      </c>
      <c r="DK98" s="15">
        <f t="shared" si="107"/>
        <v>8510.8599999999842</v>
      </c>
      <c r="DL98" s="15">
        <f t="shared" si="108"/>
        <v>-19652.639999999992</v>
      </c>
      <c r="DM98" s="16">
        <f t="shared" si="109"/>
        <v>58109.442615384549</v>
      </c>
      <c r="DN98" s="15">
        <f t="shared" si="110"/>
        <v>4384.8110769230807</v>
      </c>
      <c r="DO98" s="15">
        <f t="shared" si="111"/>
        <v>4831.1423076923111</v>
      </c>
      <c r="DP98" s="15">
        <f t="shared" si="112"/>
        <v>6337.8673846153897</v>
      </c>
      <c r="DQ98" s="15">
        <f t="shared" si="113"/>
        <v>5883.9166153846199</v>
      </c>
      <c r="DR98" s="15">
        <f t="shared" si="114"/>
        <v>0</v>
      </c>
      <c r="DS98" s="15">
        <f t="shared" si="115"/>
        <v>0</v>
      </c>
      <c r="DT98" s="15">
        <f t="shared" si="116"/>
        <v>0</v>
      </c>
      <c r="DU98" s="15">
        <f t="shared" si="117"/>
        <v>0</v>
      </c>
      <c r="DV98" s="15">
        <f t="shared" si="118"/>
        <v>0</v>
      </c>
      <c r="DW98" s="15">
        <f t="shared" si="119"/>
        <v>0</v>
      </c>
      <c r="DX98" s="15">
        <f t="shared" si="120"/>
        <v>0</v>
      </c>
      <c r="DY98" s="15">
        <f t="shared" si="121"/>
        <v>0</v>
      </c>
      <c r="DZ98" s="16">
        <f t="shared" si="122"/>
        <v>21437.737384615401</v>
      </c>
      <c r="EB98" s="22">
        <f t="shared" si="126"/>
        <v>0</v>
      </c>
      <c r="EC98" s="22">
        <f t="shared" si="127"/>
        <v>0</v>
      </c>
      <c r="ED98" s="22">
        <f t="shared" si="128"/>
        <v>0</v>
      </c>
      <c r="EE98" s="22">
        <f t="shared" si="129"/>
        <v>0</v>
      </c>
      <c r="EF98" s="22">
        <f t="shared" si="130"/>
        <v>0</v>
      </c>
      <c r="EG98" s="22">
        <f t="shared" si="131"/>
        <v>-1.0231815394945443E-11</v>
      </c>
      <c r="EH98" s="22">
        <f t="shared" si="132"/>
        <v>0</v>
      </c>
      <c r="EI98" s="22">
        <f t="shared" si="133"/>
        <v>0</v>
      </c>
      <c r="EJ98" s="22">
        <f t="shared" si="134"/>
        <v>4.5474735088646412E-12</v>
      </c>
      <c r="EK98" s="22">
        <f t="shared" si="135"/>
        <v>0</v>
      </c>
      <c r="EL98" s="22">
        <f t="shared" si="136"/>
        <v>0</v>
      </c>
      <c r="EM98" s="22">
        <f t="shared" si="137"/>
        <v>0</v>
      </c>
    </row>
    <row r="99" spans="12:143" x14ac:dyDescent="0.3">
      <c r="L99" s="7"/>
      <c r="M99" t="s">
        <v>105</v>
      </c>
      <c r="N99" s="15">
        <f>IFERROR(VLOOKUP($M:$M,'Data 2'!$C:$R,'Data 2'!E$1,0),0)</f>
        <v>51582.16</v>
      </c>
      <c r="O99" s="15">
        <f>IFERROR(VLOOKUP($M:$M,'Data 2'!$C:$R,'Data 2'!F$1,0),0)</f>
        <v>53990.89</v>
      </c>
      <c r="P99" s="15">
        <f>IFERROR(VLOOKUP($M:$M,'Data 2'!$C:$R,'Data 2'!G$1,0),0)</f>
        <v>62698.25</v>
      </c>
      <c r="Q99" s="15">
        <f>IFERROR(VLOOKUP($M:$M,'Data 2'!$C:$R,'Data 2'!H$1,0),0)</f>
        <v>84519</v>
      </c>
      <c r="R99" s="15">
        <f>IFERROR(VLOOKUP($M:$M,'Data 2'!$C:$R,'Data 2'!I$1,0),0)</f>
        <v>82263.100000000006</v>
      </c>
      <c r="S99" s="15">
        <f>IFERROR(VLOOKUP($M:$M,'Data 2'!$C:$R,'Data 2'!J$1,0),0)</f>
        <v>94070.51</v>
      </c>
      <c r="T99" s="15">
        <f>IFERROR(VLOOKUP($M:$M,'Data 2'!$C:$R,'Data 2'!K$1,0),0)</f>
        <v>108761.36</v>
      </c>
      <c r="U99" s="15">
        <f>IFERROR(VLOOKUP($M:$M,'Data 2'!$C:$R,'Data 2'!L$1,0),0)</f>
        <v>91476.88</v>
      </c>
      <c r="V99" s="15">
        <f>IFERROR(VLOOKUP($M:$M,'Data 2'!$C:$R,'Data 2'!M$1,0),0)</f>
        <v>79737.83</v>
      </c>
      <c r="W99" s="15">
        <f>IFERROR(VLOOKUP($M:$M,'Data 2'!$C:$R,'Data 2'!N$1,0),0)</f>
        <v>73958.75</v>
      </c>
      <c r="X99" s="15">
        <f>IFERROR(VLOOKUP($M:$M,'Data 2'!$C:$R,'Data 2'!O$1,0),0)</f>
        <v>60394.64</v>
      </c>
      <c r="Y99" s="15">
        <f>IFERROR(VLOOKUP($M:$M,'Data 2'!$C:$R,'Data 2'!P$1,0),0)</f>
        <v>47852.5</v>
      </c>
      <c r="Z99" s="16">
        <f t="shared" si="70"/>
        <v>252790.3</v>
      </c>
      <c r="AA99" s="15">
        <f>IFERROR(VLOOKUP($M:$M,'Data 2'!$U:$AI,'Data 2'!W$1,0),0)</f>
        <v>60039.54</v>
      </c>
      <c r="AB99" s="15">
        <f>IFERROR(VLOOKUP($M:$M,'Data 2'!$U:$AI,'Data 2'!X$1,0),0)</f>
        <v>63647.199999999997</v>
      </c>
      <c r="AC99" s="15">
        <f>IFERROR(VLOOKUP($M:$M,'Data 2'!$U:$AI,'Data 2'!Y$1,0),0)</f>
        <v>89539.83</v>
      </c>
      <c r="AD99" s="15">
        <f>IFERROR(VLOOKUP($M:$M,'Data 2'!$U:$AI,'Data 2'!Z$1,0),0)</f>
        <v>102482.86</v>
      </c>
      <c r="AE99" s="15">
        <f>IFERROR(VLOOKUP($M:$M,'Data 2'!$U:$AI,'Data 2'!AA$1,0),0)</f>
        <v>103952.7</v>
      </c>
      <c r="AF99" s="15">
        <f>IFERROR(VLOOKUP($M:$M,'Data 2'!$U:$AI,'Data 2'!AB$1,0),0)</f>
        <v>124585.98</v>
      </c>
      <c r="AG99" s="15">
        <f>IFERROR(VLOOKUP($M:$M,'Data 2'!$U:$AI,'Data 2'!AC$1,0),0)</f>
        <v>113228.57</v>
      </c>
      <c r="AH99" s="15">
        <f>IFERROR(VLOOKUP($M:$M,'Data 2'!$U:$AI,'Data 2'!AD$1,0),0)</f>
        <v>108212.93</v>
      </c>
      <c r="AI99" s="15">
        <f>IFERROR(VLOOKUP($M:$M,'Data 2'!$U:$AI,'Data 2'!AE$1,0),0)</f>
        <v>98451.38</v>
      </c>
      <c r="AJ99" s="15">
        <f>IFERROR(VLOOKUP($M:$M,'Data 2'!$U:$AI,'Data 2'!AF$1,0),0)</f>
        <v>78459.13</v>
      </c>
      <c r="AK99" s="15">
        <f>IFERROR(VLOOKUP($M:$M,'Data 2'!$U:$AI,'Data 2'!AG$1,0),0)</f>
        <v>65825.070000000007</v>
      </c>
      <c r="AL99" s="15">
        <f>IFERROR(VLOOKUP($M:$M,'Data 2'!$U:$AI,'Data 2'!AH$1,0),0)</f>
        <v>37494.199999999997</v>
      </c>
      <c r="AM99" s="16">
        <f t="shared" si="138"/>
        <v>1045919.3899999999</v>
      </c>
      <c r="AN99" s="15">
        <f>IFERROR(VLOOKUP($M:$M,'Data 2'!$AP:$BE,'Data 2'!AR$1,0),0)</f>
        <v>73716.23</v>
      </c>
      <c r="AO99" s="15">
        <f>IFERROR(VLOOKUP($M:$M,'Data 2'!$AP:$BE,'Data 2'!AS$1,0),0)</f>
        <v>83748.490000000005</v>
      </c>
      <c r="AP99" s="15">
        <f>IFERROR(VLOOKUP($M:$M,'Data 2'!$AP:$BE,'Data 2'!AT$1,0),0)</f>
        <v>102160.35</v>
      </c>
      <c r="AQ99" s="15">
        <f>IFERROR(VLOOKUP($M:$M,'Data 2'!$AP:$BE,'Data 2'!AU$1,0),0)</f>
        <v>109679.26</v>
      </c>
      <c r="AR99" s="15">
        <f>IFERROR(VLOOKUP($M:$M,'Data 2'!$AP:$BE,'Data 2'!AV$1,0),0)</f>
        <v>117102.02</v>
      </c>
      <c r="AS99" s="15">
        <f>IFERROR(VLOOKUP($M:$M,'Data 2'!$AP:$BE,'Data 2'!AW$1,0),0)</f>
        <v>117895.93</v>
      </c>
      <c r="AT99" s="15">
        <f>IFERROR(VLOOKUP($M:$M,'Data 2'!$AP:$BE,'Data 2'!AX$1,0),0)</f>
        <v>105018.27</v>
      </c>
      <c r="AU99" s="15">
        <f>IFERROR(VLOOKUP($M:$M,'Data 2'!$AP:$BE,'Data 2'!AY$1,0),0)</f>
        <v>116973.75</v>
      </c>
      <c r="AV99" s="15">
        <f>IFERROR(VLOOKUP($M:$M,'Data 2'!$AP:$BE,'Data 2'!AZ$1,0),0)</f>
        <v>98132.2</v>
      </c>
      <c r="AW99" s="15">
        <f>IFERROR(VLOOKUP($M:$M,'Data 2'!$AP:$BE,'Data 2'!BA$1,0),0)</f>
        <v>86386.669999999984</v>
      </c>
      <c r="AX99" s="15">
        <f>IFERROR(VLOOKUP($M:$M,'Data 2'!$AP:$BE,'Data 2'!BB$1,0),0)</f>
        <v>69559.759999999995</v>
      </c>
      <c r="AY99" s="15">
        <f>IFERROR(VLOOKUP($M:$M,'Data 2'!$AP:$BE,'Data 2'!BC$1,0),0)</f>
        <v>62626.609999999993</v>
      </c>
      <c r="AZ99" s="16">
        <f t="shared" si="71"/>
        <v>1142999.54</v>
      </c>
      <c r="BA99" s="3">
        <f>IF(AA99=0,0,IFERROR(VLOOKUP($M:$M,'Price_Per_Oz_01.2019~'!$A:$CQ,Data_sheet_PTD!BA$2,0),0))</f>
        <v>0.66</v>
      </c>
      <c r="BB99" s="3">
        <f>IF(AB99=0,0,IFERROR(VLOOKUP($M:$M,'Price_Per_Oz_01.2019~'!$A:$CQ,Data_sheet_PTD!BB$2,0),0))</f>
        <v>0.69</v>
      </c>
      <c r="BC99" s="3">
        <f>IF(AC99=0,0,IFERROR(VLOOKUP($M:$M,'Price_Per_Oz_01.2019~'!$A:$CQ,Data_sheet_PTD!BC$2,0),0))</f>
        <v>0.69</v>
      </c>
      <c r="BD99" s="3">
        <f>IF(AD99=0,0,IFERROR(VLOOKUP($M:$M,'Price_Per_Oz_01.2019~'!$A:$CQ,Data_sheet_PTD!BD$2,0),0))</f>
        <v>0.74</v>
      </c>
      <c r="BE99" s="3">
        <f>IF(AE99=0,0,IFERROR(VLOOKUP($M:$M,'Price_Per_Oz_01.2019~'!$A:$CQ,Data_sheet_PTD!BE$2,0),0))</f>
        <v>0.74</v>
      </c>
      <c r="BF99" s="3">
        <f>IF(AF99=0,0,IFERROR(VLOOKUP($M:$M,'Price_Per_Oz_01.2019~'!$A:$CQ,Data_sheet_PTD!BF$2,0),0))</f>
        <v>0.74</v>
      </c>
      <c r="BG99" s="3">
        <f>IF(AG99=0,0,IFERROR(VLOOKUP($M:$M,'Price_Per_Oz_01.2019~'!$A:$CQ,Data_sheet_PTD!BG$2,0),0))</f>
        <v>0.74</v>
      </c>
      <c r="BH99" s="3">
        <f>IF(AH99=0,0,IFERROR(VLOOKUP($M:$M,'Price_Per_Oz_01.2019~'!$A:$CQ,Data_sheet_PTD!BH$2,0),0))</f>
        <v>0.74</v>
      </c>
      <c r="BI99" s="3">
        <f>IF(AI99=0,0,IFERROR(VLOOKUP($M:$M,'Price_Per_Oz_01.2019~'!$A:$CQ,Data_sheet_PTD!BI$2,0),0))</f>
        <v>0.74</v>
      </c>
      <c r="BJ99" s="3">
        <f>IF(AJ99=0,0,IFERROR(VLOOKUP($M:$M,'Price_Per_Oz_01.2019~'!$A:$CQ,Data_sheet_PTD!BJ$2,0),0))</f>
        <v>0.74</v>
      </c>
      <c r="BK99" s="3">
        <f>IF(AK99=0,0,IFERROR(VLOOKUP($M:$M,'Price_Per_Oz_01.2019~'!$A:$CQ,Data_sheet_PTD!BK$2,0),0))</f>
        <v>0.74</v>
      </c>
      <c r="BL99" s="3">
        <f>IF(AL99=0,0,IFERROR(VLOOKUP($M:$M,'Price_Per_Oz_01.2019~'!$A:$CQ,Data_sheet_PTD!BL$2,0),0))</f>
        <v>0.74</v>
      </c>
      <c r="BM99" s="17">
        <f t="shared" si="123"/>
        <v>0.74</v>
      </c>
      <c r="BN99" s="3">
        <f>IF(AN99=0,0,IFERROR(VLOOKUP($M:$M,'Price_Per_Oz_01.2019~'!$A:$CQ,Data_sheet_PTD!BN$2,0),0))</f>
        <v>0.74</v>
      </c>
      <c r="BO99" s="3">
        <f>IF(AO99=0,0,IFERROR(VLOOKUP($M:$M,'Price_Per_Oz_01.2019~'!$A:$CQ,Data_sheet_PTD!BO$2,0),0))</f>
        <v>0.74</v>
      </c>
      <c r="BP99" s="3">
        <f>IF(AP99=0,0,IFERROR(VLOOKUP($M:$M,'Price_Per_Oz_01.2019~'!$A:$CQ,Data_sheet_PTD!BP$2,0),0))</f>
        <v>0.74</v>
      </c>
      <c r="BQ99" s="3">
        <f>IF(AQ99=0,0,IFERROR(VLOOKUP($M:$M,'Price_Per_Oz_01.2019~'!$A:$CQ,Data_sheet_PTD!BQ$2,0),0))</f>
        <v>0.74</v>
      </c>
      <c r="BR99" s="3">
        <f>IF(AR99=0,0,IFERROR(VLOOKUP($M:$M,'Price_Per_Oz_01.2019~'!$A:$CQ,Data_sheet_PTD!BR$2,0),0))</f>
        <v>0.74</v>
      </c>
      <c r="BS99" s="3">
        <f>IF(AS99=0,0,IFERROR(VLOOKUP($M:$M,'Price_Per_Oz_01.2019~'!$A:$CQ,Data_sheet_PTD!BS$2,0),0))</f>
        <v>0.74</v>
      </c>
      <c r="BT99" s="3">
        <f>IF(AT99=0,0,IFERROR(VLOOKUP($M:$M,'Price_Per_Oz_01.2019~'!$A:$CQ,Data_sheet_PTD!BT$2,0),0))</f>
        <v>0.74</v>
      </c>
      <c r="BU99" s="3">
        <f>IF(AU99=0,0,IFERROR(VLOOKUP($M:$M,'Price_Per_Oz_01.2019~'!$A:$CQ,Data_sheet_PTD!BU$2,0),0))</f>
        <v>0.74</v>
      </c>
      <c r="BV99" s="3">
        <f>IF(AV99=0,0,IFERROR(VLOOKUP($M:$M,'Price_Per_Oz_01.2019~'!$A:$CQ,Data_sheet_PTD!BV$2,0),0))</f>
        <v>0.74</v>
      </c>
      <c r="BW99" s="3">
        <f>IF(AW99=0,0,IFERROR(VLOOKUP($M:$M,'Price_Per_Oz_01.2019~'!$A:$CQ,Data_sheet_PTD!BW$2,0),0))</f>
        <v>0.74</v>
      </c>
      <c r="BX99" s="3">
        <f>IF(AX99=0,0,IFERROR(VLOOKUP($M:$M,'Price_Per_Oz_01.2019~'!$A:$CQ,Data_sheet_PTD!BX$2,0),0))</f>
        <v>0.74</v>
      </c>
      <c r="BY99" s="3">
        <f>IF(AY99=0,0,IFERROR(VLOOKUP($M:$M,'Price_Per_Oz_01.2019~'!$A:$CQ,Data_sheet_PTD!BY$2,0),0))</f>
        <v>0.74</v>
      </c>
      <c r="BZ99" s="17">
        <f t="shared" si="124"/>
        <v>0.74</v>
      </c>
      <c r="CA99" s="12">
        <f t="shared" si="72"/>
        <v>90969</v>
      </c>
      <c r="CB99" s="12">
        <f t="shared" si="73"/>
        <v>92242.318840579712</v>
      </c>
      <c r="CC99" s="12">
        <f t="shared" si="74"/>
        <v>129767.86956521741</v>
      </c>
      <c r="CD99" s="12">
        <f t="shared" si="75"/>
        <v>138490.35135135136</v>
      </c>
      <c r="CE99" s="12">
        <f t="shared" si="76"/>
        <v>140476.62162162163</v>
      </c>
      <c r="CF99" s="12">
        <f t="shared" si="77"/>
        <v>168359.43243243243</v>
      </c>
      <c r="CG99" s="12">
        <f t="shared" si="78"/>
        <v>153011.58108108109</v>
      </c>
      <c r="CH99" s="12">
        <f t="shared" si="79"/>
        <v>146233.68918918917</v>
      </c>
      <c r="CI99" s="12">
        <f t="shared" si="80"/>
        <v>133042.40540540541</v>
      </c>
      <c r="CJ99" s="12">
        <f t="shared" si="81"/>
        <v>106025.85135135136</v>
      </c>
      <c r="CK99" s="12">
        <f t="shared" si="82"/>
        <v>88952.797297297308</v>
      </c>
      <c r="CL99" s="12">
        <f t="shared" si="83"/>
        <v>50667.837837837833</v>
      </c>
      <c r="CM99" s="13">
        <f t="shared" si="125"/>
        <v>1438239.7559733647</v>
      </c>
      <c r="CN99" s="12">
        <f t="shared" si="84"/>
        <v>99616.527027027027</v>
      </c>
      <c r="CO99" s="12">
        <f t="shared" si="85"/>
        <v>113173.63513513515</v>
      </c>
      <c r="CP99" s="12">
        <f t="shared" si="86"/>
        <v>138054.52702702704</v>
      </c>
      <c r="CQ99" s="12">
        <f t="shared" si="87"/>
        <v>148215.21621621621</v>
      </c>
      <c r="CR99" s="12">
        <f t="shared" si="88"/>
        <v>158245.97297297299</v>
      </c>
      <c r="CS99" s="12">
        <f t="shared" si="89"/>
        <v>159318.82432432432</v>
      </c>
      <c r="CT99" s="12">
        <f t="shared" si="90"/>
        <v>141916.58108108109</v>
      </c>
      <c r="CU99" s="12">
        <f t="shared" si="91"/>
        <v>158072.63513513515</v>
      </c>
      <c r="CV99" s="12">
        <f t="shared" si="92"/>
        <v>132611.08108108107</v>
      </c>
      <c r="CW99" s="12">
        <f t="shared" si="93"/>
        <v>116738.74324324323</v>
      </c>
      <c r="CX99" s="12">
        <f t="shared" si="94"/>
        <v>93999.675675675666</v>
      </c>
      <c r="CY99" s="12">
        <f t="shared" si="95"/>
        <v>84630.554054054053</v>
      </c>
      <c r="CZ99" s="13">
        <f t="shared" si="96"/>
        <v>1544593.972972973</v>
      </c>
      <c r="DA99" s="15">
        <f t="shared" si="97"/>
        <v>5707.3678378378381</v>
      </c>
      <c r="DB99" s="15">
        <f t="shared" si="98"/>
        <v>14442.60824324325</v>
      </c>
      <c r="DC99" s="15">
        <f t="shared" si="99"/>
        <v>5717.7936486486478</v>
      </c>
      <c r="DD99" s="15">
        <f t="shared" si="100"/>
        <v>7196.3999999999905</v>
      </c>
      <c r="DE99" s="15">
        <f t="shared" si="101"/>
        <v>13149.320000000007</v>
      </c>
      <c r="DF99" s="15">
        <f t="shared" si="102"/>
        <v>-6690.0499999999984</v>
      </c>
      <c r="DG99" s="15">
        <f t="shared" si="103"/>
        <v>-8210.2999999999993</v>
      </c>
      <c r="DH99" s="15">
        <f t="shared" si="104"/>
        <v>8760.8200000000215</v>
      </c>
      <c r="DI99" s="15">
        <f t="shared" si="105"/>
        <v>-319.18000000001803</v>
      </c>
      <c r="DJ99" s="15">
        <f t="shared" si="106"/>
        <v>7927.53999999998</v>
      </c>
      <c r="DK99" s="15">
        <f t="shared" si="107"/>
        <v>3734.689999999985</v>
      </c>
      <c r="DL99" s="15">
        <f t="shared" si="108"/>
        <v>25132.410000000003</v>
      </c>
      <c r="DM99" s="16">
        <f t="shared" si="109"/>
        <v>76549.419729729707</v>
      </c>
      <c r="DN99" s="15">
        <f t="shared" si="110"/>
        <v>7969.3221621621578</v>
      </c>
      <c r="DO99" s="15">
        <f t="shared" si="111"/>
        <v>5658.6817567567623</v>
      </c>
      <c r="DP99" s="15">
        <f t="shared" si="112"/>
        <v>6902.7263513513581</v>
      </c>
      <c r="DQ99" s="15">
        <f t="shared" si="113"/>
        <v>0</v>
      </c>
      <c r="DR99" s="15">
        <f t="shared" si="114"/>
        <v>0</v>
      </c>
      <c r="DS99" s="15">
        <f t="shared" si="115"/>
        <v>0</v>
      </c>
      <c r="DT99" s="15">
        <f t="shared" si="116"/>
        <v>0</v>
      </c>
      <c r="DU99" s="15">
        <f t="shared" si="117"/>
        <v>0</v>
      </c>
      <c r="DV99" s="15">
        <f t="shared" si="118"/>
        <v>0</v>
      </c>
      <c r="DW99" s="15">
        <f t="shared" si="119"/>
        <v>0</v>
      </c>
      <c r="DX99" s="15">
        <f t="shared" si="120"/>
        <v>0</v>
      </c>
      <c r="DY99" s="15">
        <f t="shared" si="121"/>
        <v>0</v>
      </c>
      <c r="DZ99" s="16">
        <f t="shared" si="122"/>
        <v>20530.730270270276</v>
      </c>
      <c r="EB99" s="22">
        <f t="shared" si="126"/>
        <v>0</v>
      </c>
      <c r="EC99" s="22">
        <f t="shared" si="127"/>
        <v>0</v>
      </c>
      <c r="ED99" s="22">
        <f t="shared" si="128"/>
        <v>0</v>
      </c>
      <c r="EE99" s="22">
        <f t="shared" si="129"/>
        <v>0</v>
      </c>
      <c r="EF99" s="22">
        <f t="shared" si="130"/>
        <v>0</v>
      </c>
      <c r="EG99" s="22">
        <f t="shared" si="131"/>
        <v>0</v>
      </c>
      <c r="EH99" s="22">
        <f t="shared" si="132"/>
        <v>0</v>
      </c>
      <c r="EI99" s="22">
        <f t="shared" si="133"/>
        <v>-1.4551915228366852E-11</v>
      </c>
      <c r="EJ99" s="22">
        <f t="shared" si="134"/>
        <v>1.0459189070388675E-11</v>
      </c>
      <c r="EK99" s="22">
        <f t="shared" si="135"/>
        <v>0</v>
      </c>
      <c r="EL99" s="22">
        <f t="shared" si="136"/>
        <v>0</v>
      </c>
      <c r="EM99" s="22">
        <f t="shared" si="137"/>
        <v>0</v>
      </c>
    </row>
    <row r="100" spans="12:143" x14ac:dyDescent="0.3">
      <c r="L100" s="7"/>
      <c r="M100" t="s">
        <v>106</v>
      </c>
      <c r="N100" s="15">
        <f>IFERROR(VLOOKUP($M:$M,'Data 2'!$C:$R,'Data 2'!E$1,0),0)</f>
        <v>0</v>
      </c>
      <c r="O100" s="15">
        <f>IFERROR(VLOOKUP($M:$M,'Data 2'!$C:$R,'Data 2'!F$1,0),0)</f>
        <v>0</v>
      </c>
      <c r="P100" s="15">
        <f>IFERROR(VLOOKUP($M:$M,'Data 2'!$C:$R,'Data 2'!G$1,0),0)</f>
        <v>0</v>
      </c>
      <c r="Q100" s="15">
        <f>IFERROR(VLOOKUP($M:$M,'Data 2'!$C:$R,'Data 2'!H$1,0),0)</f>
        <v>0</v>
      </c>
      <c r="R100" s="15">
        <f>IFERROR(VLOOKUP($M:$M,'Data 2'!$C:$R,'Data 2'!I$1,0),0)</f>
        <v>0</v>
      </c>
      <c r="S100" s="15">
        <f>IFERROR(VLOOKUP($M:$M,'Data 2'!$C:$R,'Data 2'!J$1,0),0)</f>
        <v>0</v>
      </c>
      <c r="T100" s="15">
        <f>IFERROR(VLOOKUP($M:$M,'Data 2'!$C:$R,'Data 2'!K$1,0),0)</f>
        <v>0</v>
      </c>
      <c r="U100" s="15">
        <f>IFERROR(VLOOKUP($M:$M,'Data 2'!$C:$R,'Data 2'!L$1,0),0)</f>
        <v>0</v>
      </c>
      <c r="V100" s="15">
        <f>IFERROR(VLOOKUP($M:$M,'Data 2'!$C:$R,'Data 2'!M$1,0),0)</f>
        <v>0</v>
      </c>
      <c r="W100" s="15">
        <f>IFERROR(VLOOKUP($M:$M,'Data 2'!$C:$R,'Data 2'!N$1,0),0)</f>
        <v>0</v>
      </c>
      <c r="X100" s="15">
        <f>IFERROR(VLOOKUP($M:$M,'Data 2'!$C:$R,'Data 2'!O$1,0),0)</f>
        <v>0</v>
      </c>
      <c r="Y100" s="15">
        <f>IFERROR(VLOOKUP($M:$M,'Data 2'!$C:$R,'Data 2'!P$1,0),0)</f>
        <v>0</v>
      </c>
      <c r="Z100" s="16">
        <f t="shared" si="70"/>
        <v>0</v>
      </c>
      <c r="AA100" s="15">
        <f>IFERROR(VLOOKUP($M:$M,'Data 2'!$U:$AI,'Data 2'!W$1,0),0)</f>
        <v>0</v>
      </c>
      <c r="AB100" s="15">
        <f>IFERROR(VLOOKUP($M:$M,'Data 2'!$U:$AI,'Data 2'!X$1,0),0)</f>
        <v>0</v>
      </c>
      <c r="AC100" s="15">
        <f>IFERROR(VLOOKUP($M:$M,'Data 2'!$U:$AI,'Data 2'!Y$1,0),0)</f>
        <v>0</v>
      </c>
      <c r="AD100" s="15">
        <f>IFERROR(VLOOKUP($M:$M,'Data 2'!$U:$AI,'Data 2'!Z$1,0),0)</f>
        <v>0</v>
      </c>
      <c r="AE100" s="15">
        <f>IFERROR(VLOOKUP($M:$M,'Data 2'!$U:$AI,'Data 2'!AA$1,0),0)</f>
        <v>0</v>
      </c>
      <c r="AF100" s="15">
        <f>IFERROR(VLOOKUP($M:$M,'Data 2'!$U:$AI,'Data 2'!AB$1,0),0)</f>
        <v>0</v>
      </c>
      <c r="AG100" s="15">
        <f>IFERROR(VLOOKUP($M:$M,'Data 2'!$U:$AI,'Data 2'!AC$1,0),0)</f>
        <v>0</v>
      </c>
      <c r="AH100" s="15">
        <f>IFERROR(VLOOKUP($M:$M,'Data 2'!$U:$AI,'Data 2'!AD$1,0),0)</f>
        <v>0</v>
      </c>
      <c r="AI100" s="15">
        <f>IFERROR(VLOOKUP($M:$M,'Data 2'!$U:$AI,'Data 2'!AE$1,0),0)</f>
        <v>0</v>
      </c>
      <c r="AJ100" s="15">
        <f>IFERROR(VLOOKUP($M:$M,'Data 2'!$U:$AI,'Data 2'!AF$1,0),0)</f>
        <v>0</v>
      </c>
      <c r="AK100" s="15">
        <f>IFERROR(VLOOKUP($M:$M,'Data 2'!$U:$AI,'Data 2'!AG$1,0),0)</f>
        <v>0</v>
      </c>
      <c r="AL100" s="15">
        <f>IFERROR(VLOOKUP($M:$M,'Data 2'!$U:$AI,'Data 2'!AH$1,0),0)</f>
        <v>0</v>
      </c>
      <c r="AM100" s="16">
        <f t="shared" si="138"/>
        <v>0</v>
      </c>
      <c r="AN100" s="15">
        <f>IFERROR(VLOOKUP($M:$M,'Data 2'!$AP:$BE,'Data 2'!AR$1,0),0)</f>
        <v>0</v>
      </c>
      <c r="AO100" s="15">
        <f>IFERROR(VLOOKUP($M:$M,'Data 2'!$AP:$BE,'Data 2'!AS$1,0),0)</f>
        <v>0</v>
      </c>
      <c r="AP100" s="15">
        <f>IFERROR(VLOOKUP($M:$M,'Data 2'!$AP:$BE,'Data 2'!AT$1,0),0)</f>
        <v>0</v>
      </c>
      <c r="AQ100" s="15">
        <f>IFERROR(VLOOKUP($M:$M,'Data 2'!$AP:$BE,'Data 2'!AU$1,0),0)</f>
        <v>0</v>
      </c>
      <c r="AR100" s="15">
        <f>IFERROR(VLOOKUP($M:$M,'Data 2'!$AP:$BE,'Data 2'!AV$1,0),0)</f>
        <v>0</v>
      </c>
      <c r="AS100" s="15">
        <f>IFERROR(VLOOKUP($M:$M,'Data 2'!$AP:$BE,'Data 2'!AW$1,0),0)</f>
        <v>0</v>
      </c>
      <c r="AT100" s="15">
        <f>IFERROR(VLOOKUP($M:$M,'Data 2'!$AP:$BE,'Data 2'!AX$1,0),0)</f>
        <v>0</v>
      </c>
      <c r="AU100" s="15">
        <f>IFERROR(VLOOKUP($M:$M,'Data 2'!$AP:$BE,'Data 2'!AY$1,0),0)</f>
        <v>0</v>
      </c>
      <c r="AV100" s="15">
        <f>IFERROR(VLOOKUP($M:$M,'Data 2'!$AP:$BE,'Data 2'!AZ$1,0),0)</f>
        <v>0</v>
      </c>
      <c r="AW100" s="15">
        <f>IFERROR(VLOOKUP($M:$M,'Data 2'!$AP:$BE,'Data 2'!BA$1,0),0)</f>
        <v>0</v>
      </c>
      <c r="AX100" s="15">
        <f>IFERROR(VLOOKUP($M:$M,'Data 2'!$AP:$BE,'Data 2'!BB$1,0),0)</f>
        <v>0</v>
      </c>
      <c r="AY100" s="15">
        <f>IFERROR(VLOOKUP($M:$M,'Data 2'!$AP:$BE,'Data 2'!BC$1,0),0)</f>
        <v>0</v>
      </c>
      <c r="AZ100" s="16">
        <f t="shared" si="71"/>
        <v>0</v>
      </c>
      <c r="BA100" s="3">
        <f>IF(AA100=0,0,IFERROR(VLOOKUP($M:$M,'Price_Per_Oz_01.2019~'!$A:$CQ,Data_sheet_PTD!BA$2,0),0))</f>
        <v>0</v>
      </c>
      <c r="BB100" s="3">
        <f>IF(AB100=0,0,IFERROR(VLOOKUP($M:$M,'Price_Per_Oz_01.2019~'!$A:$CQ,Data_sheet_PTD!BB$2,0),0))</f>
        <v>0</v>
      </c>
      <c r="BC100" s="3">
        <f>IF(AC100=0,0,IFERROR(VLOOKUP($M:$M,'Price_Per_Oz_01.2019~'!$A:$CQ,Data_sheet_PTD!BC$2,0),0))</f>
        <v>0</v>
      </c>
      <c r="BD100" s="3">
        <f>IF(AD100=0,0,IFERROR(VLOOKUP($M:$M,'Price_Per_Oz_01.2019~'!$A:$CQ,Data_sheet_PTD!BD$2,0),0))</f>
        <v>0</v>
      </c>
      <c r="BE100" s="3">
        <f>IF(AE100=0,0,IFERROR(VLOOKUP($M:$M,'Price_Per_Oz_01.2019~'!$A:$CQ,Data_sheet_PTD!BE$2,0),0))</f>
        <v>0</v>
      </c>
      <c r="BF100" s="3">
        <f>IF(AF100=0,0,IFERROR(VLOOKUP($M:$M,'Price_Per_Oz_01.2019~'!$A:$CQ,Data_sheet_PTD!BF$2,0),0))</f>
        <v>0</v>
      </c>
      <c r="BG100" s="3">
        <f>IF(AG100=0,0,IFERROR(VLOOKUP($M:$M,'Price_Per_Oz_01.2019~'!$A:$CQ,Data_sheet_PTD!BG$2,0),0))</f>
        <v>0</v>
      </c>
      <c r="BH100" s="3">
        <f>IF(AH100=0,0,IFERROR(VLOOKUP($M:$M,'Price_Per_Oz_01.2019~'!$A:$CQ,Data_sheet_PTD!BH$2,0),0))</f>
        <v>0</v>
      </c>
      <c r="BI100" s="3">
        <f>IF(AI100=0,0,IFERROR(VLOOKUP($M:$M,'Price_Per_Oz_01.2019~'!$A:$CQ,Data_sheet_PTD!BI$2,0),0))</f>
        <v>0</v>
      </c>
      <c r="BJ100" s="3">
        <f>IF(AJ100=0,0,IFERROR(VLOOKUP($M:$M,'Price_Per_Oz_01.2019~'!$A:$CQ,Data_sheet_PTD!BJ$2,0),0))</f>
        <v>0</v>
      </c>
      <c r="BK100" s="3">
        <f>IF(AK100=0,0,IFERROR(VLOOKUP($M:$M,'Price_Per_Oz_01.2019~'!$A:$CQ,Data_sheet_PTD!BK$2,0),0))</f>
        <v>0</v>
      </c>
      <c r="BL100" s="3">
        <f>IF(AL100=0,0,IFERROR(VLOOKUP($M:$M,'Price_Per_Oz_01.2019~'!$A:$CQ,Data_sheet_PTD!BL$2,0),0))</f>
        <v>0</v>
      </c>
      <c r="BM100" s="17">
        <f t="shared" si="123"/>
        <v>0</v>
      </c>
      <c r="BN100" s="3">
        <f>IF(AN100=0,0,IFERROR(VLOOKUP($M:$M,'Price_Per_Oz_01.2019~'!$A:$CQ,Data_sheet_PTD!BN$2,0),0))</f>
        <v>0</v>
      </c>
      <c r="BO100" s="3">
        <f>IF(AO100=0,0,IFERROR(VLOOKUP($M:$M,'Price_Per_Oz_01.2019~'!$A:$CQ,Data_sheet_PTD!BO$2,0),0))</f>
        <v>0</v>
      </c>
      <c r="BP100" s="3">
        <f>IF(AP100=0,0,IFERROR(VLOOKUP($M:$M,'Price_Per_Oz_01.2019~'!$A:$CQ,Data_sheet_PTD!BP$2,0),0))</f>
        <v>0</v>
      </c>
      <c r="BQ100" s="3">
        <f>IF(AQ100=0,0,IFERROR(VLOOKUP($M:$M,'Price_Per_Oz_01.2019~'!$A:$CQ,Data_sheet_PTD!BQ$2,0),0))</f>
        <v>0</v>
      </c>
      <c r="BR100" s="3">
        <f>IF(AR100=0,0,IFERROR(VLOOKUP($M:$M,'Price_Per_Oz_01.2019~'!$A:$CQ,Data_sheet_PTD!BR$2,0),0))</f>
        <v>0</v>
      </c>
      <c r="BS100" s="3">
        <f>IF(AS100=0,0,IFERROR(VLOOKUP($M:$M,'Price_Per_Oz_01.2019~'!$A:$CQ,Data_sheet_PTD!BS$2,0),0))</f>
        <v>0</v>
      </c>
      <c r="BT100" s="3">
        <f>IF(AT100=0,0,IFERROR(VLOOKUP($M:$M,'Price_Per_Oz_01.2019~'!$A:$CQ,Data_sheet_PTD!BT$2,0),0))</f>
        <v>0</v>
      </c>
      <c r="BU100" s="3">
        <f>IF(AU100=0,0,IFERROR(VLOOKUP($M:$M,'Price_Per_Oz_01.2019~'!$A:$CQ,Data_sheet_PTD!BU$2,0),0))</f>
        <v>0</v>
      </c>
      <c r="BV100" s="3">
        <f>IF(AV100=0,0,IFERROR(VLOOKUP($M:$M,'Price_Per_Oz_01.2019~'!$A:$CQ,Data_sheet_PTD!BV$2,0),0))</f>
        <v>0</v>
      </c>
      <c r="BW100" s="3">
        <f>IF(AW100=0,0,IFERROR(VLOOKUP($M:$M,'Price_Per_Oz_01.2019~'!$A:$CQ,Data_sheet_PTD!BW$2,0),0))</f>
        <v>0</v>
      </c>
      <c r="BX100" s="3">
        <f>IF(AX100=0,0,IFERROR(VLOOKUP($M:$M,'Price_Per_Oz_01.2019~'!$A:$CQ,Data_sheet_PTD!BX$2,0),0))</f>
        <v>0</v>
      </c>
      <c r="BY100" s="3">
        <f>IF(AY100=0,0,IFERROR(VLOOKUP($M:$M,'Price_Per_Oz_01.2019~'!$A:$CQ,Data_sheet_PTD!BY$2,0),0))</f>
        <v>0</v>
      </c>
      <c r="BZ100" s="17">
        <f t="shared" si="124"/>
        <v>0</v>
      </c>
      <c r="CA100" s="12">
        <f t="shared" si="72"/>
        <v>0</v>
      </c>
      <c r="CB100" s="12">
        <f t="shared" si="73"/>
        <v>0</v>
      </c>
      <c r="CC100" s="12">
        <f t="shared" si="74"/>
        <v>0</v>
      </c>
      <c r="CD100" s="12">
        <f t="shared" si="75"/>
        <v>0</v>
      </c>
      <c r="CE100" s="12">
        <f t="shared" si="76"/>
        <v>0</v>
      </c>
      <c r="CF100" s="12">
        <f t="shared" si="77"/>
        <v>0</v>
      </c>
      <c r="CG100" s="12">
        <f t="shared" si="78"/>
        <v>0</v>
      </c>
      <c r="CH100" s="12">
        <f t="shared" si="79"/>
        <v>0</v>
      </c>
      <c r="CI100" s="12">
        <f t="shared" si="80"/>
        <v>0</v>
      </c>
      <c r="CJ100" s="12">
        <f t="shared" si="81"/>
        <v>0</v>
      </c>
      <c r="CK100" s="12">
        <f t="shared" si="82"/>
        <v>0</v>
      </c>
      <c r="CL100" s="12">
        <f t="shared" si="83"/>
        <v>0</v>
      </c>
      <c r="CM100" s="13">
        <f t="shared" si="125"/>
        <v>0</v>
      </c>
      <c r="CN100" s="12">
        <f t="shared" si="84"/>
        <v>0</v>
      </c>
      <c r="CO100" s="12">
        <f t="shared" si="85"/>
        <v>0</v>
      </c>
      <c r="CP100" s="12">
        <f t="shared" si="86"/>
        <v>0</v>
      </c>
      <c r="CQ100" s="12">
        <f t="shared" si="87"/>
        <v>0</v>
      </c>
      <c r="CR100" s="12">
        <f t="shared" si="88"/>
        <v>0</v>
      </c>
      <c r="CS100" s="12">
        <f t="shared" si="89"/>
        <v>0</v>
      </c>
      <c r="CT100" s="12">
        <f t="shared" si="90"/>
        <v>0</v>
      </c>
      <c r="CU100" s="12">
        <f t="shared" si="91"/>
        <v>0</v>
      </c>
      <c r="CV100" s="12">
        <f t="shared" si="92"/>
        <v>0</v>
      </c>
      <c r="CW100" s="12">
        <f t="shared" si="93"/>
        <v>0</v>
      </c>
      <c r="CX100" s="12">
        <f t="shared" si="94"/>
        <v>0</v>
      </c>
      <c r="CY100" s="12">
        <f t="shared" si="95"/>
        <v>0</v>
      </c>
      <c r="CZ100" s="13">
        <f t="shared" si="96"/>
        <v>0</v>
      </c>
      <c r="DA100" s="15">
        <f t="shared" si="97"/>
        <v>0</v>
      </c>
      <c r="DB100" s="15">
        <f t="shared" si="98"/>
        <v>0</v>
      </c>
      <c r="DC100" s="15">
        <f t="shared" si="99"/>
        <v>0</v>
      </c>
      <c r="DD100" s="15">
        <f t="shared" si="100"/>
        <v>0</v>
      </c>
      <c r="DE100" s="15">
        <f t="shared" si="101"/>
        <v>0</v>
      </c>
      <c r="DF100" s="15">
        <f t="shared" si="102"/>
        <v>0</v>
      </c>
      <c r="DG100" s="15">
        <f t="shared" si="103"/>
        <v>0</v>
      </c>
      <c r="DH100" s="15">
        <f t="shared" si="104"/>
        <v>0</v>
      </c>
      <c r="DI100" s="15">
        <f t="shared" si="105"/>
        <v>0</v>
      </c>
      <c r="DJ100" s="15">
        <f t="shared" si="106"/>
        <v>0</v>
      </c>
      <c r="DK100" s="15">
        <f t="shared" si="107"/>
        <v>0</v>
      </c>
      <c r="DL100" s="15">
        <f t="shared" si="108"/>
        <v>0</v>
      </c>
      <c r="DM100" s="16">
        <f t="shared" si="109"/>
        <v>0</v>
      </c>
      <c r="DN100" s="15">
        <f t="shared" si="110"/>
        <v>0</v>
      </c>
      <c r="DO100" s="15">
        <f t="shared" si="111"/>
        <v>0</v>
      </c>
      <c r="DP100" s="15">
        <f t="shared" si="112"/>
        <v>0</v>
      </c>
      <c r="DQ100" s="15">
        <f t="shared" si="113"/>
        <v>0</v>
      </c>
      <c r="DR100" s="15">
        <f t="shared" si="114"/>
        <v>0</v>
      </c>
      <c r="DS100" s="15">
        <f t="shared" si="115"/>
        <v>0</v>
      </c>
      <c r="DT100" s="15">
        <f t="shared" si="116"/>
        <v>0</v>
      </c>
      <c r="DU100" s="15">
        <f t="shared" si="117"/>
        <v>0</v>
      </c>
      <c r="DV100" s="15">
        <f t="shared" si="118"/>
        <v>0</v>
      </c>
      <c r="DW100" s="15">
        <f t="shared" si="119"/>
        <v>0</v>
      </c>
      <c r="DX100" s="15">
        <f t="shared" si="120"/>
        <v>0</v>
      </c>
      <c r="DY100" s="15">
        <f t="shared" si="121"/>
        <v>0</v>
      </c>
      <c r="DZ100" s="16">
        <f t="shared" si="122"/>
        <v>0</v>
      </c>
      <c r="EB100" s="22">
        <f t="shared" si="126"/>
        <v>0</v>
      </c>
      <c r="EC100" s="22">
        <f t="shared" si="127"/>
        <v>0</v>
      </c>
      <c r="ED100" s="22">
        <f t="shared" si="128"/>
        <v>0</v>
      </c>
      <c r="EE100" s="22">
        <f t="shared" si="129"/>
        <v>0</v>
      </c>
      <c r="EF100" s="22">
        <f t="shared" si="130"/>
        <v>0</v>
      </c>
      <c r="EG100" s="22">
        <f t="shared" si="131"/>
        <v>0</v>
      </c>
      <c r="EH100" s="22">
        <f t="shared" si="132"/>
        <v>0</v>
      </c>
      <c r="EI100" s="22">
        <f t="shared" si="133"/>
        <v>0</v>
      </c>
      <c r="EJ100" s="22">
        <f t="shared" si="134"/>
        <v>0</v>
      </c>
      <c r="EK100" s="22">
        <f t="shared" si="135"/>
        <v>0</v>
      </c>
      <c r="EL100" s="22">
        <f t="shared" si="136"/>
        <v>0</v>
      </c>
      <c r="EM100" s="22">
        <f t="shared" si="137"/>
        <v>0</v>
      </c>
    </row>
    <row r="101" spans="12:143" x14ac:dyDescent="0.3">
      <c r="L101" s="7"/>
      <c r="M101" t="s">
        <v>107</v>
      </c>
      <c r="N101" s="15">
        <f>IFERROR(VLOOKUP($M:$M,'Data 2'!$C:$R,'Data 2'!E$1,0),0)</f>
        <v>44356.59</v>
      </c>
      <c r="O101" s="15">
        <f>IFERROR(VLOOKUP($M:$M,'Data 2'!$C:$R,'Data 2'!F$1,0),0)</f>
        <v>49468.29</v>
      </c>
      <c r="P101" s="15">
        <f>IFERROR(VLOOKUP($M:$M,'Data 2'!$C:$R,'Data 2'!G$1,0),0)</f>
        <v>56087.39</v>
      </c>
      <c r="Q101" s="15">
        <f>IFERROR(VLOOKUP($M:$M,'Data 2'!$C:$R,'Data 2'!H$1,0),0)</f>
        <v>76184.14</v>
      </c>
      <c r="R101" s="15">
        <f>IFERROR(VLOOKUP($M:$M,'Data 2'!$C:$R,'Data 2'!I$1,0),0)</f>
        <v>75525.929999999993</v>
      </c>
      <c r="S101" s="15">
        <f>IFERROR(VLOOKUP($M:$M,'Data 2'!$C:$R,'Data 2'!J$1,0),0)</f>
        <v>82442.98</v>
      </c>
      <c r="T101" s="15">
        <f>IFERROR(VLOOKUP($M:$M,'Data 2'!$C:$R,'Data 2'!K$1,0),0)</f>
        <v>94187.94</v>
      </c>
      <c r="U101" s="15">
        <f>IFERROR(VLOOKUP($M:$M,'Data 2'!$C:$R,'Data 2'!L$1,0),0)</f>
        <v>80680.479999999996</v>
      </c>
      <c r="V101" s="15">
        <f>IFERROR(VLOOKUP($M:$M,'Data 2'!$C:$R,'Data 2'!M$1,0),0)</f>
        <v>65830.03</v>
      </c>
      <c r="W101" s="15">
        <f>IFERROR(VLOOKUP($M:$M,'Data 2'!$C:$R,'Data 2'!N$1,0),0)</f>
        <v>65458.41</v>
      </c>
      <c r="X101" s="15">
        <f>IFERROR(VLOOKUP($M:$M,'Data 2'!$C:$R,'Data 2'!O$1,0),0)</f>
        <v>53860.800000000003</v>
      </c>
      <c r="Y101" s="15">
        <f>IFERROR(VLOOKUP($M:$M,'Data 2'!$C:$R,'Data 2'!P$1,0),0)</f>
        <v>43670.47</v>
      </c>
      <c r="Z101" s="16">
        <f t="shared" si="70"/>
        <v>226096.41000000003</v>
      </c>
      <c r="AA101" s="15">
        <f>IFERROR(VLOOKUP($M:$M,'Data 2'!$U:$AI,'Data 2'!W$1,0),0)</f>
        <v>54335.95</v>
      </c>
      <c r="AB101" s="15">
        <f>IFERROR(VLOOKUP($M:$M,'Data 2'!$U:$AI,'Data 2'!X$1,0),0)</f>
        <v>58086.57</v>
      </c>
      <c r="AC101" s="15">
        <f>IFERROR(VLOOKUP($M:$M,'Data 2'!$U:$AI,'Data 2'!Y$1,0),0)</f>
        <v>74623.97</v>
      </c>
      <c r="AD101" s="15">
        <f>IFERROR(VLOOKUP($M:$M,'Data 2'!$U:$AI,'Data 2'!Z$1,0),0)</f>
        <v>85862.44</v>
      </c>
      <c r="AE101" s="15">
        <f>IFERROR(VLOOKUP($M:$M,'Data 2'!$U:$AI,'Data 2'!AA$1,0),0)</f>
        <v>90203.43</v>
      </c>
      <c r="AF101" s="15">
        <f>IFERROR(VLOOKUP($M:$M,'Data 2'!$U:$AI,'Data 2'!AB$1,0),0)</f>
        <v>107569.83</v>
      </c>
      <c r="AG101" s="15">
        <f>IFERROR(VLOOKUP($M:$M,'Data 2'!$U:$AI,'Data 2'!AC$1,0),0)</f>
        <v>102399.38</v>
      </c>
      <c r="AH101" s="15">
        <f>IFERROR(VLOOKUP($M:$M,'Data 2'!$U:$AI,'Data 2'!AD$1,0),0)</f>
        <v>91207.64</v>
      </c>
      <c r="AI101" s="15">
        <f>IFERROR(VLOOKUP($M:$M,'Data 2'!$U:$AI,'Data 2'!AE$1,0),0)</f>
        <v>74774.080000000002</v>
      </c>
      <c r="AJ101" s="15">
        <f>IFERROR(VLOOKUP($M:$M,'Data 2'!$U:$AI,'Data 2'!AF$1,0),0)</f>
        <v>61864.6</v>
      </c>
      <c r="AK101" s="15">
        <f>IFERROR(VLOOKUP($M:$M,'Data 2'!$U:$AI,'Data 2'!AG$1,0),0)</f>
        <v>46323.21</v>
      </c>
      <c r="AL101" s="15">
        <f>IFERROR(VLOOKUP($M:$M,'Data 2'!$U:$AI,'Data 2'!AH$1,0),0)</f>
        <v>47537.83</v>
      </c>
      <c r="AM101" s="16">
        <f t="shared" si="138"/>
        <v>894788.92999999993</v>
      </c>
      <c r="AN101" s="15">
        <f>IFERROR(VLOOKUP($M:$M,'Data 2'!$AP:$BE,'Data 2'!AR$1,0),0)</f>
        <v>59545.23</v>
      </c>
      <c r="AO101" s="15">
        <f>IFERROR(VLOOKUP($M:$M,'Data 2'!$AP:$BE,'Data 2'!AS$1,0),0)</f>
        <v>68566</v>
      </c>
      <c r="AP101" s="15">
        <f>IFERROR(VLOOKUP($M:$M,'Data 2'!$AP:$BE,'Data 2'!AT$1,0),0)</f>
        <v>78813.279999999999</v>
      </c>
      <c r="AQ101" s="15">
        <f>IFERROR(VLOOKUP($M:$M,'Data 2'!$AP:$BE,'Data 2'!AU$1,0),0)</f>
        <v>83246.33</v>
      </c>
      <c r="AR101" s="15">
        <f>IFERROR(VLOOKUP($M:$M,'Data 2'!$AP:$BE,'Data 2'!AV$1,0),0)</f>
        <v>93420.61</v>
      </c>
      <c r="AS101" s="15">
        <f>IFERROR(VLOOKUP($M:$M,'Data 2'!$AP:$BE,'Data 2'!AW$1,0),0)</f>
        <v>93558.09</v>
      </c>
      <c r="AT101" s="15">
        <f>IFERROR(VLOOKUP($M:$M,'Data 2'!$AP:$BE,'Data 2'!AX$1,0),0)</f>
        <v>92117.62</v>
      </c>
      <c r="AU101" s="15">
        <f>IFERROR(VLOOKUP($M:$M,'Data 2'!$AP:$BE,'Data 2'!AY$1,0),0)</f>
        <v>101864.68</v>
      </c>
      <c r="AV101" s="15">
        <f>IFERROR(VLOOKUP($M:$M,'Data 2'!$AP:$BE,'Data 2'!AZ$1,0),0)</f>
        <v>81938.69</v>
      </c>
      <c r="AW101" s="15">
        <f>IFERROR(VLOOKUP($M:$M,'Data 2'!$AP:$BE,'Data 2'!BA$1,0),0)</f>
        <v>69298.800000000017</v>
      </c>
      <c r="AX101" s="15">
        <f>IFERROR(VLOOKUP($M:$M,'Data 2'!$AP:$BE,'Data 2'!BB$1,0),0)</f>
        <v>57143.03</v>
      </c>
      <c r="AY101" s="15">
        <f>IFERROR(VLOOKUP($M:$M,'Data 2'!$AP:$BE,'Data 2'!BC$1,0),0)</f>
        <v>54283.329999999994</v>
      </c>
      <c r="AZ101" s="16">
        <f t="shared" si="71"/>
        <v>933795.69000000006</v>
      </c>
      <c r="BA101" s="3">
        <f>IF(AA101=0,0,IFERROR(VLOOKUP($M:$M,'Price_Per_Oz_01.2019~'!$A:$CQ,Data_sheet_PTD!BA$2,0),0))</f>
        <v>0.69</v>
      </c>
      <c r="BB101" s="3">
        <f>IF(AB101=0,0,IFERROR(VLOOKUP($M:$M,'Price_Per_Oz_01.2019~'!$A:$CQ,Data_sheet_PTD!BB$2,0),0))</f>
        <v>0.69</v>
      </c>
      <c r="BC101" s="3">
        <f>IF(AC101=0,0,IFERROR(VLOOKUP($M:$M,'Price_Per_Oz_01.2019~'!$A:$CQ,Data_sheet_PTD!BC$2,0),0))</f>
        <v>0.74</v>
      </c>
      <c r="BD101" s="3">
        <f>IF(AD101=0,0,IFERROR(VLOOKUP($M:$M,'Price_Per_Oz_01.2019~'!$A:$CQ,Data_sheet_PTD!BD$2,0),0))</f>
        <v>0.74</v>
      </c>
      <c r="BE101" s="3">
        <f>IF(AE101=0,0,IFERROR(VLOOKUP($M:$M,'Price_Per_Oz_01.2019~'!$A:$CQ,Data_sheet_PTD!BE$2,0),0))</f>
        <v>0.74</v>
      </c>
      <c r="BF101" s="3">
        <f>IF(AF101=0,0,IFERROR(VLOOKUP($M:$M,'Price_Per_Oz_01.2019~'!$A:$CQ,Data_sheet_PTD!BF$2,0),0))</f>
        <v>0.74</v>
      </c>
      <c r="BG101" s="3">
        <f>IF(AG101=0,0,IFERROR(VLOOKUP($M:$M,'Price_Per_Oz_01.2019~'!$A:$CQ,Data_sheet_PTD!BG$2,0),0))</f>
        <v>0.74</v>
      </c>
      <c r="BH101" s="3">
        <f>IF(AH101=0,0,IFERROR(VLOOKUP($M:$M,'Price_Per_Oz_01.2019~'!$A:$CQ,Data_sheet_PTD!BH$2,0),0))</f>
        <v>0.74</v>
      </c>
      <c r="BI101" s="3">
        <f>IF(AI101=0,0,IFERROR(VLOOKUP($M:$M,'Price_Per_Oz_01.2019~'!$A:$CQ,Data_sheet_PTD!BI$2,0),0))</f>
        <v>0.74</v>
      </c>
      <c r="BJ101" s="3">
        <f>IF(AJ101=0,0,IFERROR(VLOOKUP($M:$M,'Price_Per_Oz_01.2019~'!$A:$CQ,Data_sheet_PTD!BJ$2,0),0))</f>
        <v>0.74</v>
      </c>
      <c r="BK101" s="3">
        <f>IF(AK101=0,0,IFERROR(VLOOKUP($M:$M,'Price_Per_Oz_01.2019~'!$A:$CQ,Data_sheet_PTD!BK$2,0),0))</f>
        <v>0.74</v>
      </c>
      <c r="BL101" s="3">
        <f>IF(AL101=0,0,IFERROR(VLOOKUP($M:$M,'Price_Per_Oz_01.2019~'!$A:$CQ,Data_sheet_PTD!BL$2,0),0))</f>
        <v>0.74</v>
      </c>
      <c r="BM101" s="17">
        <f t="shared" si="123"/>
        <v>0.74</v>
      </c>
      <c r="BN101" s="3">
        <f>IF(AN101=0,0,IFERROR(VLOOKUP($M:$M,'Price_Per_Oz_01.2019~'!$A:$CQ,Data_sheet_PTD!BN$2,0),0))</f>
        <v>0.74</v>
      </c>
      <c r="BO101" s="3">
        <f>IF(AO101=0,0,IFERROR(VLOOKUP($M:$M,'Price_Per_Oz_01.2019~'!$A:$CQ,Data_sheet_PTD!BO$2,0),0))</f>
        <v>0.74</v>
      </c>
      <c r="BP101" s="3">
        <f>IF(AP101=0,0,IFERROR(VLOOKUP($M:$M,'Price_Per_Oz_01.2019~'!$A:$CQ,Data_sheet_PTD!BP$2,0),0))</f>
        <v>0.74</v>
      </c>
      <c r="BQ101" s="3">
        <f>IF(AQ101=0,0,IFERROR(VLOOKUP($M:$M,'Price_Per_Oz_01.2019~'!$A:$CQ,Data_sheet_PTD!BQ$2,0),0))</f>
        <v>0.74</v>
      </c>
      <c r="BR101" s="3">
        <f>IF(AR101=0,0,IFERROR(VLOOKUP($M:$M,'Price_Per_Oz_01.2019~'!$A:$CQ,Data_sheet_PTD!BR$2,0),0))</f>
        <v>0.74</v>
      </c>
      <c r="BS101" s="3">
        <f>IF(AS101=0,0,IFERROR(VLOOKUP($M:$M,'Price_Per_Oz_01.2019~'!$A:$CQ,Data_sheet_PTD!BS$2,0),0))</f>
        <v>0.74</v>
      </c>
      <c r="BT101" s="3">
        <f>IF(AT101=0,0,IFERROR(VLOOKUP($M:$M,'Price_Per_Oz_01.2019~'!$A:$CQ,Data_sheet_PTD!BT$2,0),0))</f>
        <v>0.74</v>
      </c>
      <c r="BU101" s="3">
        <f>IF(AU101=0,0,IFERROR(VLOOKUP($M:$M,'Price_Per_Oz_01.2019~'!$A:$CQ,Data_sheet_PTD!BU$2,0),0))</f>
        <v>0.74</v>
      </c>
      <c r="BV101" s="3">
        <f>IF(AV101=0,0,IFERROR(VLOOKUP($M:$M,'Price_Per_Oz_01.2019~'!$A:$CQ,Data_sheet_PTD!BV$2,0),0))</f>
        <v>0.74</v>
      </c>
      <c r="BW101" s="3">
        <f>IF(AW101=0,0,IFERROR(VLOOKUP($M:$M,'Price_Per_Oz_01.2019~'!$A:$CQ,Data_sheet_PTD!BW$2,0),0))</f>
        <v>0.74</v>
      </c>
      <c r="BX101" s="3">
        <f>IF(AX101=0,0,IFERROR(VLOOKUP($M:$M,'Price_Per_Oz_01.2019~'!$A:$CQ,Data_sheet_PTD!BX$2,0),0))</f>
        <v>0.74</v>
      </c>
      <c r="BY101" s="3">
        <f>IF(AY101=0,0,IFERROR(VLOOKUP($M:$M,'Price_Per_Oz_01.2019~'!$A:$CQ,Data_sheet_PTD!BY$2,0),0))</f>
        <v>0.74</v>
      </c>
      <c r="BZ101" s="17">
        <f t="shared" si="124"/>
        <v>0.74</v>
      </c>
      <c r="CA101" s="12">
        <f t="shared" si="72"/>
        <v>78747.753623188401</v>
      </c>
      <c r="CB101" s="12">
        <f t="shared" si="73"/>
        <v>84183.434782608703</v>
      </c>
      <c r="CC101" s="12">
        <f t="shared" si="74"/>
        <v>100843.20270270271</v>
      </c>
      <c r="CD101" s="12">
        <f t="shared" si="75"/>
        <v>116030.32432432433</v>
      </c>
      <c r="CE101" s="12">
        <f t="shared" si="76"/>
        <v>121896.52702702701</v>
      </c>
      <c r="CF101" s="12">
        <f t="shared" si="77"/>
        <v>145364.63513513515</v>
      </c>
      <c r="CG101" s="12">
        <f t="shared" si="78"/>
        <v>138377.54054054056</v>
      </c>
      <c r="CH101" s="12">
        <f t="shared" si="79"/>
        <v>123253.56756756757</v>
      </c>
      <c r="CI101" s="12">
        <f t="shared" si="80"/>
        <v>101046.05405405405</v>
      </c>
      <c r="CJ101" s="12">
        <f t="shared" si="81"/>
        <v>83600.810810810814</v>
      </c>
      <c r="CK101" s="12">
        <f t="shared" si="82"/>
        <v>62598.932432432433</v>
      </c>
      <c r="CL101" s="12">
        <f t="shared" si="83"/>
        <v>64240.310810810814</v>
      </c>
      <c r="CM101" s="13">
        <f t="shared" si="125"/>
        <v>1220183.0938112028</v>
      </c>
      <c r="CN101" s="12">
        <f t="shared" si="84"/>
        <v>80466.527027027027</v>
      </c>
      <c r="CO101" s="12">
        <f t="shared" si="85"/>
        <v>92656.75675675676</v>
      </c>
      <c r="CP101" s="12">
        <f t="shared" si="86"/>
        <v>106504.43243243243</v>
      </c>
      <c r="CQ101" s="12">
        <f t="shared" si="87"/>
        <v>112495.04054054055</v>
      </c>
      <c r="CR101" s="12">
        <f t="shared" si="88"/>
        <v>126244.06756756757</v>
      </c>
      <c r="CS101" s="12">
        <f t="shared" si="89"/>
        <v>126429.85135135135</v>
      </c>
      <c r="CT101" s="12">
        <f t="shared" si="90"/>
        <v>124483.27027027027</v>
      </c>
      <c r="CU101" s="12">
        <f t="shared" si="91"/>
        <v>137654.97297297296</v>
      </c>
      <c r="CV101" s="12">
        <f t="shared" si="92"/>
        <v>110727.95945945947</v>
      </c>
      <c r="CW101" s="12">
        <f t="shared" si="93"/>
        <v>93647.027027027056</v>
      </c>
      <c r="CX101" s="12">
        <f t="shared" si="94"/>
        <v>77220.310810810814</v>
      </c>
      <c r="CY101" s="12">
        <f t="shared" si="95"/>
        <v>73355.851351351346</v>
      </c>
      <c r="CZ101" s="13">
        <f t="shared" si="96"/>
        <v>1261886.0675675673</v>
      </c>
      <c r="DA101" s="15">
        <f t="shared" si="97"/>
        <v>1185.953648648652</v>
      </c>
      <c r="DB101" s="15">
        <f t="shared" si="98"/>
        <v>5846.5921621621592</v>
      </c>
      <c r="DC101" s="15">
        <f t="shared" si="99"/>
        <v>4189.3099999999922</v>
      </c>
      <c r="DD101" s="15">
        <f t="shared" si="100"/>
        <v>-2616.1100000000024</v>
      </c>
      <c r="DE101" s="15">
        <f t="shared" si="101"/>
        <v>3217.1800000000158</v>
      </c>
      <c r="DF101" s="15">
        <f t="shared" si="102"/>
        <v>-14011.740000000013</v>
      </c>
      <c r="DG101" s="15">
        <f t="shared" si="103"/>
        <v>-10281.760000000018</v>
      </c>
      <c r="DH101" s="15">
        <f t="shared" si="104"/>
        <v>10657.039999999985</v>
      </c>
      <c r="DI101" s="15">
        <f t="shared" si="105"/>
        <v>7164.610000000006</v>
      </c>
      <c r="DJ101" s="15">
        <f t="shared" si="106"/>
        <v>7434.2000000000189</v>
      </c>
      <c r="DK101" s="15">
        <f t="shared" si="107"/>
        <v>10819.820000000002</v>
      </c>
      <c r="DL101" s="15">
        <f t="shared" si="108"/>
        <v>6745.4999999999945</v>
      </c>
      <c r="DM101" s="16">
        <f t="shared" si="109"/>
        <v>30350.595810810795</v>
      </c>
      <c r="DN101" s="15">
        <f t="shared" si="110"/>
        <v>4023.3263513513548</v>
      </c>
      <c r="DO101" s="15">
        <f t="shared" si="111"/>
        <v>4632.837837837842</v>
      </c>
      <c r="DP101" s="15">
        <f t="shared" si="112"/>
        <v>0</v>
      </c>
      <c r="DQ101" s="15">
        <f t="shared" si="113"/>
        <v>0</v>
      </c>
      <c r="DR101" s="15">
        <f t="shared" si="114"/>
        <v>0</v>
      </c>
      <c r="DS101" s="15">
        <f t="shared" si="115"/>
        <v>0</v>
      </c>
      <c r="DT101" s="15">
        <f t="shared" si="116"/>
        <v>0</v>
      </c>
      <c r="DU101" s="15">
        <f t="shared" si="117"/>
        <v>0</v>
      </c>
      <c r="DV101" s="15">
        <f t="shared" si="118"/>
        <v>0</v>
      </c>
      <c r="DW101" s="15">
        <f t="shared" si="119"/>
        <v>0</v>
      </c>
      <c r="DX101" s="15">
        <f t="shared" si="120"/>
        <v>0</v>
      </c>
      <c r="DY101" s="15">
        <f t="shared" si="121"/>
        <v>0</v>
      </c>
      <c r="DZ101" s="16">
        <f t="shared" si="122"/>
        <v>8656.1641891891959</v>
      </c>
      <c r="EB101" s="22">
        <f t="shared" si="126"/>
        <v>0</v>
      </c>
      <c r="EC101" s="22">
        <f t="shared" si="127"/>
        <v>0</v>
      </c>
      <c r="ED101" s="22">
        <f t="shared" si="128"/>
        <v>0</v>
      </c>
      <c r="EE101" s="22">
        <f t="shared" si="129"/>
        <v>0</v>
      </c>
      <c r="EF101" s="22">
        <f t="shared" si="130"/>
        <v>-8.1854523159563541E-12</v>
      </c>
      <c r="EG101" s="22">
        <f t="shared" si="131"/>
        <v>0</v>
      </c>
      <c r="EH101" s="22">
        <f t="shared" si="132"/>
        <v>0</v>
      </c>
      <c r="EI101" s="22">
        <f t="shared" si="133"/>
        <v>0</v>
      </c>
      <c r="EJ101" s="22">
        <f t="shared" si="134"/>
        <v>0</v>
      </c>
      <c r="EK101" s="22">
        <f t="shared" si="135"/>
        <v>0</v>
      </c>
      <c r="EL101" s="22">
        <f t="shared" si="136"/>
        <v>0</v>
      </c>
      <c r="EM101" s="22">
        <f t="shared" si="137"/>
        <v>0</v>
      </c>
    </row>
    <row r="102" spans="12:143" x14ac:dyDescent="0.3">
      <c r="L102" s="7"/>
      <c r="M102" t="s">
        <v>108</v>
      </c>
      <c r="N102" s="15">
        <f>IFERROR(VLOOKUP($M:$M,'Data 2'!$C:$R,'Data 2'!E$1,0),0)</f>
        <v>45806.720000000001</v>
      </c>
      <c r="O102" s="15">
        <f>IFERROR(VLOOKUP($M:$M,'Data 2'!$C:$R,'Data 2'!F$1,0),0)</f>
        <v>52583.63</v>
      </c>
      <c r="P102" s="15">
        <f>IFERROR(VLOOKUP($M:$M,'Data 2'!$C:$R,'Data 2'!G$1,0),0)</f>
        <v>48960.42</v>
      </c>
      <c r="Q102" s="15">
        <f>IFERROR(VLOOKUP($M:$M,'Data 2'!$C:$R,'Data 2'!H$1,0),0)</f>
        <v>75808.34</v>
      </c>
      <c r="R102" s="15">
        <f>IFERROR(VLOOKUP($M:$M,'Data 2'!$C:$R,'Data 2'!I$1,0),0)</f>
        <v>69278.75</v>
      </c>
      <c r="S102" s="15">
        <f>IFERROR(VLOOKUP($M:$M,'Data 2'!$C:$R,'Data 2'!J$1,0),0)</f>
        <v>76250.63</v>
      </c>
      <c r="T102" s="15">
        <f>IFERROR(VLOOKUP($M:$M,'Data 2'!$C:$R,'Data 2'!K$1,0),0)</f>
        <v>83083.710000000006</v>
      </c>
      <c r="U102" s="15">
        <f>IFERROR(VLOOKUP($M:$M,'Data 2'!$C:$R,'Data 2'!L$1,0),0)</f>
        <v>76662.69</v>
      </c>
      <c r="V102" s="15">
        <f>IFERROR(VLOOKUP($M:$M,'Data 2'!$C:$R,'Data 2'!M$1,0),0)</f>
        <v>63423.13</v>
      </c>
      <c r="W102" s="15">
        <f>IFERROR(VLOOKUP($M:$M,'Data 2'!$C:$R,'Data 2'!N$1,0),0)</f>
        <v>65175.48</v>
      </c>
      <c r="X102" s="15">
        <f>IFERROR(VLOOKUP($M:$M,'Data 2'!$C:$R,'Data 2'!O$1,0),0)</f>
        <v>43936.800000000003</v>
      </c>
      <c r="Y102" s="15">
        <f>IFERROR(VLOOKUP($M:$M,'Data 2'!$C:$R,'Data 2'!P$1,0),0)</f>
        <v>41258.550000000003</v>
      </c>
      <c r="Z102" s="16">
        <f t="shared" si="70"/>
        <v>223159.11000000002</v>
      </c>
      <c r="AA102" s="15">
        <f>IFERROR(VLOOKUP($M:$M,'Data 2'!$U:$AI,'Data 2'!W$1,0),0)</f>
        <v>54352.92</v>
      </c>
      <c r="AB102" s="15">
        <f>IFERROR(VLOOKUP($M:$M,'Data 2'!$U:$AI,'Data 2'!X$1,0),0)</f>
        <v>55003.62</v>
      </c>
      <c r="AC102" s="15">
        <f>IFERROR(VLOOKUP($M:$M,'Data 2'!$U:$AI,'Data 2'!Y$1,0),0)</f>
        <v>78225.95</v>
      </c>
      <c r="AD102" s="15">
        <f>IFERROR(VLOOKUP($M:$M,'Data 2'!$U:$AI,'Data 2'!Z$1,0),0)</f>
        <v>86960.88</v>
      </c>
      <c r="AE102" s="15">
        <f>IFERROR(VLOOKUP($M:$M,'Data 2'!$U:$AI,'Data 2'!AA$1,0),0)</f>
        <v>91194.18</v>
      </c>
      <c r="AF102" s="15">
        <f>IFERROR(VLOOKUP($M:$M,'Data 2'!$U:$AI,'Data 2'!AB$1,0),0)</f>
        <v>110033.53</v>
      </c>
      <c r="AG102" s="15">
        <f>IFERROR(VLOOKUP($M:$M,'Data 2'!$U:$AI,'Data 2'!AC$1,0),0)</f>
        <v>99619.23</v>
      </c>
      <c r="AH102" s="15">
        <f>IFERROR(VLOOKUP($M:$M,'Data 2'!$U:$AI,'Data 2'!AD$1,0),0)</f>
        <v>97155.98</v>
      </c>
      <c r="AI102" s="15">
        <f>IFERROR(VLOOKUP($M:$M,'Data 2'!$U:$AI,'Data 2'!AE$1,0),0)</f>
        <v>82128.11</v>
      </c>
      <c r="AJ102" s="15">
        <f>IFERROR(VLOOKUP($M:$M,'Data 2'!$U:$AI,'Data 2'!AF$1,0),0)</f>
        <v>69382.539999999994</v>
      </c>
      <c r="AK102" s="15">
        <f>IFERROR(VLOOKUP($M:$M,'Data 2'!$U:$AI,'Data 2'!AG$1,0),0)</f>
        <v>56737.78</v>
      </c>
      <c r="AL102" s="15">
        <f>IFERROR(VLOOKUP($M:$M,'Data 2'!$U:$AI,'Data 2'!AH$1,0),0)</f>
        <v>52830.44</v>
      </c>
      <c r="AM102" s="16">
        <f t="shared" si="138"/>
        <v>933625.15999999992</v>
      </c>
      <c r="AN102" s="15">
        <f>IFERROR(VLOOKUP($M:$M,'Data 2'!$AP:$BE,'Data 2'!AR$1,0),0)</f>
        <v>67164.78</v>
      </c>
      <c r="AO102" s="15">
        <f>IFERROR(VLOOKUP($M:$M,'Data 2'!$AP:$BE,'Data 2'!AS$1,0),0)</f>
        <v>78816.11</v>
      </c>
      <c r="AP102" s="15">
        <f>IFERROR(VLOOKUP($M:$M,'Data 2'!$AP:$BE,'Data 2'!AT$1,0),0)</f>
        <v>90568.92</v>
      </c>
      <c r="AQ102" s="15">
        <f>IFERROR(VLOOKUP($M:$M,'Data 2'!$AP:$BE,'Data 2'!AU$1,0),0)</f>
        <v>92903.85</v>
      </c>
      <c r="AR102" s="15">
        <f>IFERROR(VLOOKUP($M:$M,'Data 2'!$AP:$BE,'Data 2'!AV$1,0),0)</f>
        <v>108103.96</v>
      </c>
      <c r="AS102" s="15">
        <f>IFERROR(VLOOKUP($M:$M,'Data 2'!$AP:$BE,'Data 2'!AW$1,0),0)</f>
        <v>117384.2</v>
      </c>
      <c r="AT102" s="15">
        <f>IFERROR(VLOOKUP($M:$M,'Data 2'!$AP:$BE,'Data 2'!AX$1,0),0)</f>
        <v>117006.94</v>
      </c>
      <c r="AU102" s="15">
        <f>IFERROR(VLOOKUP($M:$M,'Data 2'!$AP:$BE,'Data 2'!AY$1,0),0)</f>
        <v>121634.91</v>
      </c>
      <c r="AV102" s="15">
        <f>IFERROR(VLOOKUP($M:$M,'Data 2'!$AP:$BE,'Data 2'!AZ$1,0),0)</f>
        <v>102353.82</v>
      </c>
      <c r="AW102" s="15">
        <f>IFERROR(VLOOKUP($M:$M,'Data 2'!$AP:$BE,'Data 2'!BA$1,0),0)</f>
        <v>90932.729999999981</v>
      </c>
      <c r="AX102" s="15">
        <f>IFERROR(VLOOKUP($M:$M,'Data 2'!$AP:$BE,'Data 2'!BB$1,0),0)</f>
        <v>70000.540000000008</v>
      </c>
      <c r="AY102" s="15">
        <f>IFERROR(VLOOKUP($M:$M,'Data 2'!$AP:$BE,'Data 2'!BC$1,0),0)</f>
        <v>73358.050000000017</v>
      </c>
      <c r="AZ102" s="16">
        <f t="shared" si="71"/>
        <v>1130228.81</v>
      </c>
      <c r="BA102" s="3">
        <f>IF(AA102=0,0,IFERROR(VLOOKUP($M:$M,'Price_Per_Oz_01.2019~'!$A:$CQ,Data_sheet_PTD!BA$2,0),0))</f>
        <v>0.65</v>
      </c>
      <c r="BB102" s="3">
        <f>IF(AB102=0,0,IFERROR(VLOOKUP($M:$M,'Price_Per_Oz_01.2019~'!$A:$CQ,Data_sheet_PTD!BB$2,0),0))</f>
        <v>0.65</v>
      </c>
      <c r="BC102" s="3">
        <f>IF(AC102=0,0,IFERROR(VLOOKUP($M:$M,'Price_Per_Oz_01.2019~'!$A:$CQ,Data_sheet_PTD!BC$2,0),0))</f>
        <v>0.65</v>
      </c>
      <c r="BD102" s="3">
        <f>IF(AD102=0,0,IFERROR(VLOOKUP($M:$M,'Price_Per_Oz_01.2019~'!$A:$CQ,Data_sheet_PTD!BD$2,0),0))</f>
        <v>0.68</v>
      </c>
      <c r="BE102" s="3">
        <f>IF(AE102=0,0,IFERROR(VLOOKUP($M:$M,'Price_Per_Oz_01.2019~'!$A:$CQ,Data_sheet_PTD!BE$2,0),0))</f>
        <v>0.68</v>
      </c>
      <c r="BF102" s="3">
        <f>IF(AF102=0,0,IFERROR(VLOOKUP($M:$M,'Price_Per_Oz_01.2019~'!$A:$CQ,Data_sheet_PTD!BF$2,0),0))</f>
        <v>0.68</v>
      </c>
      <c r="BG102" s="3">
        <f>IF(AG102=0,0,IFERROR(VLOOKUP($M:$M,'Price_Per_Oz_01.2019~'!$A:$CQ,Data_sheet_PTD!BG$2,0),0))</f>
        <v>0.68</v>
      </c>
      <c r="BH102" s="3">
        <f>IF(AH102=0,0,IFERROR(VLOOKUP($M:$M,'Price_Per_Oz_01.2019~'!$A:$CQ,Data_sheet_PTD!BH$2,0),0))</f>
        <v>0.68</v>
      </c>
      <c r="BI102" s="3">
        <f>IF(AI102=0,0,IFERROR(VLOOKUP($M:$M,'Price_Per_Oz_01.2019~'!$A:$CQ,Data_sheet_PTD!BI$2,0),0))</f>
        <v>0.68</v>
      </c>
      <c r="BJ102" s="3">
        <f>IF(AJ102=0,0,IFERROR(VLOOKUP($M:$M,'Price_Per_Oz_01.2019~'!$A:$CQ,Data_sheet_PTD!BJ$2,0),0))</f>
        <v>0.68</v>
      </c>
      <c r="BK102" s="3">
        <f>IF(AK102=0,0,IFERROR(VLOOKUP($M:$M,'Price_Per_Oz_01.2019~'!$A:$CQ,Data_sheet_PTD!BK$2,0),0))</f>
        <v>0.68</v>
      </c>
      <c r="BL102" s="3">
        <f>IF(AL102=0,0,IFERROR(VLOOKUP($M:$M,'Price_Per_Oz_01.2019~'!$A:$CQ,Data_sheet_PTD!BL$2,0),0))</f>
        <v>0.68</v>
      </c>
      <c r="BM102" s="17">
        <f t="shared" si="123"/>
        <v>0.68</v>
      </c>
      <c r="BN102" s="3">
        <f>IF(AN102=0,0,IFERROR(VLOOKUP($M:$M,'Price_Per_Oz_01.2019~'!$A:$CQ,Data_sheet_PTD!BN$2,0),0))</f>
        <v>0.68</v>
      </c>
      <c r="BO102" s="3">
        <f>IF(AO102=0,0,IFERROR(VLOOKUP($M:$M,'Price_Per_Oz_01.2019~'!$A:$CQ,Data_sheet_PTD!BO$2,0),0))</f>
        <v>0.68</v>
      </c>
      <c r="BP102" s="3">
        <f>IF(AP102=0,0,IFERROR(VLOOKUP($M:$M,'Price_Per_Oz_01.2019~'!$A:$CQ,Data_sheet_PTD!BP$2,0),0))</f>
        <v>0.68</v>
      </c>
      <c r="BQ102" s="3">
        <f>IF(AQ102=0,0,IFERROR(VLOOKUP($M:$M,'Price_Per_Oz_01.2019~'!$A:$CQ,Data_sheet_PTD!BQ$2,0),0))</f>
        <v>0.68</v>
      </c>
      <c r="BR102" s="3">
        <f>IF(AR102=0,0,IFERROR(VLOOKUP($M:$M,'Price_Per_Oz_01.2019~'!$A:$CQ,Data_sheet_PTD!BR$2,0),0))</f>
        <v>0.74</v>
      </c>
      <c r="BS102" s="3">
        <f>IF(AS102=0,0,IFERROR(VLOOKUP($M:$M,'Price_Per_Oz_01.2019~'!$A:$CQ,Data_sheet_PTD!BS$2,0),0))</f>
        <v>0.74</v>
      </c>
      <c r="BT102" s="3">
        <f>IF(AT102=0,0,IFERROR(VLOOKUP($M:$M,'Price_Per_Oz_01.2019~'!$A:$CQ,Data_sheet_PTD!BT$2,0),0))</f>
        <v>0.74</v>
      </c>
      <c r="BU102" s="3">
        <f>IF(AU102=0,0,IFERROR(VLOOKUP($M:$M,'Price_Per_Oz_01.2019~'!$A:$CQ,Data_sheet_PTD!BU$2,0),0))</f>
        <v>0.74</v>
      </c>
      <c r="BV102" s="3">
        <f>IF(AV102=0,0,IFERROR(VLOOKUP($M:$M,'Price_Per_Oz_01.2019~'!$A:$CQ,Data_sheet_PTD!BV$2,0),0))</f>
        <v>0.74</v>
      </c>
      <c r="BW102" s="3">
        <f>IF(AW102=0,0,IFERROR(VLOOKUP($M:$M,'Price_Per_Oz_01.2019~'!$A:$CQ,Data_sheet_PTD!BW$2,0),0))</f>
        <v>0.74</v>
      </c>
      <c r="BX102" s="3">
        <f>IF(AX102=0,0,IFERROR(VLOOKUP($M:$M,'Price_Per_Oz_01.2019~'!$A:$CQ,Data_sheet_PTD!BX$2,0),0))</f>
        <v>0.74</v>
      </c>
      <c r="BY102" s="3">
        <f>IF(AY102=0,0,IFERROR(VLOOKUP($M:$M,'Price_Per_Oz_01.2019~'!$A:$CQ,Data_sheet_PTD!BY$2,0),0))</f>
        <v>0.74</v>
      </c>
      <c r="BZ102" s="17">
        <f t="shared" si="124"/>
        <v>0.74</v>
      </c>
      <c r="CA102" s="12">
        <f t="shared" si="72"/>
        <v>83619.87692307691</v>
      </c>
      <c r="CB102" s="12">
        <f t="shared" si="73"/>
        <v>84620.953846153847</v>
      </c>
      <c r="CC102" s="12">
        <f t="shared" si="74"/>
        <v>120347.61538461538</v>
      </c>
      <c r="CD102" s="12">
        <f t="shared" si="75"/>
        <v>127883.64705882352</v>
      </c>
      <c r="CE102" s="12">
        <f t="shared" si="76"/>
        <v>134109.0882352941</v>
      </c>
      <c r="CF102" s="12">
        <f t="shared" si="77"/>
        <v>161814.01470588235</v>
      </c>
      <c r="CG102" s="12">
        <f t="shared" si="78"/>
        <v>146498.8676470588</v>
      </c>
      <c r="CH102" s="12">
        <f t="shared" si="79"/>
        <v>142876.44117647057</v>
      </c>
      <c r="CI102" s="12">
        <f t="shared" si="80"/>
        <v>120776.63235294117</v>
      </c>
      <c r="CJ102" s="12">
        <f t="shared" si="81"/>
        <v>102033.14705882351</v>
      </c>
      <c r="CK102" s="12">
        <f t="shared" si="82"/>
        <v>83437.911764705874</v>
      </c>
      <c r="CL102" s="12">
        <f t="shared" si="83"/>
        <v>77691.823529411762</v>
      </c>
      <c r="CM102" s="13">
        <f t="shared" si="125"/>
        <v>1385710.0196832579</v>
      </c>
      <c r="CN102" s="12">
        <f t="shared" si="84"/>
        <v>98771.735294117636</v>
      </c>
      <c r="CO102" s="12">
        <f t="shared" si="85"/>
        <v>115906.04411764705</v>
      </c>
      <c r="CP102" s="12">
        <f t="shared" si="86"/>
        <v>133189.5882352941</v>
      </c>
      <c r="CQ102" s="12">
        <f t="shared" si="87"/>
        <v>136623.3088235294</v>
      </c>
      <c r="CR102" s="12">
        <f t="shared" si="88"/>
        <v>146086.43243243246</v>
      </c>
      <c r="CS102" s="12">
        <f t="shared" si="89"/>
        <v>158627.29729729731</v>
      </c>
      <c r="CT102" s="12">
        <f t="shared" si="90"/>
        <v>158117.48648648648</v>
      </c>
      <c r="CU102" s="12">
        <f t="shared" si="91"/>
        <v>164371.5</v>
      </c>
      <c r="CV102" s="12">
        <f t="shared" si="92"/>
        <v>138315.97297297299</v>
      </c>
      <c r="CW102" s="12">
        <f t="shared" si="93"/>
        <v>122882.06756756754</v>
      </c>
      <c r="CX102" s="12">
        <f t="shared" si="94"/>
        <v>94595.324324324334</v>
      </c>
      <c r="CY102" s="12">
        <f t="shared" si="95"/>
        <v>99132.500000000029</v>
      </c>
      <c r="CZ102" s="13">
        <f t="shared" si="96"/>
        <v>1566619.2575516691</v>
      </c>
      <c r="DA102" s="15">
        <f t="shared" si="97"/>
        <v>9848.7079411764716</v>
      </c>
      <c r="DB102" s="15">
        <f t="shared" si="98"/>
        <v>20335.30867647058</v>
      </c>
      <c r="DC102" s="15">
        <f t="shared" si="99"/>
        <v>8347.2823529411689</v>
      </c>
      <c r="DD102" s="15">
        <f t="shared" si="100"/>
        <v>5942.9699999999948</v>
      </c>
      <c r="DE102" s="15">
        <f t="shared" si="101"/>
        <v>8144.5940540540842</v>
      </c>
      <c r="DF102" s="15">
        <f t="shared" si="102"/>
        <v>-2166.9678378378289</v>
      </c>
      <c r="DG102" s="15">
        <f t="shared" si="103"/>
        <v>7900.6608108108248</v>
      </c>
      <c r="DH102" s="15">
        <f t="shared" si="104"/>
        <v>14616.640000000012</v>
      </c>
      <c r="DI102" s="15">
        <f t="shared" si="105"/>
        <v>11926.751621621634</v>
      </c>
      <c r="DJ102" s="15">
        <f t="shared" si="106"/>
        <v>14177.265945945945</v>
      </c>
      <c r="DK102" s="15">
        <f t="shared" si="107"/>
        <v>7587.0405405405536</v>
      </c>
      <c r="DL102" s="15">
        <f t="shared" si="108"/>
        <v>14579.660000000022</v>
      </c>
      <c r="DM102" s="16">
        <f t="shared" si="109"/>
        <v>121239.91410572344</v>
      </c>
      <c r="DN102" s="15">
        <f t="shared" si="110"/>
        <v>2963.1520588235317</v>
      </c>
      <c r="DO102" s="15">
        <f t="shared" si="111"/>
        <v>3477.1813235294144</v>
      </c>
      <c r="DP102" s="15">
        <f t="shared" si="112"/>
        <v>3995.6876470588263</v>
      </c>
      <c r="DQ102" s="15">
        <f t="shared" si="113"/>
        <v>0</v>
      </c>
      <c r="DR102" s="15">
        <f t="shared" si="114"/>
        <v>8765.1859459459392</v>
      </c>
      <c r="DS102" s="15">
        <f t="shared" si="115"/>
        <v>9517.6378378378286</v>
      </c>
      <c r="DT102" s="15">
        <f t="shared" si="116"/>
        <v>9487.0491891891797</v>
      </c>
      <c r="DU102" s="15">
        <f t="shared" si="117"/>
        <v>9862.28999999999</v>
      </c>
      <c r="DV102" s="15">
        <f t="shared" si="118"/>
        <v>8298.958378378371</v>
      </c>
      <c r="DW102" s="15">
        <f t="shared" si="119"/>
        <v>7372.9240540540459</v>
      </c>
      <c r="DX102" s="15">
        <f t="shared" si="120"/>
        <v>5675.7194594594548</v>
      </c>
      <c r="DY102" s="15">
        <f t="shared" si="121"/>
        <v>5947.9499999999962</v>
      </c>
      <c r="DZ102" s="16">
        <f t="shared" si="122"/>
        <v>75363.7358942766</v>
      </c>
      <c r="EB102" s="22">
        <f t="shared" si="126"/>
        <v>0</v>
      </c>
      <c r="EC102" s="22">
        <f t="shared" si="127"/>
        <v>0</v>
      </c>
      <c r="ED102" s="22">
        <f t="shared" si="128"/>
        <v>0</v>
      </c>
      <c r="EE102" s="22">
        <f t="shared" si="129"/>
        <v>0</v>
      </c>
      <c r="EF102" s="22">
        <f t="shared" si="130"/>
        <v>0</v>
      </c>
      <c r="EG102" s="22">
        <f t="shared" si="131"/>
        <v>0</v>
      </c>
      <c r="EH102" s="22">
        <f t="shared" si="132"/>
        <v>0</v>
      </c>
      <c r="EI102" s="22">
        <f t="shared" si="133"/>
        <v>0</v>
      </c>
      <c r="EJ102" s="22">
        <f t="shared" si="134"/>
        <v>0</v>
      </c>
      <c r="EK102" s="22">
        <f t="shared" si="135"/>
        <v>0</v>
      </c>
      <c r="EL102" s="22">
        <f t="shared" si="136"/>
        <v>0</v>
      </c>
      <c r="EM102" s="22">
        <f t="shared" si="137"/>
        <v>0</v>
      </c>
    </row>
    <row r="103" spans="12:143" x14ac:dyDescent="0.3">
      <c r="L103" s="7"/>
      <c r="M103" t="s">
        <v>109</v>
      </c>
      <c r="N103" s="15">
        <f>IFERROR(VLOOKUP($M:$M,'Data 2'!$C:$R,'Data 2'!E$1,0),0)</f>
        <v>0</v>
      </c>
      <c r="O103" s="15">
        <f>IFERROR(VLOOKUP($M:$M,'Data 2'!$C:$R,'Data 2'!F$1,0),0)</f>
        <v>0</v>
      </c>
      <c r="P103" s="15">
        <f>IFERROR(VLOOKUP($M:$M,'Data 2'!$C:$R,'Data 2'!G$1,0),0)</f>
        <v>0</v>
      </c>
      <c r="Q103" s="15">
        <f>IFERROR(VLOOKUP($M:$M,'Data 2'!$C:$R,'Data 2'!H$1,0),0)</f>
        <v>0</v>
      </c>
      <c r="R103" s="15">
        <f>IFERROR(VLOOKUP($M:$M,'Data 2'!$C:$R,'Data 2'!I$1,0),0)</f>
        <v>0</v>
      </c>
      <c r="S103" s="15">
        <f>IFERROR(VLOOKUP($M:$M,'Data 2'!$C:$R,'Data 2'!J$1,0),0)</f>
        <v>0</v>
      </c>
      <c r="T103" s="15">
        <f>IFERROR(VLOOKUP($M:$M,'Data 2'!$C:$R,'Data 2'!K$1,0),0)</f>
        <v>0</v>
      </c>
      <c r="U103" s="15">
        <f>IFERROR(VLOOKUP($M:$M,'Data 2'!$C:$R,'Data 2'!L$1,0),0)</f>
        <v>0</v>
      </c>
      <c r="V103" s="15">
        <f>IFERROR(VLOOKUP($M:$M,'Data 2'!$C:$R,'Data 2'!M$1,0),0)</f>
        <v>0</v>
      </c>
      <c r="W103" s="15">
        <f>IFERROR(VLOOKUP($M:$M,'Data 2'!$C:$R,'Data 2'!N$1,0),0)</f>
        <v>0</v>
      </c>
      <c r="X103" s="15">
        <f>IFERROR(VLOOKUP($M:$M,'Data 2'!$C:$R,'Data 2'!O$1,0),0)</f>
        <v>0</v>
      </c>
      <c r="Y103" s="15">
        <f>IFERROR(VLOOKUP($M:$M,'Data 2'!$C:$R,'Data 2'!P$1,0),0)</f>
        <v>0</v>
      </c>
      <c r="Z103" s="16">
        <f t="shared" si="70"/>
        <v>0</v>
      </c>
      <c r="AA103" s="15">
        <f>IFERROR(VLOOKUP($M:$M,'Data 2'!$U:$AI,'Data 2'!W$1,0),0)</f>
        <v>0</v>
      </c>
      <c r="AB103" s="15">
        <f>IFERROR(VLOOKUP($M:$M,'Data 2'!$U:$AI,'Data 2'!X$1,0),0)</f>
        <v>0</v>
      </c>
      <c r="AC103" s="15">
        <f>IFERROR(VLOOKUP($M:$M,'Data 2'!$U:$AI,'Data 2'!Y$1,0),0)</f>
        <v>0</v>
      </c>
      <c r="AD103" s="15">
        <f>IFERROR(VLOOKUP($M:$M,'Data 2'!$U:$AI,'Data 2'!Z$1,0),0)</f>
        <v>0</v>
      </c>
      <c r="AE103" s="15">
        <f>IFERROR(VLOOKUP($M:$M,'Data 2'!$U:$AI,'Data 2'!AA$1,0),0)</f>
        <v>0</v>
      </c>
      <c r="AF103" s="15">
        <f>IFERROR(VLOOKUP($M:$M,'Data 2'!$U:$AI,'Data 2'!AB$1,0),0)</f>
        <v>0</v>
      </c>
      <c r="AG103" s="15">
        <f>IFERROR(VLOOKUP($M:$M,'Data 2'!$U:$AI,'Data 2'!AC$1,0),0)</f>
        <v>0</v>
      </c>
      <c r="AH103" s="15">
        <f>IFERROR(VLOOKUP($M:$M,'Data 2'!$U:$AI,'Data 2'!AD$1,0),0)</f>
        <v>0</v>
      </c>
      <c r="AI103" s="15">
        <f>IFERROR(VLOOKUP($M:$M,'Data 2'!$U:$AI,'Data 2'!AE$1,0),0)</f>
        <v>0</v>
      </c>
      <c r="AJ103" s="15">
        <f>IFERROR(VLOOKUP($M:$M,'Data 2'!$U:$AI,'Data 2'!AF$1,0),0)</f>
        <v>0</v>
      </c>
      <c r="AK103" s="15">
        <f>IFERROR(VLOOKUP($M:$M,'Data 2'!$U:$AI,'Data 2'!AG$1,0),0)</f>
        <v>0</v>
      </c>
      <c r="AL103" s="15">
        <f>IFERROR(VLOOKUP($M:$M,'Data 2'!$U:$AI,'Data 2'!AH$1,0),0)</f>
        <v>0</v>
      </c>
      <c r="AM103" s="16">
        <f t="shared" si="138"/>
        <v>0</v>
      </c>
      <c r="AN103" s="15">
        <f>IFERROR(VLOOKUP($M:$M,'Data 2'!$AP:$BE,'Data 2'!AR$1,0),0)</f>
        <v>0</v>
      </c>
      <c r="AO103" s="15">
        <f>IFERROR(VLOOKUP($M:$M,'Data 2'!$AP:$BE,'Data 2'!AS$1,0),0)</f>
        <v>0</v>
      </c>
      <c r="AP103" s="15">
        <f>IFERROR(VLOOKUP($M:$M,'Data 2'!$AP:$BE,'Data 2'!AT$1,0),0)</f>
        <v>0</v>
      </c>
      <c r="AQ103" s="15">
        <f>IFERROR(VLOOKUP($M:$M,'Data 2'!$AP:$BE,'Data 2'!AU$1,0),0)</f>
        <v>0</v>
      </c>
      <c r="AR103" s="15">
        <f>IFERROR(VLOOKUP($M:$M,'Data 2'!$AP:$BE,'Data 2'!AV$1,0),0)</f>
        <v>0</v>
      </c>
      <c r="AS103" s="15">
        <f>IFERROR(VLOOKUP($M:$M,'Data 2'!$AP:$BE,'Data 2'!AW$1,0),0)</f>
        <v>0</v>
      </c>
      <c r="AT103" s="15">
        <f>IFERROR(VLOOKUP($M:$M,'Data 2'!$AP:$BE,'Data 2'!AX$1,0),0)</f>
        <v>0</v>
      </c>
      <c r="AU103" s="15">
        <f>IFERROR(VLOOKUP($M:$M,'Data 2'!$AP:$BE,'Data 2'!AY$1,0),0)</f>
        <v>0</v>
      </c>
      <c r="AV103" s="15">
        <f>IFERROR(VLOOKUP($M:$M,'Data 2'!$AP:$BE,'Data 2'!AZ$1,0),0)</f>
        <v>0</v>
      </c>
      <c r="AW103" s="15">
        <f>IFERROR(VLOOKUP($M:$M,'Data 2'!$AP:$BE,'Data 2'!BA$1,0),0)</f>
        <v>0</v>
      </c>
      <c r="AX103" s="15">
        <f>IFERROR(VLOOKUP($M:$M,'Data 2'!$AP:$BE,'Data 2'!BB$1,0),0)</f>
        <v>0</v>
      </c>
      <c r="AY103" s="15">
        <f>IFERROR(VLOOKUP($M:$M,'Data 2'!$AP:$BE,'Data 2'!BC$1,0),0)</f>
        <v>0</v>
      </c>
      <c r="AZ103" s="16">
        <f t="shared" si="71"/>
        <v>0</v>
      </c>
      <c r="BA103" s="3">
        <f>IF(AA103=0,0,IFERROR(VLOOKUP($M:$M,'Price_Per_Oz_01.2019~'!$A:$CQ,Data_sheet_PTD!BA$2,0),0))</f>
        <v>0</v>
      </c>
      <c r="BB103" s="3">
        <f>IF(AB103=0,0,IFERROR(VLOOKUP($M:$M,'Price_Per_Oz_01.2019~'!$A:$CQ,Data_sheet_PTD!BB$2,0),0))</f>
        <v>0</v>
      </c>
      <c r="BC103" s="3">
        <f>IF(AC103=0,0,IFERROR(VLOOKUP($M:$M,'Price_Per_Oz_01.2019~'!$A:$CQ,Data_sheet_PTD!BC$2,0),0))</f>
        <v>0</v>
      </c>
      <c r="BD103" s="3">
        <f>IF(AD103=0,0,IFERROR(VLOOKUP($M:$M,'Price_Per_Oz_01.2019~'!$A:$CQ,Data_sheet_PTD!BD$2,0),0))</f>
        <v>0</v>
      </c>
      <c r="BE103" s="3">
        <f>IF(AE103=0,0,IFERROR(VLOOKUP($M:$M,'Price_Per_Oz_01.2019~'!$A:$CQ,Data_sheet_PTD!BE$2,0),0))</f>
        <v>0</v>
      </c>
      <c r="BF103" s="3">
        <f>IF(AF103=0,0,IFERROR(VLOOKUP($M:$M,'Price_Per_Oz_01.2019~'!$A:$CQ,Data_sheet_PTD!BF$2,0),0))</f>
        <v>0</v>
      </c>
      <c r="BG103" s="3">
        <f>IF(AG103=0,0,IFERROR(VLOOKUP($M:$M,'Price_Per_Oz_01.2019~'!$A:$CQ,Data_sheet_PTD!BG$2,0),0))</f>
        <v>0</v>
      </c>
      <c r="BH103" s="3">
        <f>IF(AH103=0,0,IFERROR(VLOOKUP($M:$M,'Price_Per_Oz_01.2019~'!$A:$CQ,Data_sheet_PTD!BH$2,0),0))</f>
        <v>0</v>
      </c>
      <c r="BI103" s="3">
        <f>IF(AI103=0,0,IFERROR(VLOOKUP($M:$M,'Price_Per_Oz_01.2019~'!$A:$CQ,Data_sheet_PTD!BI$2,0),0))</f>
        <v>0</v>
      </c>
      <c r="BJ103" s="3">
        <f>IF(AJ103=0,0,IFERROR(VLOOKUP($M:$M,'Price_Per_Oz_01.2019~'!$A:$CQ,Data_sheet_PTD!BJ$2,0),0))</f>
        <v>0</v>
      </c>
      <c r="BK103" s="3">
        <f>IF(AK103=0,0,IFERROR(VLOOKUP($M:$M,'Price_Per_Oz_01.2019~'!$A:$CQ,Data_sheet_PTD!BK$2,0),0))</f>
        <v>0</v>
      </c>
      <c r="BL103" s="3">
        <f>IF(AL103=0,0,IFERROR(VLOOKUP($M:$M,'Price_Per_Oz_01.2019~'!$A:$CQ,Data_sheet_PTD!BL$2,0),0))</f>
        <v>0</v>
      </c>
      <c r="BM103" s="17">
        <f t="shared" si="123"/>
        <v>0</v>
      </c>
      <c r="BN103" s="3">
        <f>IF(AN103=0,0,IFERROR(VLOOKUP($M:$M,'Price_Per_Oz_01.2019~'!$A:$CQ,Data_sheet_PTD!BN$2,0),0))</f>
        <v>0</v>
      </c>
      <c r="BO103" s="3">
        <f>IF(AO103=0,0,IFERROR(VLOOKUP($M:$M,'Price_Per_Oz_01.2019~'!$A:$CQ,Data_sheet_PTD!BO$2,0),0))</f>
        <v>0</v>
      </c>
      <c r="BP103" s="3">
        <f>IF(AP103=0,0,IFERROR(VLOOKUP($M:$M,'Price_Per_Oz_01.2019~'!$A:$CQ,Data_sheet_PTD!BP$2,0),0))</f>
        <v>0</v>
      </c>
      <c r="BQ103" s="3">
        <f>IF(AQ103=0,0,IFERROR(VLOOKUP($M:$M,'Price_Per_Oz_01.2019~'!$A:$CQ,Data_sheet_PTD!BQ$2,0),0))</f>
        <v>0</v>
      </c>
      <c r="BR103" s="3">
        <f>IF(AR103=0,0,IFERROR(VLOOKUP($M:$M,'Price_Per_Oz_01.2019~'!$A:$CQ,Data_sheet_PTD!BR$2,0),0))</f>
        <v>0</v>
      </c>
      <c r="BS103" s="3">
        <f>IF(AS103=0,0,IFERROR(VLOOKUP($M:$M,'Price_Per_Oz_01.2019~'!$A:$CQ,Data_sheet_PTD!BS$2,0),0))</f>
        <v>0</v>
      </c>
      <c r="BT103" s="3">
        <f>IF(AT103=0,0,IFERROR(VLOOKUP($M:$M,'Price_Per_Oz_01.2019~'!$A:$CQ,Data_sheet_PTD!BT$2,0),0))</f>
        <v>0</v>
      </c>
      <c r="BU103" s="3">
        <f>IF(AU103=0,0,IFERROR(VLOOKUP($M:$M,'Price_Per_Oz_01.2019~'!$A:$CQ,Data_sheet_PTD!BU$2,0),0))</f>
        <v>0</v>
      </c>
      <c r="BV103" s="3">
        <f>IF(AV103=0,0,IFERROR(VLOOKUP($M:$M,'Price_Per_Oz_01.2019~'!$A:$CQ,Data_sheet_PTD!BV$2,0),0))</f>
        <v>0</v>
      </c>
      <c r="BW103" s="3">
        <f>IF(AW103=0,0,IFERROR(VLOOKUP($M:$M,'Price_Per_Oz_01.2019~'!$A:$CQ,Data_sheet_PTD!BW$2,0),0))</f>
        <v>0</v>
      </c>
      <c r="BX103" s="3">
        <f>IF(AX103=0,0,IFERROR(VLOOKUP($M:$M,'Price_Per_Oz_01.2019~'!$A:$CQ,Data_sheet_PTD!BX$2,0),0))</f>
        <v>0</v>
      </c>
      <c r="BY103" s="3">
        <f>IF(AY103=0,0,IFERROR(VLOOKUP($M:$M,'Price_Per_Oz_01.2019~'!$A:$CQ,Data_sheet_PTD!BY$2,0),0))</f>
        <v>0</v>
      </c>
      <c r="BZ103" s="17">
        <f t="shared" si="124"/>
        <v>0</v>
      </c>
      <c r="CA103" s="12">
        <f t="shared" si="72"/>
        <v>0</v>
      </c>
      <c r="CB103" s="12">
        <f t="shared" si="73"/>
        <v>0</v>
      </c>
      <c r="CC103" s="12">
        <f t="shared" si="74"/>
        <v>0</v>
      </c>
      <c r="CD103" s="12">
        <f t="shared" si="75"/>
        <v>0</v>
      </c>
      <c r="CE103" s="12">
        <f t="shared" si="76"/>
        <v>0</v>
      </c>
      <c r="CF103" s="12">
        <f t="shared" si="77"/>
        <v>0</v>
      </c>
      <c r="CG103" s="12">
        <f t="shared" si="78"/>
        <v>0</v>
      </c>
      <c r="CH103" s="12">
        <f t="shared" si="79"/>
        <v>0</v>
      </c>
      <c r="CI103" s="12">
        <f t="shared" si="80"/>
        <v>0</v>
      </c>
      <c r="CJ103" s="12">
        <f t="shared" si="81"/>
        <v>0</v>
      </c>
      <c r="CK103" s="12">
        <f t="shared" si="82"/>
        <v>0</v>
      </c>
      <c r="CL103" s="12">
        <f t="shared" si="83"/>
        <v>0</v>
      </c>
      <c r="CM103" s="13">
        <f t="shared" si="125"/>
        <v>0</v>
      </c>
      <c r="CN103" s="12">
        <f t="shared" si="84"/>
        <v>0</v>
      </c>
      <c r="CO103" s="12">
        <f t="shared" si="85"/>
        <v>0</v>
      </c>
      <c r="CP103" s="12">
        <f t="shared" si="86"/>
        <v>0</v>
      </c>
      <c r="CQ103" s="12">
        <f t="shared" si="87"/>
        <v>0</v>
      </c>
      <c r="CR103" s="12">
        <f t="shared" si="88"/>
        <v>0</v>
      </c>
      <c r="CS103" s="12">
        <f t="shared" si="89"/>
        <v>0</v>
      </c>
      <c r="CT103" s="12">
        <f t="shared" si="90"/>
        <v>0</v>
      </c>
      <c r="CU103" s="12">
        <f t="shared" si="91"/>
        <v>0</v>
      </c>
      <c r="CV103" s="12">
        <f t="shared" si="92"/>
        <v>0</v>
      </c>
      <c r="CW103" s="12">
        <f t="shared" si="93"/>
        <v>0</v>
      </c>
      <c r="CX103" s="12">
        <f t="shared" si="94"/>
        <v>0</v>
      </c>
      <c r="CY103" s="12">
        <f t="shared" si="95"/>
        <v>0</v>
      </c>
      <c r="CZ103" s="13">
        <f t="shared" si="96"/>
        <v>0</v>
      </c>
      <c r="DA103" s="15">
        <f t="shared" si="97"/>
        <v>0</v>
      </c>
      <c r="DB103" s="15">
        <f t="shared" si="98"/>
        <v>0</v>
      </c>
      <c r="DC103" s="15">
        <f t="shared" si="99"/>
        <v>0</v>
      </c>
      <c r="DD103" s="15">
        <f t="shared" si="100"/>
        <v>0</v>
      </c>
      <c r="DE103" s="15">
        <f t="shared" si="101"/>
        <v>0</v>
      </c>
      <c r="DF103" s="15">
        <f t="shared" si="102"/>
        <v>0</v>
      </c>
      <c r="DG103" s="15">
        <f t="shared" si="103"/>
        <v>0</v>
      </c>
      <c r="DH103" s="15">
        <f t="shared" si="104"/>
        <v>0</v>
      </c>
      <c r="DI103" s="15">
        <f t="shared" si="105"/>
        <v>0</v>
      </c>
      <c r="DJ103" s="15">
        <f t="shared" si="106"/>
        <v>0</v>
      </c>
      <c r="DK103" s="15">
        <f t="shared" si="107"/>
        <v>0</v>
      </c>
      <c r="DL103" s="15">
        <f t="shared" si="108"/>
        <v>0</v>
      </c>
      <c r="DM103" s="16">
        <f t="shared" si="109"/>
        <v>0</v>
      </c>
      <c r="DN103" s="15">
        <f t="shared" si="110"/>
        <v>0</v>
      </c>
      <c r="DO103" s="15">
        <f t="shared" si="111"/>
        <v>0</v>
      </c>
      <c r="DP103" s="15">
        <f t="shared" si="112"/>
        <v>0</v>
      </c>
      <c r="DQ103" s="15">
        <f t="shared" si="113"/>
        <v>0</v>
      </c>
      <c r="DR103" s="15">
        <f t="shared" si="114"/>
        <v>0</v>
      </c>
      <c r="DS103" s="15">
        <f t="shared" si="115"/>
        <v>0</v>
      </c>
      <c r="DT103" s="15">
        <f t="shared" si="116"/>
        <v>0</v>
      </c>
      <c r="DU103" s="15">
        <f t="shared" si="117"/>
        <v>0</v>
      </c>
      <c r="DV103" s="15">
        <f t="shared" si="118"/>
        <v>0</v>
      </c>
      <c r="DW103" s="15">
        <f t="shared" si="119"/>
        <v>0</v>
      </c>
      <c r="DX103" s="15">
        <f t="shared" si="120"/>
        <v>0</v>
      </c>
      <c r="DY103" s="15">
        <f t="shared" si="121"/>
        <v>0</v>
      </c>
      <c r="DZ103" s="16">
        <f t="shared" si="122"/>
        <v>0</v>
      </c>
      <c r="EB103" s="22">
        <f t="shared" si="126"/>
        <v>0</v>
      </c>
      <c r="EC103" s="22">
        <f t="shared" si="127"/>
        <v>0</v>
      </c>
      <c r="ED103" s="22">
        <f t="shared" si="128"/>
        <v>0</v>
      </c>
      <c r="EE103" s="22">
        <f t="shared" si="129"/>
        <v>0</v>
      </c>
      <c r="EF103" s="22">
        <f t="shared" si="130"/>
        <v>0</v>
      </c>
      <c r="EG103" s="22">
        <f t="shared" si="131"/>
        <v>0</v>
      </c>
      <c r="EH103" s="22">
        <f t="shared" si="132"/>
        <v>0</v>
      </c>
      <c r="EI103" s="22">
        <f t="shared" si="133"/>
        <v>0</v>
      </c>
      <c r="EJ103" s="22">
        <f t="shared" si="134"/>
        <v>0</v>
      </c>
      <c r="EK103" s="22">
        <f t="shared" si="135"/>
        <v>0</v>
      </c>
      <c r="EL103" s="22">
        <f t="shared" si="136"/>
        <v>0</v>
      </c>
      <c r="EM103" s="22">
        <f t="shared" si="137"/>
        <v>0</v>
      </c>
    </row>
    <row r="104" spans="12:143" x14ac:dyDescent="0.3">
      <c r="L104" s="7"/>
      <c r="M104" t="s">
        <v>110</v>
      </c>
      <c r="N104" s="15">
        <f>IFERROR(VLOOKUP($M:$M,'Data 2'!$C:$R,'Data 2'!E$1,0),0)</f>
        <v>76502.75</v>
      </c>
      <c r="O104" s="15">
        <f>IFERROR(VLOOKUP($M:$M,'Data 2'!$C:$R,'Data 2'!F$1,0),0)</f>
        <v>74245.66</v>
      </c>
      <c r="P104" s="15">
        <f>IFERROR(VLOOKUP($M:$M,'Data 2'!$C:$R,'Data 2'!G$1,0),0)</f>
        <v>90337.02</v>
      </c>
      <c r="Q104" s="15">
        <f>IFERROR(VLOOKUP($M:$M,'Data 2'!$C:$R,'Data 2'!H$1,0),0)</f>
        <v>110981.07</v>
      </c>
      <c r="R104" s="15">
        <f>IFERROR(VLOOKUP($M:$M,'Data 2'!$C:$R,'Data 2'!I$1,0),0)</f>
        <v>114344.31</v>
      </c>
      <c r="S104" s="15">
        <f>IFERROR(VLOOKUP($M:$M,'Data 2'!$C:$R,'Data 2'!J$1,0),0)</f>
        <v>111996.82</v>
      </c>
      <c r="T104" s="15">
        <f>IFERROR(VLOOKUP($M:$M,'Data 2'!$C:$R,'Data 2'!K$1,0),0)</f>
        <v>113380.29</v>
      </c>
      <c r="U104" s="15">
        <f>IFERROR(VLOOKUP($M:$M,'Data 2'!$C:$R,'Data 2'!L$1,0),0)</f>
        <v>111825.14</v>
      </c>
      <c r="V104" s="15">
        <f>IFERROR(VLOOKUP($M:$M,'Data 2'!$C:$R,'Data 2'!M$1,0),0)</f>
        <v>91492.75</v>
      </c>
      <c r="W104" s="15">
        <f>IFERROR(VLOOKUP($M:$M,'Data 2'!$C:$R,'Data 2'!N$1,0),0)</f>
        <v>99482.01</v>
      </c>
      <c r="X104" s="15">
        <f>IFERROR(VLOOKUP($M:$M,'Data 2'!$C:$R,'Data 2'!O$1,0),0)</f>
        <v>74320.789999999994</v>
      </c>
      <c r="Y104" s="15">
        <f>IFERROR(VLOOKUP($M:$M,'Data 2'!$C:$R,'Data 2'!P$1,0),0)</f>
        <v>62998.96</v>
      </c>
      <c r="Z104" s="16">
        <f t="shared" si="70"/>
        <v>352066.5</v>
      </c>
      <c r="AA104" s="15">
        <f>IFERROR(VLOOKUP($M:$M,'Data 2'!$U:$AI,'Data 2'!W$1,0),0)</f>
        <v>83869.149999999994</v>
      </c>
      <c r="AB104" s="15">
        <f>IFERROR(VLOOKUP($M:$M,'Data 2'!$U:$AI,'Data 2'!X$1,0),0)</f>
        <v>74553.34</v>
      </c>
      <c r="AC104" s="15">
        <f>IFERROR(VLOOKUP($M:$M,'Data 2'!$U:$AI,'Data 2'!Y$1,0),0)</f>
        <v>105040.36</v>
      </c>
      <c r="AD104" s="15">
        <f>IFERROR(VLOOKUP($M:$M,'Data 2'!$U:$AI,'Data 2'!Z$1,0),0)</f>
        <v>140164.93</v>
      </c>
      <c r="AE104" s="15">
        <f>IFERROR(VLOOKUP($M:$M,'Data 2'!$U:$AI,'Data 2'!AA$1,0),0)</f>
        <v>146488.23000000001</v>
      </c>
      <c r="AF104" s="15">
        <f>IFERROR(VLOOKUP($M:$M,'Data 2'!$U:$AI,'Data 2'!AB$1,0),0)</f>
        <v>163844.23000000001</v>
      </c>
      <c r="AG104" s="15">
        <f>IFERROR(VLOOKUP($M:$M,'Data 2'!$U:$AI,'Data 2'!AC$1,0),0)</f>
        <v>131204.41</v>
      </c>
      <c r="AH104" s="15">
        <f>IFERROR(VLOOKUP($M:$M,'Data 2'!$U:$AI,'Data 2'!AD$1,0),0)</f>
        <v>129526.69</v>
      </c>
      <c r="AI104" s="15">
        <f>IFERROR(VLOOKUP($M:$M,'Data 2'!$U:$AI,'Data 2'!AE$1,0),0)</f>
        <v>118622.61</v>
      </c>
      <c r="AJ104" s="15">
        <f>IFERROR(VLOOKUP($M:$M,'Data 2'!$U:$AI,'Data 2'!AF$1,0),0)</f>
        <v>114507.97</v>
      </c>
      <c r="AK104" s="15">
        <f>IFERROR(VLOOKUP($M:$M,'Data 2'!$U:$AI,'Data 2'!AG$1,0),0)</f>
        <v>88762.79</v>
      </c>
      <c r="AL104" s="15">
        <f>IFERROR(VLOOKUP($M:$M,'Data 2'!$U:$AI,'Data 2'!AH$1,0),0)</f>
        <v>77960.479999999996</v>
      </c>
      <c r="AM104" s="16">
        <f t="shared" si="138"/>
        <v>1374545.1900000002</v>
      </c>
      <c r="AN104" s="15">
        <f>IFERROR(VLOOKUP($M:$M,'Data 2'!$AP:$BE,'Data 2'!AR$1,0),0)</f>
        <v>110964.09</v>
      </c>
      <c r="AO104" s="15">
        <f>IFERROR(VLOOKUP($M:$M,'Data 2'!$AP:$BE,'Data 2'!AS$1,0),0)</f>
        <v>107805.69</v>
      </c>
      <c r="AP104" s="15">
        <f>IFERROR(VLOOKUP($M:$M,'Data 2'!$AP:$BE,'Data 2'!AT$1,0),0)</f>
        <v>122607.3</v>
      </c>
      <c r="AQ104" s="15">
        <f>IFERROR(VLOOKUP($M:$M,'Data 2'!$AP:$BE,'Data 2'!AU$1,0),0)</f>
        <v>143726.07999999999</v>
      </c>
      <c r="AR104" s="15">
        <f>IFERROR(VLOOKUP($M:$M,'Data 2'!$AP:$BE,'Data 2'!AV$1,0),0)</f>
        <v>162894.46</v>
      </c>
      <c r="AS104" s="15">
        <f>IFERROR(VLOOKUP($M:$M,'Data 2'!$AP:$BE,'Data 2'!AW$1,0),0)</f>
        <v>146696.56</v>
      </c>
      <c r="AT104" s="15">
        <f>IFERROR(VLOOKUP($M:$M,'Data 2'!$AP:$BE,'Data 2'!AX$1,0),0)</f>
        <v>127511.34</v>
      </c>
      <c r="AU104" s="15">
        <f>IFERROR(VLOOKUP($M:$M,'Data 2'!$AP:$BE,'Data 2'!AY$1,0),0)</f>
        <v>141502.41</v>
      </c>
      <c r="AV104" s="15">
        <f>IFERROR(VLOOKUP($M:$M,'Data 2'!$AP:$BE,'Data 2'!AZ$1,0),0)</f>
        <v>116215.82</v>
      </c>
      <c r="AW104" s="15">
        <f>IFERROR(VLOOKUP($M:$M,'Data 2'!$AP:$BE,'Data 2'!BA$1,0),0)</f>
        <v>119199.26</v>
      </c>
      <c r="AX104" s="15">
        <f>IFERROR(VLOOKUP($M:$M,'Data 2'!$AP:$BE,'Data 2'!BB$1,0),0)</f>
        <v>95102.340000000011</v>
      </c>
      <c r="AY104" s="15">
        <f>IFERROR(VLOOKUP($M:$M,'Data 2'!$AP:$BE,'Data 2'!BC$1,0),0)</f>
        <v>78828.12000000001</v>
      </c>
      <c r="AZ104" s="16">
        <f t="shared" si="71"/>
        <v>1473053.4700000002</v>
      </c>
      <c r="BA104" s="3">
        <f>IF(AA104=0,0,IFERROR(VLOOKUP($M:$M,'Price_Per_Oz_01.2019~'!$A:$CQ,Data_sheet_PTD!BA$2,0),0))</f>
        <v>0.75</v>
      </c>
      <c r="BB104" s="3">
        <f>IF(AB104=0,0,IFERROR(VLOOKUP($M:$M,'Price_Per_Oz_01.2019~'!$A:$CQ,Data_sheet_PTD!BB$2,0),0))</f>
        <v>0.75</v>
      </c>
      <c r="BC104" s="3">
        <f>IF(AC104=0,0,IFERROR(VLOOKUP($M:$M,'Price_Per_Oz_01.2019~'!$A:$CQ,Data_sheet_PTD!BC$2,0),0))</f>
        <v>0.75</v>
      </c>
      <c r="BD104" s="3">
        <f>IF(AD104=0,0,IFERROR(VLOOKUP($M:$M,'Price_Per_Oz_01.2019~'!$A:$CQ,Data_sheet_PTD!BD$2,0),0))</f>
        <v>0.91</v>
      </c>
      <c r="BE104" s="3">
        <f>IF(AE104=0,0,IFERROR(VLOOKUP($M:$M,'Price_Per_Oz_01.2019~'!$A:$CQ,Data_sheet_PTD!BE$2,0),0))</f>
        <v>0.91</v>
      </c>
      <c r="BF104" s="3">
        <f>IF(AF104=0,0,IFERROR(VLOOKUP($M:$M,'Price_Per_Oz_01.2019~'!$A:$CQ,Data_sheet_PTD!BF$2,0),0))</f>
        <v>0.91</v>
      </c>
      <c r="BG104" s="3">
        <f>IF(AG104=0,0,IFERROR(VLOOKUP($M:$M,'Price_Per_Oz_01.2019~'!$A:$CQ,Data_sheet_PTD!BG$2,0),0))</f>
        <v>0.91</v>
      </c>
      <c r="BH104" s="3">
        <f>IF(AH104=0,0,IFERROR(VLOOKUP($M:$M,'Price_Per_Oz_01.2019~'!$A:$CQ,Data_sheet_PTD!BH$2,0),0))</f>
        <v>0.91</v>
      </c>
      <c r="BI104" s="3">
        <f>IF(AI104=0,0,IFERROR(VLOOKUP($M:$M,'Price_Per_Oz_01.2019~'!$A:$CQ,Data_sheet_PTD!BI$2,0),0))</f>
        <v>0.91</v>
      </c>
      <c r="BJ104" s="3">
        <f>IF(AJ104=0,0,IFERROR(VLOOKUP($M:$M,'Price_Per_Oz_01.2019~'!$A:$CQ,Data_sheet_PTD!BJ$2,0),0))</f>
        <v>0.91</v>
      </c>
      <c r="BK104" s="3">
        <f>IF(AK104=0,0,IFERROR(VLOOKUP($M:$M,'Price_Per_Oz_01.2019~'!$A:$CQ,Data_sheet_PTD!BK$2,0),0))</f>
        <v>0.91</v>
      </c>
      <c r="BL104" s="3">
        <f>IF(AL104=0,0,IFERROR(VLOOKUP($M:$M,'Price_Per_Oz_01.2019~'!$A:$CQ,Data_sheet_PTD!BL$2,0),0))</f>
        <v>0.91</v>
      </c>
      <c r="BM104" s="17">
        <f t="shared" si="123"/>
        <v>0.91</v>
      </c>
      <c r="BN104" s="3">
        <f>IF(AN104=0,0,IFERROR(VLOOKUP($M:$M,'Price_Per_Oz_01.2019~'!$A:$CQ,Data_sheet_PTD!BN$2,0),0))</f>
        <v>0.91</v>
      </c>
      <c r="BO104" s="3">
        <f>IF(AO104=0,0,IFERROR(VLOOKUP($M:$M,'Price_Per_Oz_01.2019~'!$A:$CQ,Data_sheet_PTD!BO$2,0),0))</f>
        <v>0.91</v>
      </c>
      <c r="BP104" s="3">
        <f>IF(AP104=0,0,IFERROR(VLOOKUP($M:$M,'Price_Per_Oz_01.2019~'!$A:$CQ,Data_sheet_PTD!BP$2,0),0))</f>
        <v>0.91</v>
      </c>
      <c r="BQ104" s="3">
        <f>IF(AQ104=0,0,IFERROR(VLOOKUP($M:$M,'Price_Per_Oz_01.2019~'!$A:$CQ,Data_sheet_PTD!BQ$2,0),0))</f>
        <v>0.91</v>
      </c>
      <c r="BR104" s="3">
        <f>IF(AR104=0,0,IFERROR(VLOOKUP($M:$M,'Price_Per_Oz_01.2019~'!$A:$CQ,Data_sheet_PTD!BR$2,0),0))</f>
        <v>0.91</v>
      </c>
      <c r="BS104" s="3">
        <f>IF(AS104=0,0,IFERROR(VLOOKUP($M:$M,'Price_Per_Oz_01.2019~'!$A:$CQ,Data_sheet_PTD!BS$2,0),0))</f>
        <v>0.91</v>
      </c>
      <c r="BT104" s="3">
        <f>IF(AT104=0,0,IFERROR(VLOOKUP($M:$M,'Price_Per_Oz_01.2019~'!$A:$CQ,Data_sheet_PTD!BT$2,0),0))</f>
        <v>0.91</v>
      </c>
      <c r="BU104" s="3">
        <f>IF(AU104=0,0,IFERROR(VLOOKUP($M:$M,'Price_Per_Oz_01.2019~'!$A:$CQ,Data_sheet_PTD!BU$2,0),0))</f>
        <v>0.91</v>
      </c>
      <c r="BV104" s="3">
        <f>IF(AV104=0,0,IFERROR(VLOOKUP($M:$M,'Price_Per_Oz_01.2019~'!$A:$CQ,Data_sheet_PTD!BV$2,0),0))</f>
        <v>0.91</v>
      </c>
      <c r="BW104" s="3">
        <f>IF(AW104=0,0,IFERROR(VLOOKUP($M:$M,'Price_Per_Oz_01.2019~'!$A:$CQ,Data_sheet_PTD!BW$2,0),0))</f>
        <v>0.91</v>
      </c>
      <c r="BX104" s="3">
        <f>IF(AX104=0,0,IFERROR(VLOOKUP($M:$M,'Price_Per_Oz_01.2019~'!$A:$CQ,Data_sheet_PTD!BX$2,0),0))</f>
        <v>0.91</v>
      </c>
      <c r="BY104" s="3">
        <f>IF(AY104=0,0,IFERROR(VLOOKUP($M:$M,'Price_Per_Oz_01.2019~'!$A:$CQ,Data_sheet_PTD!BY$2,0),0))</f>
        <v>0.91</v>
      </c>
      <c r="BZ104" s="17">
        <f t="shared" si="124"/>
        <v>0.91</v>
      </c>
      <c r="CA104" s="12">
        <f t="shared" si="72"/>
        <v>111825.53333333333</v>
      </c>
      <c r="CB104" s="12">
        <f t="shared" si="73"/>
        <v>99404.453333333324</v>
      </c>
      <c r="CC104" s="12">
        <f t="shared" si="74"/>
        <v>140053.81333333332</v>
      </c>
      <c r="CD104" s="12">
        <f t="shared" si="75"/>
        <v>154027.3956043956</v>
      </c>
      <c r="CE104" s="12">
        <f t="shared" si="76"/>
        <v>160976.07692307694</v>
      </c>
      <c r="CF104" s="12">
        <f t="shared" si="77"/>
        <v>180048.6043956044</v>
      </c>
      <c r="CG104" s="12">
        <f t="shared" si="78"/>
        <v>144180.67032967033</v>
      </c>
      <c r="CH104" s="12">
        <f t="shared" si="79"/>
        <v>142337.02197802198</v>
      </c>
      <c r="CI104" s="12">
        <f t="shared" si="80"/>
        <v>130354.51648351648</v>
      </c>
      <c r="CJ104" s="12">
        <f t="shared" si="81"/>
        <v>125832.93406593407</v>
      </c>
      <c r="CK104" s="12">
        <f t="shared" si="82"/>
        <v>97541.527472527465</v>
      </c>
      <c r="CL104" s="12">
        <f t="shared" si="83"/>
        <v>85670.85714285713</v>
      </c>
      <c r="CM104" s="13">
        <f t="shared" si="125"/>
        <v>1572253.404395604</v>
      </c>
      <c r="CN104" s="12">
        <f t="shared" si="84"/>
        <v>121938.56043956043</v>
      </c>
      <c r="CO104" s="12">
        <f t="shared" si="85"/>
        <v>118467.79120879121</v>
      </c>
      <c r="CP104" s="12">
        <f t="shared" si="86"/>
        <v>134733.29670329671</v>
      </c>
      <c r="CQ104" s="12">
        <f t="shared" si="87"/>
        <v>157940.74725274724</v>
      </c>
      <c r="CR104" s="12">
        <f t="shared" si="88"/>
        <v>179004.90109890109</v>
      </c>
      <c r="CS104" s="12">
        <f t="shared" si="89"/>
        <v>161205.01098901097</v>
      </c>
      <c r="CT104" s="12">
        <f t="shared" si="90"/>
        <v>140122.35164835164</v>
      </c>
      <c r="CU104" s="12">
        <f t="shared" si="91"/>
        <v>155497.15384615384</v>
      </c>
      <c r="CV104" s="12">
        <f t="shared" si="92"/>
        <v>127709.69230769231</v>
      </c>
      <c r="CW104" s="12">
        <f t="shared" si="93"/>
        <v>130988.19780219778</v>
      </c>
      <c r="CX104" s="12">
        <f t="shared" si="94"/>
        <v>104508.06593406595</v>
      </c>
      <c r="CY104" s="12">
        <f t="shared" si="95"/>
        <v>86624.307692307702</v>
      </c>
      <c r="CZ104" s="13">
        <f t="shared" si="96"/>
        <v>1618740.0769230768</v>
      </c>
      <c r="DA104" s="15">
        <f t="shared" si="97"/>
        <v>7584.7703296703294</v>
      </c>
      <c r="DB104" s="15">
        <f t="shared" si="98"/>
        <v>14297.503406593416</v>
      </c>
      <c r="DC104" s="15">
        <f t="shared" si="99"/>
        <v>-3990.3874725274582</v>
      </c>
      <c r="DD104" s="15">
        <f t="shared" si="100"/>
        <v>3561.1499999999955</v>
      </c>
      <c r="DE104" s="15">
        <f t="shared" si="101"/>
        <v>16406.229999999978</v>
      </c>
      <c r="DF104" s="15">
        <f t="shared" si="102"/>
        <v>-17147.67000000002</v>
      </c>
      <c r="DG104" s="15">
        <f t="shared" si="103"/>
        <v>-3693.0700000000093</v>
      </c>
      <c r="DH104" s="15">
        <f t="shared" si="104"/>
        <v>11975.72</v>
      </c>
      <c r="DI104" s="15">
        <f t="shared" si="105"/>
        <v>-2406.789999999989</v>
      </c>
      <c r="DJ104" s="15">
        <f t="shared" si="106"/>
        <v>4691.2899999999836</v>
      </c>
      <c r="DK104" s="15">
        <f t="shared" si="107"/>
        <v>6339.5500000000193</v>
      </c>
      <c r="DL104" s="15">
        <f t="shared" si="108"/>
        <v>867.64000000002056</v>
      </c>
      <c r="DM104" s="16">
        <f t="shared" si="109"/>
        <v>38485.936263736257</v>
      </c>
      <c r="DN104" s="15">
        <f t="shared" si="110"/>
        <v>19510.169670329673</v>
      </c>
      <c r="DO104" s="15">
        <f t="shared" si="111"/>
        <v>18954.846593406597</v>
      </c>
      <c r="DP104" s="15">
        <f t="shared" si="112"/>
        <v>21557.327472527479</v>
      </c>
      <c r="DQ104" s="15">
        <f t="shared" si="113"/>
        <v>0</v>
      </c>
      <c r="DR104" s="15">
        <f t="shared" si="114"/>
        <v>0</v>
      </c>
      <c r="DS104" s="15">
        <f t="shared" si="115"/>
        <v>0</v>
      </c>
      <c r="DT104" s="15">
        <f t="shared" si="116"/>
        <v>0</v>
      </c>
      <c r="DU104" s="15">
        <f t="shared" si="117"/>
        <v>0</v>
      </c>
      <c r="DV104" s="15">
        <f t="shared" si="118"/>
        <v>0</v>
      </c>
      <c r="DW104" s="15">
        <f t="shared" si="119"/>
        <v>0</v>
      </c>
      <c r="DX104" s="15">
        <f t="shared" si="120"/>
        <v>0</v>
      </c>
      <c r="DY104" s="15">
        <f t="shared" si="121"/>
        <v>0</v>
      </c>
      <c r="DZ104" s="16">
        <f t="shared" si="122"/>
        <v>60022.343736263749</v>
      </c>
      <c r="EB104" s="22">
        <f t="shared" si="126"/>
        <v>0</v>
      </c>
      <c r="EC104" s="22">
        <f t="shared" si="127"/>
        <v>0</v>
      </c>
      <c r="ED104" s="22">
        <f t="shared" si="128"/>
        <v>0</v>
      </c>
      <c r="EE104" s="22">
        <f t="shared" si="129"/>
        <v>0</v>
      </c>
      <c r="EF104" s="22">
        <f t="shared" si="130"/>
        <v>0</v>
      </c>
      <c r="EG104" s="22">
        <f t="shared" si="131"/>
        <v>0</v>
      </c>
      <c r="EH104" s="22">
        <f t="shared" si="132"/>
        <v>0</v>
      </c>
      <c r="EI104" s="22">
        <f t="shared" si="133"/>
        <v>0</v>
      </c>
      <c r="EJ104" s="22">
        <f t="shared" si="134"/>
        <v>-4.5474735088646412E-12</v>
      </c>
      <c r="EK104" s="22">
        <f t="shared" si="135"/>
        <v>1.0004441719502211E-11</v>
      </c>
      <c r="EL104" s="22">
        <f t="shared" si="136"/>
        <v>0</v>
      </c>
      <c r="EM104" s="22">
        <f t="shared" si="137"/>
        <v>-6.5938365878537297E-12</v>
      </c>
    </row>
    <row r="105" spans="12:143" x14ac:dyDescent="0.3">
      <c r="L105" s="7"/>
      <c r="M105" t="s">
        <v>111</v>
      </c>
      <c r="N105" s="15">
        <f>IFERROR(VLOOKUP($M:$M,'Data 2'!$C:$R,'Data 2'!E$1,0),0)</f>
        <v>59496.77</v>
      </c>
      <c r="O105" s="15">
        <f>IFERROR(VLOOKUP($M:$M,'Data 2'!$C:$R,'Data 2'!F$1,0),0)</f>
        <v>62915.12</v>
      </c>
      <c r="P105" s="15">
        <f>IFERROR(VLOOKUP($M:$M,'Data 2'!$C:$R,'Data 2'!G$1,0),0)</f>
        <v>73404.13</v>
      </c>
      <c r="Q105" s="15">
        <f>IFERROR(VLOOKUP($M:$M,'Data 2'!$C:$R,'Data 2'!H$1,0),0)</f>
        <v>93332.91</v>
      </c>
      <c r="R105" s="15">
        <f>IFERROR(VLOOKUP($M:$M,'Data 2'!$C:$R,'Data 2'!I$1,0),0)</f>
        <v>90014.28</v>
      </c>
      <c r="S105" s="15">
        <f>IFERROR(VLOOKUP($M:$M,'Data 2'!$C:$R,'Data 2'!J$1,0),0)</f>
        <v>97672.3</v>
      </c>
      <c r="T105" s="15">
        <f>IFERROR(VLOOKUP($M:$M,'Data 2'!$C:$R,'Data 2'!K$1,0),0)</f>
        <v>117201.79</v>
      </c>
      <c r="U105" s="15">
        <f>IFERROR(VLOOKUP($M:$M,'Data 2'!$C:$R,'Data 2'!L$1,0),0)</f>
        <v>100283.7</v>
      </c>
      <c r="V105" s="15">
        <f>IFERROR(VLOOKUP($M:$M,'Data 2'!$C:$R,'Data 2'!M$1,0),0)</f>
        <v>79850.75</v>
      </c>
      <c r="W105" s="15">
        <f>IFERROR(VLOOKUP($M:$M,'Data 2'!$C:$R,'Data 2'!N$1,0),0)</f>
        <v>80977.14</v>
      </c>
      <c r="X105" s="15">
        <f>IFERROR(VLOOKUP($M:$M,'Data 2'!$C:$R,'Data 2'!O$1,0),0)</f>
        <v>61927.75</v>
      </c>
      <c r="Y105" s="15">
        <f>IFERROR(VLOOKUP($M:$M,'Data 2'!$C:$R,'Data 2'!P$1,0),0)</f>
        <v>57659.64</v>
      </c>
      <c r="Z105" s="16">
        <f t="shared" si="70"/>
        <v>289148.93000000005</v>
      </c>
      <c r="AA105" s="15">
        <f>IFERROR(VLOOKUP($M:$M,'Data 2'!$U:$AI,'Data 2'!W$1,0),0)</f>
        <v>69337.45</v>
      </c>
      <c r="AB105" s="15">
        <f>IFERROR(VLOOKUP($M:$M,'Data 2'!$U:$AI,'Data 2'!X$1,0),0)</f>
        <v>68305.84</v>
      </c>
      <c r="AC105" s="15">
        <f>IFERROR(VLOOKUP($M:$M,'Data 2'!$U:$AI,'Data 2'!Y$1,0),0)</f>
        <v>88867.44</v>
      </c>
      <c r="AD105" s="15">
        <f>IFERROR(VLOOKUP($M:$M,'Data 2'!$U:$AI,'Data 2'!Z$1,0),0)</f>
        <v>108537.81</v>
      </c>
      <c r="AE105" s="15">
        <f>IFERROR(VLOOKUP($M:$M,'Data 2'!$U:$AI,'Data 2'!AA$1,0),0)</f>
        <v>113692.71</v>
      </c>
      <c r="AF105" s="15">
        <f>IFERROR(VLOOKUP($M:$M,'Data 2'!$U:$AI,'Data 2'!AB$1,0),0)</f>
        <v>134776.04</v>
      </c>
      <c r="AG105" s="15">
        <f>IFERROR(VLOOKUP($M:$M,'Data 2'!$U:$AI,'Data 2'!AC$1,0),0)</f>
        <v>128512.59</v>
      </c>
      <c r="AH105" s="15">
        <f>IFERROR(VLOOKUP($M:$M,'Data 2'!$U:$AI,'Data 2'!AD$1,0),0)</f>
        <v>120551.79</v>
      </c>
      <c r="AI105" s="15">
        <f>IFERROR(VLOOKUP($M:$M,'Data 2'!$U:$AI,'Data 2'!AE$1,0),0)</f>
        <v>111004.8</v>
      </c>
      <c r="AJ105" s="15">
        <f>IFERROR(VLOOKUP($M:$M,'Data 2'!$U:$AI,'Data 2'!AF$1,0),0)</f>
        <v>96361.7</v>
      </c>
      <c r="AK105" s="15">
        <f>IFERROR(VLOOKUP($M:$M,'Data 2'!$U:$AI,'Data 2'!AG$1,0),0)</f>
        <v>72193.81</v>
      </c>
      <c r="AL105" s="15">
        <f>IFERROR(VLOOKUP($M:$M,'Data 2'!$U:$AI,'Data 2'!AH$1,0),0)</f>
        <v>71407.8</v>
      </c>
      <c r="AM105" s="16">
        <f t="shared" si="138"/>
        <v>1183549.78</v>
      </c>
      <c r="AN105" s="15">
        <f>IFERROR(VLOOKUP($M:$M,'Data 2'!$AP:$BE,'Data 2'!AR$1,0),0)</f>
        <v>87810.29</v>
      </c>
      <c r="AO105" s="15">
        <f>IFERROR(VLOOKUP($M:$M,'Data 2'!$AP:$BE,'Data 2'!AS$1,0),0)</f>
        <v>94762.73</v>
      </c>
      <c r="AP105" s="15">
        <f>IFERROR(VLOOKUP($M:$M,'Data 2'!$AP:$BE,'Data 2'!AT$1,0),0)</f>
        <v>110421.24</v>
      </c>
      <c r="AQ105" s="15">
        <f>IFERROR(VLOOKUP($M:$M,'Data 2'!$AP:$BE,'Data 2'!AU$1,0),0)</f>
        <v>118391.47</v>
      </c>
      <c r="AR105" s="15">
        <f>IFERROR(VLOOKUP($M:$M,'Data 2'!$AP:$BE,'Data 2'!AV$1,0),0)</f>
        <v>135878.69</v>
      </c>
      <c r="AS105" s="15">
        <f>IFERROR(VLOOKUP($M:$M,'Data 2'!$AP:$BE,'Data 2'!AW$1,0),0)</f>
        <v>132577.85</v>
      </c>
      <c r="AT105" s="15">
        <f>IFERROR(VLOOKUP($M:$M,'Data 2'!$AP:$BE,'Data 2'!AX$1,0),0)</f>
        <v>127033.26</v>
      </c>
      <c r="AU105" s="15">
        <f>IFERROR(VLOOKUP($M:$M,'Data 2'!$AP:$BE,'Data 2'!AY$1,0),0)</f>
        <v>138828.46</v>
      </c>
      <c r="AV105" s="15">
        <f>IFERROR(VLOOKUP($M:$M,'Data 2'!$AP:$BE,'Data 2'!AZ$1,0),0)</f>
        <v>115672.3</v>
      </c>
      <c r="AW105" s="15">
        <f>IFERROR(VLOOKUP($M:$M,'Data 2'!$AP:$BE,'Data 2'!BA$1,0),0)</f>
        <v>107513.34</v>
      </c>
      <c r="AX105" s="15">
        <f>IFERROR(VLOOKUP($M:$M,'Data 2'!$AP:$BE,'Data 2'!BB$1,0),0)</f>
        <v>80213.159999999989</v>
      </c>
      <c r="AY105" s="15">
        <f>IFERROR(VLOOKUP($M:$M,'Data 2'!$AP:$BE,'Data 2'!BC$1,0),0)</f>
        <v>73971.360000000015</v>
      </c>
      <c r="AZ105" s="16">
        <f t="shared" si="71"/>
        <v>1323074.1499999999</v>
      </c>
      <c r="BA105" s="3">
        <f>IF(AA105=0,0,IFERROR(VLOOKUP($M:$M,'Price_Per_Oz_01.2019~'!$A:$CQ,Data_sheet_PTD!BA$2,0),0))</f>
        <v>0.69</v>
      </c>
      <c r="BB105" s="3">
        <f>IF(AB105=0,0,IFERROR(VLOOKUP($M:$M,'Price_Per_Oz_01.2019~'!$A:$CQ,Data_sheet_PTD!BB$2,0),0))</f>
        <v>0.69</v>
      </c>
      <c r="BC105" s="3">
        <f>IF(AC105=0,0,IFERROR(VLOOKUP($M:$M,'Price_Per_Oz_01.2019~'!$A:$CQ,Data_sheet_PTD!BC$2,0),0))</f>
        <v>0.74</v>
      </c>
      <c r="BD105" s="3">
        <f>IF(AD105=0,0,IFERROR(VLOOKUP($M:$M,'Price_Per_Oz_01.2019~'!$A:$CQ,Data_sheet_PTD!BD$2,0),0))</f>
        <v>0.74</v>
      </c>
      <c r="BE105" s="3">
        <f>IF(AE105=0,0,IFERROR(VLOOKUP($M:$M,'Price_Per_Oz_01.2019~'!$A:$CQ,Data_sheet_PTD!BE$2,0),0))</f>
        <v>0.74</v>
      </c>
      <c r="BF105" s="3">
        <f>IF(AF105=0,0,IFERROR(VLOOKUP($M:$M,'Price_Per_Oz_01.2019~'!$A:$CQ,Data_sheet_PTD!BF$2,0),0))</f>
        <v>0.74</v>
      </c>
      <c r="BG105" s="3">
        <f>IF(AG105=0,0,IFERROR(VLOOKUP($M:$M,'Price_Per_Oz_01.2019~'!$A:$CQ,Data_sheet_PTD!BG$2,0),0))</f>
        <v>0.74</v>
      </c>
      <c r="BH105" s="3">
        <f>IF(AH105=0,0,IFERROR(VLOOKUP($M:$M,'Price_Per_Oz_01.2019~'!$A:$CQ,Data_sheet_PTD!BH$2,0),0))</f>
        <v>0.74</v>
      </c>
      <c r="BI105" s="3">
        <f>IF(AI105=0,0,IFERROR(VLOOKUP($M:$M,'Price_Per_Oz_01.2019~'!$A:$CQ,Data_sheet_PTD!BI$2,0),0))</f>
        <v>0.74</v>
      </c>
      <c r="BJ105" s="3">
        <f>IF(AJ105=0,0,IFERROR(VLOOKUP($M:$M,'Price_Per_Oz_01.2019~'!$A:$CQ,Data_sheet_PTD!BJ$2,0),0))</f>
        <v>0.74</v>
      </c>
      <c r="BK105" s="3">
        <f>IF(AK105=0,0,IFERROR(VLOOKUP($M:$M,'Price_Per_Oz_01.2019~'!$A:$CQ,Data_sheet_PTD!BK$2,0),0))</f>
        <v>0.74</v>
      </c>
      <c r="BL105" s="3">
        <f>IF(AL105=0,0,IFERROR(VLOOKUP($M:$M,'Price_Per_Oz_01.2019~'!$A:$CQ,Data_sheet_PTD!BL$2,0),0))</f>
        <v>0.74</v>
      </c>
      <c r="BM105" s="17">
        <f t="shared" si="123"/>
        <v>0.74</v>
      </c>
      <c r="BN105" s="3">
        <f>IF(AN105=0,0,IFERROR(VLOOKUP($M:$M,'Price_Per_Oz_01.2019~'!$A:$CQ,Data_sheet_PTD!BN$2,0),0))</f>
        <v>0.74</v>
      </c>
      <c r="BO105" s="3">
        <f>IF(AO105=0,0,IFERROR(VLOOKUP($M:$M,'Price_Per_Oz_01.2019~'!$A:$CQ,Data_sheet_PTD!BO$2,0),0))</f>
        <v>0.74</v>
      </c>
      <c r="BP105" s="3">
        <f>IF(AP105=0,0,IFERROR(VLOOKUP($M:$M,'Price_Per_Oz_01.2019~'!$A:$CQ,Data_sheet_PTD!BP$2,0),0))</f>
        <v>0.74</v>
      </c>
      <c r="BQ105" s="3">
        <f>IF(AQ105=0,0,IFERROR(VLOOKUP($M:$M,'Price_Per_Oz_01.2019~'!$A:$CQ,Data_sheet_PTD!BQ$2,0),0))</f>
        <v>0.74</v>
      </c>
      <c r="BR105" s="3">
        <f>IF(AR105=0,0,IFERROR(VLOOKUP($M:$M,'Price_Per_Oz_01.2019~'!$A:$CQ,Data_sheet_PTD!BR$2,0),0))</f>
        <v>0.74</v>
      </c>
      <c r="BS105" s="3">
        <f>IF(AS105=0,0,IFERROR(VLOOKUP($M:$M,'Price_Per_Oz_01.2019~'!$A:$CQ,Data_sheet_PTD!BS$2,0),0))</f>
        <v>0.74</v>
      </c>
      <c r="BT105" s="3">
        <f>IF(AT105=0,0,IFERROR(VLOOKUP($M:$M,'Price_Per_Oz_01.2019~'!$A:$CQ,Data_sheet_PTD!BT$2,0),0))</f>
        <v>0.74</v>
      </c>
      <c r="BU105" s="3">
        <f>IF(AU105=0,0,IFERROR(VLOOKUP($M:$M,'Price_Per_Oz_01.2019~'!$A:$CQ,Data_sheet_PTD!BU$2,0),0))</f>
        <v>0.74</v>
      </c>
      <c r="BV105" s="3">
        <f>IF(AV105=0,0,IFERROR(VLOOKUP($M:$M,'Price_Per_Oz_01.2019~'!$A:$CQ,Data_sheet_PTD!BV$2,0),0))</f>
        <v>0.74</v>
      </c>
      <c r="BW105" s="3">
        <f>IF(AW105=0,0,IFERROR(VLOOKUP($M:$M,'Price_Per_Oz_01.2019~'!$A:$CQ,Data_sheet_PTD!BW$2,0),0))</f>
        <v>0.74</v>
      </c>
      <c r="BX105" s="3">
        <f>IF(AX105=0,0,IFERROR(VLOOKUP($M:$M,'Price_Per_Oz_01.2019~'!$A:$CQ,Data_sheet_PTD!BX$2,0),0))</f>
        <v>0.74</v>
      </c>
      <c r="BY105" s="3">
        <f>IF(AY105=0,0,IFERROR(VLOOKUP($M:$M,'Price_Per_Oz_01.2019~'!$A:$CQ,Data_sheet_PTD!BY$2,0),0))</f>
        <v>0.74</v>
      </c>
      <c r="BZ105" s="17">
        <f t="shared" si="124"/>
        <v>0.74</v>
      </c>
      <c r="CA105" s="12">
        <f t="shared" si="72"/>
        <v>100489.0579710145</v>
      </c>
      <c r="CB105" s="12">
        <f t="shared" si="73"/>
        <v>98993.971014492752</v>
      </c>
      <c r="CC105" s="12">
        <f t="shared" si="74"/>
        <v>120091.13513513513</v>
      </c>
      <c r="CD105" s="12">
        <f t="shared" si="75"/>
        <v>146672.71621621621</v>
      </c>
      <c r="CE105" s="12">
        <f t="shared" si="76"/>
        <v>153638.79729729731</v>
      </c>
      <c r="CF105" s="12">
        <f t="shared" si="77"/>
        <v>182129.78378378379</v>
      </c>
      <c r="CG105" s="12">
        <f t="shared" si="78"/>
        <v>173665.66216216216</v>
      </c>
      <c r="CH105" s="12">
        <f t="shared" si="79"/>
        <v>162907.82432432432</v>
      </c>
      <c r="CI105" s="12">
        <f t="shared" si="80"/>
        <v>150006.48648648648</v>
      </c>
      <c r="CJ105" s="12">
        <f t="shared" si="81"/>
        <v>130218.51351351351</v>
      </c>
      <c r="CK105" s="12">
        <f t="shared" si="82"/>
        <v>97559.202702702707</v>
      </c>
      <c r="CL105" s="12">
        <f t="shared" si="83"/>
        <v>96497.027027027027</v>
      </c>
      <c r="CM105" s="13">
        <f t="shared" si="125"/>
        <v>1612870.1776341558</v>
      </c>
      <c r="CN105" s="12">
        <f t="shared" si="84"/>
        <v>118662.55405405405</v>
      </c>
      <c r="CO105" s="12">
        <f t="shared" si="85"/>
        <v>128057.74324324324</v>
      </c>
      <c r="CP105" s="12">
        <f t="shared" si="86"/>
        <v>149217.89189189189</v>
      </c>
      <c r="CQ105" s="12">
        <f t="shared" si="87"/>
        <v>159988.47297297299</v>
      </c>
      <c r="CR105" s="12">
        <f t="shared" si="88"/>
        <v>183619.85135135136</v>
      </c>
      <c r="CS105" s="12">
        <f t="shared" si="89"/>
        <v>179159.25675675677</v>
      </c>
      <c r="CT105" s="12">
        <f t="shared" si="90"/>
        <v>171666.56756756757</v>
      </c>
      <c r="CU105" s="12">
        <f t="shared" si="91"/>
        <v>187606.02702702701</v>
      </c>
      <c r="CV105" s="12">
        <f t="shared" si="92"/>
        <v>156313.91891891893</v>
      </c>
      <c r="CW105" s="12">
        <f t="shared" si="93"/>
        <v>145288.29729729731</v>
      </c>
      <c r="CX105" s="12">
        <f t="shared" si="94"/>
        <v>108396.16216216215</v>
      </c>
      <c r="CY105" s="12">
        <f t="shared" si="95"/>
        <v>99961.297297297322</v>
      </c>
      <c r="CZ105" s="13">
        <f t="shared" si="96"/>
        <v>1787938.0405405404</v>
      </c>
      <c r="DA105" s="15">
        <f t="shared" si="97"/>
        <v>12539.712297297294</v>
      </c>
      <c r="DB105" s="15">
        <f t="shared" si="98"/>
        <v>20054.002837837834</v>
      </c>
      <c r="DC105" s="15">
        <f t="shared" si="99"/>
        <v>21553.800000000003</v>
      </c>
      <c r="DD105" s="15">
        <f t="shared" si="100"/>
        <v>9853.6600000000126</v>
      </c>
      <c r="DE105" s="15">
        <f t="shared" si="101"/>
        <v>22185.98</v>
      </c>
      <c r="DF105" s="15">
        <f t="shared" si="102"/>
        <v>-2198.1899999999891</v>
      </c>
      <c r="DG105" s="15">
        <f t="shared" si="103"/>
        <v>-1479.3299999999936</v>
      </c>
      <c r="DH105" s="15">
        <f t="shared" si="104"/>
        <v>18276.669999999991</v>
      </c>
      <c r="DI105" s="15">
        <f t="shared" si="105"/>
        <v>4667.5000000000164</v>
      </c>
      <c r="DJ105" s="15">
        <f t="shared" si="106"/>
        <v>11151.640000000012</v>
      </c>
      <c r="DK105" s="15">
        <f t="shared" si="107"/>
        <v>8019.349999999984</v>
      </c>
      <c r="DL105" s="15">
        <f t="shared" si="108"/>
        <v>2563.5600000000186</v>
      </c>
      <c r="DM105" s="16">
        <f t="shared" si="109"/>
        <v>127188.35513513519</v>
      </c>
      <c r="DN105" s="15">
        <f t="shared" si="110"/>
        <v>5933.1277027027081</v>
      </c>
      <c r="DO105" s="15">
        <f t="shared" si="111"/>
        <v>6402.8871621621674</v>
      </c>
      <c r="DP105" s="15">
        <f t="shared" si="112"/>
        <v>0</v>
      </c>
      <c r="DQ105" s="15">
        <f t="shared" si="113"/>
        <v>0</v>
      </c>
      <c r="DR105" s="15">
        <f t="shared" si="114"/>
        <v>0</v>
      </c>
      <c r="DS105" s="15">
        <f t="shared" si="115"/>
        <v>0</v>
      </c>
      <c r="DT105" s="15">
        <f t="shared" si="116"/>
        <v>0</v>
      </c>
      <c r="DU105" s="15">
        <f t="shared" si="117"/>
        <v>0</v>
      </c>
      <c r="DV105" s="15">
        <f t="shared" si="118"/>
        <v>0</v>
      </c>
      <c r="DW105" s="15">
        <f t="shared" si="119"/>
        <v>0</v>
      </c>
      <c r="DX105" s="15">
        <f t="shared" si="120"/>
        <v>0</v>
      </c>
      <c r="DY105" s="15">
        <f t="shared" si="121"/>
        <v>0</v>
      </c>
      <c r="DZ105" s="16">
        <f t="shared" si="122"/>
        <v>12336.014864864876</v>
      </c>
      <c r="EB105" s="22">
        <f t="shared" si="126"/>
        <v>0</v>
      </c>
      <c r="EC105" s="22">
        <f t="shared" si="127"/>
        <v>0</v>
      </c>
      <c r="ED105" s="22">
        <f t="shared" si="128"/>
        <v>0</v>
      </c>
      <c r="EE105" s="22">
        <f t="shared" si="129"/>
        <v>0</v>
      </c>
      <c r="EF105" s="22">
        <f t="shared" si="130"/>
        <v>0</v>
      </c>
      <c r="EG105" s="22">
        <f t="shared" si="131"/>
        <v>-1.3187673175707459E-11</v>
      </c>
      <c r="EH105" s="22">
        <f t="shared" si="132"/>
        <v>-8.1854523159563541E-12</v>
      </c>
      <c r="EI105" s="22">
        <f t="shared" si="133"/>
        <v>0</v>
      </c>
      <c r="EJ105" s="22">
        <f t="shared" si="134"/>
        <v>-1.6370904631912708E-11</v>
      </c>
      <c r="EK105" s="22">
        <f t="shared" si="135"/>
        <v>0</v>
      </c>
      <c r="EL105" s="22">
        <f t="shared" si="136"/>
        <v>7.2759576141834259E-12</v>
      </c>
      <c r="EM105" s="22">
        <f t="shared" si="137"/>
        <v>-6.3664629124104977E-12</v>
      </c>
    </row>
    <row r="106" spans="12:143" x14ac:dyDescent="0.3">
      <c r="L106" s="7"/>
      <c r="M106" t="s">
        <v>112</v>
      </c>
      <c r="N106" s="15">
        <f>IFERROR(VLOOKUP($M:$M,'Data 2'!$C:$R,'Data 2'!E$1,0),0)</f>
        <v>32062.560000000001</v>
      </c>
      <c r="O106" s="15">
        <f>IFERROR(VLOOKUP($M:$M,'Data 2'!$C:$R,'Data 2'!F$1,0),0)</f>
        <v>45091.58</v>
      </c>
      <c r="P106" s="15">
        <f>IFERROR(VLOOKUP($M:$M,'Data 2'!$C:$R,'Data 2'!G$1,0),0)</f>
        <v>50222.17</v>
      </c>
      <c r="Q106" s="15">
        <f>IFERROR(VLOOKUP($M:$M,'Data 2'!$C:$R,'Data 2'!H$1,0),0)</f>
        <v>61771.41</v>
      </c>
      <c r="R106" s="15">
        <f>IFERROR(VLOOKUP($M:$M,'Data 2'!$C:$R,'Data 2'!I$1,0),0)</f>
        <v>57895.55</v>
      </c>
      <c r="S106" s="15">
        <f>IFERROR(VLOOKUP($M:$M,'Data 2'!$C:$R,'Data 2'!J$1,0),0)</f>
        <v>59430.7</v>
      </c>
      <c r="T106" s="15">
        <f>IFERROR(VLOOKUP($M:$M,'Data 2'!$C:$R,'Data 2'!K$1,0),0)</f>
        <v>64445.95</v>
      </c>
      <c r="U106" s="15">
        <f>IFERROR(VLOOKUP($M:$M,'Data 2'!$C:$R,'Data 2'!L$1,0),0)</f>
        <v>53156.17</v>
      </c>
      <c r="V106" s="15">
        <f>IFERROR(VLOOKUP($M:$M,'Data 2'!$C:$R,'Data 2'!M$1,0),0)</f>
        <v>44877.34</v>
      </c>
      <c r="W106" s="15">
        <f>IFERROR(VLOOKUP($M:$M,'Data 2'!$C:$R,'Data 2'!N$1,0),0)</f>
        <v>42754.15</v>
      </c>
      <c r="X106" s="15">
        <f>IFERROR(VLOOKUP($M:$M,'Data 2'!$C:$R,'Data 2'!O$1,0),0)</f>
        <v>33485.050000000003</v>
      </c>
      <c r="Y106" s="15">
        <f>IFERROR(VLOOKUP($M:$M,'Data 2'!$C:$R,'Data 2'!P$1,0),0)</f>
        <v>30234.39</v>
      </c>
      <c r="Z106" s="16">
        <f t="shared" si="70"/>
        <v>189147.72</v>
      </c>
      <c r="AA106" s="15">
        <f>IFERROR(VLOOKUP($M:$M,'Data 2'!$U:$AI,'Data 2'!W$1,0),0)</f>
        <v>39272.67</v>
      </c>
      <c r="AB106" s="15">
        <f>IFERROR(VLOOKUP($M:$M,'Data 2'!$U:$AI,'Data 2'!X$1,0),0)</f>
        <v>44279.69</v>
      </c>
      <c r="AC106" s="15">
        <f>IFERROR(VLOOKUP($M:$M,'Data 2'!$U:$AI,'Data 2'!Y$1,0),0)</f>
        <v>59941.98</v>
      </c>
      <c r="AD106" s="15">
        <f>IFERROR(VLOOKUP($M:$M,'Data 2'!$U:$AI,'Data 2'!Z$1,0),0)</f>
        <v>69597.710000000006</v>
      </c>
      <c r="AE106" s="15">
        <f>IFERROR(VLOOKUP($M:$M,'Data 2'!$U:$AI,'Data 2'!AA$1,0),0)</f>
        <v>71463.990000000005</v>
      </c>
      <c r="AF106" s="15">
        <f>IFERROR(VLOOKUP($M:$M,'Data 2'!$U:$AI,'Data 2'!AB$1,0),0)</f>
        <v>88000.46</v>
      </c>
      <c r="AG106" s="15">
        <f>IFERROR(VLOOKUP($M:$M,'Data 2'!$U:$AI,'Data 2'!AC$1,0),0)</f>
        <v>78720.69</v>
      </c>
      <c r="AH106" s="15">
        <f>IFERROR(VLOOKUP($M:$M,'Data 2'!$U:$AI,'Data 2'!AD$1,0),0)</f>
        <v>68024.58</v>
      </c>
      <c r="AI106" s="15">
        <f>IFERROR(VLOOKUP($M:$M,'Data 2'!$U:$AI,'Data 2'!AE$1,0),0)</f>
        <v>62375.37</v>
      </c>
      <c r="AJ106" s="15">
        <f>IFERROR(VLOOKUP($M:$M,'Data 2'!$U:$AI,'Data 2'!AF$1,0),0)</f>
        <v>52535.71</v>
      </c>
      <c r="AK106" s="15">
        <f>IFERROR(VLOOKUP($M:$M,'Data 2'!$U:$AI,'Data 2'!AG$1,0),0)</f>
        <v>38985.51</v>
      </c>
      <c r="AL106" s="15">
        <f>IFERROR(VLOOKUP($M:$M,'Data 2'!$U:$AI,'Data 2'!AH$1,0),0)</f>
        <v>41956.85</v>
      </c>
      <c r="AM106" s="16">
        <f t="shared" si="138"/>
        <v>715155.21</v>
      </c>
      <c r="AN106" s="15">
        <f>IFERROR(VLOOKUP($M:$M,'Data 2'!$AP:$BE,'Data 2'!AR$1,0),0)</f>
        <v>43667.51</v>
      </c>
      <c r="AO106" s="15">
        <f>IFERROR(VLOOKUP($M:$M,'Data 2'!$AP:$BE,'Data 2'!AS$1,0),0)</f>
        <v>61629.53</v>
      </c>
      <c r="AP106" s="15">
        <f>IFERROR(VLOOKUP($M:$M,'Data 2'!$AP:$BE,'Data 2'!AT$1,0),0)</f>
        <v>65278.41</v>
      </c>
      <c r="AQ106" s="15">
        <f>IFERROR(VLOOKUP($M:$M,'Data 2'!$AP:$BE,'Data 2'!AU$1,0),0)</f>
        <v>74134.45</v>
      </c>
      <c r="AR106" s="15">
        <f>IFERROR(VLOOKUP($M:$M,'Data 2'!$AP:$BE,'Data 2'!AV$1,0),0)</f>
        <v>77850.67</v>
      </c>
      <c r="AS106" s="15">
        <f>IFERROR(VLOOKUP($M:$M,'Data 2'!$AP:$BE,'Data 2'!AW$1,0),0)</f>
        <v>85136.13</v>
      </c>
      <c r="AT106" s="15">
        <f>IFERROR(VLOOKUP($M:$M,'Data 2'!$AP:$BE,'Data 2'!AX$1,0),0)</f>
        <v>77700.22</v>
      </c>
      <c r="AU106" s="15">
        <f>IFERROR(VLOOKUP($M:$M,'Data 2'!$AP:$BE,'Data 2'!AY$1,0),0)</f>
        <v>75423.81</v>
      </c>
      <c r="AV106" s="15">
        <f>IFERROR(VLOOKUP($M:$M,'Data 2'!$AP:$BE,'Data 2'!AZ$1,0),0)</f>
        <v>58944.68</v>
      </c>
      <c r="AW106" s="15">
        <f>IFERROR(VLOOKUP($M:$M,'Data 2'!$AP:$BE,'Data 2'!BA$1,0),0)</f>
        <v>53446.979999999996</v>
      </c>
      <c r="AX106" s="15">
        <f>IFERROR(VLOOKUP($M:$M,'Data 2'!$AP:$BE,'Data 2'!BB$1,0),0)</f>
        <v>46416.88</v>
      </c>
      <c r="AY106" s="15">
        <f>IFERROR(VLOOKUP($M:$M,'Data 2'!$AP:$BE,'Data 2'!BC$1,0),0)</f>
        <v>44560.9</v>
      </c>
      <c r="AZ106" s="16">
        <f t="shared" si="71"/>
        <v>764190.17</v>
      </c>
      <c r="BA106" s="3">
        <f>IF(AA106=0,0,IFERROR(VLOOKUP($M:$M,'Price_Per_Oz_01.2019~'!$A:$CQ,Data_sheet_PTD!BA$2,0),0))</f>
        <v>0.75</v>
      </c>
      <c r="BB106" s="3">
        <f>IF(AB106=0,0,IFERROR(VLOOKUP($M:$M,'Price_Per_Oz_01.2019~'!$A:$CQ,Data_sheet_PTD!BB$2,0),0))</f>
        <v>0.79</v>
      </c>
      <c r="BC106" s="3">
        <f>IF(AC106=0,0,IFERROR(VLOOKUP($M:$M,'Price_Per_Oz_01.2019~'!$A:$CQ,Data_sheet_PTD!BC$2,0),0))</f>
        <v>0.79</v>
      </c>
      <c r="BD106" s="3">
        <f>IF(AD106=0,0,IFERROR(VLOOKUP($M:$M,'Price_Per_Oz_01.2019~'!$A:$CQ,Data_sheet_PTD!BD$2,0),0))</f>
        <v>0.79</v>
      </c>
      <c r="BE106" s="3">
        <f>IF(AE106=0,0,IFERROR(VLOOKUP($M:$M,'Price_Per_Oz_01.2019~'!$A:$CQ,Data_sheet_PTD!BE$2,0),0))</f>
        <v>0.79</v>
      </c>
      <c r="BF106" s="3">
        <f>IF(AF106=0,0,IFERROR(VLOOKUP($M:$M,'Price_Per_Oz_01.2019~'!$A:$CQ,Data_sheet_PTD!BF$2,0),0))</f>
        <v>0.79</v>
      </c>
      <c r="BG106" s="3">
        <f>IF(AG106=0,0,IFERROR(VLOOKUP($M:$M,'Price_Per_Oz_01.2019~'!$A:$CQ,Data_sheet_PTD!BG$2,0),0))</f>
        <v>0.79</v>
      </c>
      <c r="BH106" s="3">
        <f>IF(AH106=0,0,IFERROR(VLOOKUP($M:$M,'Price_Per_Oz_01.2019~'!$A:$CQ,Data_sheet_PTD!BH$2,0),0))</f>
        <v>0.79</v>
      </c>
      <c r="BI106" s="3">
        <f>IF(AI106=0,0,IFERROR(VLOOKUP($M:$M,'Price_Per_Oz_01.2019~'!$A:$CQ,Data_sheet_PTD!BI$2,0),0))</f>
        <v>0.79</v>
      </c>
      <c r="BJ106" s="3">
        <f>IF(AJ106=0,0,IFERROR(VLOOKUP($M:$M,'Price_Per_Oz_01.2019~'!$A:$CQ,Data_sheet_PTD!BJ$2,0),0))</f>
        <v>0.79</v>
      </c>
      <c r="BK106" s="3">
        <f>IF(AK106=0,0,IFERROR(VLOOKUP($M:$M,'Price_Per_Oz_01.2019~'!$A:$CQ,Data_sheet_PTD!BK$2,0),0))</f>
        <v>0.79</v>
      </c>
      <c r="BL106" s="3">
        <f>IF(AL106=0,0,IFERROR(VLOOKUP($M:$M,'Price_Per_Oz_01.2019~'!$A:$CQ,Data_sheet_PTD!BL$2,0),0))</f>
        <v>0.79</v>
      </c>
      <c r="BM106" s="17">
        <f t="shared" si="123"/>
        <v>0.79</v>
      </c>
      <c r="BN106" s="3">
        <f>IF(AN106=0,0,IFERROR(VLOOKUP($M:$M,'Price_Per_Oz_01.2019~'!$A:$CQ,Data_sheet_PTD!BN$2,0),0))</f>
        <v>0.79</v>
      </c>
      <c r="BO106" s="3">
        <f>IF(AO106=0,0,IFERROR(VLOOKUP($M:$M,'Price_Per_Oz_01.2019~'!$A:$CQ,Data_sheet_PTD!BO$2,0),0))</f>
        <v>0.79</v>
      </c>
      <c r="BP106" s="3">
        <f>IF(AP106=0,0,IFERROR(VLOOKUP($M:$M,'Price_Per_Oz_01.2019~'!$A:$CQ,Data_sheet_PTD!BP$2,0),0))</f>
        <v>0.79</v>
      </c>
      <c r="BQ106" s="3">
        <f>IF(AQ106=0,0,IFERROR(VLOOKUP($M:$M,'Price_Per_Oz_01.2019~'!$A:$CQ,Data_sheet_PTD!BQ$2,0),0))</f>
        <v>0.79</v>
      </c>
      <c r="BR106" s="3">
        <f>IF(AR106=0,0,IFERROR(VLOOKUP($M:$M,'Price_Per_Oz_01.2019~'!$A:$CQ,Data_sheet_PTD!BR$2,0),0))</f>
        <v>0.79</v>
      </c>
      <c r="BS106" s="3">
        <f>IF(AS106=0,0,IFERROR(VLOOKUP($M:$M,'Price_Per_Oz_01.2019~'!$A:$CQ,Data_sheet_PTD!BS$2,0),0))</f>
        <v>0.79</v>
      </c>
      <c r="BT106" s="3">
        <f>IF(AT106=0,0,IFERROR(VLOOKUP($M:$M,'Price_Per_Oz_01.2019~'!$A:$CQ,Data_sheet_PTD!BT$2,0),0))</f>
        <v>0.79</v>
      </c>
      <c r="BU106" s="3">
        <f>IF(AU106=0,0,IFERROR(VLOOKUP($M:$M,'Price_Per_Oz_01.2019~'!$A:$CQ,Data_sheet_PTD!BU$2,0),0))</f>
        <v>0.79</v>
      </c>
      <c r="BV106" s="3">
        <f>IF(AV106=0,0,IFERROR(VLOOKUP($M:$M,'Price_Per_Oz_01.2019~'!$A:$CQ,Data_sheet_PTD!BV$2,0),0))</f>
        <v>0.79</v>
      </c>
      <c r="BW106" s="3">
        <f>IF(AW106=0,0,IFERROR(VLOOKUP($M:$M,'Price_Per_Oz_01.2019~'!$A:$CQ,Data_sheet_PTD!BW$2,0),0))</f>
        <v>0.79</v>
      </c>
      <c r="BX106" s="3">
        <f>IF(AX106=0,0,IFERROR(VLOOKUP($M:$M,'Price_Per_Oz_01.2019~'!$A:$CQ,Data_sheet_PTD!BX$2,0),0))</f>
        <v>0.81</v>
      </c>
      <c r="BY106" s="3">
        <f>IF(AY106=0,0,IFERROR(VLOOKUP($M:$M,'Price_Per_Oz_01.2019~'!$A:$CQ,Data_sheet_PTD!BY$2,0),0))</f>
        <v>0.81</v>
      </c>
      <c r="BZ106" s="17">
        <f t="shared" si="124"/>
        <v>0.79</v>
      </c>
      <c r="CA106" s="12">
        <f t="shared" si="72"/>
        <v>52363.56</v>
      </c>
      <c r="CB106" s="12">
        <f t="shared" si="73"/>
        <v>56050.240506329115</v>
      </c>
      <c r="CC106" s="12">
        <f t="shared" si="74"/>
        <v>75875.924050632908</v>
      </c>
      <c r="CD106" s="12">
        <f t="shared" si="75"/>
        <v>88098.3670886076</v>
      </c>
      <c r="CE106" s="12">
        <f t="shared" si="76"/>
        <v>90460.746835443046</v>
      </c>
      <c r="CF106" s="12">
        <f t="shared" si="77"/>
        <v>111392.98734177215</v>
      </c>
      <c r="CG106" s="12">
        <f t="shared" si="78"/>
        <v>99646.443037974677</v>
      </c>
      <c r="CH106" s="12">
        <f t="shared" si="79"/>
        <v>86107.063291139246</v>
      </c>
      <c r="CI106" s="12">
        <f t="shared" si="80"/>
        <v>78956.16455696203</v>
      </c>
      <c r="CJ106" s="12">
        <f t="shared" si="81"/>
        <v>66500.898734177215</v>
      </c>
      <c r="CK106" s="12">
        <f t="shared" si="82"/>
        <v>49348.746835443038</v>
      </c>
      <c r="CL106" s="12">
        <f t="shared" si="83"/>
        <v>53109.936708860754</v>
      </c>
      <c r="CM106" s="13">
        <f t="shared" si="125"/>
        <v>907911.07898734196</v>
      </c>
      <c r="CN106" s="12">
        <f t="shared" si="84"/>
        <v>55275.329113924054</v>
      </c>
      <c r="CO106" s="12">
        <f t="shared" si="85"/>
        <v>78012.063291139231</v>
      </c>
      <c r="CP106" s="12">
        <f t="shared" si="86"/>
        <v>82630.898734177215</v>
      </c>
      <c r="CQ106" s="12">
        <f t="shared" si="87"/>
        <v>93841.075949367078</v>
      </c>
      <c r="CR106" s="12">
        <f t="shared" si="88"/>
        <v>98545.15189873417</v>
      </c>
      <c r="CS106" s="12">
        <f t="shared" si="89"/>
        <v>107767.25316455697</v>
      </c>
      <c r="CT106" s="12">
        <f t="shared" si="90"/>
        <v>98354.708860759492</v>
      </c>
      <c r="CU106" s="12">
        <f t="shared" si="91"/>
        <v>95473.177215189862</v>
      </c>
      <c r="CV106" s="12">
        <f t="shared" si="92"/>
        <v>74613.518987341769</v>
      </c>
      <c r="CW106" s="12">
        <f t="shared" si="93"/>
        <v>67654.405063291124</v>
      </c>
      <c r="CX106" s="12">
        <f t="shared" si="94"/>
        <v>57304.790123456783</v>
      </c>
      <c r="CY106" s="12">
        <f t="shared" si="95"/>
        <v>55013.456790123455</v>
      </c>
      <c r="CZ106" s="13">
        <f t="shared" si="96"/>
        <v>964485.82919206121</v>
      </c>
      <c r="DA106" s="15">
        <f t="shared" si="97"/>
        <v>2183.826835443042</v>
      </c>
      <c r="DB106" s="15">
        <f t="shared" si="98"/>
        <v>17349.839999999993</v>
      </c>
      <c r="DC106" s="15">
        <f t="shared" si="99"/>
        <v>5336.430000000003</v>
      </c>
      <c r="DD106" s="15">
        <f t="shared" si="100"/>
        <v>4536.739999999988</v>
      </c>
      <c r="DE106" s="15">
        <f t="shared" si="101"/>
        <v>6386.6799999999885</v>
      </c>
      <c r="DF106" s="15">
        <f t="shared" si="102"/>
        <v>-2864.3299999999963</v>
      </c>
      <c r="DG106" s="15">
        <f t="shared" si="103"/>
        <v>-1020.4699999999962</v>
      </c>
      <c r="DH106" s="15">
        <f t="shared" si="104"/>
        <v>7399.2299999999868</v>
      </c>
      <c r="DI106" s="15">
        <f t="shared" si="105"/>
        <v>-3430.6900000000064</v>
      </c>
      <c r="DJ106" s="15">
        <f t="shared" si="106"/>
        <v>911.26999999998782</v>
      </c>
      <c r="DK106" s="15">
        <f t="shared" si="107"/>
        <v>6285.2741975308591</v>
      </c>
      <c r="DL106" s="15">
        <f t="shared" si="108"/>
        <v>1503.7808641975337</v>
      </c>
      <c r="DM106" s="16">
        <f t="shared" si="109"/>
        <v>44577.581897171382</v>
      </c>
      <c r="DN106" s="15">
        <f t="shared" si="110"/>
        <v>2211.0131645569641</v>
      </c>
      <c r="DO106" s="15">
        <f t="shared" si="111"/>
        <v>0</v>
      </c>
      <c r="DP106" s="15">
        <f t="shared" si="112"/>
        <v>0</v>
      </c>
      <c r="DQ106" s="15">
        <f t="shared" si="113"/>
        <v>0</v>
      </c>
      <c r="DR106" s="15">
        <f t="shared" si="114"/>
        <v>0</v>
      </c>
      <c r="DS106" s="15">
        <f t="shared" si="115"/>
        <v>0</v>
      </c>
      <c r="DT106" s="15">
        <f t="shared" si="116"/>
        <v>0</v>
      </c>
      <c r="DU106" s="15">
        <f t="shared" si="117"/>
        <v>0</v>
      </c>
      <c r="DV106" s="15">
        <f t="shared" si="118"/>
        <v>0</v>
      </c>
      <c r="DW106" s="15">
        <f t="shared" si="119"/>
        <v>0</v>
      </c>
      <c r="DX106" s="15">
        <f t="shared" si="120"/>
        <v>1146.0958024691367</v>
      </c>
      <c r="DY106" s="15">
        <f t="shared" si="121"/>
        <v>1100.2691358024701</v>
      </c>
      <c r="DZ106" s="16">
        <f t="shared" si="122"/>
        <v>4457.3781028285712</v>
      </c>
      <c r="EB106" s="22">
        <f t="shared" si="126"/>
        <v>0</v>
      </c>
      <c r="EC106" s="22">
        <f t="shared" si="127"/>
        <v>0</v>
      </c>
      <c r="ED106" s="22">
        <f t="shared" si="128"/>
        <v>0</v>
      </c>
      <c r="EE106" s="22">
        <f t="shared" si="129"/>
        <v>0</v>
      </c>
      <c r="EF106" s="22">
        <f t="shared" si="130"/>
        <v>0</v>
      </c>
      <c r="EG106" s="22">
        <f t="shared" si="131"/>
        <v>-5.4569682106375694E-12</v>
      </c>
      <c r="EH106" s="22">
        <f t="shared" si="132"/>
        <v>-5.0022208597511053E-12</v>
      </c>
      <c r="EI106" s="22">
        <f t="shared" si="133"/>
        <v>9.0949470177292824E-12</v>
      </c>
      <c r="EJ106" s="22">
        <f t="shared" si="134"/>
        <v>4.0927261579781771E-12</v>
      </c>
      <c r="EK106" s="22">
        <f t="shared" si="135"/>
        <v>8.9812601800076663E-12</v>
      </c>
      <c r="EL106" s="22">
        <f t="shared" si="136"/>
        <v>0</v>
      </c>
      <c r="EM106" s="22">
        <f t="shared" si="137"/>
        <v>0</v>
      </c>
    </row>
    <row r="107" spans="12:143" x14ac:dyDescent="0.3">
      <c r="L107" s="7"/>
      <c r="M107" t="s">
        <v>113</v>
      </c>
      <c r="N107" s="15">
        <f>IFERROR(VLOOKUP($M:$M,'Data 2'!$C:$R,'Data 2'!E$1,0),0)</f>
        <v>36182.949999999997</v>
      </c>
      <c r="O107" s="15">
        <f>IFERROR(VLOOKUP($M:$M,'Data 2'!$C:$R,'Data 2'!F$1,0),0)</f>
        <v>42785.86</v>
      </c>
      <c r="P107" s="15">
        <f>IFERROR(VLOOKUP($M:$M,'Data 2'!$C:$R,'Data 2'!G$1,0),0)</f>
        <v>49595.43</v>
      </c>
      <c r="Q107" s="15">
        <f>IFERROR(VLOOKUP($M:$M,'Data 2'!$C:$R,'Data 2'!H$1,0),0)</f>
        <v>67146.86</v>
      </c>
      <c r="R107" s="15">
        <f>IFERROR(VLOOKUP($M:$M,'Data 2'!$C:$R,'Data 2'!I$1,0),0)</f>
        <v>70555.649999999994</v>
      </c>
      <c r="S107" s="15">
        <f>IFERROR(VLOOKUP($M:$M,'Data 2'!$C:$R,'Data 2'!J$1,0),0)</f>
        <v>74812.539999999994</v>
      </c>
      <c r="T107" s="15">
        <f>IFERROR(VLOOKUP($M:$M,'Data 2'!$C:$R,'Data 2'!K$1,0),0)</f>
        <v>76936.72</v>
      </c>
      <c r="U107" s="15">
        <f>IFERROR(VLOOKUP($M:$M,'Data 2'!$C:$R,'Data 2'!L$1,0),0)</f>
        <v>72510.240000000005</v>
      </c>
      <c r="V107" s="15">
        <f>IFERROR(VLOOKUP($M:$M,'Data 2'!$C:$R,'Data 2'!M$1,0),0)</f>
        <v>55171.56</v>
      </c>
      <c r="W107" s="15">
        <f>IFERROR(VLOOKUP($M:$M,'Data 2'!$C:$R,'Data 2'!N$1,0),0)</f>
        <v>50671.35</v>
      </c>
      <c r="X107" s="15">
        <f>IFERROR(VLOOKUP($M:$M,'Data 2'!$C:$R,'Data 2'!O$1,0),0)</f>
        <v>38394.720000000001</v>
      </c>
      <c r="Y107" s="15">
        <f>IFERROR(VLOOKUP($M:$M,'Data 2'!$C:$R,'Data 2'!P$1,0),0)</f>
        <v>32705.99</v>
      </c>
      <c r="Z107" s="16">
        <f t="shared" si="70"/>
        <v>195711.09999999998</v>
      </c>
      <c r="AA107" s="15">
        <f>IFERROR(VLOOKUP($M:$M,'Data 2'!$U:$AI,'Data 2'!W$1,0),0)</f>
        <v>43940.5</v>
      </c>
      <c r="AB107" s="15">
        <f>IFERROR(VLOOKUP($M:$M,'Data 2'!$U:$AI,'Data 2'!X$1,0),0)</f>
        <v>42842.37</v>
      </c>
      <c r="AC107" s="15">
        <f>IFERROR(VLOOKUP($M:$M,'Data 2'!$U:$AI,'Data 2'!Y$1,0),0)</f>
        <v>67029.350000000006</v>
      </c>
      <c r="AD107" s="15">
        <f>IFERROR(VLOOKUP($M:$M,'Data 2'!$U:$AI,'Data 2'!Z$1,0),0)</f>
        <v>79368</v>
      </c>
      <c r="AE107" s="15">
        <f>IFERROR(VLOOKUP($M:$M,'Data 2'!$U:$AI,'Data 2'!AA$1,0),0)</f>
        <v>92199.1</v>
      </c>
      <c r="AF107" s="15">
        <f>IFERROR(VLOOKUP($M:$M,'Data 2'!$U:$AI,'Data 2'!AB$1,0),0)</f>
        <v>105590.06</v>
      </c>
      <c r="AG107" s="15">
        <f>IFERROR(VLOOKUP($M:$M,'Data 2'!$U:$AI,'Data 2'!AC$1,0),0)</f>
        <v>95050.92</v>
      </c>
      <c r="AH107" s="15">
        <f>IFERROR(VLOOKUP($M:$M,'Data 2'!$U:$AI,'Data 2'!AD$1,0),0)</f>
        <v>84668.81</v>
      </c>
      <c r="AI107" s="15">
        <f>IFERROR(VLOOKUP($M:$M,'Data 2'!$U:$AI,'Data 2'!AE$1,0),0)</f>
        <v>78305.31</v>
      </c>
      <c r="AJ107" s="15">
        <f>IFERROR(VLOOKUP($M:$M,'Data 2'!$U:$AI,'Data 2'!AF$1,0),0)</f>
        <v>65826.81</v>
      </c>
      <c r="AK107" s="15">
        <f>IFERROR(VLOOKUP($M:$M,'Data 2'!$U:$AI,'Data 2'!AG$1,0),0)</f>
        <v>43690.84</v>
      </c>
      <c r="AL107" s="15">
        <f>IFERROR(VLOOKUP($M:$M,'Data 2'!$U:$AI,'Data 2'!AH$1,0),0)</f>
        <v>40203.79</v>
      </c>
      <c r="AM107" s="16">
        <f t="shared" si="138"/>
        <v>838715.86000000022</v>
      </c>
      <c r="AN107" s="15">
        <f>IFERROR(VLOOKUP($M:$M,'Data 2'!$AP:$BE,'Data 2'!AR$1,0),0)</f>
        <v>61254.37</v>
      </c>
      <c r="AO107" s="15">
        <f>IFERROR(VLOOKUP($M:$M,'Data 2'!$AP:$BE,'Data 2'!AS$1,0),0)</f>
        <v>62696.45</v>
      </c>
      <c r="AP107" s="15">
        <f>IFERROR(VLOOKUP($M:$M,'Data 2'!$AP:$BE,'Data 2'!AT$1,0),0)</f>
        <v>82105.570000000007</v>
      </c>
      <c r="AQ107" s="15">
        <f>IFERROR(VLOOKUP($M:$M,'Data 2'!$AP:$BE,'Data 2'!AU$1,0),0)</f>
        <v>87501.88</v>
      </c>
      <c r="AR107" s="15">
        <f>IFERROR(VLOOKUP($M:$M,'Data 2'!$AP:$BE,'Data 2'!AV$1,0),0)</f>
        <v>96931.63</v>
      </c>
      <c r="AS107" s="15">
        <f>IFERROR(VLOOKUP($M:$M,'Data 2'!$AP:$BE,'Data 2'!AW$1,0),0)</f>
        <v>100365.06</v>
      </c>
      <c r="AT107" s="15">
        <f>IFERROR(VLOOKUP($M:$M,'Data 2'!$AP:$BE,'Data 2'!AX$1,0),0)</f>
        <v>91937.58</v>
      </c>
      <c r="AU107" s="15">
        <f>IFERROR(VLOOKUP($M:$M,'Data 2'!$AP:$BE,'Data 2'!AY$1,0),0)</f>
        <v>98013.79</v>
      </c>
      <c r="AV107" s="15">
        <f>IFERROR(VLOOKUP($M:$M,'Data 2'!$AP:$BE,'Data 2'!AZ$1,0),0)</f>
        <v>71526.36</v>
      </c>
      <c r="AW107" s="15">
        <f>IFERROR(VLOOKUP($M:$M,'Data 2'!$AP:$BE,'Data 2'!BA$1,0),0)</f>
        <v>58421.689999999995</v>
      </c>
      <c r="AX107" s="15">
        <f>IFERROR(VLOOKUP($M:$M,'Data 2'!$AP:$BE,'Data 2'!BB$1,0),0)</f>
        <v>48257.46</v>
      </c>
      <c r="AY107" s="15">
        <f>IFERROR(VLOOKUP($M:$M,'Data 2'!$AP:$BE,'Data 2'!BC$1,0),0)</f>
        <v>38459.83</v>
      </c>
      <c r="AZ107" s="16">
        <f t="shared" si="71"/>
        <v>897471.66999999993</v>
      </c>
      <c r="BA107" s="3">
        <f>IF(AA107=0,0,IFERROR(VLOOKUP($M:$M,'Price_Per_Oz_01.2019~'!$A:$CQ,Data_sheet_PTD!BA$2,0),0))</f>
        <v>0.75</v>
      </c>
      <c r="BB107" s="3">
        <f>IF(AB107=0,0,IFERROR(VLOOKUP($M:$M,'Price_Per_Oz_01.2019~'!$A:$CQ,Data_sheet_PTD!BB$2,0),0))</f>
        <v>0.75</v>
      </c>
      <c r="BC107" s="3">
        <f>IF(AC107=0,0,IFERROR(VLOOKUP($M:$M,'Price_Per_Oz_01.2019~'!$A:$CQ,Data_sheet_PTD!BC$2,0),0))</f>
        <v>0.79</v>
      </c>
      <c r="BD107" s="3">
        <f>IF(AD107=0,0,IFERROR(VLOOKUP($M:$M,'Price_Per_Oz_01.2019~'!$A:$CQ,Data_sheet_PTD!BD$2,0),0))</f>
        <v>0.79</v>
      </c>
      <c r="BE107" s="3">
        <f>IF(AE107=0,0,IFERROR(VLOOKUP($M:$M,'Price_Per_Oz_01.2019~'!$A:$CQ,Data_sheet_PTD!BE$2,0),0))</f>
        <v>0.79</v>
      </c>
      <c r="BF107" s="3">
        <f>IF(AF107=0,0,IFERROR(VLOOKUP($M:$M,'Price_Per_Oz_01.2019~'!$A:$CQ,Data_sheet_PTD!BF$2,0),0))</f>
        <v>0.79</v>
      </c>
      <c r="BG107" s="3">
        <f>IF(AG107=0,0,IFERROR(VLOOKUP($M:$M,'Price_Per_Oz_01.2019~'!$A:$CQ,Data_sheet_PTD!BG$2,0),0))</f>
        <v>0.79</v>
      </c>
      <c r="BH107" s="3">
        <f>IF(AH107=0,0,IFERROR(VLOOKUP($M:$M,'Price_Per_Oz_01.2019~'!$A:$CQ,Data_sheet_PTD!BH$2,0),0))</f>
        <v>0.79</v>
      </c>
      <c r="BI107" s="3">
        <f>IF(AI107=0,0,IFERROR(VLOOKUP($M:$M,'Price_Per_Oz_01.2019~'!$A:$CQ,Data_sheet_PTD!BI$2,0),0))</f>
        <v>0.79</v>
      </c>
      <c r="BJ107" s="3">
        <f>IF(AJ107=0,0,IFERROR(VLOOKUP($M:$M,'Price_Per_Oz_01.2019~'!$A:$CQ,Data_sheet_PTD!BJ$2,0),0))</f>
        <v>0.79</v>
      </c>
      <c r="BK107" s="3">
        <f>IF(AK107=0,0,IFERROR(VLOOKUP($M:$M,'Price_Per_Oz_01.2019~'!$A:$CQ,Data_sheet_PTD!BK$2,0),0))</f>
        <v>0.79</v>
      </c>
      <c r="BL107" s="3">
        <f>IF(AL107=0,0,IFERROR(VLOOKUP($M:$M,'Price_Per_Oz_01.2019~'!$A:$CQ,Data_sheet_PTD!BL$2,0),0))</f>
        <v>0.79</v>
      </c>
      <c r="BM107" s="17">
        <f t="shared" si="123"/>
        <v>0.79</v>
      </c>
      <c r="BN107" s="3">
        <f>IF(AN107=0,0,IFERROR(VLOOKUP($M:$M,'Price_Per_Oz_01.2019~'!$A:$CQ,Data_sheet_PTD!BN$2,0),0))</f>
        <v>0.79</v>
      </c>
      <c r="BO107" s="3">
        <f>IF(AO107=0,0,IFERROR(VLOOKUP($M:$M,'Price_Per_Oz_01.2019~'!$A:$CQ,Data_sheet_PTD!BO$2,0),0))</f>
        <v>0.85</v>
      </c>
      <c r="BP107" s="3">
        <f>IF(AP107=0,0,IFERROR(VLOOKUP($M:$M,'Price_Per_Oz_01.2019~'!$A:$CQ,Data_sheet_PTD!BP$2,0),0))</f>
        <v>0.85</v>
      </c>
      <c r="BQ107" s="3">
        <f>IF(AQ107=0,0,IFERROR(VLOOKUP($M:$M,'Price_Per_Oz_01.2019~'!$A:$CQ,Data_sheet_PTD!BQ$2,0),0))</f>
        <v>0.85</v>
      </c>
      <c r="BR107" s="3">
        <f>IF(AR107=0,0,IFERROR(VLOOKUP($M:$M,'Price_Per_Oz_01.2019~'!$A:$CQ,Data_sheet_PTD!BR$2,0),0))</f>
        <v>0.85</v>
      </c>
      <c r="BS107" s="3">
        <f>IF(AS107=0,0,IFERROR(VLOOKUP($M:$M,'Price_Per_Oz_01.2019~'!$A:$CQ,Data_sheet_PTD!BS$2,0),0))</f>
        <v>0.85</v>
      </c>
      <c r="BT107" s="3">
        <f>IF(AT107=0,0,IFERROR(VLOOKUP($M:$M,'Price_Per_Oz_01.2019~'!$A:$CQ,Data_sheet_PTD!BT$2,0),0))</f>
        <v>0.85</v>
      </c>
      <c r="BU107" s="3">
        <f>IF(AU107=0,0,IFERROR(VLOOKUP($M:$M,'Price_Per_Oz_01.2019~'!$A:$CQ,Data_sheet_PTD!BU$2,0),0))</f>
        <v>0.85</v>
      </c>
      <c r="BV107" s="3">
        <f>IF(AV107=0,0,IFERROR(VLOOKUP($M:$M,'Price_Per_Oz_01.2019~'!$A:$CQ,Data_sheet_PTD!BV$2,0),0))</f>
        <v>0.85</v>
      </c>
      <c r="BW107" s="3">
        <f>IF(AW107=0,0,IFERROR(VLOOKUP($M:$M,'Price_Per_Oz_01.2019~'!$A:$CQ,Data_sheet_PTD!BW$2,0),0))</f>
        <v>0.85</v>
      </c>
      <c r="BX107" s="3">
        <f>IF(AX107=0,0,IFERROR(VLOOKUP($M:$M,'Price_Per_Oz_01.2019~'!$A:$CQ,Data_sheet_PTD!BX$2,0),0))</f>
        <v>0.85</v>
      </c>
      <c r="BY107" s="3">
        <f>IF(AY107=0,0,IFERROR(VLOOKUP($M:$M,'Price_Per_Oz_01.2019~'!$A:$CQ,Data_sheet_PTD!BY$2,0),0))</f>
        <v>0.85</v>
      </c>
      <c r="BZ107" s="17">
        <f t="shared" si="124"/>
        <v>0.85</v>
      </c>
      <c r="CA107" s="12">
        <f t="shared" si="72"/>
        <v>58587.333333333336</v>
      </c>
      <c r="CB107" s="12">
        <f t="shared" si="73"/>
        <v>57123.16</v>
      </c>
      <c r="CC107" s="12">
        <f t="shared" si="74"/>
        <v>84847.278481012661</v>
      </c>
      <c r="CD107" s="12">
        <f t="shared" si="75"/>
        <v>100465.82278481012</v>
      </c>
      <c r="CE107" s="12">
        <f t="shared" si="76"/>
        <v>116707.72151898734</v>
      </c>
      <c r="CF107" s="12">
        <f t="shared" si="77"/>
        <v>133658.30379746834</v>
      </c>
      <c r="CG107" s="12">
        <f t="shared" si="78"/>
        <v>120317.62025316455</v>
      </c>
      <c r="CH107" s="12">
        <f t="shared" si="79"/>
        <v>107175.70886075949</v>
      </c>
      <c r="CI107" s="12">
        <f t="shared" si="80"/>
        <v>99120.645569620247</v>
      </c>
      <c r="CJ107" s="12">
        <f t="shared" si="81"/>
        <v>83325.075949367078</v>
      </c>
      <c r="CK107" s="12">
        <f t="shared" si="82"/>
        <v>55304.860759493662</v>
      </c>
      <c r="CL107" s="12">
        <f t="shared" si="83"/>
        <v>50890.873417721516</v>
      </c>
      <c r="CM107" s="13">
        <f t="shared" si="125"/>
        <v>1067524.4047257386</v>
      </c>
      <c r="CN107" s="12">
        <f t="shared" si="84"/>
        <v>77537.177215189877</v>
      </c>
      <c r="CO107" s="12">
        <f t="shared" si="85"/>
        <v>73760.529411764699</v>
      </c>
      <c r="CP107" s="12">
        <f t="shared" si="86"/>
        <v>96594.788235294123</v>
      </c>
      <c r="CQ107" s="12">
        <f t="shared" si="87"/>
        <v>102943.38823529413</v>
      </c>
      <c r="CR107" s="12">
        <f t="shared" si="88"/>
        <v>114037.21176470589</v>
      </c>
      <c r="CS107" s="12">
        <f t="shared" si="89"/>
        <v>118076.54117647059</v>
      </c>
      <c r="CT107" s="12">
        <f t="shared" si="90"/>
        <v>108161.85882352942</v>
      </c>
      <c r="CU107" s="12">
        <f t="shared" si="91"/>
        <v>115310.34117647058</v>
      </c>
      <c r="CV107" s="12">
        <f t="shared" si="92"/>
        <v>84148.658823529418</v>
      </c>
      <c r="CW107" s="12">
        <f t="shared" si="93"/>
        <v>68731.399999999994</v>
      </c>
      <c r="CX107" s="12">
        <f t="shared" si="94"/>
        <v>56773.482352941173</v>
      </c>
      <c r="CY107" s="12">
        <f t="shared" si="95"/>
        <v>45246.858823529416</v>
      </c>
      <c r="CZ107" s="13">
        <f t="shared" si="96"/>
        <v>1061322.2360387193</v>
      </c>
      <c r="DA107" s="15">
        <f t="shared" si="97"/>
        <v>14212.382911392406</v>
      </c>
      <c r="DB107" s="15">
        <f t="shared" si="98"/>
        <v>12478.027058823522</v>
      </c>
      <c r="DC107" s="15">
        <f t="shared" si="99"/>
        <v>9280.532705882355</v>
      </c>
      <c r="DD107" s="15">
        <f t="shared" si="100"/>
        <v>1957.2767058823647</v>
      </c>
      <c r="DE107" s="15">
        <f t="shared" si="101"/>
        <v>-2109.7027058823437</v>
      </c>
      <c r="DF107" s="15">
        <f t="shared" si="102"/>
        <v>-12309.592470588221</v>
      </c>
      <c r="DG107" s="15">
        <f t="shared" si="103"/>
        <v>-9603.0515294117595</v>
      </c>
      <c r="DH107" s="15">
        <f t="shared" si="104"/>
        <v>6426.3595294117604</v>
      </c>
      <c r="DI107" s="15">
        <f t="shared" si="105"/>
        <v>-11827.869529411755</v>
      </c>
      <c r="DJ107" s="15">
        <f t="shared" si="106"/>
        <v>-11529.003999999997</v>
      </c>
      <c r="DK107" s="15">
        <f t="shared" si="107"/>
        <v>1160.2110588235339</v>
      </c>
      <c r="DL107" s="15">
        <f t="shared" si="108"/>
        <v>-4458.7715294117588</v>
      </c>
      <c r="DM107" s="16">
        <f t="shared" si="109"/>
        <v>-6323.2017944898926</v>
      </c>
      <c r="DN107" s="15">
        <f t="shared" si="110"/>
        <v>3101.4870886075978</v>
      </c>
      <c r="DO107" s="15">
        <f t="shared" si="111"/>
        <v>7376.0529411764683</v>
      </c>
      <c r="DP107" s="15">
        <f t="shared" si="112"/>
        <v>5795.6872941176416</v>
      </c>
      <c r="DQ107" s="15">
        <f t="shared" si="113"/>
        <v>6176.6032941176418</v>
      </c>
      <c r="DR107" s="15">
        <f t="shared" si="114"/>
        <v>6842.2327058823466</v>
      </c>
      <c r="DS107" s="15">
        <f t="shared" si="115"/>
        <v>7084.5924705882289</v>
      </c>
      <c r="DT107" s="15">
        <f t="shared" si="116"/>
        <v>6489.7115294117584</v>
      </c>
      <c r="DU107" s="15">
        <f t="shared" si="117"/>
        <v>6918.6204705882283</v>
      </c>
      <c r="DV107" s="15">
        <f t="shared" si="118"/>
        <v>5048.9195294117599</v>
      </c>
      <c r="DW107" s="15">
        <f t="shared" si="119"/>
        <v>4123.8839999999955</v>
      </c>
      <c r="DX107" s="15">
        <f t="shared" si="120"/>
        <v>3406.4089411764671</v>
      </c>
      <c r="DY107" s="15">
        <f t="shared" si="121"/>
        <v>2714.8115294117624</v>
      </c>
      <c r="DZ107" s="16">
        <f t="shared" si="122"/>
        <v>65079.011794489896</v>
      </c>
      <c r="EB107" s="22">
        <f t="shared" si="126"/>
        <v>0</v>
      </c>
      <c r="EC107" s="22">
        <f t="shared" si="127"/>
        <v>0</v>
      </c>
      <c r="ED107" s="22">
        <f t="shared" si="128"/>
        <v>0</v>
      </c>
      <c r="EE107" s="22">
        <f t="shared" si="129"/>
        <v>0</v>
      </c>
      <c r="EF107" s="22">
        <f t="shared" si="130"/>
        <v>0</v>
      </c>
      <c r="EG107" s="22">
        <f t="shared" si="131"/>
        <v>-8.1854523159563541E-12</v>
      </c>
      <c r="EH107" s="22">
        <f t="shared" si="132"/>
        <v>4.5474735088646412E-12</v>
      </c>
      <c r="EI107" s="22">
        <f t="shared" si="133"/>
        <v>0</v>
      </c>
      <c r="EJ107" s="22">
        <f t="shared" si="134"/>
        <v>0</v>
      </c>
      <c r="EK107" s="22">
        <f t="shared" si="135"/>
        <v>0</v>
      </c>
      <c r="EL107" s="22">
        <f t="shared" si="136"/>
        <v>0</v>
      </c>
      <c r="EM107" s="22">
        <f t="shared" si="137"/>
        <v>-2.7284841053187847E-12</v>
      </c>
    </row>
    <row r="108" spans="12:143" x14ac:dyDescent="0.3">
      <c r="L108" s="7"/>
      <c r="M108" t="s">
        <v>114</v>
      </c>
      <c r="N108" s="15">
        <f>IFERROR(VLOOKUP($M:$M,'Data 2'!$C:$R,'Data 2'!E$1,0),0)</f>
        <v>39331.94</v>
      </c>
      <c r="O108" s="15">
        <f>IFERROR(VLOOKUP($M:$M,'Data 2'!$C:$R,'Data 2'!F$1,0),0)</f>
        <v>43595.63</v>
      </c>
      <c r="P108" s="15">
        <f>IFERROR(VLOOKUP($M:$M,'Data 2'!$C:$R,'Data 2'!G$1,0),0)</f>
        <v>46326.89</v>
      </c>
      <c r="Q108" s="15">
        <f>IFERROR(VLOOKUP($M:$M,'Data 2'!$C:$R,'Data 2'!H$1,0),0)</f>
        <v>61770.07</v>
      </c>
      <c r="R108" s="15">
        <f>IFERROR(VLOOKUP($M:$M,'Data 2'!$C:$R,'Data 2'!I$1,0),0)</f>
        <v>59568.61</v>
      </c>
      <c r="S108" s="15">
        <f>IFERROR(VLOOKUP($M:$M,'Data 2'!$C:$R,'Data 2'!J$1,0),0)</f>
        <v>69030.509999999995</v>
      </c>
      <c r="T108" s="15">
        <f>IFERROR(VLOOKUP($M:$M,'Data 2'!$C:$R,'Data 2'!K$1,0),0)</f>
        <v>79665.039999999994</v>
      </c>
      <c r="U108" s="15">
        <f>IFERROR(VLOOKUP($M:$M,'Data 2'!$C:$R,'Data 2'!L$1,0),0)</f>
        <v>65740.789999999994</v>
      </c>
      <c r="V108" s="15">
        <f>IFERROR(VLOOKUP($M:$M,'Data 2'!$C:$R,'Data 2'!M$1,0),0)</f>
        <v>55294.86</v>
      </c>
      <c r="W108" s="15">
        <f>IFERROR(VLOOKUP($M:$M,'Data 2'!$C:$R,'Data 2'!N$1,0),0)</f>
        <v>56525.72</v>
      </c>
      <c r="X108" s="15">
        <f>IFERROR(VLOOKUP($M:$M,'Data 2'!$C:$R,'Data 2'!O$1,0),0)</f>
        <v>43720.55</v>
      </c>
      <c r="Y108" s="15">
        <f>IFERROR(VLOOKUP($M:$M,'Data 2'!$C:$R,'Data 2'!P$1,0),0)</f>
        <v>43446.32</v>
      </c>
      <c r="Z108" s="16">
        <f t="shared" si="70"/>
        <v>191024.53</v>
      </c>
      <c r="AA108" s="15">
        <f>IFERROR(VLOOKUP($M:$M,'Data 2'!$U:$AI,'Data 2'!W$1,0),0)</f>
        <v>46062.82</v>
      </c>
      <c r="AB108" s="15">
        <f>IFERROR(VLOOKUP($M:$M,'Data 2'!$U:$AI,'Data 2'!X$1,0),0)</f>
        <v>50528.45</v>
      </c>
      <c r="AC108" s="15">
        <f>IFERROR(VLOOKUP($M:$M,'Data 2'!$U:$AI,'Data 2'!Y$1,0),0)</f>
        <v>64384.69</v>
      </c>
      <c r="AD108" s="15">
        <f>IFERROR(VLOOKUP($M:$M,'Data 2'!$U:$AI,'Data 2'!Z$1,0),0)</f>
        <v>71823.98</v>
      </c>
      <c r="AE108" s="15">
        <f>IFERROR(VLOOKUP($M:$M,'Data 2'!$U:$AI,'Data 2'!AA$1,0),0)</f>
        <v>79676.91</v>
      </c>
      <c r="AF108" s="15">
        <f>IFERROR(VLOOKUP($M:$M,'Data 2'!$U:$AI,'Data 2'!AB$1,0),0)</f>
        <v>95094.32</v>
      </c>
      <c r="AG108" s="15">
        <f>IFERROR(VLOOKUP($M:$M,'Data 2'!$U:$AI,'Data 2'!AC$1,0),0)</f>
        <v>85694.64</v>
      </c>
      <c r="AH108" s="15">
        <f>IFERROR(VLOOKUP($M:$M,'Data 2'!$U:$AI,'Data 2'!AD$1,0),0)</f>
        <v>83513.75</v>
      </c>
      <c r="AI108" s="15">
        <f>IFERROR(VLOOKUP($M:$M,'Data 2'!$U:$AI,'Data 2'!AE$1,0),0)</f>
        <v>77272.3</v>
      </c>
      <c r="AJ108" s="15">
        <f>IFERROR(VLOOKUP($M:$M,'Data 2'!$U:$AI,'Data 2'!AF$1,0),0)</f>
        <v>73246.460000000006</v>
      </c>
      <c r="AK108" s="15">
        <f>IFERROR(VLOOKUP($M:$M,'Data 2'!$U:$AI,'Data 2'!AG$1,0),0)</f>
        <v>50316.98</v>
      </c>
      <c r="AL108" s="15">
        <f>IFERROR(VLOOKUP($M:$M,'Data 2'!$U:$AI,'Data 2'!AH$1,0),0)</f>
        <v>53375.65</v>
      </c>
      <c r="AM108" s="16">
        <f t="shared" si="138"/>
        <v>830990.95000000007</v>
      </c>
      <c r="AN108" s="15">
        <f>IFERROR(VLOOKUP($M:$M,'Data 2'!$AP:$BE,'Data 2'!AR$1,0),0)</f>
        <v>60935.63</v>
      </c>
      <c r="AO108" s="15">
        <f>IFERROR(VLOOKUP($M:$M,'Data 2'!$AP:$BE,'Data 2'!AS$1,0),0)</f>
        <v>69992.84</v>
      </c>
      <c r="AP108" s="15">
        <f>IFERROR(VLOOKUP($M:$M,'Data 2'!$AP:$BE,'Data 2'!AT$1,0),0)</f>
        <v>73899.37</v>
      </c>
      <c r="AQ108" s="15">
        <f>IFERROR(VLOOKUP($M:$M,'Data 2'!$AP:$BE,'Data 2'!AU$1,0),0)</f>
        <v>86302.98</v>
      </c>
      <c r="AR108" s="15">
        <f>IFERROR(VLOOKUP($M:$M,'Data 2'!$AP:$BE,'Data 2'!AV$1,0),0)</f>
        <v>94345.65</v>
      </c>
      <c r="AS108" s="15">
        <f>IFERROR(VLOOKUP($M:$M,'Data 2'!$AP:$BE,'Data 2'!AW$1,0),0)</f>
        <v>95589.79</v>
      </c>
      <c r="AT108" s="15">
        <f>IFERROR(VLOOKUP($M:$M,'Data 2'!$AP:$BE,'Data 2'!AX$1,0),0)</f>
        <v>88453.05</v>
      </c>
      <c r="AU108" s="15">
        <f>IFERROR(VLOOKUP($M:$M,'Data 2'!$AP:$BE,'Data 2'!AY$1,0),0)</f>
        <v>100206.74</v>
      </c>
      <c r="AV108" s="15">
        <f>IFERROR(VLOOKUP($M:$M,'Data 2'!$AP:$BE,'Data 2'!AZ$1,0),0)</f>
        <v>75290.880000000005</v>
      </c>
      <c r="AW108" s="15">
        <f>IFERROR(VLOOKUP($M:$M,'Data 2'!$AP:$BE,'Data 2'!BA$1,0),0)</f>
        <v>67197.780000000013</v>
      </c>
      <c r="AX108" s="15">
        <f>IFERROR(VLOOKUP($M:$M,'Data 2'!$AP:$BE,'Data 2'!BB$1,0),0)</f>
        <v>53857.650000000009</v>
      </c>
      <c r="AY108" s="15">
        <f>IFERROR(VLOOKUP($M:$M,'Data 2'!$AP:$BE,'Data 2'!BC$1,0),0)</f>
        <v>55578.650000000009</v>
      </c>
      <c r="AZ108" s="16">
        <f t="shared" si="71"/>
        <v>921651.01</v>
      </c>
      <c r="BA108" s="3">
        <f>IF(AA108=0,0,IFERROR(VLOOKUP($M:$M,'Price_Per_Oz_01.2019~'!$A:$CQ,Data_sheet_PTD!BA$2,0),0))</f>
        <v>0.68</v>
      </c>
      <c r="BB108" s="3">
        <f>IF(AB108=0,0,IFERROR(VLOOKUP($M:$M,'Price_Per_Oz_01.2019~'!$A:$CQ,Data_sheet_PTD!BB$2,0),0))</f>
        <v>0.71</v>
      </c>
      <c r="BC108" s="3">
        <f>IF(AC108=0,0,IFERROR(VLOOKUP($M:$M,'Price_Per_Oz_01.2019~'!$A:$CQ,Data_sheet_PTD!BC$2,0),0))</f>
        <v>0.71</v>
      </c>
      <c r="BD108" s="3">
        <f>IF(AD108=0,0,IFERROR(VLOOKUP($M:$M,'Price_Per_Oz_01.2019~'!$A:$CQ,Data_sheet_PTD!BD$2,0),0))</f>
        <v>0.71</v>
      </c>
      <c r="BE108" s="3">
        <f>IF(AE108=0,0,IFERROR(VLOOKUP($M:$M,'Price_Per_Oz_01.2019~'!$A:$CQ,Data_sheet_PTD!BE$2,0),0))</f>
        <v>0.73</v>
      </c>
      <c r="BF108" s="3">
        <f>IF(AF108=0,0,IFERROR(VLOOKUP($M:$M,'Price_Per_Oz_01.2019~'!$A:$CQ,Data_sheet_PTD!BF$2,0),0))</f>
        <v>0.73</v>
      </c>
      <c r="BG108" s="3">
        <f>IF(AG108=0,0,IFERROR(VLOOKUP($M:$M,'Price_Per_Oz_01.2019~'!$A:$CQ,Data_sheet_PTD!BG$2,0),0))</f>
        <v>0.73</v>
      </c>
      <c r="BH108" s="3">
        <f>IF(AH108=0,0,IFERROR(VLOOKUP($M:$M,'Price_Per_Oz_01.2019~'!$A:$CQ,Data_sheet_PTD!BH$2,0),0))</f>
        <v>0.73</v>
      </c>
      <c r="BI108" s="3">
        <f>IF(AI108=0,0,IFERROR(VLOOKUP($M:$M,'Price_Per_Oz_01.2019~'!$A:$CQ,Data_sheet_PTD!BI$2,0),0))</f>
        <v>0.73</v>
      </c>
      <c r="BJ108" s="3">
        <f>IF(AJ108=0,0,IFERROR(VLOOKUP($M:$M,'Price_Per_Oz_01.2019~'!$A:$CQ,Data_sheet_PTD!BJ$2,0),0))</f>
        <v>0.73</v>
      </c>
      <c r="BK108" s="3">
        <f>IF(AK108=0,0,IFERROR(VLOOKUP($M:$M,'Price_Per_Oz_01.2019~'!$A:$CQ,Data_sheet_PTD!BK$2,0),0))</f>
        <v>0.73</v>
      </c>
      <c r="BL108" s="3">
        <f>IF(AL108=0,0,IFERROR(VLOOKUP($M:$M,'Price_Per_Oz_01.2019~'!$A:$CQ,Data_sheet_PTD!BL$2,0),0))</f>
        <v>0.73</v>
      </c>
      <c r="BM108" s="17">
        <f t="shared" si="123"/>
        <v>0.73</v>
      </c>
      <c r="BN108" s="3">
        <f>IF(AN108=0,0,IFERROR(VLOOKUP($M:$M,'Price_Per_Oz_01.2019~'!$A:$CQ,Data_sheet_PTD!BN$2,0),0))</f>
        <v>0.73</v>
      </c>
      <c r="BO108" s="3">
        <f>IF(AO108=0,0,IFERROR(VLOOKUP($M:$M,'Price_Per_Oz_01.2019~'!$A:$CQ,Data_sheet_PTD!BO$2,0),0))</f>
        <v>0.73</v>
      </c>
      <c r="BP108" s="3">
        <f>IF(AP108=0,0,IFERROR(VLOOKUP($M:$M,'Price_Per_Oz_01.2019~'!$A:$CQ,Data_sheet_PTD!BP$2,0),0))</f>
        <v>0.73</v>
      </c>
      <c r="BQ108" s="3">
        <f>IF(AQ108=0,0,IFERROR(VLOOKUP($M:$M,'Price_Per_Oz_01.2019~'!$A:$CQ,Data_sheet_PTD!BQ$2,0),0))</f>
        <v>0.73</v>
      </c>
      <c r="BR108" s="3">
        <f>IF(AR108=0,0,IFERROR(VLOOKUP($M:$M,'Price_Per_Oz_01.2019~'!$A:$CQ,Data_sheet_PTD!BR$2,0),0))</f>
        <v>0.75</v>
      </c>
      <c r="BS108" s="3">
        <f>IF(AS108=0,0,IFERROR(VLOOKUP($M:$M,'Price_Per_Oz_01.2019~'!$A:$CQ,Data_sheet_PTD!BS$2,0),0))</f>
        <v>0.75</v>
      </c>
      <c r="BT108" s="3">
        <f>IF(AT108=0,0,IFERROR(VLOOKUP($M:$M,'Price_Per_Oz_01.2019~'!$A:$CQ,Data_sheet_PTD!BT$2,0),0))</f>
        <v>0.75</v>
      </c>
      <c r="BU108" s="3">
        <f>IF(AU108=0,0,IFERROR(VLOOKUP($M:$M,'Price_Per_Oz_01.2019~'!$A:$CQ,Data_sheet_PTD!BU$2,0),0))</f>
        <v>0.75</v>
      </c>
      <c r="BV108" s="3">
        <f>IF(AV108=0,0,IFERROR(VLOOKUP($M:$M,'Price_Per_Oz_01.2019~'!$A:$CQ,Data_sheet_PTD!BV$2,0),0))</f>
        <v>0.75</v>
      </c>
      <c r="BW108" s="3">
        <f>IF(AW108=0,0,IFERROR(VLOOKUP($M:$M,'Price_Per_Oz_01.2019~'!$A:$CQ,Data_sheet_PTD!BW$2,0),0))</f>
        <v>0.77</v>
      </c>
      <c r="BX108" s="3">
        <f>IF(AX108=0,0,IFERROR(VLOOKUP($M:$M,'Price_Per_Oz_01.2019~'!$A:$CQ,Data_sheet_PTD!BX$2,0),0))</f>
        <v>0.77</v>
      </c>
      <c r="BY108" s="3">
        <f>IF(AY108=0,0,IFERROR(VLOOKUP($M:$M,'Price_Per_Oz_01.2019~'!$A:$CQ,Data_sheet_PTD!BY$2,0),0))</f>
        <v>0.77</v>
      </c>
      <c r="BZ108" s="17">
        <f t="shared" si="124"/>
        <v>0.75</v>
      </c>
      <c r="CA108" s="12">
        <f t="shared" si="72"/>
        <v>67739.441176470587</v>
      </c>
      <c r="CB108" s="12">
        <f t="shared" si="73"/>
        <v>71166.830985915498</v>
      </c>
      <c r="CC108" s="12">
        <f t="shared" si="74"/>
        <v>90682.661971830996</v>
      </c>
      <c r="CD108" s="12">
        <f t="shared" si="75"/>
        <v>101160.5352112676</v>
      </c>
      <c r="CE108" s="12">
        <f t="shared" si="76"/>
        <v>109146.45205479453</v>
      </c>
      <c r="CF108" s="12">
        <f t="shared" si="77"/>
        <v>130266.19178082193</v>
      </c>
      <c r="CG108" s="12">
        <f t="shared" si="78"/>
        <v>117389.91780821918</v>
      </c>
      <c r="CH108" s="12">
        <f t="shared" si="79"/>
        <v>114402.39726027398</v>
      </c>
      <c r="CI108" s="12">
        <f t="shared" si="80"/>
        <v>105852.46575342467</v>
      </c>
      <c r="CJ108" s="12">
        <f t="shared" si="81"/>
        <v>100337.61643835617</v>
      </c>
      <c r="CK108" s="12">
        <f t="shared" si="82"/>
        <v>68927.369863013708</v>
      </c>
      <c r="CL108" s="12">
        <f t="shared" si="83"/>
        <v>73117.328767123297</v>
      </c>
      <c r="CM108" s="13">
        <f t="shared" si="125"/>
        <v>1150189.2090715123</v>
      </c>
      <c r="CN108" s="12">
        <f t="shared" si="84"/>
        <v>83473.465753424651</v>
      </c>
      <c r="CO108" s="12">
        <f t="shared" si="85"/>
        <v>95880.602739726019</v>
      </c>
      <c r="CP108" s="12">
        <f t="shared" si="86"/>
        <v>101232.01369863014</v>
      </c>
      <c r="CQ108" s="12">
        <f t="shared" si="87"/>
        <v>118223.2602739726</v>
      </c>
      <c r="CR108" s="12">
        <f t="shared" si="88"/>
        <v>125794.2</v>
      </c>
      <c r="CS108" s="12">
        <f t="shared" si="89"/>
        <v>127453.05333333333</v>
      </c>
      <c r="CT108" s="12">
        <f t="shared" si="90"/>
        <v>117937.40000000001</v>
      </c>
      <c r="CU108" s="12">
        <f t="shared" si="91"/>
        <v>133608.98666666666</v>
      </c>
      <c r="CV108" s="12">
        <f t="shared" si="92"/>
        <v>100387.84000000001</v>
      </c>
      <c r="CW108" s="12">
        <f t="shared" si="93"/>
        <v>87269.84415584417</v>
      </c>
      <c r="CX108" s="12">
        <f t="shared" si="94"/>
        <v>69945.000000000015</v>
      </c>
      <c r="CY108" s="12">
        <f t="shared" si="95"/>
        <v>72180.064935064947</v>
      </c>
      <c r="CZ108" s="13">
        <f t="shared" si="96"/>
        <v>1233385.7315566624</v>
      </c>
      <c r="DA108" s="15">
        <f t="shared" si="97"/>
        <v>10699.136712328764</v>
      </c>
      <c r="DB108" s="15">
        <f t="shared" si="98"/>
        <v>17546.777945205467</v>
      </c>
      <c r="DC108" s="15">
        <f t="shared" si="99"/>
        <v>7490.0397260273894</v>
      </c>
      <c r="DD108" s="15">
        <f t="shared" si="100"/>
        <v>12114.534794520545</v>
      </c>
      <c r="DE108" s="15">
        <f t="shared" si="101"/>
        <v>12152.855999999992</v>
      </c>
      <c r="DF108" s="15">
        <f t="shared" si="102"/>
        <v>-2053.5910666666778</v>
      </c>
      <c r="DG108" s="15">
        <f t="shared" si="103"/>
        <v>399.66200000000549</v>
      </c>
      <c r="DH108" s="15">
        <f t="shared" si="104"/>
        <v>14020.810266666658</v>
      </c>
      <c r="DI108" s="15">
        <f t="shared" si="105"/>
        <v>-3989.1767999999975</v>
      </c>
      <c r="DJ108" s="15">
        <f t="shared" si="106"/>
        <v>-9539.4737662337593</v>
      </c>
      <c r="DK108" s="15">
        <f t="shared" si="107"/>
        <v>742.87000000000387</v>
      </c>
      <c r="DL108" s="15">
        <f t="shared" si="108"/>
        <v>-684.20259740259553</v>
      </c>
      <c r="DM108" s="16">
        <f t="shared" si="109"/>
        <v>58900.243214445785</v>
      </c>
      <c r="DN108" s="15">
        <f t="shared" si="110"/>
        <v>4173.6732876712267</v>
      </c>
      <c r="DO108" s="15">
        <f t="shared" si="111"/>
        <v>1917.612054794522</v>
      </c>
      <c r="DP108" s="15">
        <f t="shared" si="112"/>
        <v>2024.6402739726045</v>
      </c>
      <c r="DQ108" s="15">
        <f t="shared" si="113"/>
        <v>2364.4652054794542</v>
      </c>
      <c r="DR108" s="15">
        <f t="shared" si="114"/>
        <v>2515.8840000000023</v>
      </c>
      <c r="DS108" s="15">
        <f t="shared" si="115"/>
        <v>2549.0610666666689</v>
      </c>
      <c r="DT108" s="15">
        <f t="shared" si="116"/>
        <v>2358.7480000000023</v>
      </c>
      <c r="DU108" s="15">
        <f t="shared" si="117"/>
        <v>2672.1797333333357</v>
      </c>
      <c r="DV108" s="15">
        <f t="shared" si="118"/>
        <v>2007.7568000000019</v>
      </c>
      <c r="DW108" s="15">
        <f t="shared" si="119"/>
        <v>3490.7937662337699</v>
      </c>
      <c r="DX108" s="15">
        <f t="shared" si="120"/>
        <v>2797.8000000000029</v>
      </c>
      <c r="DY108" s="15">
        <f t="shared" si="121"/>
        <v>2887.2025974026005</v>
      </c>
      <c r="DZ108" s="16">
        <f t="shared" si="122"/>
        <v>31759.816785554194</v>
      </c>
      <c r="EB108" s="22">
        <f t="shared" si="126"/>
        <v>0</v>
      </c>
      <c r="EC108" s="22">
        <f t="shared" si="127"/>
        <v>0</v>
      </c>
      <c r="ED108" s="22">
        <f t="shared" si="128"/>
        <v>0</v>
      </c>
      <c r="EE108" s="22">
        <f t="shared" si="129"/>
        <v>0</v>
      </c>
      <c r="EF108" s="22">
        <f t="shared" si="130"/>
        <v>0</v>
      </c>
      <c r="EG108" s="22">
        <f t="shared" si="131"/>
        <v>-4.5474735088646412E-12</v>
      </c>
      <c r="EH108" s="22">
        <f t="shared" si="132"/>
        <v>-4.5474735088646412E-12</v>
      </c>
      <c r="EI108" s="22">
        <f t="shared" si="133"/>
        <v>0</v>
      </c>
      <c r="EJ108" s="22">
        <f t="shared" si="134"/>
        <v>-2.7284841053187847E-12</v>
      </c>
      <c r="EK108" s="22">
        <f t="shared" si="135"/>
        <v>0</v>
      </c>
      <c r="EL108" s="22">
        <f t="shared" si="136"/>
        <v>0</v>
      </c>
      <c r="EM108" s="22">
        <f t="shared" si="137"/>
        <v>0</v>
      </c>
    </row>
    <row r="109" spans="12:143" x14ac:dyDescent="0.3">
      <c r="L109" s="7"/>
      <c r="M109" t="s">
        <v>115</v>
      </c>
      <c r="N109" s="15">
        <f>IFERROR(VLOOKUP($M:$M,'Data 2'!$C:$R,'Data 2'!E$1,0),0)</f>
        <v>38227.949999999997</v>
      </c>
      <c r="O109" s="15">
        <f>IFERROR(VLOOKUP($M:$M,'Data 2'!$C:$R,'Data 2'!F$1,0),0)</f>
        <v>42255.88</v>
      </c>
      <c r="P109" s="15">
        <f>IFERROR(VLOOKUP($M:$M,'Data 2'!$C:$R,'Data 2'!G$1,0),0)</f>
        <v>49419.63</v>
      </c>
      <c r="Q109" s="15">
        <f>IFERROR(VLOOKUP($M:$M,'Data 2'!$C:$R,'Data 2'!H$1,0),0)</f>
        <v>60254.96</v>
      </c>
      <c r="R109" s="15">
        <f>IFERROR(VLOOKUP($M:$M,'Data 2'!$C:$R,'Data 2'!I$1,0),0)</f>
        <v>59674.99</v>
      </c>
      <c r="S109" s="15">
        <f>IFERROR(VLOOKUP($M:$M,'Data 2'!$C:$R,'Data 2'!J$1,0),0)</f>
        <v>63296.94</v>
      </c>
      <c r="T109" s="15">
        <f>IFERROR(VLOOKUP($M:$M,'Data 2'!$C:$R,'Data 2'!K$1,0),0)</f>
        <v>74240.12</v>
      </c>
      <c r="U109" s="15">
        <f>IFERROR(VLOOKUP($M:$M,'Data 2'!$C:$R,'Data 2'!L$1,0),0)</f>
        <v>68249.87</v>
      </c>
      <c r="V109" s="15">
        <f>IFERROR(VLOOKUP($M:$M,'Data 2'!$C:$R,'Data 2'!M$1,0),0)</f>
        <v>57262.85</v>
      </c>
      <c r="W109" s="15">
        <f>IFERROR(VLOOKUP($M:$M,'Data 2'!$C:$R,'Data 2'!N$1,0),0)</f>
        <v>54716.7</v>
      </c>
      <c r="X109" s="15">
        <f>IFERROR(VLOOKUP($M:$M,'Data 2'!$C:$R,'Data 2'!O$1,0),0)</f>
        <v>41556.86</v>
      </c>
      <c r="Y109" s="15">
        <f>IFERROR(VLOOKUP($M:$M,'Data 2'!$C:$R,'Data 2'!P$1,0),0)</f>
        <v>28870.78</v>
      </c>
      <c r="Z109" s="16">
        <f t="shared" si="70"/>
        <v>190158.41999999998</v>
      </c>
      <c r="AA109" s="15">
        <f>IFERROR(VLOOKUP($M:$M,'Data 2'!$U:$AI,'Data 2'!W$1,0),0)</f>
        <v>45734.31</v>
      </c>
      <c r="AB109" s="15">
        <f>IFERROR(VLOOKUP($M:$M,'Data 2'!$U:$AI,'Data 2'!X$1,0),0)</f>
        <v>48235.45</v>
      </c>
      <c r="AC109" s="15">
        <f>IFERROR(VLOOKUP($M:$M,'Data 2'!$U:$AI,'Data 2'!Y$1,0),0)</f>
        <v>64300.79</v>
      </c>
      <c r="AD109" s="15">
        <f>IFERROR(VLOOKUP($M:$M,'Data 2'!$U:$AI,'Data 2'!Z$1,0),0)</f>
        <v>72357.98</v>
      </c>
      <c r="AE109" s="15">
        <f>IFERROR(VLOOKUP($M:$M,'Data 2'!$U:$AI,'Data 2'!AA$1,0),0)</f>
        <v>88407.5</v>
      </c>
      <c r="AF109" s="15">
        <f>IFERROR(VLOOKUP($M:$M,'Data 2'!$U:$AI,'Data 2'!AB$1,0),0)</f>
        <v>91802.62</v>
      </c>
      <c r="AG109" s="15">
        <f>IFERROR(VLOOKUP($M:$M,'Data 2'!$U:$AI,'Data 2'!AC$1,0),0)</f>
        <v>87546.41</v>
      </c>
      <c r="AH109" s="15">
        <f>IFERROR(VLOOKUP($M:$M,'Data 2'!$U:$AI,'Data 2'!AD$1,0),0)</f>
        <v>91702.77</v>
      </c>
      <c r="AI109" s="15">
        <f>IFERROR(VLOOKUP($M:$M,'Data 2'!$U:$AI,'Data 2'!AE$1,0),0)</f>
        <v>79440.86</v>
      </c>
      <c r="AJ109" s="15">
        <f>IFERROR(VLOOKUP($M:$M,'Data 2'!$U:$AI,'Data 2'!AF$1,0),0)</f>
        <v>67773.460000000006</v>
      </c>
      <c r="AK109" s="15">
        <f>IFERROR(VLOOKUP($M:$M,'Data 2'!$U:$AI,'Data 2'!AG$1,0),0)</f>
        <v>50803.86</v>
      </c>
      <c r="AL109" s="15">
        <f>IFERROR(VLOOKUP($M:$M,'Data 2'!$U:$AI,'Data 2'!AH$1,0),0)</f>
        <v>45630.66</v>
      </c>
      <c r="AM109" s="16">
        <f t="shared" si="138"/>
        <v>833736.66999999993</v>
      </c>
      <c r="AN109" s="15">
        <f>IFERROR(VLOOKUP($M:$M,'Data 2'!$AP:$BE,'Data 2'!AR$1,0),0)</f>
        <v>60651.63</v>
      </c>
      <c r="AO109" s="15">
        <f>IFERROR(VLOOKUP($M:$M,'Data 2'!$AP:$BE,'Data 2'!AS$1,0),0)</f>
        <v>65339.45</v>
      </c>
      <c r="AP109" s="15">
        <f>IFERROR(VLOOKUP($M:$M,'Data 2'!$AP:$BE,'Data 2'!AT$1,0),0)</f>
        <v>73760.78</v>
      </c>
      <c r="AQ109" s="15">
        <f>IFERROR(VLOOKUP($M:$M,'Data 2'!$AP:$BE,'Data 2'!AU$1,0),0)</f>
        <v>76701.8</v>
      </c>
      <c r="AR109" s="15">
        <f>IFERROR(VLOOKUP($M:$M,'Data 2'!$AP:$BE,'Data 2'!AV$1,0),0)</f>
        <v>90960.92</v>
      </c>
      <c r="AS109" s="15">
        <f>IFERROR(VLOOKUP($M:$M,'Data 2'!$AP:$BE,'Data 2'!AW$1,0),0)</f>
        <v>95538.61</v>
      </c>
      <c r="AT109" s="15">
        <f>IFERROR(VLOOKUP($M:$M,'Data 2'!$AP:$BE,'Data 2'!AX$1,0),0)</f>
        <v>93284.03</v>
      </c>
      <c r="AU109" s="15">
        <f>IFERROR(VLOOKUP($M:$M,'Data 2'!$AP:$BE,'Data 2'!AY$1,0),0)</f>
        <v>103502</v>
      </c>
      <c r="AV109" s="15">
        <f>IFERROR(VLOOKUP($M:$M,'Data 2'!$AP:$BE,'Data 2'!AZ$1,0),0)</f>
        <v>81117.53</v>
      </c>
      <c r="AW109" s="15">
        <f>IFERROR(VLOOKUP($M:$M,'Data 2'!$AP:$BE,'Data 2'!BA$1,0),0)</f>
        <v>72583.490000000005</v>
      </c>
      <c r="AX109" s="15">
        <f>IFERROR(VLOOKUP($M:$M,'Data 2'!$AP:$BE,'Data 2'!BB$1,0),0)</f>
        <v>55126.119999999995</v>
      </c>
      <c r="AY109" s="15">
        <f>IFERROR(VLOOKUP($M:$M,'Data 2'!$AP:$BE,'Data 2'!BC$1,0),0)</f>
        <v>49597.329999999994</v>
      </c>
      <c r="AZ109" s="16">
        <f t="shared" si="71"/>
        <v>918163.69</v>
      </c>
      <c r="BA109" s="3">
        <f>IF(AA109=0,0,IFERROR(VLOOKUP($M:$M,'Price_Per_Oz_01.2019~'!$A:$CQ,Data_sheet_PTD!BA$2,0),0))</f>
        <v>0.65</v>
      </c>
      <c r="BB109" s="3">
        <f>IF(AB109=0,0,IFERROR(VLOOKUP($M:$M,'Price_Per_Oz_01.2019~'!$A:$CQ,Data_sheet_PTD!BB$2,0),0))</f>
        <v>0.65</v>
      </c>
      <c r="BC109" s="3">
        <f>IF(AC109=0,0,IFERROR(VLOOKUP($M:$M,'Price_Per_Oz_01.2019~'!$A:$CQ,Data_sheet_PTD!BC$2,0),0))</f>
        <v>0.65</v>
      </c>
      <c r="BD109" s="3">
        <f>IF(AD109=0,0,IFERROR(VLOOKUP($M:$M,'Price_Per_Oz_01.2019~'!$A:$CQ,Data_sheet_PTD!BD$2,0),0))</f>
        <v>0.73</v>
      </c>
      <c r="BE109" s="3">
        <f>IF(AE109=0,0,IFERROR(VLOOKUP($M:$M,'Price_Per_Oz_01.2019~'!$A:$CQ,Data_sheet_PTD!BE$2,0),0))</f>
        <v>0.73</v>
      </c>
      <c r="BF109" s="3">
        <f>IF(AF109=0,0,IFERROR(VLOOKUP($M:$M,'Price_Per_Oz_01.2019~'!$A:$CQ,Data_sheet_PTD!BF$2,0),0))</f>
        <v>0.73</v>
      </c>
      <c r="BG109" s="3">
        <f>IF(AG109=0,0,IFERROR(VLOOKUP($M:$M,'Price_Per_Oz_01.2019~'!$A:$CQ,Data_sheet_PTD!BG$2,0),0))</f>
        <v>0.73</v>
      </c>
      <c r="BH109" s="3">
        <f>IF(AH109=0,0,IFERROR(VLOOKUP($M:$M,'Price_Per_Oz_01.2019~'!$A:$CQ,Data_sheet_PTD!BH$2,0),0))</f>
        <v>0.73</v>
      </c>
      <c r="BI109" s="3">
        <f>IF(AI109=0,0,IFERROR(VLOOKUP($M:$M,'Price_Per_Oz_01.2019~'!$A:$CQ,Data_sheet_PTD!BI$2,0),0))</f>
        <v>0.73</v>
      </c>
      <c r="BJ109" s="3">
        <f>IF(AJ109=0,0,IFERROR(VLOOKUP($M:$M,'Price_Per_Oz_01.2019~'!$A:$CQ,Data_sheet_PTD!BJ$2,0),0))</f>
        <v>0.73</v>
      </c>
      <c r="BK109" s="3">
        <f>IF(AK109=0,0,IFERROR(VLOOKUP($M:$M,'Price_Per_Oz_01.2019~'!$A:$CQ,Data_sheet_PTD!BK$2,0),0))</f>
        <v>0.73</v>
      </c>
      <c r="BL109" s="3">
        <f>IF(AL109=0,0,IFERROR(VLOOKUP($M:$M,'Price_Per_Oz_01.2019~'!$A:$CQ,Data_sheet_PTD!BL$2,0),0))</f>
        <v>0.73</v>
      </c>
      <c r="BM109" s="17">
        <f t="shared" si="123"/>
        <v>0.73</v>
      </c>
      <c r="BN109" s="3">
        <f>IF(AN109=0,0,IFERROR(VLOOKUP($M:$M,'Price_Per_Oz_01.2019~'!$A:$CQ,Data_sheet_PTD!BN$2,0),0))</f>
        <v>0.73</v>
      </c>
      <c r="BO109" s="3">
        <f>IF(AO109=0,0,IFERROR(VLOOKUP($M:$M,'Price_Per_Oz_01.2019~'!$A:$CQ,Data_sheet_PTD!BO$2,0),0))</f>
        <v>0.73</v>
      </c>
      <c r="BP109" s="3">
        <f>IF(AP109=0,0,IFERROR(VLOOKUP($M:$M,'Price_Per_Oz_01.2019~'!$A:$CQ,Data_sheet_PTD!BP$2,0),0))</f>
        <v>0.73</v>
      </c>
      <c r="BQ109" s="3">
        <f>IF(AQ109=0,0,IFERROR(VLOOKUP($M:$M,'Price_Per_Oz_01.2019~'!$A:$CQ,Data_sheet_PTD!BQ$2,0),0))</f>
        <v>0.73</v>
      </c>
      <c r="BR109" s="3">
        <f>IF(AR109=0,0,IFERROR(VLOOKUP($M:$M,'Price_Per_Oz_01.2019~'!$A:$CQ,Data_sheet_PTD!BR$2,0),0))</f>
        <v>0.73</v>
      </c>
      <c r="BS109" s="3">
        <f>IF(AS109=0,0,IFERROR(VLOOKUP($M:$M,'Price_Per_Oz_01.2019~'!$A:$CQ,Data_sheet_PTD!BS$2,0),0))</f>
        <v>0.73</v>
      </c>
      <c r="BT109" s="3">
        <f>IF(AT109=0,0,IFERROR(VLOOKUP($M:$M,'Price_Per_Oz_01.2019~'!$A:$CQ,Data_sheet_PTD!BT$2,0),0))</f>
        <v>0.73</v>
      </c>
      <c r="BU109" s="3">
        <f>IF(AU109=0,0,IFERROR(VLOOKUP($M:$M,'Price_Per_Oz_01.2019~'!$A:$CQ,Data_sheet_PTD!BU$2,0),0))</f>
        <v>0.73</v>
      </c>
      <c r="BV109" s="3">
        <f>IF(AV109=0,0,IFERROR(VLOOKUP($M:$M,'Price_Per_Oz_01.2019~'!$A:$CQ,Data_sheet_PTD!BV$2,0),0))</f>
        <v>0.73</v>
      </c>
      <c r="BW109" s="3">
        <f>IF(AW109=0,0,IFERROR(VLOOKUP($M:$M,'Price_Per_Oz_01.2019~'!$A:$CQ,Data_sheet_PTD!BW$2,0),0))</f>
        <v>0.73</v>
      </c>
      <c r="BX109" s="3">
        <f>IF(AX109=0,0,IFERROR(VLOOKUP($M:$M,'Price_Per_Oz_01.2019~'!$A:$CQ,Data_sheet_PTD!BX$2,0),0))</f>
        <v>0.73</v>
      </c>
      <c r="BY109" s="3">
        <f>IF(AY109=0,0,IFERROR(VLOOKUP($M:$M,'Price_Per_Oz_01.2019~'!$A:$CQ,Data_sheet_PTD!BY$2,0),0))</f>
        <v>0.73</v>
      </c>
      <c r="BZ109" s="17">
        <f t="shared" si="124"/>
        <v>0.73</v>
      </c>
      <c r="CA109" s="12">
        <f t="shared" si="72"/>
        <v>70360.476923076916</v>
      </c>
      <c r="CB109" s="12">
        <f t="shared" si="73"/>
        <v>74208.38461538461</v>
      </c>
      <c r="CC109" s="12">
        <f t="shared" si="74"/>
        <v>98924.292307692303</v>
      </c>
      <c r="CD109" s="12">
        <f t="shared" si="75"/>
        <v>99120.520547945198</v>
      </c>
      <c r="CE109" s="12">
        <f t="shared" si="76"/>
        <v>121106.16438356164</v>
      </c>
      <c r="CF109" s="12">
        <f t="shared" si="77"/>
        <v>125757.01369863014</v>
      </c>
      <c r="CG109" s="12">
        <f t="shared" si="78"/>
        <v>119926.5890410959</v>
      </c>
      <c r="CH109" s="12">
        <f t="shared" si="79"/>
        <v>125620.23287671234</v>
      </c>
      <c r="CI109" s="12">
        <f t="shared" si="80"/>
        <v>108823.09589041096</v>
      </c>
      <c r="CJ109" s="12">
        <f t="shared" si="81"/>
        <v>92840.356164383571</v>
      </c>
      <c r="CK109" s="12">
        <f t="shared" si="82"/>
        <v>69594.328767123283</v>
      </c>
      <c r="CL109" s="12">
        <f t="shared" si="83"/>
        <v>62507.753424657538</v>
      </c>
      <c r="CM109" s="13">
        <f t="shared" si="125"/>
        <v>1168789.2086406744</v>
      </c>
      <c r="CN109" s="12">
        <f t="shared" si="84"/>
        <v>83084.42465753424</v>
      </c>
      <c r="CO109" s="12">
        <f t="shared" si="85"/>
        <v>89506.095890410958</v>
      </c>
      <c r="CP109" s="12">
        <f t="shared" si="86"/>
        <v>101042.16438356164</v>
      </c>
      <c r="CQ109" s="12">
        <f t="shared" si="87"/>
        <v>105070.95890410959</v>
      </c>
      <c r="CR109" s="12">
        <f t="shared" si="88"/>
        <v>124604</v>
      </c>
      <c r="CS109" s="12">
        <f t="shared" si="89"/>
        <v>130874.80821917808</v>
      </c>
      <c r="CT109" s="12">
        <f t="shared" si="90"/>
        <v>127786.34246575342</v>
      </c>
      <c r="CU109" s="12">
        <f t="shared" si="91"/>
        <v>141783.56164383562</v>
      </c>
      <c r="CV109" s="12">
        <f t="shared" si="92"/>
        <v>111119.90410958904</v>
      </c>
      <c r="CW109" s="12">
        <f t="shared" si="93"/>
        <v>99429.438356164392</v>
      </c>
      <c r="CX109" s="12">
        <f t="shared" si="94"/>
        <v>75515.232876712325</v>
      </c>
      <c r="CY109" s="12">
        <f t="shared" si="95"/>
        <v>67941.547945205471</v>
      </c>
      <c r="CZ109" s="13">
        <f t="shared" si="96"/>
        <v>1257758.4794520549</v>
      </c>
      <c r="DA109" s="15">
        <f t="shared" si="97"/>
        <v>8270.5660273972608</v>
      </c>
      <c r="DB109" s="15">
        <f t="shared" si="98"/>
        <v>9943.5123287671267</v>
      </c>
      <c r="DC109" s="15">
        <f t="shared" si="99"/>
        <v>1376.6168493150697</v>
      </c>
      <c r="DD109" s="15">
        <f t="shared" si="100"/>
        <v>4343.8200000000061</v>
      </c>
      <c r="DE109" s="15">
        <f t="shared" si="101"/>
        <v>2553.4200000000019</v>
      </c>
      <c r="DF109" s="15">
        <f t="shared" si="102"/>
        <v>3735.9900000000021</v>
      </c>
      <c r="DG109" s="15">
        <f t="shared" si="103"/>
        <v>5737.6199999999917</v>
      </c>
      <c r="DH109" s="15">
        <f t="shared" si="104"/>
        <v>11799.229999999996</v>
      </c>
      <c r="DI109" s="15">
        <f t="shared" si="105"/>
        <v>1676.6700000000019</v>
      </c>
      <c r="DJ109" s="15">
        <f t="shared" si="106"/>
        <v>4810.0299999999988</v>
      </c>
      <c r="DK109" s="15">
        <f t="shared" si="107"/>
        <v>4322.2600000000011</v>
      </c>
      <c r="DL109" s="15">
        <f t="shared" si="108"/>
        <v>3966.6699999999914</v>
      </c>
      <c r="DM109" s="16">
        <f t="shared" si="109"/>
        <v>62536.405205479445</v>
      </c>
      <c r="DN109" s="15">
        <f t="shared" si="110"/>
        <v>6646.7539726027362</v>
      </c>
      <c r="DO109" s="15">
        <f t="shared" si="111"/>
        <v>7160.4876712328733</v>
      </c>
      <c r="DP109" s="15">
        <f t="shared" si="112"/>
        <v>8083.3731506849272</v>
      </c>
      <c r="DQ109" s="15">
        <f t="shared" si="113"/>
        <v>0</v>
      </c>
      <c r="DR109" s="15">
        <f t="shared" si="114"/>
        <v>0</v>
      </c>
      <c r="DS109" s="15">
        <f t="shared" si="115"/>
        <v>0</v>
      </c>
      <c r="DT109" s="15">
        <f t="shared" si="116"/>
        <v>0</v>
      </c>
      <c r="DU109" s="15">
        <f t="shared" si="117"/>
        <v>0</v>
      </c>
      <c r="DV109" s="15">
        <f t="shared" si="118"/>
        <v>0</v>
      </c>
      <c r="DW109" s="15">
        <f t="shared" si="119"/>
        <v>0</v>
      </c>
      <c r="DX109" s="15">
        <f t="shared" si="120"/>
        <v>0</v>
      </c>
      <c r="DY109" s="15">
        <f t="shared" si="121"/>
        <v>0</v>
      </c>
      <c r="DZ109" s="16">
        <f t="shared" si="122"/>
        <v>21890.614794520538</v>
      </c>
      <c r="EB109" s="22">
        <f t="shared" si="126"/>
        <v>0</v>
      </c>
      <c r="EC109" s="22">
        <f t="shared" si="127"/>
        <v>0</v>
      </c>
      <c r="ED109" s="22">
        <f t="shared" si="128"/>
        <v>0</v>
      </c>
      <c r="EE109" s="22">
        <f t="shared" si="129"/>
        <v>0</v>
      </c>
      <c r="EF109" s="22">
        <f t="shared" si="130"/>
        <v>-3.637978807091713E-12</v>
      </c>
      <c r="EG109" s="22">
        <f t="shared" si="131"/>
        <v>0</v>
      </c>
      <c r="EH109" s="22">
        <f t="shared" si="132"/>
        <v>0</v>
      </c>
      <c r="EI109" s="22">
        <f t="shared" si="133"/>
        <v>0</v>
      </c>
      <c r="EJ109" s="22">
        <f t="shared" si="134"/>
        <v>-3.637978807091713E-12</v>
      </c>
      <c r="EK109" s="22">
        <f t="shared" si="135"/>
        <v>0</v>
      </c>
      <c r="EL109" s="22">
        <f t="shared" si="136"/>
        <v>0</v>
      </c>
      <c r="EM109" s="22">
        <f t="shared" si="137"/>
        <v>0</v>
      </c>
    </row>
    <row r="110" spans="12:143" x14ac:dyDescent="0.3">
      <c r="L110" s="7"/>
      <c r="M110" t="s">
        <v>116</v>
      </c>
      <c r="N110" s="15">
        <f>IFERROR(VLOOKUP($M:$M,'Data 2'!$C:$R,'Data 2'!E$1,0),0)</f>
        <v>32401.279999999999</v>
      </c>
      <c r="O110" s="15">
        <f>IFERROR(VLOOKUP($M:$M,'Data 2'!$C:$R,'Data 2'!F$1,0),0)</f>
        <v>38869.53</v>
      </c>
      <c r="P110" s="15">
        <f>IFERROR(VLOOKUP($M:$M,'Data 2'!$C:$R,'Data 2'!G$1,0),0)</f>
        <v>41522.07</v>
      </c>
      <c r="Q110" s="15">
        <f>IFERROR(VLOOKUP($M:$M,'Data 2'!$C:$R,'Data 2'!H$1,0),0)</f>
        <v>64087.07</v>
      </c>
      <c r="R110" s="15">
        <f>IFERROR(VLOOKUP($M:$M,'Data 2'!$C:$R,'Data 2'!I$1,0),0)</f>
        <v>47791.83</v>
      </c>
      <c r="S110" s="15">
        <f>IFERROR(VLOOKUP($M:$M,'Data 2'!$C:$R,'Data 2'!J$1,0),0)</f>
        <v>0</v>
      </c>
      <c r="T110" s="15">
        <f>IFERROR(VLOOKUP($M:$M,'Data 2'!$C:$R,'Data 2'!K$1,0),0)</f>
        <v>0</v>
      </c>
      <c r="U110" s="15">
        <f>IFERROR(VLOOKUP($M:$M,'Data 2'!$C:$R,'Data 2'!L$1,0),0)</f>
        <v>0</v>
      </c>
      <c r="V110" s="15">
        <f>IFERROR(VLOOKUP($M:$M,'Data 2'!$C:$R,'Data 2'!M$1,0),0)</f>
        <v>0</v>
      </c>
      <c r="W110" s="15">
        <f>IFERROR(VLOOKUP($M:$M,'Data 2'!$C:$R,'Data 2'!N$1,0),0)</f>
        <v>0</v>
      </c>
      <c r="X110" s="15">
        <f>IFERROR(VLOOKUP($M:$M,'Data 2'!$C:$R,'Data 2'!O$1,0),0)</f>
        <v>0</v>
      </c>
      <c r="Y110" s="15">
        <f>IFERROR(VLOOKUP($M:$M,'Data 2'!$C:$R,'Data 2'!P$1,0),0)</f>
        <v>0</v>
      </c>
      <c r="Z110" s="16">
        <f t="shared" si="70"/>
        <v>176879.95</v>
      </c>
      <c r="AA110" s="15">
        <f>IFERROR(VLOOKUP($M:$M,'Data 2'!$U:$AI,'Data 2'!W$1,0),0)</f>
        <v>0</v>
      </c>
      <c r="AB110" s="15">
        <f>IFERROR(VLOOKUP($M:$M,'Data 2'!$U:$AI,'Data 2'!X$1,0),0)</f>
        <v>0</v>
      </c>
      <c r="AC110" s="15">
        <f>IFERROR(VLOOKUP($M:$M,'Data 2'!$U:$AI,'Data 2'!Y$1,0),0)</f>
        <v>0</v>
      </c>
      <c r="AD110" s="15">
        <f>IFERROR(VLOOKUP($M:$M,'Data 2'!$U:$AI,'Data 2'!Z$1,0),0)</f>
        <v>0</v>
      </c>
      <c r="AE110" s="15">
        <f>IFERROR(VLOOKUP($M:$M,'Data 2'!$U:$AI,'Data 2'!AA$1,0),0)</f>
        <v>0</v>
      </c>
      <c r="AF110" s="15">
        <f>IFERROR(VLOOKUP($M:$M,'Data 2'!$U:$AI,'Data 2'!AB$1,0),0)</f>
        <v>0</v>
      </c>
      <c r="AG110" s="15">
        <f>IFERROR(VLOOKUP($M:$M,'Data 2'!$U:$AI,'Data 2'!AC$1,0),0)</f>
        <v>0</v>
      </c>
      <c r="AH110" s="15">
        <f>IFERROR(VLOOKUP($M:$M,'Data 2'!$U:$AI,'Data 2'!AD$1,0),0)</f>
        <v>0</v>
      </c>
      <c r="AI110" s="15">
        <f>IFERROR(VLOOKUP($M:$M,'Data 2'!$U:$AI,'Data 2'!AE$1,0),0)</f>
        <v>0</v>
      </c>
      <c r="AJ110" s="15">
        <f>IFERROR(VLOOKUP($M:$M,'Data 2'!$U:$AI,'Data 2'!AF$1,0),0)</f>
        <v>0</v>
      </c>
      <c r="AK110" s="15">
        <f>IFERROR(VLOOKUP($M:$M,'Data 2'!$U:$AI,'Data 2'!AG$1,0),0)</f>
        <v>0</v>
      </c>
      <c r="AL110" s="15">
        <f>IFERROR(VLOOKUP($M:$M,'Data 2'!$U:$AI,'Data 2'!AH$1,0),0)</f>
        <v>0</v>
      </c>
      <c r="AM110" s="16">
        <f t="shared" si="138"/>
        <v>0</v>
      </c>
      <c r="AN110" s="15">
        <f>IFERROR(VLOOKUP($M:$M,'Data 2'!$AP:$BE,'Data 2'!AR$1,0),0)</f>
        <v>0</v>
      </c>
      <c r="AO110" s="15">
        <f>IFERROR(VLOOKUP($M:$M,'Data 2'!$AP:$BE,'Data 2'!AS$1,0),0)</f>
        <v>0</v>
      </c>
      <c r="AP110" s="15">
        <f>IFERROR(VLOOKUP($M:$M,'Data 2'!$AP:$BE,'Data 2'!AT$1,0),0)</f>
        <v>0</v>
      </c>
      <c r="AQ110" s="15">
        <f>IFERROR(VLOOKUP($M:$M,'Data 2'!$AP:$BE,'Data 2'!AU$1,0),0)</f>
        <v>0</v>
      </c>
      <c r="AR110" s="15">
        <f>IFERROR(VLOOKUP($M:$M,'Data 2'!$AP:$BE,'Data 2'!AV$1,0),0)</f>
        <v>0</v>
      </c>
      <c r="AS110" s="15">
        <f>IFERROR(VLOOKUP($M:$M,'Data 2'!$AP:$BE,'Data 2'!AW$1,0),0)</f>
        <v>0</v>
      </c>
      <c r="AT110" s="15">
        <f>IFERROR(VLOOKUP($M:$M,'Data 2'!$AP:$BE,'Data 2'!AX$1,0),0)</f>
        <v>0</v>
      </c>
      <c r="AU110" s="15">
        <f>IFERROR(VLOOKUP($M:$M,'Data 2'!$AP:$BE,'Data 2'!AY$1,0),0)</f>
        <v>0</v>
      </c>
      <c r="AV110" s="15">
        <f>IFERROR(VLOOKUP($M:$M,'Data 2'!$AP:$BE,'Data 2'!AZ$1,0),0)</f>
        <v>0</v>
      </c>
      <c r="AW110" s="15">
        <f>IFERROR(VLOOKUP($M:$M,'Data 2'!$AP:$BE,'Data 2'!BA$1,0),0)</f>
        <v>0</v>
      </c>
      <c r="AX110" s="15">
        <f>IFERROR(VLOOKUP($M:$M,'Data 2'!$AP:$BE,'Data 2'!BB$1,0),0)</f>
        <v>0</v>
      </c>
      <c r="AY110" s="15">
        <f>IFERROR(VLOOKUP($M:$M,'Data 2'!$AP:$BE,'Data 2'!BC$1,0),0)</f>
        <v>0</v>
      </c>
      <c r="AZ110" s="16">
        <f t="shared" si="71"/>
        <v>0</v>
      </c>
      <c r="BA110" s="3">
        <f>IF(AA110=0,0,IFERROR(VLOOKUP($M:$M,'Price_Per_Oz_01.2019~'!$A:$CQ,Data_sheet_PTD!BA$2,0),0))</f>
        <v>0</v>
      </c>
      <c r="BB110" s="3">
        <f>IF(AB110=0,0,IFERROR(VLOOKUP($M:$M,'Price_Per_Oz_01.2019~'!$A:$CQ,Data_sheet_PTD!BB$2,0),0))</f>
        <v>0</v>
      </c>
      <c r="BC110" s="3">
        <f>IF(AC110=0,0,IFERROR(VLOOKUP($M:$M,'Price_Per_Oz_01.2019~'!$A:$CQ,Data_sheet_PTD!BC$2,0),0))</f>
        <v>0</v>
      </c>
      <c r="BD110" s="3">
        <f>IF(AD110=0,0,IFERROR(VLOOKUP($M:$M,'Price_Per_Oz_01.2019~'!$A:$CQ,Data_sheet_PTD!BD$2,0),0))</f>
        <v>0</v>
      </c>
      <c r="BE110" s="3">
        <f>IF(AE110=0,0,IFERROR(VLOOKUP($M:$M,'Price_Per_Oz_01.2019~'!$A:$CQ,Data_sheet_PTD!BE$2,0),0))</f>
        <v>0</v>
      </c>
      <c r="BF110" s="3">
        <f>IF(AF110=0,0,IFERROR(VLOOKUP($M:$M,'Price_Per_Oz_01.2019~'!$A:$CQ,Data_sheet_PTD!BF$2,0),0))</f>
        <v>0</v>
      </c>
      <c r="BG110" s="3">
        <f>IF(AG110=0,0,IFERROR(VLOOKUP($M:$M,'Price_Per_Oz_01.2019~'!$A:$CQ,Data_sheet_PTD!BG$2,0),0))</f>
        <v>0</v>
      </c>
      <c r="BH110" s="3">
        <f>IF(AH110=0,0,IFERROR(VLOOKUP($M:$M,'Price_Per_Oz_01.2019~'!$A:$CQ,Data_sheet_PTD!BH$2,0),0))</f>
        <v>0</v>
      </c>
      <c r="BI110" s="3">
        <f>IF(AI110=0,0,IFERROR(VLOOKUP($M:$M,'Price_Per_Oz_01.2019~'!$A:$CQ,Data_sheet_PTD!BI$2,0),0))</f>
        <v>0</v>
      </c>
      <c r="BJ110" s="3">
        <f>IF(AJ110=0,0,IFERROR(VLOOKUP($M:$M,'Price_Per_Oz_01.2019~'!$A:$CQ,Data_sheet_PTD!BJ$2,0),0))</f>
        <v>0</v>
      </c>
      <c r="BK110" s="3">
        <f>IF(AK110=0,0,IFERROR(VLOOKUP($M:$M,'Price_Per_Oz_01.2019~'!$A:$CQ,Data_sheet_PTD!BK$2,0),0))</f>
        <v>0</v>
      </c>
      <c r="BL110" s="3">
        <f>IF(AL110=0,0,IFERROR(VLOOKUP($M:$M,'Price_Per_Oz_01.2019~'!$A:$CQ,Data_sheet_PTD!BL$2,0),0))</f>
        <v>0</v>
      </c>
      <c r="BM110" s="17">
        <f t="shared" si="123"/>
        <v>0</v>
      </c>
      <c r="BN110" s="3">
        <f>IF(AN110=0,0,IFERROR(VLOOKUP($M:$M,'Price_Per_Oz_01.2019~'!$A:$CQ,Data_sheet_PTD!BN$2,0),0))</f>
        <v>0</v>
      </c>
      <c r="BO110" s="3">
        <f>IF(AO110=0,0,IFERROR(VLOOKUP($M:$M,'Price_Per_Oz_01.2019~'!$A:$CQ,Data_sheet_PTD!BO$2,0),0))</f>
        <v>0</v>
      </c>
      <c r="BP110" s="3">
        <f>IF(AP110=0,0,IFERROR(VLOOKUP($M:$M,'Price_Per_Oz_01.2019~'!$A:$CQ,Data_sheet_PTD!BP$2,0),0))</f>
        <v>0</v>
      </c>
      <c r="BQ110" s="3">
        <f>IF(AQ110=0,0,IFERROR(VLOOKUP($M:$M,'Price_Per_Oz_01.2019~'!$A:$CQ,Data_sheet_PTD!BQ$2,0),0))</f>
        <v>0</v>
      </c>
      <c r="BR110" s="3">
        <f>IF(AR110=0,0,IFERROR(VLOOKUP($M:$M,'Price_Per_Oz_01.2019~'!$A:$CQ,Data_sheet_PTD!BR$2,0),0))</f>
        <v>0</v>
      </c>
      <c r="BS110" s="3">
        <f>IF(AS110=0,0,IFERROR(VLOOKUP($M:$M,'Price_Per_Oz_01.2019~'!$A:$CQ,Data_sheet_PTD!BS$2,0),0))</f>
        <v>0</v>
      </c>
      <c r="BT110" s="3">
        <f>IF(AT110=0,0,IFERROR(VLOOKUP($M:$M,'Price_Per_Oz_01.2019~'!$A:$CQ,Data_sheet_PTD!BT$2,0),0))</f>
        <v>0</v>
      </c>
      <c r="BU110" s="3">
        <f>IF(AU110=0,0,IFERROR(VLOOKUP($M:$M,'Price_Per_Oz_01.2019~'!$A:$CQ,Data_sheet_PTD!BU$2,0),0))</f>
        <v>0</v>
      </c>
      <c r="BV110" s="3">
        <f>IF(AV110=0,0,IFERROR(VLOOKUP($M:$M,'Price_Per_Oz_01.2019~'!$A:$CQ,Data_sheet_PTD!BV$2,0),0))</f>
        <v>0</v>
      </c>
      <c r="BW110" s="3">
        <f>IF(AW110=0,0,IFERROR(VLOOKUP($M:$M,'Price_Per_Oz_01.2019~'!$A:$CQ,Data_sheet_PTD!BW$2,0),0))</f>
        <v>0</v>
      </c>
      <c r="BX110" s="3">
        <f>IF(AX110=0,0,IFERROR(VLOOKUP($M:$M,'Price_Per_Oz_01.2019~'!$A:$CQ,Data_sheet_PTD!BX$2,0),0))</f>
        <v>0</v>
      </c>
      <c r="BY110" s="3">
        <f>IF(AY110=0,0,IFERROR(VLOOKUP($M:$M,'Price_Per_Oz_01.2019~'!$A:$CQ,Data_sheet_PTD!BY$2,0),0))</f>
        <v>0</v>
      </c>
      <c r="BZ110" s="17">
        <f t="shared" si="124"/>
        <v>0</v>
      </c>
      <c r="CA110" s="12">
        <f t="shared" si="72"/>
        <v>0</v>
      </c>
      <c r="CB110" s="12">
        <f t="shared" si="73"/>
        <v>0</v>
      </c>
      <c r="CC110" s="12">
        <f t="shared" si="74"/>
        <v>0</v>
      </c>
      <c r="CD110" s="12">
        <f t="shared" si="75"/>
        <v>0</v>
      </c>
      <c r="CE110" s="12">
        <f t="shared" si="76"/>
        <v>0</v>
      </c>
      <c r="CF110" s="12">
        <f t="shared" si="77"/>
        <v>0</v>
      </c>
      <c r="CG110" s="12">
        <f t="shared" si="78"/>
        <v>0</v>
      </c>
      <c r="CH110" s="12">
        <f t="shared" si="79"/>
        <v>0</v>
      </c>
      <c r="CI110" s="12">
        <f t="shared" si="80"/>
        <v>0</v>
      </c>
      <c r="CJ110" s="12">
        <f t="shared" si="81"/>
        <v>0</v>
      </c>
      <c r="CK110" s="12">
        <f t="shared" si="82"/>
        <v>0</v>
      </c>
      <c r="CL110" s="12">
        <f t="shared" si="83"/>
        <v>0</v>
      </c>
      <c r="CM110" s="13">
        <f t="shared" si="125"/>
        <v>0</v>
      </c>
      <c r="CN110" s="12">
        <f t="shared" si="84"/>
        <v>0</v>
      </c>
      <c r="CO110" s="12">
        <f t="shared" si="85"/>
        <v>0</v>
      </c>
      <c r="CP110" s="12">
        <f t="shared" si="86"/>
        <v>0</v>
      </c>
      <c r="CQ110" s="12">
        <f t="shared" si="87"/>
        <v>0</v>
      </c>
      <c r="CR110" s="12">
        <f t="shared" si="88"/>
        <v>0</v>
      </c>
      <c r="CS110" s="12">
        <f t="shared" si="89"/>
        <v>0</v>
      </c>
      <c r="CT110" s="12">
        <f t="shared" si="90"/>
        <v>0</v>
      </c>
      <c r="CU110" s="12">
        <f t="shared" si="91"/>
        <v>0</v>
      </c>
      <c r="CV110" s="12">
        <f t="shared" si="92"/>
        <v>0</v>
      </c>
      <c r="CW110" s="12">
        <f t="shared" si="93"/>
        <v>0</v>
      </c>
      <c r="CX110" s="12">
        <f t="shared" si="94"/>
        <v>0</v>
      </c>
      <c r="CY110" s="12">
        <f t="shared" si="95"/>
        <v>0</v>
      </c>
      <c r="CZ110" s="13">
        <f t="shared" si="96"/>
        <v>0</v>
      </c>
      <c r="DA110" s="15">
        <f t="shared" si="97"/>
        <v>0</v>
      </c>
      <c r="DB110" s="15">
        <f t="shared" si="98"/>
        <v>0</v>
      </c>
      <c r="DC110" s="15">
        <f t="shared" si="99"/>
        <v>0</v>
      </c>
      <c r="DD110" s="15">
        <f t="shared" si="100"/>
        <v>0</v>
      </c>
      <c r="DE110" s="15">
        <f t="shared" si="101"/>
        <v>0</v>
      </c>
      <c r="DF110" s="15">
        <f t="shared" si="102"/>
        <v>0</v>
      </c>
      <c r="DG110" s="15">
        <f t="shared" si="103"/>
        <v>0</v>
      </c>
      <c r="DH110" s="15">
        <f t="shared" si="104"/>
        <v>0</v>
      </c>
      <c r="DI110" s="15">
        <f t="shared" si="105"/>
        <v>0</v>
      </c>
      <c r="DJ110" s="15">
        <f t="shared" si="106"/>
        <v>0</v>
      </c>
      <c r="DK110" s="15">
        <f t="shared" si="107"/>
        <v>0</v>
      </c>
      <c r="DL110" s="15">
        <f t="shared" si="108"/>
        <v>0</v>
      </c>
      <c r="DM110" s="16">
        <f t="shared" si="109"/>
        <v>0</v>
      </c>
      <c r="DN110" s="15">
        <f t="shared" si="110"/>
        <v>0</v>
      </c>
      <c r="DO110" s="15">
        <f t="shared" si="111"/>
        <v>0</v>
      </c>
      <c r="DP110" s="15">
        <f t="shared" si="112"/>
        <v>0</v>
      </c>
      <c r="DQ110" s="15">
        <f t="shared" si="113"/>
        <v>0</v>
      </c>
      <c r="DR110" s="15">
        <f t="shared" si="114"/>
        <v>0</v>
      </c>
      <c r="DS110" s="15">
        <f t="shared" si="115"/>
        <v>0</v>
      </c>
      <c r="DT110" s="15">
        <f t="shared" si="116"/>
        <v>0</v>
      </c>
      <c r="DU110" s="15">
        <f t="shared" si="117"/>
        <v>0</v>
      </c>
      <c r="DV110" s="15">
        <f t="shared" si="118"/>
        <v>0</v>
      </c>
      <c r="DW110" s="15">
        <f t="shared" si="119"/>
        <v>0</v>
      </c>
      <c r="DX110" s="15">
        <f t="shared" si="120"/>
        <v>0</v>
      </c>
      <c r="DY110" s="15">
        <f t="shared" si="121"/>
        <v>0</v>
      </c>
      <c r="DZ110" s="16">
        <f t="shared" si="122"/>
        <v>0</v>
      </c>
      <c r="EB110" s="22">
        <f t="shared" si="126"/>
        <v>0</v>
      </c>
      <c r="EC110" s="22">
        <f t="shared" si="127"/>
        <v>0</v>
      </c>
      <c r="ED110" s="22">
        <f t="shared" si="128"/>
        <v>0</v>
      </c>
      <c r="EE110" s="22">
        <f t="shared" si="129"/>
        <v>0</v>
      </c>
      <c r="EF110" s="22">
        <f t="shared" si="130"/>
        <v>0</v>
      </c>
      <c r="EG110" s="22">
        <f t="shared" si="131"/>
        <v>0</v>
      </c>
      <c r="EH110" s="22">
        <f t="shared" si="132"/>
        <v>0</v>
      </c>
      <c r="EI110" s="22">
        <f t="shared" si="133"/>
        <v>0</v>
      </c>
      <c r="EJ110" s="22">
        <f t="shared" si="134"/>
        <v>0</v>
      </c>
      <c r="EK110" s="22">
        <f t="shared" si="135"/>
        <v>0</v>
      </c>
      <c r="EL110" s="22">
        <f t="shared" si="136"/>
        <v>0</v>
      </c>
      <c r="EM110" s="22">
        <f t="shared" si="137"/>
        <v>0</v>
      </c>
    </row>
    <row r="111" spans="12:143" x14ac:dyDescent="0.3">
      <c r="L111" s="7"/>
      <c r="M111" t="s">
        <v>117</v>
      </c>
      <c r="N111" s="15">
        <f>IFERROR(VLOOKUP($M:$M,'Data 2'!$C:$R,'Data 2'!E$1,0),0)</f>
        <v>0</v>
      </c>
      <c r="O111" s="15">
        <f>IFERROR(VLOOKUP($M:$M,'Data 2'!$C:$R,'Data 2'!F$1,0),0)</f>
        <v>0</v>
      </c>
      <c r="P111" s="15">
        <f>IFERROR(VLOOKUP($M:$M,'Data 2'!$C:$R,'Data 2'!G$1,0),0)</f>
        <v>0</v>
      </c>
      <c r="Q111" s="15">
        <f>IFERROR(VLOOKUP($M:$M,'Data 2'!$C:$R,'Data 2'!H$1,0),0)</f>
        <v>0</v>
      </c>
      <c r="R111" s="15">
        <f>IFERROR(VLOOKUP($M:$M,'Data 2'!$C:$R,'Data 2'!I$1,0),0)</f>
        <v>0</v>
      </c>
      <c r="S111" s="15">
        <f>IFERROR(VLOOKUP($M:$M,'Data 2'!$C:$R,'Data 2'!J$1,0),0)</f>
        <v>0</v>
      </c>
      <c r="T111" s="15">
        <f>IFERROR(VLOOKUP($M:$M,'Data 2'!$C:$R,'Data 2'!K$1,0),0)</f>
        <v>0</v>
      </c>
      <c r="U111" s="15">
        <f>IFERROR(VLOOKUP($M:$M,'Data 2'!$C:$R,'Data 2'!L$1,0),0)</f>
        <v>0</v>
      </c>
      <c r="V111" s="15">
        <f>IFERROR(VLOOKUP($M:$M,'Data 2'!$C:$R,'Data 2'!M$1,0),0)</f>
        <v>0</v>
      </c>
      <c r="W111" s="15">
        <f>IFERROR(VLOOKUP($M:$M,'Data 2'!$C:$R,'Data 2'!N$1,0),0)</f>
        <v>0</v>
      </c>
      <c r="X111" s="15">
        <f>IFERROR(VLOOKUP($M:$M,'Data 2'!$C:$R,'Data 2'!O$1,0),0)</f>
        <v>0</v>
      </c>
      <c r="Y111" s="15">
        <f>IFERROR(VLOOKUP($M:$M,'Data 2'!$C:$R,'Data 2'!P$1,0),0)</f>
        <v>0</v>
      </c>
      <c r="Z111" s="16">
        <f t="shared" si="70"/>
        <v>0</v>
      </c>
      <c r="AA111" s="15">
        <f>IFERROR(VLOOKUP($M:$M,'Data 2'!$U:$AI,'Data 2'!W$1,0),0)</f>
        <v>0</v>
      </c>
      <c r="AB111" s="15">
        <f>IFERROR(VLOOKUP($M:$M,'Data 2'!$U:$AI,'Data 2'!X$1,0),0)</f>
        <v>0</v>
      </c>
      <c r="AC111" s="15">
        <f>IFERROR(VLOOKUP($M:$M,'Data 2'!$U:$AI,'Data 2'!Y$1,0),0)</f>
        <v>0</v>
      </c>
      <c r="AD111" s="15">
        <f>IFERROR(VLOOKUP($M:$M,'Data 2'!$U:$AI,'Data 2'!Z$1,0),0)</f>
        <v>0</v>
      </c>
      <c r="AE111" s="15">
        <f>IFERROR(VLOOKUP($M:$M,'Data 2'!$U:$AI,'Data 2'!AA$1,0),0)</f>
        <v>0</v>
      </c>
      <c r="AF111" s="15">
        <f>IFERROR(VLOOKUP($M:$M,'Data 2'!$U:$AI,'Data 2'!AB$1,0),0)</f>
        <v>0</v>
      </c>
      <c r="AG111" s="15">
        <f>IFERROR(VLOOKUP($M:$M,'Data 2'!$U:$AI,'Data 2'!AC$1,0),0)</f>
        <v>0</v>
      </c>
      <c r="AH111" s="15">
        <f>IFERROR(VLOOKUP($M:$M,'Data 2'!$U:$AI,'Data 2'!AD$1,0),0)</f>
        <v>0</v>
      </c>
      <c r="AI111" s="15">
        <f>IFERROR(VLOOKUP($M:$M,'Data 2'!$U:$AI,'Data 2'!AE$1,0),0)</f>
        <v>0</v>
      </c>
      <c r="AJ111" s="15">
        <f>IFERROR(VLOOKUP($M:$M,'Data 2'!$U:$AI,'Data 2'!AF$1,0),0)</f>
        <v>0</v>
      </c>
      <c r="AK111" s="15">
        <f>IFERROR(VLOOKUP($M:$M,'Data 2'!$U:$AI,'Data 2'!AG$1,0),0)</f>
        <v>0</v>
      </c>
      <c r="AL111" s="15">
        <f>IFERROR(VLOOKUP($M:$M,'Data 2'!$U:$AI,'Data 2'!AH$1,0),0)</f>
        <v>0</v>
      </c>
      <c r="AM111" s="16">
        <f t="shared" si="138"/>
        <v>0</v>
      </c>
      <c r="AN111" s="15">
        <f>IFERROR(VLOOKUP($M:$M,'Data 2'!$AP:$BE,'Data 2'!AR$1,0),0)</f>
        <v>0</v>
      </c>
      <c r="AO111" s="15">
        <f>IFERROR(VLOOKUP($M:$M,'Data 2'!$AP:$BE,'Data 2'!AS$1,0),0)</f>
        <v>0</v>
      </c>
      <c r="AP111" s="15">
        <f>IFERROR(VLOOKUP($M:$M,'Data 2'!$AP:$BE,'Data 2'!AT$1,0),0)</f>
        <v>0</v>
      </c>
      <c r="AQ111" s="15">
        <f>IFERROR(VLOOKUP($M:$M,'Data 2'!$AP:$BE,'Data 2'!AU$1,0),0)</f>
        <v>0</v>
      </c>
      <c r="AR111" s="15">
        <f>IFERROR(VLOOKUP($M:$M,'Data 2'!$AP:$BE,'Data 2'!AV$1,0),0)</f>
        <v>0</v>
      </c>
      <c r="AS111" s="15">
        <f>IFERROR(VLOOKUP($M:$M,'Data 2'!$AP:$BE,'Data 2'!AW$1,0),0)</f>
        <v>0</v>
      </c>
      <c r="AT111" s="15">
        <f>IFERROR(VLOOKUP($M:$M,'Data 2'!$AP:$BE,'Data 2'!AX$1,0),0)</f>
        <v>0</v>
      </c>
      <c r="AU111" s="15">
        <f>IFERROR(VLOOKUP($M:$M,'Data 2'!$AP:$BE,'Data 2'!AY$1,0),0)</f>
        <v>0</v>
      </c>
      <c r="AV111" s="15">
        <f>IFERROR(VLOOKUP($M:$M,'Data 2'!$AP:$BE,'Data 2'!AZ$1,0),0)</f>
        <v>0</v>
      </c>
      <c r="AW111" s="15">
        <f>IFERROR(VLOOKUP($M:$M,'Data 2'!$AP:$BE,'Data 2'!BA$1,0),0)</f>
        <v>0</v>
      </c>
      <c r="AX111" s="15">
        <f>IFERROR(VLOOKUP($M:$M,'Data 2'!$AP:$BE,'Data 2'!BB$1,0),0)</f>
        <v>0</v>
      </c>
      <c r="AY111" s="15">
        <f>IFERROR(VLOOKUP($M:$M,'Data 2'!$AP:$BE,'Data 2'!BC$1,0),0)</f>
        <v>0</v>
      </c>
      <c r="AZ111" s="16">
        <f t="shared" si="71"/>
        <v>0</v>
      </c>
      <c r="BA111" s="3">
        <f>IF(AA111=0,0,IFERROR(VLOOKUP($M:$M,'Price_Per_Oz_01.2019~'!$A:$CQ,Data_sheet_PTD!BA$2,0),0))</f>
        <v>0</v>
      </c>
      <c r="BB111" s="3">
        <f>IF(AB111=0,0,IFERROR(VLOOKUP($M:$M,'Price_Per_Oz_01.2019~'!$A:$CQ,Data_sheet_PTD!BB$2,0),0))</f>
        <v>0</v>
      </c>
      <c r="BC111" s="3">
        <f>IF(AC111=0,0,IFERROR(VLOOKUP($M:$M,'Price_Per_Oz_01.2019~'!$A:$CQ,Data_sheet_PTD!BC$2,0),0))</f>
        <v>0</v>
      </c>
      <c r="BD111" s="3">
        <f>IF(AD111=0,0,IFERROR(VLOOKUP($M:$M,'Price_Per_Oz_01.2019~'!$A:$CQ,Data_sheet_PTD!BD$2,0),0))</f>
        <v>0</v>
      </c>
      <c r="BE111" s="3">
        <f>IF(AE111=0,0,IFERROR(VLOOKUP($M:$M,'Price_Per_Oz_01.2019~'!$A:$CQ,Data_sheet_PTD!BE$2,0),0))</f>
        <v>0</v>
      </c>
      <c r="BF111" s="3">
        <f>IF(AF111=0,0,IFERROR(VLOOKUP($M:$M,'Price_Per_Oz_01.2019~'!$A:$CQ,Data_sheet_PTD!BF$2,0),0))</f>
        <v>0</v>
      </c>
      <c r="BG111" s="3">
        <f>IF(AG111=0,0,IFERROR(VLOOKUP($M:$M,'Price_Per_Oz_01.2019~'!$A:$CQ,Data_sheet_PTD!BG$2,0),0))</f>
        <v>0</v>
      </c>
      <c r="BH111" s="3">
        <f>IF(AH111=0,0,IFERROR(VLOOKUP($M:$M,'Price_Per_Oz_01.2019~'!$A:$CQ,Data_sheet_PTD!BH$2,0),0))</f>
        <v>0</v>
      </c>
      <c r="BI111" s="3">
        <f>IF(AI111=0,0,IFERROR(VLOOKUP($M:$M,'Price_Per_Oz_01.2019~'!$A:$CQ,Data_sheet_PTD!BI$2,0),0))</f>
        <v>0</v>
      </c>
      <c r="BJ111" s="3">
        <f>IF(AJ111=0,0,IFERROR(VLOOKUP($M:$M,'Price_Per_Oz_01.2019~'!$A:$CQ,Data_sheet_PTD!BJ$2,0),0))</f>
        <v>0</v>
      </c>
      <c r="BK111" s="3">
        <f>IF(AK111=0,0,IFERROR(VLOOKUP($M:$M,'Price_Per_Oz_01.2019~'!$A:$CQ,Data_sheet_PTD!BK$2,0),0))</f>
        <v>0</v>
      </c>
      <c r="BL111" s="3">
        <f>IF(AL111=0,0,IFERROR(VLOOKUP($M:$M,'Price_Per_Oz_01.2019~'!$A:$CQ,Data_sheet_PTD!BL$2,0),0))</f>
        <v>0</v>
      </c>
      <c r="BM111" s="17">
        <f t="shared" si="123"/>
        <v>0</v>
      </c>
      <c r="BN111" s="3">
        <f>IF(AN111=0,0,IFERROR(VLOOKUP($M:$M,'Price_Per_Oz_01.2019~'!$A:$CQ,Data_sheet_PTD!BN$2,0),0))</f>
        <v>0</v>
      </c>
      <c r="BO111" s="3">
        <f>IF(AO111=0,0,IFERROR(VLOOKUP($M:$M,'Price_Per_Oz_01.2019~'!$A:$CQ,Data_sheet_PTD!BO$2,0),0))</f>
        <v>0</v>
      </c>
      <c r="BP111" s="3">
        <f>IF(AP111=0,0,IFERROR(VLOOKUP($M:$M,'Price_Per_Oz_01.2019~'!$A:$CQ,Data_sheet_PTD!BP$2,0),0))</f>
        <v>0</v>
      </c>
      <c r="BQ111" s="3">
        <f>IF(AQ111=0,0,IFERROR(VLOOKUP($M:$M,'Price_Per_Oz_01.2019~'!$A:$CQ,Data_sheet_PTD!BQ$2,0),0))</f>
        <v>0</v>
      </c>
      <c r="BR111" s="3">
        <f>IF(AR111=0,0,IFERROR(VLOOKUP($M:$M,'Price_Per_Oz_01.2019~'!$A:$CQ,Data_sheet_PTD!BR$2,0),0))</f>
        <v>0</v>
      </c>
      <c r="BS111" s="3">
        <f>IF(AS111=0,0,IFERROR(VLOOKUP($M:$M,'Price_Per_Oz_01.2019~'!$A:$CQ,Data_sheet_PTD!BS$2,0),0))</f>
        <v>0</v>
      </c>
      <c r="BT111" s="3">
        <f>IF(AT111=0,0,IFERROR(VLOOKUP($M:$M,'Price_Per_Oz_01.2019~'!$A:$CQ,Data_sheet_PTD!BT$2,0),0))</f>
        <v>0</v>
      </c>
      <c r="BU111" s="3">
        <f>IF(AU111=0,0,IFERROR(VLOOKUP($M:$M,'Price_Per_Oz_01.2019~'!$A:$CQ,Data_sheet_PTD!BU$2,0),0))</f>
        <v>0</v>
      </c>
      <c r="BV111" s="3">
        <f>IF(AV111=0,0,IFERROR(VLOOKUP($M:$M,'Price_Per_Oz_01.2019~'!$A:$CQ,Data_sheet_PTD!BV$2,0),0))</f>
        <v>0</v>
      </c>
      <c r="BW111" s="3">
        <f>IF(AW111=0,0,IFERROR(VLOOKUP($M:$M,'Price_Per_Oz_01.2019~'!$A:$CQ,Data_sheet_PTD!BW$2,0),0))</f>
        <v>0</v>
      </c>
      <c r="BX111" s="3">
        <f>IF(AX111=0,0,IFERROR(VLOOKUP($M:$M,'Price_Per_Oz_01.2019~'!$A:$CQ,Data_sheet_PTD!BX$2,0),0))</f>
        <v>0</v>
      </c>
      <c r="BY111" s="3">
        <f>IF(AY111=0,0,IFERROR(VLOOKUP($M:$M,'Price_Per_Oz_01.2019~'!$A:$CQ,Data_sheet_PTD!BY$2,0),0))</f>
        <v>0</v>
      </c>
      <c r="BZ111" s="17">
        <f t="shared" si="124"/>
        <v>0</v>
      </c>
      <c r="CA111" s="12">
        <f t="shared" si="72"/>
        <v>0</v>
      </c>
      <c r="CB111" s="12">
        <f t="shared" si="73"/>
        <v>0</v>
      </c>
      <c r="CC111" s="12">
        <f t="shared" si="74"/>
        <v>0</v>
      </c>
      <c r="CD111" s="12">
        <f t="shared" si="75"/>
        <v>0</v>
      </c>
      <c r="CE111" s="12">
        <f t="shared" si="76"/>
        <v>0</v>
      </c>
      <c r="CF111" s="12">
        <f t="shared" si="77"/>
        <v>0</v>
      </c>
      <c r="CG111" s="12">
        <f t="shared" si="78"/>
        <v>0</v>
      </c>
      <c r="CH111" s="12">
        <f t="shared" si="79"/>
        <v>0</v>
      </c>
      <c r="CI111" s="12">
        <f t="shared" si="80"/>
        <v>0</v>
      </c>
      <c r="CJ111" s="12">
        <f t="shared" si="81"/>
        <v>0</v>
      </c>
      <c r="CK111" s="12">
        <f t="shared" si="82"/>
        <v>0</v>
      </c>
      <c r="CL111" s="12">
        <f t="shared" si="83"/>
        <v>0</v>
      </c>
      <c r="CM111" s="13">
        <f t="shared" si="125"/>
        <v>0</v>
      </c>
      <c r="CN111" s="12">
        <f t="shared" si="84"/>
        <v>0</v>
      </c>
      <c r="CO111" s="12">
        <f t="shared" si="85"/>
        <v>0</v>
      </c>
      <c r="CP111" s="12">
        <f t="shared" si="86"/>
        <v>0</v>
      </c>
      <c r="CQ111" s="12">
        <f t="shared" si="87"/>
        <v>0</v>
      </c>
      <c r="CR111" s="12">
        <f t="shared" si="88"/>
        <v>0</v>
      </c>
      <c r="CS111" s="12">
        <f t="shared" si="89"/>
        <v>0</v>
      </c>
      <c r="CT111" s="12">
        <f t="shared" si="90"/>
        <v>0</v>
      </c>
      <c r="CU111" s="12">
        <f t="shared" si="91"/>
        <v>0</v>
      </c>
      <c r="CV111" s="12">
        <f t="shared" si="92"/>
        <v>0</v>
      </c>
      <c r="CW111" s="12">
        <f t="shared" si="93"/>
        <v>0</v>
      </c>
      <c r="CX111" s="12">
        <f t="shared" si="94"/>
        <v>0</v>
      </c>
      <c r="CY111" s="12">
        <f t="shared" si="95"/>
        <v>0</v>
      </c>
      <c r="CZ111" s="13">
        <f t="shared" si="96"/>
        <v>0</v>
      </c>
      <c r="DA111" s="15">
        <f t="shared" si="97"/>
        <v>0</v>
      </c>
      <c r="DB111" s="15">
        <f t="shared" si="98"/>
        <v>0</v>
      </c>
      <c r="DC111" s="15">
        <f t="shared" si="99"/>
        <v>0</v>
      </c>
      <c r="DD111" s="15">
        <f t="shared" si="100"/>
        <v>0</v>
      </c>
      <c r="DE111" s="15">
        <f t="shared" si="101"/>
        <v>0</v>
      </c>
      <c r="DF111" s="15">
        <f t="shared" si="102"/>
        <v>0</v>
      </c>
      <c r="DG111" s="15">
        <f t="shared" si="103"/>
        <v>0</v>
      </c>
      <c r="DH111" s="15">
        <f t="shared" si="104"/>
        <v>0</v>
      </c>
      <c r="DI111" s="15">
        <f t="shared" si="105"/>
        <v>0</v>
      </c>
      <c r="DJ111" s="15">
        <f t="shared" si="106"/>
        <v>0</v>
      </c>
      <c r="DK111" s="15">
        <f t="shared" si="107"/>
        <v>0</v>
      </c>
      <c r="DL111" s="15">
        <f t="shared" si="108"/>
        <v>0</v>
      </c>
      <c r="DM111" s="16">
        <f t="shared" si="109"/>
        <v>0</v>
      </c>
      <c r="DN111" s="15">
        <f t="shared" si="110"/>
        <v>0</v>
      </c>
      <c r="DO111" s="15">
        <f t="shared" si="111"/>
        <v>0</v>
      </c>
      <c r="DP111" s="15">
        <f t="shared" si="112"/>
        <v>0</v>
      </c>
      <c r="DQ111" s="15">
        <f t="shared" si="113"/>
        <v>0</v>
      </c>
      <c r="DR111" s="15">
        <f t="shared" si="114"/>
        <v>0</v>
      </c>
      <c r="DS111" s="15">
        <f t="shared" si="115"/>
        <v>0</v>
      </c>
      <c r="DT111" s="15">
        <f t="shared" si="116"/>
        <v>0</v>
      </c>
      <c r="DU111" s="15">
        <f t="shared" si="117"/>
        <v>0</v>
      </c>
      <c r="DV111" s="15">
        <f t="shared" si="118"/>
        <v>0</v>
      </c>
      <c r="DW111" s="15">
        <f t="shared" si="119"/>
        <v>0</v>
      </c>
      <c r="DX111" s="15">
        <f t="shared" si="120"/>
        <v>0</v>
      </c>
      <c r="DY111" s="15">
        <f t="shared" si="121"/>
        <v>0</v>
      </c>
      <c r="DZ111" s="16">
        <f t="shared" si="122"/>
        <v>0</v>
      </c>
      <c r="EB111" s="22">
        <f t="shared" si="126"/>
        <v>0</v>
      </c>
      <c r="EC111" s="22">
        <f t="shared" si="127"/>
        <v>0</v>
      </c>
      <c r="ED111" s="22">
        <f t="shared" si="128"/>
        <v>0</v>
      </c>
      <c r="EE111" s="22">
        <f t="shared" si="129"/>
        <v>0</v>
      </c>
      <c r="EF111" s="22">
        <f t="shared" si="130"/>
        <v>0</v>
      </c>
      <c r="EG111" s="22">
        <f t="shared" si="131"/>
        <v>0</v>
      </c>
      <c r="EH111" s="22">
        <f t="shared" si="132"/>
        <v>0</v>
      </c>
      <c r="EI111" s="22">
        <f t="shared" si="133"/>
        <v>0</v>
      </c>
      <c r="EJ111" s="22">
        <f t="shared" si="134"/>
        <v>0</v>
      </c>
      <c r="EK111" s="22">
        <f t="shared" si="135"/>
        <v>0</v>
      </c>
      <c r="EL111" s="22">
        <f t="shared" si="136"/>
        <v>0</v>
      </c>
      <c r="EM111" s="22">
        <f t="shared" si="137"/>
        <v>0</v>
      </c>
    </row>
    <row r="112" spans="12:143" x14ac:dyDescent="0.3">
      <c r="L112" s="7"/>
      <c r="M112" t="s">
        <v>118</v>
      </c>
      <c r="N112" s="15">
        <f>IFERROR(VLOOKUP($M:$M,'Data 2'!$C:$R,'Data 2'!E$1,0),0)</f>
        <v>40496.04</v>
      </c>
      <c r="O112" s="15">
        <f>IFERROR(VLOOKUP($M:$M,'Data 2'!$C:$R,'Data 2'!F$1,0),0)</f>
        <v>48716.07</v>
      </c>
      <c r="P112" s="15">
        <f>IFERROR(VLOOKUP($M:$M,'Data 2'!$C:$R,'Data 2'!G$1,0),0)</f>
        <v>55611.27</v>
      </c>
      <c r="Q112" s="15">
        <f>IFERROR(VLOOKUP($M:$M,'Data 2'!$C:$R,'Data 2'!H$1,0),0)</f>
        <v>73273.33</v>
      </c>
      <c r="R112" s="15">
        <f>IFERROR(VLOOKUP($M:$M,'Data 2'!$C:$R,'Data 2'!I$1,0),0)</f>
        <v>67533.75</v>
      </c>
      <c r="S112" s="15">
        <f>IFERROR(VLOOKUP($M:$M,'Data 2'!$C:$R,'Data 2'!J$1,0),0)</f>
        <v>73386.22</v>
      </c>
      <c r="T112" s="15">
        <f>IFERROR(VLOOKUP($M:$M,'Data 2'!$C:$R,'Data 2'!K$1,0),0)</f>
        <v>92345.62</v>
      </c>
      <c r="U112" s="15">
        <f>IFERROR(VLOOKUP($M:$M,'Data 2'!$C:$R,'Data 2'!L$1,0),0)</f>
        <v>78664.92</v>
      </c>
      <c r="V112" s="15">
        <f>IFERROR(VLOOKUP($M:$M,'Data 2'!$C:$R,'Data 2'!M$1,0),0)</f>
        <v>62188.41</v>
      </c>
      <c r="W112" s="15">
        <f>IFERROR(VLOOKUP($M:$M,'Data 2'!$C:$R,'Data 2'!N$1,0),0)</f>
        <v>60809.01</v>
      </c>
      <c r="X112" s="15">
        <f>IFERROR(VLOOKUP($M:$M,'Data 2'!$C:$R,'Data 2'!O$1,0),0)</f>
        <v>48339.28</v>
      </c>
      <c r="Y112" s="15">
        <f>IFERROR(VLOOKUP($M:$M,'Data 2'!$C:$R,'Data 2'!P$1,0),0)</f>
        <v>31875.279999999999</v>
      </c>
      <c r="Z112" s="16">
        <f t="shared" si="70"/>
        <v>218096.71000000002</v>
      </c>
      <c r="AA112" s="15">
        <f>IFERROR(VLOOKUP($M:$M,'Data 2'!$U:$AI,'Data 2'!W$1,0),0)</f>
        <v>49152.53</v>
      </c>
      <c r="AB112" s="15">
        <f>IFERROR(VLOOKUP($M:$M,'Data 2'!$U:$AI,'Data 2'!X$1,0),0)</f>
        <v>51082.27</v>
      </c>
      <c r="AC112" s="15">
        <f>IFERROR(VLOOKUP($M:$M,'Data 2'!$U:$AI,'Data 2'!Y$1,0),0)</f>
        <v>73182.19</v>
      </c>
      <c r="AD112" s="15">
        <f>IFERROR(VLOOKUP($M:$M,'Data 2'!$U:$AI,'Data 2'!Z$1,0),0)</f>
        <v>84090.44</v>
      </c>
      <c r="AE112" s="15">
        <f>IFERROR(VLOOKUP($M:$M,'Data 2'!$U:$AI,'Data 2'!AA$1,0),0)</f>
        <v>88403.05</v>
      </c>
      <c r="AF112" s="15">
        <f>IFERROR(VLOOKUP($M:$M,'Data 2'!$U:$AI,'Data 2'!AB$1,0),0)</f>
        <v>103344.91</v>
      </c>
      <c r="AG112" s="15">
        <f>IFERROR(VLOOKUP($M:$M,'Data 2'!$U:$AI,'Data 2'!AC$1,0),0)</f>
        <v>89459.63</v>
      </c>
      <c r="AH112" s="15">
        <f>IFERROR(VLOOKUP($M:$M,'Data 2'!$U:$AI,'Data 2'!AD$1,0),0)</f>
        <v>84358.78</v>
      </c>
      <c r="AI112" s="15">
        <f>IFERROR(VLOOKUP($M:$M,'Data 2'!$U:$AI,'Data 2'!AE$1,0),0)</f>
        <v>71668.67</v>
      </c>
      <c r="AJ112" s="15">
        <f>IFERROR(VLOOKUP($M:$M,'Data 2'!$U:$AI,'Data 2'!AF$1,0),0)</f>
        <v>61880.72</v>
      </c>
      <c r="AK112" s="15">
        <f>IFERROR(VLOOKUP($M:$M,'Data 2'!$U:$AI,'Data 2'!AG$1,0),0)</f>
        <v>49226.79</v>
      </c>
      <c r="AL112" s="15">
        <f>IFERROR(VLOOKUP($M:$M,'Data 2'!$U:$AI,'Data 2'!AH$1,0),0)</f>
        <v>49237.11</v>
      </c>
      <c r="AM112" s="16">
        <f t="shared" si="138"/>
        <v>855087.09000000008</v>
      </c>
      <c r="AN112" s="15">
        <f>IFERROR(VLOOKUP($M:$M,'Data 2'!$AP:$BE,'Data 2'!AR$1,0),0)</f>
        <v>53832.53</v>
      </c>
      <c r="AO112" s="15">
        <f>IFERROR(VLOOKUP($M:$M,'Data 2'!$AP:$BE,'Data 2'!AS$1,0),0)</f>
        <v>71406.13</v>
      </c>
      <c r="AP112" s="15">
        <f>IFERROR(VLOOKUP($M:$M,'Data 2'!$AP:$BE,'Data 2'!AT$1,0),0)</f>
        <v>80627.73</v>
      </c>
      <c r="AQ112" s="15">
        <f>IFERROR(VLOOKUP($M:$M,'Data 2'!$AP:$BE,'Data 2'!AU$1,0),0)</f>
        <v>88005.11</v>
      </c>
      <c r="AR112" s="15">
        <f>IFERROR(VLOOKUP($M:$M,'Data 2'!$AP:$BE,'Data 2'!AV$1,0),0)</f>
        <v>85125.77</v>
      </c>
      <c r="AS112" s="15">
        <f>IFERROR(VLOOKUP($M:$M,'Data 2'!$AP:$BE,'Data 2'!AW$1,0),0)</f>
        <v>83521.27</v>
      </c>
      <c r="AT112" s="15">
        <f>IFERROR(VLOOKUP($M:$M,'Data 2'!$AP:$BE,'Data 2'!AX$1,0),0)</f>
        <v>76690.91</v>
      </c>
      <c r="AU112" s="15">
        <f>IFERROR(VLOOKUP($M:$M,'Data 2'!$AP:$BE,'Data 2'!AY$1,0),0)</f>
        <v>90383.63</v>
      </c>
      <c r="AV112" s="15">
        <f>IFERROR(VLOOKUP($M:$M,'Data 2'!$AP:$BE,'Data 2'!AZ$1,0),0)</f>
        <v>67956.83</v>
      </c>
      <c r="AW112" s="15">
        <f>IFERROR(VLOOKUP($M:$M,'Data 2'!$AP:$BE,'Data 2'!BA$1,0),0)</f>
        <v>58085.24</v>
      </c>
      <c r="AX112" s="15">
        <f>IFERROR(VLOOKUP($M:$M,'Data 2'!$AP:$BE,'Data 2'!BB$1,0),0)</f>
        <v>43846.669999999991</v>
      </c>
      <c r="AY112" s="15">
        <f>IFERROR(VLOOKUP($M:$M,'Data 2'!$AP:$BE,'Data 2'!BC$1,0),0)</f>
        <v>45143.750000000007</v>
      </c>
      <c r="AZ112" s="16">
        <f t="shared" si="71"/>
        <v>844625.57000000007</v>
      </c>
      <c r="BA112" s="3">
        <f>IF(AA112=0,0,IFERROR(VLOOKUP($M:$M,'Price_Per_Oz_01.2019~'!$A:$CQ,Data_sheet_PTD!BA$2,0),0))</f>
        <v>0.72</v>
      </c>
      <c r="BB112" s="3">
        <f>IF(AB112=0,0,IFERROR(VLOOKUP($M:$M,'Price_Per_Oz_01.2019~'!$A:$CQ,Data_sheet_PTD!BB$2,0),0))</f>
        <v>0.75</v>
      </c>
      <c r="BC112" s="3">
        <f>IF(AC112=0,0,IFERROR(VLOOKUP($M:$M,'Price_Per_Oz_01.2019~'!$A:$CQ,Data_sheet_PTD!BC$2,0),0))</f>
        <v>0.75</v>
      </c>
      <c r="BD112" s="3">
        <f>IF(AD112=0,0,IFERROR(VLOOKUP($M:$M,'Price_Per_Oz_01.2019~'!$A:$CQ,Data_sheet_PTD!BD$2,0),0))</f>
        <v>0.77</v>
      </c>
      <c r="BE112" s="3">
        <f>IF(AE112=0,0,IFERROR(VLOOKUP($M:$M,'Price_Per_Oz_01.2019~'!$A:$CQ,Data_sheet_PTD!BE$2,0),0))</f>
        <v>0.77</v>
      </c>
      <c r="BF112" s="3">
        <f>IF(AF112=0,0,IFERROR(VLOOKUP($M:$M,'Price_Per_Oz_01.2019~'!$A:$CQ,Data_sheet_PTD!BF$2,0),0))</f>
        <v>0.77</v>
      </c>
      <c r="BG112" s="3">
        <f>IF(AG112=0,0,IFERROR(VLOOKUP($M:$M,'Price_Per_Oz_01.2019~'!$A:$CQ,Data_sheet_PTD!BG$2,0),0))</f>
        <v>0.77</v>
      </c>
      <c r="BH112" s="3">
        <f>IF(AH112=0,0,IFERROR(VLOOKUP($M:$M,'Price_Per_Oz_01.2019~'!$A:$CQ,Data_sheet_PTD!BH$2,0),0))</f>
        <v>0.77</v>
      </c>
      <c r="BI112" s="3">
        <f>IF(AI112=0,0,IFERROR(VLOOKUP($M:$M,'Price_Per_Oz_01.2019~'!$A:$CQ,Data_sheet_PTD!BI$2,0),0))</f>
        <v>0.77</v>
      </c>
      <c r="BJ112" s="3">
        <f>IF(AJ112=0,0,IFERROR(VLOOKUP($M:$M,'Price_Per_Oz_01.2019~'!$A:$CQ,Data_sheet_PTD!BJ$2,0),0))</f>
        <v>0.77</v>
      </c>
      <c r="BK112" s="3">
        <f>IF(AK112=0,0,IFERROR(VLOOKUP($M:$M,'Price_Per_Oz_01.2019~'!$A:$CQ,Data_sheet_PTD!BK$2,0),0))</f>
        <v>0.77</v>
      </c>
      <c r="BL112" s="3">
        <f>IF(AL112=0,0,IFERROR(VLOOKUP($M:$M,'Price_Per_Oz_01.2019~'!$A:$CQ,Data_sheet_PTD!BL$2,0),0))</f>
        <v>0.77</v>
      </c>
      <c r="BM112" s="17">
        <f t="shared" si="123"/>
        <v>0.77</v>
      </c>
      <c r="BN112" s="3">
        <f>IF(AN112=0,0,IFERROR(VLOOKUP($M:$M,'Price_Per_Oz_01.2019~'!$A:$CQ,Data_sheet_PTD!BN$2,0),0))</f>
        <v>0.78</v>
      </c>
      <c r="BO112" s="3">
        <f>IF(AO112=0,0,IFERROR(VLOOKUP($M:$M,'Price_Per_Oz_01.2019~'!$A:$CQ,Data_sheet_PTD!BO$2,0),0))</f>
        <v>0.78</v>
      </c>
      <c r="BP112" s="3">
        <f>IF(AP112=0,0,IFERROR(VLOOKUP($M:$M,'Price_Per_Oz_01.2019~'!$A:$CQ,Data_sheet_PTD!BP$2,0),0))</f>
        <v>0.78</v>
      </c>
      <c r="BQ112" s="3">
        <f>IF(AQ112=0,0,IFERROR(VLOOKUP($M:$M,'Price_Per_Oz_01.2019~'!$A:$CQ,Data_sheet_PTD!BQ$2,0),0))</f>
        <v>0.78</v>
      </c>
      <c r="BR112" s="3">
        <f>IF(AR112=0,0,IFERROR(VLOOKUP($M:$M,'Price_Per_Oz_01.2019~'!$A:$CQ,Data_sheet_PTD!BR$2,0),0))</f>
        <v>0.78</v>
      </c>
      <c r="BS112" s="3">
        <f>IF(AS112=0,0,IFERROR(VLOOKUP($M:$M,'Price_Per_Oz_01.2019~'!$A:$CQ,Data_sheet_PTD!BS$2,0),0))</f>
        <v>0.79</v>
      </c>
      <c r="BT112" s="3">
        <f>IF(AT112=0,0,IFERROR(VLOOKUP($M:$M,'Price_Per_Oz_01.2019~'!$A:$CQ,Data_sheet_PTD!BT$2,0),0))</f>
        <v>0.79</v>
      </c>
      <c r="BU112" s="3">
        <f>IF(AU112=0,0,IFERROR(VLOOKUP($M:$M,'Price_Per_Oz_01.2019~'!$A:$CQ,Data_sheet_PTD!BU$2,0),0))</f>
        <v>0.79</v>
      </c>
      <c r="BV112" s="3">
        <f>IF(AV112=0,0,IFERROR(VLOOKUP($M:$M,'Price_Per_Oz_01.2019~'!$A:$CQ,Data_sheet_PTD!BV$2,0),0))</f>
        <v>0.79</v>
      </c>
      <c r="BW112" s="3">
        <f>IF(AW112=0,0,IFERROR(VLOOKUP($M:$M,'Price_Per_Oz_01.2019~'!$A:$CQ,Data_sheet_PTD!BW$2,0),0))</f>
        <v>0.79</v>
      </c>
      <c r="BX112" s="3">
        <f>IF(AX112=0,0,IFERROR(VLOOKUP($M:$M,'Price_Per_Oz_01.2019~'!$A:$CQ,Data_sheet_PTD!BX$2,0),0))</f>
        <v>0.79</v>
      </c>
      <c r="BY112" s="3">
        <f>IF(AY112=0,0,IFERROR(VLOOKUP($M:$M,'Price_Per_Oz_01.2019~'!$A:$CQ,Data_sheet_PTD!BY$2,0),0))</f>
        <v>0.79</v>
      </c>
      <c r="BZ112" s="17">
        <f t="shared" si="124"/>
        <v>0.79</v>
      </c>
      <c r="CA112" s="12">
        <f t="shared" si="72"/>
        <v>68267.402777777781</v>
      </c>
      <c r="CB112" s="12">
        <f t="shared" si="73"/>
        <v>68109.693333333329</v>
      </c>
      <c r="CC112" s="12">
        <f t="shared" si="74"/>
        <v>97576.253333333341</v>
      </c>
      <c r="CD112" s="12">
        <f t="shared" si="75"/>
        <v>109208.36363636363</v>
      </c>
      <c r="CE112" s="12">
        <f t="shared" si="76"/>
        <v>114809.15584415584</v>
      </c>
      <c r="CF112" s="12">
        <f t="shared" si="77"/>
        <v>134214.16883116882</v>
      </c>
      <c r="CG112" s="12">
        <f t="shared" si="78"/>
        <v>116181.33766233767</v>
      </c>
      <c r="CH112" s="12">
        <f t="shared" si="79"/>
        <v>109556.85714285714</v>
      </c>
      <c r="CI112" s="12">
        <f t="shared" si="80"/>
        <v>93076.194805194798</v>
      </c>
      <c r="CJ112" s="12">
        <f t="shared" si="81"/>
        <v>80364.571428571435</v>
      </c>
      <c r="CK112" s="12">
        <f t="shared" si="82"/>
        <v>63930.896103896106</v>
      </c>
      <c r="CL112" s="12">
        <f t="shared" si="83"/>
        <v>63944.2987012987</v>
      </c>
      <c r="CM112" s="13">
        <f t="shared" si="125"/>
        <v>1119239.1936002886</v>
      </c>
      <c r="CN112" s="12">
        <f t="shared" si="84"/>
        <v>69016.064102564094</v>
      </c>
      <c r="CO112" s="12">
        <f t="shared" si="85"/>
        <v>91546.320512820515</v>
      </c>
      <c r="CP112" s="12">
        <f t="shared" si="86"/>
        <v>103368.88461538461</v>
      </c>
      <c r="CQ112" s="12">
        <f t="shared" si="87"/>
        <v>112827.06410256409</v>
      </c>
      <c r="CR112" s="12">
        <f t="shared" si="88"/>
        <v>109135.60256410256</v>
      </c>
      <c r="CS112" s="12">
        <f t="shared" si="89"/>
        <v>105723.12658227848</v>
      </c>
      <c r="CT112" s="12">
        <f t="shared" si="90"/>
        <v>97077.101265822785</v>
      </c>
      <c r="CU112" s="12">
        <f t="shared" si="91"/>
        <v>114409.65822784811</v>
      </c>
      <c r="CV112" s="12">
        <f t="shared" si="92"/>
        <v>86021.303797468354</v>
      </c>
      <c r="CW112" s="12">
        <f t="shared" si="93"/>
        <v>73525.620253164554</v>
      </c>
      <c r="CX112" s="12">
        <f t="shared" si="94"/>
        <v>55502.113924050616</v>
      </c>
      <c r="CY112" s="12">
        <f t="shared" si="95"/>
        <v>57143.987341772161</v>
      </c>
      <c r="CZ112" s="13">
        <f t="shared" si="96"/>
        <v>1075296.8472898409</v>
      </c>
      <c r="DA112" s="15">
        <f t="shared" si="97"/>
        <v>539.03615384614557</v>
      </c>
      <c r="DB112" s="15">
        <f t="shared" si="98"/>
        <v>17577.47038461539</v>
      </c>
      <c r="DC112" s="15">
        <f t="shared" si="99"/>
        <v>4344.4734615384514</v>
      </c>
      <c r="DD112" s="15">
        <f t="shared" si="100"/>
        <v>2786.3993589743559</v>
      </c>
      <c r="DE112" s="15">
        <f t="shared" si="101"/>
        <v>-4368.6360256410271</v>
      </c>
      <c r="DF112" s="15">
        <f t="shared" si="102"/>
        <v>-21938.102531645563</v>
      </c>
      <c r="DG112" s="15">
        <f t="shared" si="103"/>
        <v>-14710.26202531646</v>
      </c>
      <c r="DH112" s="15">
        <f t="shared" si="104"/>
        <v>3736.656835443041</v>
      </c>
      <c r="DI112" s="15">
        <f t="shared" si="105"/>
        <v>-5432.2660759493619</v>
      </c>
      <c r="DJ112" s="15">
        <f t="shared" si="106"/>
        <v>-5265.9924050632981</v>
      </c>
      <c r="DK112" s="15">
        <f t="shared" si="107"/>
        <v>-6490.162278481027</v>
      </c>
      <c r="DL112" s="15">
        <f t="shared" si="108"/>
        <v>-5236.2397468354347</v>
      </c>
      <c r="DM112" s="16">
        <f t="shared" si="109"/>
        <v>-34457.624894514789</v>
      </c>
      <c r="DN112" s="15">
        <f t="shared" si="110"/>
        <v>4140.9638461538498</v>
      </c>
      <c r="DO112" s="15">
        <f t="shared" si="111"/>
        <v>2746.3896153846181</v>
      </c>
      <c r="DP112" s="15">
        <f t="shared" si="112"/>
        <v>3101.0665384615409</v>
      </c>
      <c r="DQ112" s="15">
        <f t="shared" si="113"/>
        <v>1128.2706410256419</v>
      </c>
      <c r="DR112" s="15">
        <f t="shared" si="114"/>
        <v>1091.3560256410267</v>
      </c>
      <c r="DS112" s="15">
        <f t="shared" si="115"/>
        <v>2114.4625316455713</v>
      </c>
      <c r="DT112" s="15">
        <f t="shared" si="116"/>
        <v>1941.5420253164575</v>
      </c>
      <c r="DU112" s="15">
        <f t="shared" si="117"/>
        <v>2288.1931645569643</v>
      </c>
      <c r="DV112" s="15">
        <f t="shared" si="118"/>
        <v>1720.4260759493686</v>
      </c>
      <c r="DW112" s="15">
        <f t="shared" si="119"/>
        <v>1470.5124050632924</v>
      </c>
      <c r="DX112" s="15">
        <f t="shared" si="120"/>
        <v>1110.0422784810132</v>
      </c>
      <c r="DY112" s="15">
        <f t="shared" si="121"/>
        <v>1142.8797468354442</v>
      </c>
      <c r="DZ112" s="16">
        <f t="shared" si="122"/>
        <v>23996.104894514792</v>
      </c>
      <c r="EB112" s="22">
        <f t="shared" si="126"/>
        <v>0</v>
      </c>
      <c r="EC112" s="22">
        <f t="shared" si="127"/>
        <v>0</v>
      </c>
      <c r="ED112" s="22">
        <f t="shared" si="128"/>
        <v>0</v>
      </c>
      <c r="EE112" s="22">
        <f t="shared" si="129"/>
        <v>0</v>
      </c>
      <c r="EF112" s="22">
        <f t="shared" si="130"/>
        <v>0</v>
      </c>
      <c r="EG112" s="22">
        <f t="shared" si="131"/>
        <v>0</v>
      </c>
      <c r="EH112" s="22">
        <f t="shared" si="132"/>
        <v>0</v>
      </c>
      <c r="EI112" s="22">
        <f t="shared" si="133"/>
        <v>0</v>
      </c>
      <c r="EJ112" s="22">
        <f t="shared" si="134"/>
        <v>0</v>
      </c>
      <c r="EK112" s="22">
        <f t="shared" si="135"/>
        <v>0</v>
      </c>
      <c r="EL112" s="22">
        <f t="shared" si="136"/>
        <v>0</v>
      </c>
      <c r="EM112" s="22">
        <f t="shared" si="137"/>
        <v>0</v>
      </c>
    </row>
    <row r="113" spans="12:143" x14ac:dyDescent="0.3">
      <c r="L113" s="7"/>
      <c r="M113" t="s">
        <v>119</v>
      </c>
      <c r="N113" s="15">
        <f>IFERROR(VLOOKUP($M:$M,'Data 2'!$C:$R,'Data 2'!E$1,0),0)</f>
        <v>33905.32</v>
      </c>
      <c r="O113" s="15">
        <f>IFERROR(VLOOKUP($M:$M,'Data 2'!$C:$R,'Data 2'!F$1,0),0)</f>
        <v>34274.980000000003</v>
      </c>
      <c r="P113" s="15">
        <f>IFERROR(VLOOKUP($M:$M,'Data 2'!$C:$R,'Data 2'!G$1,0),0)</f>
        <v>40171.550000000003</v>
      </c>
      <c r="Q113" s="15">
        <f>IFERROR(VLOOKUP($M:$M,'Data 2'!$C:$R,'Data 2'!H$1,0),0)</f>
        <v>45514.37</v>
      </c>
      <c r="R113" s="15">
        <f>IFERROR(VLOOKUP($M:$M,'Data 2'!$C:$R,'Data 2'!I$1,0),0)</f>
        <v>45376.19</v>
      </c>
      <c r="S113" s="15">
        <f>IFERROR(VLOOKUP($M:$M,'Data 2'!$C:$R,'Data 2'!J$1,0),0)</f>
        <v>47291.51</v>
      </c>
      <c r="T113" s="15">
        <f>IFERROR(VLOOKUP($M:$M,'Data 2'!$C:$R,'Data 2'!K$1,0),0)</f>
        <v>54087.62</v>
      </c>
      <c r="U113" s="15">
        <f>IFERROR(VLOOKUP($M:$M,'Data 2'!$C:$R,'Data 2'!L$1,0),0)</f>
        <v>53498.75</v>
      </c>
      <c r="V113" s="15">
        <f>IFERROR(VLOOKUP($M:$M,'Data 2'!$C:$R,'Data 2'!M$1,0),0)</f>
        <v>45127.23</v>
      </c>
      <c r="W113" s="15">
        <f>IFERROR(VLOOKUP($M:$M,'Data 2'!$C:$R,'Data 2'!N$1,0),0)</f>
        <v>41739.919999999998</v>
      </c>
      <c r="X113" s="15">
        <f>IFERROR(VLOOKUP($M:$M,'Data 2'!$C:$R,'Data 2'!O$1,0),0)</f>
        <v>33281.269999999997</v>
      </c>
      <c r="Y113" s="15">
        <f>IFERROR(VLOOKUP($M:$M,'Data 2'!$C:$R,'Data 2'!P$1,0),0)</f>
        <v>29390.03</v>
      </c>
      <c r="Z113" s="16">
        <f t="shared" si="70"/>
        <v>153866.22</v>
      </c>
      <c r="AA113" s="15">
        <f>IFERROR(VLOOKUP($M:$M,'Data 2'!$U:$AI,'Data 2'!W$1,0),0)</f>
        <v>37748.769999999997</v>
      </c>
      <c r="AB113" s="15">
        <f>IFERROR(VLOOKUP($M:$M,'Data 2'!$U:$AI,'Data 2'!X$1,0),0)</f>
        <v>34612.67</v>
      </c>
      <c r="AC113" s="15">
        <f>IFERROR(VLOOKUP($M:$M,'Data 2'!$U:$AI,'Data 2'!Y$1,0),0)</f>
        <v>46248.85</v>
      </c>
      <c r="AD113" s="15">
        <f>IFERROR(VLOOKUP($M:$M,'Data 2'!$U:$AI,'Data 2'!Z$1,0),0)</f>
        <v>50882.83</v>
      </c>
      <c r="AE113" s="15">
        <f>IFERROR(VLOOKUP($M:$M,'Data 2'!$U:$AI,'Data 2'!AA$1,0),0)</f>
        <v>54451.99</v>
      </c>
      <c r="AF113" s="15">
        <f>IFERROR(VLOOKUP($M:$M,'Data 2'!$U:$AI,'Data 2'!AB$1,0),0)</f>
        <v>57872.43</v>
      </c>
      <c r="AG113" s="15">
        <f>IFERROR(VLOOKUP($M:$M,'Data 2'!$U:$AI,'Data 2'!AC$1,0),0)</f>
        <v>59445.18</v>
      </c>
      <c r="AH113" s="15">
        <f>IFERROR(VLOOKUP($M:$M,'Data 2'!$U:$AI,'Data 2'!AD$1,0),0)</f>
        <v>62504.43</v>
      </c>
      <c r="AI113" s="15">
        <f>IFERROR(VLOOKUP($M:$M,'Data 2'!$U:$AI,'Data 2'!AE$1,0),0)</f>
        <v>58796.72</v>
      </c>
      <c r="AJ113" s="15">
        <f>IFERROR(VLOOKUP($M:$M,'Data 2'!$U:$AI,'Data 2'!AF$1,0),0)</f>
        <v>49197.31</v>
      </c>
      <c r="AK113" s="15">
        <f>IFERROR(VLOOKUP($M:$M,'Data 2'!$U:$AI,'Data 2'!AG$1,0),0)</f>
        <v>34720.400000000001</v>
      </c>
      <c r="AL113" s="15">
        <f>IFERROR(VLOOKUP($M:$M,'Data 2'!$U:$AI,'Data 2'!AH$1,0),0)</f>
        <v>32045.72</v>
      </c>
      <c r="AM113" s="16">
        <f t="shared" si="138"/>
        <v>578527.29999999993</v>
      </c>
      <c r="AN113" s="15">
        <f>IFERROR(VLOOKUP($M:$M,'Data 2'!$AP:$BE,'Data 2'!AR$1,0),0)</f>
        <v>45008.84</v>
      </c>
      <c r="AO113" s="15">
        <f>IFERROR(VLOOKUP($M:$M,'Data 2'!$AP:$BE,'Data 2'!AS$1,0),0)</f>
        <v>43974.14</v>
      </c>
      <c r="AP113" s="15">
        <f>IFERROR(VLOOKUP($M:$M,'Data 2'!$AP:$BE,'Data 2'!AT$1,0),0)</f>
        <v>50753.32</v>
      </c>
      <c r="AQ113" s="15">
        <f>IFERROR(VLOOKUP($M:$M,'Data 2'!$AP:$BE,'Data 2'!AU$1,0),0)</f>
        <v>49330.06</v>
      </c>
      <c r="AR113" s="15">
        <f>IFERROR(VLOOKUP($M:$M,'Data 2'!$AP:$BE,'Data 2'!AV$1,0),0)</f>
        <v>62214.78</v>
      </c>
      <c r="AS113" s="15">
        <f>IFERROR(VLOOKUP($M:$M,'Data 2'!$AP:$BE,'Data 2'!AW$1,0),0)</f>
        <v>57723.040000000001</v>
      </c>
      <c r="AT113" s="15">
        <f>IFERROR(VLOOKUP($M:$M,'Data 2'!$AP:$BE,'Data 2'!AX$1,0),0)</f>
        <v>55062.559999999998</v>
      </c>
      <c r="AU113" s="15">
        <f>IFERROR(VLOOKUP($M:$M,'Data 2'!$AP:$BE,'Data 2'!AY$1,0),0)</f>
        <v>61067.78</v>
      </c>
      <c r="AV113" s="15">
        <f>IFERROR(VLOOKUP($M:$M,'Data 2'!$AP:$BE,'Data 2'!AZ$1,0),0)</f>
        <v>46403.22</v>
      </c>
      <c r="AW113" s="15">
        <f>IFERROR(VLOOKUP($M:$M,'Data 2'!$AP:$BE,'Data 2'!BA$1,0),0)</f>
        <v>39467.060000000005</v>
      </c>
      <c r="AX113" s="15">
        <f>IFERROR(VLOOKUP($M:$M,'Data 2'!$AP:$BE,'Data 2'!BB$1,0),0)</f>
        <v>31618.26</v>
      </c>
      <c r="AY113" s="15">
        <f>IFERROR(VLOOKUP($M:$M,'Data 2'!$AP:$BE,'Data 2'!BC$1,0),0)</f>
        <v>29286.84</v>
      </c>
      <c r="AZ113" s="16">
        <f t="shared" si="71"/>
        <v>571909.89999999991</v>
      </c>
      <c r="BA113" s="3">
        <f>IF(AA113=0,0,IFERROR(VLOOKUP($M:$M,'Price_Per_Oz_01.2019~'!$A:$CQ,Data_sheet_PTD!BA$2,0),0))</f>
        <v>0.64</v>
      </c>
      <c r="BB113" s="3">
        <f>IF(AB113=0,0,IFERROR(VLOOKUP($M:$M,'Price_Per_Oz_01.2019~'!$A:$CQ,Data_sheet_PTD!BB$2,0),0))</f>
        <v>0.68</v>
      </c>
      <c r="BC113" s="3">
        <f>IF(AC113=0,0,IFERROR(VLOOKUP($M:$M,'Price_Per_Oz_01.2019~'!$A:$CQ,Data_sheet_PTD!BC$2,0),0))</f>
        <v>0.68</v>
      </c>
      <c r="BD113" s="3">
        <f>IF(AD113=0,0,IFERROR(VLOOKUP($M:$M,'Price_Per_Oz_01.2019~'!$A:$CQ,Data_sheet_PTD!BD$2,0),0))</f>
        <v>0.68</v>
      </c>
      <c r="BE113" s="3">
        <f>IF(AE113=0,0,IFERROR(VLOOKUP($M:$M,'Price_Per_Oz_01.2019~'!$A:$CQ,Data_sheet_PTD!BE$2,0),0))</f>
        <v>0.68</v>
      </c>
      <c r="BF113" s="3">
        <f>IF(AF113=0,0,IFERROR(VLOOKUP($M:$M,'Price_Per_Oz_01.2019~'!$A:$CQ,Data_sheet_PTD!BF$2,0),0))</f>
        <v>0.68</v>
      </c>
      <c r="BG113" s="3">
        <f>IF(AG113=0,0,IFERROR(VLOOKUP($M:$M,'Price_Per_Oz_01.2019~'!$A:$CQ,Data_sheet_PTD!BG$2,0),0))</f>
        <v>0.68</v>
      </c>
      <c r="BH113" s="3">
        <f>IF(AH113=0,0,IFERROR(VLOOKUP($M:$M,'Price_Per_Oz_01.2019~'!$A:$CQ,Data_sheet_PTD!BH$2,0),0))</f>
        <v>0.73</v>
      </c>
      <c r="BI113" s="3">
        <f>IF(AI113=0,0,IFERROR(VLOOKUP($M:$M,'Price_Per_Oz_01.2019~'!$A:$CQ,Data_sheet_PTD!BI$2,0),0))</f>
        <v>0.73</v>
      </c>
      <c r="BJ113" s="3">
        <f>IF(AJ113=0,0,IFERROR(VLOOKUP($M:$M,'Price_Per_Oz_01.2019~'!$A:$CQ,Data_sheet_PTD!BJ$2,0),0))</f>
        <v>0.73</v>
      </c>
      <c r="BK113" s="3">
        <f>IF(AK113=0,0,IFERROR(VLOOKUP($M:$M,'Price_Per_Oz_01.2019~'!$A:$CQ,Data_sheet_PTD!BK$2,0),0))</f>
        <v>0.73</v>
      </c>
      <c r="BL113" s="3">
        <f>IF(AL113=0,0,IFERROR(VLOOKUP($M:$M,'Price_Per_Oz_01.2019~'!$A:$CQ,Data_sheet_PTD!BL$2,0),0))</f>
        <v>0.73</v>
      </c>
      <c r="BM113" s="17">
        <f t="shared" si="123"/>
        <v>0.73</v>
      </c>
      <c r="BN113" s="3">
        <f>IF(AN113=0,0,IFERROR(VLOOKUP($M:$M,'Price_Per_Oz_01.2019~'!$A:$CQ,Data_sheet_PTD!BN$2,0),0))</f>
        <v>0.73</v>
      </c>
      <c r="BO113" s="3">
        <f>IF(AO113=0,0,IFERROR(VLOOKUP($M:$M,'Price_Per_Oz_01.2019~'!$A:$CQ,Data_sheet_PTD!BO$2,0),0))</f>
        <v>0.73</v>
      </c>
      <c r="BP113" s="3">
        <f>IF(AP113=0,0,IFERROR(VLOOKUP($M:$M,'Price_Per_Oz_01.2019~'!$A:$CQ,Data_sheet_PTD!BP$2,0),0))</f>
        <v>0.73</v>
      </c>
      <c r="BQ113" s="3">
        <f>IF(AQ113=0,0,IFERROR(VLOOKUP($M:$M,'Price_Per_Oz_01.2019~'!$A:$CQ,Data_sheet_PTD!BQ$2,0),0))</f>
        <v>0.73</v>
      </c>
      <c r="BR113" s="3">
        <f>IF(AR113=0,0,IFERROR(VLOOKUP($M:$M,'Price_Per_Oz_01.2019~'!$A:$CQ,Data_sheet_PTD!BR$2,0),0))</f>
        <v>0.73</v>
      </c>
      <c r="BS113" s="3">
        <f>IF(AS113=0,0,IFERROR(VLOOKUP($M:$M,'Price_Per_Oz_01.2019~'!$A:$CQ,Data_sheet_PTD!BS$2,0),0))</f>
        <v>0.73</v>
      </c>
      <c r="BT113" s="3">
        <f>IF(AT113=0,0,IFERROR(VLOOKUP($M:$M,'Price_Per_Oz_01.2019~'!$A:$CQ,Data_sheet_PTD!BT$2,0),0))</f>
        <v>0.73</v>
      </c>
      <c r="BU113" s="3">
        <f>IF(AU113=0,0,IFERROR(VLOOKUP($M:$M,'Price_Per_Oz_01.2019~'!$A:$CQ,Data_sheet_PTD!BU$2,0),0))</f>
        <v>0.73</v>
      </c>
      <c r="BV113" s="3">
        <f>IF(AV113=0,0,IFERROR(VLOOKUP($M:$M,'Price_Per_Oz_01.2019~'!$A:$CQ,Data_sheet_PTD!BV$2,0),0))</f>
        <v>0.73</v>
      </c>
      <c r="BW113" s="3">
        <f>IF(AW113=0,0,IFERROR(VLOOKUP($M:$M,'Price_Per_Oz_01.2019~'!$A:$CQ,Data_sheet_PTD!BW$2,0),0))</f>
        <v>0.73</v>
      </c>
      <c r="BX113" s="3">
        <f>IF(AX113=0,0,IFERROR(VLOOKUP($M:$M,'Price_Per_Oz_01.2019~'!$A:$CQ,Data_sheet_PTD!BX$2,0),0))</f>
        <v>0.73</v>
      </c>
      <c r="BY113" s="3">
        <f>IF(AY113=0,0,IFERROR(VLOOKUP($M:$M,'Price_Per_Oz_01.2019~'!$A:$CQ,Data_sheet_PTD!BY$2,0),0))</f>
        <v>0.73</v>
      </c>
      <c r="BZ113" s="17">
        <f t="shared" si="124"/>
        <v>0.73</v>
      </c>
      <c r="CA113" s="12">
        <f t="shared" si="72"/>
        <v>58982.453124999993</v>
      </c>
      <c r="CB113" s="12">
        <f t="shared" si="73"/>
        <v>50900.985294117643</v>
      </c>
      <c r="CC113" s="12">
        <f t="shared" si="74"/>
        <v>68013.01470588235</v>
      </c>
      <c r="CD113" s="12">
        <f t="shared" si="75"/>
        <v>74827.691176470587</v>
      </c>
      <c r="CE113" s="12">
        <f t="shared" si="76"/>
        <v>80076.455882352937</v>
      </c>
      <c r="CF113" s="12">
        <f t="shared" si="77"/>
        <v>85106.51470588235</v>
      </c>
      <c r="CG113" s="12">
        <f t="shared" si="78"/>
        <v>87419.382352941175</v>
      </c>
      <c r="CH113" s="12">
        <f t="shared" si="79"/>
        <v>85622.506849315076</v>
      </c>
      <c r="CI113" s="12">
        <f t="shared" si="80"/>
        <v>80543.452054794529</v>
      </c>
      <c r="CJ113" s="12">
        <f t="shared" si="81"/>
        <v>67393.575342465745</v>
      </c>
      <c r="CK113" s="12">
        <f t="shared" si="82"/>
        <v>47562.191780821922</v>
      </c>
      <c r="CL113" s="12">
        <f t="shared" si="83"/>
        <v>43898.246575342469</v>
      </c>
      <c r="CM113" s="13">
        <f t="shared" si="125"/>
        <v>830346.46984538692</v>
      </c>
      <c r="CN113" s="12">
        <f t="shared" si="84"/>
        <v>61655.945205479446</v>
      </c>
      <c r="CO113" s="12">
        <f t="shared" si="85"/>
        <v>60238.547945205479</v>
      </c>
      <c r="CP113" s="12">
        <f t="shared" si="86"/>
        <v>69525.095890410958</v>
      </c>
      <c r="CQ113" s="12">
        <f t="shared" si="87"/>
        <v>67575.42465753424</v>
      </c>
      <c r="CR113" s="12">
        <f t="shared" si="88"/>
        <v>85225.726027397264</v>
      </c>
      <c r="CS113" s="12">
        <f t="shared" si="89"/>
        <v>79072.65753424658</v>
      </c>
      <c r="CT113" s="12">
        <f t="shared" si="90"/>
        <v>75428.164383561641</v>
      </c>
      <c r="CU113" s="12">
        <f t="shared" si="91"/>
        <v>83654.493150684939</v>
      </c>
      <c r="CV113" s="12">
        <f t="shared" si="92"/>
        <v>63566.054794520554</v>
      </c>
      <c r="CW113" s="12">
        <f t="shared" si="93"/>
        <v>54064.465753424665</v>
      </c>
      <c r="CX113" s="12">
        <f t="shared" si="94"/>
        <v>43312.684931506847</v>
      </c>
      <c r="CY113" s="12">
        <f t="shared" si="95"/>
        <v>40118.95890410959</v>
      </c>
      <c r="CZ113" s="13">
        <f t="shared" si="96"/>
        <v>783438.21917808219</v>
      </c>
      <c r="DA113" s="15">
        <f t="shared" si="97"/>
        <v>1711.0349315068499</v>
      </c>
      <c r="DB113" s="15">
        <f t="shared" si="98"/>
        <v>6349.5426027397289</v>
      </c>
      <c r="DC113" s="15">
        <f t="shared" si="99"/>
        <v>1028.2152054794535</v>
      </c>
      <c r="DD113" s="15">
        <f t="shared" si="100"/>
        <v>-4931.5412328767161</v>
      </c>
      <c r="DE113" s="15">
        <f t="shared" si="101"/>
        <v>3501.5036986301429</v>
      </c>
      <c r="DF113" s="15">
        <f t="shared" si="102"/>
        <v>-4103.0228767123235</v>
      </c>
      <c r="DG113" s="15">
        <f t="shared" si="103"/>
        <v>-8154.0282191780834</v>
      </c>
      <c r="DH113" s="15">
        <f t="shared" si="104"/>
        <v>-1436.6499999999999</v>
      </c>
      <c r="DI113" s="15">
        <f t="shared" si="105"/>
        <v>-12393.5</v>
      </c>
      <c r="DJ113" s="15">
        <f t="shared" si="106"/>
        <v>-9730.2499999999873</v>
      </c>
      <c r="DK113" s="15">
        <f t="shared" si="107"/>
        <v>-3102.1400000000053</v>
      </c>
      <c r="DL113" s="15">
        <f t="shared" si="108"/>
        <v>-2758.8800000000024</v>
      </c>
      <c r="DM113" s="16">
        <f t="shared" si="109"/>
        <v>-34019.715890410946</v>
      </c>
      <c r="DN113" s="15">
        <f t="shared" si="110"/>
        <v>5549.0350684931482</v>
      </c>
      <c r="DO113" s="15">
        <f t="shared" si="111"/>
        <v>3011.92739726027</v>
      </c>
      <c r="DP113" s="15">
        <f t="shared" si="112"/>
        <v>3476.2547945205433</v>
      </c>
      <c r="DQ113" s="15">
        <f t="shared" si="113"/>
        <v>3378.7712328767075</v>
      </c>
      <c r="DR113" s="15">
        <f t="shared" si="114"/>
        <v>4261.2863013698579</v>
      </c>
      <c r="DS113" s="15">
        <f t="shared" si="115"/>
        <v>3953.6328767123237</v>
      </c>
      <c r="DT113" s="15">
        <f t="shared" si="116"/>
        <v>3771.4082191780772</v>
      </c>
      <c r="DU113" s="15">
        <f t="shared" si="117"/>
        <v>0</v>
      </c>
      <c r="DV113" s="15">
        <f t="shared" si="118"/>
        <v>0</v>
      </c>
      <c r="DW113" s="15">
        <f t="shared" si="119"/>
        <v>0</v>
      </c>
      <c r="DX113" s="15">
        <f t="shared" si="120"/>
        <v>0</v>
      </c>
      <c r="DY113" s="15">
        <f t="shared" si="121"/>
        <v>0</v>
      </c>
      <c r="DZ113" s="16">
        <f t="shared" si="122"/>
        <v>27402.31589041093</v>
      </c>
      <c r="EB113" s="22">
        <f t="shared" si="126"/>
        <v>0</v>
      </c>
      <c r="EC113" s="22">
        <f t="shared" si="127"/>
        <v>0</v>
      </c>
      <c r="ED113" s="22">
        <f t="shared" si="128"/>
        <v>0</v>
      </c>
      <c r="EE113" s="22">
        <f t="shared" si="129"/>
        <v>4.5474735088646412E-12</v>
      </c>
      <c r="EF113" s="22">
        <f t="shared" si="130"/>
        <v>0</v>
      </c>
      <c r="EG113" s="22">
        <f t="shared" si="131"/>
        <v>4.5474735088646412E-13</v>
      </c>
      <c r="EH113" s="22">
        <f t="shared" si="132"/>
        <v>0</v>
      </c>
      <c r="EI113" s="22">
        <f t="shared" si="133"/>
        <v>0</v>
      </c>
      <c r="EJ113" s="22">
        <f t="shared" si="134"/>
        <v>0</v>
      </c>
      <c r="EK113" s="22">
        <f t="shared" si="135"/>
        <v>0</v>
      </c>
      <c r="EL113" s="22">
        <f t="shared" si="136"/>
        <v>0</v>
      </c>
      <c r="EM113" s="22">
        <f t="shared" si="137"/>
        <v>0</v>
      </c>
    </row>
    <row r="114" spans="12:143" x14ac:dyDescent="0.3">
      <c r="L114" s="7"/>
      <c r="M114" t="s">
        <v>120</v>
      </c>
      <c r="N114" s="15">
        <f>IFERROR(VLOOKUP($M:$M,'Data 2'!$C:$R,'Data 2'!E$1,0),0)</f>
        <v>57001.32</v>
      </c>
      <c r="O114" s="15">
        <f>IFERROR(VLOOKUP($M:$M,'Data 2'!$C:$R,'Data 2'!F$1,0),0)</f>
        <v>54931.78</v>
      </c>
      <c r="P114" s="15">
        <f>IFERROR(VLOOKUP($M:$M,'Data 2'!$C:$R,'Data 2'!G$1,0),0)</f>
        <v>80220.38</v>
      </c>
      <c r="Q114" s="15">
        <f>IFERROR(VLOOKUP($M:$M,'Data 2'!$C:$R,'Data 2'!H$1,0),0)</f>
        <v>91649.88</v>
      </c>
      <c r="R114" s="15">
        <f>IFERROR(VLOOKUP($M:$M,'Data 2'!$C:$R,'Data 2'!I$1,0),0)</f>
        <v>82605.460000000006</v>
      </c>
      <c r="S114" s="15">
        <f>IFERROR(VLOOKUP($M:$M,'Data 2'!$C:$R,'Data 2'!J$1,0),0)</f>
        <v>93367.95</v>
      </c>
      <c r="T114" s="15">
        <f>IFERROR(VLOOKUP($M:$M,'Data 2'!$C:$R,'Data 2'!K$1,0),0)</f>
        <v>109932.1</v>
      </c>
      <c r="U114" s="15">
        <f>IFERROR(VLOOKUP($M:$M,'Data 2'!$C:$R,'Data 2'!L$1,0),0)</f>
        <v>95690.82</v>
      </c>
      <c r="V114" s="15">
        <f>IFERROR(VLOOKUP($M:$M,'Data 2'!$C:$R,'Data 2'!M$1,0),0)</f>
        <v>82483.100000000006</v>
      </c>
      <c r="W114" s="15">
        <f>IFERROR(VLOOKUP($M:$M,'Data 2'!$C:$R,'Data 2'!N$1,0),0)</f>
        <v>85080.35</v>
      </c>
      <c r="X114" s="15">
        <f>IFERROR(VLOOKUP($M:$M,'Data 2'!$C:$R,'Data 2'!O$1,0),0)</f>
        <v>65181.25</v>
      </c>
      <c r="Y114" s="15">
        <f>IFERROR(VLOOKUP($M:$M,'Data 2'!$C:$R,'Data 2'!P$1,0),0)</f>
        <v>61753.39</v>
      </c>
      <c r="Z114" s="16">
        <f t="shared" si="70"/>
        <v>283803.36</v>
      </c>
      <c r="AA114" s="15">
        <f>IFERROR(VLOOKUP($M:$M,'Data 2'!$U:$AI,'Data 2'!W$1,0),0)</f>
        <v>73934.350000000006</v>
      </c>
      <c r="AB114" s="15">
        <f>IFERROR(VLOOKUP($M:$M,'Data 2'!$U:$AI,'Data 2'!X$1,0),0)</f>
        <v>73739.8</v>
      </c>
      <c r="AC114" s="15">
        <f>IFERROR(VLOOKUP($M:$M,'Data 2'!$U:$AI,'Data 2'!Y$1,0),0)</f>
        <v>101934.39999999999</v>
      </c>
      <c r="AD114" s="15">
        <f>IFERROR(VLOOKUP($M:$M,'Data 2'!$U:$AI,'Data 2'!Z$1,0),0)</f>
        <v>113711.06</v>
      </c>
      <c r="AE114" s="15">
        <f>IFERROR(VLOOKUP($M:$M,'Data 2'!$U:$AI,'Data 2'!AA$1,0),0)</f>
        <v>116489.07</v>
      </c>
      <c r="AF114" s="15">
        <f>IFERROR(VLOOKUP($M:$M,'Data 2'!$U:$AI,'Data 2'!AB$1,0),0)</f>
        <v>142620.15</v>
      </c>
      <c r="AG114" s="15">
        <f>IFERROR(VLOOKUP($M:$M,'Data 2'!$U:$AI,'Data 2'!AC$1,0),0)</f>
        <v>130828.09</v>
      </c>
      <c r="AH114" s="15">
        <f>IFERROR(VLOOKUP($M:$M,'Data 2'!$U:$AI,'Data 2'!AD$1,0),0)</f>
        <v>122927.69</v>
      </c>
      <c r="AI114" s="15">
        <f>IFERROR(VLOOKUP($M:$M,'Data 2'!$U:$AI,'Data 2'!AE$1,0),0)</f>
        <v>102545.78</v>
      </c>
      <c r="AJ114" s="15">
        <f>IFERROR(VLOOKUP($M:$M,'Data 2'!$U:$AI,'Data 2'!AF$1,0),0)</f>
        <v>89251.199999999997</v>
      </c>
      <c r="AK114" s="15">
        <f>IFERROR(VLOOKUP($M:$M,'Data 2'!$U:$AI,'Data 2'!AG$1,0),0)</f>
        <v>69325.45</v>
      </c>
      <c r="AL114" s="15">
        <f>IFERROR(VLOOKUP($M:$M,'Data 2'!$U:$AI,'Data 2'!AH$1,0),0)</f>
        <v>74174.240000000005</v>
      </c>
      <c r="AM114" s="16">
        <f t="shared" si="138"/>
        <v>1211481.2799999998</v>
      </c>
      <c r="AN114" s="15">
        <f>IFERROR(VLOOKUP($M:$M,'Data 2'!$AP:$BE,'Data 2'!AR$1,0),0)</f>
        <v>79176.56</v>
      </c>
      <c r="AO114" s="15">
        <f>IFERROR(VLOOKUP($M:$M,'Data 2'!$AP:$BE,'Data 2'!AS$1,0),0)</f>
        <v>100863.06</v>
      </c>
      <c r="AP114" s="15">
        <f>IFERROR(VLOOKUP($M:$M,'Data 2'!$AP:$BE,'Data 2'!AT$1,0),0)</f>
        <v>111098.04</v>
      </c>
      <c r="AQ114" s="15">
        <f>IFERROR(VLOOKUP($M:$M,'Data 2'!$AP:$BE,'Data 2'!AU$1,0),0)</f>
        <v>121070.42</v>
      </c>
      <c r="AR114" s="15">
        <f>IFERROR(VLOOKUP($M:$M,'Data 2'!$AP:$BE,'Data 2'!AV$1,0),0)</f>
        <v>124672.74</v>
      </c>
      <c r="AS114" s="15">
        <f>IFERROR(VLOOKUP($M:$M,'Data 2'!$AP:$BE,'Data 2'!AW$1,0),0)</f>
        <v>136588.26999999999</v>
      </c>
      <c r="AT114" s="15">
        <f>IFERROR(VLOOKUP($M:$M,'Data 2'!$AP:$BE,'Data 2'!AX$1,0),0)</f>
        <v>139007.85999999999</v>
      </c>
      <c r="AU114" s="15">
        <f>IFERROR(VLOOKUP($M:$M,'Data 2'!$AP:$BE,'Data 2'!AY$1,0),0)</f>
        <v>150553.20000000001</v>
      </c>
      <c r="AV114" s="15">
        <f>IFERROR(VLOOKUP($M:$M,'Data 2'!$AP:$BE,'Data 2'!AZ$1,0),0)</f>
        <v>116910.35</v>
      </c>
      <c r="AW114" s="15">
        <f>IFERROR(VLOOKUP($M:$M,'Data 2'!$AP:$BE,'Data 2'!BA$1,0),0)</f>
        <v>107262.11</v>
      </c>
      <c r="AX114" s="15">
        <f>IFERROR(VLOOKUP($M:$M,'Data 2'!$AP:$BE,'Data 2'!BB$1,0),0)</f>
        <v>86550.290000000008</v>
      </c>
      <c r="AY114" s="15">
        <f>IFERROR(VLOOKUP($M:$M,'Data 2'!$AP:$BE,'Data 2'!BC$1,0),0)</f>
        <v>88013.72</v>
      </c>
      <c r="AZ114" s="16">
        <f t="shared" si="71"/>
        <v>1361766.62</v>
      </c>
      <c r="BA114" s="3">
        <f>IF(AA114=0,0,IFERROR(VLOOKUP($M:$M,'Price_Per_Oz_01.2019~'!$A:$CQ,Data_sheet_PTD!BA$2,0),0))</f>
        <v>0.65</v>
      </c>
      <c r="BB114" s="3">
        <f>IF(AB114=0,0,IFERROR(VLOOKUP($M:$M,'Price_Per_Oz_01.2019~'!$A:$CQ,Data_sheet_PTD!BB$2,0),0))</f>
        <v>0.65</v>
      </c>
      <c r="BC114" s="3">
        <f>IF(AC114=0,0,IFERROR(VLOOKUP($M:$M,'Price_Per_Oz_01.2019~'!$A:$CQ,Data_sheet_PTD!BC$2,0),0))</f>
        <v>0.65</v>
      </c>
      <c r="BD114" s="3">
        <f>IF(AD114=0,0,IFERROR(VLOOKUP($M:$M,'Price_Per_Oz_01.2019~'!$A:$CQ,Data_sheet_PTD!BD$2,0),0))</f>
        <v>0.68</v>
      </c>
      <c r="BE114" s="3">
        <f>IF(AE114=0,0,IFERROR(VLOOKUP($M:$M,'Price_Per_Oz_01.2019~'!$A:$CQ,Data_sheet_PTD!BE$2,0),0))</f>
        <v>0.68</v>
      </c>
      <c r="BF114" s="3">
        <f>IF(AF114=0,0,IFERROR(VLOOKUP($M:$M,'Price_Per_Oz_01.2019~'!$A:$CQ,Data_sheet_PTD!BF$2,0),0))</f>
        <v>0.68</v>
      </c>
      <c r="BG114" s="3">
        <f>IF(AG114=0,0,IFERROR(VLOOKUP($M:$M,'Price_Per_Oz_01.2019~'!$A:$CQ,Data_sheet_PTD!BG$2,0),0))</f>
        <v>0.68</v>
      </c>
      <c r="BH114" s="3">
        <f>IF(AH114=0,0,IFERROR(VLOOKUP($M:$M,'Price_Per_Oz_01.2019~'!$A:$CQ,Data_sheet_PTD!BH$2,0),0))</f>
        <v>0.68</v>
      </c>
      <c r="BI114" s="3">
        <f>IF(AI114=0,0,IFERROR(VLOOKUP($M:$M,'Price_Per_Oz_01.2019~'!$A:$CQ,Data_sheet_PTD!BI$2,0),0))</f>
        <v>0.68</v>
      </c>
      <c r="BJ114" s="3">
        <f>IF(AJ114=0,0,IFERROR(VLOOKUP($M:$M,'Price_Per_Oz_01.2019~'!$A:$CQ,Data_sheet_PTD!BJ$2,0),0))</f>
        <v>0.68</v>
      </c>
      <c r="BK114" s="3">
        <f>IF(AK114=0,0,IFERROR(VLOOKUP($M:$M,'Price_Per_Oz_01.2019~'!$A:$CQ,Data_sheet_PTD!BK$2,0),0))</f>
        <v>0.68</v>
      </c>
      <c r="BL114" s="3">
        <f>IF(AL114=0,0,IFERROR(VLOOKUP($M:$M,'Price_Per_Oz_01.2019~'!$A:$CQ,Data_sheet_PTD!BL$2,0),0))</f>
        <v>0.68</v>
      </c>
      <c r="BM114" s="17">
        <f t="shared" si="123"/>
        <v>0.68</v>
      </c>
      <c r="BN114" s="3">
        <f>IF(AN114=0,0,IFERROR(VLOOKUP($M:$M,'Price_Per_Oz_01.2019~'!$A:$CQ,Data_sheet_PTD!BN$2,0),0))</f>
        <v>0.68</v>
      </c>
      <c r="BO114" s="3">
        <f>IF(AO114=0,0,IFERROR(VLOOKUP($M:$M,'Price_Per_Oz_01.2019~'!$A:$CQ,Data_sheet_PTD!BO$2,0),0))</f>
        <v>0.68</v>
      </c>
      <c r="BP114" s="3">
        <f>IF(AP114=0,0,IFERROR(VLOOKUP($M:$M,'Price_Per_Oz_01.2019~'!$A:$CQ,Data_sheet_PTD!BP$2,0),0))</f>
        <v>0.68</v>
      </c>
      <c r="BQ114" s="3">
        <f>IF(AQ114=0,0,IFERROR(VLOOKUP($M:$M,'Price_Per_Oz_01.2019~'!$A:$CQ,Data_sheet_PTD!BQ$2,0),0))</f>
        <v>0.68</v>
      </c>
      <c r="BR114" s="3">
        <f>IF(AR114=0,0,IFERROR(VLOOKUP($M:$M,'Price_Per_Oz_01.2019~'!$A:$CQ,Data_sheet_PTD!BR$2,0),0))</f>
        <v>0.74</v>
      </c>
      <c r="BS114" s="3">
        <f>IF(AS114=0,0,IFERROR(VLOOKUP($M:$M,'Price_Per_Oz_01.2019~'!$A:$CQ,Data_sheet_PTD!BS$2,0),0))</f>
        <v>0.74</v>
      </c>
      <c r="BT114" s="3">
        <f>IF(AT114=0,0,IFERROR(VLOOKUP($M:$M,'Price_Per_Oz_01.2019~'!$A:$CQ,Data_sheet_PTD!BT$2,0),0))</f>
        <v>0.74</v>
      </c>
      <c r="BU114" s="3">
        <f>IF(AU114=0,0,IFERROR(VLOOKUP($M:$M,'Price_Per_Oz_01.2019~'!$A:$CQ,Data_sheet_PTD!BU$2,0),0))</f>
        <v>0.74</v>
      </c>
      <c r="BV114" s="3">
        <f>IF(AV114=0,0,IFERROR(VLOOKUP($M:$M,'Price_Per_Oz_01.2019~'!$A:$CQ,Data_sheet_PTD!BV$2,0),0))</f>
        <v>0.74</v>
      </c>
      <c r="BW114" s="3">
        <f>IF(AW114=0,0,IFERROR(VLOOKUP($M:$M,'Price_Per_Oz_01.2019~'!$A:$CQ,Data_sheet_PTD!BW$2,0),0))</f>
        <v>0.74</v>
      </c>
      <c r="BX114" s="3">
        <f>IF(AX114=0,0,IFERROR(VLOOKUP($M:$M,'Price_Per_Oz_01.2019~'!$A:$CQ,Data_sheet_PTD!BX$2,0),0))</f>
        <v>0.74</v>
      </c>
      <c r="BY114" s="3">
        <f>IF(AY114=0,0,IFERROR(VLOOKUP($M:$M,'Price_Per_Oz_01.2019~'!$A:$CQ,Data_sheet_PTD!BY$2,0),0))</f>
        <v>0.74</v>
      </c>
      <c r="BZ114" s="17">
        <f t="shared" si="124"/>
        <v>0.74</v>
      </c>
      <c r="CA114" s="12">
        <f t="shared" si="72"/>
        <v>113745.15384615386</v>
      </c>
      <c r="CB114" s="12">
        <f t="shared" si="73"/>
        <v>113445.84615384616</v>
      </c>
      <c r="CC114" s="12">
        <f t="shared" si="74"/>
        <v>156822.15384615384</v>
      </c>
      <c r="CD114" s="12">
        <f t="shared" si="75"/>
        <v>167222.14705882352</v>
      </c>
      <c r="CE114" s="12">
        <f t="shared" si="76"/>
        <v>171307.45588235295</v>
      </c>
      <c r="CF114" s="12">
        <f t="shared" si="77"/>
        <v>209735.51470588232</v>
      </c>
      <c r="CG114" s="12">
        <f t="shared" si="78"/>
        <v>192394.24999999997</v>
      </c>
      <c r="CH114" s="12">
        <f t="shared" si="79"/>
        <v>180776.01470588235</v>
      </c>
      <c r="CI114" s="12">
        <f t="shared" si="80"/>
        <v>150802.61764705883</v>
      </c>
      <c r="CJ114" s="12">
        <f t="shared" si="81"/>
        <v>131251.76470588235</v>
      </c>
      <c r="CK114" s="12">
        <f t="shared" si="82"/>
        <v>101949.19117647057</v>
      </c>
      <c r="CL114" s="12">
        <f t="shared" si="83"/>
        <v>109079.76470588235</v>
      </c>
      <c r="CM114" s="13">
        <f t="shared" si="125"/>
        <v>1798531.8744343892</v>
      </c>
      <c r="CN114" s="12">
        <f t="shared" si="84"/>
        <v>116436.11764705881</v>
      </c>
      <c r="CO114" s="12">
        <f t="shared" si="85"/>
        <v>148328.0294117647</v>
      </c>
      <c r="CP114" s="12">
        <f t="shared" si="86"/>
        <v>163379.47058823527</v>
      </c>
      <c r="CQ114" s="12">
        <f t="shared" si="87"/>
        <v>178044.73529411762</v>
      </c>
      <c r="CR114" s="12">
        <f t="shared" si="88"/>
        <v>168476.67567567568</v>
      </c>
      <c r="CS114" s="12">
        <f t="shared" si="89"/>
        <v>184578.74324324323</v>
      </c>
      <c r="CT114" s="12">
        <f t="shared" si="90"/>
        <v>187848.45945945944</v>
      </c>
      <c r="CU114" s="12">
        <f t="shared" si="91"/>
        <v>203450.2702702703</v>
      </c>
      <c r="CV114" s="12">
        <f t="shared" si="92"/>
        <v>157986.95945945947</v>
      </c>
      <c r="CW114" s="12">
        <f t="shared" si="93"/>
        <v>144948.79729729731</v>
      </c>
      <c r="CX114" s="12">
        <f t="shared" si="94"/>
        <v>116959.85135135136</v>
      </c>
      <c r="CY114" s="12">
        <f t="shared" si="95"/>
        <v>118937.45945945947</v>
      </c>
      <c r="CZ114" s="13">
        <f t="shared" si="96"/>
        <v>1889375.5691573927</v>
      </c>
      <c r="DA114" s="15">
        <f t="shared" si="97"/>
        <v>1749.126470588219</v>
      </c>
      <c r="DB114" s="15">
        <f t="shared" si="98"/>
        <v>22673.419117647052</v>
      </c>
      <c r="DC114" s="15">
        <f t="shared" si="99"/>
        <v>4262.255882352928</v>
      </c>
      <c r="DD114" s="15">
        <f t="shared" si="100"/>
        <v>7359.3599999999869</v>
      </c>
      <c r="DE114" s="15">
        <f t="shared" si="101"/>
        <v>-1924.9305405405444</v>
      </c>
      <c r="DF114" s="15">
        <f t="shared" si="102"/>
        <v>-17106.604594594584</v>
      </c>
      <c r="DG114" s="15">
        <f t="shared" si="103"/>
        <v>-3091.1375675675627</v>
      </c>
      <c r="DH114" s="15">
        <f t="shared" si="104"/>
        <v>15418.493783783804</v>
      </c>
      <c r="DI114" s="15">
        <f t="shared" si="105"/>
        <v>4885.3524324324371</v>
      </c>
      <c r="DJ114" s="15">
        <f t="shared" si="106"/>
        <v>9313.9821621621722</v>
      </c>
      <c r="DK114" s="15">
        <f t="shared" si="107"/>
        <v>10207.248918918936</v>
      </c>
      <c r="DL114" s="15">
        <f t="shared" si="108"/>
        <v>6703.2324324324409</v>
      </c>
      <c r="DM114" s="16">
        <f t="shared" si="109"/>
        <v>60449.798497615287</v>
      </c>
      <c r="DN114" s="15">
        <f t="shared" si="110"/>
        <v>3493.0835294117674</v>
      </c>
      <c r="DO114" s="15">
        <f t="shared" si="111"/>
        <v>4449.8408823529453</v>
      </c>
      <c r="DP114" s="15">
        <f t="shared" si="112"/>
        <v>4901.3841176470623</v>
      </c>
      <c r="DQ114" s="15">
        <f t="shared" si="113"/>
        <v>0</v>
      </c>
      <c r="DR114" s="15">
        <f t="shared" si="114"/>
        <v>10108.60054054053</v>
      </c>
      <c r="DS114" s="15">
        <f t="shared" si="115"/>
        <v>11074.724594594583</v>
      </c>
      <c r="DT114" s="15">
        <f t="shared" si="116"/>
        <v>11270.907567567556</v>
      </c>
      <c r="DU114" s="15">
        <f t="shared" si="117"/>
        <v>12207.016216216207</v>
      </c>
      <c r="DV114" s="15">
        <f t="shared" si="118"/>
        <v>9479.2175675675589</v>
      </c>
      <c r="DW114" s="15">
        <f t="shared" si="119"/>
        <v>8696.9278378378294</v>
      </c>
      <c r="DX114" s="15">
        <f t="shared" si="120"/>
        <v>7017.5910810810747</v>
      </c>
      <c r="DY114" s="15">
        <f t="shared" si="121"/>
        <v>7136.2475675675614</v>
      </c>
      <c r="DZ114" s="16">
        <f t="shared" si="122"/>
        <v>89835.541502384673</v>
      </c>
      <c r="EB114" s="22">
        <f t="shared" si="126"/>
        <v>0</v>
      </c>
      <c r="EC114" s="22">
        <f t="shared" si="127"/>
        <v>0</v>
      </c>
      <c r="ED114" s="22">
        <f t="shared" si="128"/>
        <v>0</v>
      </c>
      <c r="EE114" s="22">
        <f t="shared" si="129"/>
        <v>1.3642420526593924E-11</v>
      </c>
      <c r="EF114" s="22">
        <f t="shared" si="130"/>
        <v>1.2732925824820995E-11</v>
      </c>
      <c r="EG114" s="22">
        <f t="shared" si="131"/>
        <v>0</v>
      </c>
      <c r="EH114" s="22">
        <f t="shared" si="132"/>
        <v>0</v>
      </c>
      <c r="EI114" s="22">
        <f t="shared" si="133"/>
        <v>0</v>
      </c>
      <c r="EJ114" s="22">
        <f t="shared" si="134"/>
        <v>0</v>
      </c>
      <c r="EK114" s="22">
        <f t="shared" si="135"/>
        <v>0</v>
      </c>
      <c r="EL114" s="22">
        <f t="shared" si="136"/>
        <v>0</v>
      </c>
      <c r="EM114" s="22">
        <f t="shared" si="137"/>
        <v>0</v>
      </c>
    </row>
    <row r="115" spans="12:143" x14ac:dyDescent="0.3">
      <c r="L115" s="7"/>
      <c r="M115" t="s">
        <v>121</v>
      </c>
      <c r="N115" s="15">
        <f>IFERROR(VLOOKUP($M:$M,'Data 2'!$C:$R,'Data 2'!E$1,0),0)</f>
        <v>53957.18</v>
      </c>
      <c r="O115" s="15">
        <f>IFERROR(VLOOKUP($M:$M,'Data 2'!$C:$R,'Data 2'!F$1,0),0)</f>
        <v>50362.12</v>
      </c>
      <c r="P115" s="15">
        <f>IFERROR(VLOOKUP($M:$M,'Data 2'!$C:$R,'Data 2'!G$1,0),0)</f>
        <v>62409.279999999999</v>
      </c>
      <c r="Q115" s="15">
        <f>IFERROR(VLOOKUP($M:$M,'Data 2'!$C:$R,'Data 2'!H$1,0),0)</f>
        <v>63392.59</v>
      </c>
      <c r="R115" s="15">
        <f>IFERROR(VLOOKUP($M:$M,'Data 2'!$C:$R,'Data 2'!I$1,0),0)</f>
        <v>76585.23</v>
      </c>
      <c r="S115" s="15">
        <f>IFERROR(VLOOKUP($M:$M,'Data 2'!$C:$R,'Data 2'!J$1,0),0)</f>
        <v>81805.570000000007</v>
      </c>
      <c r="T115" s="15">
        <f>IFERROR(VLOOKUP($M:$M,'Data 2'!$C:$R,'Data 2'!K$1,0),0)</f>
        <v>91755.01</v>
      </c>
      <c r="U115" s="15">
        <f>IFERROR(VLOOKUP($M:$M,'Data 2'!$C:$R,'Data 2'!L$1,0),0)</f>
        <v>85589.27</v>
      </c>
      <c r="V115" s="15">
        <f>IFERROR(VLOOKUP($M:$M,'Data 2'!$C:$R,'Data 2'!M$1,0),0)</f>
        <v>67447.03</v>
      </c>
      <c r="W115" s="15">
        <f>IFERROR(VLOOKUP($M:$M,'Data 2'!$C:$R,'Data 2'!N$1,0),0)</f>
        <v>71790.8</v>
      </c>
      <c r="X115" s="15">
        <f>IFERROR(VLOOKUP($M:$M,'Data 2'!$C:$R,'Data 2'!O$1,0),0)</f>
        <v>59040.38</v>
      </c>
      <c r="Y115" s="15">
        <f>IFERROR(VLOOKUP($M:$M,'Data 2'!$C:$R,'Data 2'!P$1,0),0)</f>
        <v>52409.83</v>
      </c>
      <c r="Z115" s="16">
        <f t="shared" si="70"/>
        <v>230121.17</v>
      </c>
      <c r="AA115" s="15">
        <f>IFERROR(VLOOKUP($M:$M,'Data 2'!$U:$AI,'Data 2'!W$1,0),0)</f>
        <v>66024.100000000006</v>
      </c>
      <c r="AB115" s="15">
        <f>IFERROR(VLOOKUP($M:$M,'Data 2'!$U:$AI,'Data 2'!X$1,0),0)</f>
        <v>59951.97</v>
      </c>
      <c r="AC115" s="15">
        <f>IFERROR(VLOOKUP($M:$M,'Data 2'!$U:$AI,'Data 2'!Y$1,0),0)</f>
        <v>81605.259999999995</v>
      </c>
      <c r="AD115" s="15">
        <f>IFERROR(VLOOKUP($M:$M,'Data 2'!$U:$AI,'Data 2'!Z$1,0),0)</f>
        <v>83193.41</v>
      </c>
      <c r="AE115" s="15">
        <f>IFERROR(VLOOKUP($M:$M,'Data 2'!$U:$AI,'Data 2'!AA$1,0),0)</f>
        <v>96359.18</v>
      </c>
      <c r="AF115" s="15">
        <f>IFERROR(VLOOKUP($M:$M,'Data 2'!$U:$AI,'Data 2'!AB$1,0),0)</f>
        <v>96707.83</v>
      </c>
      <c r="AG115" s="15">
        <f>IFERROR(VLOOKUP($M:$M,'Data 2'!$U:$AI,'Data 2'!AC$1,0),0)</f>
        <v>106385.16</v>
      </c>
      <c r="AH115" s="15">
        <f>IFERROR(VLOOKUP($M:$M,'Data 2'!$U:$AI,'Data 2'!AD$1,0),0)</f>
        <v>111928.12</v>
      </c>
      <c r="AI115" s="15">
        <f>IFERROR(VLOOKUP($M:$M,'Data 2'!$U:$AI,'Data 2'!AE$1,0),0)</f>
        <v>78145.710000000006</v>
      </c>
      <c r="AJ115" s="15">
        <f>IFERROR(VLOOKUP($M:$M,'Data 2'!$U:$AI,'Data 2'!AF$1,0),0)</f>
        <v>64368.35</v>
      </c>
      <c r="AK115" s="15">
        <f>IFERROR(VLOOKUP($M:$M,'Data 2'!$U:$AI,'Data 2'!AG$1,0),0)</f>
        <v>57952.84</v>
      </c>
      <c r="AL115" s="15">
        <f>IFERROR(VLOOKUP($M:$M,'Data 2'!$U:$AI,'Data 2'!AH$1,0),0)</f>
        <v>54827.58</v>
      </c>
      <c r="AM115" s="16">
        <f t="shared" si="138"/>
        <v>957449.50999999989</v>
      </c>
      <c r="AN115" s="15">
        <f>IFERROR(VLOOKUP($M:$M,'Data 2'!$AP:$BE,'Data 2'!AR$1,0),0)</f>
        <v>67760.45</v>
      </c>
      <c r="AO115" s="15">
        <f>IFERROR(VLOOKUP($M:$M,'Data 2'!$AP:$BE,'Data 2'!AS$1,0),0)</f>
        <v>63227.77</v>
      </c>
      <c r="AP115" s="15">
        <f>IFERROR(VLOOKUP($M:$M,'Data 2'!$AP:$BE,'Data 2'!AT$1,0),0)</f>
        <v>77884.7</v>
      </c>
      <c r="AQ115" s="15">
        <f>IFERROR(VLOOKUP($M:$M,'Data 2'!$AP:$BE,'Data 2'!AU$1,0),0)</f>
        <v>78441.13</v>
      </c>
      <c r="AR115" s="15">
        <f>IFERROR(VLOOKUP($M:$M,'Data 2'!$AP:$BE,'Data 2'!AV$1,0),0)</f>
        <v>87582.39</v>
      </c>
      <c r="AS115" s="15">
        <f>IFERROR(VLOOKUP($M:$M,'Data 2'!$AP:$BE,'Data 2'!AW$1,0),0)</f>
        <v>81809.41</v>
      </c>
      <c r="AT115" s="15">
        <f>IFERROR(VLOOKUP($M:$M,'Data 2'!$AP:$BE,'Data 2'!AX$1,0),0)</f>
        <v>95753.38</v>
      </c>
      <c r="AU115" s="15">
        <f>IFERROR(VLOOKUP($M:$M,'Data 2'!$AP:$BE,'Data 2'!AY$1,0),0)</f>
        <v>106642.51</v>
      </c>
      <c r="AV115" s="15">
        <f>IFERROR(VLOOKUP($M:$M,'Data 2'!$AP:$BE,'Data 2'!AZ$1,0),0)</f>
        <v>72346.080000000002</v>
      </c>
      <c r="AW115" s="15">
        <f>IFERROR(VLOOKUP($M:$M,'Data 2'!$AP:$BE,'Data 2'!BA$1,0),0)</f>
        <v>69415.259999999995</v>
      </c>
      <c r="AX115" s="15">
        <f>IFERROR(VLOOKUP($M:$M,'Data 2'!$AP:$BE,'Data 2'!BB$1,0),0)</f>
        <v>57989.149999999987</v>
      </c>
      <c r="AY115" s="15">
        <f>IFERROR(VLOOKUP($M:$M,'Data 2'!$AP:$BE,'Data 2'!BC$1,0),0)</f>
        <v>51483.429999999993</v>
      </c>
      <c r="AZ115" s="16">
        <f t="shared" si="71"/>
        <v>910335.65999999992</v>
      </c>
      <c r="BA115" s="3">
        <f>IF(AA115=0,0,IFERROR(VLOOKUP($M:$M,'Price_Per_Oz_01.2019~'!$A:$CQ,Data_sheet_PTD!BA$2,0),0))</f>
        <v>0.79</v>
      </c>
      <c r="BB115" s="3">
        <f>IF(AB115=0,0,IFERROR(VLOOKUP($M:$M,'Price_Per_Oz_01.2019~'!$A:$CQ,Data_sheet_PTD!BB$2,0),0))</f>
        <v>0.79</v>
      </c>
      <c r="BC115" s="3">
        <f>IF(AC115=0,0,IFERROR(VLOOKUP($M:$M,'Price_Per_Oz_01.2019~'!$A:$CQ,Data_sheet_PTD!BC$2,0),0))</f>
        <v>0.79</v>
      </c>
      <c r="BD115" s="3">
        <f>IF(AD115=0,0,IFERROR(VLOOKUP($M:$M,'Price_Per_Oz_01.2019~'!$A:$CQ,Data_sheet_PTD!BD$2,0),0))</f>
        <v>0.79</v>
      </c>
      <c r="BE115" s="3">
        <f>IF(AE115=0,0,IFERROR(VLOOKUP($M:$M,'Price_Per_Oz_01.2019~'!$A:$CQ,Data_sheet_PTD!BE$2,0),0))</f>
        <v>0.79</v>
      </c>
      <c r="BF115" s="3">
        <f>IF(AF115=0,0,IFERROR(VLOOKUP($M:$M,'Price_Per_Oz_01.2019~'!$A:$CQ,Data_sheet_PTD!BF$2,0),0))</f>
        <v>0.79</v>
      </c>
      <c r="BG115" s="3">
        <f>IF(AG115=0,0,IFERROR(VLOOKUP($M:$M,'Price_Per_Oz_01.2019~'!$A:$CQ,Data_sheet_PTD!BG$2,0),0))</f>
        <v>0.79</v>
      </c>
      <c r="BH115" s="3">
        <f>IF(AH115=0,0,IFERROR(VLOOKUP($M:$M,'Price_Per_Oz_01.2019~'!$A:$CQ,Data_sheet_PTD!BH$2,0),0))</f>
        <v>0.79</v>
      </c>
      <c r="BI115" s="3">
        <f>IF(AI115=0,0,IFERROR(VLOOKUP($M:$M,'Price_Per_Oz_01.2019~'!$A:$CQ,Data_sheet_PTD!BI$2,0),0))</f>
        <v>0.79</v>
      </c>
      <c r="BJ115" s="3">
        <f>IF(AJ115=0,0,IFERROR(VLOOKUP($M:$M,'Price_Per_Oz_01.2019~'!$A:$CQ,Data_sheet_PTD!BJ$2,0),0))</f>
        <v>0.79</v>
      </c>
      <c r="BK115" s="3">
        <f>IF(AK115=0,0,IFERROR(VLOOKUP($M:$M,'Price_Per_Oz_01.2019~'!$A:$CQ,Data_sheet_PTD!BK$2,0),0))</f>
        <v>0.79</v>
      </c>
      <c r="BL115" s="3">
        <f>IF(AL115=0,0,IFERROR(VLOOKUP($M:$M,'Price_Per_Oz_01.2019~'!$A:$CQ,Data_sheet_PTD!BL$2,0),0))</f>
        <v>0.79</v>
      </c>
      <c r="BM115" s="17">
        <f t="shared" si="123"/>
        <v>0.79</v>
      </c>
      <c r="BN115" s="3">
        <f>IF(AN115=0,0,IFERROR(VLOOKUP($M:$M,'Price_Per_Oz_01.2019~'!$A:$CQ,Data_sheet_PTD!BN$2,0),0))</f>
        <v>0.79</v>
      </c>
      <c r="BO115" s="3">
        <f>IF(AO115=0,0,IFERROR(VLOOKUP($M:$M,'Price_Per_Oz_01.2019~'!$A:$CQ,Data_sheet_PTD!BO$2,0),0))</f>
        <v>0.79</v>
      </c>
      <c r="BP115" s="3">
        <f>IF(AP115=0,0,IFERROR(VLOOKUP($M:$M,'Price_Per_Oz_01.2019~'!$A:$CQ,Data_sheet_PTD!BP$2,0),0))</f>
        <v>0.79</v>
      </c>
      <c r="BQ115" s="3">
        <f>IF(AQ115=0,0,IFERROR(VLOOKUP($M:$M,'Price_Per_Oz_01.2019~'!$A:$CQ,Data_sheet_PTD!BQ$2,0),0))</f>
        <v>0.79</v>
      </c>
      <c r="BR115" s="3">
        <f>IF(AR115=0,0,IFERROR(VLOOKUP($M:$M,'Price_Per_Oz_01.2019~'!$A:$CQ,Data_sheet_PTD!BR$2,0),0))</f>
        <v>0.79</v>
      </c>
      <c r="BS115" s="3">
        <f>IF(AS115=0,0,IFERROR(VLOOKUP($M:$M,'Price_Per_Oz_01.2019~'!$A:$CQ,Data_sheet_PTD!BS$2,0),0))</f>
        <v>0.79</v>
      </c>
      <c r="BT115" s="3">
        <f>IF(AT115=0,0,IFERROR(VLOOKUP($M:$M,'Price_Per_Oz_01.2019~'!$A:$CQ,Data_sheet_PTD!BT$2,0),0))</f>
        <v>0.85</v>
      </c>
      <c r="BU115" s="3">
        <f>IF(AU115=0,0,IFERROR(VLOOKUP($M:$M,'Price_Per_Oz_01.2019~'!$A:$CQ,Data_sheet_PTD!BU$2,0),0))</f>
        <v>0.85</v>
      </c>
      <c r="BV115" s="3">
        <f>IF(AV115=0,0,IFERROR(VLOOKUP($M:$M,'Price_Per_Oz_01.2019~'!$A:$CQ,Data_sheet_PTD!BV$2,0),0))</f>
        <v>0.85</v>
      </c>
      <c r="BW115" s="3">
        <f>IF(AW115=0,0,IFERROR(VLOOKUP($M:$M,'Price_Per_Oz_01.2019~'!$A:$CQ,Data_sheet_PTD!BW$2,0),0))</f>
        <v>0.85</v>
      </c>
      <c r="BX115" s="3">
        <f>IF(AX115=0,0,IFERROR(VLOOKUP($M:$M,'Price_Per_Oz_01.2019~'!$A:$CQ,Data_sheet_PTD!BX$2,0),0))</f>
        <v>0.85</v>
      </c>
      <c r="BY115" s="3">
        <f>IF(AY115=0,0,IFERROR(VLOOKUP($M:$M,'Price_Per_Oz_01.2019~'!$A:$CQ,Data_sheet_PTD!BY$2,0),0))</f>
        <v>0.85</v>
      </c>
      <c r="BZ115" s="17">
        <f t="shared" si="124"/>
        <v>0.85</v>
      </c>
      <c r="CA115" s="12">
        <f t="shared" si="72"/>
        <v>83574.810126582277</v>
      </c>
      <c r="CB115" s="12">
        <f t="shared" si="73"/>
        <v>75888.569620253169</v>
      </c>
      <c r="CC115" s="12">
        <f t="shared" si="74"/>
        <v>103297.79746835442</v>
      </c>
      <c r="CD115" s="12">
        <f t="shared" si="75"/>
        <v>105308.11392405063</v>
      </c>
      <c r="CE115" s="12">
        <f t="shared" si="76"/>
        <v>121973.64556962023</v>
      </c>
      <c r="CF115" s="12">
        <f t="shared" si="77"/>
        <v>122414.97468354431</v>
      </c>
      <c r="CG115" s="12">
        <f t="shared" si="78"/>
        <v>134664.75949367089</v>
      </c>
      <c r="CH115" s="12">
        <f t="shared" si="79"/>
        <v>141681.164556962</v>
      </c>
      <c r="CI115" s="12">
        <f t="shared" si="80"/>
        <v>98918.620253164554</v>
      </c>
      <c r="CJ115" s="12">
        <f t="shared" si="81"/>
        <v>81478.924050632908</v>
      </c>
      <c r="CK115" s="12">
        <f t="shared" si="82"/>
        <v>73358.025316455693</v>
      </c>
      <c r="CL115" s="12">
        <f t="shared" si="83"/>
        <v>69402</v>
      </c>
      <c r="CM115" s="13">
        <f t="shared" si="125"/>
        <v>1211961.4050632911</v>
      </c>
      <c r="CN115" s="12">
        <f t="shared" si="84"/>
        <v>85772.721518987339</v>
      </c>
      <c r="CO115" s="12">
        <f t="shared" si="85"/>
        <v>80035.15189873417</v>
      </c>
      <c r="CP115" s="12">
        <f t="shared" si="86"/>
        <v>98588.227848101262</v>
      </c>
      <c r="CQ115" s="12">
        <f t="shared" si="87"/>
        <v>99292.569620253169</v>
      </c>
      <c r="CR115" s="12">
        <f t="shared" si="88"/>
        <v>110863.78481012657</v>
      </c>
      <c r="CS115" s="12">
        <f t="shared" si="89"/>
        <v>103556.21518987342</v>
      </c>
      <c r="CT115" s="12">
        <f t="shared" si="90"/>
        <v>112651.03529411765</v>
      </c>
      <c r="CU115" s="12">
        <f t="shared" si="91"/>
        <v>125461.77647058823</v>
      </c>
      <c r="CV115" s="12">
        <f t="shared" si="92"/>
        <v>85113.035294117653</v>
      </c>
      <c r="CW115" s="12">
        <f t="shared" si="93"/>
        <v>81665.01176470588</v>
      </c>
      <c r="CX115" s="12">
        <f t="shared" si="94"/>
        <v>68222.529411764699</v>
      </c>
      <c r="CY115" s="12">
        <f t="shared" si="95"/>
        <v>60568.741176470583</v>
      </c>
      <c r="CZ115" s="13">
        <f t="shared" si="96"/>
        <v>1111790.8002978405</v>
      </c>
      <c r="DA115" s="15">
        <f t="shared" si="97"/>
        <v>1736.3499999999988</v>
      </c>
      <c r="DB115" s="15">
        <f t="shared" si="98"/>
        <v>3275.7999999999906</v>
      </c>
      <c r="DC115" s="15">
        <f t="shared" si="99"/>
        <v>-3720.5599999999922</v>
      </c>
      <c r="DD115" s="15">
        <f t="shared" si="100"/>
        <v>-4752.2799999999952</v>
      </c>
      <c r="DE115" s="15">
        <f t="shared" si="101"/>
        <v>-8776.7899999999936</v>
      </c>
      <c r="DF115" s="15">
        <f t="shared" si="102"/>
        <v>-14898.420000000006</v>
      </c>
      <c r="DG115" s="15">
        <f t="shared" si="103"/>
        <v>-17390.842117647058</v>
      </c>
      <c r="DH115" s="15">
        <f t="shared" si="104"/>
        <v>-12813.316588235281</v>
      </c>
      <c r="DI115" s="15">
        <f t="shared" si="105"/>
        <v>-10906.412117647053</v>
      </c>
      <c r="DJ115" s="15">
        <f t="shared" si="106"/>
        <v>147.00929411764767</v>
      </c>
      <c r="DK115" s="15">
        <f t="shared" si="107"/>
        <v>-4057.0417647058848</v>
      </c>
      <c r="DL115" s="15">
        <f t="shared" si="108"/>
        <v>-6978.2744705882396</v>
      </c>
      <c r="DM115" s="16">
        <f t="shared" si="109"/>
        <v>-79134.777764705854</v>
      </c>
      <c r="DN115" s="15">
        <f t="shared" si="110"/>
        <v>0</v>
      </c>
      <c r="DO115" s="15">
        <f t="shared" si="111"/>
        <v>0</v>
      </c>
      <c r="DP115" s="15">
        <f t="shared" si="112"/>
        <v>0</v>
      </c>
      <c r="DQ115" s="15">
        <f t="shared" si="113"/>
        <v>0</v>
      </c>
      <c r="DR115" s="15">
        <f t="shared" si="114"/>
        <v>0</v>
      </c>
      <c r="DS115" s="15">
        <f t="shared" si="115"/>
        <v>0</v>
      </c>
      <c r="DT115" s="15">
        <f t="shared" si="116"/>
        <v>6759.0621176470531</v>
      </c>
      <c r="DU115" s="15">
        <f t="shared" si="117"/>
        <v>7527.7065882352863</v>
      </c>
      <c r="DV115" s="15">
        <f t="shared" si="118"/>
        <v>5106.7821176470543</v>
      </c>
      <c r="DW115" s="15">
        <f t="shared" si="119"/>
        <v>4899.9007058823481</v>
      </c>
      <c r="DX115" s="15">
        <f t="shared" si="120"/>
        <v>4093.3517647058779</v>
      </c>
      <c r="DY115" s="15">
        <f t="shared" si="121"/>
        <v>3634.1244705882314</v>
      </c>
      <c r="DZ115" s="16">
        <f t="shared" si="122"/>
        <v>32020.927764705852</v>
      </c>
      <c r="EB115" s="22">
        <f t="shared" si="126"/>
        <v>-7.503331289626658E-12</v>
      </c>
      <c r="EC115" s="22">
        <f t="shared" si="127"/>
        <v>5.0022208597511053E-12</v>
      </c>
      <c r="ED115" s="22">
        <f t="shared" si="128"/>
        <v>-5.4569682106375694E-12</v>
      </c>
      <c r="EE115" s="22">
        <f t="shared" si="129"/>
        <v>0</v>
      </c>
      <c r="EF115" s="22">
        <f t="shared" si="130"/>
        <v>0</v>
      </c>
      <c r="EG115" s="22">
        <f t="shared" si="131"/>
        <v>0</v>
      </c>
      <c r="EH115" s="22">
        <f t="shared" si="132"/>
        <v>0</v>
      </c>
      <c r="EI115" s="22">
        <f t="shared" si="133"/>
        <v>0</v>
      </c>
      <c r="EJ115" s="22">
        <f t="shared" si="134"/>
        <v>0</v>
      </c>
      <c r="EK115" s="22">
        <f t="shared" si="135"/>
        <v>0</v>
      </c>
      <c r="EL115" s="22">
        <f t="shared" si="136"/>
        <v>-2.7284841053187847E-12</v>
      </c>
      <c r="EM115" s="22">
        <f t="shared" si="137"/>
        <v>0</v>
      </c>
    </row>
    <row r="116" spans="12:143" x14ac:dyDescent="0.3">
      <c r="L116" s="7"/>
      <c r="M116" t="s">
        <v>122</v>
      </c>
      <c r="N116" s="15">
        <f>IFERROR(VLOOKUP($M:$M,'Data 2'!$C:$R,'Data 2'!E$1,0),0)</f>
        <v>46010.99</v>
      </c>
      <c r="O116" s="15">
        <f>IFERROR(VLOOKUP($M:$M,'Data 2'!$C:$R,'Data 2'!F$1,0),0)</f>
        <v>44288.85</v>
      </c>
      <c r="P116" s="15">
        <f>IFERROR(VLOOKUP($M:$M,'Data 2'!$C:$R,'Data 2'!G$1,0),0)</f>
        <v>54200.29</v>
      </c>
      <c r="Q116" s="15">
        <f>IFERROR(VLOOKUP($M:$M,'Data 2'!$C:$R,'Data 2'!H$1,0),0)</f>
        <v>54464.01</v>
      </c>
      <c r="R116" s="15">
        <f>IFERROR(VLOOKUP($M:$M,'Data 2'!$C:$R,'Data 2'!I$1,0),0)</f>
        <v>63909.61</v>
      </c>
      <c r="S116" s="15">
        <f>IFERROR(VLOOKUP($M:$M,'Data 2'!$C:$R,'Data 2'!J$1,0),0)</f>
        <v>65688.22</v>
      </c>
      <c r="T116" s="15">
        <f>IFERROR(VLOOKUP($M:$M,'Data 2'!$C:$R,'Data 2'!K$1,0),0)</f>
        <v>75073.52</v>
      </c>
      <c r="U116" s="15">
        <f>IFERROR(VLOOKUP($M:$M,'Data 2'!$C:$R,'Data 2'!L$1,0),0)</f>
        <v>73347.240000000005</v>
      </c>
      <c r="V116" s="15">
        <f>IFERROR(VLOOKUP($M:$M,'Data 2'!$C:$R,'Data 2'!M$1,0),0)</f>
        <v>74208.88</v>
      </c>
      <c r="W116" s="15">
        <f>IFERROR(VLOOKUP($M:$M,'Data 2'!$C:$R,'Data 2'!N$1,0),0)</f>
        <v>0</v>
      </c>
      <c r="X116" s="15">
        <f>IFERROR(VLOOKUP($M:$M,'Data 2'!$C:$R,'Data 2'!O$1,0),0)</f>
        <v>0</v>
      </c>
      <c r="Y116" s="15">
        <f>IFERROR(VLOOKUP($M:$M,'Data 2'!$C:$R,'Data 2'!P$1,0),0)</f>
        <v>0</v>
      </c>
      <c r="Z116" s="16">
        <f t="shared" si="70"/>
        <v>198964.14</v>
      </c>
      <c r="AA116" s="15">
        <f>IFERROR(VLOOKUP($M:$M,'Data 2'!$U:$AI,'Data 2'!W$1,0),0)</f>
        <v>0</v>
      </c>
      <c r="AB116" s="15">
        <f>IFERROR(VLOOKUP($M:$M,'Data 2'!$U:$AI,'Data 2'!X$1,0),0)</f>
        <v>0</v>
      </c>
      <c r="AC116" s="15">
        <f>IFERROR(VLOOKUP($M:$M,'Data 2'!$U:$AI,'Data 2'!Y$1,0),0)</f>
        <v>0</v>
      </c>
      <c r="AD116" s="15">
        <f>IFERROR(VLOOKUP($M:$M,'Data 2'!$U:$AI,'Data 2'!Z$1,0),0)</f>
        <v>0</v>
      </c>
      <c r="AE116" s="15">
        <f>IFERROR(VLOOKUP($M:$M,'Data 2'!$U:$AI,'Data 2'!AA$1,0),0)</f>
        <v>0</v>
      </c>
      <c r="AF116" s="15">
        <f>IFERROR(VLOOKUP($M:$M,'Data 2'!$U:$AI,'Data 2'!AB$1,0),0)</f>
        <v>0</v>
      </c>
      <c r="AG116" s="15">
        <f>IFERROR(VLOOKUP($M:$M,'Data 2'!$U:$AI,'Data 2'!AC$1,0),0)</f>
        <v>0</v>
      </c>
      <c r="AH116" s="15">
        <f>IFERROR(VLOOKUP($M:$M,'Data 2'!$U:$AI,'Data 2'!AD$1,0),0)</f>
        <v>0</v>
      </c>
      <c r="AI116" s="15">
        <f>IFERROR(VLOOKUP($M:$M,'Data 2'!$U:$AI,'Data 2'!AE$1,0),0)</f>
        <v>0</v>
      </c>
      <c r="AJ116" s="15">
        <f>IFERROR(VLOOKUP($M:$M,'Data 2'!$U:$AI,'Data 2'!AF$1,0),0)</f>
        <v>0</v>
      </c>
      <c r="AK116" s="15">
        <f>IFERROR(VLOOKUP($M:$M,'Data 2'!$U:$AI,'Data 2'!AG$1,0),0)</f>
        <v>0</v>
      </c>
      <c r="AL116" s="15">
        <f>IFERROR(VLOOKUP($M:$M,'Data 2'!$U:$AI,'Data 2'!AH$1,0),0)</f>
        <v>0</v>
      </c>
      <c r="AM116" s="16">
        <f t="shared" si="138"/>
        <v>0</v>
      </c>
      <c r="AN116" s="15">
        <f>IFERROR(VLOOKUP($M:$M,'Data 2'!$AP:$BE,'Data 2'!AR$1,0),0)</f>
        <v>0</v>
      </c>
      <c r="AO116" s="15">
        <f>IFERROR(VLOOKUP($M:$M,'Data 2'!$AP:$BE,'Data 2'!AS$1,0),0)</f>
        <v>0</v>
      </c>
      <c r="AP116" s="15">
        <f>IFERROR(VLOOKUP($M:$M,'Data 2'!$AP:$BE,'Data 2'!AT$1,0),0)</f>
        <v>0</v>
      </c>
      <c r="AQ116" s="15">
        <f>IFERROR(VLOOKUP($M:$M,'Data 2'!$AP:$BE,'Data 2'!AU$1,0),0)</f>
        <v>0</v>
      </c>
      <c r="AR116" s="15">
        <f>IFERROR(VLOOKUP($M:$M,'Data 2'!$AP:$BE,'Data 2'!AV$1,0),0)</f>
        <v>0</v>
      </c>
      <c r="AS116" s="15">
        <f>IFERROR(VLOOKUP($M:$M,'Data 2'!$AP:$BE,'Data 2'!AW$1,0),0)</f>
        <v>0</v>
      </c>
      <c r="AT116" s="15">
        <f>IFERROR(VLOOKUP($M:$M,'Data 2'!$AP:$BE,'Data 2'!AX$1,0),0)</f>
        <v>0</v>
      </c>
      <c r="AU116" s="15">
        <f>IFERROR(VLOOKUP($M:$M,'Data 2'!$AP:$BE,'Data 2'!AY$1,0),0)</f>
        <v>0</v>
      </c>
      <c r="AV116" s="15">
        <f>IFERROR(VLOOKUP($M:$M,'Data 2'!$AP:$BE,'Data 2'!AZ$1,0),0)</f>
        <v>0</v>
      </c>
      <c r="AW116" s="15">
        <f>IFERROR(VLOOKUP($M:$M,'Data 2'!$AP:$BE,'Data 2'!BA$1,0),0)</f>
        <v>0</v>
      </c>
      <c r="AX116" s="15">
        <f>IFERROR(VLOOKUP($M:$M,'Data 2'!$AP:$BE,'Data 2'!BB$1,0),0)</f>
        <v>0</v>
      </c>
      <c r="AY116" s="15">
        <f>IFERROR(VLOOKUP($M:$M,'Data 2'!$AP:$BE,'Data 2'!BC$1,0),0)</f>
        <v>0</v>
      </c>
      <c r="AZ116" s="16">
        <f t="shared" si="71"/>
        <v>0</v>
      </c>
      <c r="BA116" s="3">
        <f>IF(AA116=0,0,IFERROR(VLOOKUP($M:$M,'Price_Per_Oz_01.2019~'!$A:$CQ,Data_sheet_PTD!BA$2,0),0))</f>
        <v>0</v>
      </c>
      <c r="BB116" s="3">
        <f>IF(AB116=0,0,IFERROR(VLOOKUP($M:$M,'Price_Per_Oz_01.2019~'!$A:$CQ,Data_sheet_PTD!BB$2,0),0))</f>
        <v>0</v>
      </c>
      <c r="BC116" s="3">
        <f>IF(AC116=0,0,IFERROR(VLOOKUP($M:$M,'Price_Per_Oz_01.2019~'!$A:$CQ,Data_sheet_PTD!BC$2,0),0))</f>
        <v>0</v>
      </c>
      <c r="BD116" s="3">
        <f>IF(AD116=0,0,IFERROR(VLOOKUP($M:$M,'Price_Per_Oz_01.2019~'!$A:$CQ,Data_sheet_PTD!BD$2,0),0))</f>
        <v>0</v>
      </c>
      <c r="BE116" s="3">
        <f>IF(AE116=0,0,IFERROR(VLOOKUP($M:$M,'Price_Per_Oz_01.2019~'!$A:$CQ,Data_sheet_PTD!BE$2,0),0))</f>
        <v>0</v>
      </c>
      <c r="BF116" s="3">
        <f>IF(AF116=0,0,IFERROR(VLOOKUP($M:$M,'Price_Per_Oz_01.2019~'!$A:$CQ,Data_sheet_PTD!BF$2,0),0))</f>
        <v>0</v>
      </c>
      <c r="BG116" s="3">
        <f>IF(AG116=0,0,IFERROR(VLOOKUP($M:$M,'Price_Per_Oz_01.2019~'!$A:$CQ,Data_sheet_PTD!BG$2,0),0))</f>
        <v>0</v>
      </c>
      <c r="BH116" s="3">
        <f>IF(AH116=0,0,IFERROR(VLOOKUP($M:$M,'Price_Per_Oz_01.2019~'!$A:$CQ,Data_sheet_PTD!BH$2,0),0))</f>
        <v>0</v>
      </c>
      <c r="BI116" s="3">
        <f>IF(AI116=0,0,IFERROR(VLOOKUP($M:$M,'Price_Per_Oz_01.2019~'!$A:$CQ,Data_sheet_PTD!BI$2,0),0))</f>
        <v>0</v>
      </c>
      <c r="BJ116" s="3">
        <f>IF(AJ116=0,0,IFERROR(VLOOKUP($M:$M,'Price_Per_Oz_01.2019~'!$A:$CQ,Data_sheet_PTD!BJ$2,0),0))</f>
        <v>0</v>
      </c>
      <c r="BK116" s="3">
        <f>IF(AK116=0,0,IFERROR(VLOOKUP($M:$M,'Price_Per_Oz_01.2019~'!$A:$CQ,Data_sheet_PTD!BK$2,0),0))</f>
        <v>0</v>
      </c>
      <c r="BL116" s="3">
        <f>IF(AL116=0,0,IFERROR(VLOOKUP($M:$M,'Price_Per_Oz_01.2019~'!$A:$CQ,Data_sheet_PTD!BL$2,0),0))</f>
        <v>0</v>
      </c>
      <c r="BM116" s="17">
        <f t="shared" si="123"/>
        <v>0</v>
      </c>
      <c r="BN116" s="3">
        <f>IF(AN116=0,0,IFERROR(VLOOKUP($M:$M,'Price_Per_Oz_01.2019~'!$A:$CQ,Data_sheet_PTD!BN$2,0),0))</f>
        <v>0</v>
      </c>
      <c r="BO116" s="3">
        <f>IF(AO116=0,0,IFERROR(VLOOKUP($M:$M,'Price_Per_Oz_01.2019~'!$A:$CQ,Data_sheet_PTD!BO$2,0),0))</f>
        <v>0</v>
      </c>
      <c r="BP116" s="3">
        <f>IF(AP116=0,0,IFERROR(VLOOKUP($M:$M,'Price_Per_Oz_01.2019~'!$A:$CQ,Data_sheet_PTD!BP$2,0),0))</f>
        <v>0</v>
      </c>
      <c r="BQ116" s="3">
        <f>IF(AQ116=0,0,IFERROR(VLOOKUP($M:$M,'Price_Per_Oz_01.2019~'!$A:$CQ,Data_sheet_PTD!BQ$2,0),0))</f>
        <v>0</v>
      </c>
      <c r="BR116" s="3">
        <f>IF(AR116=0,0,IFERROR(VLOOKUP($M:$M,'Price_Per_Oz_01.2019~'!$A:$CQ,Data_sheet_PTD!BR$2,0),0))</f>
        <v>0</v>
      </c>
      <c r="BS116" s="3">
        <f>IF(AS116=0,0,IFERROR(VLOOKUP($M:$M,'Price_Per_Oz_01.2019~'!$A:$CQ,Data_sheet_PTD!BS$2,0),0))</f>
        <v>0</v>
      </c>
      <c r="BT116" s="3">
        <f>IF(AT116=0,0,IFERROR(VLOOKUP($M:$M,'Price_Per_Oz_01.2019~'!$A:$CQ,Data_sheet_PTD!BT$2,0),0))</f>
        <v>0</v>
      </c>
      <c r="BU116" s="3">
        <f>IF(AU116=0,0,IFERROR(VLOOKUP($M:$M,'Price_Per_Oz_01.2019~'!$A:$CQ,Data_sheet_PTD!BU$2,0),0))</f>
        <v>0</v>
      </c>
      <c r="BV116" s="3">
        <f>IF(AV116=0,0,IFERROR(VLOOKUP($M:$M,'Price_Per_Oz_01.2019~'!$A:$CQ,Data_sheet_PTD!BV$2,0),0))</f>
        <v>0</v>
      </c>
      <c r="BW116" s="3">
        <f>IF(AW116=0,0,IFERROR(VLOOKUP($M:$M,'Price_Per_Oz_01.2019~'!$A:$CQ,Data_sheet_PTD!BW$2,0),0))</f>
        <v>0</v>
      </c>
      <c r="BX116" s="3">
        <f>IF(AX116=0,0,IFERROR(VLOOKUP($M:$M,'Price_Per_Oz_01.2019~'!$A:$CQ,Data_sheet_PTD!BX$2,0),0))</f>
        <v>0</v>
      </c>
      <c r="BY116" s="3">
        <f>IF(AY116=0,0,IFERROR(VLOOKUP($M:$M,'Price_Per_Oz_01.2019~'!$A:$CQ,Data_sheet_PTD!BY$2,0),0))</f>
        <v>0</v>
      </c>
      <c r="BZ116" s="17">
        <f t="shared" si="124"/>
        <v>0</v>
      </c>
      <c r="CA116" s="12">
        <f t="shared" si="72"/>
        <v>0</v>
      </c>
      <c r="CB116" s="12">
        <f t="shared" si="73"/>
        <v>0</v>
      </c>
      <c r="CC116" s="12">
        <f t="shared" si="74"/>
        <v>0</v>
      </c>
      <c r="CD116" s="12">
        <f t="shared" si="75"/>
        <v>0</v>
      </c>
      <c r="CE116" s="12">
        <f t="shared" si="76"/>
        <v>0</v>
      </c>
      <c r="CF116" s="12">
        <f t="shared" si="77"/>
        <v>0</v>
      </c>
      <c r="CG116" s="12">
        <f t="shared" si="78"/>
        <v>0</v>
      </c>
      <c r="CH116" s="12">
        <f t="shared" si="79"/>
        <v>0</v>
      </c>
      <c r="CI116" s="12">
        <f t="shared" si="80"/>
        <v>0</v>
      </c>
      <c r="CJ116" s="12">
        <f t="shared" si="81"/>
        <v>0</v>
      </c>
      <c r="CK116" s="12">
        <f t="shared" si="82"/>
        <v>0</v>
      </c>
      <c r="CL116" s="12">
        <f t="shared" si="83"/>
        <v>0</v>
      </c>
      <c r="CM116" s="13">
        <f t="shared" si="125"/>
        <v>0</v>
      </c>
      <c r="CN116" s="12">
        <f t="shared" si="84"/>
        <v>0</v>
      </c>
      <c r="CO116" s="12">
        <f t="shared" si="85"/>
        <v>0</v>
      </c>
      <c r="CP116" s="12">
        <f t="shared" si="86"/>
        <v>0</v>
      </c>
      <c r="CQ116" s="12">
        <f t="shared" si="87"/>
        <v>0</v>
      </c>
      <c r="CR116" s="12">
        <f t="shared" si="88"/>
        <v>0</v>
      </c>
      <c r="CS116" s="12">
        <f t="shared" si="89"/>
        <v>0</v>
      </c>
      <c r="CT116" s="12">
        <f t="shared" si="90"/>
        <v>0</v>
      </c>
      <c r="CU116" s="12">
        <f t="shared" si="91"/>
        <v>0</v>
      </c>
      <c r="CV116" s="12">
        <f t="shared" si="92"/>
        <v>0</v>
      </c>
      <c r="CW116" s="12">
        <f t="shared" si="93"/>
        <v>0</v>
      </c>
      <c r="CX116" s="12">
        <f t="shared" si="94"/>
        <v>0</v>
      </c>
      <c r="CY116" s="12">
        <f t="shared" si="95"/>
        <v>0</v>
      </c>
      <c r="CZ116" s="13">
        <f t="shared" si="96"/>
        <v>0</v>
      </c>
      <c r="DA116" s="15">
        <f t="shared" si="97"/>
        <v>0</v>
      </c>
      <c r="DB116" s="15">
        <f t="shared" si="98"/>
        <v>0</v>
      </c>
      <c r="DC116" s="15">
        <f t="shared" si="99"/>
        <v>0</v>
      </c>
      <c r="DD116" s="15">
        <f t="shared" si="100"/>
        <v>0</v>
      </c>
      <c r="DE116" s="15">
        <f t="shared" si="101"/>
        <v>0</v>
      </c>
      <c r="DF116" s="15">
        <f t="shared" si="102"/>
        <v>0</v>
      </c>
      <c r="DG116" s="15">
        <f t="shared" si="103"/>
        <v>0</v>
      </c>
      <c r="DH116" s="15">
        <f t="shared" si="104"/>
        <v>0</v>
      </c>
      <c r="DI116" s="15">
        <f t="shared" si="105"/>
        <v>0</v>
      </c>
      <c r="DJ116" s="15">
        <f t="shared" si="106"/>
        <v>0</v>
      </c>
      <c r="DK116" s="15">
        <f t="shared" si="107"/>
        <v>0</v>
      </c>
      <c r="DL116" s="15">
        <f t="shared" si="108"/>
        <v>0</v>
      </c>
      <c r="DM116" s="16">
        <f t="shared" si="109"/>
        <v>0</v>
      </c>
      <c r="DN116" s="15">
        <f t="shared" si="110"/>
        <v>0</v>
      </c>
      <c r="DO116" s="15">
        <f t="shared" si="111"/>
        <v>0</v>
      </c>
      <c r="DP116" s="15">
        <f t="shared" si="112"/>
        <v>0</v>
      </c>
      <c r="DQ116" s="15">
        <f t="shared" si="113"/>
        <v>0</v>
      </c>
      <c r="DR116" s="15">
        <f t="shared" si="114"/>
        <v>0</v>
      </c>
      <c r="DS116" s="15">
        <f t="shared" si="115"/>
        <v>0</v>
      </c>
      <c r="DT116" s="15">
        <f t="shared" si="116"/>
        <v>0</v>
      </c>
      <c r="DU116" s="15">
        <f t="shared" si="117"/>
        <v>0</v>
      </c>
      <c r="DV116" s="15">
        <f t="shared" si="118"/>
        <v>0</v>
      </c>
      <c r="DW116" s="15">
        <f t="shared" si="119"/>
        <v>0</v>
      </c>
      <c r="DX116" s="15">
        <f t="shared" si="120"/>
        <v>0</v>
      </c>
      <c r="DY116" s="15">
        <f t="shared" si="121"/>
        <v>0</v>
      </c>
      <c r="DZ116" s="16">
        <f t="shared" si="122"/>
        <v>0</v>
      </c>
      <c r="EB116" s="22">
        <f t="shared" si="126"/>
        <v>0</v>
      </c>
      <c r="EC116" s="22">
        <f t="shared" si="127"/>
        <v>0</v>
      </c>
      <c r="ED116" s="22">
        <f t="shared" si="128"/>
        <v>0</v>
      </c>
      <c r="EE116" s="22">
        <f t="shared" si="129"/>
        <v>0</v>
      </c>
      <c r="EF116" s="22">
        <f t="shared" si="130"/>
        <v>0</v>
      </c>
      <c r="EG116" s="22">
        <f t="shared" si="131"/>
        <v>0</v>
      </c>
      <c r="EH116" s="22">
        <f t="shared" si="132"/>
        <v>0</v>
      </c>
      <c r="EI116" s="22">
        <f t="shared" si="133"/>
        <v>0</v>
      </c>
      <c r="EJ116" s="22">
        <f t="shared" si="134"/>
        <v>0</v>
      </c>
      <c r="EK116" s="22">
        <f t="shared" si="135"/>
        <v>0</v>
      </c>
      <c r="EL116" s="22">
        <f t="shared" si="136"/>
        <v>0</v>
      </c>
      <c r="EM116" s="22">
        <f t="shared" si="137"/>
        <v>0</v>
      </c>
    </row>
    <row r="117" spans="12:143" x14ac:dyDescent="0.3">
      <c r="L117" s="7"/>
      <c r="M117" t="s">
        <v>123</v>
      </c>
      <c r="N117" s="15">
        <f>IFERROR(VLOOKUP($M:$M,'Data 2'!$C:$R,'Data 2'!E$1,0),0)</f>
        <v>48418.9</v>
      </c>
      <c r="O117" s="15">
        <f>IFERROR(VLOOKUP($M:$M,'Data 2'!$C:$R,'Data 2'!F$1,0),0)</f>
        <v>57991.67</v>
      </c>
      <c r="P117" s="15">
        <f>IFERROR(VLOOKUP($M:$M,'Data 2'!$C:$R,'Data 2'!G$1,0),0)</f>
        <v>64212.31</v>
      </c>
      <c r="Q117" s="15">
        <f>IFERROR(VLOOKUP($M:$M,'Data 2'!$C:$R,'Data 2'!H$1,0),0)</f>
        <v>80990.03</v>
      </c>
      <c r="R117" s="15">
        <f>IFERROR(VLOOKUP($M:$M,'Data 2'!$C:$R,'Data 2'!I$1,0),0)</f>
        <v>84827.55</v>
      </c>
      <c r="S117" s="15">
        <f>IFERROR(VLOOKUP($M:$M,'Data 2'!$C:$R,'Data 2'!J$1,0),0)</f>
        <v>89922.38</v>
      </c>
      <c r="T117" s="15">
        <f>IFERROR(VLOOKUP($M:$M,'Data 2'!$C:$R,'Data 2'!K$1,0),0)</f>
        <v>95744.37</v>
      </c>
      <c r="U117" s="15">
        <f>IFERROR(VLOOKUP($M:$M,'Data 2'!$C:$R,'Data 2'!L$1,0),0)</f>
        <v>85454.96</v>
      </c>
      <c r="V117" s="15">
        <f>IFERROR(VLOOKUP($M:$M,'Data 2'!$C:$R,'Data 2'!M$1,0),0)</f>
        <v>63874.03</v>
      </c>
      <c r="W117" s="15">
        <f>IFERROR(VLOOKUP($M:$M,'Data 2'!$C:$R,'Data 2'!N$1,0),0)</f>
        <v>64319.49</v>
      </c>
      <c r="X117" s="15">
        <f>IFERROR(VLOOKUP($M:$M,'Data 2'!$C:$R,'Data 2'!O$1,0),0)</f>
        <v>44321.18</v>
      </c>
      <c r="Y117" s="15">
        <f>IFERROR(VLOOKUP($M:$M,'Data 2'!$C:$R,'Data 2'!P$1,0),0)</f>
        <v>35776.11</v>
      </c>
      <c r="Z117" s="16">
        <f t="shared" si="70"/>
        <v>251612.91</v>
      </c>
      <c r="AA117" s="15">
        <f>IFERROR(VLOOKUP($M:$M,'Data 2'!$U:$AI,'Data 2'!W$1,0),0)</f>
        <v>55105.78</v>
      </c>
      <c r="AB117" s="15">
        <f>IFERROR(VLOOKUP($M:$M,'Data 2'!$U:$AI,'Data 2'!X$1,0),0)</f>
        <v>59908.39</v>
      </c>
      <c r="AC117" s="15">
        <f>IFERROR(VLOOKUP($M:$M,'Data 2'!$U:$AI,'Data 2'!Y$1,0),0)</f>
        <v>77336.649999999994</v>
      </c>
      <c r="AD117" s="15">
        <f>IFERROR(VLOOKUP($M:$M,'Data 2'!$U:$AI,'Data 2'!Z$1,0),0)</f>
        <v>95949.4</v>
      </c>
      <c r="AE117" s="15">
        <f>IFERROR(VLOOKUP($M:$M,'Data 2'!$U:$AI,'Data 2'!AA$1,0),0)</f>
        <v>106670.86</v>
      </c>
      <c r="AF117" s="15">
        <f>IFERROR(VLOOKUP($M:$M,'Data 2'!$U:$AI,'Data 2'!AB$1,0),0)</f>
        <v>117325</v>
      </c>
      <c r="AG117" s="15">
        <f>IFERROR(VLOOKUP($M:$M,'Data 2'!$U:$AI,'Data 2'!AC$1,0),0)</f>
        <v>110388.9</v>
      </c>
      <c r="AH117" s="15">
        <f>IFERROR(VLOOKUP($M:$M,'Data 2'!$U:$AI,'Data 2'!AD$1,0),0)</f>
        <v>97021.93</v>
      </c>
      <c r="AI117" s="15">
        <f>IFERROR(VLOOKUP($M:$M,'Data 2'!$U:$AI,'Data 2'!AE$1,0),0)</f>
        <v>86039.72</v>
      </c>
      <c r="AJ117" s="15">
        <f>IFERROR(VLOOKUP($M:$M,'Data 2'!$U:$AI,'Data 2'!AF$1,0),0)</f>
        <v>76765.289999999994</v>
      </c>
      <c r="AK117" s="15">
        <f>IFERROR(VLOOKUP($M:$M,'Data 2'!$U:$AI,'Data 2'!AG$1,0),0)</f>
        <v>46052.51</v>
      </c>
      <c r="AL117" s="15">
        <f>IFERROR(VLOOKUP($M:$M,'Data 2'!$U:$AI,'Data 2'!AH$1,0),0)</f>
        <v>44987.43</v>
      </c>
      <c r="AM117" s="16">
        <f t="shared" si="138"/>
        <v>973551.86</v>
      </c>
      <c r="AN117" s="15">
        <f>IFERROR(VLOOKUP($M:$M,'Data 2'!$AP:$BE,'Data 2'!AR$1,0),0)</f>
        <v>58938.01</v>
      </c>
      <c r="AO117" s="15">
        <f>IFERROR(VLOOKUP($M:$M,'Data 2'!$AP:$BE,'Data 2'!AS$1,0),0)</f>
        <v>65005.84</v>
      </c>
      <c r="AP117" s="15">
        <f>IFERROR(VLOOKUP($M:$M,'Data 2'!$AP:$BE,'Data 2'!AT$1,0),0)</f>
        <v>81220.17</v>
      </c>
      <c r="AQ117" s="15">
        <f>IFERROR(VLOOKUP($M:$M,'Data 2'!$AP:$BE,'Data 2'!AU$1,0),0)</f>
        <v>91662.24</v>
      </c>
      <c r="AR117" s="15">
        <f>IFERROR(VLOOKUP($M:$M,'Data 2'!$AP:$BE,'Data 2'!AV$1,0),0)</f>
        <v>108593.36</v>
      </c>
      <c r="AS117" s="15">
        <f>IFERROR(VLOOKUP($M:$M,'Data 2'!$AP:$BE,'Data 2'!AW$1,0),0)</f>
        <v>106324.75</v>
      </c>
      <c r="AT117" s="15">
        <f>IFERROR(VLOOKUP($M:$M,'Data 2'!$AP:$BE,'Data 2'!AX$1,0),0)</f>
        <v>95174.57</v>
      </c>
      <c r="AU117" s="15">
        <f>IFERROR(VLOOKUP($M:$M,'Data 2'!$AP:$BE,'Data 2'!AY$1,0),0)</f>
        <v>106199.36</v>
      </c>
      <c r="AV117" s="15">
        <f>IFERROR(VLOOKUP($M:$M,'Data 2'!$AP:$BE,'Data 2'!AZ$1,0),0)</f>
        <v>80693.179999999993</v>
      </c>
      <c r="AW117" s="15">
        <f>IFERROR(VLOOKUP($M:$M,'Data 2'!$AP:$BE,'Data 2'!BA$1,0),0)</f>
        <v>63295.08</v>
      </c>
      <c r="AX117" s="15">
        <f>IFERROR(VLOOKUP($M:$M,'Data 2'!$AP:$BE,'Data 2'!BB$1,0),0)</f>
        <v>49665.94999999999</v>
      </c>
      <c r="AY117" s="15">
        <f>IFERROR(VLOOKUP($M:$M,'Data 2'!$AP:$BE,'Data 2'!BC$1,0),0)</f>
        <v>43989.709999999992</v>
      </c>
      <c r="AZ117" s="16">
        <f t="shared" si="71"/>
        <v>950762.21999999986</v>
      </c>
      <c r="BA117" s="3">
        <f>IF(AA117=0,0,IFERROR(VLOOKUP($M:$M,'Price_Per_Oz_01.2019~'!$A:$CQ,Data_sheet_PTD!BA$2,0),0))</f>
        <v>0.72</v>
      </c>
      <c r="BB117" s="3">
        <f>IF(AB117=0,0,IFERROR(VLOOKUP($M:$M,'Price_Per_Oz_01.2019~'!$A:$CQ,Data_sheet_PTD!BB$2,0),0))</f>
        <v>0.72</v>
      </c>
      <c r="BC117" s="3">
        <f>IF(AC117=0,0,IFERROR(VLOOKUP($M:$M,'Price_Per_Oz_01.2019~'!$A:$CQ,Data_sheet_PTD!BC$2,0),0))</f>
        <v>0.72</v>
      </c>
      <c r="BD117" s="3">
        <f>IF(AD117=0,0,IFERROR(VLOOKUP($M:$M,'Price_Per_Oz_01.2019~'!$A:$CQ,Data_sheet_PTD!BD$2,0),0))</f>
        <v>0.75</v>
      </c>
      <c r="BE117" s="3">
        <f>IF(AE117=0,0,IFERROR(VLOOKUP($M:$M,'Price_Per_Oz_01.2019~'!$A:$CQ,Data_sheet_PTD!BE$2,0),0))</f>
        <v>0.75</v>
      </c>
      <c r="BF117" s="3">
        <f>IF(AF117=0,0,IFERROR(VLOOKUP($M:$M,'Price_Per_Oz_01.2019~'!$A:$CQ,Data_sheet_PTD!BF$2,0),0))</f>
        <v>0.75</v>
      </c>
      <c r="BG117" s="3">
        <f>IF(AG117=0,0,IFERROR(VLOOKUP($M:$M,'Price_Per_Oz_01.2019~'!$A:$CQ,Data_sheet_PTD!BG$2,0),0))</f>
        <v>0.77</v>
      </c>
      <c r="BH117" s="3">
        <f>IF(AH117=0,0,IFERROR(VLOOKUP($M:$M,'Price_Per_Oz_01.2019~'!$A:$CQ,Data_sheet_PTD!BH$2,0),0))</f>
        <v>0.77</v>
      </c>
      <c r="BI117" s="3">
        <f>IF(AI117=0,0,IFERROR(VLOOKUP($M:$M,'Price_Per_Oz_01.2019~'!$A:$CQ,Data_sheet_PTD!BI$2,0),0))</f>
        <v>0.77</v>
      </c>
      <c r="BJ117" s="3">
        <f>IF(AJ117=0,0,IFERROR(VLOOKUP($M:$M,'Price_Per_Oz_01.2019~'!$A:$CQ,Data_sheet_PTD!BJ$2,0),0))</f>
        <v>0.77</v>
      </c>
      <c r="BK117" s="3">
        <f>IF(AK117=0,0,IFERROR(VLOOKUP($M:$M,'Price_Per_Oz_01.2019~'!$A:$CQ,Data_sheet_PTD!BK$2,0),0))</f>
        <v>0.77</v>
      </c>
      <c r="BL117" s="3">
        <f>IF(AL117=0,0,IFERROR(VLOOKUP($M:$M,'Price_Per_Oz_01.2019~'!$A:$CQ,Data_sheet_PTD!BL$2,0),0))</f>
        <v>0.77</v>
      </c>
      <c r="BM117" s="17">
        <f t="shared" si="123"/>
        <v>0.77</v>
      </c>
      <c r="BN117" s="3">
        <f>IF(AN117=0,0,IFERROR(VLOOKUP($M:$M,'Price_Per_Oz_01.2019~'!$A:$CQ,Data_sheet_PTD!BN$2,0),0))</f>
        <v>0.77</v>
      </c>
      <c r="BO117" s="3">
        <f>IF(AO117=0,0,IFERROR(VLOOKUP($M:$M,'Price_Per_Oz_01.2019~'!$A:$CQ,Data_sheet_PTD!BO$2,0),0))</f>
        <v>0.77</v>
      </c>
      <c r="BP117" s="3">
        <f>IF(AP117=0,0,IFERROR(VLOOKUP($M:$M,'Price_Per_Oz_01.2019~'!$A:$CQ,Data_sheet_PTD!BP$2,0),0))</f>
        <v>0.77</v>
      </c>
      <c r="BQ117" s="3">
        <f>IF(AQ117=0,0,IFERROR(VLOOKUP($M:$M,'Price_Per_Oz_01.2019~'!$A:$CQ,Data_sheet_PTD!BQ$2,0),0))</f>
        <v>0.81</v>
      </c>
      <c r="BR117" s="3">
        <f>IF(AR117=0,0,IFERROR(VLOOKUP($M:$M,'Price_Per_Oz_01.2019~'!$A:$CQ,Data_sheet_PTD!BR$2,0),0))</f>
        <v>0.81</v>
      </c>
      <c r="BS117" s="3">
        <f>IF(AS117=0,0,IFERROR(VLOOKUP($M:$M,'Price_Per_Oz_01.2019~'!$A:$CQ,Data_sheet_PTD!BS$2,0),0))</f>
        <v>0.81</v>
      </c>
      <c r="BT117" s="3">
        <f>IF(AT117=0,0,IFERROR(VLOOKUP($M:$M,'Price_Per_Oz_01.2019~'!$A:$CQ,Data_sheet_PTD!BT$2,0),0))</f>
        <v>0.81</v>
      </c>
      <c r="BU117" s="3">
        <f>IF(AU117=0,0,IFERROR(VLOOKUP($M:$M,'Price_Per_Oz_01.2019~'!$A:$CQ,Data_sheet_PTD!BU$2,0),0))</f>
        <v>0.81</v>
      </c>
      <c r="BV117" s="3">
        <f>IF(AV117=0,0,IFERROR(VLOOKUP($M:$M,'Price_Per_Oz_01.2019~'!$A:$CQ,Data_sheet_PTD!BV$2,0),0))</f>
        <v>0.81</v>
      </c>
      <c r="BW117" s="3">
        <f>IF(AW117=0,0,IFERROR(VLOOKUP($M:$M,'Price_Per_Oz_01.2019~'!$A:$CQ,Data_sheet_PTD!BW$2,0),0))</f>
        <v>0.81</v>
      </c>
      <c r="BX117" s="3">
        <f>IF(AX117=0,0,IFERROR(VLOOKUP($M:$M,'Price_Per_Oz_01.2019~'!$A:$CQ,Data_sheet_PTD!BX$2,0),0))</f>
        <v>0.81</v>
      </c>
      <c r="BY117" s="3">
        <f>IF(AY117=0,0,IFERROR(VLOOKUP($M:$M,'Price_Per_Oz_01.2019~'!$A:$CQ,Data_sheet_PTD!BY$2,0),0))</f>
        <v>0.81</v>
      </c>
      <c r="BZ117" s="17">
        <f t="shared" si="124"/>
        <v>0.81</v>
      </c>
      <c r="CA117" s="12">
        <f t="shared" si="72"/>
        <v>76535.805555555562</v>
      </c>
      <c r="CB117" s="12">
        <f t="shared" si="73"/>
        <v>83206.097222222219</v>
      </c>
      <c r="CC117" s="12">
        <f t="shared" si="74"/>
        <v>107412.01388888889</v>
      </c>
      <c r="CD117" s="12">
        <f t="shared" si="75"/>
        <v>127932.53333333333</v>
      </c>
      <c r="CE117" s="12">
        <f t="shared" si="76"/>
        <v>142227.81333333332</v>
      </c>
      <c r="CF117" s="12">
        <f t="shared" si="77"/>
        <v>156433.33333333334</v>
      </c>
      <c r="CG117" s="12">
        <f t="shared" si="78"/>
        <v>143362.20779220777</v>
      </c>
      <c r="CH117" s="12">
        <f t="shared" si="79"/>
        <v>126002.50649350649</v>
      </c>
      <c r="CI117" s="12">
        <f t="shared" si="80"/>
        <v>111739.8961038961</v>
      </c>
      <c r="CJ117" s="12">
        <f t="shared" si="81"/>
        <v>99695.181818181809</v>
      </c>
      <c r="CK117" s="12">
        <f t="shared" si="82"/>
        <v>59808.454545454544</v>
      </c>
      <c r="CL117" s="12">
        <f t="shared" si="83"/>
        <v>58425.233766233767</v>
      </c>
      <c r="CM117" s="13">
        <f t="shared" si="125"/>
        <v>1292781.0771861474</v>
      </c>
      <c r="CN117" s="12">
        <f t="shared" si="84"/>
        <v>76542.870129870134</v>
      </c>
      <c r="CO117" s="12">
        <f t="shared" si="85"/>
        <v>84423.168831168819</v>
      </c>
      <c r="CP117" s="12">
        <f t="shared" si="86"/>
        <v>105480.74025974025</v>
      </c>
      <c r="CQ117" s="12">
        <f t="shared" si="87"/>
        <v>113163.25925925926</v>
      </c>
      <c r="CR117" s="12">
        <f t="shared" si="88"/>
        <v>134065.87654320986</v>
      </c>
      <c r="CS117" s="12">
        <f t="shared" si="89"/>
        <v>131265.12345679011</v>
      </c>
      <c r="CT117" s="12">
        <f t="shared" si="90"/>
        <v>117499.46913580247</v>
      </c>
      <c r="CU117" s="12">
        <f t="shared" si="91"/>
        <v>131110.32098765433</v>
      </c>
      <c r="CV117" s="12">
        <f t="shared" si="92"/>
        <v>99621.209876543202</v>
      </c>
      <c r="CW117" s="12">
        <f t="shared" si="93"/>
        <v>78142.074074074073</v>
      </c>
      <c r="CX117" s="12">
        <f t="shared" si="94"/>
        <v>61315.987654320968</v>
      </c>
      <c r="CY117" s="12">
        <f t="shared" si="95"/>
        <v>54308.283950617268</v>
      </c>
      <c r="CZ117" s="13">
        <f t="shared" si="96"/>
        <v>1186938.3841590506</v>
      </c>
      <c r="DA117" s="15">
        <f t="shared" si="97"/>
        <v>5.0864935064921157</v>
      </c>
      <c r="DB117" s="15">
        <f t="shared" si="98"/>
        <v>876.2915584415523</v>
      </c>
      <c r="DC117" s="15">
        <f t="shared" si="99"/>
        <v>-1390.517012987018</v>
      </c>
      <c r="DD117" s="15">
        <f t="shared" si="100"/>
        <v>-11076.955555555553</v>
      </c>
      <c r="DE117" s="15">
        <f t="shared" si="101"/>
        <v>-6121.4525925925991</v>
      </c>
      <c r="DF117" s="15">
        <f t="shared" si="102"/>
        <v>-18876.157407407423</v>
      </c>
      <c r="DG117" s="15">
        <f t="shared" si="103"/>
        <v>-19914.308765432081</v>
      </c>
      <c r="DH117" s="15">
        <f t="shared" si="104"/>
        <v>3933.0171604938359</v>
      </c>
      <c r="DI117" s="15">
        <f t="shared" si="105"/>
        <v>-9331.388395061731</v>
      </c>
      <c r="DJ117" s="15">
        <f t="shared" si="106"/>
        <v>-16595.892962962957</v>
      </c>
      <c r="DK117" s="15">
        <f t="shared" si="107"/>
        <v>1160.8004938271467</v>
      </c>
      <c r="DL117" s="15">
        <f t="shared" si="108"/>
        <v>-3170.0513580247043</v>
      </c>
      <c r="DM117" s="16">
        <f t="shared" si="109"/>
        <v>-80501.528343755039</v>
      </c>
      <c r="DN117" s="15">
        <f t="shared" si="110"/>
        <v>3827.1435064935099</v>
      </c>
      <c r="DO117" s="15">
        <f t="shared" si="111"/>
        <v>4221.1584415584448</v>
      </c>
      <c r="DP117" s="15">
        <f t="shared" si="112"/>
        <v>5274.0370129870171</v>
      </c>
      <c r="DQ117" s="15">
        <f t="shared" si="113"/>
        <v>6789.7955555555618</v>
      </c>
      <c r="DR117" s="15">
        <f t="shared" si="114"/>
        <v>8043.9525925925991</v>
      </c>
      <c r="DS117" s="15">
        <f t="shared" si="115"/>
        <v>7875.9074074074133</v>
      </c>
      <c r="DT117" s="15">
        <f t="shared" si="116"/>
        <v>4699.9787654321035</v>
      </c>
      <c r="DU117" s="15">
        <f t="shared" si="117"/>
        <v>5244.412839506178</v>
      </c>
      <c r="DV117" s="15">
        <f t="shared" si="118"/>
        <v>3984.8483950617315</v>
      </c>
      <c r="DW117" s="15">
        <f t="shared" si="119"/>
        <v>3125.6829629629656</v>
      </c>
      <c r="DX117" s="15">
        <f t="shared" si="120"/>
        <v>2452.6395061728408</v>
      </c>
      <c r="DY117" s="15">
        <f t="shared" si="121"/>
        <v>2172.3313580246927</v>
      </c>
      <c r="DZ117" s="16">
        <f t="shared" si="122"/>
        <v>57711.888343755054</v>
      </c>
      <c r="EB117" s="22">
        <f t="shared" si="126"/>
        <v>0</v>
      </c>
      <c r="EC117" s="22">
        <f t="shared" si="127"/>
        <v>0</v>
      </c>
      <c r="ED117" s="22">
        <f t="shared" si="128"/>
        <v>5.0022208597511053E-12</v>
      </c>
      <c r="EE117" s="22">
        <f t="shared" si="129"/>
        <v>0</v>
      </c>
      <c r="EF117" s="22">
        <f t="shared" si="130"/>
        <v>0</v>
      </c>
      <c r="EG117" s="22">
        <f t="shared" si="131"/>
        <v>0</v>
      </c>
      <c r="EH117" s="22">
        <f t="shared" si="132"/>
        <v>0</v>
      </c>
      <c r="EI117" s="22">
        <f t="shared" si="133"/>
        <v>0</v>
      </c>
      <c r="EJ117" s="22">
        <f t="shared" si="134"/>
        <v>-9.0949470177292824E-12</v>
      </c>
      <c r="EK117" s="22">
        <f t="shared" si="135"/>
        <v>0</v>
      </c>
      <c r="EL117" s="22">
        <f t="shared" si="136"/>
        <v>0</v>
      </c>
      <c r="EM117" s="22">
        <f t="shared" si="137"/>
        <v>3.1832314562052488E-12</v>
      </c>
    </row>
    <row r="118" spans="12:143" x14ac:dyDescent="0.3">
      <c r="L118" s="7"/>
      <c r="M118" t="s">
        <v>124</v>
      </c>
      <c r="N118" s="15">
        <f>IFERROR(VLOOKUP($M:$M,'Data 2'!$C:$R,'Data 2'!E$1,0),0)</f>
        <v>58620.43</v>
      </c>
      <c r="O118" s="15">
        <f>IFERROR(VLOOKUP($M:$M,'Data 2'!$C:$R,'Data 2'!F$1,0),0)</f>
        <v>60579.98</v>
      </c>
      <c r="P118" s="15">
        <f>IFERROR(VLOOKUP($M:$M,'Data 2'!$C:$R,'Data 2'!G$1,0),0)</f>
        <v>72844.5</v>
      </c>
      <c r="Q118" s="15">
        <f>IFERROR(VLOOKUP($M:$M,'Data 2'!$C:$R,'Data 2'!H$1,0),0)</f>
        <v>90722.6</v>
      </c>
      <c r="R118" s="15">
        <f>IFERROR(VLOOKUP($M:$M,'Data 2'!$C:$R,'Data 2'!I$1,0),0)</f>
        <v>89558.53</v>
      </c>
      <c r="S118" s="15">
        <f>IFERROR(VLOOKUP($M:$M,'Data 2'!$C:$R,'Data 2'!J$1,0),0)</f>
        <v>87071.679999999993</v>
      </c>
      <c r="T118" s="15">
        <f>IFERROR(VLOOKUP($M:$M,'Data 2'!$C:$R,'Data 2'!K$1,0),0)</f>
        <v>104361.4</v>
      </c>
      <c r="U118" s="15">
        <f>IFERROR(VLOOKUP($M:$M,'Data 2'!$C:$R,'Data 2'!L$1,0),0)</f>
        <v>85087.93</v>
      </c>
      <c r="V118" s="15">
        <f>IFERROR(VLOOKUP($M:$M,'Data 2'!$C:$R,'Data 2'!M$1,0),0)</f>
        <v>70595.59</v>
      </c>
      <c r="W118" s="15">
        <f>IFERROR(VLOOKUP($M:$M,'Data 2'!$C:$R,'Data 2'!N$1,0),0)</f>
        <v>66108.83</v>
      </c>
      <c r="X118" s="15">
        <f>IFERROR(VLOOKUP($M:$M,'Data 2'!$C:$R,'Data 2'!O$1,0),0)</f>
        <v>52206.12</v>
      </c>
      <c r="Y118" s="15">
        <f>IFERROR(VLOOKUP($M:$M,'Data 2'!$C:$R,'Data 2'!P$1,0),0)</f>
        <v>34563.47</v>
      </c>
      <c r="Z118" s="16">
        <f t="shared" si="70"/>
        <v>282767.51</v>
      </c>
      <c r="AA118" s="15">
        <f>IFERROR(VLOOKUP($M:$M,'Data 2'!$U:$AI,'Data 2'!W$1,0),0)</f>
        <v>67854.5</v>
      </c>
      <c r="AB118" s="15">
        <f>IFERROR(VLOOKUP($M:$M,'Data 2'!$U:$AI,'Data 2'!X$1,0),0)</f>
        <v>64036.12</v>
      </c>
      <c r="AC118" s="15">
        <f>IFERROR(VLOOKUP($M:$M,'Data 2'!$U:$AI,'Data 2'!Y$1,0),0)</f>
        <v>79378.44</v>
      </c>
      <c r="AD118" s="15">
        <f>IFERROR(VLOOKUP($M:$M,'Data 2'!$U:$AI,'Data 2'!Z$1,0),0)</f>
        <v>89945.17</v>
      </c>
      <c r="AE118" s="15">
        <f>IFERROR(VLOOKUP($M:$M,'Data 2'!$U:$AI,'Data 2'!AA$1,0),0)</f>
        <v>100030.75</v>
      </c>
      <c r="AF118" s="15">
        <f>IFERROR(VLOOKUP($M:$M,'Data 2'!$U:$AI,'Data 2'!AB$1,0),0)</f>
        <v>106168.9</v>
      </c>
      <c r="AG118" s="15">
        <f>IFERROR(VLOOKUP($M:$M,'Data 2'!$U:$AI,'Data 2'!AC$1,0),0)</f>
        <v>83409.820000000007</v>
      </c>
      <c r="AH118" s="15">
        <f>IFERROR(VLOOKUP($M:$M,'Data 2'!$U:$AI,'Data 2'!AD$1,0),0)</f>
        <v>97159.67</v>
      </c>
      <c r="AI118" s="15">
        <f>IFERROR(VLOOKUP($M:$M,'Data 2'!$U:$AI,'Data 2'!AE$1,0),0)</f>
        <v>83922.45</v>
      </c>
      <c r="AJ118" s="15">
        <f>IFERROR(VLOOKUP($M:$M,'Data 2'!$U:$AI,'Data 2'!AF$1,0),0)</f>
        <v>78830.039999999994</v>
      </c>
      <c r="AK118" s="15">
        <f>IFERROR(VLOOKUP($M:$M,'Data 2'!$U:$AI,'Data 2'!AG$1,0),0)</f>
        <v>57261.67</v>
      </c>
      <c r="AL118" s="15">
        <f>IFERROR(VLOOKUP($M:$M,'Data 2'!$U:$AI,'Data 2'!AH$1,0),0)</f>
        <v>59909.7</v>
      </c>
      <c r="AM118" s="16">
        <f t="shared" si="138"/>
        <v>967907.23</v>
      </c>
      <c r="AN118" s="15">
        <f>IFERROR(VLOOKUP($M:$M,'Data 2'!$AP:$BE,'Data 2'!AR$1,0),0)</f>
        <v>75425.67</v>
      </c>
      <c r="AO118" s="15">
        <f>IFERROR(VLOOKUP($M:$M,'Data 2'!$AP:$BE,'Data 2'!AS$1,0),0)</f>
        <v>81277.210000000006</v>
      </c>
      <c r="AP118" s="15">
        <f>IFERROR(VLOOKUP($M:$M,'Data 2'!$AP:$BE,'Data 2'!AT$1,0),0)</f>
        <v>86528.61</v>
      </c>
      <c r="AQ118" s="15">
        <f>IFERROR(VLOOKUP($M:$M,'Data 2'!$AP:$BE,'Data 2'!AU$1,0),0)</f>
        <v>91801.45</v>
      </c>
      <c r="AR118" s="15">
        <f>IFERROR(VLOOKUP($M:$M,'Data 2'!$AP:$BE,'Data 2'!AV$1,0),0)</f>
        <v>106767.69</v>
      </c>
      <c r="AS118" s="15">
        <f>IFERROR(VLOOKUP($M:$M,'Data 2'!$AP:$BE,'Data 2'!AW$1,0),0)</f>
        <v>111018.5</v>
      </c>
      <c r="AT118" s="15">
        <f>IFERROR(VLOOKUP($M:$M,'Data 2'!$AP:$BE,'Data 2'!AX$1,0),0)</f>
        <v>98678.31</v>
      </c>
      <c r="AU118" s="15">
        <f>IFERROR(VLOOKUP($M:$M,'Data 2'!$AP:$BE,'Data 2'!AY$1,0),0)</f>
        <v>88839.23</v>
      </c>
      <c r="AV118" s="15">
        <f>IFERROR(VLOOKUP($M:$M,'Data 2'!$AP:$BE,'Data 2'!AZ$1,0),0)</f>
        <v>69380.009999999995</v>
      </c>
      <c r="AW118" s="15">
        <f>IFERROR(VLOOKUP($M:$M,'Data 2'!$AP:$BE,'Data 2'!BA$1,0),0)</f>
        <v>62484.519999999982</v>
      </c>
      <c r="AX118" s="15">
        <f>IFERROR(VLOOKUP($M:$M,'Data 2'!$AP:$BE,'Data 2'!BB$1,0),0)</f>
        <v>50132.98</v>
      </c>
      <c r="AY118" s="15">
        <f>IFERROR(VLOOKUP($M:$M,'Data 2'!$AP:$BE,'Data 2'!BC$1,0),0)</f>
        <v>50190.450000000004</v>
      </c>
      <c r="AZ118" s="16">
        <f t="shared" si="71"/>
        <v>972524.62999999989</v>
      </c>
      <c r="BA118" s="3">
        <f>IF(AA118=0,0,IFERROR(VLOOKUP($M:$M,'Price_Per_Oz_01.2019~'!$A:$CQ,Data_sheet_PTD!BA$2,0),0))</f>
        <v>0.69</v>
      </c>
      <c r="BB118" s="3">
        <f>IF(AB118=0,0,IFERROR(VLOOKUP($M:$M,'Price_Per_Oz_01.2019~'!$A:$CQ,Data_sheet_PTD!BB$2,0),0))</f>
        <v>0.69</v>
      </c>
      <c r="BC118" s="3">
        <f>IF(AC118=0,0,IFERROR(VLOOKUP($M:$M,'Price_Per_Oz_01.2019~'!$A:$CQ,Data_sheet_PTD!BC$2,0),0))</f>
        <v>0.69</v>
      </c>
      <c r="BD118" s="3">
        <f>IF(AD118=0,0,IFERROR(VLOOKUP($M:$M,'Price_Per_Oz_01.2019~'!$A:$CQ,Data_sheet_PTD!BD$2,0),0))</f>
        <v>0.69</v>
      </c>
      <c r="BE118" s="3">
        <f>IF(AE118=0,0,IFERROR(VLOOKUP($M:$M,'Price_Per_Oz_01.2019~'!$A:$CQ,Data_sheet_PTD!BE$2,0),0))</f>
        <v>0.69</v>
      </c>
      <c r="BF118" s="3">
        <f>IF(AF118=0,0,IFERROR(VLOOKUP($M:$M,'Price_Per_Oz_01.2019~'!$A:$CQ,Data_sheet_PTD!BF$2,0),0))</f>
        <v>0.69</v>
      </c>
      <c r="BG118" s="3">
        <f>IF(AG118=0,0,IFERROR(VLOOKUP($M:$M,'Price_Per_Oz_01.2019~'!$A:$CQ,Data_sheet_PTD!BG$2,0),0))</f>
        <v>0.69</v>
      </c>
      <c r="BH118" s="3">
        <f>IF(AH118=0,0,IFERROR(VLOOKUP($M:$M,'Price_Per_Oz_01.2019~'!$A:$CQ,Data_sheet_PTD!BH$2,0),0))</f>
        <v>0.69</v>
      </c>
      <c r="BI118" s="3">
        <f>IF(AI118=0,0,IFERROR(VLOOKUP($M:$M,'Price_Per_Oz_01.2019~'!$A:$CQ,Data_sheet_PTD!BI$2,0),0))</f>
        <v>0.73</v>
      </c>
      <c r="BJ118" s="3">
        <f>IF(AJ118=0,0,IFERROR(VLOOKUP($M:$M,'Price_Per_Oz_01.2019~'!$A:$CQ,Data_sheet_PTD!BJ$2,0),0))</f>
        <v>0.73</v>
      </c>
      <c r="BK118" s="3">
        <f>IF(AK118=0,0,IFERROR(VLOOKUP($M:$M,'Price_Per_Oz_01.2019~'!$A:$CQ,Data_sheet_PTD!BK$2,0),0))</f>
        <v>0.73</v>
      </c>
      <c r="BL118" s="3">
        <f>IF(AL118=0,0,IFERROR(VLOOKUP($M:$M,'Price_Per_Oz_01.2019~'!$A:$CQ,Data_sheet_PTD!BL$2,0),0))</f>
        <v>0.77</v>
      </c>
      <c r="BM118" s="17">
        <f t="shared" si="123"/>
        <v>0.69</v>
      </c>
      <c r="BN118" s="3">
        <f>IF(AN118=0,0,IFERROR(VLOOKUP($M:$M,'Price_Per_Oz_01.2019~'!$A:$CQ,Data_sheet_PTD!BN$2,0),0))</f>
        <v>0.77</v>
      </c>
      <c r="BO118" s="3">
        <f>IF(AO118=0,0,IFERROR(VLOOKUP($M:$M,'Price_Per_Oz_01.2019~'!$A:$CQ,Data_sheet_PTD!BO$2,0),0))</f>
        <v>0.77</v>
      </c>
      <c r="BP118" s="3">
        <f>IF(AP118=0,0,IFERROR(VLOOKUP($M:$M,'Price_Per_Oz_01.2019~'!$A:$CQ,Data_sheet_PTD!BP$2,0),0))</f>
        <v>0.77</v>
      </c>
      <c r="BQ118" s="3">
        <f>IF(AQ118=0,0,IFERROR(VLOOKUP($M:$M,'Price_Per_Oz_01.2019~'!$A:$CQ,Data_sheet_PTD!BQ$2,0),0))</f>
        <v>0.77</v>
      </c>
      <c r="BR118" s="3">
        <f>IF(AR118=0,0,IFERROR(VLOOKUP($M:$M,'Price_Per_Oz_01.2019~'!$A:$CQ,Data_sheet_PTD!BR$2,0),0))</f>
        <v>0.77</v>
      </c>
      <c r="BS118" s="3">
        <f>IF(AS118=0,0,IFERROR(VLOOKUP($M:$M,'Price_Per_Oz_01.2019~'!$A:$CQ,Data_sheet_PTD!BS$2,0),0))</f>
        <v>0.77</v>
      </c>
      <c r="BT118" s="3">
        <f>IF(AT118=0,0,IFERROR(VLOOKUP($M:$M,'Price_Per_Oz_01.2019~'!$A:$CQ,Data_sheet_PTD!BT$2,0),0))</f>
        <v>0.77</v>
      </c>
      <c r="BU118" s="3">
        <f>IF(AU118=0,0,IFERROR(VLOOKUP($M:$M,'Price_Per_Oz_01.2019~'!$A:$CQ,Data_sheet_PTD!BU$2,0),0))</f>
        <v>0.77</v>
      </c>
      <c r="BV118" s="3">
        <f>IF(AV118=0,0,IFERROR(VLOOKUP($M:$M,'Price_Per_Oz_01.2019~'!$A:$CQ,Data_sheet_PTD!BV$2,0),0))</f>
        <v>0.77</v>
      </c>
      <c r="BW118" s="3">
        <f>IF(AW118=0,0,IFERROR(VLOOKUP($M:$M,'Price_Per_Oz_01.2019~'!$A:$CQ,Data_sheet_PTD!BW$2,0),0))</f>
        <v>0.77</v>
      </c>
      <c r="BX118" s="3">
        <f>IF(AX118=0,0,IFERROR(VLOOKUP($M:$M,'Price_Per_Oz_01.2019~'!$A:$CQ,Data_sheet_PTD!BX$2,0),0))</f>
        <v>0.77</v>
      </c>
      <c r="BY118" s="3">
        <f>IF(AY118=0,0,IFERROR(VLOOKUP($M:$M,'Price_Per_Oz_01.2019~'!$A:$CQ,Data_sheet_PTD!BY$2,0),0))</f>
        <v>0.77</v>
      </c>
      <c r="BZ118" s="17">
        <f t="shared" si="124"/>
        <v>0.77</v>
      </c>
      <c r="CA118" s="12">
        <f t="shared" si="72"/>
        <v>98339.855072463775</v>
      </c>
      <c r="CB118" s="12">
        <f t="shared" si="73"/>
        <v>92805.971014492767</v>
      </c>
      <c r="CC118" s="12">
        <f t="shared" si="74"/>
        <v>115041.21739130437</v>
      </c>
      <c r="CD118" s="12">
        <f t="shared" si="75"/>
        <v>130355.31884057971</v>
      </c>
      <c r="CE118" s="12">
        <f t="shared" si="76"/>
        <v>144972.10144927536</v>
      </c>
      <c r="CF118" s="12">
        <f t="shared" si="77"/>
        <v>153867.97101449277</v>
      </c>
      <c r="CG118" s="12">
        <f t="shared" si="78"/>
        <v>120883.79710144929</v>
      </c>
      <c r="CH118" s="12">
        <f t="shared" si="79"/>
        <v>140811.11594202899</v>
      </c>
      <c r="CI118" s="12">
        <f t="shared" si="80"/>
        <v>114962.2602739726</v>
      </c>
      <c r="CJ118" s="12">
        <f t="shared" si="81"/>
        <v>107986.35616438356</v>
      </c>
      <c r="CK118" s="12">
        <f t="shared" si="82"/>
        <v>78440.643835616444</v>
      </c>
      <c r="CL118" s="12">
        <f t="shared" si="83"/>
        <v>77804.805194805187</v>
      </c>
      <c r="CM118" s="13">
        <f t="shared" si="125"/>
        <v>1376271.4132948648</v>
      </c>
      <c r="CN118" s="12">
        <f t="shared" si="84"/>
        <v>97955.415584415576</v>
      </c>
      <c r="CO118" s="12">
        <f t="shared" si="85"/>
        <v>105554.81818181819</v>
      </c>
      <c r="CP118" s="12">
        <f t="shared" si="86"/>
        <v>112374.81818181818</v>
      </c>
      <c r="CQ118" s="12">
        <f t="shared" si="87"/>
        <v>119222.66233766233</v>
      </c>
      <c r="CR118" s="12">
        <f t="shared" si="88"/>
        <v>138659.33766233767</v>
      </c>
      <c r="CS118" s="12">
        <f t="shared" si="89"/>
        <v>144179.87012987013</v>
      </c>
      <c r="CT118" s="12">
        <f t="shared" si="90"/>
        <v>128153.64935064934</v>
      </c>
      <c r="CU118" s="12">
        <f t="shared" si="91"/>
        <v>115375.62337662336</v>
      </c>
      <c r="CV118" s="12">
        <f t="shared" si="92"/>
        <v>90103.909090909088</v>
      </c>
      <c r="CW118" s="12">
        <f t="shared" si="93"/>
        <v>81148.72727272725</v>
      </c>
      <c r="CX118" s="12">
        <f t="shared" si="94"/>
        <v>65107.766233766233</v>
      </c>
      <c r="CY118" s="12">
        <f t="shared" si="95"/>
        <v>65182.402597402601</v>
      </c>
      <c r="CZ118" s="13">
        <f t="shared" si="96"/>
        <v>1263019.0000000002</v>
      </c>
      <c r="DA118" s="15">
        <f t="shared" si="97"/>
        <v>-265.2632467532577</v>
      </c>
      <c r="DB118" s="15">
        <f t="shared" si="98"/>
        <v>8796.7045454545423</v>
      </c>
      <c r="DC118" s="15">
        <f t="shared" si="99"/>
        <v>-1839.8154545454706</v>
      </c>
      <c r="DD118" s="15">
        <f t="shared" si="100"/>
        <v>-7681.5329870129917</v>
      </c>
      <c r="DE118" s="15">
        <f t="shared" si="101"/>
        <v>-4355.8070129870075</v>
      </c>
      <c r="DF118" s="15">
        <f t="shared" si="102"/>
        <v>-6684.7896103896155</v>
      </c>
      <c r="DG118" s="15">
        <f t="shared" si="103"/>
        <v>5016.198051948033</v>
      </c>
      <c r="DH118" s="15">
        <f t="shared" si="104"/>
        <v>-17550.489870129881</v>
      </c>
      <c r="DI118" s="15">
        <f t="shared" si="105"/>
        <v>-18146.596363636363</v>
      </c>
      <c r="DJ118" s="15">
        <f t="shared" si="106"/>
        <v>-19591.469090909104</v>
      </c>
      <c r="DK118" s="15">
        <f t="shared" si="107"/>
        <v>-9733.0006493506535</v>
      </c>
      <c r="DL118" s="15">
        <f t="shared" si="108"/>
        <v>-9719.2499999999909</v>
      </c>
      <c r="DM118" s="16">
        <f t="shared" si="109"/>
        <v>-81755.11168831175</v>
      </c>
      <c r="DN118" s="15">
        <f t="shared" si="110"/>
        <v>7836.4332467532531</v>
      </c>
      <c r="DO118" s="15">
        <f t="shared" si="111"/>
        <v>8444.3854545454633</v>
      </c>
      <c r="DP118" s="15">
        <f t="shared" si="112"/>
        <v>8989.9854545454618</v>
      </c>
      <c r="DQ118" s="15">
        <f t="shared" si="113"/>
        <v>9537.8129870129942</v>
      </c>
      <c r="DR118" s="15">
        <f t="shared" si="114"/>
        <v>11092.747012987023</v>
      </c>
      <c r="DS118" s="15">
        <f t="shared" si="115"/>
        <v>11534.38961038962</v>
      </c>
      <c r="DT118" s="15">
        <f t="shared" si="116"/>
        <v>10252.291948051956</v>
      </c>
      <c r="DU118" s="15">
        <f t="shared" si="117"/>
        <v>9230.0498701298766</v>
      </c>
      <c r="DV118" s="15">
        <f t="shared" si="118"/>
        <v>3604.1563636363667</v>
      </c>
      <c r="DW118" s="15">
        <f t="shared" si="119"/>
        <v>3245.9490909090928</v>
      </c>
      <c r="DX118" s="15">
        <f t="shared" si="120"/>
        <v>2604.3106493506516</v>
      </c>
      <c r="DY118" s="15">
        <f t="shared" si="121"/>
        <v>0</v>
      </c>
      <c r="DZ118" s="16">
        <f t="shared" si="122"/>
        <v>86372.511688311759</v>
      </c>
      <c r="EB118" s="22">
        <f t="shared" si="126"/>
        <v>0</v>
      </c>
      <c r="EC118" s="22">
        <f t="shared" si="127"/>
        <v>0</v>
      </c>
      <c r="ED118" s="22">
        <f t="shared" si="128"/>
        <v>7.2759576141834259E-12</v>
      </c>
      <c r="EE118" s="22">
        <f t="shared" si="129"/>
        <v>-3.637978807091713E-12</v>
      </c>
      <c r="EF118" s="22">
        <f t="shared" si="130"/>
        <v>-1.3642420526593924E-11</v>
      </c>
      <c r="EG118" s="22">
        <f t="shared" si="131"/>
        <v>0</v>
      </c>
      <c r="EH118" s="22">
        <f t="shared" si="132"/>
        <v>0</v>
      </c>
      <c r="EI118" s="22">
        <f t="shared" si="133"/>
        <v>0</v>
      </c>
      <c r="EJ118" s="22">
        <f t="shared" si="134"/>
        <v>0</v>
      </c>
      <c r="EK118" s="22">
        <f t="shared" si="135"/>
        <v>0</v>
      </c>
      <c r="EL118" s="22">
        <f t="shared" si="136"/>
        <v>7.2759576141834259E-12</v>
      </c>
      <c r="EM118" s="22">
        <f t="shared" si="137"/>
        <v>0</v>
      </c>
    </row>
    <row r="119" spans="12:143" x14ac:dyDescent="0.3">
      <c r="L119" s="7"/>
      <c r="M119" t="s">
        <v>125</v>
      </c>
      <c r="N119" s="15">
        <f>IFERROR(VLOOKUP($M:$M,'Data 2'!$C:$R,'Data 2'!E$1,0),0)</f>
        <v>39873.699999999997</v>
      </c>
      <c r="O119" s="15">
        <f>IFERROR(VLOOKUP($M:$M,'Data 2'!$C:$R,'Data 2'!F$1,0),0)</f>
        <v>51625.89</v>
      </c>
      <c r="P119" s="15">
        <f>IFERROR(VLOOKUP($M:$M,'Data 2'!$C:$R,'Data 2'!G$1,0),0)</f>
        <v>66412.25</v>
      </c>
      <c r="Q119" s="15">
        <f>IFERROR(VLOOKUP($M:$M,'Data 2'!$C:$R,'Data 2'!H$1,0),0)</f>
        <v>83353.320000000007</v>
      </c>
      <c r="R119" s="15">
        <f>IFERROR(VLOOKUP($M:$M,'Data 2'!$C:$R,'Data 2'!I$1,0),0)</f>
        <v>79014.41</v>
      </c>
      <c r="S119" s="15">
        <f>IFERROR(VLOOKUP($M:$M,'Data 2'!$C:$R,'Data 2'!J$1,0),0)</f>
        <v>86483.04</v>
      </c>
      <c r="T119" s="15">
        <f>IFERROR(VLOOKUP($M:$M,'Data 2'!$C:$R,'Data 2'!K$1,0),0)</f>
        <v>105159.75</v>
      </c>
      <c r="U119" s="15">
        <f>IFERROR(VLOOKUP($M:$M,'Data 2'!$C:$R,'Data 2'!L$1,0),0)</f>
        <v>88252.46</v>
      </c>
      <c r="V119" s="15">
        <f>IFERROR(VLOOKUP($M:$M,'Data 2'!$C:$R,'Data 2'!M$1,0),0)</f>
        <v>74559.399999999994</v>
      </c>
      <c r="W119" s="15">
        <f>IFERROR(VLOOKUP($M:$M,'Data 2'!$C:$R,'Data 2'!N$1,0),0)</f>
        <v>72119.539999999994</v>
      </c>
      <c r="X119" s="15">
        <f>IFERROR(VLOOKUP($M:$M,'Data 2'!$C:$R,'Data 2'!O$1,0),0)</f>
        <v>53433.71</v>
      </c>
      <c r="Y119" s="15">
        <f>IFERROR(VLOOKUP($M:$M,'Data 2'!$C:$R,'Data 2'!P$1,0),0)</f>
        <v>49105.24</v>
      </c>
      <c r="Z119" s="16">
        <f t="shared" si="70"/>
        <v>241265.16</v>
      </c>
      <c r="AA119" s="15">
        <f>IFERROR(VLOOKUP($M:$M,'Data 2'!$U:$AI,'Data 2'!W$1,0),0)</f>
        <v>55880.37</v>
      </c>
      <c r="AB119" s="15">
        <f>IFERROR(VLOOKUP($M:$M,'Data 2'!$U:$AI,'Data 2'!X$1,0),0)</f>
        <v>55620.94</v>
      </c>
      <c r="AC119" s="15">
        <f>IFERROR(VLOOKUP($M:$M,'Data 2'!$U:$AI,'Data 2'!Y$1,0),0)</f>
        <v>78113.14</v>
      </c>
      <c r="AD119" s="15">
        <f>IFERROR(VLOOKUP($M:$M,'Data 2'!$U:$AI,'Data 2'!Z$1,0),0)</f>
        <v>95466.07</v>
      </c>
      <c r="AE119" s="15">
        <f>IFERROR(VLOOKUP($M:$M,'Data 2'!$U:$AI,'Data 2'!AA$1,0),0)</f>
        <v>94616.25</v>
      </c>
      <c r="AF119" s="15">
        <f>IFERROR(VLOOKUP($M:$M,'Data 2'!$U:$AI,'Data 2'!AB$1,0),0)</f>
        <v>122607.89</v>
      </c>
      <c r="AG119" s="15">
        <f>IFERROR(VLOOKUP($M:$M,'Data 2'!$U:$AI,'Data 2'!AC$1,0),0)</f>
        <v>120925.27</v>
      </c>
      <c r="AH119" s="15">
        <f>IFERROR(VLOOKUP($M:$M,'Data 2'!$U:$AI,'Data 2'!AD$1,0),0)</f>
        <v>108602.23</v>
      </c>
      <c r="AI119" s="15">
        <f>IFERROR(VLOOKUP($M:$M,'Data 2'!$U:$AI,'Data 2'!AE$1,0),0)</f>
        <v>102259.29</v>
      </c>
      <c r="AJ119" s="15">
        <f>IFERROR(VLOOKUP($M:$M,'Data 2'!$U:$AI,'Data 2'!AF$1,0),0)</f>
        <v>86430.84</v>
      </c>
      <c r="AK119" s="15">
        <f>IFERROR(VLOOKUP($M:$M,'Data 2'!$U:$AI,'Data 2'!AG$1,0),0)</f>
        <v>62382.45</v>
      </c>
      <c r="AL119" s="15">
        <f>IFERROR(VLOOKUP($M:$M,'Data 2'!$U:$AI,'Data 2'!AH$1,0),0)</f>
        <v>56765.89</v>
      </c>
      <c r="AM119" s="16">
        <f t="shared" si="138"/>
        <v>1039670.63</v>
      </c>
      <c r="AN119" s="15">
        <f>IFERROR(VLOOKUP($M:$M,'Data 2'!$AP:$BE,'Data 2'!AR$1,0),0)</f>
        <v>69327.399999999994</v>
      </c>
      <c r="AO119" s="15">
        <f>IFERROR(VLOOKUP($M:$M,'Data 2'!$AP:$BE,'Data 2'!AS$1,0),0)</f>
        <v>84376.7</v>
      </c>
      <c r="AP119" s="15">
        <f>IFERROR(VLOOKUP($M:$M,'Data 2'!$AP:$BE,'Data 2'!AT$1,0),0)</f>
        <v>93140.52</v>
      </c>
      <c r="AQ119" s="15">
        <f>IFERROR(VLOOKUP($M:$M,'Data 2'!$AP:$BE,'Data 2'!AU$1,0),0)</f>
        <v>102249.59</v>
      </c>
      <c r="AR119" s="15">
        <f>IFERROR(VLOOKUP($M:$M,'Data 2'!$AP:$BE,'Data 2'!AV$1,0),0)</f>
        <v>113043.43</v>
      </c>
      <c r="AS119" s="15">
        <f>IFERROR(VLOOKUP($M:$M,'Data 2'!$AP:$BE,'Data 2'!AW$1,0),0)</f>
        <v>112466.24000000001</v>
      </c>
      <c r="AT119" s="15">
        <f>IFERROR(VLOOKUP($M:$M,'Data 2'!$AP:$BE,'Data 2'!AX$1,0),0)</f>
        <v>102841.66</v>
      </c>
      <c r="AU119" s="15">
        <f>IFERROR(VLOOKUP($M:$M,'Data 2'!$AP:$BE,'Data 2'!AY$1,0),0)</f>
        <v>115603.44</v>
      </c>
      <c r="AV119" s="15">
        <f>IFERROR(VLOOKUP($M:$M,'Data 2'!$AP:$BE,'Data 2'!AZ$1,0),0)</f>
        <v>95787.62</v>
      </c>
      <c r="AW119" s="15">
        <f>IFERROR(VLOOKUP($M:$M,'Data 2'!$AP:$BE,'Data 2'!BA$1,0),0)</f>
        <v>81329.319999999978</v>
      </c>
      <c r="AX119" s="15">
        <f>IFERROR(VLOOKUP($M:$M,'Data 2'!$AP:$BE,'Data 2'!BB$1,0),0)</f>
        <v>61266.289999999986</v>
      </c>
      <c r="AY119" s="15">
        <f>IFERROR(VLOOKUP($M:$M,'Data 2'!$AP:$BE,'Data 2'!BC$1,0),0)</f>
        <v>55232.040000000008</v>
      </c>
      <c r="AZ119" s="16">
        <f t="shared" si="71"/>
        <v>1086664.25</v>
      </c>
      <c r="BA119" s="3">
        <f>IF(AA119=0,0,IFERROR(VLOOKUP($M:$M,'Price_Per_Oz_01.2019~'!$A:$CQ,Data_sheet_PTD!BA$2,0),0))</f>
        <v>0.69</v>
      </c>
      <c r="BB119" s="3">
        <f>IF(AB119=0,0,IFERROR(VLOOKUP($M:$M,'Price_Per_Oz_01.2019~'!$A:$CQ,Data_sheet_PTD!BB$2,0),0))</f>
        <v>0.69</v>
      </c>
      <c r="BC119" s="3">
        <f>IF(AC119=0,0,IFERROR(VLOOKUP($M:$M,'Price_Per_Oz_01.2019~'!$A:$CQ,Data_sheet_PTD!BC$2,0),0))</f>
        <v>0.74</v>
      </c>
      <c r="BD119" s="3">
        <f>IF(AD119=0,0,IFERROR(VLOOKUP($M:$M,'Price_Per_Oz_01.2019~'!$A:$CQ,Data_sheet_PTD!BD$2,0),0))</f>
        <v>0.74</v>
      </c>
      <c r="BE119" s="3">
        <f>IF(AE119=0,0,IFERROR(VLOOKUP($M:$M,'Price_Per_Oz_01.2019~'!$A:$CQ,Data_sheet_PTD!BE$2,0),0))</f>
        <v>0.74</v>
      </c>
      <c r="BF119" s="3">
        <f>IF(AF119=0,0,IFERROR(VLOOKUP($M:$M,'Price_Per_Oz_01.2019~'!$A:$CQ,Data_sheet_PTD!BF$2,0),0))</f>
        <v>0.74</v>
      </c>
      <c r="BG119" s="3">
        <f>IF(AG119=0,0,IFERROR(VLOOKUP($M:$M,'Price_Per_Oz_01.2019~'!$A:$CQ,Data_sheet_PTD!BG$2,0),0))</f>
        <v>0.74</v>
      </c>
      <c r="BH119" s="3">
        <f>IF(AH119=0,0,IFERROR(VLOOKUP($M:$M,'Price_Per_Oz_01.2019~'!$A:$CQ,Data_sheet_PTD!BH$2,0),0))</f>
        <v>0.74</v>
      </c>
      <c r="BI119" s="3">
        <f>IF(AI119=0,0,IFERROR(VLOOKUP($M:$M,'Price_Per_Oz_01.2019~'!$A:$CQ,Data_sheet_PTD!BI$2,0),0))</f>
        <v>0.74</v>
      </c>
      <c r="BJ119" s="3">
        <f>IF(AJ119=0,0,IFERROR(VLOOKUP($M:$M,'Price_Per_Oz_01.2019~'!$A:$CQ,Data_sheet_PTD!BJ$2,0),0))</f>
        <v>0.74</v>
      </c>
      <c r="BK119" s="3">
        <f>IF(AK119=0,0,IFERROR(VLOOKUP($M:$M,'Price_Per_Oz_01.2019~'!$A:$CQ,Data_sheet_PTD!BK$2,0),0))</f>
        <v>0.74</v>
      </c>
      <c r="BL119" s="3">
        <f>IF(AL119=0,0,IFERROR(VLOOKUP($M:$M,'Price_Per_Oz_01.2019~'!$A:$CQ,Data_sheet_PTD!BL$2,0),0))</f>
        <v>0.74</v>
      </c>
      <c r="BM119" s="17">
        <f t="shared" si="123"/>
        <v>0.74</v>
      </c>
      <c r="BN119" s="3">
        <f>IF(AN119=0,0,IFERROR(VLOOKUP($M:$M,'Price_Per_Oz_01.2019~'!$A:$CQ,Data_sheet_PTD!BN$2,0),0))</f>
        <v>0.74</v>
      </c>
      <c r="BO119" s="3">
        <f>IF(AO119=0,0,IFERROR(VLOOKUP($M:$M,'Price_Per_Oz_01.2019~'!$A:$CQ,Data_sheet_PTD!BO$2,0),0))</f>
        <v>0.74</v>
      </c>
      <c r="BP119" s="3">
        <f>IF(AP119=0,0,IFERROR(VLOOKUP($M:$M,'Price_Per_Oz_01.2019~'!$A:$CQ,Data_sheet_PTD!BP$2,0),0))</f>
        <v>0.74</v>
      </c>
      <c r="BQ119" s="3">
        <f>IF(AQ119=0,0,IFERROR(VLOOKUP($M:$M,'Price_Per_Oz_01.2019~'!$A:$CQ,Data_sheet_PTD!BQ$2,0),0))</f>
        <v>0.74</v>
      </c>
      <c r="BR119" s="3">
        <f>IF(AR119=0,0,IFERROR(VLOOKUP($M:$M,'Price_Per_Oz_01.2019~'!$A:$CQ,Data_sheet_PTD!BR$2,0),0))</f>
        <v>0.74</v>
      </c>
      <c r="BS119" s="3">
        <f>IF(AS119=0,0,IFERROR(VLOOKUP($M:$M,'Price_Per_Oz_01.2019~'!$A:$CQ,Data_sheet_PTD!BS$2,0),0))</f>
        <v>0.74</v>
      </c>
      <c r="BT119" s="3">
        <f>IF(AT119=0,0,IFERROR(VLOOKUP($M:$M,'Price_Per_Oz_01.2019~'!$A:$CQ,Data_sheet_PTD!BT$2,0),0))</f>
        <v>0.74</v>
      </c>
      <c r="BU119" s="3">
        <f>IF(AU119=0,0,IFERROR(VLOOKUP($M:$M,'Price_Per_Oz_01.2019~'!$A:$CQ,Data_sheet_PTD!BU$2,0),0))</f>
        <v>0.74</v>
      </c>
      <c r="BV119" s="3">
        <f>IF(AV119=0,0,IFERROR(VLOOKUP($M:$M,'Price_Per_Oz_01.2019~'!$A:$CQ,Data_sheet_PTD!BV$2,0),0))</f>
        <v>0.74</v>
      </c>
      <c r="BW119" s="3">
        <f>IF(AW119=0,0,IFERROR(VLOOKUP($M:$M,'Price_Per_Oz_01.2019~'!$A:$CQ,Data_sheet_PTD!BW$2,0),0))</f>
        <v>0.74</v>
      </c>
      <c r="BX119" s="3">
        <f>IF(AX119=0,0,IFERROR(VLOOKUP($M:$M,'Price_Per_Oz_01.2019~'!$A:$CQ,Data_sheet_PTD!BX$2,0),0))</f>
        <v>0.74</v>
      </c>
      <c r="BY119" s="3">
        <f>IF(AY119=0,0,IFERROR(VLOOKUP($M:$M,'Price_Per_Oz_01.2019~'!$A:$CQ,Data_sheet_PTD!BY$2,0),0))</f>
        <v>0.74</v>
      </c>
      <c r="BZ119" s="17">
        <f t="shared" si="124"/>
        <v>0.74</v>
      </c>
      <c r="CA119" s="12">
        <f t="shared" si="72"/>
        <v>80986.043478260879</v>
      </c>
      <c r="CB119" s="12">
        <f t="shared" si="73"/>
        <v>80610.057971014496</v>
      </c>
      <c r="CC119" s="12">
        <f t="shared" si="74"/>
        <v>105558.29729729729</v>
      </c>
      <c r="CD119" s="12">
        <f t="shared" si="75"/>
        <v>129008.20270270271</v>
      </c>
      <c r="CE119" s="12">
        <f t="shared" si="76"/>
        <v>127859.79729729729</v>
      </c>
      <c r="CF119" s="12">
        <f t="shared" si="77"/>
        <v>165686.33783783784</v>
      </c>
      <c r="CG119" s="12">
        <f t="shared" si="78"/>
        <v>163412.52702702704</v>
      </c>
      <c r="CH119" s="12">
        <f t="shared" si="79"/>
        <v>146759.77027027027</v>
      </c>
      <c r="CI119" s="12">
        <f t="shared" si="80"/>
        <v>138188.22972972973</v>
      </c>
      <c r="CJ119" s="12">
        <f t="shared" si="81"/>
        <v>116798.43243243243</v>
      </c>
      <c r="CK119" s="12">
        <f t="shared" si="82"/>
        <v>84300.608108108107</v>
      </c>
      <c r="CL119" s="12">
        <f t="shared" si="83"/>
        <v>76710.66216216216</v>
      </c>
      <c r="CM119" s="13">
        <f t="shared" si="125"/>
        <v>1415878.9663141402</v>
      </c>
      <c r="CN119" s="12">
        <f t="shared" si="84"/>
        <v>93685.675675675666</v>
      </c>
      <c r="CO119" s="12">
        <f t="shared" si="85"/>
        <v>114022.56756756756</v>
      </c>
      <c r="CP119" s="12">
        <f t="shared" si="86"/>
        <v>125865.56756756757</v>
      </c>
      <c r="CQ119" s="12">
        <f t="shared" si="87"/>
        <v>138175.12162162163</v>
      </c>
      <c r="CR119" s="12">
        <f t="shared" si="88"/>
        <v>152761.39189189189</v>
      </c>
      <c r="CS119" s="12">
        <f t="shared" si="89"/>
        <v>151981.40540540541</v>
      </c>
      <c r="CT119" s="12">
        <f t="shared" si="90"/>
        <v>138975.21621621621</v>
      </c>
      <c r="CU119" s="12">
        <f t="shared" si="91"/>
        <v>156220.86486486488</v>
      </c>
      <c r="CV119" s="12">
        <f t="shared" si="92"/>
        <v>129442.72972972972</v>
      </c>
      <c r="CW119" s="12">
        <f t="shared" si="93"/>
        <v>109904.48648648646</v>
      </c>
      <c r="CX119" s="12">
        <f t="shared" si="94"/>
        <v>82792.283783783772</v>
      </c>
      <c r="CY119" s="12">
        <f t="shared" si="95"/>
        <v>74637.891891891908</v>
      </c>
      <c r="CZ119" s="13">
        <f t="shared" si="96"/>
        <v>1468465.2027027025</v>
      </c>
      <c r="DA119" s="15">
        <f t="shared" si="97"/>
        <v>8762.7462162162028</v>
      </c>
      <c r="DB119" s="15">
        <f t="shared" si="98"/>
        <v>23054.631621621611</v>
      </c>
      <c r="DC119" s="15">
        <f t="shared" si="99"/>
        <v>15027.380000000008</v>
      </c>
      <c r="DD119" s="15">
        <f t="shared" si="100"/>
        <v>6783.52</v>
      </c>
      <c r="DE119" s="15">
        <f t="shared" si="101"/>
        <v>18427.180000000004</v>
      </c>
      <c r="DF119" s="15">
        <f t="shared" si="102"/>
        <v>-10141.649999999996</v>
      </c>
      <c r="DG119" s="15">
        <f t="shared" si="103"/>
        <v>-18083.610000000011</v>
      </c>
      <c r="DH119" s="15">
        <f t="shared" si="104"/>
        <v>7001.2100000000155</v>
      </c>
      <c r="DI119" s="15">
        <f t="shared" si="105"/>
        <v>-6471.670000000011</v>
      </c>
      <c r="DJ119" s="15">
        <f t="shared" si="106"/>
        <v>-5101.5200000000114</v>
      </c>
      <c r="DK119" s="15">
        <f t="shared" si="107"/>
        <v>-1116.1600000000074</v>
      </c>
      <c r="DL119" s="15">
        <f t="shared" si="108"/>
        <v>-1533.8499999999863</v>
      </c>
      <c r="DM119" s="16">
        <f t="shared" si="109"/>
        <v>36608.207837837821</v>
      </c>
      <c r="DN119" s="15">
        <f t="shared" si="110"/>
        <v>4684.2837837837878</v>
      </c>
      <c r="DO119" s="15">
        <f t="shared" si="111"/>
        <v>5701.1283783783829</v>
      </c>
      <c r="DP119" s="15">
        <f t="shared" si="112"/>
        <v>0</v>
      </c>
      <c r="DQ119" s="15">
        <f t="shared" si="113"/>
        <v>0</v>
      </c>
      <c r="DR119" s="15">
        <f t="shared" si="114"/>
        <v>0</v>
      </c>
      <c r="DS119" s="15">
        <f t="shared" si="115"/>
        <v>0</v>
      </c>
      <c r="DT119" s="15">
        <f t="shared" si="116"/>
        <v>0</v>
      </c>
      <c r="DU119" s="15">
        <f t="shared" si="117"/>
        <v>0</v>
      </c>
      <c r="DV119" s="15">
        <f t="shared" si="118"/>
        <v>0</v>
      </c>
      <c r="DW119" s="15">
        <f t="shared" si="119"/>
        <v>0</v>
      </c>
      <c r="DX119" s="15">
        <f t="shared" si="120"/>
        <v>0</v>
      </c>
      <c r="DY119" s="15">
        <f t="shared" si="121"/>
        <v>0</v>
      </c>
      <c r="DZ119" s="16">
        <f t="shared" si="122"/>
        <v>10385.412162162171</v>
      </c>
      <c r="EB119" s="22">
        <f t="shared" si="126"/>
        <v>0</v>
      </c>
      <c r="EC119" s="22">
        <f t="shared" si="127"/>
        <v>0</v>
      </c>
      <c r="ED119" s="22">
        <f t="shared" si="128"/>
        <v>0</v>
      </c>
      <c r="EE119" s="22">
        <f t="shared" si="129"/>
        <v>-1.0913936421275139E-11</v>
      </c>
      <c r="EF119" s="22">
        <f t="shared" si="130"/>
        <v>0</v>
      </c>
      <c r="EG119" s="22">
        <f t="shared" si="131"/>
        <v>0</v>
      </c>
      <c r="EH119" s="22">
        <f t="shared" si="132"/>
        <v>0</v>
      </c>
      <c r="EI119" s="22">
        <f t="shared" si="133"/>
        <v>-9.0949470177292824E-12</v>
      </c>
      <c r="EJ119" s="22">
        <f t="shared" si="134"/>
        <v>1.2732925824820995E-11</v>
      </c>
      <c r="EK119" s="22">
        <f t="shared" si="135"/>
        <v>-7.2759576141834259E-12</v>
      </c>
      <c r="EL119" s="22">
        <f t="shared" si="136"/>
        <v>-3.4106051316484809E-12</v>
      </c>
      <c r="EM119" s="22">
        <f t="shared" si="137"/>
        <v>-5.0022208597511053E-12</v>
      </c>
    </row>
    <row r="120" spans="12:143" x14ac:dyDescent="0.3">
      <c r="L120" s="7"/>
      <c r="M120" t="s">
        <v>126</v>
      </c>
      <c r="N120" s="15">
        <f>IFERROR(VLOOKUP($M:$M,'Data 2'!$C:$R,'Data 2'!E$1,0),0)</f>
        <v>43449.81</v>
      </c>
      <c r="O120" s="15">
        <f>IFERROR(VLOOKUP($M:$M,'Data 2'!$C:$R,'Data 2'!F$1,0),0)</f>
        <v>40968.51</v>
      </c>
      <c r="P120" s="15">
        <f>IFERROR(VLOOKUP($M:$M,'Data 2'!$C:$R,'Data 2'!G$1,0),0)</f>
        <v>54237.33</v>
      </c>
      <c r="Q120" s="15">
        <f>IFERROR(VLOOKUP($M:$M,'Data 2'!$C:$R,'Data 2'!H$1,0),0)</f>
        <v>64954.98</v>
      </c>
      <c r="R120" s="15">
        <f>IFERROR(VLOOKUP($M:$M,'Data 2'!$C:$R,'Data 2'!I$1,0),0)</f>
        <v>71233.600000000006</v>
      </c>
      <c r="S120" s="15">
        <f>IFERROR(VLOOKUP($M:$M,'Data 2'!$C:$R,'Data 2'!J$1,0),0)</f>
        <v>78465.27</v>
      </c>
      <c r="T120" s="15">
        <f>IFERROR(VLOOKUP($M:$M,'Data 2'!$C:$R,'Data 2'!K$1,0),0)</f>
        <v>92783.47</v>
      </c>
      <c r="U120" s="15">
        <f>IFERROR(VLOOKUP($M:$M,'Data 2'!$C:$R,'Data 2'!L$1,0),0)</f>
        <v>77005.320000000007</v>
      </c>
      <c r="V120" s="15">
        <f>IFERROR(VLOOKUP($M:$M,'Data 2'!$C:$R,'Data 2'!M$1,0),0)</f>
        <v>66963.839999999997</v>
      </c>
      <c r="W120" s="15">
        <f>IFERROR(VLOOKUP($M:$M,'Data 2'!$C:$R,'Data 2'!N$1,0),0)</f>
        <v>63421.39</v>
      </c>
      <c r="X120" s="15">
        <f>IFERROR(VLOOKUP($M:$M,'Data 2'!$C:$R,'Data 2'!O$1,0),0)</f>
        <v>50287.7</v>
      </c>
      <c r="Y120" s="15">
        <f>IFERROR(VLOOKUP($M:$M,'Data 2'!$C:$R,'Data 2'!P$1,0),0)</f>
        <v>48575.43</v>
      </c>
      <c r="Z120" s="16">
        <f t="shared" si="70"/>
        <v>203610.63000000003</v>
      </c>
      <c r="AA120" s="15">
        <f>IFERROR(VLOOKUP($M:$M,'Data 2'!$U:$AI,'Data 2'!W$1,0),0)</f>
        <v>56049.61</v>
      </c>
      <c r="AB120" s="15">
        <f>IFERROR(VLOOKUP($M:$M,'Data 2'!$U:$AI,'Data 2'!X$1,0),0)</f>
        <v>57699.71</v>
      </c>
      <c r="AC120" s="15">
        <f>IFERROR(VLOOKUP($M:$M,'Data 2'!$U:$AI,'Data 2'!Y$1,0),0)</f>
        <v>71977</v>
      </c>
      <c r="AD120" s="15">
        <f>IFERROR(VLOOKUP($M:$M,'Data 2'!$U:$AI,'Data 2'!Z$1,0),0)</f>
        <v>83446.820000000007</v>
      </c>
      <c r="AE120" s="15">
        <f>IFERROR(VLOOKUP($M:$M,'Data 2'!$U:$AI,'Data 2'!AA$1,0),0)</f>
        <v>96894.44</v>
      </c>
      <c r="AF120" s="15">
        <f>IFERROR(VLOOKUP($M:$M,'Data 2'!$U:$AI,'Data 2'!AB$1,0),0)</f>
        <v>116338.88</v>
      </c>
      <c r="AG120" s="15">
        <f>IFERROR(VLOOKUP($M:$M,'Data 2'!$U:$AI,'Data 2'!AC$1,0),0)</f>
        <v>115763.66</v>
      </c>
      <c r="AH120" s="15">
        <f>IFERROR(VLOOKUP($M:$M,'Data 2'!$U:$AI,'Data 2'!AD$1,0),0)</f>
        <v>105965.68</v>
      </c>
      <c r="AI120" s="15">
        <f>IFERROR(VLOOKUP($M:$M,'Data 2'!$U:$AI,'Data 2'!AE$1,0),0)</f>
        <v>90153.279999999999</v>
      </c>
      <c r="AJ120" s="15">
        <f>IFERROR(VLOOKUP($M:$M,'Data 2'!$U:$AI,'Data 2'!AF$1,0),0)</f>
        <v>77712.95</v>
      </c>
      <c r="AK120" s="15">
        <f>IFERROR(VLOOKUP($M:$M,'Data 2'!$U:$AI,'Data 2'!AG$1,0),0)</f>
        <v>61065.66</v>
      </c>
      <c r="AL120" s="15">
        <f>IFERROR(VLOOKUP($M:$M,'Data 2'!$U:$AI,'Data 2'!AH$1,0),0)</f>
        <v>64042.52</v>
      </c>
      <c r="AM120" s="16">
        <f t="shared" si="138"/>
        <v>997110.21000000008</v>
      </c>
      <c r="AN120" s="15">
        <f>IFERROR(VLOOKUP($M:$M,'Data 2'!$AP:$BE,'Data 2'!AR$1,0),0)</f>
        <v>73891.960000000006</v>
      </c>
      <c r="AO120" s="15">
        <f>IFERROR(VLOOKUP($M:$M,'Data 2'!$AP:$BE,'Data 2'!AS$1,0),0)</f>
        <v>78717.67</v>
      </c>
      <c r="AP120" s="15">
        <f>IFERROR(VLOOKUP($M:$M,'Data 2'!$AP:$BE,'Data 2'!AT$1,0),0)</f>
        <v>87068.83</v>
      </c>
      <c r="AQ120" s="15">
        <f>IFERROR(VLOOKUP($M:$M,'Data 2'!$AP:$BE,'Data 2'!AU$1,0),0)</f>
        <v>87362.81</v>
      </c>
      <c r="AR120" s="15">
        <f>IFERROR(VLOOKUP($M:$M,'Data 2'!$AP:$BE,'Data 2'!AV$1,0),0)</f>
        <v>109084.69</v>
      </c>
      <c r="AS120" s="15">
        <f>IFERROR(VLOOKUP($M:$M,'Data 2'!$AP:$BE,'Data 2'!AW$1,0),0)</f>
        <v>116979.54</v>
      </c>
      <c r="AT120" s="15">
        <f>IFERROR(VLOOKUP($M:$M,'Data 2'!$AP:$BE,'Data 2'!AX$1,0),0)</f>
        <v>120453.56</v>
      </c>
      <c r="AU120" s="15">
        <f>IFERROR(VLOOKUP($M:$M,'Data 2'!$AP:$BE,'Data 2'!AY$1,0),0)</f>
        <v>116665.86</v>
      </c>
      <c r="AV120" s="15">
        <f>IFERROR(VLOOKUP($M:$M,'Data 2'!$AP:$BE,'Data 2'!AZ$1,0),0)</f>
        <v>92295.34</v>
      </c>
      <c r="AW120" s="15">
        <f>IFERROR(VLOOKUP($M:$M,'Data 2'!$AP:$BE,'Data 2'!BA$1,0),0)</f>
        <v>81896.349999999991</v>
      </c>
      <c r="AX120" s="15">
        <f>IFERROR(VLOOKUP($M:$M,'Data 2'!$AP:$BE,'Data 2'!BB$1,0),0)</f>
        <v>64597.840000000004</v>
      </c>
      <c r="AY120" s="15">
        <f>IFERROR(VLOOKUP($M:$M,'Data 2'!$AP:$BE,'Data 2'!BC$1,0),0)</f>
        <v>63270.25999999998</v>
      </c>
      <c r="AZ120" s="16">
        <f t="shared" si="71"/>
        <v>1092284.71</v>
      </c>
      <c r="BA120" s="3">
        <f>IF(AA120=0,0,IFERROR(VLOOKUP($M:$M,'Price_Per_Oz_01.2019~'!$A:$CQ,Data_sheet_PTD!BA$2,0),0))</f>
        <v>0.69</v>
      </c>
      <c r="BB120" s="3">
        <f>IF(AB120=0,0,IFERROR(VLOOKUP($M:$M,'Price_Per_Oz_01.2019~'!$A:$CQ,Data_sheet_PTD!BB$2,0),0))</f>
        <v>0.69</v>
      </c>
      <c r="BC120" s="3">
        <f>IF(AC120=0,0,IFERROR(VLOOKUP($M:$M,'Price_Per_Oz_01.2019~'!$A:$CQ,Data_sheet_PTD!BC$2,0),0))</f>
        <v>0.74</v>
      </c>
      <c r="BD120" s="3">
        <f>IF(AD120=0,0,IFERROR(VLOOKUP($M:$M,'Price_Per_Oz_01.2019~'!$A:$CQ,Data_sheet_PTD!BD$2,0),0))</f>
        <v>0.74</v>
      </c>
      <c r="BE120" s="3">
        <f>IF(AE120=0,0,IFERROR(VLOOKUP($M:$M,'Price_Per_Oz_01.2019~'!$A:$CQ,Data_sheet_PTD!BE$2,0),0))</f>
        <v>0.74</v>
      </c>
      <c r="BF120" s="3">
        <f>IF(AF120=0,0,IFERROR(VLOOKUP($M:$M,'Price_Per_Oz_01.2019~'!$A:$CQ,Data_sheet_PTD!BF$2,0),0))</f>
        <v>0.74</v>
      </c>
      <c r="BG120" s="3">
        <f>IF(AG120=0,0,IFERROR(VLOOKUP($M:$M,'Price_Per_Oz_01.2019~'!$A:$CQ,Data_sheet_PTD!BG$2,0),0))</f>
        <v>0.74</v>
      </c>
      <c r="BH120" s="3">
        <f>IF(AH120=0,0,IFERROR(VLOOKUP($M:$M,'Price_Per_Oz_01.2019~'!$A:$CQ,Data_sheet_PTD!BH$2,0),0))</f>
        <v>0.74</v>
      </c>
      <c r="BI120" s="3">
        <f>IF(AI120=0,0,IFERROR(VLOOKUP($M:$M,'Price_Per_Oz_01.2019~'!$A:$CQ,Data_sheet_PTD!BI$2,0),0))</f>
        <v>0.74</v>
      </c>
      <c r="BJ120" s="3">
        <f>IF(AJ120=0,0,IFERROR(VLOOKUP($M:$M,'Price_Per_Oz_01.2019~'!$A:$CQ,Data_sheet_PTD!BJ$2,0),0))</f>
        <v>0.74</v>
      </c>
      <c r="BK120" s="3">
        <f>IF(AK120=0,0,IFERROR(VLOOKUP($M:$M,'Price_Per_Oz_01.2019~'!$A:$CQ,Data_sheet_PTD!BK$2,0),0))</f>
        <v>0.74</v>
      </c>
      <c r="BL120" s="3">
        <f>IF(AL120=0,0,IFERROR(VLOOKUP($M:$M,'Price_Per_Oz_01.2019~'!$A:$CQ,Data_sheet_PTD!BL$2,0),0))</f>
        <v>0.74</v>
      </c>
      <c r="BM120" s="17">
        <f t="shared" si="123"/>
        <v>0.74</v>
      </c>
      <c r="BN120" s="3">
        <f>IF(AN120=0,0,IFERROR(VLOOKUP($M:$M,'Price_Per_Oz_01.2019~'!$A:$CQ,Data_sheet_PTD!BN$2,0),0))</f>
        <v>0.74</v>
      </c>
      <c r="BO120" s="3">
        <f>IF(AO120=0,0,IFERROR(VLOOKUP($M:$M,'Price_Per_Oz_01.2019~'!$A:$CQ,Data_sheet_PTD!BO$2,0),0))</f>
        <v>0.74</v>
      </c>
      <c r="BP120" s="3">
        <f>IF(AP120=0,0,IFERROR(VLOOKUP($M:$M,'Price_Per_Oz_01.2019~'!$A:$CQ,Data_sheet_PTD!BP$2,0),0))</f>
        <v>0.74</v>
      </c>
      <c r="BQ120" s="3">
        <f>IF(AQ120=0,0,IFERROR(VLOOKUP($M:$M,'Price_Per_Oz_01.2019~'!$A:$CQ,Data_sheet_PTD!BQ$2,0),0))</f>
        <v>0.74</v>
      </c>
      <c r="BR120" s="3">
        <f>IF(AR120=0,0,IFERROR(VLOOKUP($M:$M,'Price_Per_Oz_01.2019~'!$A:$CQ,Data_sheet_PTD!BR$2,0),0))</f>
        <v>0.74</v>
      </c>
      <c r="BS120" s="3">
        <f>IF(AS120=0,0,IFERROR(VLOOKUP($M:$M,'Price_Per_Oz_01.2019~'!$A:$CQ,Data_sheet_PTD!BS$2,0),0))</f>
        <v>0.74</v>
      </c>
      <c r="BT120" s="3">
        <f>IF(AT120=0,0,IFERROR(VLOOKUP($M:$M,'Price_Per_Oz_01.2019~'!$A:$CQ,Data_sheet_PTD!BT$2,0),0))</f>
        <v>0.74</v>
      </c>
      <c r="BU120" s="3">
        <f>IF(AU120=0,0,IFERROR(VLOOKUP($M:$M,'Price_Per_Oz_01.2019~'!$A:$CQ,Data_sheet_PTD!BU$2,0),0))</f>
        <v>0.74</v>
      </c>
      <c r="BV120" s="3">
        <f>IF(AV120=0,0,IFERROR(VLOOKUP($M:$M,'Price_Per_Oz_01.2019~'!$A:$CQ,Data_sheet_PTD!BV$2,0),0))</f>
        <v>0.74</v>
      </c>
      <c r="BW120" s="3">
        <f>IF(AW120=0,0,IFERROR(VLOOKUP($M:$M,'Price_Per_Oz_01.2019~'!$A:$CQ,Data_sheet_PTD!BW$2,0),0))</f>
        <v>0.74</v>
      </c>
      <c r="BX120" s="3">
        <f>IF(AX120=0,0,IFERROR(VLOOKUP($M:$M,'Price_Per_Oz_01.2019~'!$A:$CQ,Data_sheet_PTD!BX$2,0),0))</f>
        <v>0.74</v>
      </c>
      <c r="BY120" s="3">
        <f>IF(AY120=0,0,IFERROR(VLOOKUP($M:$M,'Price_Per_Oz_01.2019~'!$A:$CQ,Data_sheet_PTD!BY$2,0),0))</f>
        <v>0.74</v>
      </c>
      <c r="BZ120" s="17">
        <f t="shared" si="124"/>
        <v>0.74</v>
      </c>
      <c r="CA120" s="12">
        <f t="shared" si="72"/>
        <v>81231.318840579712</v>
      </c>
      <c r="CB120" s="12">
        <f t="shared" si="73"/>
        <v>83622.768115942032</v>
      </c>
      <c r="CC120" s="12">
        <f t="shared" si="74"/>
        <v>97266.216216216213</v>
      </c>
      <c r="CD120" s="12">
        <f t="shared" si="75"/>
        <v>112765.97297297299</v>
      </c>
      <c r="CE120" s="12">
        <f t="shared" si="76"/>
        <v>130938.43243243244</v>
      </c>
      <c r="CF120" s="12">
        <f t="shared" si="77"/>
        <v>157214.70270270272</v>
      </c>
      <c r="CG120" s="12">
        <f t="shared" si="78"/>
        <v>156437.37837837837</v>
      </c>
      <c r="CH120" s="12">
        <f t="shared" si="79"/>
        <v>143196.86486486485</v>
      </c>
      <c r="CI120" s="12">
        <f t="shared" si="80"/>
        <v>121828.75675675676</v>
      </c>
      <c r="CJ120" s="12">
        <f t="shared" si="81"/>
        <v>105017.5</v>
      </c>
      <c r="CK120" s="12">
        <f t="shared" si="82"/>
        <v>82521.162162162174</v>
      </c>
      <c r="CL120" s="12">
        <f t="shared" si="83"/>
        <v>86543.945945945947</v>
      </c>
      <c r="CM120" s="13">
        <f t="shared" si="125"/>
        <v>1358585.0193889542</v>
      </c>
      <c r="CN120" s="12">
        <f t="shared" si="84"/>
        <v>99854.000000000015</v>
      </c>
      <c r="CO120" s="12">
        <f t="shared" si="85"/>
        <v>106375.22972972973</v>
      </c>
      <c r="CP120" s="12">
        <f t="shared" si="86"/>
        <v>117660.58108108108</v>
      </c>
      <c r="CQ120" s="12">
        <f t="shared" si="87"/>
        <v>118057.85135135135</v>
      </c>
      <c r="CR120" s="12">
        <f t="shared" si="88"/>
        <v>147411.74324324325</v>
      </c>
      <c r="CS120" s="12">
        <f t="shared" si="89"/>
        <v>158080.45945945944</v>
      </c>
      <c r="CT120" s="12">
        <f t="shared" si="90"/>
        <v>162775.08108108107</v>
      </c>
      <c r="CU120" s="12">
        <f t="shared" si="91"/>
        <v>157656.56756756757</v>
      </c>
      <c r="CV120" s="12">
        <f t="shared" si="92"/>
        <v>124723.43243243243</v>
      </c>
      <c r="CW120" s="12">
        <f t="shared" si="93"/>
        <v>110670.74324324324</v>
      </c>
      <c r="CX120" s="12">
        <f t="shared" si="94"/>
        <v>87294.378378378387</v>
      </c>
      <c r="CY120" s="12">
        <f t="shared" si="95"/>
        <v>85500.351351351332</v>
      </c>
      <c r="CZ120" s="13">
        <f t="shared" si="96"/>
        <v>1476060.4189189188</v>
      </c>
      <c r="DA120" s="15">
        <f t="shared" si="97"/>
        <v>12849.650000000009</v>
      </c>
      <c r="DB120" s="15">
        <f t="shared" si="98"/>
        <v>15699.198513513513</v>
      </c>
      <c r="DC120" s="15">
        <f t="shared" si="99"/>
        <v>15091.830000000002</v>
      </c>
      <c r="DD120" s="15">
        <f t="shared" si="100"/>
        <v>3915.9899999999852</v>
      </c>
      <c r="DE120" s="15">
        <f t="shared" si="101"/>
        <v>12190.250000000002</v>
      </c>
      <c r="DF120" s="15">
        <f t="shared" si="102"/>
        <v>640.6599999999703</v>
      </c>
      <c r="DG120" s="15">
        <f t="shared" si="103"/>
        <v>4689.8999999999924</v>
      </c>
      <c r="DH120" s="15">
        <f t="shared" si="104"/>
        <v>10700.180000000013</v>
      </c>
      <c r="DI120" s="15">
        <f t="shared" si="105"/>
        <v>2142.0599999999927</v>
      </c>
      <c r="DJ120" s="15">
        <f t="shared" si="106"/>
        <v>4183.3999999999969</v>
      </c>
      <c r="DK120" s="15">
        <f t="shared" si="107"/>
        <v>3532.1799999999976</v>
      </c>
      <c r="DL120" s="15">
        <f t="shared" si="108"/>
        <v>-772.26000000001511</v>
      </c>
      <c r="DM120" s="16">
        <f t="shared" si="109"/>
        <v>84863.038513513457</v>
      </c>
      <c r="DN120" s="15">
        <f t="shared" si="110"/>
        <v>4992.7000000000053</v>
      </c>
      <c r="DO120" s="15">
        <f t="shared" si="111"/>
        <v>5318.7614864864918</v>
      </c>
      <c r="DP120" s="15">
        <f t="shared" si="112"/>
        <v>0</v>
      </c>
      <c r="DQ120" s="15">
        <f t="shared" si="113"/>
        <v>0</v>
      </c>
      <c r="DR120" s="15">
        <f t="shared" si="114"/>
        <v>0</v>
      </c>
      <c r="DS120" s="15">
        <f t="shared" si="115"/>
        <v>0</v>
      </c>
      <c r="DT120" s="15">
        <f t="shared" si="116"/>
        <v>0</v>
      </c>
      <c r="DU120" s="15">
        <f t="shared" si="117"/>
        <v>0</v>
      </c>
      <c r="DV120" s="15">
        <f t="shared" si="118"/>
        <v>0</v>
      </c>
      <c r="DW120" s="15">
        <f t="shared" si="119"/>
        <v>0</v>
      </c>
      <c r="DX120" s="15">
        <f t="shared" si="120"/>
        <v>0</v>
      </c>
      <c r="DY120" s="15">
        <f t="shared" si="121"/>
        <v>0</v>
      </c>
      <c r="DZ120" s="16">
        <f t="shared" si="122"/>
        <v>10311.461486486496</v>
      </c>
      <c r="EB120" s="22">
        <f t="shared" si="126"/>
        <v>0</v>
      </c>
      <c r="EC120" s="22">
        <f t="shared" si="127"/>
        <v>0</v>
      </c>
      <c r="ED120" s="22">
        <f t="shared" si="128"/>
        <v>0</v>
      </c>
      <c r="EE120" s="22">
        <f t="shared" si="129"/>
        <v>5.4569682106375694E-12</v>
      </c>
      <c r="EF120" s="22">
        <f t="shared" si="130"/>
        <v>0</v>
      </c>
      <c r="EG120" s="22">
        <f t="shared" si="131"/>
        <v>1.8644641386345029E-11</v>
      </c>
      <c r="EH120" s="22">
        <f t="shared" si="132"/>
        <v>0</v>
      </c>
      <c r="EI120" s="22">
        <f t="shared" si="133"/>
        <v>0</v>
      </c>
      <c r="EJ120" s="22">
        <f t="shared" si="134"/>
        <v>5.0022208597511053E-12</v>
      </c>
      <c r="EK120" s="22">
        <f t="shared" si="135"/>
        <v>0</v>
      </c>
      <c r="EL120" s="22">
        <f t="shared" si="136"/>
        <v>0</v>
      </c>
      <c r="EM120" s="22">
        <f t="shared" si="137"/>
        <v>-1.4779288903810084E-12</v>
      </c>
    </row>
    <row r="121" spans="12:143" x14ac:dyDescent="0.3">
      <c r="L121" s="7"/>
      <c r="M121" t="s">
        <v>127</v>
      </c>
      <c r="N121" s="15">
        <f>IFERROR(VLOOKUP($M:$M,'Data 2'!$C:$R,'Data 2'!E$1,0),0)</f>
        <v>56257.54</v>
      </c>
      <c r="O121" s="15">
        <f>IFERROR(VLOOKUP($M:$M,'Data 2'!$C:$R,'Data 2'!F$1,0),0)</f>
        <v>60283.23</v>
      </c>
      <c r="P121" s="15">
        <f>IFERROR(VLOOKUP($M:$M,'Data 2'!$C:$R,'Data 2'!G$1,0),0)</f>
        <v>69959.73</v>
      </c>
      <c r="Q121" s="15">
        <f>IFERROR(VLOOKUP($M:$M,'Data 2'!$C:$R,'Data 2'!H$1,0),0)</f>
        <v>90899.14</v>
      </c>
      <c r="R121" s="15">
        <f>IFERROR(VLOOKUP($M:$M,'Data 2'!$C:$R,'Data 2'!I$1,0),0)</f>
        <v>88666.06</v>
      </c>
      <c r="S121" s="15">
        <f>IFERROR(VLOOKUP($M:$M,'Data 2'!$C:$R,'Data 2'!J$1,0),0)</f>
        <v>94492.53</v>
      </c>
      <c r="T121" s="15">
        <f>IFERROR(VLOOKUP($M:$M,'Data 2'!$C:$R,'Data 2'!K$1,0),0)</f>
        <v>117226.53</v>
      </c>
      <c r="U121" s="15">
        <f>IFERROR(VLOOKUP($M:$M,'Data 2'!$C:$R,'Data 2'!L$1,0),0)</f>
        <v>107148.65</v>
      </c>
      <c r="V121" s="15">
        <f>IFERROR(VLOOKUP($M:$M,'Data 2'!$C:$R,'Data 2'!M$1,0),0)</f>
        <v>92711.39</v>
      </c>
      <c r="W121" s="15">
        <f>IFERROR(VLOOKUP($M:$M,'Data 2'!$C:$R,'Data 2'!N$1,0),0)</f>
        <v>94247.2</v>
      </c>
      <c r="X121" s="15">
        <f>IFERROR(VLOOKUP($M:$M,'Data 2'!$C:$R,'Data 2'!O$1,0),0)</f>
        <v>65809.009999999995</v>
      </c>
      <c r="Y121" s="15">
        <f>IFERROR(VLOOKUP($M:$M,'Data 2'!$C:$R,'Data 2'!P$1,0),0)</f>
        <v>59942.71</v>
      </c>
      <c r="Z121" s="16">
        <f t="shared" si="70"/>
        <v>277399.64</v>
      </c>
      <c r="AA121" s="15">
        <f>IFERROR(VLOOKUP($M:$M,'Data 2'!$U:$AI,'Data 2'!W$1,0),0)</f>
        <v>71559.679999999993</v>
      </c>
      <c r="AB121" s="15">
        <f>IFERROR(VLOOKUP($M:$M,'Data 2'!$U:$AI,'Data 2'!X$1,0),0)</f>
        <v>71756.800000000003</v>
      </c>
      <c r="AC121" s="15">
        <f>IFERROR(VLOOKUP($M:$M,'Data 2'!$U:$AI,'Data 2'!Y$1,0),0)</f>
        <v>100668.34</v>
      </c>
      <c r="AD121" s="15">
        <f>IFERROR(VLOOKUP($M:$M,'Data 2'!$U:$AI,'Data 2'!Z$1,0),0)</f>
        <v>110757.06</v>
      </c>
      <c r="AE121" s="15">
        <f>IFERROR(VLOOKUP($M:$M,'Data 2'!$U:$AI,'Data 2'!AA$1,0),0)</f>
        <v>122828.93</v>
      </c>
      <c r="AF121" s="15">
        <f>IFERROR(VLOOKUP($M:$M,'Data 2'!$U:$AI,'Data 2'!AB$1,0),0)</f>
        <v>141155.49</v>
      </c>
      <c r="AG121" s="15">
        <f>IFERROR(VLOOKUP($M:$M,'Data 2'!$U:$AI,'Data 2'!AC$1,0),0)</f>
        <v>130890.72</v>
      </c>
      <c r="AH121" s="15">
        <f>IFERROR(VLOOKUP($M:$M,'Data 2'!$U:$AI,'Data 2'!AD$1,0),0)</f>
        <v>126056.06</v>
      </c>
      <c r="AI121" s="15">
        <f>IFERROR(VLOOKUP($M:$M,'Data 2'!$U:$AI,'Data 2'!AE$1,0),0)</f>
        <v>106784.27</v>
      </c>
      <c r="AJ121" s="15">
        <f>IFERROR(VLOOKUP($M:$M,'Data 2'!$U:$AI,'Data 2'!AF$1,0),0)</f>
        <v>98911.66</v>
      </c>
      <c r="AK121" s="15">
        <f>IFERROR(VLOOKUP($M:$M,'Data 2'!$U:$AI,'Data 2'!AG$1,0),0)</f>
        <v>66842.97</v>
      </c>
      <c r="AL121" s="15">
        <f>IFERROR(VLOOKUP($M:$M,'Data 2'!$U:$AI,'Data 2'!AH$1,0),0)</f>
        <v>65586.45</v>
      </c>
      <c r="AM121" s="16">
        <f t="shared" si="138"/>
        <v>1213798.43</v>
      </c>
      <c r="AN121" s="15">
        <f>IFERROR(VLOOKUP($M:$M,'Data 2'!$AP:$BE,'Data 2'!AR$1,0),0)</f>
        <v>70721.75</v>
      </c>
      <c r="AO121" s="15">
        <f>IFERROR(VLOOKUP($M:$M,'Data 2'!$AP:$BE,'Data 2'!AS$1,0),0)</f>
        <v>81595.05</v>
      </c>
      <c r="AP121" s="15">
        <f>IFERROR(VLOOKUP($M:$M,'Data 2'!$AP:$BE,'Data 2'!AT$1,0),0)</f>
        <v>94776.04</v>
      </c>
      <c r="AQ121" s="15">
        <f>IFERROR(VLOOKUP($M:$M,'Data 2'!$AP:$BE,'Data 2'!AU$1,0),0)</f>
        <v>103325.21</v>
      </c>
      <c r="AR121" s="15">
        <f>IFERROR(VLOOKUP($M:$M,'Data 2'!$AP:$BE,'Data 2'!AV$1,0),0)</f>
        <v>111930.24000000001</v>
      </c>
      <c r="AS121" s="15">
        <f>IFERROR(VLOOKUP($M:$M,'Data 2'!$AP:$BE,'Data 2'!AW$1,0),0)</f>
        <v>124612.06</v>
      </c>
      <c r="AT121" s="15">
        <f>IFERROR(VLOOKUP($M:$M,'Data 2'!$AP:$BE,'Data 2'!AX$1,0),0)</f>
        <v>108332.96</v>
      </c>
      <c r="AU121" s="15">
        <f>IFERROR(VLOOKUP($M:$M,'Data 2'!$AP:$BE,'Data 2'!AY$1,0),0)</f>
        <v>125303.2</v>
      </c>
      <c r="AV121" s="15">
        <f>IFERROR(VLOOKUP($M:$M,'Data 2'!$AP:$BE,'Data 2'!AZ$1,0),0)</f>
        <v>94846.04</v>
      </c>
      <c r="AW121" s="15">
        <f>IFERROR(VLOOKUP($M:$M,'Data 2'!$AP:$BE,'Data 2'!BA$1,0),0)</f>
        <v>95813.459999999992</v>
      </c>
      <c r="AX121" s="15">
        <f>IFERROR(VLOOKUP($M:$M,'Data 2'!$AP:$BE,'Data 2'!BB$1,0),0)</f>
        <v>65258.559999999976</v>
      </c>
      <c r="AY121" s="15">
        <f>IFERROR(VLOOKUP($M:$M,'Data 2'!$AP:$BE,'Data 2'!BC$1,0),0)</f>
        <v>67524.780000000013</v>
      </c>
      <c r="AZ121" s="16">
        <f t="shared" si="71"/>
        <v>1144039.3499999999</v>
      </c>
      <c r="BA121" s="3">
        <f>IF(AA121=0,0,IFERROR(VLOOKUP($M:$M,'Price_Per_Oz_01.2019~'!$A:$CQ,Data_sheet_PTD!BA$2,0),0))</f>
        <v>0.69</v>
      </c>
      <c r="BB121" s="3">
        <f>IF(AB121=0,0,IFERROR(VLOOKUP($M:$M,'Price_Per_Oz_01.2019~'!$A:$CQ,Data_sheet_PTD!BB$2,0),0))</f>
        <v>0.71</v>
      </c>
      <c r="BC121" s="3">
        <f>IF(AC121=0,0,IFERROR(VLOOKUP($M:$M,'Price_Per_Oz_01.2019~'!$A:$CQ,Data_sheet_PTD!BC$2,0),0))</f>
        <v>0.75</v>
      </c>
      <c r="BD121" s="3">
        <f>IF(AD121=0,0,IFERROR(VLOOKUP($M:$M,'Price_Per_Oz_01.2019~'!$A:$CQ,Data_sheet_PTD!BD$2,0),0))</f>
        <v>0.75</v>
      </c>
      <c r="BE121" s="3">
        <f>IF(AE121=0,0,IFERROR(VLOOKUP($M:$M,'Price_Per_Oz_01.2019~'!$A:$CQ,Data_sheet_PTD!BE$2,0),0))</f>
        <v>0.75</v>
      </c>
      <c r="BF121" s="3">
        <f>IF(AF121=0,0,IFERROR(VLOOKUP($M:$M,'Price_Per_Oz_01.2019~'!$A:$CQ,Data_sheet_PTD!BF$2,0),0))</f>
        <v>0.75</v>
      </c>
      <c r="BG121" s="3">
        <f>IF(AG121=0,0,IFERROR(VLOOKUP($M:$M,'Price_Per_Oz_01.2019~'!$A:$CQ,Data_sheet_PTD!BG$2,0),0))</f>
        <v>0.75</v>
      </c>
      <c r="BH121" s="3">
        <f>IF(AH121=0,0,IFERROR(VLOOKUP($M:$M,'Price_Per_Oz_01.2019~'!$A:$CQ,Data_sheet_PTD!BH$2,0),0))</f>
        <v>0.75</v>
      </c>
      <c r="BI121" s="3">
        <f>IF(AI121=0,0,IFERROR(VLOOKUP($M:$M,'Price_Per_Oz_01.2019~'!$A:$CQ,Data_sheet_PTD!BI$2,0),0))</f>
        <v>0.75</v>
      </c>
      <c r="BJ121" s="3">
        <f>IF(AJ121=0,0,IFERROR(VLOOKUP($M:$M,'Price_Per_Oz_01.2019~'!$A:$CQ,Data_sheet_PTD!BJ$2,0),0))</f>
        <v>0.75</v>
      </c>
      <c r="BK121" s="3">
        <f>IF(AK121=0,0,IFERROR(VLOOKUP($M:$M,'Price_Per_Oz_01.2019~'!$A:$CQ,Data_sheet_PTD!BK$2,0),0))</f>
        <v>0.75</v>
      </c>
      <c r="BL121" s="3">
        <f>IF(AL121=0,0,IFERROR(VLOOKUP($M:$M,'Price_Per_Oz_01.2019~'!$A:$CQ,Data_sheet_PTD!BL$2,0),0))</f>
        <v>0.75</v>
      </c>
      <c r="BM121" s="17">
        <f t="shared" si="123"/>
        <v>0.75</v>
      </c>
      <c r="BN121" s="3">
        <f>IF(AN121=0,0,IFERROR(VLOOKUP($M:$M,'Price_Per_Oz_01.2019~'!$A:$CQ,Data_sheet_PTD!BN$2,0),0))</f>
        <v>0.77</v>
      </c>
      <c r="BO121" s="3">
        <f>IF(AO121=0,0,IFERROR(VLOOKUP($M:$M,'Price_Per_Oz_01.2019~'!$A:$CQ,Data_sheet_PTD!BO$2,0),0))</f>
        <v>0.77</v>
      </c>
      <c r="BP121" s="3">
        <f>IF(AP121=0,0,IFERROR(VLOOKUP($M:$M,'Price_Per_Oz_01.2019~'!$A:$CQ,Data_sheet_PTD!BP$2,0),0))</f>
        <v>0.77</v>
      </c>
      <c r="BQ121" s="3">
        <f>IF(AQ121=0,0,IFERROR(VLOOKUP($M:$M,'Price_Per_Oz_01.2019~'!$A:$CQ,Data_sheet_PTD!BQ$2,0),0))</f>
        <v>0.77</v>
      </c>
      <c r="BR121" s="3">
        <f>IF(AR121=0,0,IFERROR(VLOOKUP($M:$M,'Price_Per_Oz_01.2019~'!$A:$CQ,Data_sheet_PTD!BR$2,0),0))</f>
        <v>0.77</v>
      </c>
      <c r="BS121" s="3">
        <f>IF(AS121=0,0,IFERROR(VLOOKUP($M:$M,'Price_Per_Oz_01.2019~'!$A:$CQ,Data_sheet_PTD!BS$2,0),0))</f>
        <v>0.77</v>
      </c>
      <c r="BT121" s="3">
        <f>IF(AT121=0,0,IFERROR(VLOOKUP($M:$M,'Price_Per_Oz_01.2019~'!$A:$CQ,Data_sheet_PTD!BT$2,0),0))</f>
        <v>0.77</v>
      </c>
      <c r="BU121" s="3">
        <f>IF(AU121=0,0,IFERROR(VLOOKUP($M:$M,'Price_Per_Oz_01.2019~'!$A:$CQ,Data_sheet_PTD!BU$2,0),0))</f>
        <v>0.77</v>
      </c>
      <c r="BV121" s="3">
        <f>IF(AV121=0,0,IFERROR(VLOOKUP($M:$M,'Price_Per_Oz_01.2019~'!$A:$CQ,Data_sheet_PTD!BV$2,0),0))</f>
        <v>0.77</v>
      </c>
      <c r="BW121" s="3">
        <f>IF(AW121=0,0,IFERROR(VLOOKUP($M:$M,'Price_Per_Oz_01.2019~'!$A:$CQ,Data_sheet_PTD!BW$2,0),0))</f>
        <v>0.79</v>
      </c>
      <c r="BX121" s="3">
        <f>IF(AX121=0,0,IFERROR(VLOOKUP($M:$M,'Price_Per_Oz_01.2019~'!$A:$CQ,Data_sheet_PTD!BX$2,0),0))</f>
        <v>0.79</v>
      </c>
      <c r="BY121" s="3">
        <f>IF(AY121=0,0,IFERROR(VLOOKUP($M:$M,'Price_Per_Oz_01.2019~'!$A:$CQ,Data_sheet_PTD!BY$2,0),0))</f>
        <v>0.79</v>
      </c>
      <c r="BZ121" s="17">
        <f t="shared" si="124"/>
        <v>0.77</v>
      </c>
      <c r="CA121" s="12">
        <f t="shared" si="72"/>
        <v>103709.68115942029</v>
      </c>
      <c r="CB121" s="12">
        <f t="shared" si="73"/>
        <v>101065.91549295775</v>
      </c>
      <c r="CC121" s="12">
        <f t="shared" si="74"/>
        <v>134224.45333333334</v>
      </c>
      <c r="CD121" s="12">
        <f t="shared" si="75"/>
        <v>147676.07999999999</v>
      </c>
      <c r="CE121" s="12">
        <f t="shared" si="76"/>
        <v>163771.90666666665</v>
      </c>
      <c r="CF121" s="12">
        <f t="shared" si="77"/>
        <v>188207.31999999998</v>
      </c>
      <c r="CG121" s="12">
        <f t="shared" si="78"/>
        <v>174520.95999999999</v>
      </c>
      <c r="CH121" s="12">
        <f t="shared" si="79"/>
        <v>168074.74666666667</v>
      </c>
      <c r="CI121" s="12">
        <f t="shared" si="80"/>
        <v>142379.02666666667</v>
      </c>
      <c r="CJ121" s="12">
        <f t="shared" si="81"/>
        <v>131882.21333333335</v>
      </c>
      <c r="CK121" s="12">
        <f t="shared" si="82"/>
        <v>89123.96</v>
      </c>
      <c r="CL121" s="12">
        <f t="shared" si="83"/>
        <v>87448.599999999991</v>
      </c>
      <c r="CM121" s="13">
        <f t="shared" si="125"/>
        <v>1632084.8633190445</v>
      </c>
      <c r="CN121" s="12">
        <f t="shared" si="84"/>
        <v>91846.428571428565</v>
      </c>
      <c r="CO121" s="12">
        <f t="shared" si="85"/>
        <v>105967.5974025974</v>
      </c>
      <c r="CP121" s="12">
        <f t="shared" si="86"/>
        <v>123085.76623376622</v>
      </c>
      <c r="CQ121" s="12">
        <f t="shared" si="87"/>
        <v>134188.58441558442</v>
      </c>
      <c r="CR121" s="12">
        <f t="shared" si="88"/>
        <v>145363.94805194804</v>
      </c>
      <c r="CS121" s="12">
        <f t="shared" si="89"/>
        <v>161833.84415584416</v>
      </c>
      <c r="CT121" s="12">
        <f t="shared" si="90"/>
        <v>140692.15584415584</v>
      </c>
      <c r="CU121" s="12">
        <f t="shared" si="91"/>
        <v>162731.42857142855</v>
      </c>
      <c r="CV121" s="12">
        <f t="shared" si="92"/>
        <v>123176.67532467531</v>
      </c>
      <c r="CW121" s="12">
        <f t="shared" si="93"/>
        <v>121282.86075949366</v>
      </c>
      <c r="CX121" s="12">
        <f t="shared" si="94"/>
        <v>82605.772151898695</v>
      </c>
      <c r="CY121" s="12">
        <f t="shared" si="95"/>
        <v>85474.405063291153</v>
      </c>
      <c r="CZ121" s="13">
        <f t="shared" si="96"/>
        <v>1478249.466546112</v>
      </c>
      <c r="DA121" s="15">
        <f t="shared" si="97"/>
        <v>-8185.6442857142883</v>
      </c>
      <c r="DB121" s="15">
        <f t="shared" si="98"/>
        <v>3480.1941558441513</v>
      </c>
      <c r="DC121" s="15">
        <f t="shared" si="99"/>
        <v>-8354.0153246753398</v>
      </c>
      <c r="DD121" s="15">
        <f t="shared" si="100"/>
        <v>-10115.621688311672</v>
      </c>
      <c r="DE121" s="15">
        <f t="shared" si="101"/>
        <v>-13805.968961038954</v>
      </c>
      <c r="DF121" s="15">
        <f t="shared" si="102"/>
        <v>-19780.106883116867</v>
      </c>
      <c r="DG121" s="15">
        <f t="shared" si="103"/>
        <v>-25371.60311688311</v>
      </c>
      <c r="DH121" s="15">
        <f t="shared" si="104"/>
        <v>-4007.488571428592</v>
      </c>
      <c r="DI121" s="15">
        <f t="shared" si="105"/>
        <v>-14401.763506493524</v>
      </c>
      <c r="DJ121" s="15">
        <f t="shared" si="106"/>
        <v>-7949.5144303797642</v>
      </c>
      <c r="DK121" s="15">
        <f t="shared" si="107"/>
        <v>-4888.6408860759839</v>
      </c>
      <c r="DL121" s="15">
        <f t="shared" si="108"/>
        <v>-1480.6462025316287</v>
      </c>
      <c r="DM121" s="16">
        <f t="shared" si="109"/>
        <v>-114860.81970080556</v>
      </c>
      <c r="DN121" s="15">
        <f t="shared" si="110"/>
        <v>7347.7142857142917</v>
      </c>
      <c r="DO121" s="15">
        <f t="shared" si="111"/>
        <v>6358.0558441558496</v>
      </c>
      <c r="DP121" s="15">
        <f t="shared" si="112"/>
        <v>2461.7153246753264</v>
      </c>
      <c r="DQ121" s="15">
        <f t="shared" si="113"/>
        <v>2683.7716883116909</v>
      </c>
      <c r="DR121" s="15">
        <f t="shared" si="114"/>
        <v>2907.2789610389636</v>
      </c>
      <c r="DS121" s="15">
        <f t="shared" si="115"/>
        <v>3236.6768831168861</v>
      </c>
      <c r="DT121" s="15">
        <f t="shared" si="116"/>
        <v>2813.8431168831194</v>
      </c>
      <c r="DU121" s="15">
        <f t="shared" si="117"/>
        <v>3254.6285714285741</v>
      </c>
      <c r="DV121" s="15">
        <f t="shared" si="118"/>
        <v>2463.5335064935084</v>
      </c>
      <c r="DW121" s="15">
        <f t="shared" si="119"/>
        <v>4851.3144303797508</v>
      </c>
      <c r="DX121" s="15">
        <f t="shared" si="120"/>
        <v>3304.2308860759508</v>
      </c>
      <c r="DY121" s="15">
        <f t="shared" si="121"/>
        <v>3418.9762025316491</v>
      </c>
      <c r="DZ121" s="16">
        <f t="shared" si="122"/>
        <v>45101.739700805563</v>
      </c>
      <c r="EB121" s="22">
        <f t="shared" si="126"/>
        <v>3.637978807091713E-12</v>
      </c>
      <c r="EC121" s="22">
        <f t="shared" si="127"/>
        <v>0</v>
      </c>
      <c r="ED121" s="22">
        <f t="shared" si="128"/>
        <v>1.0913936421275139E-11</v>
      </c>
      <c r="EE121" s="22">
        <f t="shared" si="129"/>
        <v>-1.0004441719502211E-11</v>
      </c>
      <c r="EF121" s="22">
        <f t="shared" si="130"/>
        <v>0</v>
      </c>
      <c r="EG121" s="22">
        <f t="shared" si="131"/>
        <v>0</v>
      </c>
      <c r="EH121" s="22">
        <f t="shared" si="132"/>
        <v>0</v>
      </c>
      <c r="EI121" s="22">
        <f t="shared" si="133"/>
        <v>1.7280399333685637E-11</v>
      </c>
      <c r="EJ121" s="22">
        <f t="shared" si="134"/>
        <v>0</v>
      </c>
      <c r="EK121" s="22">
        <f t="shared" si="135"/>
        <v>0</v>
      </c>
      <c r="EL121" s="22">
        <f t="shared" si="136"/>
        <v>7.73070496506989E-12</v>
      </c>
      <c r="EM121" s="22">
        <f t="shared" si="137"/>
        <v>-4.0927261579781771E-12</v>
      </c>
    </row>
    <row r="122" spans="12:143" x14ac:dyDescent="0.3">
      <c r="L122" s="7"/>
      <c r="M122" t="s">
        <v>128</v>
      </c>
      <c r="N122" s="15">
        <f>IFERROR(VLOOKUP($M:$M,'Data 2'!$C:$R,'Data 2'!E$1,0),0)</f>
        <v>56066.74</v>
      </c>
      <c r="O122" s="15">
        <f>IFERROR(VLOOKUP($M:$M,'Data 2'!$C:$R,'Data 2'!F$1,0),0)</f>
        <v>61669.04</v>
      </c>
      <c r="P122" s="15">
        <f>IFERROR(VLOOKUP($M:$M,'Data 2'!$C:$R,'Data 2'!G$1,0),0)</f>
        <v>70491.91</v>
      </c>
      <c r="Q122" s="15">
        <f>IFERROR(VLOOKUP($M:$M,'Data 2'!$C:$R,'Data 2'!H$1,0),0)</f>
        <v>84349.83</v>
      </c>
      <c r="R122" s="15">
        <f>IFERROR(VLOOKUP($M:$M,'Data 2'!$C:$R,'Data 2'!I$1,0),0)</f>
        <v>79332.58</v>
      </c>
      <c r="S122" s="15">
        <f>IFERROR(VLOOKUP($M:$M,'Data 2'!$C:$R,'Data 2'!J$1,0),0)</f>
        <v>93973.39</v>
      </c>
      <c r="T122" s="15">
        <f>IFERROR(VLOOKUP($M:$M,'Data 2'!$C:$R,'Data 2'!K$1,0),0)</f>
        <v>106690.79</v>
      </c>
      <c r="U122" s="15">
        <f>IFERROR(VLOOKUP($M:$M,'Data 2'!$C:$R,'Data 2'!L$1,0),0)</f>
        <v>91547.45</v>
      </c>
      <c r="V122" s="15">
        <f>IFERROR(VLOOKUP($M:$M,'Data 2'!$C:$R,'Data 2'!M$1,0),0)</f>
        <v>71804.539999999994</v>
      </c>
      <c r="W122" s="15">
        <f>IFERROR(VLOOKUP($M:$M,'Data 2'!$C:$R,'Data 2'!N$1,0),0)</f>
        <v>77764.800000000003</v>
      </c>
      <c r="X122" s="15">
        <f>IFERROR(VLOOKUP($M:$M,'Data 2'!$C:$R,'Data 2'!O$1,0),0)</f>
        <v>59444.11</v>
      </c>
      <c r="Y122" s="15">
        <f>IFERROR(VLOOKUP($M:$M,'Data 2'!$C:$R,'Data 2'!P$1,0),0)</f>
        <v>58114.3</v>
      </c>
      <c r="Z122" s="16">
        <f t="shared" si="70"/>
        <v>272577.52</v>
      </c>
      <c r="AA122" s="15">
        <f>IFERROR(VLOOKUP($M:$M,'Data 2'!$U:$AI,'Data 2'!W$1,0),0)</f>
        <v>69623.11</v>
      </c>
      <c r="AB122" s="15">
        <f>IFERROR(VLOOKUP($M:$M,'Data 2'!$U:$AI,'Data 2'!X$1,0),0)</f>
        <v>65416.06</v>
      </c>
      <c r="AC122" s="15">
        <f>IFERROR(VLOOKUP($M:$M,'Data 2'!$U:$AI,'Data 2'!Y$1,0),0)</f>
        <v>88575.48</v>
      </c>
      <c r="AD122" s="15">
        <f>IFERROR(VLOOKUP($M:$M,'Data 2'!$U:$AI,'Data 2'!Z$1,0),0)</f>
        <v>85638.81</v>
      </c>
      <c r="AE122" s="15">
        <f>IFERROR(VLOOKUP($M:$M,'Data 2'!$U:$AI,'Data 2'!AA$1,0),0)</f>
        <v>99779.86</v>
      </c>
      <c r="AF122" s="15">
        <f>IFERROR(VLOOKUP($M:$M,'Data 2'!$U:$AI,'Data 2'!AB$1,0),0)</f>
        <v>123855.02</v>
      </c>
      <c r="AG122" s="15">
        <f>IFERROR(VLOOKUP($M:$M,'Data 2'!$U:$AI,'Data 2'!AC$1,0),0)</f>
        <v>112134.04</v>
      </c>
      <c r="AH122" s="15">
        <f>IFERROR(VLOOKUP($M:$M,'Data 2'!$U:$AI,'Data 2'!AD$1,0),0)</f>
        <v>105365.74</v>
      </c>
      <c r="AI122" s="15">
        <f>IFERROR(VLOOKUP($M:$M,'Data 2'!$U:$AI,'Data 2'!AE$1,0),0)</f>
        <v>93146.53</v>
      </c>
      <c r="AJ122" s="15">
        <f>IFERROR(VLOOKUP($M:$M,'Data 2'!$U:$AI,'Data 2'!AF$1,0),0)</f>
        <v>82378.91</v>
      </c>
      <c r="AK122" s="15">
        <f>IFERROR(VLOOKUP($M:$M,'Data 2'!$U:$AI,'Data 2'!AG$1,0),0)</f>
        <v>70298.880000000005</v>
      </c>
      <c r="AL122" s="15">
        <f>IFERROR(VLOOKUP($M:$M,'Data 2'!$U:$AI,'Data 2'!AH$1,0),0)</f>
        <v>74556.36</v>
      </c>
      <c r="AM122" s="16">
        <f t="shared" si="138"/>
        <v>1070768.8</v>
      </c>
      <c r="AN122" s="15">
        <f>IFERROR(VLOOKUP($M:$M,'Data 2'!$AP:$BE,'Data 2'!AR$1,0),0)</f>
        <v>78316.17</v>
      </c>
      <c r="AO122" s="15">
        <f>IFERROR(VLOOKUP($M:$M,'Data 2'!$AP:$BE,'Data 2'!AS$1,0),0)</f>
        <v>85754.58</v>
      </c>
      <c r="AP122" s="15">
        <f>IFERROR(VLOOKUP($M:$M,'Data 2'!$AP:$BE,'Data 2'!AT$1,0),0)</f>
        <v>98286.64</v>
      </c>
      <c r="AQ122" s="15">
        <f>IFERROR(VLOOKUP($M:$M,'Data 2'!$AP:$BE,'Data 2'!AU$1,0),0)</f>
        <v>100313.72</v>
      </c>
      <c r="AR122" s="15">
        <f>IFERROR(VLOOKUP($M:$M,'Data 2'!$AP:$BE,'Data 2'!AV$1,0),0)</f>
        <v>111575.56</v>
      </c>
      <c r="AS122" s="15">
        <f>IFERROR(VLOOKUP($M:$M,'Data 2'!$AP:$BE,'Data 2'!AW$1,0),0)</f>
        <v>112065.24</v>
      </c>
      <c r="AT122" s="15">
        <f>IFERROR(VLOOKUP($M:$M,'Data 2'!$AP:$BE,'Data 2'!AX$1,0),0)</f>
        <v>106274.89</v>
      </c>
      <c r="AU122" s="15">
        <f>IFERROR(VLOOKUP($M:$M,'Data 2'!$AP:$BE,'Data 2'!AY$1,0),0)</f>
        <v>117653.59</v>
      </c>
      <c r="AV122" s="15">
        <f>IFERROR(VLOOKUP($M:$M,'Data 2'!$AP:$BE,'Data 2'!AZ$1,0),0)</f>
        <v>88094.83</v>
      </c>
      <c r="AW122" s="15">
        <f>IFERROR(VLOOKUP($M:$M,'Data 2'!$AP:$BE,'Data 2'!BA$1,0),0)</f>
        <v>81865.650000000009</v>
      </c>
      <c r="AX122" s="15">
        <f>IFERROR(VLOOKUP($M:$M,'Data 2'!$AP:$BE,'Data 2'!BB$1,0),0)</f>
        <v>66022.759999999995</v>
      </c>
      <c r="AY122" s="15">
        <f>IFERROR(VLOOKUP($M:$M,'Data 2'!$AP:$BE,'Data 2'!BC$1,0),0)</f>
        <v>70297.399999999994</v>
      </c>
      <c r="AZ122" s="16">
        <f t="shared" si="71"/>
        <v>1116521.03</v>
      </c>
      <c r="BA122" s="3">
        <f>IF(AA122=0,0,IFERROR(VLOOKUP($M:$M,'Price_Per_Oz_01.2019~'!$A:$CQ,Data_sheet_PTD!BA$2,0),0))</f>
        <v>0.66</v>
      </c>
      <c r="BB122" s="3">
        <f>IF(AB122=0,0,IFERROR(VLOOKUP($M:$M,'Price_Per_Oz_01.2019~'!$A:$CQ,Data_sheet_PTD!BB$2,0),0))</f>
        <v>0.66</v>
      </c>
      <c r="BC122" s="3">
        <f>IF(AC122=0,0,IFERROR(VLOOKUP($M:$M,'Price_Per_Oz_01.2019~'!$A:$CQ,Data_sheet_PTD!BC$2,0),0))</f>
        <v>0.66</v>
      </c>
      <c r="BD122" s="3">
        <f>IF(AD122=0,0,IFERROR(VLOOKUP($M:$M,'Price_Per_Oz_01.2019~'!$A:$CQ,Data_sheet_PTD!BD$2,0),0))</f>
        <v>0.71</v>
      </c>
      <c r="BE122" s="3">
        <f>IF(AE122=0,0,IFERROR(VLOOKUP($M:$M,'Price_Per_Oz_01.2019~'!$A:$CQ,Data_sheet_PTD!BE$2,0),0))</f>
        <v>0.71</v>
      </c>
      <c r="BF122" s="3">
        <f>IF(AF122=0,0,IFERROR(VLOOKUP($M:$M,'Price_Per_Oz_01.2019~'!$A:$CQ,Data_sheet_PTD!BF$2,0),0))</f>
        <v>0.71</v>
      </c>
      <c r="BG122" s="3">
        <f>IF(AG122=0,0,IFERROR(VLOOKUP($M:$M,'Price_Per_Oz_01.2019~'!$A:$CQ,Data_sheet_PTD!BG$2,0),0))</f>
        <v>0.71</v>
      </c>
      <c r="BH122" s="3">
        <f>IF(AH122=0,0,IFERROR(VLOOKUP($M:$M,'Price_Per_Oz_01.2019~'!$A:$CQ,Data_sheet_PTD!BH$2,0),0))</f>
        <v>0.71</v>
      </c>
      <c r="BI122" s="3">
        <f>IF(AI122=0,0,IFERROR(VLOOKUP($M:$M,'Price_Per_Oz_01.2019~'!$A:$CQ,Data_sheet_PTD!BI$2,0),0))</f>
        <v>0.71</v>
      </c>
      <c r="BJ122" s="3">
        <f>IF(AJ122=0,0,IFERROR(VLOOKUP($M:$M,'Price_Per_Oz_01.2019~'!$A:$CQ,Data_sheet_PTD!BJ$2,0),0))</f>
        <v>0.71</v>
      </c>
      <c r="BK122" s="3">
        <f>IF(AK122=0,0,IFERROR(VLOOKUP($M:$M,'Price_Per_Oz_01.2019~'!$A:$CQ,Data_sheet_PTD!BK$2,0),0))</f>
        <v>0.71</v>
      </c>
      <c r="BL122" s="3">
        <f>IF(AL122=0,0,IFERROR(VLOOKUP($M:$M,'Price_Per_Oz_01.2019~'!$A:$CQ,Data_sheet_PTD!BL$2,0),0))</f>
        <v>0.71</v>
      </c>
      <c r="BM122" s="17">
        <f t="shared" si="123"/>
        <v>0.71</v>
      </c>
      <c r="BN122" s="3">
        <f>IF(AN122=0,0,IFERROR(VLOOKUP($M:$M,'Price_Per_Oz_01.2019~'!$A:$CQ,Data_sheet_PTD!BN$2,0),0))</f>
        <v>0.71</v>
      </c>
      <c r="BO122" s="3">
        <f>IF(AO122=0,0,IFERROR(VLOOKUP($M:$M,'Price_Per_Oz_01.2019~'!$A:$CQ,Data_sheet_PTD!BO$2,0),0))</f>
        <v>0.71</v>
      </c>
      <c r="BP122" s="3">
        <f>IF(AP122=0,0,IFERROR(VLOOKUP($M:$M,'Price_Per_Oz_01.2019~'!$A:$CQ,Data_sheet_PTD!BP$2,0),0))</f>
        <v>0.71</v>
      </c>
      <c r="BQ122" s="3">
        <f>IF(AQ122=0,0,IFERROR(VLOOKUP($M:$M,'Price_Per_Oz_01.2019~'!$A:$CQ,Data_sheet_PTD!BQ$2,0),0))</f>
        <v>0.71</v>
      </c>
      <c r="BR122" s="3">
        <f>IF(AR122=0,0,IFERROR(VLOOKUP($M:$M,'Price_Per_Oz_01.2019~'!$A:$CQ,Data_sheet_PTD!BR$2,0),0))</f>
        <v>0.71</v>
      </c>
      <c r="BS122" s="3">
        <f>IF(AS122=0,0,IFERROR(VLOOKUP($M:$M,'Price_Per_Oz_01.2019~'!$A:$CQ,Data_sheet_PTD!BS$2,0),0))</f>
        <v>0.71</v>
      </c>
      <c r="BT122" s="3">
        <f>IF(AT122=0,0,IFERROR(VLOOKUP($M:$M,'Price_Per_Oz_01.2019~'!$A:$CQ,Data_sheet_PTD!BT$2,0),0))</f>
        <v>0.71</v>
      </c>
      <c r="BU122" s="3">
        <f>IF(AU122=0,0,IFERROR(VLOOKUP($M:$M,'Price_Per_Oz_01.2019~'!$A:$CQ,Data_sheet_PTD!BU$2,0),0))</f>
        <v>0.71</v>
      </c>
      <c r="BV122" s="3">
        <f>IF(AV122=0,0,IFERROR(VLOOKUP($M:$M,'Price_Per_Oz_01.2019~'!$A:$CQ,Data_sheet_PTD!BV$2,0),0))</f>
        <v>0.71</v>
      </c>
      <c r="BW122" s="3">
        <f>IF(AW122=0,0,IFERROR(VLOOKUP($M:$M,'Price_Per_Oz_01.2019~'!$A:$CQ,Data_sheet_PTD!BW$2,0),0))</f>
        <v>0.71</v>
      </c>
      <c r="BX122" s="3">
        <f>IF(AX122=0,0,IFERROR(VLOOKUP($M:$M,'Price_Per_Oz_01.2019~'!$A:$CQ,Data_sheet_PTD!BX$2,0),0))</f>
        <v>0.71</v>
      </c>
      <c r="BY122" s="3">
        <f>IF(AY122=0,0,IFERROR(VLOOKUP($M:$M,'Price_Per_Oz_01.2019~'!$A:$CQ,Data_sheet_PTD!BY$2,0),0))</f>
        <v>0.71</v>
      </c>
      <c r="BZ122" s="17">
        <f t="shared" si="124"/>
        <v>0.71</v>
      </c>
      <c r="CA122" s="12">
        <f t="shared" si="72"/>
        <v>105489.56060606061</v>
      </c>
      <c r="CB122" s="12">
        <f t="shared" si="73"/>
        <v>99115.242424242417</v>
      </c>
      <c r="CC122" s="12">
        <f t="shared" si="74"/>
        <v>134205.27272727271</v>
      </c>
      <c r="CD122" s="12">
        <f t="shared" si="75"/>
        <v>120618.04225352113</v>
      </c>
      <c r="CE122" s="12">
        <f t="shared" si="76"/>
        <v>140535.01408450704</v>
      </c>
      <c r="CF122" s="12">
        <f t="shared" si="77"/>
        <v>174443.69014084508</v>
      </c>
      <c r="CG122" s="12">
        <f t="shared" si="78"/>
        <v>157935.2676056338</v>
      </c>
      <c r="CH122" s="12">
        <f t="shared" si="79"/>
        <v>148402.45070422537</v>
      </c>
      <c r="CI122" s="12">
        <f t="shared" si="80"/>
        <v>131192.29577464788</v>
      </c>
      <c r="CJ122" s="12">
        <f t="shared" si="81"/>
        <v>116026.63380281691</v>
      </c>
      <c r="CK122" s="12">
        <f t="shared" si="82"/>
        <v>99012.507042253535</v>
      </c>
      <c r="CL122" s="12">
        <f t="shared" si="83"/>
        <v>105008.95774647887</v>
      </c>
      <c r="CM122" s="13">
        <f t="shared" si="125"/>
        <v>1531984.9349125058</v>
      </c>
      <c r="CN122" s="12">
        <f t="shared" si="84"/>
        <v>110304.4647887324</v>
      </c>
      <c r="CO122" s="12">
        <f t="shared" si="85"/>
        <v>120781.09859154931</v>
      </c>
      <c r="CP122" s="12">
        <f t="shared" si="86"/>
        <v>138431.88732394367</v>
      </c>
      <c r="CQ122" s="12">
        <f t="shared" si="87"/>
        <v>141286.92957746479</v>
      </c>
      <c r="CR122" s="12">
        <f t="shared" si="88"/>
        <v>157148.67605633804</v>
      </c>
      <c r="CS122" s="12">
        <f t="shared" si="89"/>
        <v>157838.36619718312</v>
      </c>
      <c r="CT122" s="12">
        <f t="shared" si="90"/>
        <v>149682.94366197183</v>
      </c>
      <c r="CU122" s="12">
        <f t="shared" si="91"/>
        <v>165709.28169014084</v>
      </c>
      <c r="CV122" s="12">
        <f t="shared" si="92"/>
        <v>124077.22535211268</v>
      </c>
      <c r="CW122" s="12">
        <f t="shared" si="93"/>
        <v>115303.73239436622</v>
      </c>
      <c r="CX122" s="12">
        <f t="shared" si="94"/>
        <v>92989.8028169014</v>
      </c>
      <c r="CY122" s="12">
        <f t="shared" si="95"/>
        <v>99010.42253521127</v>
      </c>
      <c r="CZ122" s="13">
        <f t="shared" si="96"/>
        <v>1572564.8309859156</v>
      </c>
      <c r="DA122" s="15">
        <f t="shared" si="97"/>
        <v>3177.8367605633798</v>
      </c>
      <c r="DB122" s="15">
        <f t="shared" si="98"/>
        <v>14299.465070422548</v>
      </c>
      <c r="DC122" s="15">
        <f t="shared" si="99"/>
        <v>2789.565633802833</v>
      </c>
      <c r="DD122" s="15">
        <f t="shared" si="100"/>
        <v>14674.910000000002</v>
      </c>
      <c r="DE122" s="15">
        <f t="shared" si="101"/>
        <v>11795.700000000006</v>
      </c>
      <c r="DF122" s="15">
        <f t="shared" si="102"/>
        <v>-11789.779999999993</v>
      </c>
      <c r="DG122" s="15">
        <f t="shared" si="103"/>
        <v>-5859.1499999999933</v>
      </c>
      <c r="DH122" s="15">
        <f t="shared" si="104"/>
        <v>12287.849999999982</v>
      </c>
      <c r="DI122" s="15">
        <f t="shared" si="105"/>
        <v>-5051.699999999988</v>
      </c>
      <c r="DJ122" s="15">
        <f t="shared" si="106"/>
        <v>-513.25999999999169</v>
      </c>
      <c r="DK122" s="15">
        <f t="shared" si="107"/>
        <v>-4276.1200000000163</v>
      </c>
      <c r="DL122" s="15">
        <f t="shared" si="108"/>
        <v>-4258.9599999999991</v>
      </c>
      <c r="DM122" s="16">
        <f t="shared" si="109"/>
        <v>27276.357464788765</v>
      </c>
      <c r="DN122" s="15">
        <f t="shared" si="110"/>
        <v>5515.2232394366129</v>
      </c>
      <c r="DO122" s="15">
        <f t="shared" si="111"/>
        <v>6039.0549295774572</v>
      </c>
      <c r="DP122" s="15">
        <f t="shared" si="112"/>
        <v>6921.5943661971742</v>
      </c>
      <c r="DQ122" s="15">
        <f t="shared" si="113"/>
        <v>0</v>
      </c>
      <c r="DR122" s="15">
        <f t="shared" si="114"/>
        <v>0</v>
      </c>
      <c r="DS122" s="15">
        <f t="shared" si="115"/>
        <v>0</v>
      </c>
      <c r="DT122" s="15">
        <f t="shared" si="116"/>
        <v>0</v>
      </c>
      <c r="DU122" s="15">
        <f t="shared" si="117"/>
        <v>0</v>
      </c>
      <c r="DV122" s="15">
        <f t="shared" si="118"/>
        <v>0</v>
      </c>
      <c r="DW122" s="15">
        <f t="shared" si="119"/>
        <v>0</v>
      </c>
      <c r="DX122" s="15">
        <f t="shared" si="120"/>
        <v>0</v>
      </c>
      <c r="DY122" s="15">
        <f t="shared" si="121"/>
        <v>0</v>
      </c>
      <c r="DZ122" s="16">
        <f t="shared" si="122"/>
        <v>18475.872535211245</v>
      </c>
      <c r="EB122" s="22">
        <f t="shared" si="126"/>
        <v>0</v>
      </c>
      <c r="EC122" s="22">
        <f t="shared" si="127"/>
        <v>0</v>
      </c>
      <c r="ED122" s="22">
        <f t="shared" si="128"/>
        <v>0</v>
      </c>
      <c r="EE122" s="22">
        <f t="shared" si="129"/>
        <v>0</v>
      </c>
      <c r="EF122" s="22">
        <f t="shared" si="130"/>
        <v>0</v>
      </c>
      <c r="EG122" s="22">
        <f t="shared" si="131"/>
        <v>0</v>
      </c>
      <c r="EH122" s="22">
        <f t="shared" si="132"/>
        <v>0</v>
      </c>
      <c r="EI122" s="22">
        <f t="shared" si="133"/>
        <v>0</v>
      </c>
      <c r="EJ122" s="22">
        <f t="shared" si="134"/>
        <v>-9.0949470177292824E-12</v>
      </c>
      <c r="EK122" s="22">
        <f t="shared" si="135"/>
        <v>-3.0695446184836328E-12</v>
      </c>
      <c r="EL122" s="22">
        <f t="shared" si="136"/>
        <v>0</v>
      </c>
      <c r="EM122" s="22">
        <f t="shared" si="137"/>
        <v>-7.2759576141834259E-12</v>
      </c>
    </row>
    <row r="123" spans="12:143" x14ac:dyDescent="0.3">
      <c r="L123" s="7"/>
      <c r="M123" t="s">
        <v>318</v>
      </c>
      <c r="N123" s="15">
        <f>IFERROR(VLOOKUP($M:$M,'Data 2'!$C:$R,'Data 2'!E$1,0),0)</f>
        <v>0</v>
      </c>
      <c r="O123" s="15">
        <f>IFERROR(VLOOKUP($M:$M,'Data 2'!$C:$R,'Data 2'!F$1,0),0)</f>
        <v>0</v>
      </c>
      <c r="P123" s="15">
        <f>IFERROR(VLOOKUP($M:$M,'Data 2'!$C:$R,'Data 2'!G$1,0),0)</f>
        <v>0</v>
      </c>
      <c r="Q123" s="15">
        <f>IFERROR(VLOOKUP($M:$M,'Data 2'!$C:$R,'Data 2'!H$1,0),0)</f>
        <v>0</v>
      </c>
      <c r="R123" s="15">
        <f>IFERROR(VLOOKUP($M:$M,'Data 2'!$C:$R,'Data 2'!I$1,0),0)</f>
        <v>0</v>
      </c>
      <c r="S123" s="15">
        <f>IFERROR(VLOOKUP($M:$M,'Data 2'!$C:$R,'Data 2'!J$1,0),0)</f>
        <v>0</v>
      </c>
      <c r="T123" s="15">
        <f>IFERROR(VLOOKUP($M:$M,'Data 2'!$C:$R,'Data 2'!K$1,0),0)</f>
        <v>0</v>
      </c>
      <c r="U123" s="15">
        <f>IFERROR(VLOOKUP($M:$M,'Data 2'!$C:$R,'Data 2'!L$1,0),0)</f>
        <v>0</v>
      </c>
      <c r="V123" s="15">
        <f>IFERROR(VLOOKUP($M:$M,'Data 2'!$C:$R,'Data 2'!M$1,0),0)</f>
        <v>0</v>
      </c>
      <c r="W123" s="15">
        <f>IFERROR(VLOOKUP($M:$M,'Data 2'!$C:$R,'Data 2'!N$1,0),0)</f>
        <v>0</v>
      </c>
      <c r="X123" s="15">
        <f>IFERROR(VLOOKUP($M:$M,'Data 2'!$C:$R,'Data 2'!O$1,0),0)</f>
        <v>0</v>
      </c>
      <c r="Y123" s="15">
        <f>IFERROR(VLOOKUP($M:$M,'Data 2'!$C:$R,'Data 2'!P$1,0),0)</f>
        <v>0</v>
      </c>
      <c r="Z123" s="16">
        <f t="shared" si="70"/>
        <v>0</v>
      </c>
      <c r="AA123" s="15">
        <f>IFERROR(VLOOKUP($M:$M,'Data 2'!$U:$AI,'Data 2'!W$1,0),0)</f>
        <v>0</v>
      </c>
      <c r="AB123" s="15">
        <f>IFERROR(VLOOKUP($M:$M,'Data 2'!$U:$AI,'Data 2'!X$1,0),0)</f>
        <v>0</v>
      </c>
      <c r="AC123" s="15">
        <f>IFERROR(VLOOKUP($M:$M,'Data 2'!$U:$AI,'Data 2'!Y$1,0),0)</f>
        <v>0</v>
      </c>
      <c r="AD123" s="15">
        <f>IFERROR(VLOOKUP($M:$M,'Data 2'!$U:$AI,'Data 2'!Z$1,0),0)</f>
        <v>0</v>
      </c>
      <c r="AE123" s="15">
        <f>IFERROR(VLOOKUP($M:$M,'Data 2'!$U:$AI,'Data 2'!AA$1,0),0)</f>
        <v>0</v>
      </c>
      <c r="AF123" s="15">
        <f>IFERROR(VLOOKUP($M:$M,'Data 2'!$U:$AI,'Data 2'!AB$1,0),0)</f>
        <v>0</v>
      </c>
      <c r="AG123" s="15">
        <f>IFERROR(VLOOKUP($M:$M,'Data 2'!$U:$AI,'Data 2'!AC$1,0),0)</f>
        <v>0</v>
      </c>
      <c r="AH123" s="15">
        <f>IFERROR(VLOOKUP($M:$M,'Data 2'!$U:$AI,'Data 2'!AD$1,0),0)</f>
        <v>0</v>
      </c>
      <c r="AI123" s="15">
        <f>IFERROR(VLOOKUP($M:$M,'Data 2'!$U:$AI,'Data 2'!AE$1,0),0)</f>
        <v>0</v>
      </c>
      <c r="AJ123" s="15">
        <f>IFERROR(VLOOKUP($M:$M,'Data 2'!$U:$AI,'Data 2'!AF$1,0),0)</f>
        <v>0</v>
      </c>
      <c r="AK123" s="15">
        <f>IFERROR(VLOOKUP($M:$M,'Data 2'!$U:$AI,'Data 2'!AG$1,0),0)</f>
        <v>0</v>
      </c>
      <c r="AL123" s="15">
        <f>IFERROR(VLOOKUP($M:$M,'Data 2'!$U:$AI,'Data 2'!AH$1,0),0)</f>
        <v>0</v>
      </c>
      <c r="AM123" s="16">
        <f t="shared" si="138"/>
        <v>0</v>
      </c>
      <c r="AN123" s="15">
        <f>IFERROR(VLOOKUP($M:$M,'Data 2'!$AP:$BE,'Data 2'!AR$1,0),0)</f>
        <v>0</v>
      </c>
      <c r="AO123" s="15">
        <f>IFERROR(VLOOKUP($M:$M,'Data 2'!$AP:$BE,'Data 2'!AS$1,0),0)</f>
        <v>0</v>
      </c>
      <c r="AP123" s="15">
        <f>IFERROR(VLOOKUP($M:$M,'Data 2'!$AP:$BE,'Data 2'!AT$1,0),0)</f>
        <v>0</v>
      </c>
      <c r="AQ123" s="15">
        <f>IFERROR(VLOOKUP($M:$M,'Data 2'!$AP:$BE,'Data 2'!AU$1,0),0)</f>
        <v>0</v>
      </c>
      <c r="AR123" s="15">
        <f>IFERROR(VLOOKUP($M:$M,'Data 2'!$AP:$BE,'Data 2'!AV$1,0),0)</f>
        <v>0</v>
      </c>
      <c r="AS123" s="15">
        <f>IFERROR(VLOOKUP($M:$M,'Data 2'!$AP:$BE,'Data 2'!AW$1,0),0)</f>
        <v>0</v>
      </c>
      <c r="AT123" s="15">
        <f>IFERROR(VLOOKUP($M:$M,'Data 2'!$AP:$BE,'Data 2'!AX$1,0),0)</f>
        <v>0</v>
      </c>
      <c r="AU123" s="15">
        <f>IFERROR(VLOOKUP($M:$M,'Data 2'!$AP:$BE,'Data 2'!AY$1,0),0)</f>
        <v>0</v>
      </c>
      <c r="AV123" s="15">
        <f>IFERROR(VLOOKUP($M:$M,'Data 2'!$AP:$BE,'Data 2'!AZ$1,0),0)</f>
        <v>0</v>
      </c>
      <c r="AW123" s="15">
        <f>IFERROR(VLOOKUP($M:$M,'Data 2'!$AP:$BE,'Data 2'!BA$1,0),0)</f>
        <v>0</v>
      </c>
      <c r="AX123" s="15">
        <f>IFERROR(VLOOKUP($M:$M,'Data 2'!$AP:$BE,'Data 2'!BB$1,0),0)</f>
        <v>0</v>
      </c>
      <c r="AY123" s="15">
        <f>IFERROR(VLOOKUP($M:$M,'Data 2'!$AP:$BE,'Data 2'!BC$1,0),0)</f>
        <v>0</v>
      </c>
      <c r="AZ123" s="16">
        <f t="shared" si="71"/>
        <v>0</v>
      </c>
      <c r="BA123" s="3">
        <f>IF(AA123=0,0,IFERROR(VLOOKUP($M:$M,'Price_Per_Oz_01.2019~'!$A:$CQ,Data_sheet_PTD!BA$2,0),0))</f>
        <v>0</v>
      </c>
      <c r="BB123" s="3">
        <f>IF(AB123=0,0,IFERROR(VLOOKUP($M:$M,'Price_Per_Oz_01.2019~'!$A:$CQ,Data_sheet_PTD!BB$2,0),0))</f>
        <v>0</v>
      </c>
      <c r="BC123" s="3">
        <f>IF(AC123=0,0,IFERROR(VLOOKUP($M:$M,'Price_Per_Oz_01.2019~'!$A:$CQ,Data_sheet_PTD!BC$2,0),0))</f>
        <v>0</v>
      </c>
      <c r="BD123" s="3">
        <f>IF(AD123=0,0,IFERROR(VLOOKUP($M:$M,'Price_Per_Oz_01.2019~'!$A:$CQ,Data_sheet_PTD!BD$2,0),0))</f>
        <v>0</v>
      </c>
      <c r="BE123" s="3">
        <f>IF(AE123=0,0,IFERROR(VLOOKUP($M:$M,'Price_Per_Oz_01.2019~'!$A:$CQ,Data_sheet_PTD!BE$2,0),0))</f>
        <v>0</v>
      </c>
      <c r="BF123" s="3">
        <f>IF(AF123=0,0,IFERROR(VLOOKUP($M:$M,'Price_Per_Oz_01.2019~'!$A:$CQ,Data_sheet_PTD!BF$2,0),0))</f>
        <v>0</v>
      </c>
      <c r="BG123" s="3">
        <f>IF(AG123=0,0,IFERROR(VLOOKUP($M:$M,'Price_Per_Oz_01.2019~'!$A:$CQ,Data_sheet_PTD!BG$2,0),0))</f>
        <v>0</v>
      </c>
      <c r="BH123" s="3">
        <f>IF(AH123=0,0,IFERROR(VLOOKUP($M:$M,'Price_Per_Oz_01.2019~'!$A:$CQ,Data_sheet_PTD!BH$2,0),0))</f>
        <v>0</v>
      </c>
      <c r="BI123" s="3">
        <f>IF(AI123=0,0,IFERROR(VLOOKUP($M:$M,'Price_Per_Oz_01.2019~'!$A:$CQ,Data_sheet_PTD!BI$2,0),0))</f>
        <v>0</v>
      </c>
      <c r="BJ123" s="3">
        <f>IF(AJ123=0,0,IFERROR(VLOOKUP($M:$M,'Price_Per_Oz_01.2019~'!$A:$CQ,Data_sheet_PTD!BJ$2,0),0))</f>
        <v>0</v>
      </c>
      <c r="BK123" s="3">
        <f>IF(AK123=0,0,IFERROR(VLOOKUP($M:$M,'Price_Per_Oz_01.2019~'!$A:$CQ,Data_sheet_PTD!BK$2,0),0))</f>
        <v>0</v>
      </c>
      <c r="BL123" s="3">
        <f>IF(AL123=0,0,IFERROR(VLOOKUP($M:$M,'Price_Per_Oz_01.2019~'!$A:$CQ,Data_sheet_PTD!BL$2,0),0))</f>
        <v>0</v>
      </c>
      <c r="BM123" s="17">
        <f t="shared" si="123"/>
        <v>0</v>
      </c>
      <c r="BN123" s="3">
        <f>IF(AN123=0,0,IFERROR(VLOOKUP($M:$M,'Price_Per_Oz_01.2019~'!$A:$CQ,Data_sheet_PTD!BN$2,0),0))</f>
        <v>0</v>
      </c>
      <c r="BO123" s="3">
        <f>IF(AO123=0,0,IFERROR(VLOOKUP($M:$M,'Price_Per_Oz_01.2019~'!$A:$CQ,Data_sheet_PTD!BO$2,0),0))</f>
        <v>0</v>
      </c>
      <c r="BP123" s="3">
        <f>IF(AP123=0,0,IFERROR(VLOOKUP($M:$M,'Price_Per_Oz_01.2019~'!$A:$CQ,Data_sheet_PTD!BP$2,0),0))</f>
        <v>0</v>
      </c>
      <c r="BQ123" s="3">
        <f>IF(AQ123=0,0,IFERROR(VLOOKUP($M:$M,'Price_Per_Oz_01.2019~'!$A:$CQ,Data_sheet_PTD!BQ$2,0),0))</f>
        <v>0</v>
      </c>
      <c r="BR123" s="3">
        <f>IF(AR123=0,0,IFERROR(VLOOKUP($M:$M,'Price_Per_Oz_01.2019~'!$A:$CQ,Data_sheet_PTD!BR$2,0),0))</f>
        <v>0</v>
      </c>
      <c r="BS123" s="3">
        <f>IF(AS123=0,0,IFERROR(VLOOKUP($M:$M,'Price_Per_Oz_01.2019~'!$A:$CQ,Data_sheet_PTD!BS$2,0),0))</f>
        <v>0</v>
      </c>
      <c r="BT123" s="3">
        <f>IF(AT123=0,0,IFERROR(VLOOKUP($M:$M,'Price_Per_Oz_01.2019~'!$A:$CQ,Data_sheet_PTD!BT$2,0),0))</f>
        <v>0</v>
      </c>
      <c r="BU123" s="3">
        <f>IF(AU123=0,0,IFERROR(VLOOKUP($M:$M,'Price_Per_Oz_01.2019~'!$A:$CQ,Data_sheet_PTD!BU$2,0),0))</f>
        <v>0</v>
      </c>
      <c r="BV123" s="3">
        <f>IF(AV123=0,0,IFERROR(VLOOKUP($M:$M,'Price_Per_Oz_01.2019~'!$A:$CQ,Data_sheet_PTD!BV$2,0),0))</f>
        <v>0</v>
      </c>
      <c r="BW123" s="3">
        <f>IF(AW123=0,0,IFERROR(VLOOKUP($M:$M,'Price_Per_Oz_01.2019~'!$A:$CQ,Data_sheet_PTD!BW$2,0),0))</f>
        <v>0</v>
      </c>
      <c r="BX123" s="3">
        <f>IF(AX123=0,0,IFERROR(VLOOKUP($M:$M,'Price_Per_Oz_01.2019~'!$A:$CQ,Data_sheet_PTD!BX$2,0),0))</f>
        <v>0</v>
      </c>
      <c r="BY123" s="3">
        <f>IF(AY123=0,0,IFERROR(VLOOKUP($M:$M,'Price_Per_Oz_01.2019~'!$A:$CQ,Data_sheet_PTD!BY$2,0),0))</f>
        <v>0</v>
      </c>
      <c r="BZ123" s="17">
        <f t="shared" si="124"/>
        <v>0</v>
      </c>
      <c r="CA123" s="12">
        <f t="shared" si="72"/>
        <v>0</v>
      </c>
      <c r="CB123" s="12">
        <f t="shared" si="73"/>
        <v>0</v>
      </c>
      <c r="CC123" s="12">
        <f t="shared" si="74"/>
        <v>0</v>
      </c>
      <c r="CD123" s="12">
        <f t="shared" si="75"/>
        <v>0</v>
      </c>
      <c r="CE123" s="12">
        <f t="shared" si="76"/>
        <v>0</v>
      </c>
      <c r="CF123" s="12">
        <f t="shared" si="77"/>
        <v>0</v>
      </c>
      <c r="CG123" s="12">
        <f t="shared" si="78"/>
        <v>0</v>
      </c>
      <c r="CH123" s="12">
        <f t="shared" si="79"/>
        <v>0</v>
      </c>
      <c r="CI123" s="12">
        <f t="shared" si="80"/>
        <v>0</v>
      </c>
      <c r="CJ123" s="12">
        <f t="shared" si="81"/>
        <v>0</v>
      </c>
      <c r="CK123" s="12">
        <f t="shared" si="82"/>
        <v>0</v>
      </c>
      <c r="CL123" s="12">
        <f t="shared" si="83"/>
        <v>0</v>
      </c>
      <c r="CM123" s="13">
        <f t="shared" si="125"/>
        <v>0</v>
      </c>
      <c r="CN123" s="12">
        <f t="shared" si="84"/>
        <v>0</v>
      </c>
      <c r="CO123" s="12">
        <f t="shared" si="85"/>
        <v>0</v>
      </c>
      <c r="CP123" s="12">
        <f t="shared" si="86"/>
        <v>0</v>
      </c>
      <c r="CQ123" s="12">
        <f t="shared" si="87"/>
        <v>0</v>
      </c>
      <c r="CR123" s="12">
        <f t="shared" si="88"/>
        <v>0</v>
      </c>
      <c r="CS123" s="12">
        <f t="shared" si="89"/>
        <v>0</v>
      </c>
      <c r="CT123" s="12">
        <f t="shared" si="90"/>
        <v>0</v>
      </c>
      <c r="CU123" s="12">
        <f t="shared" si="91"/>
        <v>0</v>
      </c>
      <c r="CV123" s="12">
        <f t="shared" si="92"/>
        <v>0</v>
      </c>
      <c r="CW123" s="12">
        <f t="shared" si="93"/>
        <v>0</v>
      </c>
      <c r="CX123" s="12">
        <f t="shared" si="94"/>
        <v>0</v>
      </c>
      <c r="CY123" s="12">
        <f t="shared" si="95"/>
        <v>0</v>
      </c>
      <c r="CZ123" s="13">
        <f t="shared" si="96"/>
        <v>0</v>
      </c>
      <c r="DA123" s="15">
        <f t="shared" si="97"/>
        <v>0</v>
      </c>
      <c r="DB123" s="15">
        <f t="shared" si="98"/>
        <v>0</v>
      </c>
      <c r="DC123" s="15">
        <f t="shared" si="99"/>
        <v>0</v>
      </c>
      <c r="DD123" s="15">
        <f t="shared" si="100"/>
        <v>0</v>
      </c>
      <c r="DE123" s="15">
        <f t="shared" si="101"/>
        <v>0</v>
      </c>
      <c r="DF123" s="15">
        <f t="shared" si="102"/>
        <v>0</v>
      </c>
      <c r="DG123" s="15">
        <f t="shared" si="103"/>
        <v>0</v>
      </c>
      <c r="DH123" s="15">
        <f t="shared" si="104"/>
        <v>0</v>
      </c>
      <c r="DI123" s="15">
        <f t="shared" si="105"/>
        <v>0</v>
      </c>
      <c r="DJ123" s="15">
        <f t="shared" si="106"/>
        <v>0</v>
      </c>
      <c r="DK123" s="15">
        <f t="shared" si="107"/>
        <v>0</v>
      </c>
      <c r="DL123" s="15">
        <f t="shared" si="108"/>
        <v>0</v>
      </c>
      <c r="DM123" s="16">
        <f t="shared" si="109"/>
        <v>0</v>
      </c>
      <c r="DN123" s="15">
        <f t="shared" si="110"/>
        <v>0</v>
      </c>
      <c r="DO123" s="15">
        <f t="shared" si="111"/>
        <v>0</v>
      </c>
      <c r="DP123" s="15">
        <f t="shared" si="112"/>
        <v>0</v>
      </c>
      <c r="DQ123" s="15">
        <f t="shared" si="113"/>
        <v>0</v>
      </c>
      <c r="DR123" s="15">
        <f t="shared" si="114"/>
        <v>0</v>
      </c>
      <c r="DS123" s="15">
        <f t="shared" si="115"/>
        <v>0</v>
      </c>
      <c r="DT123" s="15">
        <f t="shared" si="116"/>
        <v>0</v>
      </c>
      <c r="DU123" s="15">
        <f t="shared" si="117"/>
        <v>0</v>
      </c>
      <c r="DV123" s="15">
        <f t="shared" si="118"/>
        <v>0</v>
      </c>
      <c r="DW123" s="15">
        <f t="shared" si="119"/>
        <v>0</v>
      </c>
      <c r="DX123" s="15">
        <f t="shared" si="120"/>
        <v>0</v>
      </c>
      <c r="DY123" s="15">
        <f t="shared" si="121"/>
        <v>0</v>
      </c>
      <c r="DZ123" s="16">
        <f t="shared" si="122"/>
        <v>0</v>
      </c>
      <c r="EB123" s="22">
        <f t="shared" si="126"/>
        <v>0</v>
      </c>
      <c r="EC123" s="22">
        <f t="shared" si="127"/>
        <v>0</v>
      </c>
      <c r="ED123" s="22">
        <f t="shared" si="128"/>
        <v>0</v>
      </c>
      <c r="EE123" s="22">
        <f t="shared" si="129"/>
        <v>0</v>
      </c>
      <c r="EF123" s="22">
        <f t="shared" si="130"/>
        <v>0</v>
      </c>
      <c r="EG123" s="22">
        <f t="shared" si="131"/>
        <v>0</v>
      </c>
      <c r="EH123" s="22">
        <f t="shared" si="132"/>
        <v>0</v>
      </c>
      <c r="EI123" s="22">
        <f t="shared" si="133"/>
        <v>0</v>
      </c>
      <c r="EJ123" s="22">
        <f t="shared" si="134"/>
        <v>0</v>
      </c>
      <c r="EK123" s="22">
        <f t="shared" si="135"/>
        <v>0</v>
      </c>
      <c r="EL123" s="22">
        <f t="shared" si="136"/>
        <v>0</v>
      </c>
      <c r="EM123" s="22">
        <f t="shared" si="137"/>
        <v>0</v>
      </c>
    </row>
    <row r="124" spans="12:143" x14ac:dyDescent="0.3">
      <c r="L124" s="7"/>
      <c r="M124" t="s">
        <v>129</v>
      </c>
      <c r="N124" s="15">
        <f>IFERROR(VLOOKUP($M:$M,'Data 2'!$C:$R,'Data 2'!E$1,0),0)</f>
        <v>41984.85</v>
      </c>
      <c r="O124" s="15">
        <f>IFERROR(VLOOKUP($M:$M,'Data 2'!$C:$R,'Data 2'!F$1,0),0)</f>
        <v>47286.91</v>
      </c>
      <c r="P124" s="15">
        <f>IFERROR(VLOOKUP($M:$M,'Data 2'!$C:$R,'Data 2'!G$1,0),0)</f>
        <v>55997.87</v>
      </c>
      <c r="Q124" s="15">
        <f>IFERROR(VLOOKUP($M:$M,'Data 2'!$C:$R,'Data 2'!H$1,0),0)</f>
        <v>67059.070000000007</v>
      </c>
      <c r="R124" s="15">
        <f>IFERROR(VLOOKUP($M:$M,'Data 2'!$C:$R,'Data 2'!I$1,0),0)</f>
        <v>67571.86</v>
      </c>
      <c r="S124" s="15">
        <f>IFERROR(VLOOKUP($M:$M,'Data 2'!$C:$R,'Data 2'!J$1,0),0)</f>
        <v>74256.42</v>
      </c>
      <c r="T124" s="15">
        <f>IFERROR(VLOOKUP($M:$M,'Data 2'!$C:$R,'Data 2'!K$1,0),0)</f>
        <v>84484.7</v>
      </c>
      <c r="U124" s="15">
        <f>IFERROR(VLOOKUP($M:$M,'Data 2'!$C:$R,'Data 2'!L$1,0),0)</f>
        <v>74040.929999999993</v>
      </c>
      <c r="V124" s="15">
        <f>IFERROR(VLOOKUP($M:$M,'Data 2'!$C:$R,'Data 2'!M$1,0),0)</f>
        <v>57585.1</v>
      </c>
      <c r="W124" s="15">
        <f>IFERROR(VLOOKUP($M:$M,'Data 2'!$C:$R,'Data 2'!N$1,0),0)</f>
        <v>57837.34</v>
      </c>
      <c r="X124" s="15">
        <f>IFERROR(VLOOKUP($M:$M,'Data 2'!$C:$R,'Data 2'!O$1,0),0)</f>
        <v>44141.27</v>
      </c>
      <c r="Y124" s="15">
        <f>IFERROR(VLOOKUP($M:$M,'Data 2'!$C:$R,'Data 2'!P$1,0),0)</f>
        <v>38465.08</v>
      </c>
      <c r="Z124" s="16">
        <f t="shared" si="70"/>
        <v>212328.7</v>
      </c>
      <c r="AA124" s="15">
        <f>IFERROR(VLOOKUP($M:$M,'Data 2'!$U:$AI,'Data 2'!W$1,0),0)</f>
        <v>51630.39</v>
      </c>
      <c r="AB124" s="15">
        <f>IFERROR(VLOOKUP($M:$M,'Data 2'!$U:$AI,'Data 2'!X$1,0),0)</f>
        <v>51443.89</v>
      </c>
      <c r="AC124" s="15">
        <f>IFERROR(VLOOKUP($M:$M,'Data 2'!$U:$AI,'Data 2'!Y$1,0),0)</f>
        <v>63939.77</v>
      </c>
      <c r="AD124" s="15">
        <f>IFERROR(VLOOKUP($M:$M,'Data 2'!$U:$AI,'Data 2'!Z$1,0),0)</f>
        <v>66212.160000000003</v>
      </c>
      <c r="AE124" s="15">
        <f>IFERROR(VLOOKUP($M:$M,'Data 2'!$U:$AI,'Data 2'!AA$1,0),0)</f>
        <v>85197.51</v>
      </c>
      <c r="AF124" s="15">
        <f>IFERROR(VLOOKUP($M:$M,'Data 2'!$U:$AI,'Data 2'!AB$1,0),0)</f>
        <v>93338.16</v>
      </c>
      <c r="AG124" s="15">
        <f>IFERROR(VLOOKUP($M:$M,'Data 2'!$U:$AI,'Data 2'!AC$1,0),0)</f>
        <v>82473.3</v>
      </c>
      <c r="AH124" s="15">
        <f>IFERROR(VLOOKUP($M:$M,'Data 2'!$U:$AI,'Data 2'!AD$1,0),0)</f>
        <v>80950.87</v>
      </c>
      <c r="AI124" s="15">
        <f>IFERROR(VLOOKUP($M:$M,'Data 2'!$U:$AI,'Data 2'!AE$1,0),0)</f>
        <v>70935.09</v>
      </c>
      <c r="AJ124" s="15">
        <f>IFERROR(VLOOKUP($M:$M,'Data 2'!$U:$AI,'Data 2'!AF$1,0),0)</f>
        <v>60669.86</v>
      </c>
      <c r="AK124" s="15">
        <f>IFERROR(VLOOKUP($M:$M,'Data 2'!$U:$AI,'Data 2'!AG$1,0),0)</f>
        <v>46080.66</v>
      </c>
      <c r="AL124" s="15">
        <f>IFERROR(VLOOKUP($M:$M,'Data 2'!$U:$AI,'Data 2'!AH$1,0),0)</f>
        <v>42915.02</v>
      </c>
      <c r="AM124" s="16">
        <f t="shared" si="138"/>
        <v>795786.68</v>
      </c>
      <c r="AN124" s="15">
        <f>IFERROR(VLOOKUP($M:$M,'Data 2'!$AP:$BE,'Data 2'!AR$1,0),0)</f>
        <v>55975.040000000001</v>
      </c>
      <c r="AO124" s="15">
        <f>IFERROR(VLOOKUP($M:$M,'Data 2'!$AP:$BE,'Data 2'!AS$1,0),0)</f>
        <v>67746.399999999994</v>
      </c>
      <c r="AP124" s="15">
        <f>IFERROR(VLOOKUP($M:$M,'Data 2'!$AP:$BE,'Data 2'!AT$1,0),0)</f>
        <v>69542.740000000005</v>
      </c>
      <c r="AQ124" s="15">
        <f>IFERROR(VLOOKUP($M:$M,'Data 2'!$AP:$BE,'Data 2'!AU$1,0),0)</f>
        <v>71636.86</v>
      </c>
      <c r="AR124" s="15">
        <f>IFERROR(VLOOKUP($M:$M,'Data 2'!$AP:$BE,'Data 2'!AV$1,0),0)</f>
        <v>84123.08</v>
      </c>
      <c r="AS124" s="15">
        <f>IFERROR(VLOOKUP($M:$M,'Data 2'!$AP:$BE,'Data 2'!AW$1,0),0)</f>
        <v>84963.44</v>
      </c>
      <c r="AT124" s="15">
        <f>IFERROR(VLOOKUP($M:$M,'Data 2'!$AP:$BE,'Data 2'!AX$1,0),0)</f>
        <v>75028.259999999995</v>
      </c>
      <c r="AU124" s="15">
        <f>IFERROR(VLOOKUP($M:$M,'Data 2'!$AP:$BE,'Data 2'!AY$1,0),0)</f>
        <v>82449.13</v>
      </c>
      <c r="AV124" s="15">
        <f>IFERROR(VLOOKUP($M:$M,'Data 2'!$AP:$BE,'Data 2'!AZ$1,0),0)</f>
        <v>62121.47</v>
      </c>
      <c r="AW124" s="15">
        <f>IFERROR(VLOOKUP($M:$M,'Data 2'!$AP:$BE,'Data 2'!BA$1,0),0)</f>
        <v>54264.329999999994</v>
      </c>
      <c r="AX124" s="15">
        <f>IFERROR(VLOOKUP($M:$M,'Data 2'!$AP:$BE,'Data 2'!BB$1,0),0)</f>
        <v>45312.510000000009</v>
      </c>
      <c r="AY124" s="15">
        <f>IFERROR(VLOOKUP($M:$M,'Data 2'!$AP:$BE,'Data 2'!BC$1,0),0)</f>
        <v>43140.720000000008</v>
      </c>
      <c r="AZ124" s="16">
        <f t="shared" si="71"/>
        <v>796303.97999999986</v>
      </c>
      <c r="BA124" s="3">
        <f>IF(AA124=0,0,IFERROR(VLOOKUP($M:$M,'Price_Per_Oz_01.2019~'!$A:$CQ,Data_sheet_PTD!BA$2,0),0))</f>
        <v>0.72</v>
      </c>
      <c r="BB124" s="3">
        <f>IF(AB124=0,0,IFERROR(VLOOKUP($M:$M,'Price_Per_Oz_01.2019~'!$A:$CQ,Data_sheet_PTD!BB$2,0),0))</f>
        <v>0.72</v>
      </c>
      <c r="BC124" s="3">
        <f>IF(AC124=0,0,IFERROR(VLOOKUP($M:$M,'Price_Per_Oz_01.2019~'!$A:$CQ,Data_sheet_PTD!BC$2,0),0))</f>
        <v>0.76</v>
      </c>
      <c r="BD124" s="3">
        <f>IF(AD124=0,0,IFERROR(VLOOKUP($M:$M,'Price_Per_Oz_01.2019~'!$A:$CQ,Data_sheet_PTD!BD$2,0),0))</f>
        <v>0.76</v>
      </c>
      <c r="BE124" s="3">
        <f>IF(AE124=0,0,IFERROR(VLOOKUP($M:$M,'Price_Per_Oz_01.2019~'!$A:$CQ,Data_sheet_PTD!BE$2,0),0))</f>
        <v>0.76</v>
      </c>
      <c r="BF124" s="3">
        <f>IF(AF124=0,0,IFERROR(VLOOKUP($M:$M,'Price_Per_Oz_01.2019~'!$A:$CQ,Data_sheet_PTD!BF$2,0),0))</f>
        <v>0.76</v>
      </c>
      <c r="BG124" s="3">
        <f>IF(AG124=0,0,IFERROR(VLOOKUP($M:$M,'Price_Per_Oz_01.2019~'!$A:$CQ,Data_sheet_PTD!BG$2,0),0))</f>
        <v>0.79</v>
      </c>
      <c r="BH124" s="3">
        <f>IF(AH124=0,0,IFERROR(VLOOKUP($M:$M,'Price_Per_Oz_01.2019~'!$A:$CQ,Data_sheet_PTD!BH$2,0),0))</f>
        <v>0.79</v>
      </c>
      <c r="BI124" s="3">
        <f>IF(AI124=0,0,IFERROR(VLOOKUP($M:$M,'Price_Per_Oz_01.2019~'!$A:$CQ,Data_sheet_PTD!BI$2,0),0))</f>
        <v>0.79</v>
      </c>
      <c r="BJ124" s="3">
        <f>IF(AJ124=0,0,IFERROR(VLOOKUP($M:$M,'Price_Per_Oz_01.2019~'!$A:$CQ,Data_sheet_PTD!BJ$2,0),0))</f>
        <v>0.79</v>
      </c>
      <c r="BK124" s="3">
        <f>IF(AK124=0,0,IFERROR(VLOOKUP($M:$M,'Price_Per_Oz_01.2019~'!$A:$CQ,Data_sheet_PTD!BK$2,0),0))</f>
        <v>0.79</v>
      </c>
      <c r="BL124" s="3">
        <f>IF(AL124=0,0,IFERROR(VLOOKUP($M:$M,'Price_Per_Oz_01.2019~'!$A:$CQ,Data_sheet_PTD!BL$2,0),0))</f>
        <v>0.79</v>
      </c>
      <c r="BM124" s="17">
        <f t="shared" si="123"/>
        <v>0.79</v>
      </c>
      <c r="BN124" s="3">
        <f>IF(AN124=0,0,IFERROR(VLOOKUP($M:$M,'Price_Per_Oz_01.2019~'!$A:$CQ,Data_sheet_PTD!BN$2,0),0))</f>
        <v>0.82</v>
      </c>
      <c r="BO124" s="3">
        <f>IF(AO124=0,0,IFERROR(VLOOKUP($M:$M,'Price_Per_Oz_01.2019~'!$A:$CQ,Data_sheet_PTD!BO$2,0),0))</f>
        <v>0.82</v>
      </c>
      <c r="BP124" s="3">
        <f>IF(AP124=0,0,IFERROR(VLOOKUP($M:$M,'Price_Per_Oz_01.2019~'!$A:$CQ,Data_sheet_PTD!BP$2,0),0))</f>
        <v>0.82</v>
      </c>
      <c r="BQ124" s="3">
        <f>IF(AQ124=0,0,IFERROR(VLOOKUP($M:$M,'Price_Per_Oz_01.2019~'!$A:$CQ,Data_sheet_PTD!BQ$2,0),0))</f>
        <v>0.82</v>
      </c>
      <c r="BR124" s="3">
        <f>IF(AR124=0,0,IFERROR(VLOOKUP($M:$M,'Price_Per_Oz_01.2019~'!$A:$CQ,Data_sheet_PTD!BR$2,0),0))</f>
        <v>0.82</v>
      </c>
      <c r="BS124" s="3">
        <f>IF(AS124=0,0,IFERROR(VLOOKUP($M:$M,'Price_Per_Oz_01.2019~'!$A:$CQ,Data_sheet_PTD!BS$2,0),0))</f>
        <v>0.82</v>
      </c>
      <c r="BT124" s="3">
        <f>IF(AT124=0,0,IFERROR(VLOOKUP($M:$M,'Price_Per_Oz_01.2019~'!$A:$CQ,Data_sheet_PTD!BT$2,0),0))</f>
        <v>0.82</v>
      </c>
      <c r="BU124" s="3">
        <f>IF(AU124=0,0,IFERROR(VLOOKUP($M:$M,'Price_Per_Oz_01.2019~'!$A:$CQ,Data_sheet_PTD!BU$2,0),0))</f>
        <v>0.82</v>
      </c>
      <c r="BV124" s="3">
        <f>IF(AV124=0,0,IFERROR(VLOOKUP($M:$M,'Price_Per_Oz_01.2019~'!$A:$CQ,Data_sheet_PTD!BV$2,0),0))</f>
        <v>0.82</v>
      </c>
      <c r="BW124" s="3">
        <f>IF(AW124=0,0,IFERROR(VLOOKUP($M:$M,'Price_Per_Oz_01.2019~'!$A:$CQ,Data_sheet_PTD!BW$2,0),0))</f>
        <v>0.82</v>
      </c>
      <c r="BX124" s="3">
        <f>IF(AX124=0,0,IFERROR(VLOOKUP($M:$M,'Price_Per_Oz_01.2019~'!$A:$CQ,Data_sheet_PTD!BX$2,0),0))</f>
        <v>0.82</v>
      </c>
      <c r="BY124" s="3">
        <f>IF(AY124=0,0,IFERROR(VLOOKUP($M:$M,'Price_Per_Oz_01.2019~'!$A:$CQ,Data_sheet_PTD!BY$2,0),0))</f>
        <v>0.82</v>
      </c>
      <c r="BZ124" s="17">
        <f t="shared" si="124"/>
        <v>0.82</v>
      </c>
      <c r="CA124" s="12">
        <f t="shared" si="72"/>
        <v>71708.875</v>
      </c>
      <c r="CB124" s="12">
        <f t="shared" si="73"/>
        <v>71449.847222222219</v>
      </c>
      <c r="CC124" s="12">
        <f t="shared" si="74"/>
        <v>84131.276315789466</v>
      </c>
      <c r="CD124" s="12">
        <f t="shared" si="75"/>
        <v>87121.263157894748</v>
      </c>
      <c r="CE124" s="12">
        <f t="shared" si="76"/>
        <v>112101.98684210525</v>
      </c>
      <c r="CF124" s="12">
        <f t="shared" si="77"/>
        <v>122813.36842105264</v>
      </c>
      <c r="CG124" s="12">
        <f t="shared" si="78"/>
        <v>104396.58227848102</v>
      </c>
      <c r="CH124" s="12">
        <f t="shared" si="79"/>
        <v>102469.45569620252</v>
      </c>
      <c r="CI124" s="12">
        <f t="shared" si="80"/>
        <v>89791.253164556954</v>
      </c>
      <c r="CJ124" s="12">
        <f t="shared" si="81"/>
        <v>76797.291139240508</v>
      </c>
      <c r="CK124" s="12">
        <f t="shared" si="82"/>
        <v>58329.949367088608</v>
      </c>
      <c r="CL124" s="12">
        <f t="shared" si="83"/>
        <v>54322.81012658227</v>
      </c>
      <c r="CM124" s="13">
        <f t="shared" si="125"/>
        <v>1035433.9587312161</v>
      </c>
      <c r="CN124" s="12">
        <f t="shared" si="84"/>
        <v>68262.243902439033</v>
      </c>
      <c r="CO124" s="12">
        <f t="shared" si="85"/>
        <v>82617.560975609755</v>
      </c>
      <c r="CP124" s="12">
        <f t="shared" si="86"/>
        <v>84808.219512195137</v>
      </c>
      <c r="CQ124" s="12">
        <f t="shared" si="87"/>
        <v>87362.024390243911</v>
      </c>
      <c r="CR124" s="12">
        <f t="shared" si="88"/>
        <v>102589.12195121952</v>
      </c>
      <c r="CS124" s="12">
        <f t="shared" si="89"/>
        <v>103613.95121951221</v>
      </c>
      <c r="CT124" s="12">
        <f t="shared" si="90"/>
        <v>91497.878048780491</v>
      </c>
      <c r="CU124" s="12">
        <f t="shared" si="91"/>
        <v>100547.71951219514</v>
      </c>
      <c r="CV124" s="12">
        <f t="shared" si="92"/>
        <v>75757.890243902439</v>
      </c>
      <c r="CW124" s="12">
        <f t="shared" si="93"/>
        <v>66176.012195121948</v>
      </c>
      <c r="CX124" s="12">
        <f t="shared" si="94"/>
        <v>55259.158536585383</v>
      </c>
      <c r="CY124" s="12">
        <f t="shared" si="95"/>
        <v>52610.634146341479</v>
      </c>
      <c r="CZ124" s="13">
        <f t="shared" si="96"/>
        <v>971102.41463414649</v>
      </c>
      <c r="DA124" s="15">
        <f t="shared" si="97"/>
        <v>-2481.5743902438958</v>
      </c>
      <c r="DB124" s="15">
        <f t="shared" si="98"/>
        <v>8040.7539024390253</v>
      </c>
      <c r="DC124" s="15">
        <f t="shared" si="99"/>
        <v>514.4768292683101</v>
      </c>
      <c r="DD124" s="15">
        <f t="shared" si="100"/>
        <v>182.97853658536391</v>
      </c>
      <c r="DE124" s="15">
        <f t="shared" si="101"/>
        <v>-7229.7773170731534</v>
      </c>
      <c r="DF124" s="15">
        <f t="shared" si="102"/>
        <v>-14591.557073170728</v>
      </c>
      <c r="DG124" s="15">
        <f t="shared" si="103"/>
        <v>-10189.976341463414</v>
      </c>
      <c r="DH124" s="15">
        <f t="shared" si="104"/>
        <v>-1518.1715853658352</v>
      </c>
      <c r="DI124" s="15">
        <f t="shared" si="105"/>
        <v>-11086.356707317067</v>
      </c>
      <c r="DJ124" s="15">
        <f t="shared" si="106"/>
        <v>-8390.810365853662</v>
      </c>
      <c r="DK124" s="15">
        <f t="shared" si="107"/>
        <v>-2425.9247560975482</v>
      </c>
      <c r="DL124" s="15">
        <f t="shared" si="108"/>
        <v>-1352.6190243902245</v>
      </c>
      <c r="DM124" s="16">
        <f t="shared" si="109"/>
        <v>-50528.558292682828</v>
      </c>
      <c r="DN124" s="15">
        <f t="shared" si="110"/>
        <v>6826.2243902439022</v>
      </c>
      <c r="DO124" s="15">
        <f t="shared" si="111"/>
        <v>8261.756097560974</v>
      </c>
      <c r="DP124" s="15">
        <f t="shared" si="112"/>
        <v>5088.4931707317037</v>
      </c>
      <c r="DQ124" s="15">
        <f t="shared" si="113"/>
        <v>5241.7214634146294</v>
      </c>
      <c r="DR124" s="15">
        <f t="shared" si="114"/>
        <v>6155.3473170731659</v>
      </c>
      <c r="DS124" s="15">
        <f t="shared" si="115"/>
        <v>6216.8370731707264</v>
      </c>
      <c r="DT124" s="15">
        <f t="shared" si="116"/>
        <v>2744.9363414634072</v>
      </c>
      <c r="DU124" s="15">
        <f t="shared" si="117"/>
        <v>3016.4315853658454</v>
      </c>
      <c r="DV124" s="15">
        <f t="shared" si="118"/>
        <v>2272.7367073170667</v>
      </c>
      <c r="DW124" s="15">
        <f t="shared" si="119"/>
        <v>1985.2803658536529</v>
      </c>
      <c r="DX124" s="15">
        <f t="shared" si="120"/>
        <v>1657.7747560975567</v>
      </c>
      <c r="DY124" s="15">
        <f t="shared" si="121"/>
        <v>1578.31902439024</v>
      </c>
      <c r="DZ124" s="16">
        <f t="shared" si="122"/>
        <v>51045.858292682875</v>
      </c>
      <c r="EB124" s="22">
        <f t="shared" si="126"/>
        <v>0</v>
      </c>
      <c r="EC124" s="22">
        <f t="shared" si="127"/>
        <v>0</v>
      </c>
      <c r="ED124" s="22">
        <f t="shared" si="128"/>
        <v>0</v>
      </c>
      <c r="EE124" s="22">
        <f t="shared" si="129"/>
        <v>0</v>
      </c>
      <c r="EF124" s="22">
        <f t="shared" si="130"/>
        <v>-5.4569682106375694E-12</v>
      </c>
      <c r="EG124" s="22">
        <f t="shared" si="131"/>
        <v>0</v>
      </c>
      <c r="EH124" s="22">
        <f t="shared" si="132"/>
        <v>0</v>
      </c>
      <c r="EI124" s="22">
        <f t="shared" si="133"/>
        <v>0</v>
      </c>
      <c r="EJ124" s="22">
        <f t="shared" si="134"/>
        <v>0</v>
      </c>
      <c r="EK124" s="22">
        <f t="shared" si="135"/>
        <v>0</v>
      </c>
      <c r="EL124" s="22">
        <f t="shared" si="136"/>
        <v>-2.7284841053187847E-12</v>
      </c>
      <c r="EM124" s="22">
        <f t="shared" si="137"/>
        <v>-3.865352482534945E-12</v>
      </c>
    </row>
    <row r="125" spans="12:143" x14ac:dyDescent="0.3">
      <c r="L125" s="7"/>
      <c r="M125" t="s">
        <v>130</v>
      </c>
      <c r="N125" s="15">
        <f>IFERROR(VLOOKUP($M:$M,'Data 2'!$C:$R,'Data 2'!E$1,0),0)</f>
        <v>25343.32</v>
      </c>
      <c r="O125" s="15">
        <f>IFERROR(VLOOKUP($M:$M,'Data 2'!$C:$R,'Data 2'!F$1,0),0)</f>
        <v>23767.360000000001</v>
      </c>
      <c r="P125" s="15">
        <f>IFERROR(VLOOKUP($M:$M,'Data 2'!$C:$R,'Data 2'!G$1,0),0)</f>
        <v>30614.05</v>
      </c>
      <c r="Q125" s="15">
        <f>IFERROR(VLOOKUP($M:$M,'Data 2'!$C:$R,'Data 2'!H$1,0),0)</f>
        <v>37714.379999999997</v>
      </c>
      <c r="R125" s="15">
        <f>IFERROR(VLOOKUP($M:$M,'Data 2'!$C:$R,'Data 2'!I$1,0),0)</f>
        <v>32228.53</v>
      </c>
      <c r="S125" s="15">
        <f>IFERROR(VLOOKUP($M:$M,'Data 2'!$C:$R,'Data 2'!J$1,0),0)</f>
        <v>36588.43</v>
      </c>
      <c r="T125" s="15">
        <f>IFERROR(VLOOKUP($M:$M,'Data 2'!$C:$R,'Data 2'!K$1,0),0)</f>
        <v>38654.9</v>
      </c>
      <c r="U125" s="15">
        <f>IFERROR(VLOOKUP($M:$M,'Data 2'!$C:$R,'Data 2'!L$1,0),0)</f>
        <v>36264.94</v>
      </c>
      <c r="V125" s="15">
        <f>IFERROR(VLOOKUP($M:$M,'Data 2'!$C:$R,'Data 2'!M$1,0),0)</f>
        <v>28406.400000000001</v>
      </c>
      <c r="W125" s="15">
        <f>IFERROR(VLOOKUP($M:$M,'Data 2'!$C:$R,'Data 2'!N$1,0),0)</f>
        <v>32493.83</v>
      </c>
      <c r="X125" s="15">
        <f>IFERROR(VLOOKUP($M:$M,'Data 2'!$C:$R,'Data 2'!O$1,0),0)</f>
        <v>22614.34</v>
      </c>
      <c r="Y125" s="15">
        <f>IFERROR(VLOOKUP($M:$M,'Data 2'!$C:$R,'Data 2'!P$1,0),0)</f>
        <v>18760.810000000001</v>
      </c>
      <c r="Z125" s="16">
        <f t="shared" si="70"/>
        <v>117439.10999999999</v>
      </c>
      <c r="AA125" s="15">
        <f>IFERROR(VLOOKUP($M:$M,'Data 2'!$U:$AI,'Data 2'!W$1,0),0)</f>
        <v>23997.78</v>
      </c>
      <c r="AB125" s="15">
        <f>IFERROR(VLOOKUP($M:$M,'Data 2'!$U:$AI,'Data 2'!X$1,0),0)</f>
        <v>22379.38</v>
      </c>
      <c r="AC125" s="15">
        <f>IFERROR(VLOOKUP($M:$M,'Data 2'!$U:$AI,'Data 2'!Y$1,0),0)</f>
        <v>31809.84</v>
      </c>
      <c r="AD125" s="15">
        <f>IFERROR(VLOOKUP($M:$M,'Data 2'!$U:$AI,'Data 2'!Z$1,0),0)</f>
        <v>40756.559999999998</v>
      </c>
      <c r="AE125" s="15">
        <f>IFERROR(VLOOKUP($M:$M,'Data 2'!$U:$AI,'Data 2'!AA$1,0),0)</f>
        <v>44532.54</v>
      </c>
      <c r="AF125" s="15">
        <f>IFERROR(VLOOKUP($M:$M,'Data 2'!$U:$AI,'Data 2'!AB$1,0),0)</f>
        <v>54437.96</v>
      </c>
      <c r="AG125" s="15">
        <f>IFERROR(VLOOKUP($M:$M,'Data 2'!$U:$AI,'Data 2'!AC$1,0),0)</f>
        <v>48923.37</v>
      </c>
      <c r="AH125" s="15">
        <f>IFERROR(VLOOKUP($M:$M,'Data 2'!$U:$AI,'Data 2'!AD$1,0),0)</f>
        <v>50070.81</v>
      </c>
      <c r="AI125" s="15">
        <f>IFERROR(VLOOKUP($M:$M,'Data 2'!$U:$AI,'Data 2'!AE$1,0),0)</f>
        <v>42073.13</v>
      </c>
      <c r="AJ125" s="15">
        <f>IFERROR(VLOOKUP($M:$M,'Data 2'!$U:$AI,'Data 2'!AF$1,0),0)</f>
        <v>36264.870000000003</v>
      </c>
      <c r="AK125" s="15">
        <f>IFERROR(VLOOKUP($M:$M,'Data 2'!$U:$AI,'Data 2'!AG$1,0),0)</f>
        <v>26605.02</v>
      </c>
      <c r="AL125" s="15">
        <f>IFERROR(VLOOKUP($M:$M,'Data 2'!$U:$AI,'Data 2'!AH$1,0),0)</f>
        <v>26242.48</v>
      </c>
      <c r="AM125" s="16">
        <f t="shared" si="138"/>
        <v>448093.74</v>
      </c>
      <c r="AN125" s="15">
        <f>IFERROR(VLOOKUP($M:$M,'Data 2'!$AP:$BE,'Data 2'!AR$1,0),0)</f>
        <v>33022.49</v>
      </c>
      <c r="AO125" s="15">
        <f>IFERROR(VLOOKUP($M:$M,'Data 2'!$AP:$BE,'Data 2'!AS$1,0),0)</f>
        <v>35537.050000000003</v>
      </c>
      <c r="AP125" s="15">
        <f>IFERROR(VLOOKUP($M:$M,'Data 2'!$AP:$BE,'Data 2'!AT$1,0),0)</f>
        <v>40927.160000000003</v>
      </c>
      <c r="AQ125" s="15">
        <f>IFERROR(VLOOKUP($M:$M,'Data 2'!$AP:$BE,'Data 2'!AU$1,0),0)</f>
        <v>44889.68</v>
      </c>
      <c r="AR125" s="15">
        <f>IFERROR(VLOOKUP($M:$M,'Data 2'!$AP:$BE,'Data 2'!AV$1,0),0)</f>
        <v>50801.14</v>
      </c>
      <c r="AS125" s="15">
        <f>IFERROR(VLOOKUP($M:$M,'Data 2'!$AP:$BE,'Data 2'!AW$1,0),0)</f>
        <v>54576.58</v>
      </c>
      <c r="AT125" s="15">
        <f>IFERROR(VLOOKUP($M:$M,'Data 2'!$AP:$BE,'Data 2'!AX$1,0),0)</f>
        <v>48429.75</v>
      </c>
      <c r="AU125" s="15">
        <f>IFERROR(VLOOKUP($M:$M,'Data 2'!$AP:$BE,'Data 2'!AY$1,0),0)</f>
        <v>58871.360000000001</v>
      </c>
      <c r="AV125" s="15">
        <f>IFERROR(VLOOKUP($M:$M,'Data 2'!$AP:$BE,'Data 2'!AZ$1,0),0)</f>
        <v>42304.1</v>
      </c>
      <c r="AW125" s="15">
        <f>IFERROR(VLOOKUP($M:$M,'Data 2'!$AP:$BE,'Data 2'!BA$1,0),0)</f>
        <v>38225.149999999994</v>
      </c>
      <c r="AX125" s="15">
        <f>IFERROR(VLOOKUP($M:$M,'Data 2'!$AP:$BE,'Data 2'!BB$1,0),0)</f>
        <v>25625.850000000006</v>
      </c>
      <c r="AY125" s="15">
        <f>IFERROR(VLOOKUP($M:$M,'Data 2'!$AP:$BE,'Data 2'!BC$1,0),0)</f>
        <v>25129.389999999996</v>
      </c>
      <c r="AZ125" s="16">
        <f t="shared" si="71"/>
        <v>498339.69999999995</v>
      </c>
      <c r="BA125" s="3">
        <f>IF(AA125=0,0,IFERROR(VLOOKUP($M:$M,'Price_Per_Oz_01.2019~'!$A:$CQ,Data_sheet_PTD!BA$2,0),0))</f>
        <v>0.65</v>
      </c>
      <c r="BB125" s="3">
        <f>IF(AB125=0,0,IFERROR(VLOOKUP($M:$M,'Price_Per_Oz_01.2019~'!$A:$CQ,Data_sheet_PTD!BB$2,0),0))</f>
        <v>0.65</v>
      </c>
      <c r="BC125" s="3">
        <f>IF(AC125=0,0,IFERROR(VLOOKUP($M:$M,'Price_Per_Oz_01.2019~'!$A:$CQ,Data_sheet_PTD!BC$2,0),0))</f>
        <v>0.69</v>
      </c>
      <c r="BD125" s="3">
        <f>IF(AD125=0,0,IFERROR(VLOOKUP($M:$M,'Price_Per_Oz_01.2019~'!$A:$CQ,Data_sheet_PTD!BD$2,0),0))</f>
        <v>0.72</v>
      </c>
      <c r="BE125" s="3">
        <f>IF(AE125=0,0,IFERROR(VLOOKUP($M:$M,'Price_Per_Oz_01.2019~'!$A:$CQ,Data_sheet_PTD!BE$2,0),0))</f>
        <v>0.72</v>
      </c>
      <c r="BF125" s="3">
        <f>IF(AF125=0,0,IFERROR(VLOOKUP($M:$M,'Price_Per_Oz_01.2019~'!$A:$CQ,Data_sheet_PTD!BF$2,0),0))</f>
        <v>0.72</v>
      </c>
      <c r="BG125" s="3">
        <f>IF(AG125=0,0,IFERROR(VLOOKUP($M:$M,'Price_Per_Oz_01.2019~'!$A:$CQ,Data_sheet_PTD!BG$2,0),0))</f>
        <v>0.72</v>
      </c>
      <c r="BH125" s="3">
        <f>IF(AH125=0,0,IFERROR(VLOOKUP($M:$M,'Price_Per_Oz_01.2019~'!$A:$CQ,Data_sheet_PTD!BH$2,0),0))</f>
        <v>0.72</v>
      </c>
      <c r="BI125" s="3">
        <f>IF(AI125=0,0,IFERROR(VLOOKUP($M:$M,'Price_Per_Oz_01.2019~'!$A:$CQ,Data_sheet_PTD!BI$2,0),0))</f>
        <v>0.72</v>
      </c>
      <c r="BJ125" s="3">
        <f>IF(AJ125=0,0,IFERROR(VLOOKUP($M:$M,'Price_Per_Oz_01.2019~'!$A:$CQ,Data_sheet_PTD!BJ$2,0),0))</f>
        <v>0.72</v>
      </c>
      <c r="BK125" s="3">
        <f>IF(AK125=0,0,IFERROR(VLOOKUP($M:$M,'Price_Per_Oz_01.2019~'!$A:$CQ,Data_sheet_PTD!BK$2,0),0))</f>
        <v>0.72</v>
      </c>
      <c r="BL125" s="3">
        <f>IF(AL125=0,0,IFERROR(VLOOKUP($M:$M,'Price_Per_Oz_01.2019~'!$A:$CQ,Data_sheet_PTD!BL$2,0),0))</f>
        <v>0.76</v>
      </c>
      <c r="BM125" s="17">
        <f t="shared" si="123"/>
        <v>0.72</v>
      </c>
      <c r="BN125" s="3">
        <f>IF(AN125=0,0,IFERROR(VLOOKUP($M:$M,'Price_Per_Oz_01.2019~'!$A:$CQ,Data_sheet_PTD!BN$2,0),0))</f>
        <v>0.76</v>
      </c>
      <c r="BO125" s="3">
        <f>IF(AO125=0,0,IFERROR(VLOOKUP($M:$M,'Price_Per_Oz_01.2019~'!$A:$CQ,Data_sheet_PTD!BO$2,0),0))</f>
        <v>0.76</v>
      </c>
      <c r="BP125" s="3">
        <f>IF(AP125=0,0,IFERROR(VLOOKUP($M:$M,'Price_Per_Oz_01.2019~'!$A:$CQ,Data_sheet_PTD!BP$2,0),0))</f>
        <v>0.76</v>
      </c>
      <c r="BQ125" s="3">
        <f>IF(AQ125=0,0,IFERROR(VLOOKUP($M:$M,'Price_Per_Oz_01.2019~'!$A:$CQ,Data_sheet_PTD!BQ$2,0),0))</f>
        <v>0.76</v>
      </c>
      <c r="BR125" s="3">
        <f>IF(AR125=0,0,IFERROR(VLOOKUP($M:$M,'Price_Per_Oz_01.2019~'!$A:$CQ,Data_sheet_PTD!BR$2,0),0))</f>
        <v>0.76</v>
      </c>
      <c r="BS125" s="3">
        <f>IF(AS125=0,0,IFERROR(VLOOKUP($M:$M,'Price_Per_Oz_01.2019~'!$A:$CQ,Data_sheet_PTD!BS$2,0),0))</f>
        <v>0.79</v>
      </c>
      <c r="BT125" s="3">
        <f>IF(AT125=0,0,IFERROR(VLOOKUP($M:$M,'Price_Per_Oz_01.2019~'!$A:$CQ,Data_sheet_PTD!BT$2,0),0))</f>
        <v>0.79</v>
      </c>
      <c r="BU125" s="3">
        <f>IF(AU125=0,0,IFERROR(VLOOKUP($M:$M,'Price_Per_Oz_01.2019~'!$A:$CQ,Data_sheet_PTD!BU$2,0),0))</f>
        <v>0.79</v>
      </c>
      <c r="BV125" s="3">
        <f>IF(AV125=0,0,IFERROR(VLOOKUP($M:$M,'Price_Per_Oz_01.2019~'!$A:$CQ,Data_sheet_PTD!BV$2,0),0))</f>
        <v>0.79</v>
      </c>
      <c r="BW125" s="3">
        <f>IF(AW125=0,0,IFERROR(VLOOKUP($M:$M,'Price_Per_Oz_01.2019~'!$A:$CQ,Data_sheet_PTD!BW$2,0),0))</f>
        <v>0.79</v>
      </c>
      <c r="BX125" s="3">
        <f>IF(AX125=0,0,IFERROR(VLOOKUP($M:$M,'Price_Per_Oz_01.2019~'!$A:$CQ,Data_sheet_PTD!BX$2,0),0))</f>
        <v>0.79</v>
      </c>
      <c r="BY125" s="3">
        <f>IF(AY125=0,0,IFERROR(VLOOKUP($M:$M,'Price_Per_Oz_01.2019~'!$A:$CQ,Data_sheet_PTD!BY$2,0),0))</f>
        <v>0.79</v>
      </c>
      <c r="BZ125" s="17">
        <f t="shared" si="124"/>
        <v>0.79</v>
      </c>
      <c r="CA125" s="12">
        <f t="shared" si="72"/>
        <v>36919.661538461536</v>
      </c>
      <c r="CB125" s="12">
        <f t="shared" si="73"/>
        <v>34429.815384615387</v>
      </c>
      <c r="CC125" s="12">
        <f t="shared" si="74"/>
        <v>46101.217391304352</v>
      </c>
      <c r="CD125" s="12">
        <f t="shared" si="75"/>
        <v>56606.333333333336</v>
      </c>
      <c r="CE125" s="12">
        <f t="shared" si="76"/>
        <v>61850.75</v>
      </c>
      <c r="CF125" s="12">
        <f t="shared" si="77"/>
        <v>75608.277777777781</v>
      </c>
      <c r="CG125" s="12">
        <f t="shared" si="78"/>
        <v>67949.125</v>
      </c>
      <c r="CH125" s="12">
        <f t="shared" si="79"/>
        <v>69542.791666666672</v>
      </c>
      <c r="CI125" s="12">
        <f t="shared" si="80"/>
        <v>58434.902777777774</v>
      </c>
      <c r="CJ125" s="12">
        <f t="shared" si="81"/>
        <v>50367.875000000007</v>
      </c>
      <c r="CK125" s="12">
        <f t="shared" si="82"/>
        <v>36951.416666666672</v>
      </c>
      <c r="CL125" s="12">
        <f t="shared" si="83"/>
        <v>34529.57894736842</v>
      </c>
      <c r="CM125" s="13">
        <f t="shared" si="125"/>
        <v>629291.7454839719</v>
      </c>
      <c r="CN125" s="12">
        <f t="shared" si="84"/>
        <v>43450.6447368421</v>
      </c>
      <c r="CO125" s="12">
        <f t="shared" si="85"/>
        <v>46759.276315789481</v>
      </c>
      <c r="CP125" s="12">
        <f t="shared" si="86"/>
        <v>53851.526315789481</v>
      </c>
      <c r="CQ125" s="12">
        <f t="shared" si="87"/>
        <v>59065.368421052633</v>
      </c>
      <c r="CR125" s="12">
        <f t="shared" si="88"/>
        <v>66843.605263157893</v>
      </c>
      <c r="CS125" s="12">
        <f t="shared" si="89"/>
        <v>69084.278481012661</v>
      </c>
      <c r="CT125" s="12">
        <f t="shared" si="90"/>
        <v>61303.481012658223</v>
      </c>
      <c r="CU125" s="12">
        <f t="shared" si="91"/>
        <v>74520.708860759492</v>
      </c>
      <c r="CV125" s="12">
        <f t="shared" si="92"/>
        <v>53549.49367088607</v>
      </c>
      <c r="CW125" s="12">
        <f t="shared" si="93"/>
        <v>48386.265822784801</v>
      </c>
      <c r="CX125" s="12">
        <f t="shared" si="94"/>
        <v>32437.784810126588</v>
      </c>
      <c r="CY125" s="12">
        <f t="shared" si="95"/>
        <v>31809.354430379739</v>
      </c>
      <c r="CZ125" s="13">
        <f t="shared" si="96"/>
        <v>641061.7881412392</v>
      </c>
      <c r="DA125" s="15">
        <f t="shared" si="97"/>
        <v>4245.1390789473662</v>
      </c>
      <c r="DB125" s="15">
        <f t="shared" si="98"/>
        <v>8014.149605263161</v>
      </c>
      <c r="DC125" s="15">
        <f t="shared" si="99"/>
        <v>5347.7131578947383</v>
      </c>
      <c r="DD125" s="15">
        <f t="shared" si="100"/>
        <v>1770.5052631578942</v>
      </c>
      <c r="DE125" s="15">
        <f t="shared" si="101"/>
        <v>3594.8557894736828</v>
      </c>
      <c r="DF125" s="15">
        <f t="shared" si="102"/>
        <v>-4697.279493670886</v>
      </c>
      <c r="DG125" s="15">
        <f t="shared" si="103"/>
        <v>-4784.8636708860786</v>
      </c>
      <c r="DH125" s="15">
        <f t="shared" si="104"/>
        <v>3584.1003797468311</v>
      </c>
      <c r="DI125" s="15">
        <f t="shared" si="105"/>
        <v>-3517.4945569620268</v>
      </c>
      <c r="DJ125" s="15">
        <f t="shared" si="106"/>
        <v>-1426.7586075949489</v>
      </c>
      <c r="DK125" s="15">
        <f t="shared" si="107"/>
        <v>-3249.8149367088599</v>
      </c>
      <c r="DL125" s="15">
        <f t="shared" si="108"/>
        <v>-2067.3706329113975</v>
      </c>
      <c r="DM125" s="16">
        <f t="shared" si="109"/>
        <v>6812.8813757494772</v>
      </c>
      <c r="DN125" s="15">
        <f t="shared" si="110"/>
        <v>4779.5709210526302</v>
      </c>
      <c r="DO125" s="15">
        <f t="shared" si="111"/>
        <v>5143.5203947368418</v>
      </c>
      <c r="DP125" s="15">
        <f t="shared" si="112"/>
        <v>3769.6068421052669</v>
      </c>
      <c r="DQ125" s="15">
        <f t="shared" si="113"/>
        <v>2362.6147368421075</v>
      </c>
      <c r="DR125" s="15">
        <f t="shared" si="114"/>
        <v>2673.7442105263181</v>
      </c>
      <c r="DS125" s="15">
        <f t="shared" si="115"/>
        <v>4835.8994936708905</v>
      </c>
      <c r="DT125" s="15">
        <f t="shared" si="116"/>
        <v>4291.2436708860796</v>
      </c>
      <c r="DU125" s="15">
        <f t="shared" si="117"/>
        <v>5216.4496202531691</v>
      </c>
      <c r="DV125" s="15">
        <f t="shared" si="118"/>
        <v>3748.4645569620284</v>
      </c>
      <c r="DW125" s="15">
        <f t="shared" si="119"/>
        <v>3387.0386075949391</v>
      </c>
      <c r="DX125" s="15">
        <f t="shared" si="120"/>
        <v>2270.644936708863</v>
      </c>
      <c r="DY125" s="15">
        <f t="shared" si="121"/>
        <v>954.28063291139301</v>
      </c>
      <c r="DZ125" s="16">
        <f t="shared" si="122"/>
        <v>43433.078624250527</v>
      </c>
      <c r="EB125" s="22">
        <f t="shared" si="126"/>
        <v>0</v>
      </c>
      <c r="EC125" s="22">
        <f t="shared" si="127"/>
        <v>0</v>
      </c>
      <c r="ED125" s="22">
        <f t="shared" si="128"/>
        <v>0</v>
      </c>
      <c r="EE125" s="22">
        <f t="shared" si="129"/>
        <v>0</v>
      </c>
      <c r="EF125" s="22">
        <f t="shared" si="130"/>
        <v>0</v>
      </c>
      <c r="EG125" s="22">
        <f t="shared" si="131"/>
        <v>-1.8189894035458565E-12</v>
      </c>
      <c r="EH125" s="22">
        <f t="shared" si="132"/>
        <v>-3.637978807091713E-12</v>
      </c>
      <c r="EI125" s="22">
        <f t="shared" si="133"/>
        <v>0</v>
      </c>
      <c r="EJ125" s="22">
        <f t="shared" si="134"/>
        <v>-4.5474735088646412E-13</v>
      </c>
      <c r="EK125" s="22">
        <f t="shared" si="135"/>
        <v>0</v>
      </c>
      <c r="EL125" s="22">
        <f t="shared" si="136"/>
        <v>2.2737367544323206E-12</v>
      </c>
      <c r="EM125" s="22">
        <f t="shared" si="137"/>
        <v>0</v>
      </c>
    </row>
    <row r="126" spans="12:143" x14ac:dyDescent="0.3">
      <c r="L126" s="7"/>
      <c r="M126" t="s">
        <v>131</v>
      </c>
      <c r="N126" s="15">
        <f>IFERROR(VLOOKUP($M:$M,'Data 2'!$C:$R,'Data 2'!E$1,0),0)</f>
        <v>68676.81</v>
      </c>
      <c r="O126" s="15">
        <f>IFERROR(VLOOKUP($M:$M,'Data 2'!$C:$R,'Data 2'!F$1,0),0)</f>
        <v>71545.53</v>
      </c>
      <c r="P126" s="15">
        <f>IFERROR(VLOOKUP($M:$M,'Data 2'!$C:$R,'Data 2'!G$1,0),0)</f>
        <v>92140.47</v>
      </c>
      <c r="Q126" s="15">
        <f>IFERROR(VLOOKUP($M:$M,'Data 2'!$C:$R,'Data 2'!H$1,0),0)</f>
        <v>118557.36</v>
      </c>
      <c r="R126" s="15">
        <f>IFERROR(VLOOKUP($M:$M,'Data 2'!$C:$R,'Data 2'!I$1,0),0)</f>
        <v>114928.21</v>
      </c>
      <c r="S126" s="15">
        <f>IFERROR(VLOOKUP($M:$M,'Data 2'!$C:$R,'Data 2'!J$1,0),0)</f>
        <v>128098.41</v>
      </c>
      <c r="T126" s="15">
        <f>IFERROR(VLOOKUP($M:$M,'Data 2'!$C:$R,'Data 2'!K$1,0),0)</f>
        <v>149671.39000000001</v>
      </c>
      <c r="U126" s="15">
        <f>IFERROR(VLOOKUP($M:$M,'Data 2'!$C:$R,'Data 2'!L$1,0),0)</f>
        <v>132121.22</v>
      </c>
      <c r="V126" s="15">
        <f>IFERROR(VLOOKUP($M:$M,'Data 2'!$C:$R,'Data 2'!M$1,0),0)</f>
        <v>100807.6</v>
      </c>
      <c r="W126" s="15">
        <f>IFERROR(VLOOKUP($M:$M,'Data 2'!$C:$R,'Data 2'!N$1,0),0)</f>
        <v>96720.53</v>
      </c>
      <c r="X126" s="15">
        <f>IFERROR(VLOOKUP($M:$M,'Data 2'!$C:$R,'Data 2'!O$1,0),0)</f>
        <v>76208.67</v>
      </c>
      <c r="Y126" s="15">
        <f>IFERROR(VLOOKUP($M:$M,'Data 2'!$C:$R,'Data 2'!P$1,0),0)</f>
        <v>68230.87</v>
      </c>
      <c r="Z126" s="16">
        <f t="shared" si="70"/>
        <v>350920.17</v>
      </c>
      <c r="AA126" s="15">
        <f>IFERROR(VLOOKUP($M:$M,'Data 2'!$U:$AI,'Data 2'!W$1,0),0)</f>
        <v>60312.26</v>
      </c>
      <c r="AB126" s="15">
        <f>IFERROR(VLOOKUP($M:$M,'Data 2'!$U:$AI,'Data 2'!X$1,0),0)</f>
        <v>92189.08</v>
      </c>
      <c r="AC126" s="15">
        <f>IFERROR(VLOOKUP($M:$M,'Data 2'!$U:$AI,'Data 2'!Y$1,0),0)</f>
        <v>122383.28</v>
      </c>
      <c r="AD126" s="15">
        <f>IFERROR(VLOOKUP($M:$M,'Data 2'!$U:$AI,'Data 2'!Z$1,0),0)</f>
        <v>134790.89000000001</v>
      </c>
      <c r="AE126" s="15">
        <f>IFERROR(VLOOKUP($M:$M,'Data 2'!$U:$AI,'Data 2'!AA$1,0),0)</f>
        <v>148645.38</v>
      </c>
      <c r="AF126" s="15">
        <f>IFERROR(VLOOKUP($M:$M,'Data 2'!$U:$AI,'Data 2'!AB$1,0),0)</f>
        <v>172606.13</v>
      </c>
      <c r="AG126" s="15">
        <f>IFERROR(VLOOKUP($M:$M,'Data 2'!$U:$AI,'Data 2'!AC$1,0),0)</f>
        <v>169766.78</v>
      </c>
      <c r="AH126" s="15">
        <f>IFERROR(VLOOKUP($M:$M,'Data 2'!$U:$AI,'Data 2'!AD$1,0),0)</f>
        <v>159579.12</v>
      </c>
      <c r="AI126" s="15">
        <f>IFERROR(VLOOKUP($M:$M,'Data 2'!$U:$AI,'Data 2'!AE$1,0),0)</f>
        <v>129836.53</v>
      </c>
      <c r="AJ126" s="15">
        <f>IFERROR(VLOOKUP($M:$M,'Data 2'!$U:$AI,'Data 2'!AF$1,0),0)</f>
        <v>114919.52</v>
      </c>
      <c r="AK126" s="15">
        <f>IFERROR(VLOOKUP($M:$M,'Data 2'!$U:$AI,'Data 2'!AG$1,0),0)</f>
        <v>86436.12</v>
      </c>
      <c r="AL126" s="15">
        <f>IFERROR(VLOOKUP($M:$M,'Data 2'!$U:$AI,'Data 2'!AH$1,0),0)</f>
        <v>88156.31</v>
      </c>
      <c r="AM126" s="16">
        <f t="shared" si="138"/>
        <v>1479621.4</v>
      </c>
      <c r="AN126" s="15">
        <f>IFERROR(VLOOKUP($M:$M,'Data 2'!$AP:$BE,'Data 2'!AR$1,0),0)</f>
        <v>100781.15</v>
      </c>
      <c r="AO126" s="15">
        <f>IFERROR(VLOOKUP($M:$M,'Data 2'!$AP:$BE,'Data 2'!AS$1,0),0)</f>
        <v>118078.94</v>
      </c>
      <c r="AP126" s="15">
        <f>IFERROR(VLOOKUP($M:$M,'Data 2'!$AP:$BE,'Data 2'!AT$1,0),0)</f>
        <v>124952.27</v>
      </c>
      <c r="AQ126" s="15">
        <f>IFERROR(VLOOKUP($M:$M,'Data 2'!$AP:$BE,'Data 2'!AU$1,0),0)</f>
        <v>129683.28</v>
      </c>
      <c r="AR126" s="15">
        <f>IFERROR(VLOOKUP($M:$M,'Data 2'!$AP:$BE,'Data 2'!AV$1,0),0)</f>
        <v>150356.53</v>
      </c>
      <c r="AS126" s="15">
        <f>IFERROR(VLOOKUP($M:$M,'Data 2'!$AP:$BE,'Data 2'!AW$1,0),0)</f>
        <v>172807.35</v>
      </c>
      <c r="AT126" s="15">
        <f>IFERROR(VLOOKUP($M:$M,'Data 2'!$AP:$BE,'Data 2'!AX$1,0),0)</f>
        <v>168847.3</v>
      </c>
      <c r="AU126" s="15">
        <f>IFERROR(VLOOKUP($M:$M,'Data 2'!$AP:$BE,'Data 2'!AY$1,0),0)</f>
        <v>171933.52</v>
      </c>
      <c r="AV126" s="15">
        <f>IFERROR(VLOOKUP($M:$M,'Data 2'!$AP:$BE,'Data 2'!AZ$1,0),0)</f>
        <v>124661.09</v>
      </c>
      <c r="AW126" s="15">
        <f>IFERROR(VLOOKUP($M:$M,'Data 2'!$AP:$BE,'Data 2'!BA$1,0),0)</f>
        <v>108644.63000000002</v>
      </c>
      <c r="AX126" s="15">
        <f>IFERROR(VLOOKUP($M:$M,'Data 2'!$AP:$BE,'Data 2'!BB$1,0),0)</f>
        <v>92408.989999999976</v>
      </c>
      <c r="AY126" s="15">
        <f>IFERROR(VLOOKUP($M:$M,'Data 2'!$AP:$BE,'Data 2'!BC$1,0),0)</f>
        <v>87280.180000000008</v>
      </c>
      <c r="AZ126" s="16">
        <f t="shared" si="71"/>
        <v>1550435.2300000002</v>
      </c>
      <c r="BA126" s="3">
        <f>IF(AA126=0,0,IFERROR(VLOOKUP($M:$M,'Price_Per_Oz_01.2019~'!$A:$CQ,Data_sheet_PTD!BA$2,0),0))</f>
        <v>0.67</v>
      </c>
      <c r="BB126" s="3">
        <f>IF(AB126=0,0,IFERROR(VLOOKUP($M:$M,'Price_Per_Oz_01.2019~'!$A:$CQ,Data_sheet_PTD!BB$2,0),0))</f>
        <v>0.75</v>
      </c>
      <c r="BC126" s="3">
        <f>IF(AC126=0,0,IFERROR(VLOOKUP($M:$M,'Price_Per_Oz_01.2019~'!$A:$CQ,Data_sheet_PTD!BC$2,0),0))</f>
        <v>0.75</v>
      </c>
      <c r="BD126" s="3">
        <f>IF(AD126=0,0,IFERROR(VLOOKUP($M:$M,'Price_Per_Oz_01.2019~'!$A:$CQ,Data_sheet_PTD!BD$2,0),0))</f>
        <v>0.75</v>
      </c>
      <c r="BE126" s="3">
        <f>IF(AE126=0,0,IFERROR(VLOOKUP($M:$M,'Price_Per_Oz_01.2019~'!$A:$CQ,Data_sheet_PTD!BE$2,0),0))</f>
        <v>0.75</v>
      </c>
      <c r="BF126" s="3">
        <f>IF(AF126=0,0,IFERROR(VLOOKUP($M:$M,'Price_Per_Oz_01.2019~'!$A:$CQ,Data_sheet_PTD!BF$2,0),0))</f>
        <v>0.75</v>
      </c>
      <c r="BG126" s="3">
        <f>IF(AG126=0,0,IFERROR(VLOOKUP($M:$M,'Price_Per_Oz_01.2019~'!$A:$CQ,Data_sheet_PTD!BG$2,0),0))</f>
        <v>0.75</v>
      </c>
      <c r="BH126" s="3">
        <f>IF(AH126=0,0,IFERROR(VLOOKUP($M:$M,'Price_Per_Oz_01.2019~'!$A:$CQ,Data_sheet_PTD!BH$2,0),0))</f>
        <v>0.75</v>
      </c>
      <c r="BI126" s="3">
        <f>IF(AI126=0,0,IFERROR(VLOOKUP($M:$M,'Price_Per_Oz_01.2019~'!$A:$CQ,Data_sheet_PTD!BI$2,0),0))</f>
        <v>0.75</v>
      </c>
      <c r="BJ126" s="3">
        <f>IF(AJ126=0,0,IFERROR(VLOOKUP($M:$M,'Price_Per_Oz_01.2019~'!$A:$CQ,Data_sheet_PTD!BJ$2,0),0))</f>
        <v>0.75</v>
      </c>
      <c r="BK126" s="3">
        <f>IF(AK126=0,0,IFERROR(VLOOKUP($M:$M,'Price_Per_Oz_01.2019~'!$A:$CQ,Data_sheet_PTD!BK$2,0),0))</f>
        <v>0.75</v>
      </c>
      <c r="BL126" s="3">
        <f>IF(AL126=0,0,IFERROR(VLOOKUP($M:$M,'Price_Per_Oz_01.2019~'!$A:$CQ,Data_sheet_PTD!BL$2,0),0))</f>
        <v>0.75</v>
      </c>
      <c r="BM126" s="17">
        <f t="shared" si="123"/>
        <v>0.75</v>
      </c>
      <c r="BN126" s="3">
        <f>IF(AN126=0,0,IFERROR(VLOOKUP($M:$M,'Price_Per_Oz_01.2019~'!$A:$CQ,Data_sheet_PTD!BN$2,0),0))</f>
        <v>0.75</v>
      </c>
      <c r="BO126" s="3">
        <f>IF(AO126=0,0,IFERROR(VLOOKUP($M:$M,'Price_Per_Oz_01.2019~'!$A:$CQ,Data_sheet_PTD!BO$2,0),0))</f>
        <v>0.75</v>
      </c>
      <c r="BP126" s="3">
        <f>IF(AP126=0,0,IFERROR(VLOOKUP($M:$M,'Price_Per_Oz_01.2019~'!$A:$CQ,Data_sheet_PTD!BP$2,0),0))</f>
        <v>0.75</v>
      </c>
      <c r="BQ126" s="3">
        <f>IF(AQ126=0,0,IFERROR(VLOOKUP($M:$M,'Price_Per_Oz_01.2019~'!$A:$CQ,Data_sheet_PTD!BQ$2,0),0))</f>
        <v>0.75</v>
      </c>
      <c r="BR126" s="3">
        <f>IF(AR126=0,0,IFERROR(VLOOKUP($M:$M,'Price_Per_Oz_01.2019~'!$A:$CQ,Data_sheet_PTD!BR$2,0),0))</f>
        <v>0.79</v>
      </c>
      <c r="BS126" s="3">
        <f>IF(AS126=0,0,IFERROR(VLOOKUP($M:$M,'Price_Per_Oz_01.2019~'!$A:$CQ,Data_sheet_PTD!BS$2,0),0))</f>
        <v>0.79</v>
      </c>
      <c r="BT126" s="3">
        <f>IF(AT126=0,0,IFERROR(VLOOKUP($M:$M,'Price_Per_Oz_01.2019~'!$A:$CQ,Data_sheet_PTD!BT$2,0),0))</f>
        <v>0.79</v>
      </c>
      <c r="BU126" s="3">
        <f>IF(AU126=0,0,IFERROR(VLOOKUP($M:$M,'Price_Per_Oz_01.2019~'!$A:$CQ,Data_sheet_PTD!BU$2,0),0))</f>
        <v>0.79</v>
      </c>
      <c r="BV126" s="3">
        <f>IF(AV126=0,0,IFERROR(VLOOKUP($M:$M,'Price_Per_Oz_01.2019~'!$A:$CQ,Data_sheet_PTD!BV$2,0),0))</f>
        <v>0.79</v>
      </c>
      <c r="BW126" s="3">
        <f>IF(AW126=0,0,IFERROR(VLOOKUP($M:$M,'Price_Per_Oz_01.2019~'!$A:$CQ,Data_sheet_PTD!BW$2,0),0))</f>
        <v>0.79</v>
      </c>
      <c r="BX126" s="3">
        <f>IF(AX126=0,0,IFERROR(VLOOKUP($M:$M,'Price_Per_Oz_01.2019~'!$A:$CQ,Data_sheet_PTD!BX$2,0),0))</f>
        <v>0.79</v>
      </c>
      <c r="BY126" s="3">
        <f>IF(AY126=0,0,IFERROR(VLOOKUP($M:$M,'Price_Per_Oz_01.2019~'!$A:$CQ,Data_sheet_PTD!BY$2,0),0))</f>
        <v>0.79</v>
      </c>
      <c r="BZ126" s="17">
        <f t="shared" si="124"/>
        <v>0.79</v>
      </c>
      <c r="CA126" s="12">
        <f t="shared" si="72"/>
        <v>90018.298507462678</v>
      </c>
      <c r="CB126" s="12">
        <f t="shared" si="73"/>
        <v>122918.77333333333</v>
      </c>
      <c r="CC126" s="12">
        <f t="shared" si="74"/>
        <v>163177.70666666667</v>
      </c>
      <c r="CD126" s="12">
        <f t="shared" si="75"/>
        <v>179721.18666666668</v>
      </c>
      <c r="CE126" s="12">
        <f t="shared" si="76"/>
        <v>198193.84</v>
      </c>
      <c r="CF126" s="12">
        <f t="shared" si="77"/>
        <v>230141.50666666668</v>
      </c>
      <c r="CG126" s="12">
        <f t="shared" si="78"/>
        <v>226355.70666666667</v>
      </c>
      <c r="CH126" s="12">
        <f t="shared" si="79"/>
        <v>212772.16</v>
      </c>
      <c r="CI126" s="12">
        <f t="shared" si="80"/>
        <v>173115.37333333332</v>
      </c>
      <c r="CJ126" s="12">
        <f t="shared" si="81"/>
        <v>153226.02666666667</v>
      </c>
      <c r="CK126" s="12">
        <f t="shared" si="82"/>
        <v>115248.15999999999</v>
      </c>
      <c r="CL126" s="12">
        <f t="shared" si="83"/>
        <v>117541.74666666666</v>
      </c>
      <c r="CM126" s="13">
        <f t="shared" si="125"/>
        <v>1982430.485174129</v>
      </c>
      <c r="CN126" s="12">
        <f t="shared" si="84"/>
        <v>134374.86666666667</v>
      </c>
      <c r="CO126" s="12">
        <f t="shared" si="85"/>
        <v>157438.58666666667</v>
      </c>
      <c r="CP126" s="12">
        <f t="shared" si="86"/>
        <v>166603.02666666667</v>
      </c>
      <c r="CQ126" s="12">
        <f t="shared" si="87"/>
        <v>172911.04</v>
      </c>
      <c r="CR126" s="12">
        <f t="shared" si="88"/>
        <v>190324.72151898732</v>
      </c>
      <c r="CS126" s="12">
        <f t="shared" si="89"/>
        <v>218743.48101265822</v>
      </c>
      <c r="CT126" s="12">
        <f t="shared" si="90"/>
        <v>213730.75949367086</v>
      </c>
      <c r="CU126" s="12">
        <f t="shared" si="91"/>
        <v>217637.36708860757</v>
      </c>
      <c r="CV126" s="12">
        <f t="shared" si="92"/>
        <v>157798.84810126582</v>
      </c>
      <c r="CW126" s="12">
        <f t="shared" si="93"/>
        <v>137524.84810126584</v>
      </c>
      <c r="CX126" s="12">
        <f t="shared" si="94"/>
        <v>116973.40506329111</v>
      </c>
      <c r="CY126" s="12">
        <f t="shared" si="95"/>
        <v>110481.24050632912</v>
      </c>
      <c r="CZ126" s="13">
        <f t="shared" si="96"/>
        <v>1994542.1908860756</v>
      </c>
      <c r="DA126" s="15">
        <f t="shared" si="97"/>
        <v>29718.900666666676</v>
      </c>
      <c r="DB126" s="15">
        <f t="shared" si="98"/>
        <v>25889.860000000004</v>
      </c>
      <c r="DC126" s="15">
        <f t="shared" si="99"/>
        <v>2568.9900000000052</v>
      </c>
      <c r="DD126" s="15">
        <f t="shared" si="100"/>
        <v>-5107.6100000000006</v>
      </c>
      <c r="DE126" s="15">
        <f t="shared" si="101"/>
        <v>-5901.8388607595043</v>
      </c>
      <c r="DF126" s="15">
        <f t="shared" si="102"/>
        <v>-8548.5192405063499</v>
      </c>
      <c r="DG126" s="15">
        <f t="shared" si="103"/>
        <v>-9468.7103797468517</v>
      </c>
      <c r="DH126" s="15">
        <f t="shared" si="104"/>
        <v>3648.9053164556753</v>
      </c>
      <c r="DI126" s="15">
        <f t="shared" si="105"/>
        <v>-11487.39392405063</v>
      </c>
      <c r="DJ126" s="15">
        <f t="shared" si="106"/>
        <v>-11775.88392405062</v>
      </c>
      <c r="DK126" s="15">
        <f t="shared" si="107"/>
        <v>1293.9337974683403</v>
      </c>
      <c r="DL126" s="15">
        <f t="shared" si="108"/>
        <v>-5295.3796202531521</v>
      </c>
      <c r="DM126" s="16">
        <f t="shared" si="109"/>
        <v>5535.2538312235956</v>
      </c>
      <c r="DN126" s="15">
        <f t="shared" si="110"/>
        <v>10749.989333333328</v>
      </c>
      <c r="DO126" s="15">
        <f t="shared" si="111"/>
        <v>0</v>
      </c>
      <c r="DP126" s="15">
        <f t="shared" si="112"/>
        <v>0</v>
      </c>
      <c r="DQ126" s="15">
        <f t="shared" si="113"/>
        <v>0</v>
      </c>
      <c r="DR126" s="15">
        <f t="shared" si="114"/>
        <v>7612.9888607594994</v>
      </c>
      <c r="DS126" s="15">
        <f t="shared" si="115"/>
        <v>8749.7392405063365</v>
      </c>
      <c r="DT126" s="15">
        <f t="shared" si="116"/>
        <v>8549.2303797468412</v>
      </c>
      <c r="DU126" s="15">
        <f t="shared" si="117"/>
        <v>8705.4946835443097</v>
      </c>
      <c r="DV126" s="15">
        <f t="shared" si="118"/>
        <v>6311.9539240506383</v>
      </c>
      <c r="DW126" s="15">
        <f t="shared" si="119"/>
        <v>5500.9939240506383</v>
      </c>
      <c r="DX126" s="15">
        <f t="shared" si="120"/>
        <v>4678.9362025316486</v>
      </c>
      <c r="DY126" s="15">
        <f t="shared" si="121"/>
        <v>4419.2496202531693</v>
      </c>
      <c r="DZ126" s="16">
        <f t="shared" si="122"/>
        <v>65278.57616877641</v>
      </c>
      <c r="EB126" s="22">
        <f t="shared" si="126"/>
        <v>0</v>
      </c>
      <c r="EC126" s="22">
        <f t="shared" si="127"/>
        <v>0</v>
      </c>
      <c r="ED126" s="22">
        <f t="shared" si="128"/>
        <v>0</v>
      </c>
      <c r="EE126" s="22">
        <f t="shared" si="129"/>
        <v>-1.4551915228366852E-11</v>
      </c>
      <c r="EF126" s="22">
        <f t="shared" si="130"/>
        <v>0</v>
      </c>
      <c r="EG126" s="22">
        <f t="shared" si="131"/>
        <v>1.4551915228366852E-11</v>
      </c>
      <c r="EH126" s="22">
        <f t="shared" si="132"/>
        <v>0</v>
      </c>
      <c r="EI126" s="22">
        <f t="shared" si="133"/>
        <v>0</v>
      </c>
      <c r="EJ126" s="22">
        <f t="shared" si="134"/>
        <v>-1.0913936421275139E-11</v>
      </c>
      <c r="EK126" s="22">
        <f t="shared" si="135"/>
        <v>0</v>
      </c>
      <c r="EL126" s="22">
        <f t="shared" si="136"/>
        <v>-8.1854523159563541E-12</v>
      </c>
      <c r="EM126" s="22">
        <f t="shared" si="137"/>
        <v>-7.2759576141834259E-12</v>
      </c>
    </row>
    <row r="127" spans="12:143" x14ac:dyDescent="0.3">
      <c r="L127" s="7"/>
      <c r="M127" t="s">
        <v>132</v>
      </c>
      <c r="N127" s="15">
        <f>IFERROR(VLOOKUP($M:$M,'Data 2'!$C:$R,'Data 2'!E$1,0),0)</f>
        <v>13176.15</v>
      </c>
      <c r="O127" s="15">
        <f>IFERROR(VLOOKUP($M:$M,'Data 2'!$C:$R,'Data 2'!F$1,0),0)</f>
        <v>0</v>
      </c>
      <c r="P127" s="15">
        <f>IFERROR(VLOOKUP($M:$M,'Data 2'!$C:$R,'Data 2'!G$1,0),0)</f>
        <v>11.06</v>
      </c>
      <c r="Q127" s="15">
        <f>IFERROR(VLOOKUP($M:$M,'Data 2'!$C:$R,'Data 2'!H$1,0),0)</f>
        <v>0</v>
      </c>
      <c r="R127" s="15">
        <f>IFERROR(VLOOKUP($M:$M,'Data 2'!$C:$R,'Data 2'!I$1,0),0)</f>
        <v>0</v>
      </c>
      <c r="S127" s="15">
        <f>IFERROR(VLOOKUP($M:$M,'Data 2'!$C:$R,'Data 2'!J$1,0),0)</f>
        <v>0</v>
      </c>
      <c r="T127" s="15">
        <f>IFERROR(VLOOKUP($M:$M,'Data 2'!$C:$R,'Data 2'!K$1,0),0)</f>
        <v>0</v>
      </c>
      <c r="U127" s="15">
        <f>IFERROR(VLOOKUP($M:$M,'Data 2'!$C:$R,'Data 2'!L$1,0),0)</f>
        <v>0</v>
      </c>
      <c r="V127" s="15">
        <f>IFERROR(VLOOKUP($M:$M,'Data 2'!$C:$R,'Data 2'!M$1,0),0)</f>
        <v>0</v>
      </c>
      <c r="W127" s="15">
        <f>IFERROR(VLOOKUP($M:$M,'Data 2'!$C:$R,'Data 2'!N$1,0),0)</f>
        <v>0</v>
      </c>
      <c r="X127" s="15">
        <f>IFERROR(VLOOKUP($M:$M,'Data 2'!$C:$R,'Data 2'!O$1,0),0)</f>
        <v>0</v>
      </c>
      <c r="Y127" s="15">
        <f>IFERROR(VLOOKUP($M:$M,'Data 2'!$C:$R,'Data 2'!P$1,0),0)</f>
        <v>0</v>
      </c>
      <c r="Z127" s="16">
        <f t="shared" si="70"/>
        <v>13187.21</v>
      </c>
      <c r="AA127" s="15">
        <f>IFERROR(VLOOKUP($M:$M,'Data 2'!$U:$AI,'Data 2'!W$1,0),0)</f>
        <v>0</v>
      </c>
      <c r="AB127" s="15">
        <f>IFERROR(VLOOKUP($M:$M,'Data 2'!$U:$AI,'Data 2'!X$1,0),0)</f>
        <v>0</v>
      </c>
      <c r="AC127" s="15">
        <f>IFERROR(VLOOKUP($M:$M,'Data 2'!$U:$AI,'Data 2'!Y$1,0),0)</f>
        <v>0</v>
      </c>
      <c r="AD127" s="15">
        <f>IFERROR(VLOOKUP($M:$M,'Data 2'!$U:$AI,'Data 2'!Z$1,0),0)</f>
        <v>0</v>
      </c>
      <c r="AE127" s="15">
        <f>IFERROR(VLOOKUP($M:$M,'Data 2'!$U:$AI,'Data 2'!AA$1,0),0)</f>
        <v>0</v>
      </c>
      <c r="AF127" s="15">
        <f>IFERROR(VLOOKUP($M:$M,'Data 2'!$U:$AI,'Data 2'!AB$1,0),0)</f>
        <v>0</v>
      </c>
      <c r="AG127" s="15">
        <f>IFERROR(VLOOKUP($M:$M,'Data 2'!$U:$AI,'Data 2'!AC$1,0),0)</f>
        <v>0</v>
      </c>
      <c r="AH127" s="15">
        <f>IFERROR(VLOOKUP($M:$M,'Data 2'!$U:$AI,'Data 2'!AD$1,0),0)</f>
        <v>0</v>
      </c>
      <c r="AI127" s="15">
        <f>IFERROR(VLOOKUP($M:$M,'Data 2'!$U:$AI,'Data 2'!AE$1,0),0)</f>
        <v>0</v>
      </c>
      <c r="AJ127" s="15">
        <f>IFERROR(VLOOKUP($M:$M,'Data 2'!$U:$AI,'Data 2'!AF$1,0),0)</f>
        <v>0</v>
      </c>
      <c r="AK127" s="15">
        <f>IFERROR(VLOOKUP($M:$M,'Data 2'!$U:$AI,'Data 2'!AG$1,0),0)</f>
        <v>0</v>
      </c>
      <c r="AL127" s="15">
        <f>IFERROR(VLOOKUP($M:$M,'Data 2'!$U:$AI,'Data 2'!AH$1,0),0)</f>
        <v>0</v>
      </c>
      <c r="AM127" s="16">
        <f t="shared" si="138"/>
        <v>0</v>
      </c>
      <c r="AN127" s="15">
        <f>IFERROR(VLOOKUP($M:$M,'Data 2'!$AP:$BE,'Data 2'!AR$1,0),0)</f>
        <v>0</v>
      </c>
      <c r="AO127" s="15">
        <f>IFERROR(VLOOKUP($M:$M,'Data 2'!$AP:$BE,'Data 2'!AS$1,0),0)</f>
        <v>0</v>
      </c>
      <c r="AP127" s="15">
        <f>IFERROR(VLOOKUP($M:$M,'Data 2'!$AP:$BE,'Data 2'!AT$1,0),0)</f>
        <v>0</v>
      </c>
      <c r="AQ127" s="15">
        <f>IFERROR(VLOOKUP($M:$M,'Data 2'!$AP:$BE,'Data 2'!AU$1,0),0)</f>
        <v>0</v>
      </c>
      <c r="AR127" s="15">
        <f>IFERROR(VLOOKUP($M:$M,'Data 2'!$AP:$BE,'Data 2'!AV$1,0),0)</f>
        <v>0</v>
      </c>
      <c r="AS127" s="15">
        <f>IFERROR(VLOOKUP($M:$M,'Data 2'!$AP:$BE,'Data 2'!AW$1,0),0)</f>
        <v>0</v>
      </c>
      <c r="AT127" s="15">
        <f>IFERROR(VLOOKUP($M:$M,'Data 2'!$AP:$BE,'Data 2'!AX$1,0),0)</f>
        <v>0</v>
      </c>
      <c r="AU127" s="15">
        <f>IFERROR(VLOOKUP($M:$M,'Data 2'!$AP:$BE,'Data 2'!AY$1,0),0)</f>
        <v>0</v>
      </c>
      <c r="AV127" s="15">
        <f>IFERROR(VLOOKUP($M:$M,'Data 2'!$AP:$BE,'Data 2'!AZ$1,0),0)</f>
        <v>0</v>
      </c>
      <c r="AW127" s="15">
        <f>IFERROR(VLOOKUP($M:$M,'Data 2'!$AP:$BE,'Data 2'!BA$1,0),0)</f>
        <v>0</v>
      </c>
      <c r="AX127" s="15">
        <f>IFERROR(VLOOKUP($M:$M,'Data 2'!$AP:$BE,'Data 2'!BB$1,0),0)</f>
        <v>0</v>
      </c>
      <c r="AY127" s="15">
        <f>IFERROR(VLOOKUP($M:$M,'Data 2'!$AP:$BE,'Data 2'!BC$1,0),0)</f>
        <v>0</v>
      </c>
      <c r="AZ127" s="16">
        <f t="shared" si="71"/>
        <v>0</v>
      </c>
      <c r="BA127" s="3">
        <f>IF(AA127=0,0,IFERROR(VLOOKUP($M:$M,'Price_Per_Oz_01.2019~'!$A:$CQ,Data_sheet_PTD!BA$2,0),0))</f>
        <v>0</v>
      </c>
      <c r="BB127" s="3">
        <f>IF(AB127=0,0,IFERROR(VLOOKUP($M:$M,'Price_Per_Oz_01.2019~'!$A:$CQ,Data_sheet_PTD!BB$2,0),0))</f>
        <v>0</v>
      </c>
      <c r="BC127" s="3">
        <f>IF(AC127=0,0,IFERROR(VLOOKUP($M:$M,'Price_Per_Oz_01.2019~'!$A:$CQ,Data_sheet_PTD!BC$2,0),0))</f>
        <v>0</v>
      </c>
      <c r="BD127" s="3">
        <f>IF(AD127=0,0,IFERROR(VLOOKUP($M:$M,'Price_Per_Oz_01.2019~'!$A:$CQ,Data_sheet_PTD!BD$2,0),0))</f>
        <v>0</v>
      </c>
      <c r="BE127" s="3">
        <f>IF(AE127=0,0,IFERROR(VLOOKUP($M:$M,'Price_Per_Oz_01.2019~'!$A:$CQ,Data_sheet_PTD!BE$2,0),0))</f>
        <v>0</v>
      </c>
      <c r="BF127" s="3">
        <f>IF(AF127=0,0,IFERROR(VLOOKUP($M:$M,'Price_Per_Oz_01.2019~'!$A:$CQ,Data_sheet_PTD!BF$2,0),0))</f>
        <v>0</v>
      </c>
      <c r="BG127" s="3">
        <f>IF(AG127=0,0,IFERROR(VLOOKUP($M:$M,'Price_Per_Oz_01.2019~'!$A:$CQ,Data_sheet_PTD!BG$2,0),0))</f>
        <v>0</v>
      </c>
      <c r="BH127" s="3">
        <f>IF(AH127=0,0,IFERROR(VLOOKUP($M:$M,'Price_Per_Oz_01.2019~'!$A:$CQ,Data_sheet_PTD!BH$2,0),0))</f>
        <v>0</v>
      </c>
      <c r="BI127" s="3">
        <f>IF(AI127=0,0,IFERROR(VLOOKUP($M:$M,'Price_Per_Oz_01.2019~'!$A:$CQ,Data_sheet_PTD!BI$2,0),0))</f>
        <v>0</v>
      </c>
      <c r="BJ127" s="3">
        <f>IF(AJ127=0,0,IFERROR(VLOOKUP($M:$M,'Price_Per_Oz_01.2019~'!$A:$CQ,Data_sheet_PTD!BJ$2,0),0))</f>
        <v>0</v>
      </c>
      <c r="BK127" s="3">
        <f>IF(AK127=0,0,IFERROR(VLOOKUP($M:$M,'Price_Per_Oz_01.2019~'!$A:$CQ,Data_sheet_PTD!BK$2,0),0))</f>
        <v>0</v>
      </c>
      <c r="BL127" s="3">
        <f>IF(AL127=0,0,IFERROR(VLOOKUP($M:$M,'Price_Per_Oz_01.2019~'!$A:$CQ,Data_sheet_PTD!BL$2,0),0))</f>
        <v>0</v>
      </c>
      <c r="BM127" s="17">
        <f t="shared" si="123"/>
        <v>0</v>
      </c>
      <c r="BN127" s="3">
        <f>IF(AN127=0,0,IFERROR(VLOOKUP($M:$M,'Price_Per_Oz_01.2019~'!$A:$CQ,Data_sheet_PTD!BN$2,0),0))</f>
        <v>0</v>
      </c>
      <c r="BO127" s="3">
        <f>IF(AO127=0,0,IFERROR(VLOOKUP($M:$M,'Price_Per_Oz_01.2019~'!$A:$CQ,Data_sheet_PTD!BO$2,0),0))</f>
        <v>0</v>
      </c>
      <c r="BP127" s="3">
        <f>IF(AP127=0,0,IFERROR(VLOOKUP($M:$M,'Price_Per_Oz_01.2019~'!$A:$CQ,Data_sheet_PTD!BP$2,0),0))</f>
        <v>0</v>
      </c>
      <c r="BQ127" s="3">
        <f>IF(AQ127=0,0,IFERROR(VLOOKUP($M:$M,'Price_Per_Oz_01.2019~'!$A:$CQ,Data_sheet_PTD!BQ$2,0),0))</f>
        <v>0</v>
      </c>
      <c r="BR127" s="3">
        <f>IF(AR127=0,0,IFERROR(VLOOKUP($M:$M,'Price_Per_Oz_01.2019~'!$A:$CQ,Data_sheet_PTD!BR$2,0),0))</f>
        <v>0</v>
      </c>
      <c r="BS127" s="3">
        <f>IF(AS127=0,0,IFERROR(VLOOKUP($M:$M,'Price_Per_Oz_01.2019~'!$A:$CQ,Data_sheet_PTD!BS$2,0),0))</f>
        <v>0</v>
      </c>
      <c r="BT127" s="3">
        <f>IF(AT127=0,0,IFERROR(VLOOKUP($M:$M,'Price_Per_Oz_01.2019~'!$A:$CQ,Data_sheet_PTD!BT$2,0),0))</f>
        <v>0</v>
      </c>
      <c r="BU127" s="3">
        <f>IF(AU127=0,0,IFERROR(VLOOKUP($M:$M,'Price_Per_Oz_01.2019~'!$A:$CQ,Data_sheet_PTD!BU$2,0),0))</f>
        <v>0</v>
      </c>
      <c r="BV127" s="3">
        <f>IF(AV127=0,0,IFERROR(VLOOKUP($M:$M,'Price_Per_Oz_01.2019~'!$A:$CQ,Data_sheet_PTD!BV$2,0),0))</f>
        <v>0</v>
      </c>
      <c r="BW127" s="3">
        <f>IF(AW127=0,0,IFERROR(VLOOKUP($M:$M,'Price_Per_Oz_01.2019~'!$A:$CQ,Data_sheet_PTD!BW$2,0),0))</f>
        <v>0</v>
      </c>
      <c r="BX127" s="3">
        <f>IF(AX127=0,0,IFERROR(VLOOKUP($M:$M,'Price_Per_Oz_01.2019~'!$A:$CQ,Data_sheet_PTD!BX$2,0),0))</f>
        <v>0</v>
      </c>
      <c r="BY127" s="3">
        <f>IF(AY127=0,0,IFERROR(VLOOKUP($M:$M,'Price_Per_Oz_01.2019~'!$A:$CQ,Data_sheet_PTD!BY$2,0),0))</f>
        <v>0</v>
      </c>
      <c r="BZ127" s="17">
        <f t="shared" si="124"/>
        <v>0</v>
      </c>
      <c r="CA127" s="12">
        <f t="shared" si="72"/>
        <v>0</v>
      </c>
      <c r="CB127" s="12">
        <f t="shared" si="73"/>
        <v>0</v>
      </c>
      <c r="CC127" s="12">
        <f t="shared" si="74"/>
        <v>0</v>
      </c>
      <c r="CD127" s="12">
        <f t="shared" si="75"/>
        <v>0</v>
      </c>
      <c r="CE127" s="12">
        <f t="shared" si="76"/>
        <v>0</v>
      </c>
      <c r="CF127" s="12">
        <f t="shared" si="77"/>
        <v>0</v>
      </c>
      <c r="CG127" s="12">
        <f t="shared" si="78"/>
        <v>0</v>
      </c>
      <c r="CH127" s="12">
        <f t="shared" si="79"/>
        <v>0</v>
      </c>
      <c r="CI127" s="12">
        <f t="shared" si="80"/>
        <v>0</v>
      </c>
      <c r="CJ127" s="12">
        <f t="shared" si="81"/>
        <v>0</v>
      </c>
      <c r="CK127" s="12">
        <f t="shared" si="82"/>
        <v>0</v>
      </c>
      <c r="CL127" s="12">
        <f t="shared" si="83"/>
        <v>0</v>
      </c>
      <c r="CM127" s="13">
        <f t="shared" si="125"/>
        <v>0</v>
      </c>
      <c r="CN127" s="12">
        <f t="shared" si="84"/>
        <v>0</v>
      </c>
      <c r="CO127" s="12">
        <f t="shared" si="85"/>
        <v>0</v>
      </c>
      <c r="CP127" s="12">
        <f t="shared" si="86"/>
        <v>0</v>
      </c>
      <c r="CQ127" s="12">
        <f t="shared" si="87"/>
        <v>0</v>
      </c>
      <c r="CR127" s="12">
        <f t="shared" si="88"/>
        <v>0</v>
      </c>
      <c r="CS127" s="12">
        <f t="shared" si="89"/>
        <v>0</v>
      </c>
      <c r="CT127" s="12">
        <f t="shared" si="90"/>
        <v>0</v>
      </c>
      <c r="CU127" s="12">
        <f t="shared" si="91"/>
        <v>0</v>
      </c>
      <c r="CV127" s="12">
        <f t="shared" si="92"/>
        <v>0</v>
      </c>
      <c r="CW127" s="12">
        <f t="shared" si="93"/>
        <v>0</v>
      </c>
      <c r="CX127" s="12">
        <f t="shared" si="94"/>
        <v>0</v>
      </c>
      <c r="CY127" s="12">
        <f t="shared" si="95"/>
        <v>0</v>
      </c>
      <c r="CZ127" s="13">
        <f t="shared" si="96"/>
        <v>0</v>
      </c>
      <c r="DA127" s="15">
        <f t="shared" si="97"/>
        <v>0</v>
      </c>
      <c r="DB127" s="15">
        <f t="shared" si="98"/>
        <v>0</v>
      </c>
      <c r="DC127" s="15">
        <f t="shared" si="99"/>
        <v>0</v>
      </c>
      <c r="DD127" s="15">
        <f t="shared" si="100"/>
        <v>0</v>
      </c>
      <c r="DE127" s="15">
        <f t="shared" si="101"/>
        <v>0</v>
      </c>
      <c r="DF127" s="15">
        <f t="shared" si="102"/>
        <v>0</v>
      </c>
      <c r="DG127" s="15">
        <f t="shared" si="103"/>
        <v>0</v>
      </c>
      <c r="DH127" s="15">
        <f t="shared" si="104"/>
        <v>0</v>
      </c>
      <c r="DI127" s="15">
        <f t="shared" si="105"/>
        <v>0</v>
      </c>
      <c r="DJ127" s="15">
        <f t="shared" si="106"/>
        <v>0</v>
      </c>
      <c r="DK127" s="15">
        <f t="shared" si="107"/>
        <v>0</v>
      </c>
      <c r="DL127" s="15">
        <f t="shared" si="108"/>
        <v>0</v>
      </c>
      <c r="DM127" s="16">
        <f t="shared" si="109"/>
        <v>0</v>
      </c>
      <c r="DN127" s="15">
        <f t="shared" si="110"/>
        <v>0</v>
      </c>
      <c r="DO127" s="15">
        <f t="shared" si="111"/>
        <v>0</v>
      </c>
      <c r="DP127" s="15">
        <f t="shared" si="112"/>
        <v>0</v>
      </c>
      <c r="DQ127" s="15">
        <f t="shared" si="113"/>
        <v>0</v>
      </c>
      <c r="DR127" s="15">
        <f t="shared" si="114"/>
        <v>0</v>
      </c>
      <c r="DS127" s="15">
        <f t="shared" si="115"/>
        <v>0</v>
      </c>
      <c r="DT127" s="15">
        <f t="shared" si="116"/>
        <v>0</v>
      </c>
      <c r="DU127" s="15">
        <f t="shared" si="117"/>
        <v>0</v>
      </c>
      <c r="DV127" s="15">
        <f t="shared" si="118"/>
        <v>0</v>
      </c>
      <c r="DW127" s="15">
        <f t="shared" si="119"/>
        <v>0</v>
      </c>
      <c r="DX127" s="15">
        <f t="shared" si="120"/>
        <v>0</v>
      </c>
      <c r="DY127" s="15">
        <f t="shared" si="121"/>
        <v>0</v>
      </c>
      <c r="DZ127" s="16">
        <f t="shared" si="122"/>
        <v>0</v>
      </c>
      <c r="EB127" s="22">
        <f t="shared" si="126"/>
        <v>0</v>
      </c>
      <c r="EC127" s="22">
        <f t="shared" si="127"/>
        <v>0</v>
      </c>
      <c r="ED127" s="22">
        <f t="shared" si="128"/>
        <v>0</v>
      </c>
      <c r="EE127" s="22">
        <f t="shared" si="129"/>
        <v>0</v>
      </c>
      <c r="EF127" s="22">
        <f t="shared" si="130"/>
        <v>0</v>
      </c>
      <c r="EG127" s="22">
        <f t="shared" si="131"/>
        <v>0</v>
      </c>
      <c r="EH127" s="22">
        <f t="shared" si="132"/>
        <v>0</v>
      </c>
      <c r="EI127" s="22">
        <f t="shared" si="133"/>
        <v>0</v>
      </c>
      <c r="EJ127" s="22">
        <f t="shared" si="134"/>
        <v>0</v>
      </c>
      <c r="EK127" s="22">
        <f t="shared" si="135"/>
        <v>0</v>
      </c>
      <c r="EL127" s="22">
        <f t="shared" si="136"/>
        <v>0</v>
      </c>
      <c r="EM127" s="22">
        <f t="shared" si="137"/>
        <v>0</v>
      </c>
    </row>
    <row r="128" spans="12:143" x14ac:dyDescent="0.3">
      <c r="L128" s="7"/>
      <c r="M128" t="s">
        <v>133</v>
      </c>
      <c r="N128" s="15">
        <f>IFERROR(VLOOKUP($M:$M,'Data 2'!$C:$R,'Data 2'!E$1,0),0)</f>
        <v>54838.3</v>
      </c>
      <c r="O128" s="15">
        <f>IFERROR(VLOOKUP($M:$M,'Data 2'!$C:$R,'Data 2'!F$1,0),0)</f>
        <v>54566.25</v>
      </c>
      <c r="P128" s="15">
        <f>IFERROR(VLOOKUP($M:$M,'Data 2'!$C:$R,'Data 2'!G$1,0),0)</f>
        <v>74517.759999999995</v>
      </c>
      <c r="Q128" s="15">
        <f>IFERROR(VLOOKUP($M:$M,'Data 2'!$C:$R,'Data 2'!H$1,0),0)</f>
        <v>87327.28</v>
      </c>
      <c r="R128" s="15">
        <f>IFERROR(VLOOKUP($M:$M,'Data 2'!$C:$R,'Data 2'!I$1,0),0)</f>
        <v>91177.49</v>
      </c>
      <c r="S128" s="15">
        <f>IFERROR(VLOOKUP($M:$M,'Data 2'!$C:$R,'Data 2'!J$1,0),0)</f>
        <v>100114.43</v>
      </c>
      <c r="T128" s="15">
        <f>IFERROR(VLOOKUP($M:$M,'Data 2'!$C:$R,'Data 2'!K$1,0),0)</f>
        <v>101300.99</v>
      </c>
      <c r="U128" s="15">
        <f>IFERROR(VLOOKUP($M:$M,'Data 2'!$C:$R,'Data 2'!L$1,0),0)</f>
        <v>102454.18</v>
      </c>
      <c r="V128" s="15">
        <f>IFERROR(VLOOKUP($M:$M,'Data 2'!$C:$R,'Data 2'!M$1,0),0)</f>
        <v>76752.78</v>
      </c>
      <c r="W128" s="15">
        <f>IFERROR(VLOOKUP($M:$M,'Data 2'!$C:$R,'Data 2'!N$1,0),0)</f>
        <v>73994.38</v>
      </c>
      <c r="X128" s="15">
        <f>IFERROR(VLOOKUP($M:$M,'Data 2'!$C:$R,'Data 2'!O$1,0),0)</f>
        <v>53529.75</v>
      </c>
      <c r="Y128" s="15">
        <f>IFERROR(VLOOKUP($M:$M,'Data 2'!$C:$R,'Data 2'!P$1,0),0)</f>
        <v>43550.7</v>
      </c>
      <c r="Z128" s="16">
        <f t="shared" si="70"/>
        <v>271249.58999999997</v>
      </c>
      <c r="AA128" s="15">
        <f>IFERROR(VLOOKUP($M:$M,'Data 2'!$U:$AI,'Data 2'!W$1,0),0)</f>
        <v>65975.009999999995</v>
      </c>
      <c r="AB128" s="15">
        <f>IFERROR(VLOOKUP($M:$M,'Data 2'!$U:$AI,'Data 2'!X$1,0),0)</f>
        <v>68826.89</v>
      </c>
      <c r="AC128" s="15">
        <f>IFERROR(VLOOKUP($M:$M,'Data 2'!$U:$AI,'Data 2'!Y$1,0),0)</f>
        <v>95309.18</v>
      </c>
      <c r="AD128" s="15">
        <f>IFERROR(VLOOKUP($M:$M,'Data 2'!$U:$AI,'Data 2'!Z$1,0),0)</f>
        <v>112847.73</v>
      </c>
      <c r="AE128" s="15">
        <f>IFERROR(VLOOKUP($M:$M,'Data 2'!$U:$AI,'Data 2'!AA$1,0),0)</f>
        <v>142719.5</v>
      </c>
      <c r="AF128" s="15">
        <f>IFERROR(VLOOKUP($M:$M,'Data 2'!$U:$AI,'Data 2'!AB$1,0),0)</f>
        <v>152527.84</v>
      </c>
      <c r="AG128" s="15">
        <f>IFERROR(VLOOKUP($M:$M,'Data 2'!$U:$AI,'Data 2'!AC$1,0),0)</f>
        <v>142426.9</v>
      </c>
      <c r="AH128" s="15">
        <f>IFERROR(VLOOKUP($M:$M,'Data 2'!$U:$AI,'Data 2'!AD$1,0),0)</f>
        <v>131491</v>
      </c>
      <c r="AI128" s="15">
        <f>IFERROR(VLOOKUP($M:$M,'Data 2'!$U:$AI,'Data 2'!AE$1,0),0)</f>
        <v>115365.6</v>
      </c>
      <c r="AJ128" s="15">
        <f>IFERROR(VLOOKUP($M:$M,'Data 2'!$U:$AI,'Data 2'!AF$1,0),0)</f>
        <v>110739.7</v>
      </c>
      <c r="AK128" s="15">
        <f>IFERROR(VLOOKUP($M:$M,'Data 2'!$U:$AI,'Data 2'!AG$1,0),0)</f>
        <v>77067.8</v>
      </c>
      <c r="AL128" s="15">
        <f>IFERROR(VLOOKUP($M:$M,'Data 2'!$U:$AI,'Data 2'!AH$1,0),0)</f>
        <v>74207.94</v>
      </c>
      <c r="AM128" s="16">
        <f t="shared" si="138"/>
        <v>1289505.0900000001</v>
      </c>
      <c r="AN128" s="15">
        <f>IFERROR(VLOOKUP($M:$M,'Data 2'!$AP:$BE,'Data 2'!AR$1,0),0)</f>
        <v>98923.61</v>
      </c>
      <c r="AO128" s="15">
        <f>IFERROR(VLOOKUP($M:$M,'Data 2'!$AP:$BE,'Data 2'!AS$1,0),0)</f>
        <v>92916.5</v>
      </c>
      <c r="AP128" s="15">
        <f>IFERROR(VLOOKUP($M:$M,'Data 2'!$AP:$BE,'Data 2'!AT$1,0),0)</f>
        <v>116932.36</v>
      </c>
      <c r="AQ128" s="15">
        <f>IFERROR(VLOOKUP($M:$M,'Data 2'!$AP:$BE,'Data 2'!AU$1,0),0)</f>
        <v>119593.75</v>
      </c>
      <c r="AR128" s="15">
        <f>IFERROR(VLOOKUP($M:$M,'Data 2'!$AP:$BE,'Data 2'!AV$1,0),0)</f>
        <v>147972.17000000001</v>
      </c>
      <c r="AS128" s="15">
        <f>IFERROR(VLOOKUP($M:$M,'Data 2'!$AP:$BE,'Data 2'!AW$1,0),0)</f>
        <v>144025.74</v>
      </c>
      <c r="AT128" s="15">
        <f>IFERROR(VLOOKUP($M:$M,'Data 2'!$AP:$BE,'Data 2'!AX$1,0),0)</f>
        <v>128553.74</v>
      </c>
      <c r="AU128" s="15">
        <f>IFERROR(VLOOKUP($M:$M,'Data 2'!$AP:$BE,'Data 2'!AY$1,0),0)</f>
        <v>147759.29</v>
      </c>
      <c r="AV128" s="15">
        <f>IFERROR(VLOOKUP($M:$M,'Data 2'!$AP:$BE,'Data 2'!AZ$1,0),0)</f>
        <v>113863.41</v>
      </c>
      <c r="AW128" s="15">
        <f>IFERROR(VLOOKUP($M:$M,'Data 2'!$AP:$BE,'Data 2'!BA$1,0),0)</f>
        <v>91183.49000000002</v>
      </c>
      <c r="AX128" s="15">
        <f>IFERROR(VLOOKUP($M:$M,'Data 2'!$AP:$BE,'Data 2'!BB$1,0),0)</f>
        <v>77165.530000000013</v>
      </c>
      <c r="AY128" s="15">
        <f>IFERROR(VLOOKUP($M:$M,'Data 2'!$AP:$BE,'Data 2'!BC$1,0),0)</f>
        <v>74351.670000000027</v>
      </c>
      <c r="AZ128" s="16">
        <f t="shared" si="71"/>
        <v>1353241.26</v>
      </c>
      <c r="BA128" s="3">
        <f>IF(AA128=0,0,IFERROR(VLOOKUP($M:$M,'Price_Per_Oz_01.2019~'!$A:$CQ,Data_sheet_PTD!BA$2,0),0))</f>
        <v>0.75</v>
      </c>
      <c r="BB128" s="3">
        <f>IF(AB128=0,0,IFERROR(VLOOKUP($M:$M,'Price_Per_Oz_01.2019~'!$A:$CQ,Data_sheet_PTD!BB$2,0),0))</f>
        <v>0.78</v>
      </c>
      <c r="BC128" s="3">
        <f>IF(AC128=0,0,IFERROR(VLOOKUP($M:$M,'Price_Per_Oz_01.2019~'!$A:$CQ,Data_sheet_PTD!BC$2,0),0))</f>
        <v>0.78</v>
      </c>
      <c r="BD128" s="3">
        <f>IF(AD128=0,0,IFERROR(VLOOKUP($M:$M,'Price_Per_Oz_01.2019~'!$A:$CQ,Data_sheet_PTD!BD$2,0),0))</f>
        <v>0.85</v>
      </c>
      <c r="BE128" s="3">
        <f>IF(AE128=0,0,IFERROR(VLOOKUP($M:$M,'Price_Per_Oz_01.2019~'!$A:$CQ,Data_sheet_PTD!BE$2,0),0))</f>
        <v>0.85</v>
      </c>
      <c r="BF128" s="3">
        <f>IF(AF128=0,0,IFERROR(VLOOKUP($M:$M,'Price_Per_Oz_01.2019~'!$A:$CQ,Data_sheet_PTD!BF$2,0),0))</f>
        <v>0.85</v>
      </c>
      <c r="BG128" s="3">
        <f>IF(AG128=0,0,IFERROR(VLOOKUP($M:$M,'Price_Per_Oz_01.2019~'!$A:$CQ,Data_sheet_PTD!BG$2,0),0))</f>
        <v>0.85</v>
      </c>
      <c r="BH128" s="3">
        <f>IF(AH128=0,0,IFERROR(VLOOKUP($M:$M,'Price_Per_Oz_01.2019~'!$A:$CQ,Data_sheet_PTD!BH$2,0),0))</f>
        <v>0.85</v>
      </c>
      <c r="BI128" s="3">
        <f>IF(AI128=0,0,IFERROR(VLOOKUP($M:$M,'Price_Per_Oz_01.2019~'!$A:$CQ,Data_sheet_PTD!BI$2,0),0))</f>
        <v>0.85</v>
      </c>
      <c r="BJ128" s="3">
        <f>IF(AJ128=0,0,IFERROR(VLOOKUP($M:$M,'Price_Per_Oz_01.2019~'!$A:$CQ,Data_sheet_PTD!BJ$2,0),0))</f>
        <v>0.85</v>
      </c>
      <c r="BK128" s="3">
        <f>IF(AK128=0,0,IFERROR(VLOOKUP($M:$M,'Price_Per_Oz_01.2019~'!$A:$CQ,Data_sheet_PTD!BK$2,0),0))</f>
        <v>0.85</v>
      </c>
      <c r="BL128" s="3">
        <f>IF(AL128=0,0,IFERROR(VLOOKUP($M:$M,'Price_Per_Oz_01.2019~'!$A:$CQ,Data_sheet_PTD!BL$2,0),0))</f>
        <v>0.85</v>
      </c>
      <c r="BM128" s="17">
        <f t="shared" si="123"/>
        <v>0.85</v>
      </c>
      <c r="BN128" s="3">
        <f>IF(AN128=0,0,IFERROR(VLOOKUP($M:$M,'Price_Per_Oz_01.2019~'!$A:$CQ,Data_sheet_PTD!BN$2,0),0))</f>
        <v>0.85</v>
      </c>
      <c r="BO128" s="3">
        <f>IF(AO128=0,0,IFERROR(VLOOKUP($M:$M,'Price_Per_Oz_01.2019~'!$A:$CQ,Data_sheet_PTD!BO$2,0),0))</f>
        <v>0.85</v>
      </c>
      <c r="BP128" s="3">
        <f>IF(AP128=0,0,IFERROR(VLOOKUP($M:$M,'Price_Per_Oz_01.2019~'!$A:$CQ,Data_sheet_PTD!BP$2,0),0))</f>
        <v>0.85</v>
      </c>
      <c r="BQ128" s="3">
        <f>IF(AQ128=0,0,IFERROR(VLOOKUP($M:$M,'Price_Per_Oz_01.2019~'!$A:$CQ,Data_sheet_PTD!BQ$2,0),0))</f>
        <v>0.85</v>
      </c>
      <c r="BR128" s="3">
        <f>IF(AR128=0,0,IFERROR(VLOOKUP($M:$M,'Price_Per_Oz_01.2019~'!$A:$CQ,Data_sheet_PTD!BR$2,0),0))</f>
        <v>0.85</v>
      </c>
      <c r="BS128" s="3">
        <f>IF(AS128=0,0,IFERROR(VLOOKUP($M:$M,'Price_Per_Oz_01.2019~'!$A:$CQ,Data_sheet_PTD!BS$2,0),0))</f>
        <v>0.85</v>
      </c>
      <c r="BT128" s="3">
        <f>IF(AT128=0,0,IFERROR(VLOOKUP($M:$M,'Price_Per_Oz_01.2019~'!$A:$CQ,Data_sheet_PTD!BT$2,0),0))</f>
        <v>0.85</v>
      </c>
      <c r="BU128" s="3">
        <f>IF(AU128=0,0,IFERROR(VLOOKUP($M:$M,'Price_Per_Oz_01.2019~'!$A:$CQ,Data_sheet_PTD!BU$2,0),0))</f>
        <v>0.85</v>
      </c>
      <c r="BV128" s="3">
        <f>IF(AV128=0,0,IFERROR(VLOOKUP($M:$M,'Price_Per_Oz_01.2019~'!$A:$CQ,Data_sheet_PTD!BV$2,0),0))</f>
        <v>0.85</v>
      </c>
      <c r="BW128" s="3">
        <f>IF(AW128=0,0,IFERROR(VLOOKUP($M:$M,'Price_Per_Oz_01.2019~'!$A:$CQ,Data_sheet_PTD!BW$2,0),0))</f>
        <v>0.85</v>
      </c>
      <c r="BX128" s="3">
        <f>IF(AX128=0,0,IFERROR(VLOOKUP($M:$M,'Price_Per_Oz_01.2019~'!$A:$CQ,Data_sheet_PTD!BX$2,0),0))</f>
        <v>0.85</v>
      </c>
      <c r="BY128" s="3">
        <f>IF(AY128=0,0,IFERROR(VLOOKUP($M:$M,'Price_Per_Oz_01.2019~'!$A:$CQ,Data_sheet_PTD!BY$2,0),0))</f>
        <v>0.85</v>
      </c>
      <c r="BZ128" s="17">
        <f t="shared" si="124"/>
        <v>0.85</v>
      </c>
      <c r="CA128" s="12">
        <f t="shared" si="72"/>
        <v>87966.68</v>
      </c>
      <c r="CB128" s="12">
        <f t="shared" si="73"/>
        <v>88239.602564102563</v>
      </c>
      <c r="CC128" s="12">
        <f t="shared" si="74"/>
        <v>122191.25641025639</v>
      </c>
      <c r="CD128" s="12">
        <f t="shared" si="75"/>
        <v>132762.03529411764</v>
      </c>
      <c r="CE128" s="12">
        <f t="shared" si="76"/>
        <v>167905.29411764708</v>
      </c>
      <c r="CF128" s="12">
        <f t="shared" si="77"/>
        <v>179444.51764705882</v>
      </c>
      <c r="CG128" s="12">
        <f t="shared" si="78"/>
        <v>167561.0588235294</v>
      </c>
      <c r="CH128" s="12">
        <f t="shared" si="79"/>
        <v>154695.29411764705</v>
      </c>
      <c r="CI128" s="12">
        <f t="shared" si="80"/>
        <v>135724.23529411765</v>
      </c>
      <c r="CJ128" s="12">
        <f t="shared" si="81"/>
        <v>130282</v>
      </c>
      <c r="CK128" s="12">
        <f t="shared" si="82"/>
        <v>90668</v>
      </c>
      <c r="CL128" s="12">
        <f t="shared" si="83"/>
        <v>87303.458823529421</v>
      </c>
      <c r="CM128" s="13">
        <f t="shared" si="125"/>
        <v>1544743.433092006</v>
      </c>
      <c r="CN128" s="12">
        <f t="shared" si="84"/>
        <v>116380.71764705883</v>
      </c>
      <c r="CO128" s="12">
        <f t="shared" si="85"/>
        <v>109313.52941176471</v>
      </c>
      <c r="CP128" s="12">
        <f t="shared" si="86"/>
        <v>137567.48235294118</v>
      </c>
      <c r="CQ128" s="12">
        <f t="shared" si="87"/>
        <v>140698.5294117647</v>
      </c>
      <c r="CR128" s="12">
        <f t="shared" si="88"/>
        <v>174084.90588235296</v>
      </c>
      <c r="CS128" s="12">
        <f t="shared" si="89"/>
        <v>169442.04705882352</v>
      </c>
      <c r="CT128" s="12">
        <f t="shared" si="90"/>
        <v>151239.69411764707</v>
      </c>
      <c r="CU128" s="12">
        <f t="shared" si="91"/>
        <v>173834.45882352942</v>
      </c>
      <c r="CV128" s="12">
        <f t="shared" si="92"/>
        <v>133956.95294117648</v>
      </c>
      <c r="CW128" s="12">
        <f t="shared" si="93"/>
        <v>107274.69411764709</v>
      </c>
      <c r="CX128" s="12">
        <f t="shared" si="94"/>
        <v>90782.976470588255</v>
      </c>
      <c r="CY128" s="12">
        <f t="shared" si="95"/>
        <v>87472.552941176502</v>
      </c>
      <c r="CZ128" s="13">
        <f t="shared" si="96"/>
        <v>1592048.5411764709</v>
      </c>
      <c r="DA128" s="15">
        <f t="shared" si="97"/>
        <v>21310.528235294129</v>
      </c>
      <c r="DB128" s="15">
        <f t="shared" si="98"/>
        <v>16437.662941176477</v>
      </c>
      <c r="DC128" s="15">
        <f t="shared" si="99"/>
        <v>11993.456235294136</v>
      </c>
      <c r="DD128" s="15">
        <f t="shared" si="100"/>
        <v>6746.0200000000013</v>
      </c>
      <c r="DE128" s="15">
        <f t="shared" si="101"/>
        <v>5252.6700000000028</v>
      </c>
      <c r="DF128" s="15">
        <f t="shared" si="102"/>
        <v>-8502.1000000000058</v>
      </c>
      <c r="DG128" s="15">
        <f t="shared" si="103"/>
        <v>-13873.159999999976</v>
      </c>
      <c r="DH128" s="15">
        <f t="shared" si="104"/>
        <v>16268.290000000017</v>
      </c>
      <c r="DI128" s="15">
        <f t="shared" si="105"/>
        <v>-1502.1899999999935</v>
      </c>
      <c r="DJ128" s="15">
        <f t="shared" si="106"/>
        <v>-19556.209999999977</v>
      </c>
      <c r="DK128" s="15">
        <f t="shared" si="107"/>
        <v>97.730000000017029</v>
      </c>
      <c r="DL128" s="15">
        <f t="shared" si="108"/>
        <v>143.73000000001846</v>
      </c>
      <c r="DM128" s="16">
        <f t="shared" si="109"/>
        <v>34816.427411764846</v>
      </c>
      <c r="DN128" s="15">
        <f t="shared" si="110"/>
        <v>11638.071764705881</v>
      </c>
      <c r="DO128" s="15">
        <f t="shared" si="111"/>
        <v>7651.9470588235245</v>
      </c>
      <c r="DP128" s="15">
        <f t="shared" si="112"/>
        <v>9629.7237647058755</v>
      </c>
      <c r="DQ128" s="15">
        <f t="shared" si="113"/>
        <v>0</v>
      </c>
      <c r="DR128" s="15">
        <f t="shared" si="114"/>
        <v>0</v>
      </c>
      <c r="DS128" s="15">
        <f t="shared" si="115"/>
        <v>0</v>
      </c>
      <c r="DT128" s="15">
        <f t="shared" si="116"/>
        <v>0</v>
      </c>
      <c r="DU128" s="15">
        <f t="shared" si="117"/>
        <v>0</v>
      </c>
      <c r="DV128" s="15">
        <f t="shared" si="118"/>
        <v>0</v>
      </c>
      <c r="DW128" s="15">
        <f t="shared" si="119"/>
        <v>0</v>
      </c>
      <c r="DX128" s="15">
        <f t="shared" si="120"/>
        <v>0</v>
      </c>
      <c r="DY128" s="15">
        <f t="shared" si="121"/>
        <v>0</v>
      </c>
      <c r="DZ128" s="16">
        <f t="shared" si="122"/>
        <v>28919.74258823528</v>
      </c>
      <c r="EB128" s="22">
        <f t="shared" si="126"/>
        <v>0</v>
      </c>
      <c r="EC128" s="22">
        <f t="shared" si="127"/>
        <v>0</v>
      </c>
      <c r="ED128" s="22">
        <f t="shared" si="128"/>
        <v>0</v>
      </c>
      <c r="EE128" s="22">
        <f t="shared" si="129"/>
        <v>0</v>
      </c>
      <c r="EF128" s="22">
        <f t="shared" si="130"/>
        <v>1.0004441719502211E-11</v>
      </c>
      <c r="EG128" s="22">
        <f t="shared" si="131"/>
        <v>0</v>
      </c>
      <c r="EH128" s="22">
        <f t="shared" si="132"/>
        <v>0</v>
      </c>
      <c r="EI128" s="22">
        <f t="shared" si="133"/>
        <v>0</v>
      </c>
      <c r="EJ128" s="22">
        <f t="shared" si="134"/>
        <v>-8.8675733422860503E-12</v>
      </c>
      <c r="EK128" s="22">
        <f t="shared" si="135"/>
        <v>0</v>
      </c>
      <c r="EL128" s="22">
        <f t="shared" si="136"/>
        <v>-6.5512040237081237E-12</v>
      </c>
      <c r="EM128" s="22">
        <f t="shared" si="137"/>
        <v>6.5654148784233257E-12</v>
      </c>
    </row>
    <row r="129" spans="12:143" x14ac:dyDescent="0.3">
      <c r="L129" s="7"/>
      <c r="M129" t="s">
        <v>134</v>
      </c>
      <c r="N129" s="15">
        <f>IFERROR(VLOOKUP($M:$M,'Data 2'!$C:$R,'Data 2'!E$1,0),0)</f>
        <v>28378.39</v>
      </c>
      <c r="O129" s="15">
        <f>IFERROR(VLOOKUP($M:$M,'Data 2'!$C:$R,'Data 2'!F$1,0),0)</f>
        <v>31684.55</v>
      </c>
      <c r="P129" s="15">
        <f>IFERROR(VLOOKUP($M:$M,'Data 2'!$C:$R,'Data 2'!G$1,0),0)</f>
        <v>32958.22</v>
      </c>
      <c r="Q129" s="15">
        <f>IFERROR(VLOOKUP($M:$M,'Data 2'!$C:$R,'Data 2'!H$1,0),0)</f>
        <v>36212.589999999997</v>
      </c>
      <c r="R129" s="15">
        <f>IFERROR(VLOOKUP($M:$M,'Data 2'!$C:$R,'Data 2'!I$1,0),0)</f>
        <v>35432.89</v>
      </c>
      <c r="S129" s="15">
        <f>IFERROR(VLOOKUP($M:$M,'Data 2'!$C:$R,'Data 2'!J$1,0),0)</f>
        <v>40440.400000000001</v>
      </c>
      <c r="T129" s="15">
        <f>IFERROR(VLOOKUP($M:$M,'Data 2'!$C:$R,'Data 2'!K$1,0),0)</f>
        <v>43700.38</v>
      </c>
      <c r="U129" s="15">
        <f>IFERROR(VLOOKUP($M:$M,'Data 2'!$C:$R,'Data 2'!L$1,0),0)</f>
        <v>38247.17</v>
      </c>
      <c r="V129" s="15">
        <f>IFERROR(VLOOKUP($M:$M,'Data 2'!$C:$R,'Data 2'!M$1,0),0)</f>
        <v>31623.19</v>
      </c>
      <c r="W129" s="15">
        <f>IFERROR(VLOOKUP($M:$M,'Data 2'!$C:$R,'Data 2'!N$1,0),0)</f>
        <v>33374.870000000003</v>
      </c>
      <c r="X129" s="15">
        <f>IFERROR(VLOOKUP($M:$M,'Data 2'!$C:$R,'Data 2'!O$1,0),0)</f>
        <v>25757.48</v>
      </c>
      <c r="Y129" s="15">
        <f>IFERROR(VLOOKUP($M:$M,'Data 2'!$C:$R,'Data 2'!P$1,0),0)</f>
        <v>23029.87</v>
      </c>
      <c r="Z129" s="16">
        <f t="shared" si="70"/>
        <v>129233.75</v>
      </c>
      <c r="AA129" s="15">
        <f>IFERROR(VLOOKUP($M:$M,'Data 2'!$U:$AI,'Data 2'!W$1,0),0)</f>
        <v>16278.69</v>
      </c>
      <c r="AB129" s="15">
        <f>IFERROR(VLOOKUP($M:$M,'Data 2'!$U:$AI,'Data 2'!X$1,0),0)</f>
        <v>13337.74</v>
      </c>
      <c r="AC129" s="15">
        <f>IFERROR(VLOOKUP($M:$M,'Data 2'!$U:$AI,'Data 2'!Y$1,0),0)</f>
        <v>43083.57</v>
      </c>
      <c r="AD129" s="15">
        <f>IFERROR(VLOOKUP($M:$M,'Data 2'!$U:$AI,'Data 2'!Z$1,0),0)</f>
        <v>54822.99</v>
      </c>
      <c r="AE129" s="15">
        <f>IFERROR(VLOOKUP($M:$M,'Data 2'!$U:$AI,'Data 2'!AA$1,0),0)</f>
        <v>60113.27</v>
      </c>
      <c r="AF129" s="15">
        <f>IFERROR(VLOOKUP($M:$M,'Data 2'!$U:$AI,'Data 2'!AB$1,0),0)</f>
        <v>72643.960000000006</v>
      </c>
      <c r="AG129" s="15">
        <f>IFERROR(VLOOKUP($M:$M,'Data 2'!$U:$AI,'Data 2'!AC$1,0),0)</f>
        <v>70052.06</v>
      </c>
      <c r="AH129" s="15">
        <f>IFERROR(VLOOKUP($M:$M,'Data 2'!$U:$AI,'Data 2'!AD$1,0),0)</f>
        <v>68938.460000000006</v>
      </c>
      <c r="AI129" s="15">
        <f>IFERROR(VLOOKUP($M:$M,'Data 2'!$U:$AI,'Data 2'!AE$1,0),0)</f>
        <v>60742.49</v>
      </c>
      <c r="AJ129" s="15">
        <f>IFERROR(VLOOKUP($M:$M,'Data 2'!$U:$AI,'Data 2'!AF$1,0),0)</f>
        <v>53025.45</v>
      </c>
      <c r="AK129" s="15">
        <f>IFERROR(VLOOKUP($M:$M,'Data 2'!$U:$AI,'Data 2'!AG$1,0),0)</f>
        <v>42226.51</v>
      </c>
      <c r="AL129" s="15">
        <f>IFERROR(VLOOKUP($M:$M,'Data 2'!$U:$AI,'Data 2'!AH$1,0),0)</f>
        <v>39010.230000000003</v>
      </c>
      <c r="AM129" s="16">
        <f t="shared" si="138"/>
        <v>594275.41999999993</v>
      </c>
      <c r="AN129" s="15">
        <f>IFERROR(VLOOKUP($M:$M,'Data 2'!$AP:$BE,'Data 2'!AR$1,0),0)</f>
        <v>48440.29</v>
      </c>
      <c r="AO129" s="15">
        <f>IFERROR(VLOOKUP($M:$M,'Data 2'!$AP:$BE,'Data 2'!AS$1,0),0)</f>
        <v>52266.58</v>
      </c>
      <c r="AP129" s="15">
        <f>IFERROR(VLOOKUP($M:$M,'Data 2'!$AP:$BE,'Data 2'!AT$1,0),0)</f>
        <v>56184.76</v>
      </c>
      <c r="AQ129" s="15">
        <f>IFERROR(VLOOKUP($M:$M,'Data 2'!$AP:$BE,'Data 2'!AU$1,0),0)</f>
        <v>59592.53</v>
      </c>
      <c r="AR129" s="15">
        <f>IFERROR(VLOOKUP($M:$M,'Data 2'!$AP:$BE,'Data 2'!AV$1,0),0)</f>
        <v>64679.22</v>
      </c>
      <c r="AS129" s="15">
        <f>IFERROR(VLOOKUP($M:$M,'Data 2'!$AP:$BE,'Data 2'!AW$1,0),0)</f>
        <v>77724.399999999994</v>
      </c>
      <c r="AT129" s="15">
        <f>IFERROR(VLOOKUP($M:$M,'Data 2'!$AP:$BE,'Data 2'!AX$1,0),0)</f>
        <v>76222.929999999993</v>
      </c>
      <c r="AU129" s="15">
        <f>IFERROR(VLOOKUP($M:$M,'Data 2'!$AP:$BE,'Data 2'!AY$1,0),0)</f>
        <v>81620.94</v>
      </c>
      <c r="AV129" s="15">
        <f>IFERROR(VLOOKUP($M:$M,'Data 2'!$AP:$BE,'Data 2'!AZ$1,0),0)</f>
        <v>68204.94</v>
      </c>
      <c r="AW129" s="15">
        <f>IFERROR(VLOOKUP($M:$M,'Data 2'!$AP:$BE,'Data 2'!BA$1,0),0)</f>
        <v>66081.98000000001</v>
      </c>
      <c r="AX129" s="15">
        <f>IFERROR(VLOOKUP($M:$M,'Data 2'!$AP:$BE,'Data 2'!BB$1,0),0)</f>
        <v>53768.07</v>
      </c>
      <c r="AY129" s="15">
        <f>IFERROR(VLOOKUP($M:$M,'Data 2'!$AP:$BE,'Data 2'!BC$1,0),0)</f>
        <v>50456.849999999991</v>
      </c>
      <c r="AZ129" s="16">
        <f t="shared" si="71"/>
        <v>755243.49</v>
      </c>
      <c r="BA129" s="3">
        <f>IF(AA129=0,0,IFERROR(VLOOKUP($M:$M,'Price_Per_Oz_01.2019~'!$A:$CQ,Data_sheet_PTD!BA$2,0),0))</f>
        <v>0.63</v>
      </c>
      <c r="BB129" s="3">
        <f>IF(AB129=0,0,IFERROR(VLOOKUP($M:$M,'Price_Per_Oz_01.2019~'!$A:$CQ,Data_sheet_PTD!BB$2,0),0))</f>
        <v>0.65</v>
      </c>
      <c r="BC129" s="3">
        <f>IF(AC129=0,0,IFERROR(VLOOKUP($M:$M,'Price_Per_Oz_01.2019~'!$A:$CQ,Data_sheet_PTD!BC$2,0),0))</f>
        <v>0.65</v>
      </c>
      <c r="BD129" s="3">
        <f>IF(AD129=0,0,IFERROR(VLOOKUP($M:$M,'Price_Per_Oz_01.2019~'!$A:$CQ,Data_sheet_PTD!BD$2,0),0))</f>
        <v>0.68</v>
      </c>
      <c r="BE129" s="3">
        <f>IF(AE129=0,0,IFERROR(VLOOKUP($M:$M,'Price_Per_Oz_01.2019~'!$A:$CQ,Data_sheet_PTD!BE$2,0),0))</f>
        <v>0.68</v>
      </c>
      <c r="BF129" s="3">
        <f>IF(AF129=0,0,IFERROR(VLOOKUP($M:$M,'Price_Per_Oz_01.2019~'!$A:$CQ,Data_sheet_PTD!BF$2,0),0))</f>
        <v>0.68</v>
      </c>
      <c r="BG129" s="3">
        <f>IF(AG129=0,0,IFERROR(VLOOKUP($M:$M,'Price_Per_Oz_01.2019~'!$A:$CQ,Data_sheet_PTD!BG$2,0),0))</f>
        <v>0.68</v>
      </c>
      <c r="BH129" s="3">
        <f>IF(AH129=0,0,IFERROR(VLOOKUP($M:$M,'Price_Per_Oz_01.2019~'!$A:$CQ,Data_sheet_PTD!BH$2,0),0))</f>
        <v>0.68</v>
      </c>
      <c r="BI129" s="3">
        <f>IF(AI129=0,0,IFERROR(VLOOKUP($M:$M,'Price_Per_Oz_01.2019~'!$A:$CQ,Data_sheet_PTD!BI$2,0),0))</f>
        <v>0.68</v>
      </c>
      <c r="BJ129" s="3">
        <f>IF(AJ129=0,0,IFERROR(VLOOKUP($M:$M,'Price_Per_Oz_01.2019~'!$A:$CQ,Data_sheet_PTD!BJ$2,0),0))</f>
        <v>0.68</v>
      </c>
      <c r="BK129" s="3">
        <f>IF(AK129=0,0,IFERROR(VLOOKUP($M:$M,'Price_Per_Oz_01.2019~'!$A:$CQ,Data_sheet_PTD!BK$2,0),0))</f>
        <v>0.68</v>
      </c>
      <c r="BL129" s="3">
        <f>IF(AL129=0,0,IFERROR(VLOOKUP($M:$M,'Price_Per_Oz_01.2019~'!$A:$CQ,Data_sheet_PTD!BL$2,0),0))</f>
        <v>0.68</v>
      </c>
      <c r="BM129" s="17">
        <f t="shared" si="123"/>
        <v>0.68</v>
      </c>
      <c r="BN129" s="3">
        <f>IF(AN129=0,0,IFERROR(VLOOKUP($M:$M,'Price_Per_Oz_01.2019~'!$A:$CQ,Data_sheet_PTD!BN$2,0),0))</f>
        <v>0.68</v>
      </c>
      <c r="BO129" s="3">
        <f>IF(AO129=0,0,IFERROR(VLOOKUP($M:$M,'Price_Per_Oz_01.2019~'!$A:$CQ,Data_sheet_PTD!BO$2,0),0))</f>
        <v>0.68</v>
      </c>
      <c r="BP129" s="3">
        <f>IF(AP129=0,0,IFERROR(VLOOKUP($M:$M,'Price_Per_Oz_01.2019~'!$A:$CQ,Data_sheet_PTD!BP$2,0),0))</f>
        <v>0.68</v>
      </c>
      <c r="BQ129" s="3">
        <f>IF(AQ129=0,0,IFERROR(VLOOKUP($M:$M,'Price_Per_Oz_01.2019~'!$A:$CQ,Data_sheet_PTD!BQ$2,0),0))</f>
        <v>0.68</v>
      </c>
      <c r="BR129" s="3">
        <f>IF(AR129=0,0,IFERROR(VLOOKUP($M:$M,'Price_Per_Oz_01.2019~'!$A:$CQ,Data_sheet_PTD!BR$2,0),0))</f>
        <v>0.68</v>
      </c>
      <c r="BS129" s="3">
        <f>IF(AS129=0,0,IFERROR(VLOOKUP($M:$M,'Price_Per_Oz_01.2019~'!$A:$CQ,Data_sheet_PTD!BS$2,0),0))</f>
        <v>0.74</v>
      </c>
      <c r="BT129" s="3">
        <f>IF(AT129=0,0,IFERROR(VLOOKUP($M:$M,'Price_Per_Oz_01.2019~'!$A:$CQ,Data_sheet_PTD!BT$2,0),0))</f>
        <v>0.74</v>
      </c>
      <c r="BU129" s="3">
        <f>IF(AU129=0,0,IFERROR(VLOOKUP($M:$M,'Price_Per_Oz_01.2019~'!$A:$CQ,Data_sheet_PTD!BU$2,0),0))</f>
        <v>0.74</v>
      </c>
      <c r="BV129" s="3">
        <f>IF(AV129=0,0,IFERROR(VLOOKUP($M:$M,'Price_Per_Oz_01.2019~'!$A:$CQ,Data_sheet_PTD!BV$2,0),0))</f>
        <v>0.74</v>
      </c>
      <c r="BW129" s="3">
        <f>IF(AW129=0,0,IFERROR(VLOOKUP($M:$M,'Price_Per_Oz_01.2019~'!$A:$CQ,Data_sheet_PTD!BW$2,0),0))</f>
        <v>0.74</v>
      </c>
      <c r="BX129" s="3">
        <f>IF(AX129=0,0,IFERROR(VLOOKUP($M:$M,'Price_Per_Oz_01.2019~'!$A:$CQ,Data_sheet_PTD!BX$2,0),0))</f>
        <v>0.74</v>
      </c>
      <c r="BY129" s="3">
        <f>IF(AY129=0,0,IFERROR(VLOOKUP($M:$M,'Price_Per_Oz_01.2019~'!$A:$CQ,Data_sheet_PTD!BY$2,0),0))</f>
        <v>0.74</v>
      </c>
      <c r="BZ129" s="17">
        <f t="shared" si="124"/>
        <v>0.74</v>
      </c>
      <c r="CA129" s="12">
        <f t="shared" si="72"/>
        <v>25839.190476190477</v>
      </c>
      <c r="CB129" s="12">
        <f t="shared" si="73"/>
        <v>20519.599999999999</v>
      </c>
      <c r="CC129" s="12">
        <f t="shared" si="74"/>
        <v>66282.415384615379</v>
      </c>
      <c r="CD129" s="12">
        <f t="shared" si="75"/>
        <v>80622.044117647049</v>
      </c>
      <c r="CE129" s="12">
        <f t="shared" si="76"/>
        <v>88401.867647058811</v>
      </c>
      <c r="CF129" s="12">
        <f t="shared" si="77"/>
        <v>106829.35294117648</v>
      </c>
      <c r="CG129" s="12">
        <f t="shared" si="78"/>
        <v>103017.73529411764</v>
      </c>
      <c r="CH129" s="12">
        <f t="shared" si="79"/>
        <v>101380.08823529413</v>
      </c>
      <c r="CI129" s="12">
        <f t="shared" si="80"/>
        <v>89327.191176470573</v>
      </c>
      <c r="CJ129" s="12">
        <f t="shared" si="81"/>
        <v>77978.602941176461</v>
      </c>
      <c r="CK129" s="12">
        <f t="shared" si="82"/>
        <v>62097.808823529413</v>
      </c>
      <c r="CL129" s="12">
        <f t="shared" si="83"/>
        <v>57367.98529411765</v>
      </c>
      <c r="CM129" s="13">
        <f t="shared" si="125"/>
        <v>879663.88233139412</v>
      </c>
      <c r="CN129" s="12">
        <f t="shared" si="84"/>
        <v>71235.720588235286</v>
      </c>
      <c r="CO129" s="12">
        <f t="shared" si="85"/>
        <v>76862.617647058825</v>
      </c>
      <c r="CP129" s="12">
        <f t="shared" si="86"/>
        <v>82624.647058823524</v>
      </c>
      <c r="CQ129" s="12">
        <f t="shared" si="87"/>
        <v>87636.073529411762</v>
      </c>
      <c r="CR129" s="12">
        <f t="shared" si="88"/>
        <v>95116.5</v>
      </c>
      <c r="CS129" s="12">
        <f t="shared" si="89"/>
        <v>105032.97297297297</v>
      </c>
      <c r="CT129" s="12">
        <f t="shared" si="90"/>
        <v>103003.95945945945</v>
      </c>
      <c r="CU129" s="12">
        <f t="shared" si="91"/>
        <v>110298.56756756757</v>
      </c>
      <c r="CV129" s="12">
        <f t="shared" si="92"/>
        <v>92168.83783783784</v>
      </c>
      <c r="CW129" s="12">
        <f t="shared" si="93"/>
        <v>89299.972972972988</v>
      </c>
      <c r="CX129" s="12">
        <f t="shared" si="94"/>
        <v>72659.554054054053</v>
      </c>
      <c r="CY129" s="12">
        <f t="shared" si="95"/>
        <v>68184.932432432426</v>
      </c>
      <c r="CZ129" s="13">
        <f t="shared" si="96"/>
        <v>1054124.3561208267</v>
      </c>
      <c r="DA129" s="15">
        <f t="shared" si="97"/>
        <v>28599.813970588231</v>
      </c>
      <c r="DB129" s="15">
        <f t="shared" si="98"/>
        <v>36622.961470588241</v>
      </c>
      <c r="DC129" s="15">
        <f t="shared" si="99"/>
        <v>10622.450588235295</v>
      </c>
      <c r="DD129" s="15">
        <f t="shared" si="100"/>
        <v>4769.5400000000054</v>
      </c>
      <c r="DE129" s="15">
        <f t="shared" si="101"/>
        <v>4565.9500000000089</v>
      </c>
      <c r="DF129" s="15">
        <f t="shared" si="102"/>
        <v>-1221.5383783783816</v>
      </c>
      <c r="DG129" s="15">
        <f t="shared" si="103"/>
        <v>-9.3675675675645476</v>
      </c>
      <c r="DH129" s="15">
        <f t="shared" si="104"/>
        <v>6064.5659459459448</v>
      </c>
      <c r="DI129" s="15">
        <f t="shared" si="105"/>
        <v>1932.319729729742</v>
      </c>
      <c r="DJ129" s="15">
        <f t="shared" si="106"/>
        <v>7698.5316216216388</v>
      </c>
      <c r="DK129" s="15">
        <f t="shared" si="107"/>
        <v>7181.9867567567562</v>
      </c>
      <c r="DL129" s="15">
        <f t="shared" si="108"/>
        <v>7355.5240540540481</v>
      </c>
      <c r="DM129" s="16">
        <f t="shared" si="109"/>
        <v>114182.738191574</v>
      </c>
      <c r="DN129" s="15">
        <f t="shared" si="110"/>
        <v>3561.7860294117677</v>
      </c>
      <c r="DO129" s="15">
        <f t="shared" si="111"/>
        <v>2305.878529411767</v>
      </c>
      <c r="DP129" s="15">
        <f t="shared" si="112"/>
        <v>2478.7394117647077</v>
      </c>
      <c r="DQ129" s="15">
        <f t="shared" si="113"/>
        <v>0</v>
      </c>
      <c r="DR129" s="15">
        <f t="shared" si="114"/>
        <v>0</v>
      </c>
      <c r="DS129" s="15">
        <f t="shared" si="115"/>
        <v>6301.9783783783723</v>
      </c>
      <c r="DT129" s="15">
        <f t="shared" si="116"/>
        <v>6180.2375675675612</v>
      </c>
      <c r="DU129" s="15">
        <f t="shared" si="117"/>
        <v>6617.9140540540484</v>
      </c>
      <c r="DV129" s="15">
        <f t="shared" si="118"/>
        <v>5530.1302702702651</v>
      </c>
      <c r="DW129" s="15">
        <f t="shared" si="119"/>
        <v>5357.9983783783737</v>
      </c>
      <c r="DX129" s="15">
        <f t="shared" si="120"/>
        <v>4359.5732432432387</v>
      </c>
      <c r="DY129" s="15">
        <f t="shared" si="121"/>
        <v>4091.0959459459418</v>
      </c>
      <c r="DZ129" s="16">
        <f t="shared" si="122"/>
        <v>46785.331808426046</v>
      </c>
      <c r="EB129" s="22">
        <f t="shared" si="126"/>
        <v>0</v>
      </c>
      <c r="EC129" s="22">
        <f t="shared" si="127"/>
        <v>0</v>
      </c>
      <c r="ED129" s="22">
        <f t="shared" si="128"/>
        <v>0</v>
      </c>
      <c r="EE129" s="22">
        <f t="shared" si="129"/>
        <v>0</v>
      </c>
      <c r="EF129" s="22">
        <f t="shared" si="130"/>
        <v>0</v>
      </c>
      <c r="EG129" s="22">
        <f t="shared" si="131"/>
        <v>0</v>
      </c>
      <c r="EH129" s="22">
        <f t="shared" si="132"/>
        <v>0</v>
      </c>
      <c r="EI129" s="22">
        <f t="shared" si="133"/>
        <v>0</v>
      </c>
      <c r="EJ129" s="22">
        <f t="shared" si="134"/>
        <v>0</v>
      </c>
      <c r="EK129" s="22">
        <f t="shared" si="135"/>
        <v>0</v>
      </c>
      <c r="EL129" s="22">
        <f t="shared" si="136"/>
        <v>0</v>
      </c>
      <c r="EM129" s="22">
        <f t="shared" si="137"/>
        <v>0</v>
      </c>
    </row>
    <row r="130" spans="12:143" x14ac:dyDescent="0.3">
      <c r="L130" s="7"/>
      <c r="M130" t="s">
        <v>135</v>
      </c>
      <c r="N130" s="15">
        <f>IFERROR(VLOOKUP($M:$M,'Data 2'!$C:$R,'Data 2'!E$1,0),0)</f>
        <v>0</v>
      </c>
      <c r="O130" s="15">
        <f>IFERROR(VLOOKUP($M:$M,'Data 2'!$C:$R,'Data 2'!F$1,0),0)</f>
        <v>0</v>
      </c>
      <c r="P130" s="15">
        <f>IFERROR(VLOOKUP($M:$M,'Data 2'!$C:$R,'Data 2'!G$1,0),0)</f>
        <v>0</v>
      </c>
      <c r="Q130" s="15">
        <f>IFERROR(VLOOKUP($M:$M,'Data 2'!$C:$R,'Data 2'!H$1,0),0)</f>
        <v>0</v>
      </c>
      <c r="R130" s="15">
        <f>IFERROR(VLOOKUP($M:$M,'Data 2'!$C:$R,'Data 2'!I$1,0),0)</f>
        <v>8608.9699999999993</v>
      </c>
      <c r="S130" s="15">
        <f>IFERROR(VLOOKUP($M:$M,'Data 2'!$C:$R,'Data 2'!J$1,0),0)</f>
        <v>23408.92</v>
      </c>
      <c r="T130" s="15">
        <f>IFERROR(VLOOKUP($M:$M,'Data 2'!$C:$R,'Data 2'!K$1,0),0)</f>
        <v>35211.800000000003</v>
      </c>
      <c r="U130" s="15">
        <f>IFERROR(VLOOKUP($M:$M,'Data 2'!$C:$R,'Data 2'!L$1,0),0)</f>
        <v>30591.99</v>
      </c>
      <c r="V130" s="15">
        <f>IFERROR(VLOOKUP($M:$M,'Data 2'!$C:$R,'Data 2'!M$1,0),0)</f>
        <v>27401.46</v>
      </c>
      <c r="W130" s="15">
        <f>IFERROR(VLOOKUP($M:$M,'Data 2'!$C:$R,'Data 2'!N$1,0),0)</f>
        <v>27951.95</v>
      </c>
      <c r="X130" s="15">
        <f>IFERROR(VLOOKUP($M:$M,'Data 2'!$C:$R,'Data 2'!O$1,0),0)</f>
        <v>24101.58</v>
      </c>
      <c r="Y130" s="15">
        <f>IFERROR(VLOOKUP($M:$M,'Data 2'!$C:$R,'Data 2'!P$1,0),0)</f>
        <v>26410.16</v>
      </c>
      <c r="Z130" s="16">
        <f t="shared" si="70"/>
        <v>0</v>
      </c>
      <c r="AA130" s="15">
        <f>IFERROR(VLOOKUP($M:$M,'Data 2'!$U:$AI,'Data 2'!W$1,0),0)</f>
        <v>32676.799999999999</v>
      </c>
      <c r="AB130" s="15">
        <f>IFERROR(VLOOKUP($M:$M,'Data 2'!$U:$AI,'Data 2'!X$1,0),0)</f>
        <v>31551.56</v>
      </c>
      <c r="AC130" s="15">
        <f>IFERROR(VLOOKUP($M:$M,'Data 2'!$U:$AI,'Data 2'!Y$1,0),0)</f>
        <v>37785.01</v>
      </c>
      <c r="AD130" s="15">
        <f>IFERROR(VLOOKUP($M:$M,'Data 2'!$U:$AI,'Data 2'!Z$1,0),0)</f>
        <v>42861.22</v>
      </c>
      <c r="AE130" s="15">
        <f>IFERROR(VLOOKUP($M:$M,'Data 2'!$U:$AI,'Data 2'!AA$1,0),0)</f>
        <v>42576.15</v>
      </c>
      <c r="AF130" s="15">
        <f>IFERROR(VLOOKUP($M:$M,'Data 2'!$U:$AI,'Data 2'!AB$1,0),0)</f>
        <v>53493.1</v>
      </c>
      <c r="AG130" s="15">
        <f>IFERROR(VLOOKUP($M:$M,'Data 2'!$U:$AI,'Data 2'!AC$1,0),0)</f>
        <v>47421.57</v>
      </c>
      <c r="AH130" s="15">
        <f>IFERROR(VLOOKUP($M:$M,'Data 2'!$U:$AI,'Data 2'!AD$1,0),0)</f>
        <v>39338.26</v>
      </c>
      <c r="AI130" s="15">
        <f>IFERROR(VLOOKUP($M:$M,'Data 2'!$U:$AI,'Data 2'!AE$1,0),0)</f>
        <v>36827.39</v>
      </c>
      <c r="AJ130" s="15">
        <f>IFERROR(VLOOKUP($M:$M,'Data 2'!$U:$AI,'Data 2'!AF$1,0),0)</f>
        <v>33321.32</v>
      </c>
      <c r="AK130" s="15">
        <f>IFERROR(VLOOKUP($M:$M,'Data 2'!$U:$AI,'Data 2'!AG$1,0),0)</f>
        <v>24474.44</v>
      </c>
      <c r="AL130" s="15">
        <f>IFERROR(VLOOKUP($M:$M,'Data 2'!$U:$AI,'Data 2'!AH$1,0),0)</f>
        <v>25217.67</v>
      </c>
      <c r="AM130" s="16">
        <f t="shared" si="138"/>
        <v>447544.49</v>
      </c>
      <c r="AN130" s="15">
        <f>IFERROR(VLOOKUP($M:$M,'Data 2'!$AP:$BE,'Data 2'!AR$1,0),0)</f>
        <v>30609.58</v>
      </c>
      <c r="AO130" s="15">
        <f>IFERROR(VLOOKUP($M:$M,'Data 2'!$AP:$BE,'Data 2'!AS$1,0),0)</f>
        <v>38490.379999999997</v>
      </c>
      <c r="AP130" s="15">
        <f>IFERROR(VLOOKUP($M:$M,'Data 2'!$AP:$BE,'Data 2'!AT$1,0),0)</f>
        <v>39165.019999999997</v>
      </c>
      <c r="AQ130" s="15">
        <f>IFERROR(VLOOKUP($M:$M,'Data 2'!$AP:$BE,'Data 2'!AU$1,0),0)</f>
        <v>42409.65</v>
      </c>
      <c r="AR130" s="15">
        <f>IFERROR(VLOOKUP($M:$M,'Data 2'!$AP:$BE,'Data 2'!AV$1,0),0)</f>
        <v>45858.37</v>
      </c>
      <c r="AS130" s="15">
        <f>IFERROR(VLOOKUP($M:$M,'Data 2'!$AP:$BE,'Data 2'!AW$1,0),0)</f>
        <v>51037.56</v>
      </c>
      <c r="AT130" s="15">
        <f>IFERROR(VLOOKUP($M:$M,'Data 2'!$AP:$BE,'Data 2'!AX$1,0),0)</f>
        <v>45963.86</v>
      </c>
      <c r="AU130" s="15">
        <f>IFERROR(VLOOKUP($M:$M,'Data 2'!$AP:$BE,'Data 2'!AY$1,0),0)</f>
        <v>49173.3</v>
      </c>
      <c r="AV130" s="15">
        <f>IFERROR(VLOOKUP($M:$M,'Data 2'!$AP:$BE,'Data 2'!AZ$1,0),0)</f>
        <v>38075.15</v>
      </c>
      <c r="AW130" s="15">
        <f>IFERROR(VLOOKUP($M:$M,'Data 2'!$AP:$BE,'Data 2'!BA$1,0),0)</f>
        <v>37695.590000000004</v>
      </c>
      <c r="AX130" s="15">
        <f>IFERROR(VLOOKUP($M:$M,'Data 2'!$AP:$BE,'Data 2'!BB$1,0),0)</f>
        <v>30405.619999999992</v>
      </c>
      <c r="AY130" s="15">
        <f>IFERROR(VLOOKUP($M:$M,'Data 2'!$AP:$BE,'Data 2'!BC$1,0),0)</f>
        <v>27537.179999999993</v>
      </c>
      <c r="AZ130" s="16">
        <f t="shared" si="71"/>
        <v>476421.26</v>
      </c>
      <c r="BA130" s="3">
        <f>IF(AA130=0,0,IFERROR(VLOOKUP($M:$M,'Price_Per_Oz_01.2019~'!$A:$CQ,Data_sheet_PTD!BA$2,0),0))</f>
        <v>0.75</v>
      </c>
      <c r="BB130" s="3">
        <f>IF(AB130=0,0,IFERROR(VLOOKUP($M:$M,'Price_Per_Oz_01.2019~'!$A:$CQ,Data_sheet_PTD!BB$2,0),0))</f>
        <v>0.75</v>
      </c>
      <c r="BC130" s="3">
        <f>IF(AC130=0,0,IFERROR(VLOOKUP($M:$M,'Price_Per_Oz_01.2019~'!$A:$CQ,Data_sheet_PTD!BC$2,0),0))</f>
        <v>0.8</v>
      </c>
      <c r="BD130" s="3">
        <f>IF(AD130=0,0,IFERROR(VLOOKUP($M:$M,'Price_Per_Oz_01.2019~'!$A:$CQ,Data_sheet_PTD!BD$2,0),0))</f>
        <v>0.8</v>
      </c>
      <c r="BE130" s="3">
        <f>IF(AE130=0,0,IFERROR(VLOOKUP($M:$M,'Price_Per_Oz_01.2019~'!$A:$CQ,Data_sheet_PTD!BE$2,0),0))</f>
        <v>0.8</v>
      </c>
      <c r="BF130" s="3">
        <f>IF(AF130=0,0,IFERROR(VLOOKUP($M:$M,'Price_Per_Oz_01.2019~'!$A:$CQ,Data_sheet_PTD!BF$2,0),0))</f>
        <v>0.8</v>
      </c>
      <c r="BG130" s="3">
        <f>IF(AG130=0,0,IFERROR(VLOOKUP($M:$M,'Price_Per_Oz_01.2019~'!$A:$CQ,Data_sheet_PTD!BG$2,0),0))</f>
        <v>0.8</v>
      </c>
      <c r="BH130" s="3">
        <f>IF(AH130=0,0,IFERROR(VLOOKUP($M:$M,'Price_Per_Oz_01.2019~'!$A:$CQ,Data_sheet_PTD!BH$2,0),0))</f>
        <v>0.8</v>
      </c>
      <c r="BI130" s="3">
        <f>IF(AI130=0,0,IFERROR(VLOOKUP($M:$M,'Price_Per_Oz_01.2019~'!$A:$CQ,Data_sheet_PTD!BI$2,0),0))</f>
        <v>0.8</v>
      </c>
      <c r="BJ130" s="3">
        <f>IF(AJ130=0,0,IFERROR(VLOOKUP($M:$M,'Price_Per_Oz_01.2019~'!$A:$CQ,Data_sheet_PTD!BJ$2,0),0))</f>
        <v>0.8</v>
      </c>
      <c r="BK130" s="3">
        <f>IF(AK130=0,0,IFERROR(VLOOKUP($M:$M,'Price_Per_Oz_01.2019~'!$A:$CQ,Data_sheet_PTD!BK$2,0),0))</f>
        <v>0.8</v>
      </c>
      <c r="BL130" s="3">
        <f>IF(AL130=0,0,IFERROR(VLOOKUP($M:$M,'Price_Per_Oz_01.2019~'!$A:$CQ,Data_sheet_PTD!BL$2,0),0))</f>
        <v>0.8</v>
      </c>
      <c r="BM130" s="17">
        <f t="shared" si="123"/>
        <v>0.8</v>
      </c>
      <c r="BN130" s="3">
        <f>IF(AN130=0,0,IFERROR(VLOOKUP($M:$M,'Price_Per_Oz_01.2019~'!$A:$CQ,Data_sheet_PTD!BN$2,0),0))</f>
        <v>0.8</v>
      </c>
      <c r="BO130" s="3">
        <f>IF(AO130=0,0,IFERROR(VLOOKUP($M:$M,'Price_Per_Oz_01.2019~'!$A:$CQ,Data_sheet_PTD!BO$2,0),0))</f>
        <v>0.8</v>
      </c>
      <c r="BP130" s="3">
        <f>IF(AP130=0,0,IFERROR(VLOOKUP($M:$M,'Price_Per_Oz_01.2019~'!$A:$CQ,Data_sheet_PTD!BP$2,0),0))</f>
        <v>0.8</v>
      </c>
      <c r="BQ130" s="3">
        <f>IF(AQ130=0,0,IFERROR(VLOOKUP($M:$M,'Price_Per_Oz_01.2019~'!$A:$CQ,Data_sheet_PTD!BQ$2,0),0))</f>
        <v>0.8</v>
      </c>
      <c r="BR130" s="3">
        <f>IF(AR130=0,0,IFERROR(VLOOKUP($M:$M,'Price_Per_Oz_01.2019~'!$A:$CQ,Data_sheet_PTD!BR$2,0),0))</f>
        <v>0.8</v>
      </c>
      <c r="BS130" s="3">
        <f>IF(AS130=0,0,IFERROR(VLOOKUP($M:$M,'Price_Per_Oz_01.2019~'!$A:$CQ,Data_sheet_PTD!BS$2,0),0))</f>
        <v>0.8</v>
      </c>
      <c r="BT130" s="3">
        <f>IF(AT130=0,0,IFERROR(VLOOKUP($M:$M,'Price_Per_Oz_01.2019~'!$A:$CQ,Data_sheet_PTD!BT$2,0),0))</f>
        <v>0.8</v>
      </c>
      <c r="BU130" s="3">
        <f>IF(AU130=0,0,IFERROR(VLOOKUP($M:$M,'Price_Per_Oz_01.2019~'!$A:$CQ,Data_sheet_PTD!BU$2,0),0))</f>
        <v>0.8</v>
      </c>
      <c r="BV130" s="3">
        <f>IF(AV130=0,0,IFERROR(VLOOKUP($M:$M,'Price_Per_Oz_01.2019~'!$A:$CQ,Data_sheet_PTD!BV$2,0),0))</f>
        <v>0.8</v>
      </c>
      <c r="BW130" s="3">
        <f>IF(AW130=0,0,IFERROR(VLOOKUP($M:$M,'Price_Per_Oz_01.2019~'!$A:$CQ,Data_sheet_PTD!BW$2,0),0))</f>
        <v>0.8</v>
      </c>
      <c r="BX130" s="3">
        <f>IF(AX130=0,0,IFERROR(VLOOKUP($M:$M,'Price_Per_Oz_01.2019~'!$A:$CQ,Data_sheet_PTD!BX$2,0),0))</f>
        <v>0.8</v>
      </c>
      <c r="BY130" s="3">
        <f>IF(AY130=0,0,IFERROR(VLOOKUP($M:$M,'Price_Per_Oz_01.2019~'!$A:$CQ,Data_sheet_PTD!BY$2,0),0))</f>
        <v>0.8</v>
      </c>
      <c r="BZ130" s="17">
        <f t="shared" si="124"/>
        <v>0.8</v>
      </c>
      <c r="CA130" s="12">
        <f t="shared" si="72"/>
        <v>43569.066666666666</v>
      </c>
      <c r="CB130" s="12">
        <f t="shared" si="73"/>
        <v>42068.746666666666</v>
      </c>
      <c r="CC130" s="12">
        <f t="shared" si="74"/>
        <v>47231.262499999997</v>
      </c>
      <c r="CD130" s="12">
        <f t="shared" si="75"/>
        <v>53576.525000000001</v>
      </c>
      <c r="CE130" s="12">
        <f t="shared" si="76"/>
        <v>53220.1875</v>
      </c>
      <c r="CF130" s="12">
        <f t="shared" si="77"/>
        <v>66866.375</v>
      </c>
      <c r="CG130" s="12">
        <f t="shared" si="78"/>
        <v>59276.962499999994</v>
      </c>
      <c r="CH130" s="12">
        <f t="shared" si="79"/>
        <v>49172.824999999997</v>
      </c>
      <c r="CI130" s="12">
        <f t="shared" si="80"/>
        <v>46034.237499999996</v>
      </c>
      <c r="CJ130" s="12">
        <f t="shared" si="81"/>
        <v>41651.649999999994</v>
      </c>
      <c r="CK130" s="12">
        <f t="shared" si="82"/>
        <v>30593.049999999996</v>
      </c>
      <c r="CL130" s="12">
        <f t="shared" si="83"/>
        <v>31522.087499999998</v>
      </c>
      <c r="CM130" s="13">
        <f t="shared" si="125"/>
        <v>564782.97583333345</v>
      </c>
      <c r="CN130" s="12">
        <f t="shared" si="84"/>
        <v>38261.974999999999</v>
      </c>
      <c r="CO130" s="12">
        <f t="shared" si="85"/>
        <v>48112.974999999991</v>
      </c>
      <c r="CP130" s="12">
        <f t="shared" si="86"/>
        <v>48956.274999999994</v>
      </c>
      <c r="CQ130" s="12">
        <f t="shared" si="87"/>
        <v>53012.0625</v>
      </c>
      <c r="CR130" s="12">
        <f t="shared" si="88"/>
        <v>57322.962500000001</v>
      </c>
      <c r="CS130" s="12">
        <f t="shared" si="89"/>
        <v>63796.95</v>
      </c>
      <c r="CT130" s="12">
        <f t="shared" si="90"/>
        <v>57454.824999999997</v>
      </c>
      <c r="CU130" s="12">
        <f t="shared" si="91"/>
        <v>61466.625</v>
      </c>
      <c r="CV130" s="12">
        <f t="shared" si="92"/>
        <v>47593.9375</v>
      </c>
      <c r="CW130" s="12">
        <f t="shared" si="93"/>
        <v>47119.487500000003</v>
      </c>
      <c r="CX130" s="12">
        <f t="shared" si="94"/>
        <v>38007.024999999987</v>
      </c>
      <c r="CY130" s="12">
        <f t="shared" si="95"/>
        <v>34421.474999999991</v>
      </c>
      <c r="CZ130" s="13">
        <f t="shared" si="96"/>
        <v>595526.57499999995</v>
      </c>
      <c r="DA130" s="15">
        <f t="shared" si="97"/>
        <v>-3980.3187500000004</v>
      </c>
      <c r="DB130" s="15">
        <f t="shared" si="98"/>
        <v>4533.171249999994</v>
      </c>
      <c r="DC130" s="15">
        <f t="shared" si="99"/>
        <v>1380.0099999999977</v>
      </c>
      <c r="DD130" s="15">
        <f t="shared" si="100"/>
        <v>-451.57000000000119</v>
      </c>
      <c r="DE130" s="15">
        <f t="shared" si="101"/>
        <v>3282.2200000000012</v>
      </c>
      <c r="DF130" s="15">
        <f t="shared" si="102"/>
        <v>-2455.5400000000022</v>
      </c>
      <c r="DG130" s="15">
        <f t="shared" si="103"/>
        <v>-1457.7099999999978</v>
      </c>
      <c r="DH130" s="15">
        <f t="shared" si="104"/>
        <v>9835.0400000000027</v>
      </c>
      <c r="DI130" s="15">
        <f t="shared" si="105"/>
        <v>1247.7600000000036</v>
      </c>
      <c r="DJ130" s="15">
        <f t="shared" si="106"/>
        <v>4374.2700000000068</v>
      </c>
      <c r="DK130" s="15">
        <f t="shared" si="107"/>
        <v>5931.179999999993</v>
      </c>
      <c r="DL130" s="15">
        <f t="shared" si="108"/>
        <v>2319.5099999999948</v>
      </c>
      <c r="DM130" s="16">
        <f t="shared" si="109"/>
        <v>24558.022499999992</v>
      </c>
      <c r="DN130" s="15">
        <f t="shared" si="110"/>
        <v>1913.0987500000017</v>
      </c>
      <c r="DO130" s="15">
        <f t="shared" si="111"/>
        <v>2405.6487500000017</v>
      </c>
      <c r="DP130" s="15">
        <f t="shared" si="112"/>
        <v>0</v>
      </c>
      <c r="DQ130" s="15">
        <f t="shared" si="113"/>
        <v>0</v>
      </c>
      <c r="DR130" s="15">
        <f t="shared" si="114"/>
        <v>0</v>
      </c>
      <c r="DS130" s="15">
        <f t="shared" si="115"/>
        <v>0</v>
      </c>
      <c r="DT130" s="15">
        <f t="shared" si="116"/>
        <v>0</v>
      </c>
      <c r="DU130" s="15">
        <f t="shared" si="117"/>
        <v>0</v>
      </c>
      <c r="DV130" s="15">
        <f t="shared" si="118"/>
        <v>0</v>
      </c>
      <c r="DW130" s="15">
        <f t="shared" si="119"/>
        <v>0</v>
      </c>
      <c r="DX130" s="15">
        <f t="shared" si="120"/>
        <v>0</v>
      </c>
      <c r="DY130" s="15">
        <f t="shared" si="121"/>
        <v>0</v>
      </c>
      <c r="DZ130" s="16">
        <f t="shared" si="122"/>
        <v>4318.7475000000031</v>
      </c>
      <c r="EB130" s="22">
        <f t="shared" si="126"/>
        <v>0</v>
      </c>
      <c r="EC130" s="22">
        <f t="shared" si="127"/>
        <v>0</v>
      </c>
      <c r="ED130" s="22">
        <f t="shared" si="128"/>
        <v>-2.9558577807620168E-12</v>
      </c>
      <c r="EE130" s="22">
        <f t="shared" si="129"/>
        <v>1.4779288903810084E-12</v>
      </c>
      <c r="EF130" s="22">
        <f t="shared" si="130"/>
        <v>0</v>
      </c>
      <c r="EG130" s="22">
        <f t="shared" si="131"/>
        <v>0</v>
      </c>
      <c r="EH130" s="22">
        <f t="shared" si="132"/>
        <v>0</v>
      </c>
      <c r="EI130" s="22">
        <f t="shared" si="133"/>
        <v>0</v>
      </c>
      <c r="EJ130" s="22">
        <f t="shared" si="134"/>
        <v>0</v>
      </c>
      <c r="EK130" s="22">
        <f t="shared" si="135"/>
        <v>0</v>
      </c>
      <c r="EL130" s="22">
        <f t="shared" si="136"/>
        <v>0</v>
      </c>
      <c r="EM130" s="22">
        <f t="shared" si="137"/>
        <v>0</v>
      </c>
    </row>
    <row r="131" spans="12:143" x14ac:dyDescent="0.3">
      <c r="L131" s="7"/>
      <c r="M131" t="s">
        <v>136</v>
      </c>
      <c r="N131" s="15">
        <f>IFERROR(VLOOKUP($M:$M,'Data 2'!$C:$R,'Data 2'!E$1,0),0)</f>
        <v>48275.66</v>
      </c>
      <c r="O131" s="15">
        <f>IFERROR(VLOOKUP($M:$M,'Data 2'!$C:$R,'Data 2'!F$1,0),0)</f>
        <v>49485.75</v>
      </c>
      <c r="P131" s="15">
        <f>IFERROR(VLOOKUP($M:$M,'Data 2'!$C:$R,'Data 2'!G$1,0),0)</f>
        <v>62683.55</v>
      </c>
      <c r="Q131" s="15">
        <f>IFERROR(VLOOKUP($M:$M,'Data 2'!$C:$R,'Data 2'!H$1,0),0)</f>
        <v>64532.72</v>
      </c>
      <c r="R131" s="15">
        <f>IFERROR(VLOOKUP($M:$M,'Data 2'!$C:$R,'Data 2'!I$1,0),0)</f>
        <v>62928.67</v>
      </c>
      <c r="S131" s="15">
        <f>IFERROR(VLOOKUP($M:$M,'Data 2'!$C:$R,'Data 2'!J$1,0),0)</f>
        <v>54780.58</v>
      </c>
      <c r="T131" s="15">
        <f>IFERROR(VLOOKUP($M:$M,'Data 2'!$C:$R,'Data 2'!K$1,0),0)</f>
        <v>81292.800000000003</v>
      </c>
      <c r="U131" s="15">
        <f>IFERROR(VLOOKUP($M:$M,'Data 2'!$C:$R,'Data 2'!L$1,0),0)</f>
        <v>69069</v>
      </c>
      <c r="V131" s="15">
        <f>IFERROR(VLOOKUP($M:$M,'Data 2'!$C:$R,'Data 2'!M$1,0),0)</f>
        <v>60562.16</v>
      </c>
      <c r="W131" s="15">
        <f>IFERROR(VLOOKUP($M:$M,'Data 2'!$C:$R,'Data 2'!N$1,0),0)</f>
        <v>61913.77</v>
      </c>
      <c r="X131" s="15">
        <f>IFERROR(VLOOKUP($M:$M,'Data 2'!$C:$R,'Data 2'!O$1,0),0)</f>
        <v>46886.01</v>
      </c>
      <c r="Y131" s="15">
        <f>IFERROR(VLOOKUP($M:$M,'Data 2'!$C:$R,'Data 2'!P$1,0),0)</f>
        <v>43679.76</v>
      </c>
      <c r="Z131" s="16">
        <f t="shared" si="70"/>
        <v>224977.68000000002</v>
      </c>
      <c r="AA131" s="15">
        <f>IFERROR(VLOOKUP($M:$M,'Data 2'!$U:$AI,'Data 2'!W$1,0),0)</f>
        <v>53190.99</v>
      </c>
      <c r="AB131" s="15">
        <f>IFERROR(VLOOKUP($M:$M,'Data 2'!$U:$AI,'Data 2'!X$1,0),0)</f>
        <v>52687.43</v>
      </c>
      <c r="AC131" s="15">
        <f>IFERROR(VLOOKUP($M:$M,'Data 2'!$U:$AI,'Data 2'!Y$1,0),0)</f>
        <v>61123.51</v>
      </c>
      <c r="AD131" s="15">
        <f>IFERROR(VLOOKUP($M:$M,'Data 2'!$U:$AI,'Data 2'!Z$1,0),0)</f>
        <v>77945.009999999995</v>
      </c>
      <c r="AE131" s="15">
        <f>IFERROR(VLOOKUP($M:$M,'Data 2'!$U:$AI,'Data 2'!AA$1,0),0)</f>
        <v>78781.11</v>
      </c>
      <c r="AF131" s="15">
        <f>IFERROR(VLOOKUP($M:$M,'Data 2'!$U:$AI,'Data 2'!AB$1,0),0)</f>
        <v>96649.11</v>
      </c>
      <c r="AG131" s="15">
        <f>IFERROR(VLOOKUP($M:$M,'Data 2'!$U:$AI,'Data 2'!AC$1,0),0)</f>
        <v>90486.99</v>
      </c>
      <c r="AH131" s="15">
        <f>IFERROR(VLOOKUP($M:$M,'Data 2'!$U:$AI,'Data 2'!AD$1,0),0)</f>
        <v>89313.1</v>
      </c>
      <c r="AI131" s="15">
        <f>IFERROR(VLOOKUP($M:$M,'Data 2'!$U:$AI,'Data 2'!AE$1,0),0)</f>
        <v>68274.399999999994</v>
      </c>
      <c r="AJ131" s="15">
        <f>IFERROR(VLOOKUP($M:$M,'Data 2'!$U:$AI,'Data 2'!AF$1,0),0)</f>
        <v>62142.22</v>
      </c>
      <c r="AK131" s="15">
        <f>IFERROR(VLOOKUP($M:$M,'Data 2'!$U:$AI,'Data 2'!AG$1,0),0)</f>
        <v>50885.89</v>
      </c>
      <c r="AL131" s="15">
        <f>IFERROR(VLOOKUP($M:$M,'Data 2'!$U:$AI,'Data 2'!AH$1,0),0)</f>
        <v>43194.65</v>
      </c>
      <c r="AM131" s="16">
        <f t="shared" si="138"/>
        <v>824674.41</v>
      </c>
      <c r="AN131" s="15">
        <f>IFERROR(VLOOKUP($M:$M,'Data 2'!$AP:$BE,'Data 2'!AR$1,0),0)</f>
        <v>54931.99</v>
      </c>
      <c r="AO131" s="15">
        <f>IFERROR(VLOOKUP($M:$M,'Data 2'!$AP:$BE,'Data 2'!AS$1,0),0)</f>
        <v>54944.35</v>
      </c>
      <c r="AP131" s="15">
        <f>IFERROR(VLOOKUP($M:$M,'Data 2'!$AP:$BE,'Data 2'!AT$1,0),0)</f>
        <v>57118.46</v>
      </c>
      <c r="AQ131" s="15">
        <f>IFERROR(VLOOKUP($M:$M,'Data 2'!$AP:$BE,'Data 2'!AU$1,0),0)</f>
        <v>69759.88</v>
      </c>
      <c r="AR131" s="15">
        <f>IFERROR(VLOOKUP($M:$M,'Data 2'!$AP:$BE,'Data 2'!AV$1,0),0)</f>
        <v>78564.58</v>
      </c>
      <c r="AS131" s="15">
        <f>IFERROR(VLOOKUP($M:$M,'Data 2'!$AP:$BE,'Data 2'!AW$1,0),0)</f>
        <v>76495.17</v>
      </c>
      <c r="AT131" s="15">
        <f>IFERROR(VLOOKUP($M:$M,'Data 2'!$AP:$BE,'Data 2'!AX$1,0),0)</f>
        <v>81043.899999999994</v>
      </c>
      <c r="AU131" s="15">
        <f>IFERROR(VLOOKUP($M:$M,'Data 2'!$AP:$BE,'Data 2'!AY$1,0),0)</f>
        <v>127483.7</v>
      </c>
      <c r="AV131" s="15">
        <f>IFERROR(VLOOKUP($M:$M,'Data 2'!$AP:$BE,'Data 2'!AZ$1,0),0)</f>
        <v>100966.09</v>
      </c>
      <c r="AW131" s="15">
        <f>IFERROR(VLOOKUP($M:$M,'Data 2'!$AP:$BE,'Data 2'!BA$1,0),0)</f>
        <v>91403.27</v>
      </c>
      <c r="AX131" s="15">
        <f>IFERROR(VLOOKUP($M:$M,'Data 2'!$AP:$BE,'Data 2'!BB$1,0),0)</f>
        <v>71187.329999999987</v>
      </c>
      <c r="AY131" s="15">
        <f>IFERROR(VLOOKUP($M:$M,'Data 2'!$AP:$BE,'Data 2'!BC$1,0),0)</f>
        <v>61601.150000000009</v>
      </c>
      <c r="AZ131" s="16">
        <f t="shared" si="71"/>
        <v>925499.86999999988</v>
      </c>
      <c r="BA131" s="3">
        <f>IF(AA131=0,0,IFERROR(VLOOKUP($M:$M,'Price_Per_Oz_01.2019~'!$A:$CQ,Data_sheet_PTD!BA$2,0),0))</f>
        <v>0.65</v>
      </c>
      <c r="BB131" s="3">
        <f>IF(AB131=0,0,IFERROR(VLOOKUP($M:$M,'Price_Per_Oz_01.2019~'!$A:$CQ,Data_sheet_PTD!BB$2,0),0))</f>
        <v>0.65</v>
      </c>
      <c r="BC131" s="3">
        <f>IF(AC131=0,0,IFERROR(VLOOKUP($M:$M,'Price_Per_Oz_01.2019~'!$A:$CQ,Data_sheet_PTD!BC$2,0),0))</f>
        <v>0.65</v>
      </c>
      <c r="BD131" s="3">
        <f>IF(AD131=0,0,IFERROR(VLOOKUP($M:$M,'Price_Per_Oz_01.2019~'!$A:$CQ,Data_sheet_PTD!BD$2,0),0))</f>
        <v>0.68</v>
      </c>
      <c r="BE131" s="3">
        <f>IF(AE131=0,0,IFERROR(VLOOKUP($M:$M,'Price_Per_Oz_01.2019~'!$A:$CQ,Data_sheet_PTD!BE$2,0),0))</f>
        <v>0.68</v>
      </c>
      <c r="BF131" s="3">
        <f>IF(AF131=0,0,IFERROR(VLOOKUP($M:$M,'Price_Per_Oz_01.2019~'!$A:$CQ,Data_sheet_PTD!BF$2,0),0))</f>
        <v>0.68</v>
      </c>
      <c r="BG131" s="3">
        <f>IF(AG131=0,0,IFERROR(VLOOKUP($M:$M,'Price_Per_Oz_01.2019~'!$A:$CQ,Data_sheet_PTD!BG$2,0),0))</f>
        <v>0.68</v>
      </c>
      <c r="BH131" s="3">
        <f>IF(AH131=0,0,IFERROR(VLOOKUP($M:$M,'Price_Per_Oz_01.2019~'!$A:$CQ,Data_sheet_PTD!BH$2,0),0))</f>
        <v>0.68</v>
      </c>
      <c r="BI131" s="3">
        <f>IF(AI131=0,0,IFERROR(VLOOKUP($M:$M,'Price_Per_Oz_01.2019~'!$A:$CQ,Data_sheet_PTD!BI$2,0),0))</f>
        <v>0.68</v>
      </c>
      <c r="BJ131" s="3">
        <f>IF(AJ131=0,0,IFERROR(VLOOKUP($M:$M,'Price_Per_Oz_01.2019~'!$A:$CQ,Data_sheet_PTD!BJ$2,0),0))</f>
        <v>0.68</v>
      </c>
      <c r="BK131" s="3">
        <f>IF(AK131=0,0,IFERROR(VLOOKUP($M:$M,'Price_Per_Oz_01.2019~'!$A:$CQ,Data_sheet_PTD!BK$2,0),0))</f>
        <v>0.68</v>
      </c>
      <c r="BL131" s="3">
        <f>IF(AL131=0,0,IFERROR(VLOOKUP($M:$M,'Price_Per_Oz_01.2019~'!$A:$CQ,Data_sheet_PTD!BL$2,0),0))</f>
        <v>0.68</v>
      </c>
      <c r="BM131" s="17">
        <f t="shared" si="123"/>
        <v>0.68</v>
      </c>
      <c r="BN131" s="3">
        <f>IF(AN131=0,0,IFERROR(VLOOKUP($M:$M,'Price_Per_Oz_01.2019~'!$A:$CQ,Data_sheet_PTD!BN$2,0),0))</f>
        <v>0.68</v>
      </c>
      <c r="BO131" s="3">
        <f>IF(AO131=0,0,IFERROR(VLOOKUP($M:$M,'Price_Per_Oz_01.2019~'!$A:$CQ,Data_sheet_PTD!BO$2,0),0))</f>
        <v>0.68</v>
      </c>
      <c r="BP131" s="3">
        <f>IF(AP131=0,0,IFERROR(VLOOKUP($M:$M,'Price_Per_Oz_01.2019~'!$A:$CQ,Data_sheet_PTD!BP$2,0),0))</f>
        <v>0.68</v>
      </c>
      <c r="BQ131" s="3">
        <f>IF(AQ131=0,0,IFERROR(VLOOKUP($M:$M,'Price_Per_Oz_01.2019~'!$A:$CQ,Data_sheet_PTD!BQ$2,0),0))</f>
        <v>0.68</v>
      </c>
      <c r="BR131" s="3">
        <f>IF(AR131=0,0,IFERROR(VLOOKUP($M:$M,'Price_Per_Oz_01.2019~'!$A:$CQ,Data_sheet_PTD!BR$2,0),0))</f>
        <v>0.68</v>
      </c>
      <c r="BS131" s="3">
        <f>IF(AS131=0,0,IFERROR(VLOOKUP($M:$M,'Price_Per_Oz_01.2019~'!$A:$CQ,Data_sheet_PTD!BS$2,0),0))</f>
        <v>0.68</v>
      </c>
      <c r="BT131" s="3">
        <f>IF(AT131=0,0,IFERROR(VLOOKUP($M:$M,'Price_Per_Oz_01.2019~'!$A:$CQ,Data_sheet_PTD!BT$2,0),0))</f>
        <v>0.89</v>
      </c>
      <c r="BU131" s="3">
        <f>IF(AU131=0,0,IFERROR(VLOOKUP($M:$M,'Price_Per_Oz_01.2019~'!$A:$CQ,Data_sheet_PTD!BU$2,0),0))</f>
        <v>0.89</v>
      </c>
      <c r="BV131" s="3">
        <f>IF(AV131=0,0,IFERROR(VLOOKUP($M:$M,'Price_Per_Oz_01.2019~'!$A:$CQ,Data_sheet_PTD!BV$2,0),0))</f>
        <v>0.89</v>
      </c>
      <c r="BW131" s="3">
        <f>IF(AW131=0,0,IFERROR(VLOOKUP($M:$M,'Price_Per_Oz_01.2019~'!$A:$CQ,Data_sheet_PTD!BW$2,0),0))</f>
        <v>0.93</v>
      </c>
      <c r="BX131" s="3">
        <f>IF(AX131=0,0,IFERROR(VLOOKUP($M:$M,'Price_Per_Oz_01.2019~'!$A:$CQ,Data_sheet_PTD!BX$2,0),0))</f>
        <v>0.93</v>
      </c>
      <c r="BY131" s="3">
        <f>IF(AY131=0,0,IFERROR(VLOOKUP($M:$M,'Price_Per_Oz_01.2019~'!$A:$CQ,Data_sheet_PTD!BY$2,0),0))</f>
        <v>0.93</v>
      </c>
      <c r="BZ131" s="17">
        <f t="shared" si="124"/>
        <v>0.89</v>
      </c>
      <c r="CA131" s="12">
        <f t="shared" si="72"/>
        <v>81832.292307692303</v>
      </c>
      <c r="CB131" s="12">
        <f t="shared" si="73"/>
        <v>81057.584615384607</v>
      </c>
      <c r="CC131" s="12">
        <f t="shared" si="74"/>
        <v>94036.169230769228</v>
      </c>
      <c r="CD131" s="12">
        <f t="shared" si="75"/>
        <v>114625.01470588233</v>
      </c>
      <c r="CE131" s="12">
        <f t="shared" si="76"/>
        <v>115854.57352941176</v>
      </c>
      <c r="CF131" s="12">
        <f t="shared" si="77"/>
        <v>142131.04411764705</v>
      </c>
      <c r="CG131" s="12">
        <f t="shared" si="78"/>
        <v>133069.10294117648</v>
      </c>
      <c r="CH131" s="12">
        <f t="shared" si="79"/>
        <v>131342.79411764705</v>
      </c>
      <c r="CI131" s="12">
        <f t="shared" si="80"/>
        <v>100403.52941176468</v>
      </c>
      <c r="CJ131" s="12">
        <f t="shared" si="81"/>
        <v>91385.617647058825</v>
      </c>
      <c r="CK131" s="12">
        <f t="shared" si="82"/>
        <v>74832.191176470587</v>
      </c>
      <c r="CL131" s="12">
        <f t="shared" si="83"/>
        <v>63521.544117647056</v>
      </c>
      <c r="CM131" s="13">
        <f t="shared" si="125"/>
        <v>1224091.457918552</v>
      </c>
      <c r="CN131" s="12">
        <f t="shared" si="84"/>
        <v>80782.338235294112</v>
      </c>
      <c r="CO131" s="12">
        <f t="shared" si="85"/>
        <v>80800.51470588235</v>
      </c>
      <c r="CP131" s="12">
        <f t="shared" si="86"/>
        <v>83997.735294117636</v>
      </c>
      <c r="CQ131" s="12">
        <f t="shared" si="87"/>
        <v>102588.05882352941</v>
      </c>
      <c r="CR131" s="12">
        <f t="shared" si="88"/>
        <v>115536.14705882352</v>
      </c>
      <c r="CS131" s="12">
        <f t="shared" si="89"/>
        <v>112492.89705882352</v>
      </c>
      <c r="CT131" s="12">
        <f t="shared" si="90"/>
        <v>91060.561797752802</v>
      </c>
      <c r="CU131" s="12">
        <f t="shared" si="91"/>
        <v>143240.11235955055</v>
      </c>
      <c r="CV131" s="12">
        <f t="shared" si="92"/>
        <v>113445.04494382022</v>
      </c>
      <c r="CW131" s="12">
        <f t="shared" si="93"/>
        <v>98283.086021505369</v>
      </c>
      <c r="CX131" s="12">
        <f t="shared" si="94"/>
        <v>76545.516129032243</v>
      </c>
      <c r="CY131" s="12">
        <f t="shared" si="95"/>
        <v>66237.795698924732</v>
      </c>
      <c r="CZ131" s="13">
        <f t="shared" si="96"/>
        <v>1165009.8081270566</v>
      </c>
      <c r="DA131" s="15">
        <f t="shared" si="97"/>
        <v>-682.47014705882464</v>
      </c>
      <c r="DB131" s="15">
        <f t="shared" si="98"/>
        <v>-167.09544117646729</v>
      </c>
      <c r="DC131" s="15">
        <f t="shared" si="99"/>
        <v>-6524.9820588235352</v>
      </c>
      <c r="DD131" s="15">
        <f t="shared" si="100"/>
        <v>-8185.1299999999874</v>
      </c>
      <c r="DE131" s="15">
        <f t="shared" si="101"/>
        <v>-216.53000000000176</v>
      </c>
      <c r="DF131" s="15">
        <f t="shared" si="102"/>
        <v>-20153.939999999999</v>
      </c>
      <c r="DG131" s="15">
        <f t="shared" si="103"/>
        <v>-28565.8079775281</v>
      </c>
      <c r="DH131" s="15">
        <f t="shared" si="104"/>
        <v>8090.1764044943811</v>
      </c>
      <c r="DI131" s="15">
        <f t="shared" si="105"/>
        <v>8868.2305617977636</v>
      </c>
      <c r="DJ131" s="15">
        <f t="shared" si="106"/>
        <v>4690.2784946236497</v>
      </c>
      <c r="DK131" s="15">
        <f t="shared" si="107"/>
        <v>1165.0609677419259</v>
      </c>
      <c r="DL131" s="15">
        <f t="shared" si="108"/>
        <v>1847.0510752688201</v>
      </c>
      <c r="DM131" s="16">
        <f t="shared" si="109"/>
        <v>-39835.158120660373</v>
      </c>
      <c r="DN131" s="15">
        <f t="shared" si="110"/>
        <v>2423.4701470588257</v>
      </c>
      <c r="DO131" s="15">
        <f t="shared" si="111"/>
        <v>2424.0154411764725</v>
      </c>
      <c r="DP131" s="15">
        <f t="shared" si="112"/>
        <v>2519.9320588235314</v>
      </c>
      <c r="DQ131" s="15">
        <f t="shared" si="113"/>
        <v>0</v>
      </c>
      <c r="DR131" s="15">
        <f t="shared" si="114"/>
        <v>0</v>
      </c>
      <c r="DS131" s="15">
        <f t="shared" si="115"/>
        <v>0</v>
      </c>
      <c r="DT131" s="15">
        <f t="shared" si="116"/>
        <v>19122.717977528086</v>
      </c>
      <c r="DU131" s="15">
        <f t="shared" si="117"/>
        <v>30080.42359550561</v>
      </c>
      <c r="DV131" s="15">
        <f t="shared" si="118"/>
        <v>23823.459438202241</v>
      </c>
      <c r="DW131" s="15">
        <f t="shared" si="119"/>
        <v>24570.771505376342</v>
      </c>
      <c r="DX131" s="15">
        <f t="shared" si="120"/>
        <v>19136.379032258061</v>
      </c>
      <c r="DY131" s="15">
        <f t="shared" si="121"/>
        <v>16559.448924731183</v>
      </c>
      <c r="DZ131" s="16">
        <f t="shared" si="122"/>
        <v>140660.61812066037</v>
      </c>
      <c r="EB131" s="22">
        <f t="shared" si="126"/>
        <v>0</v>
      </c>
      <c r="EC131" s="22">
        <f t="shared" si="127"/>
        <v>-6.8212102632969618E-12</v>
      </c>
      <c r="ED131" s="22">
        <f t="shared" si="128"/>
        <v>0</v>
      </c>
      <c r="EE131" s="22">
        <f t="shared" si="129"/>
        <v>0</v>
      </c>
      <c r="EF131" s="22">
        <f t="shared" si="130"/>
        <v>2.9274360713316128E-12</v>
      </c>
      <c r="EG131" s="22">
        <f t="shared" si="131"/>
        <v>0</v>
      </c>
      <c r="EH131" s="22">
        <f t="shared" si="132"/>
        <v>0</v>
      </c>
      <c r="EI131" s="22">
        <f t="shared" si="133"/>
        <v>0</v>
      </c>
      <c r="EJ131" s="22">
        <f t="shared" si="134"/>
        <v>0</v>
      </c>
      <c r="EK131" s="22">
        <f t="shared" si="135"/>
        <v>0</v>
      </c>
      <c r="EL131" s="22">
        <f t="shared" si="136"/>
        <v>0</v>
      </c>
      <c r="EM131" s="22">
        <f t="shared" si="137"/>
        <v>0</v>
      </c>
    </row>
    <row r="132" spans="12:143" x14ac:dyDescent="0.3">
      <c r="L132" s="7"/>
      <c r="M132" t="s">
        <v>137</v>
      </c>
      <c r="N132" s="15">
        <f>IFERROR(VLOOKUP($M:$M,'Data 2'!$C:$R,'Data 2'!E$1,0),0)</f>
        <v>0</v>
      </c>
      <c r="O132" s="15">
        <f>IFERROR(VLOOKUP($M:$M,'Data 2'!$C:$R,'Data 2'!F$1,0),0)</f>
        <v>0</v>
      </c>
      <c r="P132" s="15">
        <f>IFERROR(VLOOKUP($M:$M,'Data 2'!$C:$R,'Data 2'!G$1,0),0)</f>
        <v>0</v>
      </c>
      <c r="Q132" s="15">
        <f>IFERROR(VLOOKUP($M:$M,'Data 2'!$C:$R,'Data 2'!H$1,0),0)</f>
        <v>0</v>
      </c>
      <c r="R132" s="15">
        <f>IFERROR(VLOOKUP($M:$M,'Data 2'!$C:$R,'Data 2'!I$1,0),0)</f>
        <v>0</v>
      </c>
      <c r="S132" s="15">
        <f>IFERROR(VLOOKUP($M:$M,'Data 2'!$C:$R,'Data 2'!J$1,0),0)</f>
        <v>0</v>
      </c>
      <c r="T132" s="15">
        <f>IFERROR(VLOOKUP($M:$M,'Data 2'!$C:$R,'Data 2'!K$1,0),0)</f>
        <v>0</v>
      </c>
      <c r="U132" s="15">
        <f>IFERROR(VLOOKUP($M:$M,'Data 2'!$C:$R,'Data 2'!L$1,0),0)</f>
        <v>0</v>
      </c>
      <c r="V132" s="15">
        <f>IFERROR(VLOOKUP($M:$M,'Data 2'!$C:$R,'Data 2'!M$1,0),0)</f>
        <v>0</v>
      </c>
      <c r="W132" s="15">
        <f>IFERROR(VLOOKUP($M:$M,'Data 2'!$C:$R,'Data 2'!N$1,0),0)</f>
        <v>0</v>
      </c>
      <c r="X132" s="15">
        <f>IFERROR(VLOOKUP($M:$M,'Data 2'!$C:$R,'Data 2'!O$1,0),0)</f>
        <v>0</v>
      </c>
      <c r="Y132" s="15">
        <f>IFERROR(VLOOKUP($M:$M,'Data 2'!$C:$R,'Data 2'!P$1,0),0)</f>
        <v>0</v>
      </c>
      <c r="Z132" s="16">
        <f t="shared" ref="Z132:Z195" si="139">SUM(N132:Q132)</f>
        <v>0</v>
      </c>
      <c r="AA132" s="15">
        <f>IFERROR(VLOOKUP($M:$M,'Data 2'!$U:$AI,'Data 2'!W$1,0),0)</f>
        <v>0</v>
      </c>
      <c r="AB132" s="15">
        <f>IFERROR(VLOOKUP($M:$M,'Data 2'!$U:$AI,'Data 2'!X$1,0),0)</f>
        <v>0</v>
      </c>
      <c r="AC132" s="15">
        <f>IFERROR(VLOOKUP($M:$M,'Data 2'!$U:$AI,'Data 2'!Y$1,0),0)</f>
        <v>0</v>
      </c>
      <c r="AD132" s="15">
        <f>IFERROR(VLOOKUP($M:$M,'Data 2'!$U:$AI,'Data 2'!Z$1,0),0)</f>
        <v>0</v>
      </c>
      <c r="AE132" s="15">
        <f>IFERROR(VLOOKUP($M:$M,'Data 2'!$U:$AI,'Data 2'!AA$1,0),0)</f>
        <v>0</v>
      </c>
      <c r="AF132" s="15">
        <f>IFERROR(VLOOKUP($M:$M,'Data 2'!$U:$AI,'Data 2'!AB$1,0),0)</f>
        <v>0</v>
      </c>
      <c r="AG132" s="15">
        <f>IFERROR(VLOOKUP($M:$M,'Data 2'!$U:$AI,'Data 2'!AC$1,0),0)</f>
        <v>0</v>
      </c>
      <c r="AH132" s="15">
        <f>IFERROR(VLOOKUP($M:$M,'Data 2'!$U:$AI,'Data 2'!AD$1,0),0)</f>
        <v>0</v>
      </c>
      <c r="AI132" s="15">
        <f>IFERROR(VLOOKUP($M:$M,'Data 2'!$U:$AI,'Data 2'!AE$1,0),0)</f>
        <v>0</v>
      </c>
      <c r="AJ132" s="15">
        <f>IFERROR(VLOOKUP($M:$M,'Data 2'!$U:$AI,'Data 2'!AF$1,0),0)</f>
        <v>0</v>
      </c>
      <c r="AK132" s="15">
        <f>IFERROR(VLOOKUP($M:$M,'Data 2'!$U:$AI,'Data 2'!AG$1,0),0)</f>
        <v>0</v>
      </c>
      <c r="AL132" s="15">
        <f>IFERROR(VLOOKUP($M:$M,'Data 2'!$U:$AI,'Data 2'!AH$1,0),0)</f>
        <v>0</v>
      </c>
      <c r="AM132" s="16">
        <f t="shared" si="138"/>
        <v>0</v>
      </c>
      <c r="AN132" s="15">
        <f>IFERROR(VLOOKUP($M:$M,'Data 2'!$AP:$BE,'Data 2'!AR$1,0),0)</f>
        <v>0</v>
      </c>
      <c r="AO132" s="15">
        <f>IFERROR(VLOOKUP($M:$M,'Data 2'!$AP:$BE,'Data 2'!AS$1,0),0)</f>
        <v>0</v>
      </c>
      <c r="AP132" s="15">
        <f>IFERROR(VLOOKUP($M:$M,'Data 2'!$AP:$BE,'Data 2'!AT$1,0),0)</f>
        <v>0</v>
      </c>
      <c r="AQ132" s="15">
        <f>IFERROR(VLOOKUP($M:$M,'Data 2'!$AP:$BE,'Data 2'!AU$1,0),0)</f>
        <v>0</v>
      </c>
      <c r="AR132" s="15">
        <f>IFERROR(VLOOKUP($M:$M,'Data 2'!$AP:$BE,'Data 2'!AV$1,0),0)</f>
        <v>0</v>
      </c>
      <c r="AS132" s="15">
        <f>IFERROR(VLOOKUP($M:$M,'Data 2'!$AP:$BE,'Data 2'!AW$1,0),0)</f>
        <v>0</v>
      </c>
      <c r="AT132" s="15">
        <f>IFERROR(VLOOKUP($M:$M,'Data 2'!$AP:$BE,'Data 2'!AX$1,0),0)</f>
        <v>0</v>
      </c>
      <c r="AU132" s="15">
        <f>IFERROR(VLOOKUP($M:$M,'Data 2'!$AP:$BE,'Data 2'!AY$1,0),0)</f>
        <v>0</v>
      </c>
      <c r="AV132" s="15">
        <f>IFERROR(VLOOKUP($M:$M,'Data 2'!$AP:$BE,'Data 2'!AZ$1,0),0)</f>
        <v>0</v>
      </c>
      <c r="AW132" s="15">
        <f>IFERROR(VLOOKUP($M:$M,'Data 2'!$AP:$BE,'Data 2'!BA$1,0),0)</f>
        <v>0</v>
      </c>
      <c r="AX132" s="15">
        <f>IFERROR(VLOOKUP($M:$M,'Data 2'!$AP:$BE,'Data 2'!BB$1,0),0)</f>
        <v>0</v>
      </c>
      <c r="AY132" s="15">
        <f>IFERROR(VLOOKUP($M:$M,'Data 2'!$AP:$BE,'Data 2'!BC$1,0),0)</f>
        <v>0</v>
      </c>
      <c r="AZ132" s="16">
        <f t="shared" ref="AZ132:AZ195" si="140">SUM(AN132:AY132)</f>
        <v>0</v>
      </c>
      <c r="BA132" s="3">
        <f>IF(AA132=0,0,IFERROR(VLOOKUP($M:$M,'Price_Per_Oz_01.2019~'!$A:$CQ,Data_sheet_PTD!BA$2,0),0))</f>
        <v>0</v>
      </c>
      <c r="BB132" s="3">
        <f>IF(AB132=0,0,IFERROR(VLOOKUP($M:$M,'Price_Per_Oz_01.2019~'!$A:$CQ,Data_sheet_PTD!BB$2,0),0))</f>
        <v>0</v>
      </c>
      <c r="BC132" s="3">
        <f>IF(AC132=0,0,IFERROR(VLOOKUP($M:$M,'Price_Per_Oz_01.2019~'!$A:$CQ,Data_sheet_PTD!BC$2,0),0))</f>
        <v>0</v>
      </c>
      <c r="BD132" s="3">
        <f>IF(AD132=0,0,IFERROR(VLOOKUP($M:$M,'Price_Per_Oz_01.2019~'!$A:$CQ,Data_sheet_PTD!BD$2,0),0))</f>
        <v>0</v>
      </c>
      <c r="BE132" s="3">
        <f>IF(AE132=0,0,IFERROR(VLOOKUP($M:$M,'Price_Per_Oz_01.2019~'!$A:$CQ,Data_sheet_PTD!BE$2,0),0))</f>
        <v>0</v>
      </c>
      <c r="BF132" s="3">
        <f>IF(AF132=0,0,IFERROR(VLOOKUP($M:$M,'Price_Per_Oz_01.2019~'!$A:$CQ,Data_sheet_PTD!BF$2,0),0))</f>
        <v>0</v>
      </c>
      <c r="BG132" s="3">
        <f>IF(AG132=0,0,IFERROR(VLOOKUP($M:$M,'Price_Per_Oz_01.2019~'!$A:$CQ,Data_sheet_PTD!BG$2,0),0))</f>
        <v>0</v>
      </c>
      <c r="BH132" s="3">
        <f>IF(AH132=0,0,IFERROR(VLOOKUP($M:$M,'Price_Per_Oz_01.2019~'!$A:$CQ,Data_sheet_PTD!BH$2,0),0))</f>
        <v>0</v>
      </c>
      <c r="BI132" s="3">
        <f>IF(AI132=0,0,IFERROR(VLOOKUP($M:$M,'Price_Per_Oz_01.2019~'!$A:$CQ,Data_sheet_PTD!BI$2,0),0))</f>
        <v>0</v>
      </c>
      <c r="BJ132" s="3">
        <f>IF(AJ132=0,0,IFERROR(VLOOKUP($M:$M,'Price_Per_Oz_01.2019~'!$A:$CQ,Data_sheet_PTD!BJ$2,0),0))</f>
        <v>0</v>
      </c>
      <c r="BK132" s="3">
        <f>IF(AK132=0,0,IFERROR(VLOOKUP($M:$M,'Price_Per_Oz_01.2019~'!$A:$CQ,Data_sheet_PTD!BK$2,0),0))</f>
        <v>0</v>
      </c>
      <c r="BL132" s="3">
        <f>IF(AL132=0,0,IFERROR(VLOOKUP($M:$M,'Price_Per_Oz_01.2019~'!$A:$CQ,Data_sheet_PTD!BL$2,0),0))</f>
        <v>0</v>
      </c>
      <c r="BM132" s="17">
        <f t="shared" si="123"/>
        <v>0</v>
      </c>
      <c r="BN132" s="3">
        <f>IF(AN132=0,0,IFERROR(VLOOKUP($M:$M,'Price_Per_Oz_01.2019~'!$A:$CQ,Data_sheet_PTD!BN$2,0),0))</f>
        <v>0</v>
      </c>
      <c r="BO132" s="3">
        <f>IF(AO132=0,0,IFERROR(VLOOKUP($M:$M,'Price_Per_Oz_01.2019~'!$A:$CQ,Data_sheet_PTD!BO$2,0),0))</f>
        <v>0</v>
      </c>
      <c r="BP132" s="3">
        <f>IF(AP132=0,0,IFERROR(VLOOKUP($M:$M,'Price_Per_Oz_01.2019~'!$A:$CQ,Data_sheet_PTD!BP$2,0),0))</f>
        <v>0</v>
      </c>
      <c r="BQ132" s="3">
        <f>IF(AQ132=0,0,IFERROR(VLOOKUP($M:$M,'Price_Per_Oz_01.2019~'!$A:$CQ,Data_sheet_PTD!BQ$2,0),0))</f>
        <v>0</v>
      </c>
      <c r="BR132" s="3">
        <f>IF(AR132=0,0,IFERROR(VLOOKUP($M:$M,'Price_Per_Oz_01.2019~'!$A:$CQ,Data_sheet_PTD!BR$2,0),0))</f>
        <v>0</v>
      </c>
      <c r="BS132" s="3">
        <f>IF(AS132=0,0,IFERROR(VLOOKUP($M:$M,'Price_Per_Oz_01.2019~'!$A:$CQ,Data_sheet_PTD!BS$2,0),0))</f>
        <v>0</v>
      </c>
      <c r="BT132" s="3">
        <f>IF(AT132=0,0,IFERROR(VLOOKUP($M:$M,'Price_Per_Oz_01.2019~'!$A:$CQ,Data_sheet_PTD!BT$2,0),0))</f>
        <v>0</v>
      </c>
      <c r="BU132" s="3">
        <f>IF(AU132=0,0,IFERROR(VLOOKUP($M:$M,'Price_Per_Oz_01.2019~'!$A:$CQ,Data_sheet_PTD!BU$2,0),0))</f>
        <v>0</v>
      </c>
      <c r="BV132" s="3">
        <f>IF(AV132=0,0,IFERROR(VLOOKUP($M:$M,'Price_Per_Oz_01.2019~'!$A:$CQ,Data_sheet_PTD!BV$2,0),0))</f>
        <v>0</v>
      </c>
      <c r="BW132" s="3">
        <f>IF(AW132=0,0,IFERROR(VLOOKUP($M:$M,'Price_Per_Oz_01.2019~'!$A:$CQ,Data_sheet_PTD!BW$2,0),0))</f>
        <v>0</v>
      </c>
      <c r="BX132" s="3">
        <f>IF(AX132=0,0,IFERROR(VLOOKUP($M:$M,'Price_Per_Oz_01.2019~'!$A:$CQ,Data_sheet_PTD!BX$2,0),0))</f>
        <v>0</v>
      </c>
      <c r="BY132" s="3">
        <f>IF(AY132=0,0,IFERROR(VLOOKUP($M:$M,'Price_Per_Oz_01.2019~'!$A:$CQ,Data_sheet_PTD!BY$2,0),0))</f>
        <v>0</v>
      </c>
      <c r="BZ132" s="17">
        <f t="shared" si="124"/>
        <v>0</v>
      </c>
      <c r="CA132" s="12">
        <f t="shared" si="72"/>
        <v>0</v>
      </c>
      <c r="CB132" s="12">
        <f t="shared" si="73"/>
        <v>0</v>
      </c>
      <c r="CC132" s="12">
        <f t="shared" si="74"/>
        <v>0</v>
      </c>
      <c r="CD132" s="12">
        <f t="shared" si="75"/>
        <v>0</v>
      </c>
      <c r="CE132" s="12">
        <f t="shared" si="76"/>
        <v>0</v>
      </c>
      <c r="CF132" s="12">
        <f t="shared" si="77"/>
        <v>0</v>
      </c>
      <c r="CG132" s="12">
        <f t="shared" si="78"/>
        <v>0</v>
      </c>
      <c r="CH132" s="12">
        <f t="shared" si="79"/>
        <v>0</v>
      </c>
      <c r="CI132" s="12">
        <f t="shared" si="80"/>
        <v>0</v>
      </c>
      <c r="CJ132" s="12">
        <f t="shared" si="81"/>
        <v>0</v>
      </c>
      <c r="CK132" s="12">
        <f t="shared" si="82"/>
        <v>0</v>
      </c>
      <c r="CL132" s="12">
        <f t="shared" si="83"/>
        <v>0</v>
      </c>
      <c r="CM132" s="13">
        <f t="shared" si="125"/>
        <v>0</v>
      </c>
      <c r="CN132" s="12">
        <f t="shared" si="84"/>
        <v>0</v>
      </c>
      <c r="CO132" s="12">
        <f t="shared" si="85"/>
        <v>0</v>
      </c>
      <c r="CP132" s="12">
        <f t="shared" si="86"/>
        <v>0</v>
      </c>
      <c r="CQ132" s="12">
        <f t="shared" si="87"/>
        <v>0</v>
      </c>
      <c r="CR132" s="12">
        <f t="shared" si="88"/>
        <v>0</v>
      </c>
      <c r="CS132" s="12">
        <f t="shared" si="89"/>
        <v>0</v>
      </c>
      <c r="CT132" s="12">
        <f t="shared" si="90"/>
        <v>0</v>
      </c>
      <c r="CU132" s="12">
        <f t="shared" si="91"/>
        <v>0</v>
      </c>
      <c r="CV132" s="12">
        <f t="shared" si="92"/>
        <v>0</v>
      </c>
      <c r="CW132" s="12">
        <f t="shared" si="93"/>
        <v>0</v>
      </c>
      <c r="CX132" s="12">
        <f t="shared" si="94"/>
        <v>0</v>
      </c>
      <c r="CY132" s="12">
        <f t="shared" si="95"/>
        <v>0</v>
      </c>
      <c r="CZ132" s="13">
        <f t="shared" ref="CZ132:CZ195" si="141">SUM(CN132:CY132)</f>
        <v>0</v>
      </c>
      <c r="DA132" s="15">
        <f t="shared" si="97"/>
        <v>0</v>
      </c>
      <c r="DB132" s="15">
        <f t="shared" si="98"/>
        <v>0</v>
      </c>
      <c r="DC132" s="15">
        <f t="shared" si="99"/>
        <v>0</v>
      </c>
      <c r="DD132" s="15">
        <f t="shared" si="100"/>
        <v>0</v>
      </c>
      <c r="DE132" s="15">
        <f t="shared" si="101"/>
        <v>0</v>
      </c>
      <c r="DF132" s="15">
        <f t="shared" si="102"/>
        <v>0</v>
      </c>
      <c r="DG132" s="15">
        <f t="shared" si="103"/>
        <v>0</v>
      </c>
      <c r="DH132" s="15">
        <f t="shared" si="104"/>
        <v>0</v>
      </c>
      <c r="DI132" s="15">
        <f t="shared" si="105"/>
        <v>0</v>
      </c>
      <c r="DJ132" s="15">
        <f t="shared" si="106"/>
        <v>0</v>
      </c>
      <c r="DK132" s="15">
        <f t="shared" si="107"/>
        <v>0</v>
      </c>
      <c r="DL132" s="15">
        <f t="shared" si="108"/>
        <v>0</v>
      </c>
      <c r="DM132" s="16">
        <f t="shared" ref="DM132:DM195" si="142">SUM(DA132:DL132)</f>
        <v>0</v>
      </c>
      <c r="DN132" s="15">
        <f t="shared" si="110"/>
        <v>0</v>
      </c>
      <c r="DO132" s="15">
        <f t="shared" si="111"/>
        <v>0</v>
      </c>
      <c r="DP132" s="15">
        <f t="shared" si="112"/>
        <v>0</v>
      </c>
      <c r="DQ132" s="15">
        <f t="shared" si="113"/>
        <v>0</v>
      </c>
      <c r="DR132" s="15">
        <f t="shared" si="114"/>
        <v>0</v>
      </c>
      <c r="DS132" s="15">
        <f t="shared" si="115"/>
        <v>0</v>
      </c>
      <c r="DT132" s="15">
        <f t="shared" si="116"/>
        <v>0</v>
      </c>
      <c r="DU132" s="15">
        <f t="shared" si="117"/>
        <v>0</v>
      </c>
      <c r="DV132" s="15">
        <f t="shared" si="118"/>
        <v>0</v>
      </c>
      <c r="DW132" s="15">
        <f t="shared" si="119"/>
        <v>0</v>
      </c>
      <c r="DX132" s="15">
        <f t="shared" si="120"/>
        <v>0</v>
      </c>
      <c r="DY132" s="15">
        <f t="shared" si="121"/>
        <v>0</v>
      </c>
      <c r="DZ132" s="16">
        <f t="shared" ref="DZ132:DZ195" si="143">SUM(DN132:DY132)</f>
        <v>0</v>
      </c>
      <c r="EB132" s="22">
        <f t="shared" si="126"/>
        <v>0</v>
      </c>
      <c r="EC132" s="22">
        <f t="shared" si="127"/>
        <v>0</v>
      </c>
      <c r="ED132" s="22">
        <f t="shared" si="128"/>
        <v>0</v>
      </c>
      <c r="EE132" s="22">
        <f t="shared" si="129"/>
        <v>0</v>
      </c>
      <c r="EF132" s="22">
        <f t="shared" si="130"/>
        <v>0</v>
      </c>
      <c r="EG132" s="22">
        <f t="shared" si="131"/>
        <v>0</v>
      </c>
      <c r="EH132" s="22">
        <f t="shared" si="132"/>
        <v>0</v>
      </c>
      <c r="EI132" s="22">
        <f t="shared" si="133"/>
        <v>0</v>
      </c>
      <c r="EJ132" s="22">
        <f t="shared" si="134"/>
        <v>0</v>
      </c>
      <c r="EK132" s="22">
        <f t="shared" si="135"/>
        <v>0</v>
      </c>
      <c r="EL132" s="22">
        <f t="shared" si="136"/>
        <v>0</v>
      </c>
      <c r="EM132" s="22">
        <f t="shared" si="137"/>
        <v>0</v>
      </c>
    </row>
    <row r="133" spans="12:143" x14ac:dyDescent="0.3">
      <c r="L133" s="7"/>
      <c r="M133" t="s">
        <v>138</v>
      </c>
      <c r="N133" s="15">
        <f>IFERROR(VLOOKUP($M:$M,'Data 2'!$C:$R,'Data 2'!E$1,0),0)</f>
        <v>64918.400000000001</v>
      </c>
      <c r="O133" s="15">
        <f>IFERROR(VLOOKUP($M:$M,'Data 2'!$C:$R,'Data 2'!F$1,0),0)</f>
        <v>71026.53</v>
      </c>
      <c r="P133" s="15">
        <f>IFERROR(VLOOKUP($M:$M,'Data 2'!$C:$R,'Data 2'!G$1,0),0)</f>
        <v>85845.48</v>
      </c>
      <c r="Q133" s="15">
        <f>IFERROR(VLOOKUP($M:$M,'Data 2'!$C:$R,'Data 2'!H$1,0),0)</f>
        <v>103543.1</v>
      </c>
      <c r="R133" s="15">
        <f>IFERROR(VLOOKUP($M:$M,'Data 2'!$C:$R,'Data 2'!I$1,0),0)</f>
        <v>100766.51</v>
      </c>
      <c r="S133" s="15">
        <f>IFERROR(VLOOKUP($M:$M,'Data 2'!$C:$R,'Data 2'!J$1,0),0)</f>
        <v>99129.95</v>
      </c>
      <c r="T133" s="15">
        <f>IFERROR(VLOOKUP($M:$M,'Data 2'!$C:$R,'Data 2'!K$1,0),0)</f>
        <v>103548.5</v>
      </c>
      <c r="U133" s="15">
        <f>IFERROR(VLOOKUP($M:$M,'Data 2'!$C:$R,'Data 2'!L$1,0),0)</f>
        <v>100918.21</v>
      </c>
      <c r="V133" s="15">
        <f>IFERROR(VLOOKUP($M:$M,'Data 2'!$C:$R,'Data 2'!M$1,0),0)</f>
        <v>86934.75</v>
      </c>
      <c r="W133" s="15">
        <f>IFERROR(VLOOKUP($M:$M,'Data 2'!$C:$R,'Data 2'!N$1,0),0)</f>
        <v>89782.09</v>
      </c>
      <c r="X133" s="15">
        <f>IFERROR(VLOOKUP($M:$M,'Data 2'!$C:$R,'Data 2'!O$1,0),0)</f>
        <v>65939.67</v>
      </c>
      <c r="Y133" s="15">
        <f>IFERROR(VLOOKUP($M:$M,'Data 2'!$C:$R,'Data 2'!P$1,0),0)</f>
        <v>60532.6</v>
      </c>
      <c r="Z133" s="16">
        <f t="shared" si="139"/>
        <v>325333.51</v>
      </c>
      <c r="AA133" s="15">
        <f>IFERROR(VLOOKUP($M:$M,'Data 2'!$U:$AI,'Data 2'!W$1,0),0)</f>
        <v>73679.42</v>
      </c>
      <c r="AB133" s="15">
        <f>IFERROR(VLOOKUP($M:$M,'Data 2'!$U:$AI,'Data 2'!X$1,0),0)</f>
        <v>76632.53</v>
      </c>
      <c r="AC133" s="15">
        <f>IFERROR(VLOOKUP($M:$M,'Data 2'!$U:$AI,'Data 2'!Y$1,0),0)</f>
        <v>104341.36</v>
      </c>
      <c r="AD133" s="15">
        <f>IFERROR(VLOOKUP($M:$M,'Data 2'!$U:$AI,'Data 2'!Z$1,0),0)</f>
        <v>110889.37</v>
      </c>
      <c r="AE133" s="15">
        <f>IFERROR(VLOOKUP($M:$M,'Data 2'!$U:$AI,'Data 2'!AA$1,0),0)</f>
        <v>125018.8</v>
      </c>
      <c r="AF133" s="15">
        <f>IFERROR(VLOOKUP($M:$M,'Data 2'!$U:$AI,'Data 2'!AB$1,0),0)</f>
        <v>135344.63</v>
      </c>
      <c r="AG133" s="15">
        <f>IFERROR(VLOOKUP($M:$M,'Data 2'!$U:$AI,'Data 2'!AC$1,0),0)</f>
        <v>126561.59</v>
      </c>
      <c r="AH133" s="15">
        <f>IFERROR(VLOOKUP($M:$M,'Data 2'!$U:$AI,'Data 2'!AD$1,0),0)</f>
        <v>125793.49</v>
      </c>
      <c r="AI133" s="15">
        <f>IFERROR(VLOOKUP($M:$M,'Data 2'!$U:$AI,'Data 2'!AE$1,0),0)</f>
        <v>120892.98</v>
      </c>
      <c r="AJ133" s="15">
        <f>IFERROR(VLOOKUP($M:$M,'Data 2'!$U:$AI,'Data 2'!AF$1,0),0)</f>
        <v>98944.56</v>
      </c>
      <c r="AK133" s="15">
        <f>IFERROR(VLOOKUP($M:$M,'Data 2'!$U:$AI,'Data 2'!AG$1,0),0)</f>
        <v>76600.320000000007</v>
      </c>
      <c r="AL133" s="15">
        <f>IFERROR(VLOOKUP($M:$M,'Data 2'!$U:$AI,'Data 2'!AH$1,0),0)</f>
        <v>69302.990000000005</v>
      </c>
      <c r="AM133" s="16">
        <f t="shared" si="138"/>
        <v>1244002.04</v>
      </c>
      <c r="AN133" s="15">
        <f>IFERROR(VLOOKUP($M:$M,'Data 2'!$AP:$BE,'Data 2'!AR$1,0),0)</f>
        <v>87993.88</v>
      </c>
      <c r="AO133" s="15">
        <f>IFERROR(VLOOKUP($M:$M,'Data 2'!$AP:$BE,'Data 2'!AS$1,0),0)</f>
        <v>96739.76</v>
      </c>
      <c r="AP133" s="15">
        <f>IFERROR(VLOOKUP($M:$M,'Data 2'!$AP:$BE,'Data 2'!AT$1,0),0)</f>
        <v>108972.35</v>
      </c>
      <c r="AQ133" s="15">
        <f>IFERROR(VLOOKUP($M:$M,'Data 2'!$AP:$BE,'Data 2'!AU$1,0),0)</f>
        <v>107525.73</v>
      </c>
      <c r="AR133" s="15">
        <f>IFERROR(VLOOKUP($M:$M,'Data 2'!$AP:$BE,'Data 2'!AV$1,0),0)</f>
        <v>127165.54</v>
      </c>
      <c r="AS133" s="15">
        <f>IFERROR(VLOOKUP($M:$M,'Data 2'!$AP:$BE,'Data 2'!AW$1,0),0)</f>
        <v>131362.22</v>
      </c>
      <c r="AT133" s="15">
        <f>IFERROR(VLOOKUP($M:$M,'Data 2'!$AP:$BE,'Data 2'!AX$1,0),0)</f>
        <v>125477.25</v>
      </c>
      <c r="AU133" s="15">
        <f>IFERROR(VLOOKUP($M:$M,'Data 2'!$AP:$BE,'Data 2'!AY$1,0),0)</f>
        <v>139150.65</v>
      </c>
      <c r="AV133" s="15">
        <f>IFERROR(VLOOKUP($M:$M,'Data 2'!$AP:$BE,'Data 2'!AZ$1,0),0)</f>
        <v>113482.47</v>
      </c>
      <c r="AW133" s="15">
        <f>IFERROR(VLOOKUP($M:$M,'Data 2'!$AP:$BE,'Data 2'!BA$1,0),0)</f>
        <v>101301.66000000005</v>
      </c>
      <c r="AX133" s="15">
        <f>IFERROR(VLOOKUP($M:$M,'Data 2'!$AP:$BE,'Data 2'!BB$1,0),0)</f>
        <v>75375.360000000001</v>
      </c>
      <c r="AY133" s="15">
        <f>IFERROR(VLOOKUP($M:$M,'Data 2'!$AP:$BE,'Data 2'!BC$1,0),0)</f>
        <v>72622.000000000015</v>
      </c>
      <c r="AZ133" s="16">
        <f t="shared" si="140"/>
        <v>1287168.8700000001</v>
      </c>
      <c r="BA133" s="3">
        <f>IF(AA133=0,0,IFERROR(VLOOKUP($M:$M,'Price_Per_Oz_01.2019~'!$A:$CQ,Data_sheet_PTD!BA$2,0),0))</f>
        <v>0.65</v>
      </c>
      <c r="BB133" s="3">
        <f>IF(AB133=0,0,IFERROR(VLOOKUP($M:$M,'Price_Per_Oz_01.2019~'!$A:$CQ,Data_sheet_PTD!BB$2,0),0))</f>
        <v>0.73</v>
      </c>
      <c r="BC133" s="3">
        <f>IF(AC133=0,0,IFERROR(VLOOKUP($M:$M,'Price_Per_Oz_01.2019~'!$A:$CQ,Data_sheet_PTD!BC$2,0),0))</f>
        <v>0.73</v>
      </c>
      <c r="BD133" s="3">
        <f>IF(AD133=0,0,IFERROR(VLOOKUP($M:$M,'Price_Per_Oz_01.2019~'!$A:$CQ,Data_sheet_PTD!BD$2,0),0))</f>
        <v>0.73</v>
      </c>
      <c r="BE133" s="3">
        <f>IF(AE133=0,0,IFERROR(VLOOKUP($M:$M,'Price_Per_Oz_01.2019~'!$A:$CQ,Data_sheet_PTD!BE$2,0),0))</f>
        <v>0.73</v>
      </c>
      <c r="BF133" s="3">
        <f>IF(AF133=0,0,IFERROR(VLOOKUP($M:$M,'Price_Per_Oz_01.2019~'!$A:$CQ,Data_sheet_PTD!BF$2,0),0))</f>
        <v>0.73</v>
      </c>
      <c r="BG133" s="3">
        <f>IF(AG133=0,0,IFERROR(VLOOKUP($M:$M,'Price_Per_Oz_01.2019~'!$A:$CQ,Data_sheet_PTD!BG$2,0),0))</f>
        <v>0.73</v>
      </c>
      <c r="BH133" s="3">
        <f>IF(AH133=0,0,IFERROR(VLOOKUP($M:$M,'Price_Per_Oz_01.2019~'!$A:$CQ,Data_sheet_PTD!BH$2,0),0))</f>
        <v>0.73</v>
      </c>
      <c r="BI133" s="3">
        <f>IF(AI133=0,0,IFERROR(VLOOKUP($M:$M,'Price_Per_Oz_01.2019~'!$A:$CQ,Data_sheet_PTD!BI$2,0),0))</f>
        <v>0.73</v>
      </c>
      <c r="BJ133" s="3">
        <f>IF(AJ133=0,0,IFERROR(VLOOKUP($M:$M,'Price_Per_Oz_01.2019~'!$A:$CQ,Data_sheet_PTD!BJ$2,0),0))</f>
        <v>0.73</v>
      </c>
      <c r="BK133" s="3">
        <f>IF(AK133=0,0,IFERROR(VLOOKUP($M:$M,'Price_Per_Oz_01.2019~'!$A:$CQ,Data_sheet_PTD!BK$2,0),0))</f>
        <v>0.73</v>
      </c>
      <c r="BL133" s="3">
        <f>IF(AL133=0,0,IFERROR(VLOOKUP($M:$M,'Price_Per_Oz_01.2019~'!$A:$CQ,Data_sheet_PTD!BL$2,0),0))</f>
        <v>0.73</v>
      </c>
      <c r="BM133" s="17">
        <f t="shared" si="123"/>
        <v>0.73</v>
      </c>
      <c r="BN133" s="3">
        <f>IF(AN133=0,0,IFERROR(VLOOKUP($M:$M,'Price_Per_Oz_01.2019~'!$A:$CQ,Data_sheet_PTD!BN$2,0),0))</f>
        <v>0.75</v>
      </c>
      <c r="BO133" s="3">
        <f>IF(AO133=0,0,IFERROR(VLOOKUP($M:$M,'Price_Per_Oz_01.2019~'!$A:$CQ,Data_sheet_PTD!BO$2,0),0))</f>
        <v>0.75</v>
      </c>
      <c r="BP133" s="3">
        <f>IF(AP133=0,0,IFERROR(VLOOKUP($M:$M,'Price_Per_Oz_01.2019~'!$A:$CQ,Data_sheet_PTD!BP$2,0),0))</f>
        <v>0.75</v>
      </c>
      <c r="BQ133" s="3">
        <f>IF(AQ133=0,0,IFERROR(VLOOKUP($M:$M,'Price_Per_Oz_01.2019~'!$A:$CQ,Data_sheet_PTD!BQ$2,0),0))</f>
        <v>0.75</v>
      </c>
      <c r="BR133" s="3">
        <f>IF(AR133=0,0,IFERROR(VLOOKUP($M:$M,'Price_Per_Oz_01.2019~'!$A:$CQ,Data_sheet_PTD!BR$2,0),0))</f>
        <v>0.75</v>
      </c>
      <c r="BS133" s="3">
        <f>IF(AS133=0,0,IFERROR(VLOOKUP($M:$M,'Price_Per_Oz_01.2019~'!$A:$CQ,Data_sheet_PTD!BS$2,0),0))</f>
        <v>0.75</v>
      </c>
      <c r="BT133" s="3">
        <f>IF(AT133=0,0,IFERROR(VLOOKUP($M:$M,'Price_Per_Oz_01.2019~'!$A:$CQ,Data_sheet_PTD!BT$2,0),0))</f>
        <v>0.75</v>
      </c>
      <c r="BU133" s="3">
        <f>IF(AU133=0,0,IFERROR(VLOOKUP($M:$M,'Price_Per_Oz_01.2019~'!$A:$CQ,Data_sheet_PTD!BU$2,0),0))</f>
        <v>0.75</v>
      </c>
      <c r="BV133" s="3">
        <f>IF(AV133=0,0,IFERROR(VLOOKUP($M:$M,'Price_Per_Oz_01.2019~'!$A:$CQ,Data_sheet_PTD!BV$2,0),0))</f>
        <v>0.75</v>
      </c>
      <c r="BW133" s="3">
        <f>IF(AW133=0,0,IFERROR(VLOOKUP($M:$M,'Price_Per_Oz_01.2019~'!$A:$CQ,Data_sheet_PTD!BW$2,0),0))</f>
        <v>0.75</v>
      </c>
      <c r="BX133" s="3">
        <f>IF(AX133=0,0,IFERROR(VLOOKUP($M:$M,'Price_Per_Oz_01.2019~'!$A:$CQ,Data_sheet_PTD!BX$2,0),0))</f>
        <v>0.75</v>
      </c>
      <c r="BY133" s="3">
        <f>IF(AY133=0,0,IFERROR(VLOOKUP($M:$M,'Price_Per_Oz_01.2019~'!$A:$CQ,Data_sheet_PTD!BY$2,0),0))</f>
        <v>0.75</v>
      </c>
      <c r="BZ133" s="17">
        <f t="shared" si="124"/>
        <v>0.75</v>
      </c>
      <c r="CA133" s="12">
        <f t="shared" ref="CA133:CA196" si="144">IF(OR(AA133=0,BA133=0),0,AA133/BA133)</f>
        <v>113352.95384615385</v>
      </c>
      <c r="CB133" s="12">
        <f t="shared" ref="CB133:CB196" si="145">IF(OR(AB133=0,BB133=0),0,AB133/BB133)</f>
        <v>104976.06849315068</v>
      </c>
      <c r="CC133" s="12">
        <f t="shared" ref="CC133:CC196" si="146">IF(OR(AC133=0,BC133=0),0,AC133/BC133)</f>
        <v>142933.36986301371</v>
      </c>
      <c r="CD133" s="12">
        <f t="shared" ref="CD133:CD196" si="147">IF(OR(AD133=0,BD133=0),0,AD133/BD133)</f>
        <v>151903.24657534246</v>
      </c>
      <c r="CE133" s="12">
        <f t="shared" ref="CE133:CE196" si="148">IF(OR(AE133=0,BE133=0),0,AE133/BE133)</f>
        <v>171258.63013698632</v>
      </c>
      <c r="CF133" s="12">
        <f t="shared" ref="CF133:CF196" si="149">IF(OR(AF133=0,BF133=0),0,AF133/BF133)</f>
        <v>185403.60273972605</v>
      </c>
      <c r="CG133" s="12">
        <f t="shared" ref="CG133:CG196" si="150">IF(OR(AG133=0,BG133=0),0,AG133/BG133)</f>
        <v>173372.04109589042</v>
      </c>
      <c r="CH133" s="12">
        <f t="shared" ref="CH133:CH196" si="151">IF(OR(AH133=0,BH133=0),0,AH133/BH133)</f>
        <v>172319.84931506851</v>
      </c>
      <c r="CI133" s="12">
        <f t="shared" ref="CI133:CI196" si="152">IF(OR(AI133=0,BI133=0),0,AI133/BI133)</f>
        <v>165606.82191780821</v>
      </c>
      <c r="CJ133" s="12">
        <f t="shared" ref="CJ133:CJ196" si="153">IF(OR(AJ133=0,BJ133=0),0,AJ133/BJ133)</f>
        <v>135540.49315068492</v>
      </c>
      <c r="CK133" s="12">
        <f t="shared" ref="CK133:CK196" si="154">IF(OR(AK133=0,BK133=0),0,AK133/BK133)</f>
        <v>104931.94520547947</v>
      </c>
      <c r="CL133" s="12">
        <f t="shared" ref="CL133:CL196" si="155">IF(OR(AL133=0,BL133=0),0,AL133/BL133)</f>
        <v>94935.602739726033</v>
      </c>
      <c r="CM133" s="13">
        <f t="shared" si="125"/>
        <v>1716534.6250790304</v>
      </c>
      <c r="CN133" s="12">
        <f t="shared" ref="CN133:CN196" si="156">IF(OR(AN133=0,BN133=0),0,AN133/BN133)</f>
        <v>117325.17333333334</v>
      </c>
      <c r="CO133" s="12">
        <f t="shared" ref="CO133:CO196" si="157">IF(OR(AO133=0,BO133=0),0,AO133/BO133)</f>
        <v>128986.34666666666</v>
      </c>
      <c r="CP133" s="12">
        <f t="shared" ref="CP133:CP196" si="158">IF(OR(AP133=0,BP133=0),0,AP133/BP133)</f>
        <v>145296.46666666667</v>
      </c>
      <c r="CQ133" s="12">
        <f t="shared" ref="CQ133:CQ196" si="159">IF(OR(AQ133=0,BQ133=0),0,AQ133/BQ133)</f>
        <v>143367.63999999998</v>
      </c>
      <c r="CR133" s="12">
        <f t="shared" ref="CR133:CR196" si="160">IF(OR(AR133=0,BR133=0),0,AR133/BR133)</f>
        <v>169554.05333333332</v>
      </c>
      <c r="CS133" s="12">
        <f t="shared" ref="CS133:CS196" si="161">IF(OR(AS133=0,BS133=0),0,AS133/BS133)</f>
        <v>175149.62666666668</v>
      </c>
      <c r="CT133" s="12">
        <f t="shared" ref="CT133:CT196" si="162">IF(OR(AT133=0,BT133=0),0,AT133/BT133)</f>
        <v>167303</v>
      </c>
      <c r="CU133" s="12">
        <f t="shared" ref="CU133:CU196" si="163">IF(OR(AU133=0,BU133=0),0,AU133/BU133)</f>
        <v>185534.19999999998</v>
      </c>
      <c r="CV133" s="12">
        <f t="shared" ref="CV133:CV196" si="164">IF(OR(AV133=0,BV133=0),0,AV133/BV133)</f>
        <v>151309.96</v>
      </c>
      <c r="CW133" s="12">
        <f t="shared" ref="CW133:CW196" si="165">IF(OR(AW133=0,BW133=0),0,AW133/BW133)</f>
        <v>135068.88000000006</v>
      </c>
      <c r="CX133" s="12">
        <f t="shared" ref="CX133:CX196" si="166">IF(OR(AX133=0,BX133=0),0,AX133/BX133)</f>
        <v>100500.48</v>
      </c>
      <c r="CY133" s="12">
        <f t="shared" ref="CY133:CY196" si="167">IF(OR(AY133=0,BY133=0),0,AY133/BY133)</f>
        <v>96829.333333333358</v>
      </c>
      <c r="CZ133" s="13">
        <f t="shared" si="141"/>
        <v>1716225.1600000001</v>
      </c>
      <c r="DA133" s="15">
        <f t="shared" ref="DA133:DA196" si="168">IF(OR(CN133=0,CA133=0),AN133-AA133,(CN133-CA133)*BA133)</f>
        <v>2581.9426666666704</v>
      </c>
      <c r="DB133" s="15">
        <f t="shared" ref="DB133:DB196" si="169">IF(OR(CO133=0,CB133=0),AO133-AB133,(CO133-CB133)*BB133)</f>
        <v>17527.503066666664</v>
      </c>
      <c r="DC133" s="15">
        <f t="shared" ref="DC133:DC196" si="170">IF(OR(CP133=0,CC133=0),AP133-AC133,(CP133-CC133)*BC133)</f>
        <v>1725.0606666666656</v>
      </c>
      <c r="DD133" s="15">
        <f t="shared" ref="DD133:DD196" si="171">IF(OR(CQ133=0,CD133=0),AQ133-AD133,(CQ133-CD133)*BD133)</f>
        <v>-6230.9928000000082</v>
      </c>
      <c r="DE133" s="15">
        <f t="shared" ref="DE133:DE196" si="172">IF(OR(CR133=0,CE133=0),AR133-AE133,(CR133-CE133)*BE133)</f>
        <v>-1244.3410666666946</v>
      </c>
      <c r="DF133" s="15">
        <f t="shared" ref="DF133:DF196" si="173">IF(OR(CS133=0,CF133=0),AS133-AF133,(CS133-CF133)*BF133)</f>
        <v>-7485.4025333333402</v>
      </c>
      <c r="DG133" s="15">
        <f t="shared" ref="DG133:DG196" si="174">IF(OR(CT133=0,CG133=0),AT133-AG133,(CT133-CG133)*BG133)</f>
        <v>-4430.4000000000096</v>
      </c>
      <c r="DH133" s="15">
        <f t="shared" ref="DH133:DH196" si="175">IF(OR(CU133=0,CH133=0),AU133-AH133,(CU133-CH133)*BH133)</f>
        <v>9646.4759999999751</v>
      </c>
      <c r="DI133" s="15">
        <f t="shared" ref="DI133:DI196" si="176">IF(OR(CV133=0,CI133=0),AV133-AI133,(CV133-CI133)*BI133)</f>
        <v>-10436.709199999998</v>
      </c>
      <c r="DJ133" s="15">
        <f t="shared" ref="DJ133:DJ196" si="177">IF(OR(CW133=0,CJ133=0),AW133-AJ133,(CW133-CJ133)*BJ133)</f>
        <v>-344.27759999994885</v>
      </c>
      <c r="DK133" s="15">
        <f t="shared" ref="DK133:DK196" si="178">IF(OR(CX133=0,CK133=0),AX133-AK133,(CX133-CK133)*BK133)</f>
        <v>-3234.969600000014</v>
      </c>
      <c r="DL133" s="15">
        <f t="shared" ref="DL133:DL196" si="179">IF(OR(CY133=0,CL133=0),AY133-AL133,(CY133-CL133)*BL133)</f>
        <v>1382.4233333333468</v>
      </c>
      <c r="DM133" s="16">
        <f t="shared" si="142"/>
        <v>-543.68706666669232</v>
      </c>
      <c r="DN133" s="15">
        <f t="shared" ref="DN133:DN196" si="180">IF(OR(AA133=0,AN133=0),0,(BN133-BA133)*CN133)</f>
        <v>11732.517333333331</v>
      </c>
      <c r="DO133" s="15">
        <f t="shared" ref="DO133:DO196" si="181">IF(OR(AB133=0,AO133=0),0,(BO133-BB133)*CO133)</f>
        <v>2579.7269333333356</v>
      </c>
      <c r="DP133" s="15">
        <f t="shared" ref="DP133:DP196" si="182">IF(OR(AC133=0,AP133=0),0,(BP133-BC133)*CP133)</f>
        <v>2905.9293333333362</v>
      </c>
      <c r="DQ133" s="15">
        <f t="shared" ref="DQ133:DQ196" si="183">IF(OR(AD133=0,AQ133=0),0,(BQ133-BD133)*CQ133)</f>
        <v>2867.3528000000024</v>
      </c>
      <c r="DR133" s="15">
        <f t="shared" ref="DR133:DR196" si="184">IF(OR(AE133=0,AR133=0),0,(BR133-BE133)*CR133)</f>
        <v>3391.0810666666694</v>
      </c>
      <c r="DS133" s="15">
        <f t="shared" ref="DS133:DS196" si="185">IF(OR(AF133=0,AS133=0),0,(BS133-BF133)*CS133)</f>
        <v>3502.9925333333367</v>
      </c>
      <c r="DT133" s="15">
        <f t="shared" ref="DT133:DT196" si="186">IF(OR(AG133=0,AT133=0),0,(BT133-BG133)*CT133)</f>
        <v>3346.0600000000031</v>
      </c>
      <c r="DU133" s="15">
        <f t="shared" ref="DU133:DU196" si="187">IF(OR(AH133=0,AU133=0),0,(BU133-BH133)*CU133)</f>
        <v>3710.6840000000029</v>
      </c>
      <c r="DV133" s="15">
        <f t="shared" ref="DV133:DV196" si="188">IF(OR(AI133=0,AV133=0),0,(BV133-BI133)*CV133)</f>
        <v>3026.1992000000027</v>
      </c>
      <c r="DW133" s="15">
        <f t="shared" ref="DW133:DW196" si="189">IF(OR(AJ133=0,AW133=0),0,(BW133-BJ133)*CW133)</f>
        <v>2701.3776000000034</v>
      </c>
      <c r="DX133" s="15">
        <f t="shared" ref="DX133:DX196" si="190">IF(OR(AK133=0,AX133=0),0,(BX133-BK133)*CX133)</f>
        <v>2010.0096000000017</v>
      </c>
      <c r="DY133" s="15">
        <f t="shared" ref="DY133:DY196" si="191">IF(OR(AL133=0,AY133=0),0,(BY133-BL133)*CY133)</f>
        <v>1936.5866666666689</v>
      </c>
      <c r="DZ133" s="16">
        <f t="shared" si="143"/>
        <v>43710.517066666696</v>
      </c>
      <c r="EB133" s="22">
        <f t="shared" si="126"/>
        <v>0</v>
      </c>
      <c r="EC133" s="22">
        <f t="shared" si="127"/>
        <v>0</v>
      </c>
      <c r="ED133" s="22">
        <f t="shared" si="128"/>
        <v>0</v>
      </c>
      <c r="EE133" s="22">
        <f t="shared" si="129"/>
        <v>6.3664629124104977E-12</v>
      </c>
      <c r="EF133" s="22">
        <f t="shared" si="130"/>
        <v>1.5916157281026244E-11</v>
      </c>
      <c r="EG133" s="22">
        <f t="shared" si="131"/>
        <v>0</v>
      </c>
      <c r="EH133" s="22">
        <f t="shared" si="132"/>
        <v>1.0004441719502211E-11</v>
      </c>
      <c r="EI133" s="22">
        <f t="shared" si="133"/>
        <v>0</v>
      </c>
      <c r="EJ133" s="22">
        <f t="shared" si="134"/>
        <v>0</v>
      </c>
      <c r="EK133" s="22">
        <f t="shared" si="135"/>
        <v>-5.0022208597511053E-12</v>
      </c>
      <c r="EL133" s="22">
        <f t="shared" si="136"/>
        <v>5.9117155615240335E-12</v>
      </c>
      <c r="EM133" s="22">
        <f t="shared" si="137"/>
        <v>-6.3664629124104977E-12</v>
      </c>
    </row>
    <row r="134" spans="12:143" x14ac:dyDescent="0.3">
      <c r="L134" s="7"/>
      <c r="M134" t="s">
        <v>139</v>
      </c>
      <c r="N134" s="15">
        <f>IFERROR(VLOOKUP($M:$M,'Data 2'!$C:$R,'Data 2'!E$1,0),0)</f>
        <v>40756.639999999999</v>
      </c>
      <c r="O134" s="15">
        <f>IFERROR(VLOOKUP($M:$M,'Data 2'!$C:$R,'Data 2'!F$1,0),0)</f>
        <v>45113.94</v>
      </c>
      <c r="P134" s="15">
        <f>IFERROR(VLOOKUP($M:$M,'Data 2'!$C:$R,'Data 2'!G$1,0),0)</f>
        <v>52894.74</v>
      </c>
      <c r="Q134" s="15">
        <f>IFERROR(VLOOKUP($M:$M,'Data 2'!$C:$R,'Data 2'!H$1,0),0)</f>
        <v>63639.53</v>
      </c>
      <c r="R134" s="15">
        <f>IFERROR(VLOOKUP($M:$M,'Data 2'!$C:$R,'Data 2'!I$1,0),0)</f>
        <v>65511.06</v>
      </c>
      <c r="S134" s="15">
        <f>IFERROR(VLOOKUP($M:$M,'Data 2'!$C:$R,'Data 2'!J$1,0),0)</f>
        <v>75290.83</v>
      </c>
      <c r="T134" s="15">
        <f>IFERROR(VLOOKUP($M:$M,'Data 2'!$C:$R,'Data 2'!K$1,0),0)</f>
        <v>83938.64</v>
      </c>
      <c r="U134" s="15">
        <f>IFERROR(VLOOKUP($M:$M,'Data 2'!$C:$R,'Data 2'!L$1,0),0)</f>
        <v>79515.86</v>
      </c>
      <c r="V134" s="15">
        <f>IFERROR(VLOOKUP($M:$M,'Data 2'!$C:$R,'Data 2'!M$1,0),0)</f>
        <v>62293.5</v>
      </c>
      <c r="W134" s="15">
        <f>IFERROR(VLOOKUP($M:$M,'Data 2'!$C:$R,'Data 2'!N$1,0),0)</f>
        <v>57786.33</v>
      </c>
      <c r="X134" s="15">
        <f>IFERROR(VLOOKUP($M:$M,'Data 2'!$C:$R,'Data 2'!O$1,0),0)</f>
        <v>43789.599999999999</v>
      </c>
      <c r="Y134" s="15">
        <f>IFERROR(VLOOKUP($M:$M,'Data 2'!$C:$R,'Data 2'!P$1,0),0)</f>
        <v>41718.28</v>
      </c>
      <c r="Z134" s="16">
        <f t="shared" si="139"/>
        <v>202404.85</v>
      </c>
      <c r="AA134" s="15">
        <f>IFERROR(VLOOKUP($M:$M,'Data 2'!$U:$AI,'Data 2'!W$1,0),0)</f>
        <v>51081.91</v>
      </c>
      <c r="AB134" s="15">
        <f>IFERROR(VLOOKUP($M:$M,'Data 2'!$U:$AI,'Data 2'!X$1,0),0)</f>
        <v>51025.18</v>
      </c>
      <c r="AC134" s="15">
        <f>IFERROR(VLOOKUP($M:$M,'Data 2'!$U:$AI,'Data 2'!Y$1,0),0)</f>
        <v>70737.88</v>
      </c>
      <c r="AD134" s="15">
        <f>IFERROR(VLOOKUP($M:$M,'Data 2'!$U:$AI,'Data 2'!Z$1,0),0)</f>
        <v>85132.38</v>
      </c>
      <c r="AE134" s="15">
        <f>IFERROR(VLOOKUP($M:$M,'Data 2'!$U:$AI,'Data 2'!AA$1,0),0)</f>
        <v>100431.64</v>
      </c>
      <c r="AF134" s="15">
        <f>IFERROR(VLOOKUP($M:$M,'Data 2'!$U:$AI,'Data 2'!AB$1,0),0)</f>
        <v>111036.54</v>
      </c>
      <c r="AG134" s="15">
        <f>IFERROR(VLOOKUP($M:$M,'Data 2'!$U:$AI,'Data 2'!AC$1,0),0)</f>
        <v>109495.38</v>
      </c>
      <c r="AH134" s="15">
        <f>IFERROR(VLOOKUP($M:$M,'Data 2'!$U:$AI,'Data 2'!AD$1,0),0)</f>
        <v>101598.23</v>
      </c>
      <c r="AI134" s="15">
        <f>IFERROR(VLOOKUP($M:$M,'Data 2'!$U:$AI,'Data 2'!AE$1,0),0)</f>
        <v>84431.2</v>
      </c>
      <c r="AJ134" s="15">
        <f>IFERROR(VLOOKUP($M:$M,'Data 2'!$U:$AI,'Data 2'!AF$1,0),0)</f>
        <v>73437.759999999995</v>
      </c>
      <c r="AK134" s="15">
        <f>IFERROR(VLOOKUP($M:$M,'Data 2'!$U:$AI,'Data 2'!AG$1,0),0)</f>
        <v>52076.94</v>
      </c>
      <c r="AL134" s="15">
        <f>IFERROR(VLOOKUP($M:$M,'Data 2'!$U:$AI,'Data 2'!AH$1,0),0)</f>
        <v>53700.29</v>
      </c>
      <c r="AM134" s="16">
        <f t="shared" si="138"/>
        <v>944185.32999999984</v>
      </c>
      <c r="AN134" s="15">
        <f>IFERROR(VLOOKUP($M:$M,'Data 2'!$AP:$BE,'Data 2'!AR$1,0),0)</f>
        <v>68852.52</v>
      </c>
      <c r="AO134" s="15">
        <f>IFERROR(VLOOKUP($M:$M,'Data 2'!$AP:$BE,'Data 2'!AS$1,0),0)</f>
        <v>62364.160000000003</v>
      </c>
      <c r="AP134" s="15">
        <f>IFERROR(VLOOKUP($M:$M,'Data 2'!$AP:$BE,'Data 2'!AT$1,0),0)</f>
        <v>90476.800000000003</v>
      </c>
      <c r="AQ134" s="15">
        <f>IFERROR(VLOOKUP($M:$M,'Data 2'!$AP:$BE,'Data 2'!AU$1,0),0)</f>
        <v>94110.18</v>
      </c>
      <c r="AR134" s="15">
        <f>IFERROR(VLOOKUP($M:$M,'Data 2'!$AP:$BE,'Data 2'!AV$1,0),0)</f>
        <v>109648.39</v>
      </c>
      <c r="AS134" s="15">
        <f>IFERROR(VLOOKUP($M:$M,'Data 2'!$AP:$BE,'Data 2'!AW$1,0),0)</f>
        <v>110434.8</v>
      </c>
      <c r="AT134" s="15">
        <f>IFERROR(VLOOKUP($M:$M,'Data 2'!$AP:$BE,'Data 2'!AX$1,0),0)</f>
        <v>108082.66</v>
      </c>
      <c r="AU134" s="15">
        <f>IFERROR(VLOOKUP($M:$M,'Data 2'!$AP:$BE,'Data 2'!AY$1,0),0)</f>
        <v>118096.52</v>
      </c>
      <c r="AV134" s="15">
        <f>IFERROR(VLOOKUP($M:$M,'Data 2'!$AP:$BE,'Data 2'!AZ$1,0),0)</f>
        <v>91272.53</v>
      </c>
      <c r="AW134" s="15">
        <f>IFERROR(VLOOKUP($M:$M,'Data 2'!$AP:$BE,'Data 2'!BA$1,0),0)</f>
        <v>76217.289999999979</v>
      </c>
      <c r="AX134" s="15">
        <f>IFERROR(VLOOKUP($M:$M,'Data 2'!$AP:$BE,'Data 2'!BB$1,0),0)</f>
        <v>58443.69000000001</v>
      </c>
      <c r="AY134" s="15">
        <f>IFERROR(VLOOKUP($M:$M,'Data 2'!$AP:$BE,'Data 2'!BC$1,0),0)</f>
        <v>50142.819999999992</v>
      </c>
      <c r="AZ134" s="16">
        <f t="shared" si="140"/>
        <v>1038142.3600000001</v>
      </c>
      <c r="BA134" s="3">
        <f>IF(AA134=0,0,IFERROR(VLOOKUP($M:$M,'Price_Per_Oz_01.2019~'!$A:$CQ,Data_sheet_PTD!BA$2,0),0))</f>
        <v>0.75</v>
      </c>
      <c r="BB134" s="3">
        <f>IF(AB134=0,0,IFERROR(VLOOKUP($M:$M,'Price_Per_Oz_01.2019~'!$A:$CQ,Data_sheet_PTD!BB$2,0),0))</f>
        <v>0.75</v>
      </c>
      <c r="BC134" s="3">
        <f>IF(AC134=0,0,IFERROR(VLOOKUP($M:$M,'Price_Per_Oz_01.2019~'!$A:$CQ,Data_sheet_PTD!BC$2,0),0))</f>
        <v>0.79</v>
      </c>
      <c r="BD134" s="3">
        <f>IF(AD134=0,0,IFERROR(VLOOKUP($M:$M,'Price_Per_Oz_01.2019~'!$A:$CQ,Data_sheet_PTD!BD$2,0),0))</f>
        <v>0.79</v>
      </c>
      <c r="BE134" s="3">
        <f>IF(AE134=0,0,IFERROR(VLOOKUP($M:$M,'Price_Per_Oz_01.2019~'!$A:$CQ,Data_sheet_PTD!BE$2,0),0))</f>
        <v>0.79</v>
      </c>
      <c r="BF134" s="3">
        <f>IF(AF134=0,0,IFERROR(VLOOKUP($M:$M,'Price_Per_Oz_01.2019~'!$A:$CQ,Data_sheet_PTD!BF$2,0),0))</f>
        <v>0.79</v>
      </c>
      <c r="BG134" s="3">
        <f>IF(AG134=0,0,IFERROR(VLOOKUP($M:$M,'Price_Per_Oz_01.2019~'!$A:$CQ,Data_sheet_PTD!BG$2,0),0))</f>
        <v>0.79</v>
      </c>
      <c r="BH134" s="3">
        <f>IF(AH134=0,0,IFERROR(VLOOKUP($M:$M,'Price_Per_Oz_01.2019~'!$A:$CQ,Data_sheet_PTD!BH$2,0),0))</f>
        <v>0.79</v>
      </c>
      <c r="BI134" s="3">
        <f>IF(AI134=0,0,IFERROR(VLOOKUP($M:$M,'Price_Per_Oz_01.2019~'!$A:$CQ,Data_sheet_PTD!BI$2,0),0))</f>
        <v>0.79</v>
      </c>
      <c r="BJ134" s="3">
        <f>IF(AJ134=0,0,IFERROR(VLOOKUP($M:$M,'Price_Per_Oz_01.2019~'!$A:$CQ,Data_sheet_PTD!BJ$2,0),0))</f>
        <v>0.79</v>
      </c>
      <c r="BK134" s="3">
        <f>IF(AK134=0,0,IFERROR(VLOOKUP($M:$M,'Price_Per_Oz_01.2019~'!$A:$CQ,Data_sheet_PTD!BK$2,0),0))</f>
        <v>0.79</v>
      </c>
      <c r="BL134" s="3">
        <f>IF(AL134=0,0,IFERROR(VLOOKUP($M:$M,'Price_Per_Oz_01.2019~'!$A:$CQ,Data_sheet_PTD!BL$2,0),0))</f>
        <v>0.79</v>
      </c>
      <c r="BM134" s="17">
        <f t="shared" ref="BM134:BM197" si="192">BH134</f>
        <v>0.79</v>
      </c>
      <c r="BN134" s="3">
        <f>IF(AN134=0,0,IFERROR(VLOOKUP($M:$M,'Price_Per_Oz_01.2019~'!$A:$CQ,Data_sheet_PTD!BN$2,0),0))</f>
        <v>0.79</v>
      </c>
      <c r="BO134" s="3">
        <f>IF(AO134=0,0,IFERROR(VLOOKUP($M:$M,'Price_Per_Oz_01.2019~'!$A:$CQ,Data_sheet_PTD!BO$2,0),0))</f>
        <v>0.85</v>
      </c>
      <c r="BP134" s="3">
        <f>IF(AP134=0,0,IFERROR(VLOOKUP($M:$M,'Price_Per_Oz_01.2019~'!$A:$CQ,Data_sheet_PTD!BP$2,0),0))</f>
        <v>0.85</v>
      </c>
      <c r="BQ134" s="3">
        <f>IF(AQ134=0,0,IFERROR(VLOOKUP($M:$M,'Price_Per_Oz_01.2019~'!$A:$CQ,Data_sheet_PTD!BQ$2,0),0))</f>
        <v>0.85</v>
      </c>
      <c r="BR134" s="3">
        <f>IF(AR134=0,0,IFERROR(VLOOKUP($M:$M,'Price_Per_Oz_01.2019~'!$A:$CQ,Data_sheet_PTD!BR$2,0),0))</f>
        <v>0.85</v>
      </c>
      <c r="BS134" s="3">
        <f>IF(AS134=0,0,IFERROR(VLOOKUP($M:$M,'Price_Per_Oz_01.2019~'!$A:$CQ,Data_sheet_PTD!BS$2,0),0))</f>
        <v>0.85</v>
      </c>
      <c r="BT134" s="3">
        <f>IF(AT134=0,0,IFERROR(VLOOKUP($M:$M,'Price_Per_Oz_01.2019~'!$A:$CQ,Data_sheet_PTD!BT$2,0),0))</f>
        <v>0.85</v>
      </c>
      <c r="BU134" s="3">
        <f>IF(AU134=0,0,IFERROR(VLOOKUP($M:$M,'Price_Per_Oz_01.2019~'!$A:$CQ,Data_sheet_PTD!BU$2,0),0))</f>
        <v>0.85</v>
      </c>
      <c r="BV134" s="3">
        <f>IF(AV134=0,0,IFERROR(VLOOKUP($M:$M,'Price_Per_Oz_01.2019~'!$A:$CQ,Data_sheet_PTD!BV$2,0),0))</f>
        <v>0.85</v>
      </c>
      <c r="BW134" s="3">
        <f>IF(AW134=0,0,IFERROR(VLOOKUP($M:$M,'Price_Per_Oz_01.2019~'!$A:$CQ,Data_sheet_PTD!BW$2,0),0))</f>
        <v>0.85</v>
      </c>
      <c r="BX134" s="3">
        <f>IF(AX134=0,0,IFERROR(VLOOKUP($M:$M,'Price_Per_Oz_01.2019~'!$A:$CQ,Data_sheet_PTD!BX$2,0),0))</f>
        <v>0.85</v>
      </c>
      <c r="BY134" s="3">
        <f>IF(AY134=0,0,IFERROR(VLOOKUP($M:$M,'Price_Per_Oz_01.2019~'!$A:$CQ,Data_sheet_PTD!BY$2,0),0))</f>
        <v>0.85</v>
      </c>
      <c r="BZ134" s="17">
        <f t="shared" ref="BZ134:BZ197" si="193">BU134</f>
        <v>0.85</v>
      </c>
      <c r="CA134" s="12">
        <f t="shared" si="144"/>
        <v>68109.213333333333</v>
      </c>
      <c r="CB134" s="12">
        <f t="shared" si="145"/>
        <v>68033.573333333334</v>
      </c>
      <c r="CC134" s="12">
        <f t="shared" si="146"/>
        <v>89541.620253164554</v>
      </c>
      <c r="CD134" s="12">
        <f t="shared" si="147"/>
        <v>107762.50632911392</v>
      </c>
      <c r="CE134" s="12">
        <f t="shared" si="148"/>
        <v>127128.65822784809</v>
      </c>
      <c r="CF134" s="12">
        <f t="shared" si="149"/>
        <v>140552.58227848099</v>
      </c>
      <c r="CG134" s="12">
        <f t="shared" si="150"/>
        <v>138601.74683544305</v>
      </c>
      <c r="CH134" s="12">
        <f t="shared" si="151"/>
        <v>128605.35443037974</v>
      </c>
      <c r="CI134" s="12">
        <f t="shared" si="152"/>
        <v>106874.93670886075</v>
      </c>
      <c r="CJ134" s="12">
        <f t="shared" si="153"/>
        <v>92959.189873417708</v>
      </c>
      <c r="CK134" s="12">
        <f t="shared" si="154"/>
        <v>65920.177215189877</v>
      </c>
      <c r="CL134" s="12">
        <f t="shared" si="155"/>
        <v>67975.050632911385</v>
      </c>
      <c r="CM134" s="13">
        <f t="shared" ref="CM134:CM197" si="194">SUM(CA134:CL134)</f>
        <v>1202064.609451477</v>
      </c>
      <c r="CN134" s="12">
        <f t="shared" si="156"/>
        <v>87155.088607594938</v>
      </c>
      <c r="CO134" s="12">
        <f t="shared" si="157"/>
        <v>73369.600000000006</v>
      </c>
      <c r="CP134" s="12">
        <f t="shared" si="158"/>
        <v>106443.29411764706</v>
      </c>
      <c r="CQ134" s="12">
        <f t="shared" si="159"/>
        <v>110717.8588235294</v>
      </c>
      <c r="CR134" s="12">
        <f t="shared" si="160"/>
        <v>128998.10588235295</v>
      </c>
      <c r="CS134" s="12">
        <f t="shared" si="161"/>
        <v>129923.29411764706</v>
      </c>
      <c r="CT134" s="12">
        <f t="shared" si="162"/>
        <v>127156.07058823531</v>
      </c>
      <c r="CU134" s="12">
        <f t="shared" si="163"/>
        <v>138937.08235294119</v>
      </c>
      <c r="CV134" s="12">
        <f t="shared" si="164"/>
        <v>107379.44705882353</v>
      </c>
      <c r="CW134" s="12">
        <f t="shared" si="165"/>
        <v>89667.39999999998</v>
      </c>
      <c r="CX134" s="12">
        <f t="shared" si="166"/>
        <v>68757.282352941183</v>
      </c>
      <c r="CY134" s="12">
        <f t="shared" si="167"/>
        <v>58991.552941176466</v>
      </c>
      <c r="CZ134" s="13">
        <f t="shared" si="141"/>
        <v>1227496.076842889</v>
      </c>
      <c r="DA134" s="15">
        <f t="shared" si="168"/>
        <v>14284.406455696204</v>
      </c>
      <c r="DB134" s="15">
        <f t="shared" si="169"/>
        <v>4002.0200000000041</v>
      </c>
      <c r="DC134" s="15">
        <f t="shared" si="170"/>
        <v>13352.322352941183</v>
      </c>
      <c r="DD134" s="15">
        <f t="shared" si="171"/>
        <v>2334.7284705882275</v>
      </c>
      <c r="DE134" s="15">
        <f t="shared" si="172"/>
        <v>1476.8636470588337</v>
      </c>
      <c r="DF134" s="15">
        <f t="shared" si="173"/>
        <v>-8397.1376470588002</v>
      </c>
      <c r="DG134" s="15">
        <f t="shared" si="174"/>
        <v>-9042.0842352941145</v>
      </c>
      <c r="DH134" s="15">
        <f t="shared" si="175"/>
        <v>8162.0650588235439</v>
      </c>
      <c r="DI134" s="15">
        <f t="shared" si="176"/>
        <v>398.56317647059069</v>
      </c>
      <c r="DJ134" s="15">
        <f t="shared" si="177"/>
        <v>-2600.514000000006</v>
      </c>
      <c r="DK134" s="15">
        <f t="shared" si="178"/>
        <v>2241.3130588235326</v>
      </c>
      <c r="DL134" s="15">
        <f t="shared" si="179"/>
        <v>-7096.9631764705864</v>
      </c>
      <c r="DM134" s="16">
        <f t="shared" si="142"/>
        <v>19115.583161578608</v>
      </c>
      <c r="DN134" s="15">
        <f t="shared" si="180"/>
        <v>3486.2035443038008</v>
      </c>
      <c r="DO134" s="15">
        <f t="shared" si="181"/>
        <v>7336.9599999999991</v>
      </c>
      <c r="DP134" s="15">
        <f t="shared" si="182"/>
        <v>6386.5976470588175</v>
      </c>
      <c r="DQ134" s="15">
        <f t="shared" si="183"/>
        <v>6643.0715294117581</v>
      </c>
      <c r="DR134" s="15">
        <f t="shared" si="184"/>
        <v>7739.8863529411692</v>
      </c>
      <c r="DS134" s="15">
        <f t="shared" si="185"/>
        <v>7795.3976470588159</v>
      </c>
      <c r="DT134" s="15">
        <f t="shared" si="186"/>
        <v>7629.3642352941115</v>
      </c>
      <c r="DU134" s="15">
        <f t="shared" si="187"/>
        <v>8336.2249411764624</v>
      </c>
      <c r="DV134" s="15">
        <f t="shared" si="188"/>
        <v>6442.7668235294059</v>
      </c>
      <c r="DW134" s="15">
        <f t="shared" si="189"/>
        <v>5380.0439999999935</v>
      </c>
      <c r="DX134" s="15">
        <f t="shared" si="190"/>
        <v>4125.4369411764674</v>
      </c>
      <c r="DY134" s="15">
        <f t="shared" si="191"/>
        <v>3539.4931764705843</v>
      </c>
      <c r="DZ134" s="16">
        <f t="shared" si="143"/>
        <v>74841.446838421369</v>
      </c>
      <c r="EB134" s="22">
        <f t="shared" ref="EB134:EB197" si="195">(AN134-AA134)-(DA134+DN134)</f>
        <v>0</v>
      </c>
      <c r="EC134" s="22">
        <f t="shared" ref="EC134:EC197" si="196">(AO134-AB134)-(DB134+DO134)</f>
        <v>0</v>
      </c>
      <c r="ED134" s="22">
        <f t="shared" ref="ED134:ED197" si="197">(AP134-AC134)-(DC134+DP134)</f>
        <v>0</v>
      </c>
      <c r="EE134" s="22">
        <f t="shared" ref="EE134:EE197" si="198">(AQ134-AD134)-(DD134+DQ134)</f>
        <v>0</v>
      </c>
      <c r="EF134" s="22">
        <f t="shared" ref="EF134:EF197" si="199">(AR134-AE134)-(DE134+DR134)</f>
        <v>0</v>
      </c>
      <c r="EG134" s="22">
        <f t="shared" ref="EG134:EG197" si="200">(AS134-AF134)-(DF134+DS134)</f>
        <v>-6.3664629124104977E-12</v>
      </c>
      <c r="EH134" s="22">
        <f t="shared" ref="EH134:EH197" si="201">(AT134-AG134)-(DG134+DT134)</f>
        <v>1.8189894035458565E-12</v>
      </c>
      <c r="EI134" s="22">
        <f t="shared" ref="EI134:EI197" si="202">(AU134-AH134)-(DH134+DU134)</f>
        <v>0</v>
      </c>
      <c r="EJ134" s="22">
        <f t="shared" ref="EJ134:EJ197" si="203">(AV134-AI134)-(DI134+DV134)</f>
        <v>0</v>
      </c>
      <c r="EK134" s="22">
        <f t="shared" ref="EK134:EK197" si="204">(AW134-AJ134)-(DJ134+DW134)</f>
        <v>0</v>
      </c>
      <c r="EL134" s="22">
        <f t="shared" ref="EL134:EL197" si="205">(AX134-AK134)-(DK134+DX134)</f>
        <v>7.2759576141834259E-12</v>
      </c>
      <c r="EM134" s="22">
        <f t="shared" ref="EM134:EM197" si="206">(AY134-AL134)-(DL134+DY134)</f>
        <v>-6.3664629124104977E-12</v>
      </c>
    </row>
    <row r="135" spans="12:143" x14ac:dyDescent="0.3">
      <c r="L135" s="7"/>
      <c r="M135" t="s">
        <v>140</v>
      </c>
      <c r="N135" s="15">
        <f>IFERROR(VLOOKUP($M:$M,'Data 2'!$C:$R,'Data 2'!E$1,0),0)</f>
        <v>24999.84</v>
      </c>
      <c r="O135" s="15">
        <f>IFERROR(VLOOKUP($M:$M,'Data 2'!$C:$R,'Data 2'!F$1,0),0)</f>
        <v>27289.57</v>
      </c>
      <c r="P135" s="15">
        <f>IFERROR(VLOOKUP($M:$M,'Data 2'!$C:$R,'Data 2'!G$1,0),0)</f>
        <v>34411.769999999997</v>
      </c>
      <c r="Q135" s="15">
        <f>IFERROR(VLOOKUP($M:$M,'Data 2'!$C:$R,'Data 2'!H$1,0),0)</f>
        <v>39533.33</v>
      </c>
      <c r="R135" s="15">
        <f>IFERROR(VLOOKUP($M:$M,'Data 2'!$C:$R,'Data 2'!I$1,0),0)</f>
        <v>42267.81</v>
      </c>
      <c r="S135" s="15">
        <f>IFERROR(VLOOKUP($M:$M,'Data 2'!$C:$R,'Data 2'!J$1,0),0)</f>
        <v>44929.82</v>
      </c>
      <c r="T135" s="15">
        <f>IFERROR(VLOOKUP($M:$M,'Data 2'!$C:$R,'Data 2'!K$1,0),0)</f>
        <v>50275.82</v>
      </c>
      <c r="U135" s="15">
        <f>IFERROR(VLOOKUP($M:$M,'Data 2'!$C:$R,'Data 2'!L$1,0),0)</f>
        <v>46651.9</v>
      </c>
      <c r="V135" s="15">
        <f>IFERROR(VLOOKUP($M:$M,'Data 2'!$C:$R,'Data 2'!M$1,0),0)</f>
        <v>37333.730000000003</v>
      </c>
      <c r="W135" s="15">
        <f>IFERROR(VLOOKUP($M:$M,'Data 2'!$C:$R,'Data 2'!N$1,0),0)</f>
        <v>36830.18</v>
      </c>
      <c r="X135" s="15">
        <f>IFERROR(VLOOKUP($M:$M,'Data 2'!$C:$R,'Data 2'!O$1,0),0)</f>
        <v>27581.58</v>
      </c>
      <c r="Y135" s="15">
        <f>IFERROR(VLOOKUP($M:$M,'Data 2'!$C:$R,'Data 2'!P$1,0),0)</f>
        <v>0</v>
      </c>
      <c r="Z135" s="16">
        <f t="shared" si="139"/>
        <v>126234.51</v>
      </c>
      <c r="AA135" s="15">
        <f>IFERROR(VLOOKUP($M:$M,'Data 2'!$U:$AI,'Data 2'!W$1,0),0)</f>
        <v>0</v>
      </c>
      <c r="AB135" s="15">
        <f>IFERROR(VLOOKUP($M:$M,'Data 2'!$U:$AI,'Data 2'!X$1,0),0)</f>
        <v>0</v>
      </c>
      <c r="AC135" s="15">
        <f>IFERROR(VLOOKUP($M:$M,'Data 2'!$U:$AI,'Data 2'!Y$1,0),0)</f>
        <v>0</v>
      </c>
      <c r="AD135" s="15">
        <f>IFERROR(VLOOKUP($M:$M,'Data 2'!$U:$AI,'Data 2'!Z$1,0),0)</f>
        <v>0</v>
      </c>
      <c r="AE135" s="15">
        <f>IFERROR(VLOOKUP($M:$M,'Data 2'!$U:$AI,'Data 2'!AA$1,0),0)</f>
        <v>0</v>
      </c>
      <c r="AF135" s="15">
        <f>IFERROR(VLOOKUP($M:$M,'Data 2'!$U:$AI,'Data 2'!AB$1,0),0)</f>
        <v>0</v>
      </c>
      <c r="AG135" s="15">
        <f>IFERROR(VLOOKUP($M:$M,'Data 2'!$U:$AI,'Data 2'!AC$1,0),0)</f>
        <v>0</v>
      </c>
      <c r="AH135" s="15">
        <f>IFERROR(VLOOKUP($M:$M,'Data 2'!$U:$AI,'Data 2'!AD$1,0),0)</f>
        <v>0</v>
      </c>
      <c r="AI135" s="15">
        <f>IFERROR(VLOOKUP($M:$M,'Data 2'!$U:$AI,'Data 2'!AE$1,0),0)</f>
        <v>0</v>
      </c>
      <c r="AJ135" s="15">
        <f>IFERROR(VLOOKUP($M:$M,'Data 2'!$U:$AI,'Data 2'!AF$1,0),0)</f>
        <v>0</v>
      </c>
      <c r="AK135" s="15">
        <f>IFERROR(VLOOKUP($M:$M,'Data 2'!$U:$AI,'Data 2'!AG$1,0),0)</f>
        <v>0</v>
      </c>
      <c r="AL135" s="15">
        <f>IFERROR(VLOOKUP($M:$M,'Data 2'!$U:$AI,'Data 2'!AH$1,0),0)</f>
        <v>0</v>
      </c>
      <c r="AM135" s="16">
        <f t="shared" ref="AM135:AM198" si="207">SUM(AA135:AL135)</f>
        <v>0</v>
      </c>
      <c r="AN135" s="15">
        <f>IFERROR(VLOOKUP($M:$M,'Data 2'!$AP:$BE,'Data 2'!AR$1,0),0)</f>
        <v>0</v>
      </c>
      <c r="AO135" s="15">
        <f>IFERROR(VLOOKUP($M:$M,'Data 2'!$AP:$BE,'Data 2'!AS$1,0),0)</f>
        <v>0</v>
      </c>
      <c r="AP135" s="15">
        <f>IFERROR(VLOOKUP($M:$M,'Data 2'!$AP:$BE,'Data 2'!AT$1,0),0)</f>
        <v>0</v>
      </c>
      <c r="AQ135" s="15">
        <f>IFERROR(VLOOKUP($M:$M,'Data 2'!$AP:$BE,'Data 2'!AU$1,0),0)</f>
        <v>0</v>
      </c>
      <c r="AR135" s="15">
        <f>IFERROR(VLOOKUP($M:$M,'Data 2'!$AP:$BE,'Data 2'!AV$1,0),0)</f>
        <v>0</v>
      </c>
      <c r="AS135" s="15">
        <f>IFERROR(VLOOKUP($M:$M,'Data 2'!$AP:$BE,'Data 2'!AW$1,0),0)</f>
        <v>0</v>
      </c>
      <c r="AT135" s="15">
        <f>IFERROR(VLOOKUP($M:$M,'Data 2'!$AP:$BE,'Data 2'!AX$1,0),0)</f>
        <v>0</v>
      </c>
      <c r="AU135" s="15">
        <f>IFERROR(VLOOKUP($M:$M,'Data 2'!$AP:$BE,'Data 2'!AY$1,0),0)</f>
        <v>0</v>
      </c>
      <c r="AV135" s="15">
        <f>IFERROR(VLOOKUP($M:$M,'Data 2'!$AP:$BE,'Data 2'!AZ$1,0),0)</f>
        <v>0</v>
      </c>
      <c r="AW135" s="15">
        <f>IFERROR(VLOOKUP($M:$M,'Data 2'!$AP:$BE,'Data 2'!BA$1,0),0)</f>
        <v>0</v>
      </c>
      <c r="AX135" s="15">
        <f>IFERROR(VLOOKUP($M:$M,'Data 2'!$AP:$BE,'Data 2'!BB$1,0),0)</f>
        <v>0</v>
      </c>
      <c r="AY135" s="15">
        <f>IFERROR(VLOOKUP($M:$M,'Data 2'!$AP:$BE,'Data 2'!BC$1,0),0)</f>
        <v>0</v>
      </c>
      <c r="AZ135" s="16">
        <f t="shared" si="140"/>
        <v>0</v>
      </c>
      <c r="BA135" s="3">
        <f>IF(AA135=0,0,IFERROR(VLOOKUP($M:$M,'Price_Per_Oz_01.2019~'!$A:$CQ,Data_sheet_PTD!BA$2,0),0))</f>
        <v>0</v>
      </c>
      <c r="BB135" s="3">
        <f>IF(AB135=0,0,IFERROR(VLOOKUP($M:$M,'Price_Per_Oz_01.2019~'!$A:$CQ,Data_sheet_PTD!BB$2,0),0))</f>
        <v>0</v>
      </c>
      <c r="BC135" s="3">
        <f>IF(AC135=0,0,IFERROR(VLOOKUP($M:$M,'Price_Per_Oz_01.2019~'!$A:$CQ,Data_sheet_PTD!BC$2,0),0))</f>
        <v>0</v>
      </c>
      <c r="BD135" s="3">
        <f>IF(AD135=0,0,IFERROR(VLOOKUP($M:$M,'Price_Per_Oz_01.2019~'!$A:$CQ,Data_sheet_PTD!BD$2,0),0))</f>
        <v>0</v>
      </c>
      <c r="BE135" s="3">
        <f>IF(AE135=0,0,IFERROR(VLOOKUP($M:$M,'Price_Per_Oz_01.2019~'!$A:$CQ,Data_sheet_PTD!BE$2,0),0))</f>
        <v>0</v>
      </c>
      <c r="BF135" s="3">
        <f>IF(AF135=0,0,IFERROR(VLOOKUP($M:$M,'Price_Per_Oz_01.2019~'!$A:$CQ,Data_sheet_PTD!BF$2,0),0))</f>
        <v>0</v>
      </c>
      <c r="BG135" s="3">
        <f>IF(AG135=0,0,IFERROR(VLOOKUP($M:$M,'Price_Per_Oz_01.2019~'!$A:$CQ,Data_sheet_PTD!BG$2,0),0))</f>
        <v>0</v>
      </c>
      <c r="BH135" s="3">
        <f>IF(AH135=0,0,IFERROR(VLOOKUP($M:$M,'Price_Per_Oz_01.2019~'!$A:$CQ,Data_sheet_PTD!BH$2,0),0))</f>
        <v>0</v>
      </c>
      <c r="BI135" s="3">
        <f>IF(AI135=0,0,IFERROR(VLOOKUP($M:$M,'Price_Per_Oz_01.2019~'!$A:$CQ,Data_sheet_PTD!BI$2,0),0))</f>
        <v>0</v>
      </c>
      <c r="BJ135" s="3">
        <f>IF(AJ135=0,0,IFERROR(VLOOKUP($M:$M,'Price_Per_Oz_01.2019~'!$A:$CQ,Data_sheet_PTD!BJ$2,0),0))</f>
        <v>0</v>
      </c>
      <c r="BK135" s="3">
        <f>IF(AK135=0,0,IFERROR(VLOOKUP($M:$M,'Price_Per_Oz_01.2019~'!$A:$CQ,Data_sheet_PTD!BK$2,0),0))</f>
        <v>0</v>
      </c>
      <c r="BL135" s="3">
        <f>IF(AL135=0,0,IFERROR(VLOOKUP($M:$M,'Price_Per_Oz_01.2019~'!$A:$CQ,Data_sheet_PTD!BL$2,0),0))</f>
        <v>0</v>
      </c>
      <c r="BM135" s="17">
        <f t="shared" si="192"/>
        <v>0</v>
      </c>
      <c r="BN135" s="3">
        <f>IF(AN135=0,0,IFERROR(VLOOKUP($M:$M,'Price_Per_Oz_01.2019~'!$A:$CQ,Data_sheet_PTD!BN$2,0),0))</f>
        <v>0</v>
      </c>
      <c r="BO135" s="3">
        <f>IF(AO135=0,0,IFERROR(VLOOKUP($M:$M,'Price_Per_Oz_01.2019~'!$A:$CQ,Data_sheet_PTD!BO$2,0),0))</f>
        <v>0</v>
      </c>
      <c r="BP135" s="3">
        <f>IF(AP135=0,0,IFERROR(VLOOKUP($M:$M,'Price_Per_Oz_01.2019~'!$A:$CQ,Data_sheet_PTD!BP$2,0),0))</f>
        <v>0</v>
      </c>
      <c r="BQ135" s="3">
        <f>IF(AQ135=0,0,IFERROR(VLOOKUP($M:$M,'Price_Per_Oz_01.2019~'!$A:$CQ,Data_sheet_PTD!BQ$2,0),0))</f>
        <v>0</v>
      </c>
      <c r="BR135" s="3">
        <f>IF(AR135=0,0,IFERROR(VLOOKUP($M:$M,'Price_Per_Oz_01.2019~'!$A:$CQ,Data_sheet_PTD!BR$2,0),0))</f>
        <v>0</v>
      </c>
      <c r="BS135" s="3">
        <f>IF(AS135=0,0,IFERROR(VLOOKUP($M:$M,'Price_Per_Oz_01.2019~'!$A:$CQ,Data_sheet_PTD!BS$2,0),0))</f>
        <v>0</v>
      </c>
      <c r="BT135" s="3">
        <f>IF(AT135=0,0,IFERROR(VLOOKUP($M:$M,'Price_Per_Oz_01.2019~'!$A:$CQ,Data_sheet_PTD!BT$2,0),0))</f>
        <v>0</v>
      </c>
      <c r="BU135" s="3">
        <f>IF(AU135=0,0,IFERROR(VLOOKUP($M:$M,'Price_Per_Oz_01.2019~'!$A:$CQ,Data_sheet_PTD!BU$2,0),0))</f>
        <v>0</v>
      </c>
      <c r="BV135" s="3">
        <f>IF(AV135=0,0,IFERROR(VLOOKUP($M:$M,'Price_Per_Oz_01.2019~'!$A:$CQ,Data_sheet_PTD!BV$2,0),0))</f>
        <v>0</v>
      </c>
      <c r="BW135" s="3">
        <f>IF(AW135=0,0,IFERROR(VLOOKUP($M:$M,'Price_Per_Oz_01.2019~'!$A:$CQ,Data_sheet_PTD!BW$2,0),0))</f>
        <v>0</v>
      </c>
      <c r="BX135" s="3">
        <f>IF(AX135=0,0,IFERROR(VLOOKUP($M:$M,'Price_Per_Oz_01.2019~'!$A:$CQ,Data_sheet_PTD!BX$2,0),0))</f>
        <v>0</v>
      </c>
      <c r="BY135" s="3">
        <f>IF(AY135=0,0,IFERROR(VLOOKUP($M:$M,'Price_Per_Oz_01.2019~'!$A:$CQ,Data_sheet_PTD!BY$2,0),0))</f>
        <v>0</v>
      </c>
      <c r="BZ135" s="17">
        <f t="shared" si="193"/>
        <v>0</v>
      </c>
      <c r="CA135" s="12">
        <f t="shared" si="144"/>
        <v>0</v>
      </c>
      <c r="CB135" s="12">
        <f t="shared" si="145"/>
        <v>0</v>
      </c>
      <c r="CC135" s="12">
        <f t="shared" si="146"/>
        <v>0</v>
      </c>
      <c r="CD135" s="12">
        <f t="shared" si="147"/>
        <v>0</v>
      </c>
      <c r="CE135" s="12">
        <f t="shared" si="148"/>
        <v>0</v>
      </c>
      <c r="CF135" s="12">
        <f t="shared" si="149"/>
        <v>0</v>
      </c>
      <c r="CG135" s="12">
        <f t="shared" si="150"/>
        <v>0</v>
      </c>
      <c r="CH135" s="12">
        <f t="shared" si="151"/>
        <v>0</v>
      </c>
      <c r="CI135" s="12">
        <f t="shared" si="152"/>
        <v>0</v>
      </c>
      <c r="CJ135" s="12">
        <f t="shared" si="153"/>
        <v>0</v>
      </c>
      <c r="CK135" s="12">
        <f t="shared" si="154"/>
        <v>0</v>
      </c>
      <c r="CL135" s="12">
        <f t="shared" si="155"/>
        <v>0</v>
      </c>
      <c r="CM135" s="13">
        <f t="shared" si="194"/>
        <v>0</v>
      </c>
      <c r="CN135" s="12">
        <f t="shared" si="156"/>
        <v>0</v>
      </c>
      <c r="CO135" s="12">
        <f t="shared" si="157"/>
        <v>0</v>
      </c>
      <c r="CP135" s="12">
        <f t="shared" si="158"/>
        <v>0</v>
      </c>
      <c r="CQ135" s="12">
        <f t="shared" si="159"/>
        <v>0</v>
      </c>
      <c r="CR135" s="12">
        <f t="shared" si="160"/>
        <v>0</v>
      </c>
      <c r="CS135" s="12">
        <f t="shared" si="161"/>
        <v>0</v>
      </c>
      <c r="CT135" s="12">
        <f t="shared" si="162"/>
        <v>0</v>
      </c>
      <c r="CU135" s="12">
        <f t="shared" si="163"/>
        <v>0</v>
      </c>
      <c r="CV135" s="12">
        <f t="shared" si="164"/>
        <v>0</v>
      </c>
      <c r="CW135" s="12">
        <f t="shared" si="165"/>
        <v>0</v>
      </c>
      <c r="CX135" s="12">
        <f t="shared" si="166"/>
        <v>0</v>
      </c>
      <c r="CY135" s="12">
        <f t="shared" si="167"/>
        <v>0</v>
      </c>
      <c r="CZ135" s="13">
        <f t="shared" si="141"/>
        <v>0</v>
      </c>
      <c r="DA135" s="15">
        <f t="shared" si="168"/>
        <v>0</v>
      </c>
      <c r="DB135" s="15">
        <f t="shared" si="169"/>
        <v>0</v>
      </c>
      <c r="DC135" s="15">
        <f t="shared" si="170"/>
        <v>0</v>
      </c>
      <c r="DD135" s="15">
        <f t="shared" si="171"/>
        <v>0</v>
      </c>
      <c r="DE135" s="15">
        <f t="shared" si="172"/>
        <v>0</v>
      </c>
      <c r="DF135" s="15">
        <f t="shared" si="173"/>
        <v>0</v>
      </c>
      <c r="DG135" s="15">
        <f t="shared" si="174"/>
        <v>0</v>
      </c>
      <c r="DH135" s="15">
        <f t="shared" si="175"/>
        <v>0</v>
      </c>
      <c r="DI135" s="15">
        <f t="shared" si="176"/>
        <v>0</v>
      </c>
      <c r="DJ135" s="15">
        <f t="shared" si="177"/>
        <v>0</v>
      </c>
      <c r="DK135" s="15">
        <f t="shared" si="178"/>
        <v>0</v>
      </c>
      <c r="DL135" s="15">
        <f t="shared" si="179"/>
        <v>0</v>
      </c>
      <c r="DM135" s="16">
        <f t="shared" si="142"/>
        <v>0</v>
      </c>
      <c r="DN135" s="15">
        <f t="shared" si="180"/>
        <v>0</v>
      </c>
      <c r="DO135" s="15">
        <f t="shared" si="181"/>
        <v>0</v>
      </c>
      <c r="DP135" s="15">
        <f t="shared" si="182"/>
        <v>0</v>
      </c>
      <c r="DQ135" s="15">
        <f t="shared" si="183"/>
        <v>0</v>
      </c>
      <c r="DR135" s="15">
        <f t="shared" si="184"/>
        <v>0</v>
      </c>
      <c r="DS135" s="15">
        <f t="shared" si="185"/>
        <v>0</v>
      </c>
      <c r="DT135" s="15">
        <f t="shared" si="186"/>
        <v>0</v>
      </c>
      <c r="DU135" s="15">
        <f t="shared" si="187"/>
        <v>0</v>
      </c>
      <c r="DV135" s="15">
        <f t="shared" si="188"/>
        <v>0</v>
      </c>
      <c r="DW135" s="15">
        <f t="shared" si="189"/>
        <v>0</v>
      </c>
      <c r="DX135" s="15">
        <f t="shared" si="190"/>
        <v>0</v>
      </c>
      <c r="DY135" s="15">
        <f t="shared" si="191"/>
        <v>0</v>
      </c>
      <c r="DZ135" s="16">
        <f t="shared" si="143"/>
        <v>0</v>
      </c>
      <c r="EB135" s="22">
        <f t="shared" si="195"/>
        <v>0</v>
      </c>
      <c r="EC135" s="22">
        <f t="shared" si="196"/>
        <v>0</v>
      </c>
      <c r="ED135" s="22">
        <f t="shared" si="197"/>
        <v>0</v>
      </c>
      <c r="EE135" s="22">
        <f t="shared" si="198"/>
        <v>0</v>
      </c>
      <c r="EF135" s="22">
        <f t="shared" si="199"/>
        <v>0</v>
      </c>
      <c r="EG135" s="22">
        <f t="shared" si="200"/>
        <v>0</v>
      </c>
      <c r="EH135" s="22">
        <f t="shared" si="201"/>
        <v>0</v>
      </c>
      <c r="EI135" s="22">
        <f t="shared" si="202"/>
        <v>0</v>
      </c>
      <c r="EJ135" s="22">
        <f t="shared" si="203"/>
        <v>0</v>
      </c>
      <c r="EK135" s="22">
        <f t="shared" si="204"/>
        <v>0</v>
      </c>
      <c r="EL135" s="22">
        <f t="shared" si="205"/>
        <v>0</v>
      </c>
      <c r="EM135" s="22">
        <f t="shared" si="206"/>
        <v>0</v>
      </c>
    </row>
    <row r="136" spans="12:143" x14ac:dyDescent="0.3">
      <c r="L136" s="7"/>
      <c r="M136" t="s">
        <v>141</v>
      </c>
      <c r="N136" s="15">
        <f>IFERROR(VLOOKUP($M:$M,'Data 2'!$C:$R,'Data 2'!E$1,0),0)</f>
        <v>45018.12</v>
      </c>
      <c r="O136" s="15">
        <f>IFERROR(VLOOKUP($M:$M,'Data 2'!$C:$R,'Data 2'!F$1,0),0)</f>
        <v>50382.99</v>
      </c>
      <c r="P136" s="15">
        <f>IFERROR(VLOOKUP($M:$M,'Data 2'!$C:$R,'Data 2'!G$1,0),0)</f>
        <v>57119.51</v>
      </c>
      <c r="Q136" s="15">
        <f>IFERROR(VLOOKUP($M:$M,'Data 2'!$C:$R,'Data 2'!H$1,0),0)</f>
        <v>72229.460000000006</v>
      </c>
      <c r="R136" s="15">
        <f>IFERROR(VLOOKUP($M:$M,'Data 2'!$C:$R,'Data 2'!I$1,0),0)</f>
        <v>61960.54</v>
      </c>
      <c r="S136" s="15">
        <f>IFERROR(VLOOKUP($M:$M,'Data 2'!$C:$R,'Data 2'!J$1,0),0)</f>
        <v>71385.929999999993</v>
      </c>
      <c r="T136" s="15">
        <f>IFERROR(VLOOKUP($M:$M,'Data 2'!$C:$R,'Data 2'!K$1,0),0)</f>
        <v>86605.83</v>
      </c>
      <c r="U136" s="15">
        <f>IFERROR(VLOOKUP($M:$M,'Data 2'!$C:$R,'Data 2'!L$1,0),0)</f>
        <v>69469.320000000007</v>
      </c>
      <c r="V136" s="15">
        <f>IFERROR(VLOOKUP($M:$M,'Data 2'!$C:$R,'Data 2'!M$1,0),0)</f>
        <v>59036</v>
      </c>
      <c r="W136" s="15">
        <f>IFERROR(VLOOKUP($M:$M,'Data 2'!$C:$R,'Data 2'!N$1,0),0)</f>
        <v>57646.98</v>
      </c>
      <c r="X136" s="15">
        <f>IFERROR(VLOOKUP($M:$M,'Data 2'!$C:$R,'Data 2'!O$1,0),0)</f>
        <v>42143.4</v>
      </c>
      <c r="Y136" s="15">
        <f>IFERROR(VLOOKUP($M:$M,'Data 2'!$C:$R,'Data 2'!P$1,0),0)</f>
        <v>37265.339999999997</v>
      </c>
      <c r="Z136" s="16">
        <f t="shared" si="139"/>
        <v>224750.08000000002</v>
      </c>
      <c r="AA136" s="15">
        <f>IFERROR(VLOOKUP($M:$M,'Data 2'!$U:$AI,'Data 2'!W$1,0),0)</f>
        <v>46780.23</v>
      </c>
      <c r="AB136" s="15">
        <f>IFERROR(VLOOKUP($M:$M,'Data 2'!$U:$AI,'Data 2'!X$1,0),0)</f>
        <v>51145.45</v>
      </c>
      <c r="AC136" s="15">
        <f>IFERROR(VLOOKUP($M:$M,'Data 2'!$U:$AI,'Data 2'!Y$1,0),0)</f>
        <v>65411.55</v>
      </c>
      <c r="AD136" s="15">
        <f>IFERROR(VLOOKUP($M:$M,'Data 2'!$U:$AI,'Data 2'!Z$1,0),0)</f>
        <v>79003.81</v>
      </c>
      <c r="AE136" s="15">
        <f>IFERROR(VLOOKUP($M:$M,'Data 2'!$U:$AI,'Data 2'!AA$1,0),0)</f>
        <v>81293.42</v>
      </c>
      <c r="AF136" s="15">
        <f>IFERROR(VLOOKUP($M:$M,'Data 2'!$U:$AI,'Data 2'!AB$1,0),0)</f>
        <v>93125.88</v>
      </c>
      <c r="AG136" s="15">
        <f>IFERROR(VLOOKUP($M:$M,'Data 2'!$U:$AI,'Data 2'!AC$1,0),0)</f>
        <v>90957</v>
      </c>
      <c r="AH136" s="15">
        <f>IFERROR(VLOOKUP($M:$M,'Data 2'!$U:$AI,'Data 2'!AD$1,0),0)</f>
        <v>75389.75</v>
      </c>
      <c r="AI136" s="15">
        <f>IFERROR(VLOOKUP($M:$M,'Data 2'!$U:$AI,'Data 2'!AE$1,0),0)</f>
        <v>70072.479999999996</v>
      </c>
      <c r="AJ136" s="15">
        <f>IFERROR(VLOOKUP($M:$M,'Data 2'!$U:$AI,'Data 2'!AF$1,0),0)</f>
        <v>58871.56</v>
      </c>
      <c r="AK136" s="15">
        <f>IFERROR(VLOOKUP($M:$M,'Data 2'!$U:$AI,'Data 2'!AG$1,0),0)</f>
        <v>39135.25</v>
      </c>
      <c r="AL136" s="15">
        <f>IFERROR(VLOOKUP($M:$M,'Data 2'!$U:$AI,'Data 2'!AH$1,0),0)</f>
        <v>43413.53</v>
      </c>
      <c r="AM136" s="16">
        <f t="shared" si="207"/>
        <v>794599.90999999992</v>
      </c>
      <c r="AN136" s="15">
        <f>IFERROR(VLOOKUP($M:$M,'Data 2'!$AP:$BE,'Data 2'!AR$1,0),0)</f>
        <v>52704.36</v>
      </c>
      <c r="AO136" s="15">
        <f>IFERROR(VLOOKUP($M:$M,'Data 2'!$AP:$BE,'Data 2'!AS$1,0),0)</f>
        <v>62191.01</v>
      </c>
      <c r="AP136" s="15">
        <f>IFERROR(VLOOKUP($M:$M,'Data 2'!$AP:$BE,'Data 2'!AT$1,0),0)</f>
        <v>67837.7</v>
      </c>
      <c r="AQ136" s="15">
        <f>IFERROR(VLOOKUP($M:$M,'Data 2'!$AP:$BE,'Data 2'!AU$1,0),0)</f>
        <v>72998.23</v>
      </c>
      <c r="AR136" s="15">
        <f>IFERROR(VLOOKUP($M:$M,'Data 2'!$AP:$BE,'Data 2'!AV$1,0),0)</f>
        <v>80864.3</v>
      </c>
      <c r="AS136" s="15">
        <f>IFERROR(VLOOKUP($M:$M,'Data 2'!$AP:$BE,'Data 2'!AW$1,0),0)</f>
        <v>84621.77</v>
      </c>
      <c r="AT136" s="15">
        <f>IFERROR(VLOOKUP($M:$M,'Data 2'!$AP:$BE,'Data 2'!AX$1,0),0)</f>
        <v>75878.710000000006</v>
      </c>
      <c r="AU136" s="15">
        <f>IFERROR(VLOOKUP($M:$M,'Data 2'!$AP:$BE,'Data 2'!AY$1,0),0)</f>
        <v>82046.94</v>
      </c>
      <c r="AV136" s="15">
        <f>IFERROR(VLOOKUP($M:$M,'Data 2'!$AP:$BE,'Data 2'!AZ$1,0),0)</f>
        <v>67566.2</v>
      </c>
      <c r="AW136" s="15">
        <f>IFERROR(VLOOKUP($M:$M,'Data 2'!$AP:$BE,'Data 2'!BA$1,0),0)</f>
        <v>58443.009999999995</v>
      </c>
      <c r="AX136" s="15">
        <f>IFERROR(VLOOKUP($M:$M,'Data 2'!$AP:$BE,'Data 2'!BB$1,0),0)</f>
        <v>40850.879999999997</v>
      </c>
      <c r="AY136" s="15">
        <f>IFERROR(VLOOKUP($M:$M,'Data 2'!$AP:$BE,'Data 2'!BC$1,0),0)</f>
        <v>41485.800000000003</v>
      </c>
      <c r="AZ136" s="16">
        <f t="shared" si="140"/>
        <v>787488.91</v>
      </c>
      <c r="BA136" s="3">
        <f>IF(AA136=0,0,IFERROR(VLOOKUP($M:$M,'Price_Per_Oz_01.2019~'!$A:$CQ,Data_sheet_PTD!BA$2,0),0))</f>
        <v>0.69</v>
      </c>
      <c r="BB136" s="3">
        <f>IF(AB136=0,0,IFERROR(VLOOKUP($M:$M,'Price_Per_Oz_01.2019~'!$A:$CQ,Data_sheet_PTD!BB$2,0),0))</f>
        <v>0.69</v>
      </c>
      <c r="BC136" s="3">
        <f>IF(AC136=0,0,IFERROR(VLOOKUP($M:$M,'Price_Per_Oz_01.2019~'!$A:$CQ,Data_sheet_PTD!BC$2,0),0))</f>
        <v>0.69</v>
      </c>
      <c r="BD136" s="3">
        <f>IF(AD136=0,0,IFERROR(VLOOKUP($M:$M,'Price_Per_Oz_01.2019~'!$A:$CQ,Data_sheet_PTD!BD$2,0),0))</f>
        <v>0.77</v>
      </c>
      <c r="BE136" s="3">
        <f>IF(AE136=0,0,IFERROR(VLOOKUP($M:$M,'Price_Per_Oz_01.2019~'!$A:$CQ,Data_sheet_PTD!BE$2,0),0))</f>
        <v>0.77</v>
      </c>
      <c r="BF136" s="3">
        <f>IF(AF136=0,0,IFERROR(VLOOKUP($M:$M,'Price_Per_Oz_01.2019~'!$A:$CQ,Data_sheet_PTD!BF$2,0),0))</f>
        <v>0.77</v>
      </c>
      <c r="BG136" s="3">
        <f>IF(AG136=0,0,IFERROR(VLOOKUP($M:$M,'Price_Per_Oz_01.2019~'!$A:$CQ,Data_sheet_PTD!BG$2,0),0))</f>
        <v>0.77</v>
      </c>
      <c r="BH136" s="3">
        <f>IF(AH136=0,0,IFERROR(VLOOKUP($M:$M,'Price_Per_Oz_01.2019~'!$A:$CQ,Data_sheet_PTD!BH$2,0),0))</f>
        <v>0.77</v>
      </c>
      <c r="BI136" s="3">
        <f>IF(AI136=0,0,IFERROR(VLOOKUP($M:$M,'Price_Per_Oz_01.2019~'!$A:$CQ,Data_sheet_PTD!BI$2,0),0))</f>
        <v>0.77</v>
      </c>
      <c r="BJ136" s="3">
        <f>IF(AJ136=0,0,IFERROR(VLOOKUP($M:$M,'Price_Per_Oz_01.2019~'!$A:$CQ,Data_sheet_PTD!BJ$2,0),0))</f>
        <v>0.77</v>
      </c>
      <c r="BK136" s="3">
        <f>IF(AK136=0,0,IFERROR(VLOOKUP($M:$M,'Price_Per_Oz_01.2019~'!$A:$CQ,Data_sheet_PTD!BK$2,0),0))</f>
        <v>0.77</v>
      </c>
      <c r="BL136" s="3">
        <f>IF(AL136=0,0,IFERROR(VLOOKUP($M:$M,'Price_Per_Oz_01.2019~'!$A:$CQ,Data_sheet_PTD!BL$2,0),0))</f>
        <v>0.77</v>
      </c>
      <c r="BM136" s="17">
        <f t="shared" si="192"/>
        <v>0.77</v>
      </c>
      <c r="BN136" s="3">
        <f>IF(AN136=0,0,IFERROR(VLOOKUP($M:$M,'Price_Per_Oz_01.2019~'!$A:$CQ,Data_sheet_PTD!BN$2,0),0))</f>
        <v>0.77</v>
      </c>
      <c r="BO136" s="3">
        <f>IF(AO136=0,0,IFERROR(VLOOKUP($M:$M,'Price_Per_Oz_01.2019~'!$A:$CQ,Data_sheet_PTD!BO$2,0),0))</f>
        <v>0.77</v>
      </c>
      <c r="BP136" s="3">
        <f>IF(AP136=0,0,IFERROR(VLOOKUP($M:$M,'Price_Per_Oz_01.2019~'!$A:$CQ,Data_sheet_PTD!BP$2,0),0))</f>
        <v>0.77</v>
      </c>
      <c r="BQ136" s="3">
        <f>IF(AQ136=0,0,IFERROR(VLOOKUP($M:$M,'Price_Per_Oz_01.2019~'!$A:$CQ,Data_sheet_PTD!BQ$2,0),0))</f>
        <v>0.77</v>
      </c>
      <c r="BR136" s="3">
        <f>IF(AR136=0,0,IFERROR(VLOOKUP($M:$M,'Price_Per_Oz_01.2019~'!$A:$CQ,Data_sheet_PTD!BR$2,0),0))</f>
        <v>0.79</v>
      </c>
      <c r="BS136" s="3">
        <f>IF(AS136=0,0,IFERROR(VLOOKUP($M:$M,'Price_Per_Oz_01.2019~'!$A:$CQ,Data_sheet_PTD!BS$2,0),0))</f>
        <v>0.79</v>
      </c>
      <c r="BT136" s="3">
        <f>IF(AT136=0,0,IFERROR(VLOOKUP($M:$M,'Price_Per_Oz_01.2019~'!$A:$CQ,Data_sheet_PTD!BT$2,0),0))</f>
        <v>0.79</v>
      </c>
      <c r="BU136" s="3">
        <f>IF(AU136=0,0,IFERROR(VLOOKUP($M:$M,'Price_Per_Oz_01.2019~'!$A:$CQ,Data_sheet_PTD!BU$2,0),0))</f>
        <v>0.79</v>
      </c>
      <c r="BV136" s="3">
        <f>IF(AV136=0,0,IFERROR(VLOOKUP($M:$M,'Price_Per_Oz_01.2019~'!$A:$CQ,Data_sheet_PTD!BV$2,0),0))</f>
        <v>0.79</v>
      </c>
      <c r="BW136" s="3">
        <f>IF(AW136=0,0,IFERROR(VLOOKUP($M:$M,'Price_Per_Oz_01.2019~'!$A:$CQ,Data_sheet_PTD!BW$2,0),0))</f>
        <v>0.79</v>
      </c>
      <c r="BX136" s="3">
        <f>IF(AX136=0,0,IFERROR(VLOOKUP($M:$M,'Price_Per_Oz_01.2019~'!$A:$CQ,Data_sheet_PTD!BX$2,0),0))</f>
        <v>0.79</v>
      </c>
      <c r="BY136" s="3">
        <f>IF(AY136=0,0,IFERROR(VLOOKUP($M:$M,'Price_Per_Oz_01.2019~'!$A:$CQ,Data_sheet_PTD!BY$2,0),0))</f>
        <v>0.79</v>
      </c>
      <c r="BZ136" s="17">
        <f t="shared" si="193"/>
        <v>0.79</v>
      </c>
      <c r="CA136" s="12">
        <f t="shared" si="144"/>
        <v>67797.434782608703</v>
      </c>
      <c r="CB136" s="12">
        <f t="shared" si="145"/>
        <v>74123.840579710144</v>
      </c>
      <c r="CC136" s="12">
        <f t="shared" si="146"/>
        <v>94799.347826086974</v>
      </c>
      <c r="CD136" s="12">
        <f t="shared" si="147"/>
        <v>102602.35064935064</v>
      </c>
      <c r="CE136" s="12">
        <f t="shared" si="148"/>
        <v>105575.87012987012</v>
      </c>
      <c r="CF136" s="12">
        <f t="shared" si="149"/>
        <v>120942.7012987013</v>
      </c>
      <c r="CG136" s="12">
        <f t="shared" si="150"/>
        <v>118125.97402597402</v>
      </c>
      <c r="CH136" s="12">
        <f t="shared" si="151"/>
        <v>97908.766233766233</v>
      </c>
      <c r="CI136" s="12">
        <f t="shared" si="152"/>
        <v>91003.220779220777</v>
      </c>
      <c r="CJ136" s="12">
        <f t="shared" si="153"/>
        <v>76456.57142857142</v>
      </c>
      <c r="CK136" s="12">
        <f t="shared" si="154"/>
        <v>50825</v>
      </c>
      <c r="CL136" s="12">
        <f t="shared" si="155"/>
        <v>56381.207792207788</v>
      </c>
      <c r="CM136" s="13">
        <f t="shared" si="194"/>
        <v>1056542.2855260682</v>
      </c>
      <c r="CN136" s="12">
        <f t="shared" si="156"/>
        <v>68447.220779220777</v>
      </c>
      <c r="CO136" s="12">
        <f t="shared" si="157"/>
        <v>80767.545454545456</v>
      </c>
      <c r="CP136" s="12">
        <f t="shared" si="158"/>
        <v>88100.909090909088</v>
      </c>
      <c r="CQ136" s="12">
        <f t="shared" si="159"/>
        <v>94802.896103896099</v>
      </c>
      <c r="CR136" s="12">
        <f t="shared" si="160"/>
        <v>102359.87341772152</v>
      </c>
      <c r="CS136" s="12">
        <f t="shared" si="161"/>
        <v>107116.16455696203</v>
      </c>
      <c r="CT136" s="12">
        <f t="shared" si="162"/>
        <v>96049</v>
      </c>
      <c r="CU136" s="12">
        <f t="shared" si="163"/>
        <v>103856.88607594937</v>
      </c>
      <c r="CV136" s="12">
        <f t="shared" si="164"/>
        <v>85526.83544303797</v>
      </c>
      <c r="CW136" s="12">
        <f t="shared" si="165"/>
        <v>73978.493670886062</v>
      </c>
      <c r="CX136" s="12">
        <f t="shared" si="166"/>
        <v>51709.9746835443</v>
      </c>
      <c r="CY136" s="12">
        <f t="shared" si="167"/>
        <v>52513.670886075954</v>
      </c>
      <c r="CZ136" s="13">
        <f t="shared" si="141"/>
        <v>1005229.4701627485</v>
      </c>
      <c r="DA136" s="15">
        <f t="shared" si="168"/>
        <v>448.35233766233108</v>
      </c>
      <c r="DB136" s="15">
        <f t="shared" si="169"/>
        <v>4584.1563636363644</v>
      </c>
      <c r="DC136" s="15">
        <f t="shared" si="170"/>
        <v>-4621.9227272727412</v>
      </c>
      <c r="DD136" s="15">
        <f t="shared" si="171"/>
        <v>-6005.579999999999</v>
      </c>
      <c r="DE136" s="15">
        <f t="shared" si="172"/>
        <v>-2476.3174683544198</v>
      </c>
      <c r="DF136" s="15">
        <f t="shared" si="173"/>
        <v>-10646.433291139238</v>
      </c>
      <c r="DG136" s="15">
        <f t="shared" si="174"/>
        <v>-16999.269999999997</v>
      </c>
      <c r="DH136" s="15">
        <f t="shared" si="175"/>
        <v>4580.0522784810146</v>
      </c>
      <c r="DI136" s="15">
        <f t="shared" si="176"/>
        <v>-4216.8167088607624</v>
      </c>
      <c r="DJ136" s="15">
        <f t="shared" si="177"/>
        <v>-1908.1198734177256</v>
      </c>
      <c r="DK136" s="15">
        <f t="shared" si="178"/>
        <v>681.43050632911115</v>
      </c>
      <c r="DL136" s="15">
        <f t="shared" si="179"/>
        <v>-2978.0034177215125</v>
      </c>
      <c r="DM136" s="16">
        <f t="shared" si="142"/>
        <v>-39558.472000657574</v>
      </c>
      <c r="DN136" s="15">
        <f t="shared" si="180"/>
        <v>5475.7776623376667</v>
      </c>
      <c r="DO136" s="15">
        <f t="shared" si="181"/>
        <v>6461.4036363636424</v>
      </c>
      <c r="DP136" s="15">
        <f t="shared" si="182"/>
        <v>7048.0727272727336</v>
      </c>
      <c r="DQ136" s="15">
        <f t="shared" si="183"/>
        <v>0</v>
      </c>
      <c r="DR136" s="15">
        <f t="shared" si="184"/>
        <v>2047.1974683544322</v>
      </c>
      <c r="DS136" s="15">
        <f t="shared" si="185"/>
        <v>2142.3232911392424</v>
      </c>
      <c r="DT136" s="15">
        <f t="shared" si="186"/>
        <v>1920.9800000000016</v>
      </c>
      <c r="DU136" s="15">
        <f t="shared" si="187"/>
        <v>2077.1377215189891</v>
      </c>
      <c r="DV136" s="15">
        <f t="shared" si="188"/>
        <v>1710.5367088607609</v>
      </c>
      <c r="DW136" s="15">
        <f t="shared" si="189"/>
        <v>1479.5698734177226</v>
      </c>
      <c r="DX136" s="15">
        <f t="shared" si="190"/>
        <v>1034.199493670887</v>
      </c>
      <c r="DY136" s="15">
        <f t="shared" si="191"/>
        <v>1050.27341772152</v>
      </c>
      <c r="DZ136" s="16">
        <f t="shared" si="143"/>
        <v>32447.472000657599</v>
      </c>
      <c r="EB136" s="22">
        <f t="shared" si="195"/>
        <v>0</v>
      </c>
      <c r="EC136" s="22">
        <f t="shared" si="196"/>
        <v>0</v>
      </c>
      <c r="ED136" s="22">
        <f t="shared" si="197"/>
        <v>0</v>
      </c>
      <c r="EE136" s="22">
        <f t="shared" si="198"/>
        <v>0</v>
      </c>
      <c r="EF136" s="22">
        <f t="shared" si="199"/>
        <v>-7.73070496506989E-12</v>
      </c>
      <c r="EG136" s="22">
        <f t="shared" si="200"/>
        <v>0</v>
      </c>
      <c r="EH136" s="22">
        <f t="shared" si="201"/>
        <v>0</v>
      </c>
      <c r="EI136" s="22">
        <f t="shared" si="202"/>
        <v>0</v>
      </c>
      <c r="EJ136" s="22">
        <f t="shared" si="203"/>
        <v>0</v>
      </c>
      <c r="EK136" s="22">
        <f t="shared" si="204"/>
        <v>0</v>
      </c>
      <c r="EL136" s="22">
        <f t="shared" si="205"/>
        <v>0</v>
      </c>
      <c r="EM136" s="22">
        <f t="shared" si="206"/>
        <v>-3.4106051316484809E-12</v>
      </c>
    </row>
    <row r="137" spans="12:143" x14ac:dyDescent="0.3">
      <c r="L137" s="7"/>
      <c r="M137" t="s">
        <v>142</v>
      </c>
      <c r="N137" s="15">
        <f>IFERROR(VLOOKUP($M:$M,'Data 2'!$C:$R,'Data 2'!E$1,0),0)</f>
        <v>40795.279999999999</v>
      </c>
      <c r="O137" s="15">
        <f>IFERROR(VLOOKUP($M:$M,'Data 2'!$C:$R,'Data 2'!F$1,0),0)</f>
        <v>45823.6</v>
      </c>
      <c r="P137" s="15">
        <f>IFERROR(VLOOKUP($M:$M,'Data 2'!$C:$R,'Data 2'!G$1,0),0)</f>
        <v>51732.83</v>
      </c>
      <c r="Q137" s="15">
        <f>IFERROR(VLOOKUP($M:$M,'Data 2'!$C:$R,'Data 2'!H$1,0),0)</f>
        <v>57786.82</v>
      </c>
      <c r="R137" s="15">
        <f>IFERROR(VLOOKUP($M:$M,'Data 2'!$C:$R,'Data 2'!I$1,0),0)</f>
        <v>58192.160000000003</v>
      </c>
      <c r="S137" s="15">
        <f>IFERROR(VLOOKUP($M:$M,'Data 2'!$C:$R,'Data 2'!J$1,0),0)</f>
        <v>64104.74</v>
      </c>
      <c r="T137" s="15">
        <f>IFERROR(VLOOKUP($M:$M,'Data 2'!$C:$R,'Data 2'!K$1,0),0)</f>
        <v>70822.570000000007</v>
      </c>
      <c r="U137" s="15">
        <f>IFERROR(VLOOKUP($M:$M,'Data 2'!$C:$R,'Data 2'!L$1,0),0)</f>
        <v>68181.990000000005</v>
      </c>
      <c r="V137" s="15">
        <f>IFERROR(VLOOKUP($M:$M,'Data 2'!$C:$R,'Data 2'!M$1,0),0)</f>
        <v>59952.02</v>
      </c>
      <c r="W137" s="15">
        <f>IFERROR(VLOOKUP($M:$M,'Data 2'!$C:$R,'Data 2'!N$1,0),0)</f>
        <v>60779.15</v>
      </c>
      <c r="X137" s="15">
        <f>IFERROR(VLOOKUP($M:$M,'Data 2'!$C:$R,'Data 2'!O$1,0),0)</f>
        <v>45792.480000000003</v>
      </c>
      <c r="Y137" s="15">
        <f>IFERROR(VLOOKUP($M:$M,'Data 2'!$C:$R,'Data 2'!P$1,0),0)</f>
        <v>43612.7</v>
      </c>
      <c r="Z137" s="16">
        <f t="shared" si="139"/>
        <v>196138.53000000003</v>
      </c>
      <c r="AA137" s="15">
        <f>IFERROR(VLOOKUP($M:$M,'Data 2'!$U:$AI,'Data 2'!W$1,0),0)</f>
        <v>53304.97</v>
      </c>
      <c r="AB137" s="15">
        <f>IFERROR(VLOOKUP($M:$M,'Data 2'!$U:$AI,'Data 2'!X$1,0),0)</f>
        <v>54635.5</v>
      </c>
      <c r="AC137" s="15">
        <f>IFERROR(VLOOKUP($M:$M,'Data 2'!$U:$AI,'Data 2'!Y$1,0),0)</f>
        <v>76546.37</v>
      </c>
      <c r="AD137" s="15">
        <f>IFERROR(VLOOKUP($M:$M,'Data 2'!$U:$AI,'Data 2'!Z$1,0),0)</f>
        <v>85784.41</v>
      </c>
      <c r="AE137" s="15">
        <f>IFERROR(VLOOKUP($M:$M,'Data 2'!$U:$AI,'Data 2'!AA$1,0),0)</f>
        <v>85138.7</v>
      </c>
      <c r="AF137" s="15">
        <f>IFERROR(VLOOKUP($M:$M,'Data 2'!$U:$AI,'Data 2'!AB$1,0),0)</f>
        <v>104256.09</v>
      </c>
      <c r="AG137" s="15">
        <f>IFERROR(VLOOKUP($M:$M,'Data 2'!$U:$AI,'Data 2'!AC$1,0),0)</f>
        <v>91952.79</v>
      </c>
      <c r="AH137" s="15">
        <f>IFERROR(VLOOKUP($M:$M,'Data 2'!$U:$AI,'Data 2'!AD$1,0),0)</f>
        <v>100086.74</v>
      </c>
      <c r="AI137" s="15">
        <f>IFERROR(VLOOKUP($M:$M,'Data 2'!$U:$AI,'Data 2'!AE$1,0),0)</f>
        <v>89152.18</v>
      </c>
      <c r="AJ137" s="15">
        <f>IFERROR(VLOOKUP($M:$M,'Data 2'!$U:$AI,'Data 2'!AF$1,0),0)</f>
        <v>76905.81</v>
      </c>
      <c r="AK137" s="15">
        <f>IFERROR(VLOOKUP($M:$M,'Data 2'!$U:$AI,'Data 2'!AG$1,0),0)</f>
        <v>57079.22</v>
      </c>
      <c r="AL137" s="15">
        <f>IFERROR(VLOOKUP($M:$M,'Data 2'!$U:$AI,'Data 2'!AH$1,0),0)</f>
        <v>44010.81</v>
      </c>
      <c r="AM137" s="16">
        <f t="shared" si="207"/>
        <v>918853.59000000008</v>
      </c>
      <c r="AN137" s="15">
        <f>IFERROR(VLOOKUP($M:$M,'Data 2'!$AP:$BE,'Data 2'!AR$1,0),0)</f>
        <v>70957.62</v>
      </c>
      <c r="AO137" s="15">
        <f>IFERROR(VLOOKUP($M:$M,'Data 2'!$AP:$BE,'Data 2'!AS$1,0),0)</f>
        <v>75915.039999999994</v>
      </c>
      <c r="AP137" s="15">
        <f>IFERROR(VLOOKUP($M:$M,'Data 2'!$AP:$BE,'Data 2'!AT$1,0),0)</f>
        <v>86312.57</v>
      </c>
      <c r="AQ137" s="15">
        <f>IFERROR(VLOOKUP($M:$M,'Data 2'!$AP:$BE,'Data 2'!AU$1,0),0)</f>
        <v>93263.02</v>
      </c>
      <c r="AR137" s="15">
        <f>IFERROR(VLOOKUP($M:$M,'Data 2'!$AP:$BE,'Data 2'!AV$1,0),0)</f>
        <v>99809.73</v>
      </c>
      <c r="AS137" s="15">
        <f>IFERROR(VLOOKUP($M:$M,'Data 2'!$AP:$BE,'Data 2'!AW$1,0),0)</f>
        <v>105980.51</v>
      </c>
      <c r="AT137" s="15">
        <f>IFERROR(VLOOKUP($M:$M,'Data 2'!$AP:$BE,'Data 2'!AX$1,0),0)</f>
        <v>98458.12</v>
      </c>
      <c r="AU137" s="15">
        <f>IFERROR(VLOOKUP($M:$M,'Data 2'!$AP:$BE,'Data 2'!AY$1,0),0)</f>
        <v>110841.82</v>
      </c>
      <c r="AV137" s="15">
        <f>IFERROR(VLOOKUP($M:$M,'Data 2'!$AP:$BE,'Data 2'!AZ$1,0),0)</f>
        <v>94652.87</v>
      </c>
      <c r="AW137" s="15">
        <f>IFERROR(VLOOKUP($M:$M,'Data 2'!$AP:$BE,'Data 2'!BA$1,0),0)</f>
        <v>89908.62</v>
      </c>
      <c r="AX137" s="15">
        <f>IFERROR(VLOOKUP($M:$M,'Data 2'!$AP:$BE,'Data 2'!BB$1,0),0)</f>
        <v>59769.39</v>
      </c>
      <c r="AY137" s="15">
        <f>IFERROR(VLOOKUP($M:$M,'Data 2'!$AP:$BE,'Data 2'!BC$1,0),0)</f>
        <v>56870.759999999995</v>
      </c>
      <c r="AZ137" s="16">
        <f t="shared" si="140"/>
        <v>1042740.07</v>
      </c>
      <c r="BA137" s="3">
        <f>IF(AA137=0,0,IFERROR(VLOOKUP($M:$M,'Price_Per_Oz_01.2019~'!$A:$CQ,Data_sheet_PTD!BA$2,0),0))</f>
        <v>0.79</v>
      </c>
      <c r="BB137" s="3">
        <f>IF(AB137=0,0,IFERROR(VLOOKUP($M:$M,'Price_Per_Oz_01.2019~'!$A:$CQ,Data_sheet_PTD!BB$2,0),0))</f>
        <v>0.79</v>
      </c>
      <c r="BC137" s="3">
        <f>IF(AC137=0,0,IFERROR(VLOOKUP($M:$M,'Price_Per_Oz_01.2019~'!$A:$CQ,Data_sheet_PTD!BC$2,0),0))</f>
        <v>0.79</v>
      </c>
      <c r="BD137" s="3">
        <f>IF(AD137=0,0,IFERROR(VLOOKUP($M:$M,'Price_Per_Oz_01.2019~'!$A:$CQ,Data_sheet_PTD!BD$2,0),0))</f>
        <v>0.89</v>
      </c>
      <c r="BE137" s="3">
        <f>IF(AE137=0,0,IFERROR(VLOOKUP($M:$M,'Price_Per_Oz_01.2019~'!$A:$CQ,Data_sheet_PTD!BE$2,0),0))</f>
        <v>0.89</v>
      </c>
      <c r="BF137" s="3">
        <f>IF(AF137=0,0,IFERROR(VLOOKUP($M:$M,'Price_Per_Oz_01.2019~'!$A:$CQ,Data_sheet_PTD!BF$2,0),0))</f>
        <v>0.89</v>
      </c>
      <c r="BG137" s="3">
        <f>IF(AG137=0,0,IFERROR(VLOOKUP($M:$M,'Price_Per_Oz_01.2019~'!$A:$CQ,Data_sheet_PTD!BG$2,0),0))</f>
        <v>0.89</v>
      </c>
      <c r="BH137" s="3">
        <f>IF(AH137=0,0,IFERROR(VLOOKUP($M:$M,'Price_Per_Oz_01.2019~'!$A:$CQ,Data_sheet_PTD!BH$2,0),0))</f>
        <v>0.89</v>
      </c>
      <c r="BI137" s="3">
        <f>IF(AI137=0,0,IFERROR(VLOOKUP($M:$M,'Price_Per_Oz_01.2019~'!$A:$CQ,Data_sheet_PTD!BI$2,0),0))</f>
        <v>0.89</v>
      </c>
      <c r="BJ137" s="3">
        <f>IF(AJ137=0,0,IFERROR(VLOOKUP($M:$M,'Price_Per_Oz_01.2019~'!$A:$CQ,Data_sheet_PTD!BJ$2,0),0))</f>
        <v>0.89</v>
      </c>
      <c r="BK137" s="3">
        <f>IF(AK137=0,0,IFERROR(VLOOKUP($M:$M,'Price_Per_Oz_01.2019~'!$A:$CQ,Data_sheet_PTD!BK$2,0),0))</f>
        <v>0.89</v>
      </c>
      <c r="BL137" s="3">
        <f>IF(AL137=0,0,IFERROR(VLOOKUP($M:$M,'Price_Per_Oz_01.2019~'!$A:$CQ,Data_sheet_PTD!BL$2,0),0))</f>
        <v>0.89</v>
      </c>
      <c r="BM137" s="17">
        <f t="shared" si="192"/>
        <v>0.89</v>
      </c>
      <c r="BN137" s="3">
        <f>IF(AN137=0,0,IFERROR(VLOOKUP($M:$M,'Price_Per_Oz_01.2019~'!$A:$CQ,Data_sheet_PTD!BN$2,0),0))</f>
        <v>0.89</v>
      </c>
      <c r="BO137" s="3">
        <f>IF(AO137=0,0,IFERROR(VLOOKUP($M:$M,'Price_Per_Oz_01.2019~'!$A:$CQ,Data_sheet_PTD!BO$2,0),0))</f>
        <v>0.89</v>
      </c>
      <c r="BP137" s="3">
        <f>IF(AP137=0,0,IFERROR(VLOOKUP($M:$M,'Price_Per_Oz_01.2019~'!$A:$CQ,Data_sheet_PTD!BP$2,0),0))</f>
        <v>0.89</v>
      </c>
      <c r="BQ137" s="3">
        <f>IF(AQ137=0,0,IFERROR(VLOOKUP($M:$M,'Price_Per_Oz_01.2019~'!$A:$CQ,Data_sheet_PTD!BQ$2,0),0))</f>
        <v>0.89</v>
      </c>
      <c r="BR137" s="3">
        <f>IF(AR137=0,0,IFERROR(VLOOKUP($M:$M,'Price_Per_Oz_01.2019~'!$A:$CQ,Data_sheet_PTD!BR$2,0),0))</f>
        <v>0.89</v>
      </c>
      <c r="BS137" s="3">
        <f>IF(AS137=0,0,IFERROR(VLOOKUP($M:$M,'Price_Per_Oz_01.2019~'!$A:$CQ,Data_sheet_PTD!BS$2,0),0))</f>
        <v>0.89</v>
      </c>
      <c r="BT137" s="3">
        <f>IF(AT137=0,0,IFERROR(VLOOKUP($M:$M,'Price_Per_Oz_01.2019~'!$A:$CQ,Data_sheet_PTD!BT$2,0),0))</f>
        <v>0.89</v>
      </c>
      <c r="BU137" s="3">
        <f>IF(AU137=0,0,IFERROR(VLOOKUP($M:$M,'Price_Per_Oz_01.2019~'!$A:$CQ,Data_sheet_PTD!BU$2,0),0))</f>
        <v>0.89</v>
      </c>
      <c r="BV137" s="3">
        <f>IF(AV137=0,0,IFERROR(VLOOKUP($M:$M,'Price_Per_Oz_01.2019~'!$A:$CQ,Data_sheet_PTD!BV$2,0),0))</f>
        <v>0.89</v>
      </c>
      <c r="BW137" s="3">
        <f>IF(AW137=0,0,IFERROR(VLOOKUP($M:$M,'Price_Per_Oz_01.2019~'!$A:$CQ,Data_sheet_PTD!BW$2,0),0))</f>
        <v>0.89</v>
      </c>
      <c r="BX137" s="3">
        <f>IF(AX137=0,0,IFERROR(VLOOKUP($M:$M,'Price_Per_Oz_01.2019~'!$A:$CQ,Data_sheet_PTD!BX$2,0),0))</f>
        <v>0.89</v>
      </c>
      <c r="BY137" s="3">
        <f>IF(AY137=0,0,IFERROR(VLOOKUP($M:$M,'Price_Per_Oz_01.2019~'!$A:$CQ,Data_sheet_PTD!BY$2,0),0))</f>
        <v>0.89</v>
      </c>
      <c r="BZ137" s="17">
        <f t="shared" si="193"/>
        <v>0.89</v>
      </c>
      <c r="CA137" s="12">
        <f t="shared" si="144"/>
        <v>67474.645569620247</v>
      </c>
      <c r="CB137" s="12">
        <f t="shared" si="145"/>
        <v>69158.860759493662</v>
      </c>
      <c r="CC137" s="12">
        <f t="shared" si="146"/>
        <v>96894.139240506323</v>
      </c>
      <c r="CD137" s="12">
        <f t="shared" si="147"/>
        <v>96386.97752808989</v>
      </c>
      <c r="CE137" s="12">
        <f t="shared" si="148"/>
        <v>95661.460674157293</v>
      </c>
      <c r="CF137" s="12">
        <f t="shared" si="149"/>
        <v>117141.67415730337</v>
      </c>
      <c r="CG137" s="12">
        <f t="shared" si="150"/>
        <v>103317.74157303369</v>
      </c>
      <c r="CH137" s="12">
        <f t="shared" si="151"/>
        <v>112457.01123595505</v>
      </c>
      <c r="CI137" s="12">
        <f t="shared" si="152"/>
        <v>100170.98876404493</v>
      </c>
      <c r="CJ137" s="12">
        <f t="shared" si="153"/>
        <v>86411.02247191011</v>
      </c>
      <c r="CK137" s="12">
        <f t="shared" si="154"/>
        <v>64133.955056179773</v>
      </c>
      <c r="CL137" s="12">
        <f t="shared" si="155"/>
        <v>49450.348314606737</v>
      </c>
      <c r="CM137" s="13">
        <f t="shared" si="194"/>
        <v>1058658.8253449013</v>
      </c>
      <c r="CN137" s="12">
        <f t="shared" si="156"/>
        <v>79727.66292134831</v>
      </c>
      <c r="CO137" s="12">
        <f t="shared" si="157"/>
        <v>85297.797752808983</v>
      </c>
      <c r="CP137" s="12">
        <f t="shared" si="158"/>
        <v>96980.415730337088</v>
      </c>
      <c r="CQ137" s="12">
        <f t="shared" si="159"/>
        <v>104789.91011235955</v>
      </c>
      <c r="CR137" s="12">
        <f t="shared" si="160"/>
        <v>112145.76404494382</v>
      </c>
      <c r="CS137" s="12">
        <f t="shared" si="161"/>
        <v>119079.22471910111</v>
      </c>
      <c r="CT137" s="12">
        <f t="shared" si="162"/>
        <v>110627.10112359549</v>
      </c>
      <c r="CU137" s="12">
        <f t="shared" si="163"/>
        <v>124541.37078651685</v>
      </c>
      <c r="CV137" s="12">
        <f t="shared" si="164"/>
        <v>106351.53932584269</v>
      </c>
      <c r="CW137" s="12">
        <f t="shared" si="165"/>
        <v>101020.9213483146</v>
      </c>
      <c r="CX137" s="12">
        <f t="shared" si="166"/>
        <v>67156.617977528091</v>
      </c>
      <c r="CY137" s="12">
        <f t="shared" si="167"/>
        <v>63899.730337078647</v>
      </c>
      <c r="CZ137" s="13">
        <f t="shared" si="141"/>
        <v>1171618.0561797752</v>
      </c>
      <c r="DA137" s="15">
        <f t="shared" si="168"/>
        <v>9679.8837078651704</v>
      </c>
      <c r="DB137" s="15">
        <f t="shared" si="169"/>
        <v>12749.760224719104</v>
      </c>
      <c r="DC137" s="15">
        <f t="shared" si="170"/>
        <v>68.158426966304404</v>
      </c>
      <c r="DD137" s="15">
        <f t="shared" si="171"/>
        <v>7478.6099999999942</v>
      </c>
      <c r="DE137" s="15">
        <f t="shared" si="172"/>
        <v>14671.030000000008</v>
      </c>
      <c r="DF137" s="15">
        <f t="shared" si="173"/>
        <v>1724.4199999999948</v>
      </c>
      <c r="DG137" s="15">
        <f t="shared" si="174"/>
        <v>6505.3300000000017</v>
      </c>
      <c r="DH137" s="15">
        <f t="shared" si="175"/>
        <v>10755.080000000002</v>
      </c>
      <c r="DI137" s="15">
        <f t="shared" si="176"/>
        <v>5500.6900000000078</v>
      </c>
      <c r="DJ137" s="15">
        <f t="shared" si="177"/>
        <v>13002.809999999998</v>
      </c>
      <c r="DK137" s="15">
        <f t="shared" si="178"/>
        <v>2690.1700000000028</v>
      </c>
      <c r="DL137" s="15">
        <f t="shared" si="179"/>
        <v>12859.949999999999</v>
      </c>
      <c r="DM137" s="16">
        <f t="shared" si="142"/>
        <v>97685.892359550577</v>
      </c>
      <c r="DN137" s="15">
        <f t="shared" si="180"/>
        <v>7972.7662921348292</v>
      </c>
      <c r="DO137" s="15">
        <f t="shared" si="181"/>
        <v>8529.7797752808965</v>
      </c>
      <c r="DP137" s="15">
        <f t="shared" si="182"/>
        <v>9698.0415730337063</v>
      </c>
      <c r="DQ137" s="15">
        <f t="shared" si="183"/>
        <v>0</v>
      </c>
      <c r="DR137" s="15">
        <f t="shared" si="184"/>
        <v>0</v>
      </c>
      <c r="DS137" s="15">
        <f t="shared" si="185"/>
        <v>0</v>
      </c>
      <c r="DT137" s="15">
        <f t="shared" si="186"/>
        <v>0</v>
      </c>
      <c r="DU137" s="15">
        <f t="shared" si="187"/>
        <v>0</v>
      </c>
      <c r="DV137" s="15">
        <f t="shared" si="188"/>
        <v>0</v>
      </c>
      <c r="DW137" s="15">
        <f t="shared" si="189"/>
        <v>0</v>
      </c>
      <c r="DX137" s="15">
        <f t="shared" si="190"/>
        <v>0</v>
      </c>
      <c r="DY137" s="15">
        <f t="shared" si="191"/>
        <v>0</v>
      </c>
      <c r="DZ137" s="16">
        <f t="shared" si="143"/>
        <v>26200.587640449434</v>
      </c>
      <c r="EB137" s="22">
        <f t="shared" si="195"/>
        <v>0</v>
      </c>
      <c r="EC137" s="22">
        <f t="shared" si="196"/>
        <v>0</v>
      </c>
      <c r="ED137" s="22">
        <f t="shared" si="197"/>
        <v>0</v>
      </c>
      <c r="EE137" s="22">
        <f t="shared" si="198"/>
        <v>0</v>
      </c>
      <c r="EF137" s="22">
        <f t="shared" si="199"/>
        <v>0</v>
      </c>
      <c r="EG137" s="22">
        <f t="shared" si="200"/>
        <v>3.4106051316484809E-12</v>
      </c>
      <c r="EH137" s="22">
        <f t="shared" si="201"/>
        <v>0</v>
      </c>
      <c r="EI137" s="22">
        <f t="shared" si="202"/>
        <v>0</v>
      </c>
      <c r="EJ137" s="22">
        <f t="shared" si="203"/>
        <v>0</v>
      </c>
      <c r="EK137" s="22">
        <f t="shared" si="204"/>
        <v>0</v>
      </c>
      <c r="EL137" s="22">
        <f t="shared" si="205"/>
        <v>-4.5474735088646412E-12</v>
      </c>
      <c r="EM137" s="22">
        <f t="shared" si="206"/>
        <v>0</v>
      </c>
    </row>
    <row r="138" spans="12:143" x14ac:dyDescent="0.3">
      <c r="L138" s="7"/>
      <c r="M138" t="s">
        <v>143</v>
      </c>
      <c r="N138" s="15">
        <f>IFERROR(VLOOKUP($M:$M,'Data 2'!$C:$R,'Data 2'!E$1,0),0)</f>
        <v>42608.1</v>
      </c>
      <c r="O138" s="15">
        <f>IFERROR(VLOOKUP($M:$M,'Data 2'!$C:$R,'Data 2'!F$1,0),0)</f>
        <v>47987.57</v>
      </c>
      <c r="P138" s="15">
        <f>IFERROR(VLOOKUP($M:$M,'Data 2'!$C:$R,'Data 2'!G$1,0),0)</f>
        <v>55815.61</v>
      </c>
      <c r="Q138" s="15">
        <f>IFERROR(VLOOKUP($M:$M,'Data 2'!$C:$R,'Data 2'!H$1,0),0)</f>
        <v>67981.279999999999</v>
      </c>
      <c r="R138" s="15">
        <f>IFERROR(VLOOKUP($M:$M,'Data 2'!$C:$R,'Data 2'!I$1,0),0)</f>
        <v>69707.77</v>
      </c>
      <c r="S138" s="15">
        <f>IFERROR(VLOOKUP($M:$M,'Data 2'!$C:$R,'Data 2'!J$1,0),0)</f>
        <v>74814.710000000006</v>
      </c>
      <c r="T138" s="15">
        <f>IFERROR(VLOOKUP($M:$M,'Data 2'!$C:$R,'Data 2'!K$1,0),0)</f>
        <v>78225.53</v>
      </c>
      <c r="U138" s="15">
        <f>IFERROR(VLOOKUP($M:$M,'Data 2'!$C:$R,'Data 2'!L$1,0),0)</f>
        <v>71887.11</v>
      </c>
      <c r="V138" s="15">
        <f>IFERROR(VLOOKUP($M:$M,'Data 2'!$C:$R,'Data 2'!M$1,0),0)</f>
        <v>60359.519999999997</v>
      </c>
      <c r="W138" s="15">
        <f>IFERROR(VLOOKUP($M:$M,'Data 2'!$C:$R,'Data 2'!N$1,0),0)</f>
        <v>58595.94</v>
      </c>
      <c r="X138" s="15">
        <f>IFERROR(VLOOKUP($M:$M,'Data 2'!$C:$R,'Data 2'!O$1,0),0)</f>
        <v>47952.34</v>
      </c>
      <c r="Y138" s="15">
        <f>IFERROR(VLOOKUP($M:$M,'Data 2'!$C:$R,'Data 2'!P$1,0),0)</f>
        <v>43388.959999999999</v>
      </c>
      <c r="Z138" s="16">
        <f t="shared" si="139"/>
        <v>214392.56</v>
      </c>
      <c r="AA138" s="15">
        <f>IFERROR(VLOOKUP($M:$M,'Data 2'!$U:$AI,'Data 2'!W$1,0),0)</f>
        <v>54386.73</v>
      </c>
      <c r="AB138" s="15">
        <f>IFERROR(VLOOKUP($M:$M,'Data 2'!$U:$AI,'Data 2'!X$1,0),0)</f>
        <v>46009.7</v>
      </c>
      <c r="AC138" s="15">
        <f>IFERROR(VLOOKUP($M:$M,'Data 2'!$U:$AI,'Data 2'!Y$1,0),0)</f>
        <v>67733.679999999993</v>
      </c>
      <c r="AD138" s="15">
        <f>IFERROR(VLOOKUP($M:$M,'Data 2'!$U:$AI,'Data 2'!Z$1,0),0)</f>
        <v>76509.119999999995</v>
      </c>
      <c r="AE138" s="15">
        <f>IFERROR(VLOOKUP($M:$M,'Data 2'!$U:$AI,'Data 2'!AA$1,0),0)</f>
        <v>83701.87</v>
      </c>
      <c r="AF138" s="15">
        <f>IFERROR(VLOOKUP($M:$M,'Data 2'!$U:$AI,'Data 2'!AB$1,0),0)</f>
        <v>94301.35</v>
      </c>
      <c r="AG138" s="15">
        <f>IFERROR(VLOOKUP($M:$M,'Data 2'!$U:$AI,'Data 2'!AC$1,0),0)</f>
        <v>84284.92</v>
      </c>
      <c r="AH138" s="15">
        <f>IFERROR(VLOOKUP($M:$M,'Data 2'!$U:$AI,'Data 2'!AD$1,0),0)</f>
        <v>79417.320000000007</v>
      </c>
      <c r="AI138" s="15">
        <f>IFERROR(VLOOKUP($M:$M,'Data 2'!$U:$AI,'Data 2'!AE$1,0),0)</f>
        <v>75057.7</v>
      </c>
      <c r="AJ138" s="15">
        <f>IFERROR(VLOOKUP($M:$M,'Data 2'!$U:$AI,'Data 2'!AF$1,0),0)</f>
        <v>66514.16</v>
      </c>
      <c r="AK138" s="15">
        <f>IFERROR(VLOOKUP($M:$M,'Data 2'!$U:$AI,'Data 2'!AG$1,0),0)</f>
        <v>55098.06</v>
      </c>
      <c r="AL138" s="15">
        <f>IFERROR(VLOOKUP($M:$M,'Data 2'!$U:$AI,'Data 2'!AH$1,0),0)</f>
        <v>50978.73</v>
      </c>
      <c r="AM138" s="16">
        <f t="shared" si="207"/>
        <v>833993.33999999985</v>
      </c>
      <c r="AN138" s="15">
        <f>IFERROR(VLOOKUP($M:$M,'Data 2'!$AP:$BE,'Data 2'!AR$1,0),0)</f>
        <v>60101.760000000002</v>
      </c>
      <c r="AO138" s="15">
        <f>IFERROR(VLOOKUP($M:$M,'Data 2'!$AP:$BE,'Data 2'!AS$1,0),0)</f>
        <v>70105.5</v>
      </c>
      <c r="AP138" s="15">
        <f>IFERROR(VLOOKUP($M:$M,'Data 2'!$AP:$BE,'Data 2'!AT$1,0),0)</f>
        <v>77257.09</v>
      </c>
      <c r="AQ138" s="15">
        <f>IFERROR(VLOOKUP($M:$M,'Data 2'!$AP:$BE,'Data 2'!AU$1,0),0)</f>
        <v>82263.350000000006</v>
      </c>
      <c r="AR138" s="15">
        <f>IFERROR(VLOOKUP($M:$M,'Data 2'!$AP:$BE,'Data 2'!AV$1,0),0)</f>
        <v>88829.37</v>
      </c>
      <c r="AS138" s="15">
        <f>IFERROR(VLOOKUP($M:$M,'Data 2'!$AP:$BE,'Data 2'!AW$1,0),0)</f>
        <v>86885.33</v>
      </c>
      <c r="AT138" s="15">
        <f>IFERROR(VLOOKUP($M:$M,'Data 2'!$AP:$BE,'Data 2'!AX$1,0),0)</f>
        <v>80879.67</v>
      </c>
      <c r="AU138" s="15">
        <f>IFERROR(VLOOKUP($M:$M,'Data 2'!$AP:$BE,'Data 2'!AY$1,0),0)</f>
        <v>91793.42</v>
      </c>
      <c r="AV138" s="15">
        <f>IFERROR(VLOOKUP($M:$M,'Data 2'!$AP:$BE,'Data 2'!AZ$1,0),0)</f>
        <v>73791.3</v>
      </c>
      <c r="AW138" s="15">
        <f>IFERROR(VLOOKUP($M:$M,'Data 2'!$AP:$BE,'Data 2'!BA$1,0),0)</f>
        <v>72817.23</v>
      </c>
      <c r="AX138" s="15">
        <f>IFERROR(VLOOKUP($M:$M,'Data 2'!$AP:$BE,'Data 2'!BB$1,0),0)</f>
        <v>55566.500000000007</v>
      </c>
      <c r="AY138" s="15">
        <f>IFERROR(VLOOKUP($M:$M,'Data 2'!$AP:$BE,'Data 2'!BC$1,0),0)</f>
        <v>51413.41</v>
      </c>
      <c r="AZ138" s="16">
        <f t="shared" si="140"/>
        <v>891703.93000000017</v>
      </c>
      <c r="BA138" s="3">
        <f>IF(AA138=0,0,IFERROR(VLOOKUP($M:$M,'Price_Per_Oz_01.2019~'!$A:$CQ,Data_sheet_PTD!BA$2,0),0))</f>
        <v>0.68</v>
      </c>
      <c r="BB138" s="3">
        <f>IF(AB138=0,0,IFERROR(VLOOKUP($M:$M,'Price_Per_Oz_01.2019~'!$A:$CQ,Data_sheet_PTD!BB$2,0),0))</f>
        <v>0.68</v>
      </c>
      <c r="BC138" s="3">
        <f>IF(AC138=0,0,IFERROR(VLOOKUP($M:$M,'Price_Per_Oz_01.2019~'!$A:$CQ,Data_sheet_PTD!BC$2,0),0))</f>
        <v>0.72</v>
      </c>
      <c r="BD138" s="3">
        <f>IF(AD138=0,0,IFERROR(VLOOKUP($M:$M,'Price_Per_Oz_01.2019~'!$A:$CQ,Data_sheet_PTD!BD$2,0),0))</f>
        <v>0.72</v>
      </c>
      <c r="BE138" s="3">
        <f>IF(AE138=0,0,IFERROR(VLOOKUP($M:$M,'Price_Per_Oz_01.2019~'!$A:$CQ,Data_sheet_PTD!BE$2,0),0))</f>
        <v>0.72</v>
      </c>
      <c r="BF138" s="3">
        <f>IF(AF138=0,0,IFERROR(VLOOKUP($M:$M,'Price_Per_Oz_01.2019~'!$A:$CQ,Data_sheet_PTD!BF$2,0),0))</f>
        <v>0.72</v>
      </c>
      <c r="BG138" s="3">
        <f>IF(AG138=0,0,IFERROR(VLOOKUP($M:$M,'Price_Per_Oz_01.2019~'!$A:$CQ,Data_sheet_PTD!BG$2,0),0))</f>
        <v>0.72</v>
      </c>
      <c r="BH138" s="3">
        <f>IF(AH138=0,0,IFERROR(VLOOKUP($M:$M,'Price_Per_Oz_01.2019~'!$A:$CQ,Data_sheet_PTD!BH$2,0),0))</f>
        <v>0.72</v>
      </c>
      <c r="BI138" s="3">
        <f>IF(AI138=0,0,IFERROR(VLOOKUP($M:$M,'Price_Per_Oz_01.2019~'!$A:$CQ,Data_sheet_PTD!BI$2,0),0))</f>
        <v>0.72</v>
      </c>
      <c r="BJ138" s="3">
        <f>IF(AJ138=0,0,IFERROR(VLOOKUP($M:$M,'Price_Per_Oz_01.2019~'!$A:$CQ,Data_sheet_PTD!BJ$2,0),0))</f>
        <v>0.72</v>
      </c>
      <c r="BK138" s="3">
        <f>IF(AK138=0,0,IFERROR(VLOOKUP($M:$M,'Price_Per_Oz_01.2019~'!$A:$CQ,Data_sheet_PTD!BK$2,0),0))</f>
        <v>0.72</v>
      </c>
      <c r="BL138" s="3">
        <f>IF(AL138=0,0,IFERROR(VLOOKUP($M:$M,'Price_Per_Oz_01.2019~'!$A:$CQ,Data_sheet_PTD!BL$2,0),0))</f>
        <v>0.72</v>
      </c>
      <c r="BM138" s="17">
        <f t="shared" si="192"/>
        <v>0.72</v>
      </c>
      <c r="BN138" s="3">
        <f>IF(AN138=0,0,IFERROR(VLOOKUP($M:$M,'Price_Per_Oz_01.2019~'!$A:$CQ,Data_sheet_PTD!BN$2,0),0))</f>
        <v>0.72</v>
      </c>
      <c r="BO138" s="3">
        <f>IF(AO138=0,0,IFERROR(VLOOKUP($M:$M,'Price_Per_Oz_01.2019~'!$A:$CQ,Data_sheet_PTD!BO$2,0),0))</f>
        <v>0.72</v>
      </c>
      <c r="BP138" s="3">
        <f>IF(AP138=0,0,IFERROR(VLOOKUP($M:$M,'Price_Per_Oz_01.2019~'!$A:$CQ,Data_sheet_PTD!BP$2,0),0))</f>
        <v>0.72</v>
      </c>
      <c r="BQ138" s="3">
        <f>IF(AQ138=0,0,IFERROR(VLOOKUP($M:$M,'Price_Per_Oz_01.2019~'!$A:$CQ,Data_sheet_PTD!BQ$2,0),0))</f>
        <v>0.72</v>
      </c>
      <c r="BR138" s="3">
        <f>IF(AR138=0,0,IFERROR(VLOOKUP($M:$M,'Price_Per_Oz_01.2019~'!$A:$CQ,Data_sheet_PTD!BR$2,0),0))</f>
        <v>0.72</v>
      </c>
      <c r="BS138" s="3">
        <f>IF(AS138=0,0,IFERROR(VLOOKUP($M:$M,'Price_Per_Oz_01.2019~'!$A:$CQ,Data_sheet_PTD!BS$2,0),0))</f>
        <v>0.72</v>
      </c>
      <c r="BT138" s="3">
        <f>IF(AT138=0,0,IFERROR(VLOOKUP($M:$M,'Price_Per_Oz_01.2019~'!$A:$CQ,Data_sheet_PTD!BT$2,0),0))</f>
        <v>0.72</v>
      </c>
      <c r="BU138" s="3">
        <f>IF(AU138=0,0,IFERROR(VLOOKUP($M:$M,'Price_Per_Oz_01.2019~'!$A:$CQ,Data_sheet_PTD!BU$2,0),0))</f>
        <v>0.72</v>
      </c>
      <c r="BV138" s="3">
        <f>IF(AV138=0,0,IFERROR(VLOOKUP($M:$M,'Price_Per_Oz_01.2019~'!$A:$CQ,Data_sheet_PTD!BV$2,0),0))</f>
        <v>0.72</v>
      </c>
      <c r="BW138" s="3">
        <f>IF(AW138=0,0,IFERROR(VLOOKUP($M:$M,'Price_Per_Oz_01.2019~'!$A:$CQ,Data_sheet_PTD!BW$2,0),0))</f>
        <v>0.78</v>
      </c>
      <c r="BX138" s="3">
        <f>IF(AX138=0,0,IFERROR(VLOOKUP($M:$M,'Price_Per_Oz_01.2019~'!$A:$CQ,Data_sheet_PTD!BX$2,0),0))</f>
        <v>0.78</v>
      </c>
      <c r="BY138" s="3">
        <f>IF(AY138=0,0,IFERROR(VLOOKUP($M:$M,'Price_Per_Oz_01.2019~'!$A:$CQ,Data_sheet_PTD!BY$2,0),0))</f>
        <v>0.78</v>
      </c>
      <c r="BZ138" s="17">
        <f t="shared" si="193"/>
        <v>0.72</v>
      </c>
      <c r="CA138" s="12">
        <f t="shared" si="144"/>
        <v>79980.48529411765</v>
      </c>
      <c r="CB138" s="12">
        <f t="shared" si="145"/>
        <v>67661.323529411762</v>
      </c>
      <c r="CC138" s="12">
        <f t="shared" si="146"/>
        <v>94074.555555555547</v>
      </c>
      <c r="CD138" s="12">
        <f t="shared" si="147"/>
        <v>106262.66666666666</v>
      </c>
      <c r="CE138" s="12">
        <f t="shared" si="148"/>
        <v>116252.59722222222</v>
      </c>
      <c r="CF138" s="12">
        <f t="shared" si="149"/>
        <v>130974.09722222223</v>
      </c>
      <c r="CG138" s="12">
        <f t="shared" si="150"/>
        <v>117062.38888888889</v>
      </c>
      <c r="CH138" s="12">
        <f t="shared" si="151"/>
        <v>110301.83333333334</v>
      </c>
      <c r="CI138" s="12">
        <f t="shared" si="152"/>
        <v>104246.80555555556</v>
      </c>
      <c r="CJ138" s="12">
        <f t="shared" si="153"/>
        <v>92380.777777777781</v>
      </c>
      <c r="CK138" s="12">
        <f t="shared" si="154"/>
        <v>76525.083333333328</v>
      </c>
      <c r="CL138" s="12">
        <f t="shared" si="155"/>
        <v>70803.791666666672</v>
      </c>
      <c r="CM138" s="13">
        <f t="shared" si="194"/>
        <v>1166526.4060457516</v>
      </c>
      <c r="CN138" s="12">
        <f t="shared" si="156"/>
        <v>83474.666666666672</v>
      </c>
      <c r="CO138" s="12">
        <f t="shared" si="157"/>
        <v>97368.75</v>
      </c>
      <c r="CP138" s="12">
        <f t="shared" si="158"/>
        <v>107301.51388888889</v>
      </c>
      <c r="CQ138" s="12">
        <f t="shared" si="159"/>
        <v>114254.6527777778</v>
      </c>
      <c r="CR138" s="12">
        <f t="shared" si="160"/>
        <v>123374.125</v>
      </c>
      <c r="CS138" s="12">
        <f t="shared" si="161"/>
        <v>120674.06944444445</v>
      </c>
      <c r="CT138" s="12">
        <f t="shared" si="162"/>
        <v>112332.875</v>
      </c>
      <c r="CU138" s="12">
        <f t="shared" si="163"/>
        <v>127490.86111111111</v>
      </c>
      <c r="CV138" s="12">
        <f t="shared" si="164"/>
        <v>102487.91666666667</v>
      </c>
      <c r="CW138" s="12">
        <f t="shared" si="165"/>
        <v>93355.423076923063</v>
      </c>
      <c r="CX138" s="12">
        <f t="shared" si="166"/>
        <v>71239.102564102577</v>
      </c>
      <c r="CY138" s="12">
        <f t="shared" si="167"/>
        <v>65914.628205128203</v>
      </c>
      <c r="CZ138" s="13">
        <f t="shared" si="141"/>
        <v>1219268.5844017095</v>
      </c>
      <c r="DA138" s="15">
        <f t="shared" si="168"/>
        <v>2376.0433333333344</v>
      </c>
      <c r="DB138" s="15">
        <f t="shared" si="169"/>
        <v>20201.050000000003</v>
      </c>
      <c r="DC138" s="15">
        <f t="shared" si="170"/>
        <v>9523.4100000000071</v>
      </c>
      <c r="DD138" s="15">
        <f t="shared" si="171"/>
        <v>5754.2300000000196</v>
      </c>
      <c r="DE138" s="15">
        <f t="shared" si="172"/>
        <v>5127.5000000000018</v>
      </c>
      <c r="DF138" s="15">
        <f t="shared" si="173"/>
        <v>-7416.0200000000023</v>
      </c>
      <c r="DG138" s="15">
        <f t="shared" si="174"/>
        <v>-3405.2500000000009</v>
      </c>
      <c r="DH138" s="15">
        <f t="shared" si="175"/>
        <v>12376.099999999991</v>
      </c>
      <c r="DI138" s="15">
        <f t="shared" si="176"/>
        <v>-1266.4000000000012</v>
      </c>
      <c r="DJ138" s="15">
        <f t="shared" si="177"/>
        <v>701.74461538460332</v>
      </c>
      <c r="DK138" s="15">
        <f t="shared" si="178"/>
        <v>-3805.906153846141</v>
      </c>
      <c r="DL138" s="15">
        <f t="shared" si="179"/>
        <v>-3520.1976923076968</v>
      </c>
      <c r="DM138" s="16">
        <f t="shared" si="142"/>
        <v>36646.304102564121</v>
      </c>
      <c r="DN138" s="15">
        <f t="shared" si="180"/>
        <v>3338.9866666666608</v>
      </c>
      <c r="DO138" s="15">
        <f t="shared" si="181"/>
        <v>3894.7499999999927</v>
      </c>
      <c r="DP138" s="15">
        <f t="shared" si="182"/>
        <v>0</v>
      </c>
      <c r="DQ138" s="15">
        <f t="shared" si="183"/>
        <v>0</v>
      </c>
      <c r="DR138" s="15">
        <f t="shared" si="184"/>
        <v>0</v>
      </c>
      <c r="DS138" s="15">
        <f t="shared" si="185"/>
        <v>0</v>
      </c>
      <c r="DT138" s="15">
        <f t="shared" si="186"/>
        <v>0</v>
      </c>
      <c r="DU138" s="15">
        <f t="shared" si="187"/>
        <v>0</v>
      </c>
      <c r="DV138" s="15">
        <f t="shared" si="188"/>
        <v>0</v>
      </c>
      <c r="DW138" s="15">
        <f t="shared" si="189"/>
        <v>5601.3253846153884</v>
      </c>
      <c r="DX138" s="15">
        <f t="shared" si="190"/>
        <v>4274.3461538461588</v>
      </c>
      <c r="DY138" s="15">
        <f t="shared" si="191"/>
        <v>3954.8776923076957</v>
      </c>
      <c r="DZ138" s="16">
        <f t="shared" si="143"/>
        <v>21064.285897435897</v>
      </c>
      <c r="EB138" s="22">
        <f t="shared" si="195"/>
        <v>0</v>
      </c>
      <c r="EC138" s="22">
        <f t="shared" si="196"/>
        <v>0</v>
      </c>
      <c r="ED138" s="22">
        <f t="shared" si="197"/>
        <v>0</v>
      </c>
      <c r="EE138" s="22">
        <f t="shared" si="198"/>
        <v>-9.0949470177292824E-12</v>
      </c>
      <c r="EF138" s="22">
        <f t="shared" si="199"/>
        <v>0</v>
      </c>
      <c r="EG138" s="22">
        <f t="shared" si="200"/>
        <v>0</v>
      </c>
      <c r="EH138" s="22">
        <f t="shared" si="201"/>
        <v>0</v>
      </c>
      <c r="EI138" s="22">
        <f t="shared" si="202"/>
        <v>0</v>
      </c>
      <c r="EJ138" s="22">
        <f t="shared" si="203"/>
        <v>7.0485839387401938E-12</v>
      </c>
      <c r="EK138" s="22">
        <f t="shared" si="204"/>
        <v>0</v>
      </c>
      <c r="EL138" s="22">
        <f t="shared" si="205"/>
        <v>-8.1854523159563541E-12</v>
      </c>
      <c r="EM138" s="22">
        <f t="shared" si="206"/>
        <v>1.3642420526593924E-12</v>
      </c>
    </row>
    <row r="139" spans="12:143" x14ac:dyDescent="0.3">
      <c r="L139" s="7"/>
      <c r="M139" t="s">
        <v>144</v>
      </c>
      <c r="N139" s="15">
        <f>IFERROR(VLOOKUP($M:$M,'Data 2'!$C:$R,'Data 2'!E$1,0),0)</f>
        <v>27665.43</v>
      </c>
      <c r="O139" s="15">
        <f>IFERROR(VLOOKUP($M:$M,'Data 2'!$C:$R,'Data 2'!F$1,0),0)</f>
        <v>33469.879999999997</v>
      </c>
      <c r="P139" s="15">
        <f>IFERROR(VLOOKUP($M:$M,'Data 2'!$C:$R,'Data 2'!G$1,0),0)</f>
        <v>39121.78</v>
      </c>
      <c r="Q139" s="15">
        <f>IFERROR(VLOOKUP($M:$M,'Data 2'!$C:$R,'Data 2'!H$1,0),0)</f>
        <v>48080.92</v>
      </c>
      <c r="R139" s="15">
        <f>IFERROR(VLOOKUP($M:$M,'Data 2'!$C:$R,'Data 2'!I$1,0),0)</f>
        <v>46721.08</v>
      </c>
      <c r="S139" s="15">
        <f>IFERROR(VLOOKUP($M:$M,'Data 2'!$C:$R,'Data 2'!J$1,0),0)</f>
        <v>49430.080000000002</v>
      </c>
      <c r="T139" s="15">
        <f>IFERROR(VLOOKUP($M:$M,'Data 2'!$C:$R,'Data 2'!K$1,0),0)</f>
        <v>54156.54</v>
      </c>
      <c r="U139" s="15">
        <f>IFERROR(VLOOKUP($M:$M,'Data 2'!$C:$R,'Data 2'!L$1,0),0)</f>
        <v>50451.81</v>
      </c>
      <c r="V139" s="15">
        <f>IFERROR(VLOOKUP($M:$M,'Data 2'!$C:$R,'Data 2'!M$1,0),0)</f>
        <v>39863.57</v>
      </c>
      <c r="W139" s="15">
        <f>IFERROR(VLOOKUP($M:$M,'Data 2'!$C:$R,'Data 2'!N$1,0),0)</f>
        <v>39947.33</v>
      </c>
      <c r="X139" s="15">
        <f>IFERROR(VLOOKUP($M:$M,'Data 2'!$C:$R,'Data 2'!O$1,0),0)</f>
        <v>29000.7</v>
      </c>
      <c r="Y139" s="15">
        <f>IFERROR(VLOOKUP($M:$M,'Data 2'!$C:$R,'Data 2'!P$1,0),0)</f>
        <v>26220.639999999999</v>
      </c>
      <c r="Z139" s="16">
        <f t="shared" si="139"/>
        <v>148338.01</v>
      </c>
      <c r="AA139" s="15">
        <f>IFERROR(VLOOKUP($M:$M,'Data 2'!$U:$AI,'Data 2'!W$1,0),0)</f>
        <v>33284.94</v>
      </c>
      <c r="AB139" s="15">
        <f>IFERROR(VLOOKUP($M:$M,'Data 2'!$U:$AI,'Data 2'!X$1,0),0)</f>
        <v>42469.88</v>
      </c>
      <c r="AC139" s="15">
        <f>IFERROR(VLOOKUP($M:$M,'Data 2'!$U:$AI,'Data 2'!Y$1,0),0)</f>
        <v>55804.75</v>
      </c>
      <c r="AD139" s="15">
        <f>IFERROR(VLOOKUP($M:$M,'Data 2'!$U:$AI,'Data 2'!Z$1,0),0)</f>
        <v>63821.760000000002</v>
      </c>
      <c r="AE139" s="15">
        <f>IFERROR(VLOOKUP($M:$M,'Data 2'!$U:$AI,'Data 2'!AA$1,0),0)</f>
        <v>69964.69</v>
      </c>
      <c r="AF139" s="15">
        <f>IFERROR(VLOOKUP($M:$M,'Data 2'!$U:$AI,'Data 2'!AB$1,0),0)</f>
        <v>75713.23</v>
      </c>
      <c r="AG139" s="15">
        <f>IFERROR(VLOOKUP($M:$M,'Data 2'!$U:$AI,'Data 2'!AC$1,0),0)</f>
        <v>65437.87</v>
      </c>
      <c r="AH139" s="15">
        <f>IFERROR(VLOOKUP($M:$M,'Data 2'!$U:$AI,'Data 2'!AD$1,0),0)</f>
        <v>58657.279999999999</v>
      </c>
      <c r="AI139" s="15">
        <f>IFERROR(VLOOKUP($M:$M,'Data 2'!$U:$AI,'Data 2'!AE$1,0),0)</f>
        <v>54868.72</v>
      </c>
      <c r="AJ139" s="15">
        <f>IFERROR(VLOOKUP($M:$M,'Data 2'!$U:$AI,'Data 2'!AF$1,0),0)</f>
        <v>46292.08</v>
      </c>
      <c r="AK139" s="15">
        <f>IFERROR(VLOOKUP($M:$M,'Data 2'!$U:$AI,'Data 2'!AG$1,0),0)</f>
        <v>31651.439999999999</v>
      </c>
      <c r="AL139" s="15">
        <f>IFERROR(VLOOKUP($M:$M,'Data 2'!$U:$AI,'Data 2'!AH$1,0),0)</f>
        <v>31792.68</v>
      </c>
      <c r="AM139" s="16">
        <f t="shared" si="207"/>
        <v>629759.31999999995</v>
      </c>
      <c r="AN139" s="15">
        <f>IFERROR(VLOOKUP($M:$M,'Data 2'!$AP:$BE,'Data 2'!AR$1,0),0)</f>
        <v>37268.300000000003</v>
      </c>
      <c r="AO139" s="15">
        <f>IFERROR(VLOOKUP($M:$M,'Data 2'!$AP:$BE,'Data 2'!AS$1,0),0)</f>
        <v>46535.59</v>
      </c>
      <c r="AP139" s="15">
        <f>IFERROR(VLOOKUP($M:$M,'Data 2'!$AP:$BE,'Data 2'!AT$1,0),0)</f>
        <v>52950.79</v>
      </c>
      <c r="AQ139" s="15">
        <f>IFERROR(VLOOKUP($M:$M,'Data 2'!$AP:$BE,'Data 2'!AU$1,0),0)</f>
        <v>59700.56</v>
      </c>
      <c r="AR139" s="15">
        <f>IFERROR(VLOOKUP($M:$M,'Data 2'!$AP:$BE,'Data 2'!AV$1,0),0)</f>
        <v>68762.44</v>
      </c>
      <c r="AS139" s="15">
        <f>IFERROR(VLOOKUP($M:$M,'Data 2'!$AP:$BE,'Data 2'!AW$1,0),0)</f>
        <v>65909.08</v>
      </c>
      <c r="AT139" s="15">
        <f>IFERROR(VLOOKUP($M:$M,'Data 2'!$AP:$BE,'Data 2'!AX$1,0),0)</f>
        <v>60729.56</v>
      </c>
      <c r="AU139" s="15">
        <f>IFERROR(VLOOKUP($M:$M,'Data 2'!$AP:$BE,'Data 2'!AY$1,0),0)</f>
        <v>64671.96</v>
      </c>
      <c r="AV139" s="15">
        <f>IFERROR(VLOOKUP($M:$M,'Data 2'!$AP:$BE,'Data 2'!AZ$1,0),0)</f>
        <v>51525.02</v>
      </c>
      <c r="AW139" s="15">
        <f>IFERROR(VLOOKUP($M:$M,'Data 2'!$AP:$BE,'Data 2'!BA$1,0),0)</f>
        <v>45015.750000000007</v>
      </c>
      <c r="AX139" s="15">
        <f>IFERROR(VLOOKUP($M:$M,'Data 2'!$AP:$BE,'Data 2'!BB$1,0),0)</f>
        <v>35455.340000000004</v>
      </c>
      <c r="AY139" s="15">
        <f>IFERROR(VLOOKUP($M:$M,'Data 2'!$AP:$BE,'Data 2'!BC$1,0),0)</f>
        <v>31177.550000000007</v>
      </c>
      <c r="AZ139" s="16">
        <f t="shared" si="140"/>
        <v>619701.94000000006</v>
      </c>
      <c r="BA139" s="3">
        <f>IF(AA139=0,0,IFERROR(VLOOKUP($M:$M,'Price_Per_Oz_01.2019~'!$A:$CQ,Data_sheet_PTD!BA$2,0),0))</f>
        <v>0.69</v>
      </c>
      <c r="BB139" s="3">
        <f>IF(AB139=0,0,IFERROR(VLOOKUP($M:$M,'Price_Per_Oz_01.2019~'!$A:$CQ,Data_sheet_PTD!BB$2,0),0))</f>
        <v>0.72</v>
      </c>
      <c r="BC139" s="3">
        <f>IF(AC139=0,0,IFERROR(VLOOKUP($M:$M,'Price_Per_Oz_01.2019~'!$A:$CQ,Data_sheet_PTD!BC$2,0),0))</f>
        <v>0.72</v>
      </c>
      <c r="BD139" s="3">
        <f>IF(AD139=0,0,IFERROR(VLOOKUP($M:$M,'Price_Per_Oz_01.2019~'!$A:$CQ,Data_sheet_PTD!BD$2,0),0))</f>
        <v>0.72</v>
      </c>
      <c r="BE139" s="3">
        <f>IF(AE139=0,0,IFERROR(VLOOKUP($M:$M,'Price_Per_Oz_01.2019~'!$A:$CQ,Data_sheet_PTD!BE$2,0),0))</f>
        <v>0.72</v>
      </c>
      <c r="BF139" s="3">
        <f>IF(AF139=0,0,IFERROR(VLOOKUP($M:$M,'Price_Per_Oz_01.2019~'!$A:$CQ,Data_sheet_PTD!BF$2,0),0))</f>
        <v>0.72</v>
      </c>
      <c r="BG139" s="3">
        <f>IF(AG139=0,0,IFERROR(VLOOKUP($M:$M,'Price_Per_Oz_01.2019~'!$A:$CQ,Data_sheet_PTD!BG$2,0),0))</f>
        <v>0.72</v>
      </c>
      <c r="BH139" s="3">
        <f>IF(AH139=0,0,IFERROR(VLOOKUP($M:$M,'Price_Per_Oz_01.2019~'!$A:$CQ,Data_sheet_PTD!BH$2,0),0))</f>
        <v>0.72</v>
      </c>
      <c r="BI139" s="3">
        <f>IF(AI139=0,0,IFERROR(VLOOKUP($M:$M,'Price_Per_Oz_01.2019~'!$A:$CQ,Data_sheet_PTD!BI$2,0),0))</f>
        <v>0.72</v>
      </c>
      <c r="BJ139" s="3">
        <f>IF(AJ139=0,0,IFERROR(VLOOKUP($M:$M,'Price_Per_Oz_01.2019~'!$A:$CQ,Data_sheet_PTD!BJ$2,0),0))</f>
        <v>0.72</v>
      </c>
      <c r="BK139" s="3">
        <f>IF(AK139=0,0,IFERROR(VLOOKUP($M:$M,'Price_Per_Oz_01.2019~'!$A:$CQ,Data_sheet_PTD!BK$2,0),0))</f>
        <v>0.79</v>
      </c>
      <c r="BL139" s="3">
        <f>IF(AL139=0,0,IFERROR(VLOOKUP($M:$M,'Price_Per_Oz_01.2019~'!$A:$CQ,Data_sheet_PTD!BL$2,0),0))</f>
        <v>0.79</v>
      </c>
      <c r="BM139" s="17">
        <f t="shared" si="192"/>
        <v>0.72</v>
      </c>
      <c r="BN139" s="3">
        <f>IF(AN139=0,0,IFERROR(VLOOKUP($M:$M,'Price_Per_Oz_01.2019~'!$A:$CQ,Data_sheet_PTD!BN$2,0),0))</f>
        <v>0.79</v>
      </c>
      <c r="BO139" s="3">
        <f>IF(AO139=0,0,IFERROR(VLOOKUP($M:$M,'Price_Per_Oz_01.2019~'!$A:$CQ,Data_sheet_PTD!BO$2,0),0))</f>
        <v>0.79</v>
      </c>
      <c r="BP139" s="3">
        <f>IF(AP139=0,0,IFERROR(VLOOKUP($M:$M,'Price_Per_Oz_01.2019~'!$A:$CQ,Data_sheet_PTD!BP$2,0),0))</f>
        <v>0.79</v>
      </c>
      <c r="BQ139" s="3">
        <f>IF(AQ139=0,0,IFERROR(VLOOKUP($M:$M,'Price_Per_Oz_01.2019~'!$A:$CQ,Data_sheet_PTD!BQ$2,0),0))</f>
        <v>0.79</v>
      </c>
      <c r="BR139" s="3">
        <f>IF(AR139=0,0,IFERROR(VLOOKUP($M:$M,'Price_Per_Oz_01.2019~'!$A:$CQ,Data_sheet_PTD!BR$2,0),0))</f>
        <v>0.79</v>
      </c>
      <c r="BS139" s="3">
        <f>IF(AS139=0,0,IFERROR(VLOOKUP($M:$M,'Price_Per_Oz_01.2019~'!$A:$CQ,Data_sheet_PTD!BS$2,0),0))</f>
        <v>0.79</v>
      </c>
      <c r="BT139" s="3">
        <f>IF(AT139=0,0,IFERROR(VLOOKUP($M:$M,'Price_Per_Oz_01.2019~'!$A:$CQ,Data_sheet_PTD!BT$2,0),0))</f>
        <v>0.79</v>
      </c>
      <c r="BU139" s="3">
        <f>IF(AU139=0,0,IFERROR(VLOOKUP($M:$M,'Price_Per_Oz_01.2019~'!$A:$CQ,Data_sheet_PTD!BU$2,0),0))</f>
        <v>0.83</v>
      </c>
      <c r="BV139" s="3">
        <f>IF(AV139=0,0,IFERROR(VLOOKUP($M:$M,'Price_Per_Oz_01.2019~'!$A:$CQ,Data_sheet_PTD!BV$2,0),0))</f>
        <v>0.83</v>
      </c>
      <c r="BW139" s="3">
        <f>IF(AW139=0,0,IFERROR(VLOOKUP($M:$M,'Price_Per_Oz_01.2019~'!$A:$CQ,Data_sheet_PTD!BW$2,0),0))</f>
        <v>0.83</v>
      </c>
      <c r="BX139" s="3">
        <f>IF(AX139=0,0,IFERROR(VLOOKUP($M:$M,'Price_Per_Oz_01.2019~'!$A:$CQ,Data_sheet_PTD!BX$2,0),0))</f>
        <v>0.83</v>
      </c>
      <c r="BY139" s="3">
        <f>IF(AY139=0,0,IFERROR(VLOOKUP($M:$M,'Price_Per_Oz_01.2019~'!$A:$CQ,Data_sheet_PTD!BY$2,0),0))</f>
        <v>0.83</v>
      </c>
      <c r="BZ139" s="17">
        <f t="shared" si="193"/>
        <v>0.83</v>
      </c>
      <c r="CA139" s="12">
        <f t="shared" si="144"/>
        <v>48239.043478260879</v>
      </c>
      <c r="CB139" s="12">
        <f t="shared" si="145"/>
        <v>58985.944444444445</v>
      </c>
      <c r="CC139" s="12">
        <f t="shared" si="146"/>
        <v>77506.597222222219</v>
      </c>
      <c r="CD139" s="12">
        <f t="shared" si="147"/>
        <v>88641.333333333343</v>
      </c>
      <c r="CE139" s="12">
        <f t="shared" si="148"/>
        <v>97173.180555555562</v>
      </c>
      <c r="CF139" s="12">
        <f t="shared" si="149"/>
        <v>105157.26388888889</v>
      </c>
      <c r="CG139" s="12">
        <f t="shared" si="150"/>
        <v>90885.930555555562</v>
      </c>
      <c r="CH139" s="12">
        <f t="shared" si="151"/>
        <v>81468.444444444453</v>
      </c>
      <c r="CI139" s="12">
        <f t="shared" si="152"/>
        <v>76206.555555555562</v>
      </c>
      <c r="CJ139" s="12">
        <f t="shared" si="153"/>
        <v>64294.555555555562</v>
      </c>
      <c r="CK139" s="12">
        <f t="shared" si="154"/>
        <v>40065.113924050631</v>
      </c>
      <c r="CL139" s="12">
        <f t="shared" si="155"/>
        <v>40243.898734177215</v>
      </c>
      <c r="CM139" s="13">
        <f t="shared" si="194"/>
        <v>868867.8616920443</v>
      </c>
      <c r="CN139" s="12">
        <f t="shared" si="156"/>
        <v>47175.063291139239</v>
      </c>
      <c r="CO139" s="12">
        <f t="shared" si="157"/>
        <v>58905.81012658227</v>
      </c>
      <c r="CP139" s="12">
        <f t="shared" si="158"/>
        <v>67026.3164556962</v>
      </c>
      <c r="CQ139" s="12">
        <f t="shared" si="159"/>
        <v>75570.329113924046</v>
      </c>
      <c r="CR139" s="12">
        <f t="shared" si="160"/>
        <v>87041.063291139246</v>
      </c>
      <c r="CS139" s="12">
        <f t="shared" si="161"/>
        <v>83429.215189873416</v>
      </c>
      <c r="CT139" s="12">
        <f t="shared" si="162"/>
        <v>76872.860759493662</v>
      </c>
      <c r="CU139" s="12">
        <f t="shared" si="163"/>
        <v>77918.024096385547</v>
      </c>
      <c r="CV139" s="12">
        <f t="shared" si="164"/>
        <v>62078.337349397589</v>
      </c>
      <c r="CW139" s="12">
        <f t="shared" si="165"/>
        <v>54235.84337349399</v>
      </c>
      <c r="CX139" s="12">
        <f t="shared" si="166"/>
        <v>42717.277108433744</v>
      </c>
      <c r="CY139" s="12">
        <f t="shared" si="167"/>
        <v>37563.313253012057</v>
      </c>
      <c r="CZ139" s="13">
        <f t="shared" si="141"/>
        <v>770533.45340857108</v>
      </c>
      <c r="DA139" s="15">
        <f t="shared" si="168"/>
        <v>-734.14632911393187</v>
      </c>
      <c r="DB139" s="15">
        <f t="shared" si="169"/>
        <v>-57.696708860766371</v>
      </c>
      <c r="DC139" s="15">
        <f t="shared" si="170"/>
        <v>-7545.8021518987334</v>
      </c>
      <c r="DD139" s="15">
        <f t="shared" si="171"/>
        <v>-9411.1230379746939</v>
      </c>
      <c r="DE139" s="15">
        <f t="shared" si="172"/>
        <v>-7295.1244303797475</v>
      </c>
      <c r="DF139" s="15">
        <f t="shared" si="173"/>
        <v>-15644.195063291141</v>
      </c>
      <c r="DG139" s="15">
        <f t="shared" si="174"/>
        <v>-10089.410253164568</v>
      </c>
      <c r="DH139" s="15">
        <f t="shared" si="175"/>
        <v>-2556.3026506024121</v>
      </c>
      <c r="DI139" s="15">
        <f t="shared" si="176"/>
        <v>-10172.317108433741</v>
      </c>
      <c r="DJ139" s="15">
        <f t="shared" si="177"/>
        <v>-7242.2727710843319</v>
      </c>
      <c r="DK139" s="15">
        <f t="shared" si="178"/>
        <v>2095.2089156626594</v>
      </c>
      <c r="DL139" s="15">
        <f t="shared" si="179"/>
        <v>-2117.6625301204754</v>
      </c>
      <c r="DM139" s="16">
        <f t="shared" si="142"/>
        <v>-70770.844119261877</v>
      </c>
      <c r="DN139" s="15">
        <f t="shared" si="180"/>
        <v>4717.5063291139277</v>
      </c>
      <c r="DO139" s="15">
        <f t="shared" si="181"/>
        <v>4123.4067088607626</v>
      </c>
      <c r="DP139" s="15">
        <f t="shared" si="182"/>
        <v>4691.8421518987379</v>
      </c>
      <c r="DQ139" s="15">
        <f t="shared" si="183"/>
        <v>5289.9230379746878</v>
      </c>
      <c r="DR139" s="15">
        <f t="shared" si="184"/>
        <v>6092.874430379753</v>
      </c>
      <c r="DS139" s="15">
        <f t="shared" si="185"/>
        <v>5840.0450632911443</v>
      </c>
      <c r="DT139" s="15">
        <f t="shared" si="186"/>
        <v>5381.1002531645609</v>
      </c>
      <c r="DU139" s="15">
        <f t="shared" si="187"/>
        <v>8570.9826506024092</v>
      </c>
      <c r="DV139" s="15">
        <f t="shared" si="188"/>
        <v>6828.6171084337338</v>
      </c>
      <c r="DW139" s="15">
        <f t="shared" si="189"/>
        <v>5965.9427710843383</v>
      </c>
      <c r="DX139" s="15">
        <f t="shared" si="190"/>
        <v>1708.6910843373464</v>
      </c>
      <c r="DY139" s="15">
        <f t="shared" si="191"/>
        <v>1502.5325301204794</v>
      </c>
      <c r="DZ139" s="16">
        <f t="shared" si="143"/>
        <v>60713.46411926188</v>
      </c>
      <c r="EB139" s="22">
        <f t="shared" si="195"/>
        <v>4.5474735088646412E-12</v>
      </c>
      <c r="EC139" s="22">
        <f t="shared" si="196"/>
        <v>0</v>
      </c>
      <c r="ED139" s="22">
        <f t="shared" si="197"/>
        <v>-3.637978807091713E-12</v>
      </c>
      <c r="EE139" s="22">
        <f t="shared" si="198"/>
        <v>0</v>
      </c>
      <c r="EF139" s="22">
        <f t="shared" si="199"/>
        <v>-5.4569682106375694E-12</v>
      </c>
      <c r="EG139" s="22">
        <f t="shared" si="200"/>
        <v>0</v>
      </c>
      <c r="EH139" s="22">
        <f t="shared" si="201"/>
        <v>0</v>
      </c>
      <c r="EI139" s="22">
        <f t="shared" si="202"/>
        <v>0</v>
      </c>
      <c r="EJ139" s="22">
        <f t="shared" si="203"/>
        <v>0</v>
      </c>
      <c r="EK139" s="22">
        <f t="shared" si="204"/>
        <v>0</v>
      </c>
      <c r="EL139" s="22">
        <f t="shared" si="205"/>
        <v>0</v>
      </c>
      <c r="EM139" s="22">
        <f t="shared" si="206"/>
        <v>2.2737367544323206E-12</v>
      </c>
    </row>
    <row r="140" spans="12:143" x14ac:dyDescent="0.3">
      <c r="L140" s="7"/>
      <c r="M140" t="s">
        <v>145</v>
      </c>
      <c r="N140" s="15">
        <f>IFERROR(VLOOKUP($M:$M,'Data 2'!$C:$R,'Data 2'!E$1,0),0)</f>
        <v>34427.699999999997</v>
      </c>
      <c r="O140" s="15">
        <f>IFERROR(VLOOKUP($M:$M,'Data 2'!$C:$R,'Data 2'!F$1,0),0)</f>
        <v>36436.86</v>
      </c>
      <c r="P140" s="15">
        <f>IFERROR(VLOOKUP($M:$M,'Data 2'!$C:$R,'Data 2'!G$1,0),0)</f>
        <v>41681.019999999997</v>
      </c>
      <c r="Q140" s="15">
        <f>IFERROR(VLOOKUP($M:$M,'Data 2'!$C:$R,'Data 2'!H$1,0),0)</f>
        <v>57958.06</v>
      </c>
      <c r="R140" s="15">
        <f>IFERROR(VLOOKUP($M:$M,'Data 2'!$C:$R,'Data 2'!I$1,0),0)</f>
        <v>56610.57</v>
      </c>
      <c r="S140" s="15">
        <f>IFERROR(VLOOKUP($M:$M,'Data 2'!$C:$R,'Data 2'!J$1,0),0)</f>
        <v>56305.31</v>
      </c>
      <c r="T140" s="15">
        <f>IFERROR(VLOOKUP($M:$M,'Data 2'!$C:$R,'Data 2'!K$1,0),0)</f>
        <v>65413.11</v>
      </c>
      <c r="U140" s="15">
        <f>IFERROR(VLOOKUP($M:$M,'Data 2'!$C:$R,'Data 2'!L$1,0),0)</f>
        <v>52117.1</v>
      </c>
      <c r="V140" s="15">
        <f>IFERROR(VLOOKUP($M:$M,'Data 2'!$C:$R,'Data 2'!M$1,0),0)</f>
        <v>39083.31</v>
      </c>
      <c r="W140" s="15">
        <f>IFERROR(VLOOKUP($M:$M,'Data 2'!$C:$R,'Data 2'!N$1,0),0)</f>
        <v>38282.69</v>
      </c>
      <c r="X140" s="15">
        <f>IFERROR(VLOOKUP($M:$M,'Data 2'!$C:$R,'Data 2'!O$1,0),0)</f>
        <v>25554.81</v>
      </c>
      <c r="Y140" s="15">
        <f>IFERROR(VLOOKUP($M:$M,'Data 2'!$C:$R,'Data 2'!P$1,0),0)</f>
        <v>26666.9</v>
      </c>
      <c r="Z140" s="16">
        <f t="shared" si="139"/>
        <v>170503.63999999998</v>
      </c>
      <c r="AA140" s="15">
        <f>IFERROR(VLOOKUP($M:$M,'Data 2'!$U:$AI,'Data 2'!W$1,0),0)</f>
        <v>34640.81</v>
      </c>
      <c r="AB140" s="15">
        <f>IFERROR(VLOOKUP($M:$M,'Data 2'!$U:$AI,'Data 2'!X$1,0),0)</f>
        <v>37488.17</v>
      </c>
      <c r="AC140" s="15">
        <f>IFERROR(VLOOKUP($M:$M,'Data 2'!$U:$AI,'Data 2'!Y$1,0),0)</f>
        <v>47833.42</v>
      </c>
      <c r="AD140" s="15">
        <f>IFERROR(VLOOKUP($M:$M,'Data 2'!$U:$AI,'Data 2'!Z$1,0),0)</f>
        <v>58863.7</v>
      </c>
      <c r="AE140" s="15">
        <f>IFERROR(VLOOKUP($M:$M,'Data 2'!$U:$AI,'Data 2'!AA$1,0),0)</f>
        <v>63624.28</v>
      </c>
      <c r="AF140" s="15">
        <f>IFERROR(VLOOKUP($M:$M,'Data 2'!$U:$AI,'Data 2'!AB$1,0),0)</f>
        <v>77011.649999999994</v>
      </c>
      <c r="AG140" s="15">
        <f>IFERROR(VLOOKUP($M:$M,'Data 2'!$U:$AI,'Data 2'!AC$1,0),0)</f>
        <v>73083.55</v>
      </c>
      <c r="AH140" s="15">
        <f>IFERROR(VLOOKUP($M:$M,'Data 2'!$U:$AI,'Data 2'!AD$1,0),0)</f>
        <v>61746.62</v>
      </c>
      <c r="AI140" s="15">
        <f>IFERROR(VLOOKUP($M:$M,'Data 2'!$U:$AI,'Data 2'!AE$1,0),0)</f>
        <v>52085.41</v>
      </c>
      <c r="AJ140" s="15">
        <f>IFERROR(VLOOKUP($M:$M,'Data 2'!$U:$AI,'Data 2'!AF$1,0),0)</f>
        <v>46943.07</v>
      </c>
      <c r="AK140" s="15">
        <f>IFERROR(VLOOKUP($M:$M,'Data 2'!$U:$AI,'Data 2'!AG$1,0),0)</f>
        <v>35113.74</v>
      </c>
      <c r="AL140" s="15">
        <f>IFERROR(VLOOKUP($M:$M,'Data 2'!$U:$AI,'Data 2'!AH$1,0),0)</f>
        <v>35521.54</v>
      </c>
      <c r="AM140" s="16">
        <f t="shared" si="207"/>
        <v>623955.96</v>
      </c>
      <c r="AN140" s="15">
        <f>IFERROR(VLOOKUP($M:$M,'Data 2'!$AP:$BE,'Data 2'!AR$1,0),0)</f>
        <v>44084.74</v>
      </c>
      <c r="AO140" s="15">
        <f>IFERROR(VLOOKUP($M:$M,'Data 2'!$AP:$BE,'Data 2'!AS$1,0),0)</f>
        <v>53856.71</v>
      </c>
      <c r="AP140" s="15">
        <f>IFERROR(VLOOKUP($M:$M,'Data 2'!$AP:$BE,'Data 2'!AT$1,0),0)</f>
        <v>61208.94</v>
      </c>
      <c r="AQ140" s="15">
        <f>IFERROR(VLOOKUP($M:$M,'Data 2'!$AP:$BE,'Data 2'!AU$1,0),0)</f>
        <v>67395.460000000006</v>
      </c>
      <c r="AR140" s="15">
        <f>IFERROR(VLOOKUP($M:$M,'Data 2'!$AP:$BE,'Data 2'!AV$1,0),0)</f>
        <v>69253.56</v>
      </c>
      <c r="AS140" s="15">
        <f>IFERROR(VLOOKUP($M:$M,'Data 2'!$AP:$BE,'Data 2'!AW$1,0),0)</f>
        <v>78318.67</v>
      </c>
      <c r="AT140" s="15">
        <f>IFERROR(VLOOKUP($M:$M,'Data 2'!$AP:$BE,'Data 2'!AX$1,0),0)</f>
        <v>69106.42</v>
      </c>
      <c r="AU140" s="15">
        <f>IFERROR(VLOOKUP($M:$M,'Data 2'!$AP:$BE,'Data 2'!AY$1,0),0)</f>
        <v>71182.98</v>
      </c>
      <c r="AV140" s="15">
        <f>IFERROR(VLOOKUP($M:$M,'Data 2'!$AP:$BE,'Data 2'!AZ$1,0),0)</f>
        <v>54210.79</v>
      </c>
      <c r="AW140" s="15">
        <f>IFERROR(VLOOKUP($M:$M,'Data 2'!$AP:$BE,'Data 2'!BA$1,0),0)</f>
        <v>45168.62</v>
      </c>
      <c r="AX140" s="15">
        <f>IFERROR(VLOOKUP($M:$M,'Data 2'!$AP:$BE,'Data 2'!BB$1,0),0)</f>
        <v>39092.04</v>
      </c>
      <c r="AY140" s="15">
        <f>IFERROR(VLOOKUP($M:$M,'Data 2'!$AP:$BE,'Data 2'!BC$1,0),0)</f>
        <v>37827.649999999987</v>
      </c>
      <c r="AZ140" s="16">
        <f t="shared" si="140"/>
        <v>690706.58000000007</v>
      </c>
      <c r="BA140" s="3">
        <f>IF(AA140=0,0,IFERROR(VLOOKUP($M:$M,'Price_Per_Oz_01.2019~'!$A:$CQ,Data_sheet_PTD!BA$2,0),0))</f>
        <v>0.69</v>
      </c>
      <c r="BB140" s="3">
        <f>IF(AB140=0,0,IFERROR(VLOOKUP($M:$M,'Price_Per_Oz_01.2019~'!$A:$CQ,Data_sheet_PTD!BB$2,0),0))</f>
        <v>0.69</v>
      </c>
      <c r="BC140" s="3">
        <f>IF(AC140=0,0,IFERROR(VLOOKUP($M:$M,'Price_Per_Oz_01.2019~'!$A:$CQ,Data_sheet_PTD!BC$2,0),0))</f>
        <v>0.69</v>
      </c>
      <c r="BD140" s="3">
        <f>IF(AD140=0,0,IFERROR(VLOOKUP($M:$M,'Price_Per_Oz_01.2019~'!$A:$CQ,Data_sheet_PTD!BD$2,0),0))</f>
        <v>0.77</v>
      </c>
      <c r="BE140" s="3">
        <f>IF(AE140=0,0,IFERROR(VLOOKUP($M:$M,'Price_Per_Oz_01.2019~'!$A:$CQ,Data_sheet_PTD!BE$2,0),0))</f>
        <v>0.77</v>
      </c>
      <c r="BF140" s="3">
        <f>IF(AF140=0,0,IFERROR(VLOOKUP($M:$M,'Price_Per_Oz_01.2019~'!$A:$CQ,Data_sheet_PTD!BF$2,0),0))</f>
        <v>0.77</v>
      </c>
      <c r="BG140" s="3">
        <f>IF(AG140=0,0,IFERROR(VLOOKUP($M:$M,'Price_Per_Oz_01.2019~'!$A:$CQ,Data_sheet_PTD!BG$2,0),0))</f>
        <v>0.77</v>
      </c>
      <c r="BH140" s="3">
        <f>IF(AH140=0,0,IFERROR(VLOOKUP($M:$M,'Price_Per_Oz_01.2019~'!$A:$CQ,Data_sheet_PTD!BH$2,0),0))</f>
        <v>0.77</v>
      </c>
      <c r="BI140" s="3">
        <f>IF(AI140=0,0,IFERROR(VLOOKUP($M:$M,'Price_Per_Oz_01.2019~'!$A:$CQ,Data_sheet_PTD!BI$2,0),0))</f>
        <v>0.77</v>
      </c>
      <c r="BJ140" s="3">
        <f>IF(AJ140=0,0,IFERROR(VLOOKUP($M:$M,'Price_Per_Oz_01.2019~'!$A:$CQ,Data_sheet_PTD!BJ$2,0),0))</f>
        <v>0.77</v>
      </c>
      <c r="BK140" s="3">
        <f>IF(AK140=0,0,IFERROR(VLOOKUP($M:$M,'Price_Per_Oz_01.2019~'!$A:$CQ,Data_sheet_PTD!BK$2,0),0))</f>
        <v>0.77</v>
      </c>
      <c r="BL140" s="3">
        <f>IF(AL140=0,0,IFERROR(VLOOKUP($M:$M,'Price_Per_Oz_01.2019~'!$A:$CQ,Data_sheet_PTD!BL$2,0),0))</f>
        <v>0.77</v>
      </c>
      <c r="BM140" s="17">
        <f t="shared" si="192"/>
        <v>0.77</v>
      </c>
      <c r="BN140" s="3">
        <f>IF(AN140=0,0,IFERROR(VLOOKUP($M:$M,'Price_Per_Oz_01.2019~'!$A:$CQ,Data_sheet_PTD!BN$2,0),0))</f>
        <v>0.77</v>
      </c>
      <c r="BO140" s="3">
        <f>IF(AO140=0,0,IFERROR(VLOOKUP($M:$M,'Price_Per_Oz_01.2019~'!$A:$CQ,Data_sheet_PTD!BO$2,0),0))</f>
        <v>0.77</v>
      </c>
      <c r="BP140" s="3">
        <f>IF(AP140=0,0,IFERROR(VLOOKUP($M:$M,'Price_Per_Oz_01.2019~'!$A:$CQ,Data_sheet_PTD!BP$2,0),0))</f>
        <v>0.77</v>
      </c>
      <c r="BQ140" s="3">
        <f>IF(AQ140=0,0,IFERROR(VLOOKUP($M:$M,'Price_Per_Oz_01.2019~'!$A:$CQ,Data_sheet_PTD!BQ$2,0),0))</f>
        <v>0.77</v>
      </c>
      <c r="BR140" s="3">
        <f>IF(AR140=0,0,IFERROR(VLOOKUP($M:$M,'Price_Per_Oz_01.2019~'!$A:$CQ,Data_sheet_PTD!BR$2,0),0))</f>
        <v>0.77</v>
      </c>
      <c r="BS140" s="3">
        <f>IF(AS140=0,0,IFERROR(VLOOKUP($M:$M,'Price_Per_Oz_01.2019~'!$A:$CQ,Data_sheet_PTD!BS$2,0),0))</f>
        <v>0.77</v>
      </c>
      <c r="BT140" s="3">
        <f>IF(AT140=0,0,IFERROR(VLOOKUP($M:$M,'Price_Per_Oz_01.2019~'!$A:$CQ,Data_sheet_PTD!BT$2,0),0))</f>
        <v>0.77</v>
      </c>
      <c r="BU140" s="3">
        <f>IF(AU140=0,0,IFERROR(VLOOKUP($M:$M,'Price_Per_Oz_01.2019~'!$A:$CQ,Data_sheet_PTD!BU$2,0),0))</f>
        <v>0.77</v>
      </c>
      <c r="BV140" s="3">
        <f>IF(AV140=0,0,IFERROR(VLOOKUP($M:$M,'Price_Per_Oz_01.2019~'!$A:$CQ,Data_sheet_PTD!BV$2,0),0))</f>
        <v>0.77</v>
      </c>
      <c r="BW140" s="3">
        <f>IF(AW140=0,0,IFERROR(VLOOKUP($M:$M,'Price_Per_Oz_01.2019~'!$A:$CQ,Data_sheet_PTD!BW$2,0),0))</f>
        <v>0.77</v>
      </c>
      <c r="BX140" s="3">
        <f>IF(AX140=0,0,IFERROR(VLOOKUP($M:$M,'Price_Per_Oz_01.2019~'!$A:$CQ,Data_sheet_PTD!BX$2,0),0))</f>
        <v>0.77</v>
      </c>
      <c r="BY140" s="3">
        <f>IF(AY140=0,0,IFERROR(VLOOKUP($M:$M,'Price_Per_Oz_01.2019~'!$A:$CQ,Data_sheet_PTD!BY$2,0),0))</f>
        <v>0.77</v>
      </c>
      <c r="BZ140" s="17">
        <f t="shared" si="193"/>
        <v>0.77</v>
      </c>
      <c r="CA140" s="12">
        <f t="shared" si="144"/>
        <v>50204.07246376812</v>
      </c>
      <c r="CB140" s="12">
        <f t="shared" si="145"/>
        <v>54330.681159420288</v>
      </c>
      <c r="CC140" s="12">
        <f t="shared" si="146"/>
        <v>69323.79710144928</v>
      </c>
      <c r="CD140" s="12">
        <f t="shared" si="147"/>
        <v>76446.363636363632</v>
      </c>
      <c r="CE140" s="12">
        <f t="shared" si="148"/>
        <v>82628.935064935067</v>
      </c>
      <c r="CF140" s="12">
        <f t="shared" si="149"/>
        <v>100015.12987012987</v>
      </c>
      <c r="CG140" s="12">
        <f t="shared" si="150"/>
        <v>94913.7012987013</v>
      </c>
      <c r="CH140" s="12">
        <f t="shared" si="151"/>
        <v>80190.41558441559</v>
      </c>
      <c r="CI140" s="12">
        <f t="shared" si="152"/>
        <v>67643.389610389611</v>
      </c>
      <c r="CJ140" s="12">
        <f t="shared" si="153"/>
        <v>60965.025974025972</v>
      </c>
      <c r="CK140" s="12">
        <f t="shared" si="154"/>
        <v>45602.259740259738</v>
      </c>
      <c r="CL140" s="12">
        <f t="shared" si="155"/>
        <v>46131.870129870127</v>
      </c>
      <c r="CM140" s="13">
        <f t="shared" si="194"/>
        <v>828395.64163372852</v>
      </c>
      <c r="CN140" s="12">
        <f t="shared" si="156"/>
        <v>57252.909090909088</v>
      </c>
      <c r="CO140" s="12">
        <f t="shared" si="157"/>
        <v>69943.779220779223</v>
      </c>
      <c r="CP140" s="12">
        <f t="shared" si="158"/>
        <v>79492.129870129866</v>
      </c>
      <c r="CQ140" s="12">
        <f t="shared" si="159"/>
        <v>87526.571428571435</v>
      </c>
      <c r="CR140" s="12">
        <f t="shared" si="160"/>
        <v>89939.688311688311</v>
      </c>
      <c r="CS140" s="12">
        <f t="shared" si="161"/>
        <v>101712.55844155843</v>
      </c>
      <c r="CT140" s="12">
        <f t="shared" si="162"/>
        <v>89748.597402597399</v>
      </c>
      <c r="CU140" s="12">
        <f t="shared" si="163"/>
        <v>92445.428571428565</v>
      </c>
      <c r="CV140" s="12">
        <f t="shared" si="164"/>
        <v>70403.623376623378</v>
      </c>
      <c r="CW140" s="12">
        <f t="shared" si="165"/>
        <v>58660.545454545456</v>
      </c>
      <c r="CX140" s="12">
        <f t="shared" si="166"/>
        <v>50768.883116883117</v>
      </c>
      <c r="CY140" s="12">
        <f t="shared" si="167"/>
        <v>49126.818181818162</v>
      </c>
      <c r="CZ140" s="13">
        <f t="shared" si="141"/>
        <v>897021.53246753232</v>
      </c>
      <c r="DA140" s="15">
        <f t="shared" si="168"/>
        <v>4863.6972727272678</v>
      </c>
      <c r="DB140" s="15">
        <f t="shared" si="169"/>
        <v>10773.037662337663</v>
      </c>
      <c r="DC140" s="15">
        <f t="shared" si="170"/>
        <v>7016.1496103896034</v>
      </c>
      <c r="DD140" s="15">
        <f t="shared" si="171"/>
        <v>8531.7600000000075</v>
      </c>
      <c r="DE140" s="15">
        <f t="shared" si="172"/>
        <v>5629.2799999999979</v>
      </c>
      <c r="DF140" s="15">
        <f t="shared" si="173"/>
        <v>1307.0199999999952</v>
      </c>
      <c r="DG140" s="15">
        <f t="shared" si="174"/>
        <v>-3977.1300000000042</v>
      </c>
      <c r="DH140" s="15">
        <f t="shared" si="175"/>
        <v>9436.3599999999915</v>
      </c>
      <c r="DI140" s="15">
        <f t="shared" si="176"/>
        <v>2125.3800000000006</v>
      </c>
      <c r="DJ140" s="15">
        <f t="shared" si="177"/>
        <v>-1774.4499999999971</v>
      </c>
      <c r="DK140" s="15">
        <f t="shared" si="178"/>
        <v>3978.3000000000011</v>
      </c>
      <c r="DL140" s="15">
        <f t="shared" si="179"/>
        <v>2306.1099999999869</v>
      </c>
      <c r="DM140" s="16">
        <f t="shared" si="142"/>
        <v>50215.514545454513</v>
      </c>
      <c r="DN140" s="15">
        <f t="shared" si="180"/>
        <v>4580.2327272727307</v>
      </c>
      <c r="DO140" s="15">
        <f t="shared" si="181"/>
        <v>5595.5023376623431</v>
      </c>
      <c r="DP140" s="15">
        <f t="shared" si="182"/>
        <v>6359.3703896103953</v>
      </c>
      <c r="DQ140" s="15">
        <f t="shared" si="183"/>
        <v>0</v>
      </c>
      <c r="DR140" s="15">
        <f t="shared" si="184"/>
        <v>0</v>
      </c>
      <c r="DS140" s="15">
        <f t="shared" si="185"/>
        <v>0</v>
      </c>
      <c r="DT140" s="15">
        <f t="shared" si="186"/>
        <v>0</v>
      </c>
      <c r="DU140" s="15">
        <f t="shared" si="187"/>
        <v>0</v>
      </c>
      <c r="DV140" s="15">
        <f t="shared" si="188"/>
        <v>0</v>
      </c>
      <c r="DW140" s="15">
        <f t="shared" si="189"/>
        <v>0</v>
      </c>
      <c r="DX140" s="15">
        <f t="shared" si="190"/>
        <v>0</v>
      </c>
      <c r="DY140" s="15">
        <f t="shared" si="191"/>
        <v>0</v>
      </c>
      <c r="DZ140" s="16">
        <f t="shared" si="143"/>
        <v>16535.105454545468</v>
      </c>
      <c r="EB140" s="22">
        <f t="shared" si="195"/>
        <v>0</v>
      </c>
      <c r="EC140" s="22">
        <f t="shared" si="196"/>
        <v>0</v>
      </c>
      <c r="ED140" s="22">
        <f t="shared" si="197"/>
        <v>0</v>
      </c>
      <c r="EE140" s="22">
        <f t="shared" si="198"/>
        <v>0</v>
      </c>
      <c r="EF140" s="22">
        <f t="shared" si="199"/>
        <v>0</v>
      </c>
      <c r="EG140" s="22">
        <f t="shared" si="200"/>
        <v>8.8675733422860503E-12</v>
      </c>
      <c r="EH140" s="22">
        <f t="shared" si="201"/>
        <v>0</v>
      </c>
      <c r="EI140" s="22">
        <f t="shared" si="202"/>
        <v>0</v>
      </c>
      <c r="EJ140" s="22">
        <f t="shared" si="203"/>
        <v>0</v>
      </c>
      <c r="EK140" s="22">
        <f t="shared" si="204"/>
        <v>0</v>
      </c>
      <c r="EL140" s="22">
        <f t="shared" si="205"/>
        <v>0</v>
      </c>
      <c r="EM140" s="22">
        <f t="shared" si="206"/>
        <v>0</v>
      </c>
    </row>
    <row r="141" spans="12:143" x14ac:dyDescent="0.3">
      <c r="L141" s="7"/>
      <c r="M141" t="s">
        <v>146</v>
      </c>
      <c r="N141" s="15">
        <f>IFERROR(VLOOKUP($M:$M,'Data 2'!$C:$R,'Data 2'!E$1,0),0)</f>
        <v>53141.8</v>
      </c>
      <c r="O141" s="15">
        <f>IFERROR(VLOOKUP($M:$M,'Data 2'!$C:$R,'Data 2'!F$1,0),0)</f>
        <v>55908.93</v>
      </c>
      <c r="P141" s="15">
        <f>IFERROR(VLOOKUP($M:$M,'Data 2'!$C:$R,'Data 2'!G$1,0),0)</f>
        <v>67126.929999999993</v>
      </c>
      <c r="Q141" s="15">
        <f>IFERROR(VLOOKUP($M:$M,'Data 2'!$C:$R,'Data 2'!H$1,0),0)</f>
        <v>92600.35</v>
      </c>
      <c r="R141" s="15">
        <f>IFERROR(VLOOKUP($M:$M,'Data 2'!$C:$R,'Data 2'!I$1,0),0)</f>
        <v>82152.73</v>
      </c>
      <c r="S141" s="15">
        <f>IFERROR(VLOOKUP($M:$M,'Data 2'!$C:$R,'Data 2'!J$1,0),0)</f>
        <v>87987.35</v>
      </c>
      <c r="T141" s="15">
        <f>IFERROR(VLOOKUP($M:$M,'Data 2'!$C:$R,'Data 2'!K$1,0),0)</f>
        <v>109785.23</v>
      </c>
      <c r="U141" s="15">
        <f>IFERROR(VLOOKUP($M:$M,'Data 2'!$C:$R,'Data 2'!L$1,0),0)</f>
        <v>84587.17</v>
      </c>
      <c r="V141" s="15">
        <f>IFERROR(VLOOKUP($M:$M,'Data 2'!$C:$R,'Data 2'!M$1,0),0)</f>
        <v>75047.66</v>
      </c>
      <c r="W141" s="15">
        <f>IFERROR(VLOOKUP($M:$M,'Data 2'!$C:$R,'Data 2'!N$1,0),0)</f>
        <v>75845.25</v>
      </c>
      <c r="X141" s="15">
        <f>IFERROR(VLOOKUP($M:$M,'Data 2'!$C:$R,'Data 2'!O$1,0),0)</f>
        <v>54378.68</v>
      </c>
      <c r="Y141" s="15">
        <f>IFERROR(VLOOKUP($M:$M,'Data 2'!$C:$R,'Data 2'!P$1,0),0)</f>
        <v>51593.37</v>
      </c>
      <c r="Z141" s="16">
        <f t="shared" si="139"/>
        <v>268778.01</v>
      </c>
      <c r="AA141" s="15">
        <f>IFERROR(VLOOKUP($M:$M,'Data 2'!$U:$AI,'Data 2'!W$1,0),0)</f>
        <v>65079.92</v>
      </c>
      <c r="AB141" s="15">
        <f>IFERROR(VLOOKUP($M:$M,'Data 2'!$U:$AI,'Data 2'!X$1,0),0)</f>
        <v>68138.42</v>
      </c>
      <c r="AC141" s="15">
        <f>IFERROR(VLOOKUP($M:$M,'Data 2'!$U:$AI,'Data 2'!Y$1,0),0)</f>
        <v>97743.46</v>
      </c>
      <c r="AD141" s="15">
        <f>IFERROR(VLOOKUP($M:$M,'Data 2'!$U:$AI,'Data 2'!Z$1,0),0)</f>
        <v>104346.63</v>
      </c>
      <c r="AE141" s="15">
        <f>IFERROR(VLOOKUP($M:$M,'Data 2'!$U:$AI,'Data 2'!AA$1,0),0)</f>
        <v>112556.43</v>
      </c>
      <c r="AF141" s="15">
        <f>IFERROR(VLOOKUP($M:$M,'Data 2'!$U:$AI,'Data 2'!AB$1,0),0)</f>
        <v>138596.68</v>
      </c>
      <c r="AG141" s="15">
        <f>IFERROR(VLOOKUP($M:$M,'Data 2'!$U:$AI,'Data 2'!AC$1,0),0)</f>
        <v>127921.13</v>
      </c>
      <c r="AH141" s="15">
        <f>IFERROR(VLOOKUP($M:$M,'Data 2'!$U:$AI,'Data 2'!AD$1,0),0)</f>
        <v>113222.54</v>
      </c>
      <c r="AI141" s="15">
        <f>IFERROR(VLOOKUP($M:$M,'Data 2'!$U:$AI,'Data 2'!AE$1,0),0)</f>
        <v>110939.66</v>
      </c>
      <c r="AJ141" s="15">
        <f>IFERROR(VLOOKUP($M:$M,'Data 2'!$U:$AI,'Data 2'!AF$1,0),0)</f>
        <v>92320.81</v>
      </c>
      <c r="AK141" s="15">
        <f>IFERROR(VLOOKUP($M:$M,'Data 2'!$U:$AI,'Data 2'!AG$1,0),0)</f>
        <v>67246.98</v>
      </c>
      <c r="AL141" s="15">
        <f>IFERROR(VLOOKUP($M:$M,'Data 2'!$U:$AI,'Data 2'!AH$1,0),0)</f>
        <v>69441.710000000006</v>
      </c>
      <c r="AM141" s="16">
        <f t="shared" si="207"/>
        <v>1167554.3700000001</v>
      </c>
      <c r="AN141" s="15">
        <f>IFERROR(VLOOKUP($M:$M,'Data 2'!$AP:$BE,'Data 2'!AR$1,0),0)</f>
        <v>82318.84</v>
      </c>
      <c r="AO141" s="15">
        <f>IFERROR(VLOOKUP($M:$M,'Data 2'!$AP:$BE,'Data 2'!AS$1,0),0)</f>
        <v>94069.4</v>
      </c>
      <c r="AP141" s="15">
        <f>IFERROR(VLOOKUP($M:$M,'Data 2'!$AP:$BE,'Data 2'!AT$1,0),0)</f>
        <v>101795.24</v>
      </c>
      <c r="AQ141" s="15">
        <f>IFERROR(VLOOKUP($M:$M,'Data 2'!$AP:$BE,'Data 2'!AU$1,0),0)</f>
        <v>114872</v>
      </c>
      <c r="AR141" s="15">
        <f>IFERROR(VLOOKUP($M:$M,'Data 2'!$AP:$BE,'Data 2'!AV$1,0),0)</f>
        <v>121620.29</v>
      </c>
      <c r="AS141" s="15">
        <f>IFERROR(VLOOKUP($M:$M,'Data 2'!$AP:$BE,'Data 2'!AW$1,0),0)</f>
        <v>133942.41</v>
      </c>
      <c r="AT141" s="15">
        <f>IFERROR(VLOOKUP($M:$M,'Data 2'!$AP:$BE,'Data 2'!AX$1,0),0)</f>
        <v>124956.56</v>
      </c>
      <c r="AU141" s="15">
        <f>IFERROR(VLOOKUP($M:$M,'Data 2'!$AP:$BE,'Data 2'!AY$1,0),0)</f>
        <v>126172.09</v>
      </c>
      <c r="AV141" s="15">
        <f>IFERROR(VLOOKUP($M:$M,'Data 2'!$AP:$BE,'Data 2'!AZ$1,0),0)</f>
        <v>109695.09</v>
      </c>
      <c r="AW141" s="15">
        <f>IFERROR(VLOOKUP($M:$M,'Data 2'!$AP:$BE,'Data 2'!BA$1,0),0)</f>
        <v>92880.93</v>
      </c>
      <c r="AX141" s="15">
        <f>IFERROR(VLOOKUP($M:$M,'Data 2'!$AP:$BE,'Data 2'!BB$1,0),0)</f>
        <v>74515.570000000007</v>
      </c>
      <c r="AY141" s="15">
        <f>IFERROR(VLOOKUP($M:$M,'Data 2'!$AP:$BE,'Data 2'!BC$1,0),0)</f>
        <v>73105.16</v>
      </c>
      <c r="AZ141" s="16">
        <f t="shared" si="140"/>
        <v>1249943.5799999998</v>
      </c>
      <c r="BA141" s="3">
        <f>IF(AA141=0,0,IFERROR(VLOOKUP($M:$M,'Price_Per_Oz_01.2019~'!$A:$CQ,Data_sheet_PTD!BA$2,0),0))</f>
        <v>0.69</v>
      </c>
      <c r="BB141" s="3">
        <f>IF(AB141=0,0,IFERROR(VLOOKUP($M:$M,'Price_Per_Oz_01.2019~'!$A:$CQ,Data_sheet_PTD!BB$2,0),0))</f>
        <v>0.7</v>
      </c>
      <c r="BC141" s="3">
        <f>IF(AC141=0,0,IFERROR(VLOOKUP($M:$M,'Price_Per_Oz_01.2019~'!$A:$CQ,Data_sheet_PTD!BC$2,0),0))</f>
        <v>0.74</v>
      </c>
      <c r="BD141" s="3">
        <f>IF(AD141=0,0,IFERROR(VLOOKUP($M:$M,'Price_Per_Oz_01.2019~'!$A:$CQ,Data_sheet_PTD!BD$2,0),0))</f>
        <v>0.74</v>
      </c>
      <c r="BE141" s="3">
        <f>IF(AE141=0,0,IFERROR(VLOOKUP($M:$M,'Price_Per_Oz_01.2019~'!$A:$CQ,Data_sheet_PTD!BE$2,0),0))</f>
        <v>0.74</v>
      </c>
      <c r="BF141" s="3">
        <f>IF(AF141=0,0,IFERROR(VLOOKUP($M:$M,'Price_Per_Oz_01.2019~'!$A:$CQ,Data_sheet_PTD!BF$2,0),0))</f>
        <v>0.74</v>
      </c>
      <c r="BG141" s="3">
        <f>IF(AG141=0,0,IFERROR(VLOOKUP($M:$M,'Price_Per_Oz_01.2019~'!$A:$CQ,Data_sheet_PTD!BG$2,0),0))</f>
        <v>0.74</v>
      </c>
      <c r="BH141" s="3">
        <f>IF(AH141=0,0,IFERROR(VLOOKUP($M:$M,'Price_Per_Oz_01.2019~'!$A:$CQ,Data_sheet_PTD!BH$2,0),0))</f>
        <v>0.74</v>
      </c>
      <c r="BI141" s="3">
        <f>IF(AI141=0,0,IFERROR(VLOOKUP($M:$M,'Price_Per_Oz_01.2019~'!$A:$CQ,Data_sheet_PTD!BI$2,0),0))</f>
        <v>0.74</v>
      </c>
      <c r="BJ141" s="3">
        <f>IF(AJ141=0,0,IFERROR(VLOOKUP($M:$M,'Price_Per_Oz_01.2019~'!$A:$CQ,Data_sheet_PTD!BJ$2,0),0))</f>
        <v>0.74</v>
      </c>
      <c r="BK141" s="3">
        <f>IF(AK141=0,0,IFERROR(VLOOKUP($M:$M,'Price_Per_Oz_01.2019~'!$A:$CQ,Data_sheet_PTD!BK$2,0),0))</f>
        <v>0.74</v>
      </c>
      <c r="BL141" s="3">
        <f>IF(AL141=0,0,IFERROR(VLOOKUP($M:$M,'Price_Per_Oz_01.2019~'!$A:$CQ,Data_sheet_PTD!BL$2,0),0))</f>
        <v>0.74</v>
      </c>
      <c r="BM141" s="17">
        <f t="shared" si="192"/>
        <v>0.74</v>
      </c>
      <c r="BN141" s="3">
        <f>IF(AN141=0,0,IFERROR(VLOOKUP($M:$M,'Price_Per_Oz_01.2019~'!$A:$CQ,Data_sheet_PTD!BN$2,0),0))</f>
        <v>0.74</v>
      </c>
      <c r="BO141" s="3">
        <f>IF(AO141=0,0,IFERROR(VLOOKUP($M:$M,'Price_Per_Oz_01.2019~'!$A:$CQ,Data_sheet_PTD!BO$2,0),0))</f>
        <v>0.74</v>
      </c>
      <c r="BP141" s="3">
        <f>IF(AP141=0,0,IFERROR(VLOOKUP($M:$M,'Price_Per_Oz_01.2019~'!$A:$CQ,Data_sheet_PTD!BP$2,0),0))</f>
        <v>0.74</v>
      </c>
      <c r="BQ141" s="3">
        <f>IF(AQ141=0,0,IFERROR(VLOOKUP($M:$M,'Price_Per_Oz_01.2019~'!$A:$CQ,Data_sheet_PTD!BQ$2,0),0))</f>
        <v>0.74</v>
      </c>
      <c r="BR141" s="3">
        <f>IF(AR141=0,0,IFERROR(VLOOKUP($M:$M,'Price_Per_Oz_01.2019~'!$A:$CQ,Data_sheet_PTD!BR$2,0),0))</f>
        <v>0.74</v>
      </c>
      <c r="BS141" s="3">
        <f>IF(AS141=0,0,IFERROR(VLOOKUP($M:$M,'Price_Per_Oz_01.2019~'!$A:$CQ,Data_sheet_PTD!BS$2,0),0))</f>
        <v>0.74</v>
      </c>
      <c r="BT141" s="3">
        <f>IF(AT141=0,0,IFERROR(VLOOKUP($M:$M,'Price_Per_Oz_01.2019~'!$A:$CQ,Data_sheet_PTD!BT$2,0),0))</f>
        <v>0.74</v>
      </c>
      <c r="BU141" s="3">
        <f>IF(AU141=0,0,IFERROR(VLOOKUP($M:$M,'Price_Per_Oz_01.2019~'!$A:$CQ,Data_sheet_PTD!BU$2,0),0))</f>
        <v>0.74</v>
      </c>
      <c r="BV141" s="3">
        <f>IF(AV141=0,0,IFERROR(VLOOKUP($M:$M,'Price_Per_Oz_01.2019~'!$A:$CQ,Data_sheet_PTD!BV$2,0),0))</f>
        <v>0.74</v>
      </c>
      <c r="BW141" s="3">
        <f>IF(AW141=0,0,IFERROR(VLOOKUP($M:$M,'Price_Per_Oz_01.2019~'!$A:$CQ,Data_sheet_PTD!BW$2,0),0))</f>
        <v>0.74</v>
      </c>
      <c r="BX141" s="3">
        <f>IF(AX141=0,0,IFERROR(VLOOKUP($M:$M,'Price_Per_Oz_01.2019~'!$A:$CQ,Data_sheet_PTD!BX$2,0),0))</f>
        <v>0.74</v>
      </c>
      <c r="BY141" s="3">
        <f>IF(AY141=0,0,IFERROR(VLOOKUP($M:$M,'Price_Per_Oz_01.2019~'!$A:$CQ,Data_sheet_PTD!BY$2,0),0))</f>
        <v>0.74</v>
      </c>
      <c r="BZ141" s="17">
        <f t="shared" si="193"/>
        <v>0.74</v>
      </c>
      <c r="CA141" s="12">
        <f t="shared" si="144"/>
        <v>94318.724637681167</v>
      </c>
      <c r="CB141" s="12">
        <f t="shared" si="145"/>
        <v>97340.6</v>
      </c>
      <c r="CC141" s="12">
        <f t="shared" si="146"/>
        <v>132085.75675675677</v>
      </c>
      <c r="CD141" s="12">
        <f t="shared" si="147"/>
        <v>141008.95945945947</v>
      </c>
      <c r="CE141" s="12">
        <f t="shared" si="148"/>
        <v>152103.28378378379</v>
      </c>
      <c r="CF141" s="12">
        <f t="shared" si="149"/>
        <v>187292.8108108108</v>
      </c>
      <c r="CG141" s="12">
        <f t="shared" si="150"/>
        <v>172866.39189189189</v>
      </c>
      <c r="CH141" s="12">
        <f t="shared" si="151"/>
        <v>153003.43243243243</v>
      </c>
      <c r="CI141" s="12">
        <f t="shared" si="152"/>
        <v>149918.45945945947</v>
      </c>
      <c r="CJ141" s="12">
        <f t="shared" si="153"/>
        <v>124757.85135135135</v>
      </c>
      <c r="CK141" s="12">
        <f t="shared" si="154"/>
        <v>90874.297297297293</v>
      </c>
      <c r="CL141" s="12">
        <f t="shared" si="155"/>
        <v>93840.148648648654</v>
      </c>
      <c r="CM141" s="13">
        <f t="shared" si="194"/>
        <v>1589410.7165295731</v>
      </c>
      <c r="CN141" s="12">
        <f t="shared" si="156"/>
        <v>111241.67567567567</v>
      </c>
      <c r="CO141" s="12">
        <f t="shared" si="157"/>
        <v>127120.8108108108</v>
      </c>
      <c r="CP141" s="12">
        <f t="shared" si="158"/>
        <v>137561.13513513515</v>
      </c>
      <c r="CQ141" s="12">
        <f t="shared" si="159"/>
        <v>155232.43243243243</v>
      </c>
      <c r="CR141" s="12">
        <f t="shared" si="160"/>
        <v>164351.74324324323</v>
      </c>
      <c r="CS141" s="12">
        <f t="shared" si="161"/>
        <v>181003.25675675677</v>
      </c>
      <c r="CT141" s="12">
        <f t="shared" si="162"/>
        <v>168860.21621621621</v>
      </c>
      <c r="CU141" s="12">
        <f t="shared" si="163"/>
        <v>170502.82432432432</v>
      </c>
      <c r="CV141" s="12">
        <f t="shared" si="164"/>
        <v>148236.60810810811</v>
      </c>
      <c r="CW141" s="12">
        <f t="shared" si="165"/>
        <v>125514.77027027027</v>
      </c>
      <c r="CX141" s="12">
        <f t="shared" si="166"/>
        <v>100696.71621621623</v>
      </c>
      <c r="CY141" s="12">
        <f t="shared" si="167"/>
        <v>98790.75675675676</v>
      </c>
      <c r="CZ141" s="13">
        <f t="shared" si="141"/>
        <v>1689112.945945946</v>
      </c>
      <c r="DA141" s="15">
        <f t="shared" si="168"/>
        <v>11676.836216216203</v>
      </c>
      <c r="DB141" s="15">
        <f t="shared" si="169"/>
        <v>20846.147567567554</v>
      </c>
      <c r="DC141" s="15">
        <f t="shared" si="170"/>
        <v>4051.7799999999957</v>
      </c>
      <c r="DD141" s="15">
        <f t="shared" si="171"/>
        <v>10525.36999999999</v>
      </c>
      <c r="DE141" s="15">
        <f t="shared" si="172"/>
        <v>9063.8599999999842</v>
      </c>
      <c r="DF141" s="15">
        <f t="shared" si="173"/>
        <v>-4654.2699999999777</v>
      </c>
      <c r="DG141" s="15">
        <f t="shared" si="174"/>
        <v>-2964.5700000000033</v>
      </c>
      <c r="DH141" s="15">
        <f t="shared" si="175"/>
        <v>12949.550000000001</v>
      </c>
      <c r="DI141" s="15">
        <f t="shared" si="176"/>
        <v>-1244.570000000007</v>
      </c>
      <c r="DJ141" s="15">
        <f t="shared" si="177"/>
        <v>560.12000000000091</v>
      </c>
      <c r="DK141" s="15">
        <f t="shared" si="178"/>
        <v>7268.590000000012</v>
      </c>
      <c r="DL141" s="15">
        <f t="shared" si="179"/>
        <v>3663.4499999999989</v>
      </c>
      <c r="DM141" s="16">
        <f t="shared" si="142"/>
        <v>71742.293783783767</v>
      </c>
      <c r="DN141" s="15">
        <f t="shared" si="180"/>
        <v>5562.083783783788</v>
      </c>
      <c r="DO141" s="15">
        <f t="shared" si="181"/>
        <v>5084.8324324324367</v>
      </c>
      <c r="DP141" s="15">
        <f t="shared" si="182"/>
        <v>0</v>
      </c>
      <c r="DQ141" s="15">
        <f t="shared" si="183"/>
        <v>0</v>
      </c>
      <c r="DR141" s="15">
        <f t="shared" si="184"/>
        <v>0</v>
      </c>
      <c r="DS141" s="15">
        <f t="shared" si="185"/>
        <v>0</v>
      </c>
      <c r="DT141" s="15">
        <f t="shared" si="186"/>
        <v>0</v>
      </c>
      <c r="DU141" s="15">
        <f t="shared" si="187"/>
        <v>0</v>
      </c>
      <c r="DV141" s="15">
        <f t="shared" si="188"/>
        <v>0</v>
      </c>
      <c r="DW141" s="15">
        <f t="shared" si="189"/>
        <v>0</v>
      </c>
      <c r="DX141" s="15">
        <f t="shared" si="190"/>
        <v>0</v>
      </c>
      <c r="DY141" s="15">
        <f t="shared" si="191"/>
        <v>0</v>
      </c>
      <c r="DZ141" s="16">
        <f t="shared" si="143"/>
        <v>10646.916216216225</v>
      </c>
      <c r="EB141" s="22">
        <f t="shared" si="195"/>
        <v>0</v>
      </c>
      <c r="EC141" s="22">
        <f t="shared" si="196"/>
        <v>0</v>
      </c>
      <c r="ED141" s="22">
        <f t="shared" si="197"/>
        <v>0</v>
      </c>
      <c r="EE141" s="22">
        <f t="shared" si="198"/>
        <v>0</v>
      </c>
      <c r="EF141" s="22">
        <f t="shared" si="199"/>
        <v>1.6370904631912708E-11</v>
      </c>
      <c r="EG141" s="22">
        <f t="shared" si="200"/>
        <v>-1.1823431123048067E-11</v>
      </c>
      <c r="EH141" s="22">
        <f t="shared" si="201"/>
        <v>-3.637978807091713E-12</v>
      </c>
      <c r="EI141" s="22">
        <f t="shared" si="202"/>
        <v>0</v>
      </c>
      <c r="EJ141" s="22">
        <f t="shared" si="203"/>
        <v>0</v>
      </c>
      <c r="EK141" s="22">
        <f t="shared" si="204"/>
        <v>-5.5706550483591855E-12</v>
      </c>
      <c r="EL141" s="22">
        <f t="shared" si="205"/>
        <v>0</v>
      </c>
      <c r="EM141" s="22">
        <f t="shared" si="206"/>
        <v>0</v>
      </c>
    </row>
    <row r="142" spans="12:143" x14ac:dyDescent="0.3">
      <c r="L142" s="7"/>
      <c r="M142" t="s">
        <v>147</v>
      </c>
      <c r="N142" s="15">
        <f>IFERROR(VLOOKUP($M:$M,'Data 2'!$C:$R,'Data 2'!E$1,0),0)</f>
        <v>28699.39</v>
      </c>
      <c r="O142" s="15">
        <f>IFERROR(VLOOKUP($M:$M,'Data 2'!$C:$R,'Data 2'!F$1,0),0)</f>
        <v>36177.279999999999</v>
      </c>
      <c r="P142" s="15">
        <f>IFERROR(VLOOKUP($M:$M,'Data 2'!$C:$R,'Data 2'!G$1,0),0)</f>
        <v>39516.019999999997</v>
      </c>
      <c r="Q142" s="15">
        <f>IFERROR(VLOOKUP($M:$M,'Data 2'!$C:$R,'Data 2'!H$1,0),0)</f>
        <v>53968.87</v>
      </c>
      <c r="R142" s="15">
        <f>IFERROR(VLOOKUP($M:$M,'Data 2'!$C:$R,'Data 2'!I$1,0),0)</f>
        <v>52034.51</v>
      </c>
      <c r="S142" s="15">
        <f>IFERROR(VLOOKUP($M:$M,'Data 2'!$C:$R,'Data 2'!J$1,0),0)</f>
        <v>56100.53</v>
      </c>
      <c r="T142" s="15">
        <f>IFERROR(VLOOKUP($M:$M,'Data 2'!$C:$R,'Data 2'!K$1,0),0)</f>
        <v>67430.12</v>
      </c>
      <c r="U142" s="15">
        <f>IFERROR(VLOOKUP($M:$M,'Data 2'!$C:$R,'Data 2'!L$1,0),0)</f>
        <v>56168.52</v>
      </c>
      <c r="V142" s="15">
        <f>IFERROR(VLOOKUP($M:$M,'Data 2'!$C:$R,'Data 2'!M$1,0),0)</f>
        <v>43423.07</v>
      </c>
      <c r="W142" s="15">
        <f>IFERROR(VLOOKUP($M:$M,'Data 2'!$C:$R,'Data 2'!N$1,0),0)</f>
        <v>45455.11</v>
      </c>
      <c r="X142" s="15">
        <f>IFERROR(VLOOKUP($M:$M,'Data 2'!$C:$R,'Data 2'!O$1,0),0)</f>
        <v>34907.599999999999</v>
      </c>
      <c r="Y142" s="15">
        <f>IFERROR(VLOOKUP($M:$M,'Data 2'!$C:$R,'Data 2'!P$1,0),0)</f>
        <v>30613.51</v>
      </c>
      <c r="Z142" s="16">
        <f t="shared" si="139"/>
        <v>158361.56</v>
      </c>
      <c r="AA142" s="15">
        <f>IFERROR(VLOOKUP($M:$M,'Data 2'!$U:$AI,'Data 2'!W$1,0),0)</f>
        <v>37530.01</v>
      </c>
      <c r="AB142" s="15">
        <f>IFERROR(VLOOKUP($M:$M,'Data 2'!$U:$AI,'Data 2'!X$1,0),0)</f>
        <v>41272.660000000003</v>
      </c>
      <c r="AC142" s="15">
        <f>IFERROR(VLOOKUP($M:$M,'Data 2'!$U:$AI,'Data 2'!Y$1,0),0)</f>
        <v>56681.96</v>
      </c>
      <c r="AD142" s="15">
        <f>IFERROR(VLOOKUP($M:$M,'Data 2'!$U:$AI,'Data 2'!Z$1,0),0)</f>
        <v>64796.53</v>
      </c>
      <c r="AE142" s="15">
        <f>IFERROR(VLOOKUP($M:$M,'Data 2'!$U:$AI,'Data 2'!AA$1,0),0)</f>
        <v>63525.19</v>
      </c>
      <c r="AF142" s="15">
        <f>IFERROR(VLOOKUP($M:$M,'Data 2'!$U:$AI,'Data 2'!AB$1,0),0)</f>
        <v>79915.63</v>
      </c>
      <c r="AG142" s="15">
        <f>IFERROR(VLOOKUP($M:$M,'Data 2'!$U:$AI,'Data 2'!AC$1,0),0)</f>
        <v>73313.259999999995</v>
      </c>
      <c r="AH142" s="15">
        <f>IFERROR(VLOOKUP($M:$M,'Data 2'!$U:$AI,'Data 2'!AD$1,0),0)</f>
        <v>67140.710000000006</v>
      </c>
      <c r="AI142" s="15">
        <f>IFERROR(VLOOKUP($M:$M,'Data 2'!$U:$AI,'Data 2'!AE$1,0),0)</f>
        <v>65666.64</v>
      </c>
      <c r="AJ142" s="15">
        <f>IFERROR(VLOOKUP($M:$M,'Data 2'!$U:$AI,'Data 2'!AF$1,0),0)</f>
        <v>54720.34</v>
      </c>
      <c r="AK142" s="15">
        <f>IFERROR(VLOOKUP($M:$M,'Data 2'!$U:$AI,'Data 2'!AG$1,0),0)</f>
        <v>42870.17</v>
      </c>
      <c r="AL142" s="15">
        <f>IFERROR(VLOOKUP($M:$M,'Data 2'!$U:$AI,'Data 2'!AH$1,0),0)</f>
        <v>39936.15</v>
      </c>
      <c r="AM142" s="16">
        <f t="shared" si="207"/>
        <v>687369.25</v>
      </c>
      <c r="AN142" s="15">
        <f>IFERROR(VLOOKUP($M:$M,'Data 2'!$AP:$BE,'Data 2'!AR$1,0),0)</f>
        <v>50779.65</v>
      </c>
      <c r="AO142" s="15">
        <f>IFERROR(VLOOKUP($M:$M,'Data 2'!$AP:$BE,'Data 2'!AS$1,0),0)</f>
        <v>59923.28</v>
      </c>
      <c r="AP142" s="15">
        <f>IFERROR(VLOOKUP($M:$M,'Data 2'!$AP:$BE,'Data 2'!AT$1,0),0)</f>
        <v>68380.41</v>
      </c>
      <c r="AQ142" s="15">
        <f>IFERROR(VLOOKUP($M:$M,'Data 2'!$AP:$BE,'Data 2'!AU$1,0),0)</f>
        <v>71441.440000000002</v>
      </c>
      <c r="AR142" s="15">
        <f>IFERROR(VLOOKUP($M:$M,'Data 2'!$AP:$BE,'Data 2'!AV$1,0),0)</f>
        <v>74922.34</v>
      </c>
      <c r="AS142" s="15">
        <f>IFERROR(VLOOKUP($M:$M,'Data 2'!$AP:$BE,'Data 2'!AW$1,0),0)</f>
        <v>78232.960000000006</v>
      </c>
      <c r="AT142" s="15">
        <f>IFERROR(VLOOKUP($M:$M,'Data 2'!$AP:$BE,'Data 2'!AX$1,0),0)</f>
        <v>73124.12</v>
      </c>
      <c r="AU142" s="15">
        <f>IFERROR(VLOOKUP($M:$M,'Data 2'!$AP:$BE,'Data 2'!AY$1,0),0)</f>
        <v>80074.149999999994</v>
      </c>
      <c r="AV142" s="15">
        <f>IFERROR(VLOOKUP($M:$M,'Data 2'!$AP:$BE,'Data 2'!AZ$1,0),0)</f>
        <v>64040.93</v>
      </c>
      <c r="AW142" s="15">
        <f>IFERROR(VLOOKUP($M:$M,'Data 2'!$AP:$BE,'Data 2'!BA$1,0),0)</f>
        <v>58195.710000000014</v>
      </c>
      <c r="AX142" s="15">
        <f>IFERROR(VLOOKUP($M:$M,'Data 2'!$AP:$BE,'Data 2'!BB$1,0),0)</f>
        <v>45452.960000000014</v>
      </c>
      <c r="AY142" s="15">
        <f>IFERROR(VLOOKUP($M:$M,'Data 2'!$AP:$BE,'Data 2'!BC$1,0),0)</f>
        <v>41467.259999999987</v>
      </c>
      <c r="AZ142" s="16">
        <f t="shared" si="140"/>
        <v>766035.21</v>
      </c>
      <c r="BA142" s="3">
        <f>IF(AA142=0,0,IFERROR(VLOOKUP($M:$M,'Price_Per_Oz_01.2019~'!$A:$CQ,Data_sheet_PTD!BA$2,0),0))</f>
        <v>0.68</v>
      </c>
      <c r="BB142" s="3">
        <f>IF(AB142=0,0,IFERROR(VLOOKUP($M:$M,'Price_Per_Oz_01.2019~'!$A:$CQ,Data_sheet_PTD!BB$2,0),0))</f>
        <v>0.68</v>
      </c>
      <c r="BC142" s="3">
        <f>IF(AC142=0,0,IFERROR(VLOOKUP($M:$M,'Price_Per_Oz_01.2019~'!$A:$CQ,Data_sheet_PTD!BC$2,0),0))</f>
        <v>0.7</v>
      </c>
      <c r="BD142" s="3">
        <f>IF(AD142=0,0,IFERROR(VLOOKUP($M:$M,'Price_Per_Oz_01.2019~'!$A:$CQ,Data_sheet_PTD!BD$2,0),0))</f>
        <v>0.7</v>
      </c>
      <c r="BE142" s="3">
        <f>IF(AE142=0,0,IFERROR(VLOOKUP($M:$M,'Price_Per_Oz_01.2019~'!$A:$CQ,Data_sheet_PTD!BE$2,0),0))</f>
        <v>0.7</v>
      </c>
      <c r="BF142" s="3">
        <f>IF(AF142=0,0,IFERROR(VLOOKUP($M:$M,'Price_Per_Oz_01.2019~'!$A:$CQ,Data_sheet_PTD!BF$2,0),0))</f>
        <v>0.7</v>
      </c>
      <c r="BG142" s="3">
        <f>IF(AG142=0,0,IFERROR(VLOOKUP($M:$M,'Price_Per_Oz_01.2019~'!$A:$CQ,Data_sheet_PTD!BG$2,0),0))</f>
        <v>0.7</v>
      </c>
      <c r="BH142" s="3">
        <f>IF(AH142=0,0,IFERROR(VLOOKUP($M:$M,'Price_Per_Oz_01.2019~'!$A:$CQ,Data_sheet_PTD!BH$2,0),0))</f>
        <v>0.7</v>
      </c>
      <c r="BI142" s="3">
        <f>IF(AI142=0,0,IFERROR(VLOOKUP($M:$M,'Price_Per_Oz_01.2019~'!$A:$CQ,Data_sheet_PTD!BI$2,0),0))</f>
        <v>0.7</v>
      </c>
      <c r="BJ142" s="3">
        <f>IF(AJ142=0,0,IFERROR(VLOOKUP($M:$M,'Price_Per_Oz_01.2019~'!$A:$CQ,Data_sheet_PTD!BJ$2,0),0))</f>
        <v>0.7</v>
      </c>
      <c r="BK142" s="3">
        <f>IF(AK142=0,0,IFERROR(VLOOKUP($M:$M,'Price_Per_Oz_01.2019~'!$A:$CQ,Data_sheet_PTD!BK$2,0),0))</f>
        <v>0.7</v>
      </c>
      <c r="BL142" s="3">
        <f>IF(AL142=0,0,IFERROR(VLOOKUP($M:$M,'Price_Per_Oz_01.2019~'!$A:$CQ,Data_sheet_PTD!BL$2,0),0))</f>
        <v>0.7</v>
      </c>
      <c r="BM142" s="17">
        <f t="shared" si="192"/>
        <v>0.7</v>
      </c>
      <c r="BN142" s="3">
        <f>IF(AN142=0,0,IFERROR(VLOOKUP($M:$M,'Price_Per_Oz_01.2019~'!$A:$CQ,Data_sheet_PTD!BN$2,0),0))</f>
        <v>0.7</v>
      </c>
      <c r="BO142" s="3">
        <f>IF(AO142=0,0,IFERROR(VLOOKUP($M:$M,'Price_Per_Oz_01.2019~'!$A:$CQ,Data_sheet_PTD!BO$2,0),0))</f>
        <v>0.7</v>
      </c>
      <c r="BP142" s="3">
        <f>IF(AP142=0,0,IFERROR(VLOOKUP($M:$M,'Price_Per_Oz_01.2019~'!$A:$CQ,Data_sheet_PTD!BP$2,0),0))</f>
        <v>0.7</v>
      </c>
      <c r="BQ142" s="3">
        <f>IF(AQ142=0,0,IFERROR(VLOOKUP($M:$M,'Price_Per_Oz_01.2019~'!$A:$CQ,Data_sheet_PTD!BQ$2,0),0))</f>
        <v>0.7</v>
      </c>
      <c r="BR142" s="3">
        <f>IF(AR142=0,0,IFERROR(VLOOKUP($M:$M,'Price_Per_Oz_01.2019~'!$A:$CQ,Data_sheet_PTD!BR$2,0),0))</f>
        <v>0.7</v>
      </c>
      <c r="BS142" s="3">
        <f>IF(AS142=0,0,IFERROR(VLOOKUP($M:$M,'Price_Per_Oz_01.2019~'!$A:$CQ,Data_sheet_PTD!BS$2,0),0))</f>
        <v>0.7</v>
      </c>
      <c r="BT142" s="3">
        <f>IF(AT142=0,0,IFERROR(VLOOKUP($M:$M,'Price_Per_Oz_01.2019~'!$A:$CQ,Data_sheet_PTD!BT$2,0),0))</f>
        <v>0.7</v>
      </c>
      <c r="BU142" s="3">
        <f>IF(AU142=0,0,IFERROR(VLOOKUP($M:$M,'Price_Per_Oz_01.2019~'!$A:$CQ,Data_sheet_PTD!BU$2,0),0))</f>
        <v>0.7</v>
      </c>
      <c r="BV142" s="3">
        <f>IF(AV142=0,0,IFERROR(VLOOKUP($M:$M,'Price_Per_Oz_01.2019~'!$A:$CQ,Data_sheet_PTD!BV$2,0),0))</f>
        <v>0.7</v>
      </c>
      <c r="BW142" s="3">
        <f>IF(AW142=0,0,IFERROR(VLOOKUP($M:$M,'Price_Per_Oz_01.2019~'!$A:$CQ,Data_sheet_PTD!BW$2,0),0))</f>
        <v>0.7</v>
      </c>
      <c r="BX142" s="3">
        <f>IF(AX142=0,0,IFERROR(VLOOKUP($M:$M,'Price_Per_Oz_01.2019~'!$A:$CQ,Data_sheet_PTD!BX$2,0),0))</f>
        <v>0.7</v>
      </c>
      <c r="BY142" s="3">
        <f>IF(AY142=0,0,IFERROR(VLOOKUP($M:$M,'Price_Per_Oz_01.2019~'!$A:$CQ,Data_sheet_PTD!BY$2,0),0))</f>
        <v>0.7</v>
      </c>
      <c r="BZ142" s="17">
        <f t="shared" si="193"/>
        <v>0.7</v>
      </c>
      <c r="CA142" s="12">
        <f t="shared" si="144"/>
        <v>55191.191176470587</v>
      </c>
      <c r="CB142" s="12">
        <f t="shared" si="145"/>
        <v>60695.088235294119</v>
      </c>
      <c r="CC142" s="12">
        <f t="shared" si="146"/>
        <v>80974.228571428568</v>
      </c>
      <c r="CD142" s="12">
        <f t="shared" si="147"/>
        <v>92566.471428571429</v>
      </c>
      <c r="CE142" s="12">
        <f t="shared" si="148"/>
        <v>90750.271428571432</v>
      </c>
      <c r="CF142" s="12">
        <f t="shared" si="149"/>
        <v>114165.18571428573</v>
      </c>
      <c r="CG142" s="12">
        <f t="shared" si="150"/>
        <v>104733.22857142857</v>
      </c>
      <c r="CH142" s="12">
        <f t="shared" si="151"/>
        <v>95915.300000000017</v>
      </c>
      <c r="CI142" s="12">
        <f t="shared" si="152"/>
        <v>93809.485714285722</v>
      </c>
      <c r="CJ142" s="12">
        <f t="shared" si="153"/>
        <v>78171.914285714287</v>
      </c>
      <c r="CK142" s="12">
        <f t="shared" si="154"/>
        <v>61243.1</v>
      </c>
      <c r="CL142" s="12">
        <f t="shared" si="155"/>
        <v>57051.642857142862</v>
      </c>
      <c r="CM142" s="13">
        <f t="shared" si="194"/>
        <v>985267.10798319336</v>
      </c>
      <c r="CN142" s="12">
        <f t="shared" si="156"/>
        <v>72542.357142857145</v>
      </c>
      <c r="CO142" s="12">
        <f t="shared" si="157"/>
        <v>85604.685714285719</v>
      </c>
      <c r="CP142" s="12">
        <f t="shared" si="158"/>
        <v>97686.300000000017</v>
      </c>
      <c r="CQ142" s="12">
        <f t="shared" si="159"/>
        <v>102059.20000000001</v>
      </c>
      <c r="CR142" s="12">
        <f t="shared" si="160"/>
        <v>107031.91428571429</v>
      </c>
      <c r="CS142" s="12">
        <f t="shared" si="161"/>
        <v>111761.37142857144</v>
      </c>
      <c r="CT142" s="12">
        <f t="shared" si="162"/>
        <v>104463.02857142857</v>
      </c>
      <c r="CU142" s="12">
        <f t="shared" si="163"/>
        <v>114391.64285714286</v>
      </c>
      <c r="CV142" s="12">
        <f t="shared" si="164"/>
        <v>91487.042857142864</v>
      </c>
      <c r="CW142" s="12">
        <f t="shared" si="165"/>
        <v>83136.728571428597</v>
      </c>
      <c r="CX142" s="12">
        <f t="shared" si="166"/>
        <v>64932.800000000025</v>
      </c>
      <c r="CY142" s="12">
        <f t="shared" si="167"/>
        <v>59238.942857142843</v>
      </c>
      <c r="CZ142" s="13">
        <f t="shared" si="141"/>
        <v>1094336.0142857144</v>
      </c>
      <c r="DA142" s="15">
        <f t="shared" si="168"/>
        <v>11798.79285714286</v>
      </c>
      <c r="DB142" s="15">
        <f t="shared" si="169"/>
        <v>16938.526285714288</v>
      </c>
      <c r="DC142" s="15">
        <f t="shared" si="170"/>
        <v>11698.450000000013</v>
      </c>
      <c r="DD142" s="15">
        <f t="shared" si="171"/>
        <v>6644.9100000000071</v>
      </c>
      <c r="DE142" s="15">
        <f t="shared" si="172"/>
        <v>11397.149999999998</v>
      </c>
      <c r="DF142" s="15">
        <f t="shared" si="173"/>
        <v>-1682.6700000000069</v>
      </c>
      <c r="DG142" s="15">
        <f t="shared" si="174"/>
        <v>-189.13999999999794</v>
      </c>
      <c r="DH142" s="15">
        <f t="shared" si="175"/>
        <v>12933.439999999986</v>
      </c>
      <c r="DI142" s="15">
        <f t="shared" si="176"/>
        <v>-1625.7100000000005</v>
      </c>
      <c r="DJ142" s="15">
        <f t="shared" si="177"/>
        <v>3475.3700000000172</v>
      </c>
      <c r="DK142" s="15">
        <f t="shared" si="178"/>
        <v>2582.7900000000182</v>
      </c>
      <c r="DL142" s="15">
        <f t="shared" si="179"/>
        <v>1531.1099999999867</v>
      </c>
      <c r="DM142" s="16">
        <f t="shared" si="142"/>
        <v>75503.019142857156</v>
      </c>
      <c r="DN142" s="15">
        <f t="shared" si="180"/>
        <v>1450.8471428571361</v>
      </c>
      <c r="DO142" s="15">
        <f t="shared" si="181"/>
        <v>1712.0937142857065</v>
      </c>
      <c r="DP142" s="15">
        <f t="shared" si="182"/>
        <v>0</v>
      </c>
      <c r="DQ142" s="15">
        <f t="shared" si="183"/>
        <v>0</v>
      </c>
      <c r="DR142" s="15">
        <f t="shared" si="184"/>
        <v>0</v>
      </c>
      <c r="DS142" s="15">
        <f t="shared" si="185"/>
        <v>0</v>
      </c>
      <c r="DT142" s="15">
        <f t="shared" si="186"/>
        <v>0</v>
      </c>
      <c r="DU142" s="15">
        <f t="shared" si="187"/>
        <v>0</v>
      </c>
      <c r="DV142" s="15">
        <f t="shared" si="188"/>
        <v>0</v>
      </c>
      <c r="DW142" s="15">
        <f t="shared" si="189"/>
        <v>0</v>
      </c>
      <c r="DX142" s="15">
        <f t="shared" si="190"/>
        <v>0</v>
      </c>
      <c r="DY142" s="15">
        <f t="shared" si="191"/>
        <v>0</v>
      </c>
      <c r="DZ142" s="16">
        <f t="shared" si="143"/>
        <v>3162.9408571428426</v>
      </c>
      <c r="EB142" s="22">
        <f t="shared" si="195"/>
        <v>0</v>
      </c>
      <c r="EC142" s="22">
        <f t="shared" si="196"/>
        <v>0</v>
      </c>
      <c r="ED142" s="22">
        <f t="shared" si="197"/>
        <v>0</v>
      </c>
      <c r="EE142" s="22">
        <f t="shared" si="198"/>
        <v>0</v>
      </c>
      <c r="EF142" s="22">
        <f t="shared" si="199"/>
        <v>0</v>
      </c>
      <c r="EG142" s="22">
        <f t="shared" si="200"/>
        <v>8.6401996668428183E-12</v>
      </c>
      <c r="EH142" s="22">
        <f t="shared" si="201"/>
        <v>-1.4779288903810084E-12</v>
      </c>
      <c r="EI142" s="22">
        <f t="shared" si="202"/>
        <v>0</v>
      </c>
      <c r="EJ142" s="22">
        <f t="shared" si="203"/>
        <v>0</v>
      </c>
      <c r="EK142" s="22">
        <f t="shared" si="204"/>
        <v>0</v>
      </c>
      <c r="EL142" s="22">
        <f t="shared" si="205"/>
        <v>0</v>
      </c>
      <c r="EM142" s="22">
        <f t="shared" si="206"/>
        <v>0</v>
      </c>
    </row>
    <row r="143" spans="12:143" x14ac:dyDescent="0.3">
      <c r="L143" s="7"/>
      <c r="M143" t="s">
        <v>148</v>
      </c>
      <c r="N143" s="15">
        <f>IFERROR(VLOOKUP($M:$M,'Data 2'!$C:$R,'Data 2'!E$1,0),0)</f>
        <v>65820.52</v>
      </c>
      <c r="O143" s="15">
        <f>IFERROR(VLOOKUP($M:$M,'Data 2'!$C:$R,'Data 2'!F$1,0),0)</f>
        <v>72769.83</v>
      </c>
      <c r="P143" s="15">
        <f>IFERROR(VLOOKUP($M:$M,'Data 2'!$C:$R,'Data 2'!G$1,0),0)</f>
        <v>93855.14</v>
      </c>
      <c r="Q143" s="15">
        <f>IFERROR(VLOOKUP($M:$M,'Data 2'!$C:$R,'Data 2'!H$1,0),0)</f>
        <v>116149.66</v>
      </c>
      <c r="R143" s="15">
        <f>IFERROR(VLOOKUP($M:$M,'Data 2'!$C:$R,'Data 2'!I$1,0),0)</f>
        <v>106483.53</v>
      </c>
      <c r="S143" s="15">
        <f>IFERROR(VLOOKUP($M:$M,'Data 2'!$C:$R,'Data 2'!J$1,0),0)</f>
        <v>115529.26</v>
      </c>
      <c r="T143" s="15">
        <f>IFERROR(VLOOKUP($M:$M,'Data 2'!$C:$R,'Data 2'!K$1,0),0)</f>
        <v>138900.62</v>
      </c>
      <c r="U143" s="15">
        <f>IFERROR(VLOOKUP($M:$M,'Data 2'!$C:$R,'Data 2'!L$1,0),0)</f>
        <v>112243.93</v>
      </c>
      <c r="V143" s="15">
        <f>IFERROR(VLOOKUP($M:$M,'Data 2'!$C:$R,'Data 2'!M$1,0),0)</f>
        <v>97485</v>
      </c>
      <c r="W143" s="15">
        <f>IFERROR(VLOOKUP($M:$M,'Data 2'!$C:$R,'Data 2'!N$1,0),0)</f>
        <v>94555.29</v>
      </c>
      <c r="X143" s="15">
        <f>IFERROR(VLOOKUP($M:$M,'Data 2'!$C:$R,'Data 2'!O$1,0),0)</f>
        <v>77832.02</v>
      </c>
      <c r="Y143" s="15">
        <f>IFERROR(VLOOKUP($M:$M,'Data 2'!$C:$R,'Data 2'!P$1,0),0)</f>
        <v>67540.509999999995</v>
      </c>
      <c r="Z143" s="16">
        <f t="shared" si="139"/>
        <v>348595.15</v>
      </c>
      <c r="AA143" s="15">
        <f>IFERROR(VLOOKUP($M:$M,'Data 2'!$U:$AI,'Data 2'!W$1,0),0)</f>
        <v>76523.09</v>
      </c>
      <c r="AB143" s="15">
        <f>IFERROR(VLOOKUP($M:$M,'Data 2'!$U:$AI,'Data 2'!X$1,0),0)</f>
        <v>69919.08</v>
      </c>
      <c r="AC143" s="15">
        <f>IFERROR(VLOOKUP($M:$M,'Data 2'!$U:$AI,'Data 2'!Y$1,0),0)</f>
        <v>121595.67</v>
      </c>
      <c r="AD143" s="15">
        <f>IFERROR(VLOOKUP($M:$M,'Data 2'!$U:$AI,'Data 2'!Z$1,0),0)</f>
        <v>122407.5</v>
      </c>
      <c r="AE143" s="15">
        <f>IFERROR(VLOOKUP($M:$M,'Data 2'!$U:$AI,'Data 2'!AA$1,0),0)</f>
        <v>132250.91</v>
      </c>
      <c r="AF143" s="15">
        <f>IFERROR(VLOOKUP($M:$M,'Data 2'!$U:$AI,'Data 2'!AB$1,0),0)</f>
        <v>159482.85999999999</v>
      </c>
      <c r="AG143" s="15">
        <f>IFERROR(VLOOKUP($M:$M,'Data 2'!$U:$AI,'Data 2'!AC$1,0),0)</f>
        <v>149838.71</v>
      </c>
      <c r="AH143" s="15">
        <f>IFERROR(VLOOKUP($M:$M,'Data 2'!$U:$AI,'Data 2'!AD$1,0),0)</f>
        <v>132756.43</v>
      </c>
      <c r="AI143" s="15">
        <f>IFERROR(VLOOKUP($M:$M,'Data 2'!$U:$AI,'Data 2'!AE$1,0),0)</f>
        <v>123454.88</v>
      </c>
      <c r="AJ143" s="15">
        <f>IFERROR(VLOOKUP($M:$M,'Data 2'!$U:$AI,'Data 2'!AF$1,0),0)</f>
        <v>105513.91</v>
      </c>
      <c r="AK143" s="15">
        <f>IFERROR(VLOOKUP($M:$M,'Data 2'!$U:$AI,'Data 2'!AG$1,0),0)</f>
        <v>83885.210000000006</v>
      </c>
      <c r="AL143" s="15">
        <f>IFERROR(VLOOKUP($M:$M,'Data 2'!$U:$AI,'Data 2'!AH$1,0),0)</f>
        <v>86265.98</v>
      </c>
      <c r="AM143" s="16">
        <f t="shared" si="207"/>
        <v>1363894.2299999997</v>
      </c>
      <c r="AN143" s="15">
        <f>IFERROR(VLOOKUP($M:$M,'Data 2'!$AP:$BE,'Data 2'!AR$1,0),0)</f>
        <v>96606.53</v>
      </c>
      <c r="AO143" s="15">
        <f>IFERROR(VLOOKUP($M:$M,'Data 2'!$AP:$BE,'Data 2'!AS$1,0),0)</f>
        <v>116459.76</v>
      </c>
      <c r="AP143" s="15">
        <f>IFERROR(VLOOKUP($M:$M,'Data 2'!$AP:$BE,'Data 2'!AT$1,0),0)</f>
        <v>128285.45</v>
      </c>
      <c r="AQ143" s="15">
        <f>IFERROR(VLOOKUP($M:$M,'Data 2'!$AP:$BE,'Data 2'!AU$1,0),0)</f>
        <v>140501.39000000001</v>
      </c>
      <c r="AR143" s="15">
        <f>IFERROR(VLOOKUP($M:$M,'Data 2'!$AP:$BE,'Data 2'!AV$1,0),0)</f>
        <v>150465.64000000001</v>
      </c>
      <c r="AS143" s="15">
        <f>IFERROR(VLOOKUP($M:$M,'Data 2'!$AP:$BE,'Data 2'!AW$1,0),0)</f>
        <v>148289.29999999999</v>
      </c>
      <c r="AT143" s="15">
        <f>IFERROR(VLOOKUP($M:$M,'Data 2'!$AP:$BE,'Data 2'!AX$1,0),0)</f>
        <v>145525.66</v>
      </c>
      <c r="AU143" s="15">
        <f>IFERROR(VLOOKUP($M:$M,'Data 2'!$AP:$BE,'Data 2'!AY$1,0),0)</f>
        <v>149102.9</v>
      </c>
      <c r="AV143" s="15">
        <f>IFERROR(VLOOKUP($M:$M,'Data 2'!$AP:$BE,'Data 2'!AZ$1,0),0)</f>
        <v>121963.34</v>
      </c>
      <c r="AW143" s="15">
        <f>IFERROR(VLOOKUP($M:$M,'Data 2'!$AP:$BE,'Data 2'!BA$1,0),0)</f>
        <v>107388.64000000001</v>
      </c>
      <c r="AX143" s="15">
        <f>IFERROR(VLOOKUP($M:$M,'Data 2'!$AP:$BE,'Data 2'!BB$1,0),0)</f>
        <v>84581.440000000017</v>
      </c>
      <c r="AY143" s="15">
        <f>IFERROR(VLOOKUP($M:$M,'Data 2'!$AP:$BE,'Data 2'!BC$1,0),0)</f>
        <v>86280.95</v>
      </c>
      <c r="AZ143" s="16">
        <f t="shared" si="140"/>
        <v>1475451.0000000002</v>
      </c>
      <c r="BA143" s="3">
        <f>IF(AA143=0,0,IFERROR(VLOOKUP($M:$M,'Price_Per_Oz_01.2019~'!$A:$CQ,Data_sheet_PTD!BA$2,0),0))</f>
        <v>0.69</v>
      </c>
      <c r="BB143" s="3">
        <f>IF(AB143=0,0,IFERROR(VLOOKUP($M:$M,'Price_Per_Oz_01.2019~'!$A:$CQ,Data_sheet_PTD!BB$2,0),0))</f>
        <v>0.69</v>
      </c>
      <c r="BC143" s="3">
        <f>IF(AC143=0,0,IFERROR(VLOOKUP($M:$M,'Price_Per_Oz_01.2019~'!$A:$CQ,Data_sheet_PTD!BC$2,0),0))</f>
        <v>0.74</v>
      </c>
      <c r="BD143" s="3">
        <f>IF(AD143=0,0,IFERROR(VLOOKUP($M:$M,'Price_Per_Oz_01.2019~'!$A:$CQ,Data_sheet_PTD!BD$2,0),0))</f>
        <v>0.74</v>
      </c>
      <c r="BE143" s="3">
        <f>IF(AE143=0,0,IFERROR(VLOOKUP($M:$M,'Price_Per_Oz_01.2019~'!$A:$CQ,Data_sheet_PTD!BE$2,0),0))</f>
        <v>0.74</v>
      </c>
      <c r="BF143" s="3">
        <f>IF(AF143=0,0,IFERROR(VLOOKUP($M:$M,'Price_Per_Oz_01.2019~'!$A:$CQ,Data_sheet_PTD!BF$2,0),0))</f>
        <v>0.74</v>
      </c>
      <c r="BG143" s="3">
        <f>IF(AG143=0,0,IFERROR(VLOOKUP($M:$M,'Price_Per_Oz_01.2019~'!$A:$CQ,Data_sheet_PTD!BG$2,0),0))</f>
        <v>0.74</v>
      </c>
      <c r="BH143" s="3">
        <f>IF(AH143=0,0,IFERROR(VLOOKUP($M:$M,'Price_Per_Oz_01.2019~'!$A:$CQ,Data_sheet_PTD!BH$2,0),0))</f>
        <v>0.74</v>
      </c>
      <c r="BI143" s="3">
        <f>IF(AI143=0,0,IFERROR(VLOOKUP($M:$M,'Price_Per_Oz_01.2019~'!$A:$CQ,Data_sheet_PTD!BI$2,0),0))</f>
        <v>0.74</v>
      </c>
      <c r="BJ143" s="3">
        <f>IF(AJ143=0,0,IFERROR(VLOOKUP($M:$M,'Price_Per_Oz_01.2019~'!$A:$CQ,Data_sheet_PTD!BJ$2,0),0))</f>
        <v>0.74</v>
      </c>
      <c r="BK143" s="3">
        <f>IF(AK143=0,0,IFERROR(VLOOKUP($M:$M,'Price_Per_Oz_01.2019~'!$A:$CQ,Data_sheet_PTD!BK$2,0),0))</f>
        <v>0.74</v>
      </c>
      <c r="BL143" s="3">
        <f>IF(AL143=0,0,IFERROR(VLOOKUP($M:$M,'Price_Per_Oz_01.2019~'!$A:$CQ,Data_sheet_PTD!BL$2,0),0))</f>
        <v>0.74</v>
      </c>
      <c r="BM143" s="17">
        <f t="shared" si="192"/>
        <v>0.74</v>
      </c>
      <c r="BN143" s="3">
        <f>IF(AN143=0,0,IFERROR(VLOOKUP($M:$M,'Price_Per_Oz_01.2019~'!$A:$CQ,Data_sheet_PTD!BN$2,0),0))</f>
        <v>0.74</v>
      </c>
      <c r="BO143" s="3">
        <f>IF(AO143=0,0,IFERROR(VLOOKUP($M:$M,'Price_Per_Oz_01.2019~'!$A:$CQ,Data_sheet_PTD!BO$2,0),0))</f>
        <v>0.74</v>
      </c>
      <c r="BP143" s="3">
        <f>IF(AP143=0,0,IFERROR(VLOOKUP($M:$M,'Price_Per_Oz_01.2019~'!$A:$CQ,Data_sheet_PTD!BP$2,0),0))</f>
        <v>0.74</v>
      </c>
      <c r="BQ143" s="3">
        <f>IF(AQ143=0,0,IFERROR(VLOOKUP($M:$M,'Price_Per_Oz_01.2019~'!$A:$CQ,Data_sheet_PTD!BQ$2,0),0))</f>
        <v>0.74</v>
      </c>
      <c r="BR143" s="3">
        <f>IF(AR143=0,0,IFERROR(VLOOKUP($M:$M,'Price_Per_Oz_01.2019~'!$A:$CQ,Data_sheet_PTD!BR$2,0),0))</f>
        <v>0.74</v>
      </c>
      <c r="BS143" s="3">
        <f>IF(AS143=0,0,IFERROR(VLOOKUP($M:$M,'Price_Per_Oz_01.2019~'!$A:$CQ,Data_sheet_PTD!BS$2,0),0))</f>
        <v>0.74</v>
      </c>
      <c r="BT143" s="3">
        <f>IF(AT143=0,0,IFERROR(VLOOKUP($M:$M,'Price_Per_Oz_01.2019~'!$A:$CQ,Data_sheet_PTD!BT$2,0),0))</f>
        <v>0.74</v>
      </c>
      <c r="BU143" s="3">
        <f>IF(AU143=0,0,IFERROR(VLOOKUP($M:$M,'Price_Per_Oz_01.2019~'!$A:$CQ,Data_sheet_PTD!BU$2,0),0))</f>
        <v>0.74</v>
      </c>
      <c r="BV143" s="3">
        <f>IF(AV143=0,0,IFERROR(VLOOKUP($M:$M,'Price_Per_Oz_01.2019~'!$A:$CQ,Data_sheet_PTD!BV$2,0),0))</f>
        <v>0.74</v>
      </c>
      <c r="BW143" s="3">
        <f>IF(AW143=0,0,IFERROR(VLOOKUP($M:$M,'Price_Per_Oz_01.2019~'!$A:$CQ,Data_sheet_PTD!BW$2,0),0))</f>
        <v>0.74</v>
      </c>
      <c r="BX143" s="3">
        <f>IF(AX143=0,0,IFERROR(VLOOKUP($M:$M,'Price_Per_Oz_01.2019~'!$A:$CQ,Data_sheet_PTD!BX$2,0),0))</f>
        <v>0.74</v>
      </c>
      <c r="BY143" s="3">
        <f>IF(AY143=0,0,IFERROR(VLOOKUP($M:$M,'Price_Per_Oz_01.2019~'!$A:$CQ,Data_sheet_PTD!BY$2,0),0))</f>
        <v>0.74</v>
      </c>
      <c r="BZ143" s="17">
        <f t="shared" si="193"/>
        <v>0.74</v>
      </c>
      <c r="CA143" s="12">
        <f t="shared" si="144"/>
        <v>110903.02898550725</v>
      </c>
      <c r="CB143" s="12">
        <f t="shared" si="145"/>
        <v>101332.00000000001</v>
      </c>
      <c r="CC143" s="12">
        <f t="shared" si="146"/>
        <v>164318.47297297296</v>
      </c>
      <c r="CD143" s="12">
        <f t="shared" si="147"/>
        <v>165415.54054054053</v>
      </c>
      <c r="CE143" s="12">
        <f t="shared" si="148"/>
        <v>178717.44594594595</v>
      </c>
      <c r="CF143" s="12">
        <f t="shared" si="149"/>
        <v>215517.37837837837</v>
      </c>
      <c r="CG143" s="12">
        <f t="shared" si="150"/>
        <v>202484.74324324323</v>
      </c>
      <c r="CH143" s="12">
        <f t="shared" si="151"/>
        <v>179400.58108108107</v>
      </c>
      <c r="CI143" s="12">
        <f t="shared" si="152"/>
        <v>166830.91891891893</v>
      </c>
      <c r="CJ143" s="12">
        <f t="shared" si="153"/>
        <v>142586.36486486488</v>
      </c>
      <c r="CK143" s="12">
        <f t="shared" si="154"/>
        <v>113358.39189189191</v>
      </c>
      <c r="CL143" s="12">
        <f t="shared" si="155"/>
        <v>116575.64864864864</v>
      </c>
      <c r="CM143" s="13">
        <f t="shared" si="194"/>
        <v>1857440.5154719935</v>
      </c>
      <c r="CN143" s="12">
        <f t="shared" si="156"/>
        <v>130549.36486486487</v>
      </c>
      <c r="CO143" s="12">
        <f t="shared" si="157"/>
        <v>157378.05405405405</v>
      </c>
      <c r="CP143" s="12">
        <f t="shared" si="158"/>
        <v>173358.71621621621</v>
      </c>
      <c r="CQ143" s="12">
        <f t="shared" si="159"/>
        <v>189866.74324324325</v>
      </c>
      <c r="CR143" s="12">
        <f t="shared" si="160"/>
        <v>203331.94594594598</v>
      </c>
      <c r="CS143" s="12">
        <f t="shared" si="161"/>
        <v>200390.94594594595</v>
      </c>
      <c r="CT143" s="12">
        <f t="shared" si="162"/>
        <v>196656.29729729731</v>
      </c>
      <c r="CU143" s="12">
        <f t="shared" si="163"/>
        <v>201490.40540540541</v>
      </c>
      <c r="CV143" s="12">
        <f t="shared" si="164"/>
        <v>164815.32432432432</v>
      </c>
      <c r="CW143" s="12">
        <f t="shared" si="165"/>
        <v>145119.78378378382</v>
      </c>
      <c r="CX143" s="12">
        <f t="shared" si="166"/>
        <v>114299.24324324327</v>
      </c>
      <c r="CY143" s="12">
        <f t="shared" si="167"/>
        <v>116595.87837837837</v>
      </c>
      <c r="CZ143" s="13">
        <f t="shared" si="141"/>
        <v>1993852.7027027032</v>
      </c>
      <c r="DA143" s="15">
        <f t="shared" si="168"/>
        <v>13555.971756756757</v>
      </c>
      <c r="DB143" s="15">
        <f t="shared" si="169"/>
        <v>38671.777297297282</v>
      </c>
      <c r="DC143" s="15">
        <f t="shared" si="170"/>
        <v>6689.7800000000079</v>
      </c>
      <c r="DD143" s="15">
        <f t="shared" si="171"/>
        <v>18093.890000000014</v>
      </c>
      <c r="DE143" s="15">
        <f t="shared" si="172"/>
        <v>18214.730000000021</v>
      </c>
      <c r="DF143" s="15">
        <f t="shared" si="173"/>
        <v>-11193.559999999996</v>
      </c>
      <c r="DG143" s="15">
        <f t="shared" si="174"/>
        <v>-4313.0499999999793</v>
      </c>
      <c r="DH143" s="15">
        <f t="shared" si="175"/>
        <v>16346.470000000018</v>
      </c>
      <c r="DI143" s="15">
        <f t="shared" si="176"/>
        <v>-1491.5400000000152</v>
      </c>
      <c r="DJ143" s="15">
        <f t="shared" si="177"/>
        <v>1874.7300000000116</v>
      </c>
      <c r="DK143" s="15">
        <f t="shared" si="178"/>
        <v>696.23000000000695</v>
      </c>
      <c r="DL143" s="15">
        <f t="shared" si="179"/>
        <v>14.97000000000291</v>
      </c>
      <c r="DM143" s="16">
        <f t="shared" si="142"/>
        <v>97160.399054054142</v>
      </c>
      <c r="DN143" s="15">
        <f t="shared" si="180"/>
        <v>6527.4682432432492</v>
      </c>
      <c r="DO143" s="15">
        <f t="shared" si="181"/>
        <v>7868.9027027027096</v>
      </c>
      <c r="DP143" s="15">
        <f t="shared" si="182"/>
        <v>0</v>
      </c>
      <c r="DQ143" s="15">
        <f t="shared" si="183"/>
        <v>0</v>
      </c>
      <c r="DR143" s="15">
        <f t="shared" si="184"/>
        <v>0</v>
      </c>
      <c r="DS143" s="15">
        <f t="shared" si="185"/>
        <v>0</v>
      </c>
      <c r="DT143" s="15">
        <f t="shared" si="186"/>
        <v>0</v>
      </c>
      <c r="DU143" s="15">
        <f t="shared" si="187"/>
        <v>0</v>
      </c>
      <c r="DV143" s="15">
        <f t="shared" si="188"/>
        <v>0</v>
      </c>
      <c r="DW143" s="15">
        <f t="shared" si="189"/>
        <v>0</v>
      </c>
      <c r="DX143" s="15">
        <f t="shared" si="190"/>
        <v>0</v>
      </c>
      <c r="DY143" s="15">
        <f t="shared" si="191"/>
        <v>0</v>
      </c>
      <c r="DZ143" s="16">
        <f t="shared" si="143"/>
        <v>14396.370945945959</v>
      </c>
      <c r="EB143" s="22">
        <f t="shared" si="195"/>
        <v>0</v>
      </c>
      <c r="EC143" s="22">
        <f t="shared" si="196"/>
        <v>0</v>
      </c>
      <c r="ED143" s="22">
        <f t="shared" si="197"/>
        <v>-9.0949470177292824E-12</v>
      </c>
      <c r="EE143" s="22">
        <f t="shared" si="198"/>
        <v>0</v>
      </c>
      <c r="EF143" s="22">
        <f t="shared" si="199"/>
        <v>0</v>
      </c>
      <c r="EG143" s="22">
        <f t="shared" si="200"/>
        <v>0</v>
      </c>
      <c r="EH143" s="22">
        <f t="shared" si="201"/>
        <v>-9.0949470177292824E-12</v>
      </c>
      <c r="EI143" s="22">
        <f t="shared" si="202"/>
        <v>-1.6370904631912708E-11</v>
      </c>
      <c r="EJ143" s="22">
        <f t="shared" si="203"/>
        <v>7.0485839387401938E-12</v>
      </c>
      <c r="EK143" s="22">
        <f t="shared" si="204"/>
        <v>0</v>
      </c>
      <c r="EL143" s="22">
        <f t="shared" si="205"/>
        <v>3.5242919693700969E-12</v>
      </c>
      <c r="EM143" s="22">
        <f t="shared" si="206"/>
        <v>-1.7461587731304462E-12</v>
      </c>
    </row>
    <row r="144" spans="12:143" x14ac:dyDescent="0.3">
      <c r="L144" s="7"/>
      <c r="M144" t="s">
        <v>149</v>
      </c>
      <c r="N144" s="15">
        <f>IFERROR(VLOOKUP($M:$M,'Data 2'!$C:$R,'Data 2'!E$1,0),0)</f>
        <v>50489.99</v>
      </c>
      <c r="O144" s="15">
        <f>IFERROR(VLOOKUP($M:$M,'Data 2'!$C:$R,'Data 2'!F$1,0),0)</f>
        <v>58126.13</v>
      </c>
      <c r="P144" s="15">
        <f>IFERROR(VLOOKUP($M:$M,'Data 2'!$C:$R,'Data 2'!G$1,0),0)</f>
        <v>66485.710000000006</v>
      </c>
      <c r="Q144" s="15">
        <f>IFERROR(VLOOKUP($M:$M,'Data 2'!$C:$R,'Data 2'!H$1,0),0)</f>
        <v>78062.61</v>
      </c>
      <c r="R144" s="15">
        <f>IFERROR(VLOOKUP($M:$M,'Data 2'!$C:$R,'Data 2'!I$1,0),0)</f>
        <v>75050.070000000007</v>
      </c>
      <c r="S144" s="15">
        <f>IFERROR(VLOOKUP($M:$M,'Data 2'!$C:$R,'Data 2'!J$1,0),0)</f>
        <v>89226.81</v>
      </c>
      <c r="T144" s="15">
        <f>IFERROR(VLOOKUP($M:$M,'Data 2'!$C:$R,'Data 2'!K$1,0),0)</f>
        <v>105747.32</v>
      </c>
      <c r="U144" s="15">
        <f>IFERROR(VLOOKUP($M:$M,'Data 2'!$C:$R,'Data 2'!L$1,0),0)</f>
        <v>87197.23</v>
      </c>
      <c r="V144" s="15">
        <f>IFERROR(VLOOKUP($M:$M,'Data 2'!$C:$R,'Data 2'!M$1,0),0)</f>
        <v>65577.279999999999</v>
      </c>
      <c r="W144" s="15">
        <f>IFERROR(VLOOKUP($M:$M,'Data 2'!$C:$R,'Data 2'!N$1,0),0)</f>
        <v>68594.62</v>
      </c>
      <c r="X144" s="15">
        <f>IFERROR(VLOOKUP($M:$M,'Data 2'!$C:$R,'Data 2'!O$1,0),0)</f>
        <v>51112.38</v>
      </c>
      <c r="Y144" s="15">
        <f>IFERROR(VLOOKUP($M:$M,'Data 2'!$C:$R,'Data 2'!P$1,0),0)</f>
        <v>46396.44</v>
      </c>
      <c r="Z144" s="16">
        <f t="shared" si="139"/>
        <v>253164.44</v>
      </c>
      <c r="AA144" s="15">
        <f>IFERROR(VLOOKUP($M:$M,'Data 2'!$U:$AI,'Data 2'!W$1,0),0)</f>
        <v>59566.41</v>
      </c>
      <c r="AB144" s="15">
        <f>IFERROR(VLOOKUP($M:$M,'Data 2'!$U:$AI,'Data 2'!X$1,0),0)</f>
        <v>64596.62</v>
      </c>
      <c r="AC144" s="15">
        <f>IFERROR(VLOOKUP($M:$M,'Data 2'!$U:$AI,'Data 2'!Y$1,0),0)</f>
        <v>87835.69</v>
      </c>
      <c r="AD144" s="15">
        <f>IFERROR(VLOOKUP($M:$M,'Data 2'!$U:$AI,'Data 2'!Z$1,0),0)</f>
        <v>88924.3</v>
      </c>
      <c r="AE144" s="15">
        <f>IFERROR(VLOOKUP($M:$M,'Data 2'!$U:$AI,'Data 2'!AA$1,0),0)</f>
        <v>89797.59</v>
      </c>
      <c r="AF144" s="15">
        <f>IFERROR(VLOOKUP($M:$M,'Data 2'!$U:$AI,'Data 2'!AB$1,0),0)</f>
        <v>115519.9</v>
      </c>
      <c r="AG144" s="15">
        <f>IFERROR(VLOOKUP($M:$M,'Data 2'!$U:$AI,'Data 2'!AC$1,0),0)</f>
        <v>109252.03</v>
      </c>
      <c r="AH144" s="15">
        <f>IFERROR(VLOOKUP($M:$M,'Data 2'!$U:$AI,'Data 2'!AD$1,0),0)</f>
        <v>97197.35</v>
      </c>
      <c r="AI144" s="15">
        <f>IFERROR(VLOOKUP($M:$M,'Data 2'!$U:$AI,'Data 2'!AE$1,0),0)</f>
        <v>93442.47</v>
      </c>
      <c r="AJ144" s="15">
        <f>IFERROR(VLOOKUP($M:$M,'Data 2'!$U:$AI,'Data 2'!AF$1,0),0)</f>
        <v>79929.960000000006</v>
      </c>
      <c r="AK144" s="15">
        <f>IFERROR(VLOOKUP($M:$M,'Data 2'!$U:$AI,'Data 2'!AG$1,0),0)</f>
        <v>62130.720000000001</v>
      </c>
      <c r="AL144" s="15">
        <f>IFERROR(VLOOKUP($M:$M,'Data 2'!$U:$AI,'Data 2'!AH$1,0),0)</f>
        <v>44541.72</v>
      </c>
      <c r="AM144" s="16">
        <f t="shared" si="207"/>
        <v>992734.75999999989</v>
      </c>
      <c r="AN144" s="15">
        <f>IFERROR(VLOOKUP($M:$M,'Data 2'!$AP:$BE,'Data 2'!AR$1,0),0)</f>
        <v>70082.73</v>
      </c>
      <c r="AO144" s="15">
        <f>IFERROR(VLOOKUP($M:$M,'Data 2'!$AP:$BE,'Data 2'!AS$1,0),0)</f>
        <v>82281.210000000006</v>
      </c>
      <c r="AP144" s="15">
        <f>IFERROR(VLOOKUP($M:$M,'Data 2'!$AP:$BE,'Data 2'!AT$1,0),0)</f>
        <v>91378.01</v>
      </c>
      <c r="AQ144" s="15">
        <f>IFERROR(VLOOKUP($M:$M,'Data 2'!$AP:$BE,'Data 2'!AU$1,0),0)</f>
        <v>109618.6</v>
      </c>
      <c r="AR144" s="15">
        <f>IFERROR(VLOOKUP($M:$M,'Data 2'!$AP:$BE,'Data 2'!AV$1,0),0)</f>
        <v>107798.31</v>
      </c>
      <c r="AS144" s="15">
        <f>IFERROR(VLOOKUP($M:$M,'Data 2'!$AP:$BE,'Data 2'!AW$1,0),0)</f>
        <v>112910.6</v>
      </c>
      <c r="AT144" s="15">
        <f>IFERROR(VLOOKUP($M:$M,'Data 2'!$AP:$BE,'Data 2'!AX$1,0),0)</f>
        <v>112593.81</v>
      </c>
      <c r="AU144" s="15">
        <f>IFERROR(VLOOKUP($M:$M,'Data 2'!$AP:$BE,'Data 2'!AY$1,0),0)</f>
        <v>117702.11</v>
      </c>
      <c r="AV144" s="15">
        <f>IFERROR(VLOOKUP($M:$M,'Data 2'!$AP:$BE,'Data 2'!AZ$1,0),0)</f>
        <v>92592.39</v>
      </c>
      <c r="AW144" s="15">
        <f>IFERROR(VLOOKUP($M:$M,'Data 2'!$AP:$BE,'Data 2'!BA$1,0),0)</f>
        <v>85890.470000000016</v>
      </c>
      <c r="AX144" s="15">
        <f>IFERROR(VLOOKUP($M:$M,'Data 2'!$AP:$BE,'Data 2'!BB$1,0),0)</f>
        <v>62336.430000000015</v>
      </c>
      <c r="AY144" s="15">
        <f>IFERROR(VLOOKUP($M:$M,'Data 2'!$AP:$BE,'Data 2'!BC$1,0),0)</f>
        <v>61874.63</v>
      </c>
      <c r="AZ144" s="16">
        <f t="shared" si="140"/>
        <v>1107059.3</v>
      </c>
      <c r="BA144" s="3">
        <f>IF(AA144=0,0,IFERROR(VLOOKUP($M:$M,'Price_Per_Oz_01.2019~'!$A:$CQ,Data_sheet_PTD!BA$2,0),0))</f>
        <v>0.71</v>
      </c>
      <c r="BB144" s="3">
        <f>IF(AB144=0,0,IFERROR(VLOOKUP($M:$M,'Price_Per_Oz_01.2019~'!$A:$CQ,Data_sheet_PTD!BB$2,0),0))</f>
        <v>0.71</v>
      </c>
      <c r="BC144" s="3">
        <f>IF(AC144=0,0,IFERROR(VLOOKUP($M:$M,'Price_Per_Oz_01.2019~'!$A:$CQ,Data_sheet_PTD!BC$2,0),0))</f>
        <v>0.71</v>
      </c>
      <c r="BD144" s="3">
        <f>IF(AD144=0,0,IFERROR(VLOOKUP($M:$M,'Price_Per_Oz_01.2019~'!$A:$CQ,Data_sheet_PTD!BD$2,0),0))</f>
        <v>0.74</v>
      </c>
      <c r="BE144" s="3">
        <f>IF(AE144=0,0,IFERROR(VLOOKUP($M:$M,'Price_Per_Oz_01.2019~'!$A:$CQ,Data_sheet_PTD!BE$2,0),0))</f>
        <v>0.74</v>
      </c>
      <c r="BF144" s="3">
        <f>IF(AF144=0,0,IFERROR(VLOOKUP($M:$M,'Price_Per_Oz_01.2019~'!$A:$CQ,Data_sheet_PTD!BF$2,0),0))</f>
        <v>0.74</v>
      </c>
      <c r="BG144" s="3">
        <f>IF(AG144=0,0,IFERROR(VLOOKUP($M:$M,'Price_Per_Oz_01.2019~'!$A:$CQ,Data_sheet_PTD!BG$2,0),0))</f>
        <v>0.74</v>
      </c>
      <c r="BH144" s="3">
        <f>IF(AH144=0,0,IFERROR(VLOOKUP($M:$M,'Price_Per_Oz_01.2019~'!$A:$CQ,Data_sheet_PTD!BH$2,0),0))</f>
        <v>0.74</v>
      </c>
      <c r="BI144" s="3">
        <f>IF(AI144=0,0,IFERROR(VLOOKUP($M:$M,'Price_Per_Oz_01.2019~'!$A:$CQ,Data_sheet_PTD!BI$2,0),0))</f>
        <v>0.74</v>
      </c>
      <c r="BJ144" s="3">
        <f>IF(AJ144=0,0,IFERROR(VLOOKUP($M:$M,'Price_Per_Oz_01.2019~'!$A:$CQ,Data_sheet_PTD!BJ$2,0),0))</f>
        <v>0.74</v>
      </c>
      <c r="BK144" s="3">
        <f>IF(AK144=0,0,IFERROR(VLOOKUP($M:$M,'Price_Per_Oz_01.2019~'!$A:$CQ,Data_sheet_PTD!BK$2,0),0))</f>
        <v>0.74</v>
      </c>
      <c r="BL144" s="3">
        <f>IF(AL144=0,0,IFERROR(VLOOKUP($M:$M,'Price_Per_Oz_01.2019~'!$A:$CQ,Data_sheet_PTD!BL$2,0),0))</f>
        <v>0.74</v>
      </c>
      <c r="BM144" s="17">
        <f t="shared" si="192"/>
        <v>0.74</v>
      </c>
      <c r="BN144" s="3">
        <f>IF(AN144=0,0,IFERROR(VLOOKUP($M:$M,'Price_Per_Oz_01.2019~'!$A:$CQ,Data_sheet_PTD!BN$2,0),0))</f>
        <v>0.74</v>
      </c>
      <c r="BO144" s="3">
        <f>IF(AO144=0,0,IFERROR(VLOOKUP($M:$M,'Price_Per_Oz_01.2019~'!$A:$CQ,Data_sheet_PTD!BO$2,0),0))</f>
        <v>0.74</v>
      </c>
      <c r="BP144" s="3">
        <f>IF(AP144=0,0,IFERROR(VLOOKUP($M:$M,'Price_Per_Oz_01.2019~'!$A:$CQ,Data_sheet_PTD!BP$2,0),0))</f>
        <v>0.74</v>
      </c>
      <c r="BQ144" s="3">
        <f>IF(AQ144=0,0,IFERROR(VLOOKUP($M:$M,'Price_Per_Oz_01.2019~'!$A:$CQ,Data_sheet_PTD!BQ$2,0),0))</f>
        <v>0.79</v>
      </c>
      <c r="BR144" s="3">
        <f>IF(AR144=0,0,IFERROR(VLOOKUP($M:$M,'Price_Per_Oz_01.2019~'!$A:$CQ,Data_sheet_PTD!BR$2,0),0))</f>
        <v>0.79</v>
      </c>
      <c r="BS144" s="3">
        <f>IF(AS144=0,0,IFERROR(VLOOKUP($M:$M,'Price_Per_Oz_01.2019~'!$A:$CQ,Data_sheet_PTD!BS$2,0),0))</f>
        <v>0.79</v>
      </c>
      <c r="BT144" s="3">
        <f>IF(AT144=0,0,IFERROR(VLOOKUP($M:$M,'Price_Per_Oz_01.2019~'!$A:$CQ,Data_sheet_PTD!BT$2,0),0))</f>
        <v>0.79</v>
      </c>
      <c r="BU144" s="3">
        <f>IF(AU144=0,0,IFERROR(VLOOKUP($M:$M,'Price_Per_Oz_01.2019~'!$A:$CQ,Data_sheet_PTD!BU$2,0),0))</f>
        <v>0.79</v>
      </c>
      <c r="BV144" s="3">
        <f>IF(AV144=0,0,IFERROR(VLOOKUP($M:$M,'Price_Per_Oz_01.2019~'!$A:$CQ,Data_sheet_PTD!BV$2,0),0))</f>
        <v>0.79</v>
      </c>
      <c r="BW144" s="3">
        <f>IF(AW144=0,0,IFERROR(VLOOKUP($M:$M,'Price_Per_Oz_01.2019~'!$A:$CQ,Data_sheet_PTD!BW$2,0),0))</f>
        <v>0.79</v>
      </c>
      <c r="BX144" s="3">
        <f>IF(AX144=0,0,IFERROR(VLOOKUP($M:$M,'Price_Per_Oz_01.2019~'!$A:$CQ,Data_sheet_PTD!BX$2,0),0))</f>
        <v>0.79</v>
      </c>
      <c r="BY144" s="3">
        <f>IF(AY144=0,0,IFERROR(VLOOKUP($M:$M,'Price_Per_Oz_01.2019~'!$A:$CQ,Data_sheet_PTD!BY$2,0),0))</f>
        <v>0.79</v>
      </c>
      <c r="BZ144" s="17">
        <f t="shared" si="193"/>
        <v>0.79</v>
      </c>
      <c r="CA144" s="12">
        <f t="shared" si="144"/>
        <v>83896.352112676061</v>
      </c>
      <c r="CB144" s="12">
        <f t="shared" si="145"/>
        <v>90981.154929577475</v>
      </c>
      <c r="CC144" s="12">
        <f t="shared" si="146"/>
        <v>123712.23943661973</v>
      </c>
      <c r="CD144" s="12">
        <f t="shared" si="147"/>
        <v>120167.97297297297</v>
      </c>
      <c r="CE144" s="12">
        <f t="shared" si="148"/>
        <v>121348.09459459459</v>
      </c>
      <c r="CF144" s="12">
        <f t="shared" si="149"/>
        <v>156107.97297297296</v>
      </c>
      <c r="CG144" s="12">
        <f t="shared" si="150"/>
        <v>147637.87837837837</v>
      </c>
      <c r="CH144" s="12">
        <f t="shared" si="151"/>
        <v>131347.77027027027</v>
      </c>
      <c r="CI144" s="12">
        <f t="shared" si="152"/>
        <v>126273.60810810811</v>
      </c>
      <c r="CJ144" s="12">
        <f t="shared" si="153"/>
        <v>108013.45945945947</v>
      </c>
      <c r="CK144" s="12">
        <f t="shared" si="154"/>
        <v>83960.432432432441</v>
      </c>
      <c r="CL144" s="12">
        <f t="shared" si="155"/>
        <v>60191.513513513513</v>
      </c>
      <c r="CM144" s="13">
        <f t="shared" si="194"/>
        <v>1353638.4491815758</v>
      </c>
      <c r="CN144" s="12">
        <f t="shared" si="156"/>
        <v>94706.391891891893</v>
      </c>
      <c r="CO144" s="12">
        <f t="shared" si="157"/>
        <v>111190.82432432433</v>
      </c>
      <c r="CP144" s="12">
        <f t="shared" si="158"/>
        <v>123483.79729729729</v>
      </c>
      <c r="CQ144" s="12">
        <f t="shared" si="159"/>
        <v>138757.72151898735</v>
      </c>
      <c r="CR144" s="12">
        <f t="shared" si="160"/>
        <v>136453.55696202529</v>
      </c>
      <c r="CS144" s="12">
        <f t="shared" si="161"/>
        <v>142924.81012658228</v>
      </c>
      <c r="CT144" s="12">
        <f t="shared" si="162"/>
        <v>142523.81012658228</v>
      </c>
      <c r="CU144" s="12">
        <f t="shared" si="163"/>
        <v>148990.01265822785</v>
      </c>
      <c r="CV144" s="12">
        <f t="shared" si="164"/>
        <v>117205.55696202531</v>
      </c>
      <c r="CW144" s="12">
        <f t="shared" si="165"/>
        <v>108722.11392405065</v>
      </c>
      <c r="CX144" s="12">
        <f t="shared" si="166"/>
        <v>78906.873417721537</v>
      </c>
      <c r="CY144" s="12">
        <f t="shared" si="167"/>
        <v>78322.3164556962</v>
      </c>
      <c r="CZ144" s="13">
        <f t="shared" si="141"/>
        <v>1422187.7856654122</v>
      </c>
      <c r="DA144" s="15">
        <f t="shared" si="168"/>
        <v>7675.1282432432408</v>
      </c>
      <c r="DB144" s="15">
        <f t="shared" si="169"/>
        <v>14348.865270270269</v>
      </c>
      <c r="DC144" s="15">
        <f t="shared" si="170"/>
        <v>-162.19391891892738</v>
      </c>
      <c r="DD144" s="15">
        <f t="shared" si="171"/>
        <v>13756.413924050641</v>
      </c>
      <c r="DE144" s="15">
        <f t="shared" si="172"/>
        <v>11178.042151898724</v>
      </c>
      <c r="DF144" s="15">
        <f t="shared" si="173"/>
        <v>-9755.5405063291037</v>
      </c>
      <c r="DG144" s="15">
        <f t="shared" si="174"/>
        <v>-3784.4105063291108</v>
      </c>
      <c r="DH144" s="15">
        <f t="shared" si="175"/>
        <v>13055.259367088609</v>
      </c>
      <c r="DI144" s="15">
        <f t="shared" si="176"/>
        <v>-6710.357848101271</v>
      </c>
      <c r="DJ144" s="15">
        <f t="shared" si="177"/>
        <v>524.40430379747181</v>
      </c>
      <c r="DK144" s="15">
        <f t="shared" si="178"/>
        <v>-3739.6336708860686</v>
      </c>
      <c r="DL144" s="15">
        <f t="shared" si="179"/>
        <v>13416.794177215188</v>
      </c>
      <c r="DM144" s="16">
        <f t="shared" si="142"/>
        <v>49802.770986999662</v>
      </c>
      <c r="DN144" s="15">
        <f t="shared" si="180"/>
        <v>2841.1917567567593</v>
      </c>
      <c r="DO144" s="15">
        <f t="shared" si="181"/>
        <v>3335.7247297297331</v>
      </c>
      <c r="DP144" s="15">
        <f t="shared" si="182"/>
        <v>3704.5139189189222</v>
      </c>
      <c r="DQ144" s="15">
        <f t="shared" si="183"/>
        <v>6937.8860759493737</v>
      </c>
      <c r="DR144" s="15">
        <f t="shared" si="184"/>
        <v>6822.6778481012707</v>
      </c>
      <c r="DS144" s="15">
        <f t="shared" si="185"/>
        <v>7146.2405063291199</v>
      </c>
      <c r="DT144" s="15">
        <f t="shared" si="186"/>
        <v>7126.1905063291206</v>
      </c>
      <c r="DU144" s="15">
        <f t="shared" si="187"/>
        <v>7449.5006329113985</v>
      </c>
      <c r="DV144" s="15">
        <f t="shared" si="188"/>
        <v>5860.277848101271</v>
      </c>
      <c r="DW144" s="15">
        <f t="shared" si="189"/>
        <v>5436.1056962025368</v>
      </c>
      <c r="DX144" s="15">
        <f t="shared" si="190"/>
        <v>3945.3436708860804</v>
      </c>
      <c r="DY144" s="15">
        <f t="shared" si="191"/>
        <v>3916.1158227848136</v>
      </c>
      <c r="DZ144" s="16">
        <f t="shared" si="143"/>
        <v>64521.769013000405</v>
      </c>
      <c r="EB144" s="22">
        <f t="shared" si="195"/>
        <v>0</v>
      </c>
      <c r="EC144" s="22">
        <f t="shared" si="196"/>
        <v>0</v>
      </c>
      <c r="ED144" s="22">
        <f t="shared" si="197"/>
        <v>0</v>
      </c>
      <c r="EE144" s="22">
        <f t="shared" si="198"/>
        <v>0</v>
      </c>
      <c r="EF144" s="22">
        <f t="shared" si="199"/>
        <v>0</v>
      </c>
      <c r="EG144" s="22">
        <f t="shared" si="200"/>
        <v>-4.5474735088646412E-12</v>
      </c>
      <c r="EH144" s="22">
        <f t="shared" si="201"/>
        <v>-1.0913936421275139E-11</v>
      </c>
      <c r="EI144" s="22">
        <f t="shared" si="202"/>
        <v>0</v>
      </c>
      <c r="EJ144" s="22">
        <f t="shared" si="203"/>
        <v>-1.8189894035458565E-12</v>
      </c>
      <c r="EK144" s="22">
        <f t="shared" si="204"/>
        <v>0</v>
      </c>
      <c r="EL144" s="22">
        <f t="shared" si="205"/>
        <v>1.8189894035458565E-12</v>
      </c>
      <c r="EM144" s="22">
        <f t="shared" si="206"/>
        <v>0</v>
      </c>
    </row>
    <row r="145" spans="12:143" x14ac:dyDescent="0.3">
      <c r="L145" s="7"/>
      <c r="M145" t="s">
        <v>150</v>
      </c>
      <c r="N145" s="15">
        <f>IFERROR(VLOOKUP($M:$M,'Data 2'!$C:$R,'Data 2'!E$1,0),0)</f>
        <v>45852.05</v>
      </c>
      <c r="O145" s="15">
        <f>IFERROR(VLOOKUP($M:$M,'Data 2'!$C:$R,'Data 2'!F$1,0),0)</f>
        <v>62915.37</v>
      </c>
      <c r="P145" s="15">
        <f>IFERROR(VLOOKUP($M:$M,'Data 2'!$C:$R,'Data 2'!G$1,0),0)</f>
        <v>77465.919999999998</v>
      </c>
      <c r="Q145" s="15">
        <f>IFERROR(VLOOKUP($M:$M,'Data 2'!$C:$R,'Data 2'!H$1,0),0)</f>
        <v>93486.8</v>
      </c>
      <c r="R145" s="15">
        <f>IFERROR(VLOOKUP($M:$M,'Data 2'!$C:$R,'Data 2'!I$1,0),0)</f>
        <v>88944.81</v>
      </c>
      <c r="S145" s="15">
        <f>IFERROR(VLOOKUP($M:$M,'Data 2'!$C:$R,'Data 2'!J$1,0),0)</f>
        <v>106161.8</v>
      </c>
      <c r="T145" s="15">
        <f>IFERROR(VLOOKUP($M:$M,'Data 2'!$C:$R,'Data 2'!K$1,0),0)</f>
        <v>115450.28</v>
      </c>
      <c r="U145" s="15">
        <f>IFERROR(VLOOKUP($M:$M,'Data 2'!$C:$R,'Data 2'!L$1,0),0)</f>
        <v>91284.52</v>
      </c>
      <c r="V145" s="15">
        <f>IFERROR(VLOOKUP($M:$M,'Data 2'!$C:$R,'Data 2'!M$1,0),0)</f>
        <v>72689.240000000005</v>
      </c>
      <c r="W145" s="15">
        <f>IFERROR(VLOOKUP($M:$M,'Data 2'!$C:$R,'Data 2'!N$1,0),0)</f>
        <v>68126.25</v>
      </c>
      <c r="X145" s="15">
        <f>IFERROR(VLOOKUP($M:$M,'Data 2'!$C:$R,'Data 2'!O$1,0),0)</f>
        <v>50184.89</v>
      </c>
      <c r="Y145" s="15">
        <f>IFERROR(VLOOKUP($M:$M,'Data 2'!$C:$R,'Data 2'!P$1,0),0)</f>
        <v>45258.55</v>
      </c>
      <c r="Z145" s="16">
        <f t="shared" si="139"/>
        <v>279720.14</v>
      </c>
      <c r="AA145" s="15">
        <f>IFERROR(VLOOKUP($M:$M,'Data 2'!$U:$AI,'Data 2'!W$1,0),0)</f>
        <v>60100.98</v>
      </c>
      <c r="AB145" s="15">
        <f>IFERROR(VLOOKUP($M:$M,'Data 2'!$U:$AI,'Data 2'!X$1,0),0)</f>
        <v>74587.259999999995</v>
      </c>
      <c r="AC145" s="15">
        <f>IFERROR(VLOOKUP($M:$M,'Data 2'!$U:$AI,'Data 2'!Y$1,0),0)</f>
        <v>110850.68</v>
      </c>
      <c r="AD145" s="15">
        <f>IFERROR(VLOOKUP($M:$M,'Data 2'!$U:$AI,'Data 2'!Z$1,0),0)</f>
        <v>121967.41</v>
      </c>
      <c r="AE145" s="15">
        <f>IFERROR(VLOOKUP($M:$M,'Data 2'!$U:$AI,'Data 2'!AA$1,0),0)</f>
        <v>142465.32999999999</v>
      </c>
      <c r="AF145" s="15">
        <f>IFERROR(VLOOKUP($M:$M,'Data 2'!$U:$AI,'Data 2'!AB$1,0),0)</f>
        <v>147634.01999999999</v>
      </c>
      <c r="AG145" s="15">
        <f>IFERROR(VLOOKUP($M:$M,'Data 2'!$U:$AI,'Data 2'!AC$1,0),0)</f>
        <v>141355.57</v>
      </c>
      <c r="AH145" s="15">
        <f>IFERROR(VLOOKUP($M:$M,'Data 2'!$U:$AI,'Data 2'!AD$1,0),0)</f>
        <v>122257.42</v>
      </c>
      <c r="AI145" s="15">
        <f>IFERROR(VLOOKUP($M:$M,'Data 2'!$U:$AI,'Data 2'!AE$1,0),0)</f>
        <v>114934.26</v>
      </c>
      <c r="AJ145" s="15">
        <f>IFERROR(VLOOKUP($M:$M,'Data 2'!$U:$AI,'Data 2'!AF$1,0),0)</f>
        <v>100174.31</v>
      </c>
      <c r="AK145" s="15">
        <f>IFERROR(VLOOKUP($M:$M,'Data 2'!$U:$AI,'Data 2'!AG$1,0),0)</f>
        <v>66055.22</v>
      </c>
      <c r="AL145" s="15">
        <f>IFERROR(VLOOKUP($M:$M,'Data 2'!$U:$AI,'Data 2'!AH$1,0),0)</f>
        <v>63310.8</v>
      </c>
      <c r="AM145" s="16">
        <f t="shared" si="207"/>
        <v>1265693.26</v>
      </c>
      <c r="AN145" s="15">
        <f>IFERROR(VLOOKUP($M:$M,'Data 2'!$AP:$BE,'Data 2'!AR$1,0),0)</f>
        <v>89589.1</v>
      </c>
      <c r="AO145" s="15">
        <f>IFERROR(VLOOKUP($M:$M,'Data 2'!$AP:$BE,'Data 2'!AS$1,0),0)</f>
        <v>99267.6</v>
      </c>
      <c r="AP145" s="15">
        <f>IFERROR(VLOOKUP($M:$M,'Data 2'!$AP:$BE,'Data 2'!AT$1,0),0)</f>
        <v>131544.92000000001</v>
      </c>
      <c r="AQ145" s="15">
        <f>IFERROR(VLOOKUP($M:$M,'Data 2'!$AP:$BE,'Data 2'!AU$1,0),0)</f>
        <v>138957.98000000001</v>
      </c>
      <c r="AR145" s="15">
        <f>IFERROR(VLOOKUP($M:$M,'Data 2'!$AP:$BE,'Data 2'!AV$1,0),0)</f>
        <v>147303.73000000001</v>
      </c>
      <c r="AS145" s="15">
        <f>IFERROR(VLOOKUP($M:$M,'Data 2'!$AP:$BE,'Data 2'!AW$1,0),0)</f>
        <v>140844.53</v>
      </c>
      <c r="AT145" s="15">
        <f>IFERROR(VLOOKUP($M:$M,'Data 2'!$AP:$BE,'Data 2'!AX$1,0),0)</f>
        <v>132661.14000000001</v>
      </c>
      <c r="AU145" s="15">
        <f>IFERROR(VLOOKUP($M:$M,'Data 2'!$AP:$BE,'Data 2'!AY$1,0),0)</f>
        <v>126611.88</v>
      </c>
      <c r="AV145" s="15">
        <f>IFERROR(VLOOKUP($M:$M,'Data 2'!$AP:$BE,'Data 2'!AZ$1,0),0)</f>
        <v>94022.33</v>
      </c>
      <c r="AW145" s="15">
        <f>IFERROR(VLOOKUP($M:$M,'Data 2'!$AP:$BE,'Data 2'!BA$1,0),0)</f>
        <v>86760.67</v>
      </c>
      <c r="AX145" s="15">
        <f>IFERROR(VLOOKUP($M:$M,'Data 2'!$AP:$BE,'Data 2'!BB$1,0),0)</f>
        <v>66290.429999999978</v>
      </c>
      <c r="AY145" s="15">
        <f>IFERROR(VLOOKUP($M:$M,'Data 2'!$AP:$BE,'Data 2'!BC$1,0),0)</f>
        <v>53279.6</v>
      </c>
      <c r="AZ145" s="16">
        <f t="shared" si="140"/>
        <v>1307133.9099999999</v>
      </c>
      <c r="BA145" s="3">
        <f>IF(AA145=0,0,IFERROR(VLOOKUP($M:$M,'Price_Per_Oz_01.2019~'!$A:$CQ,Data_sheet_PTD!BA$2,0),0))</f>
        <v>0.62</v>
      </c>
      <c r="BB145" s="3">
        <f>IF(AB145=0,0,IFERROR(VLOOKUP($M:$M,'Price_Per_Oz_01.2019~'!$A:$CQ,Data_sheet_PTD!BB$2,0),0))</f>
        <v>0.62</v>
      </c>
      <c r="BC145" s="3">
        <f>IF(AC145=0,0,IFERROR(VLOOKUP($M:$M,'Price_Per_Oz_01.2019~'!$A:$CQ,Data_sheet_PTD!BC$2,0),0))</f>
        <v>0.62</v>
      </c>
      <c r="BD145" s="3">
        <f>IF(AD145=0,0,IFERROR(VLOOKUP($M:$M,'Price_Per_Oz_01.2019~'!$A:$CQ,Data_sheet_PTD!BD$2,0),0))</f>
        <v>0.62</v>
      </c>
      <c r="BE145" s="3">
        <f>IF(AE145=0,0,IFERROR(VLOOKUP($M:$M,'Price_Per_Oz_01.2019~'!$A:$CQ,Data_sheet_PTD!BE$2,0),0))</f>
        <v>0.65</v>
      </c>
      <c r="BF145" s="3">
        <f>IF(AF145=0,0,IFERROR(VLOOKUP($M:$M,'Price_Per_Oz_01.2019~'!$A:$CQ,Data_sheet_PTD!BF$2,0),0))</f>
        <v>0.65</v>
      </c>
      <c r="BG145" s="3">
        <f>IF(AG145=0,0,IFERROR(VLOOKUP($M:$M,'Price_Per_Oz_01.2019~'!$A:$CQ,Data_sheet_PTD!BG$2,0),0))</f>
        <v>0.65</v>
      </c>
      <c r="BH145" s="3">
        <f>IF(AH145=0,0,IFERROR(VLOOKUP($M:$M,'Price_Per_Oz_01.2019~'!$A:$CQ,Data_sheet_PTD!BH$2,0),0))</f>
        <v>0.65</v>
      </c>
      <c r="BI145" s="3">
        <f>IF(AI145=0,0,IFERROR(VLOOKUP($M:$M,'Price_Per_Oz_01.2019~'!$A:$CQ,Data_sheet_PTD!BI$2,0),0))</f>
        <v>0.65</v>
      </c>
      <c r="BJ145" s="3">
        <f>IF(AJ145=0,0,IFERROR(VLOOKUP($M:$M,'Price_Per_Oz_01.2019~'!$A:$CQ,Data_sheet_PTD!BJ$2,0),0))</f>
        <v>0.65</v>
      </c>
      <c r="BK145" s="3">
        <f>IF(AK145=0,0,IFERROR(VLOOKUP($M:$M,'Price_Per_Oz_01.2019~'!$A:$CQ,Data_sheet_PTD!BK$2,0),0))</f>
        <v>0.65</v>
      </c>
      <c r="BL145" s="3">
        <f>IF(AL145=0,0,IFERROR(VLOOKUP($M:$M,'Price_Per_Oz_01.2019~'!$A:$CQ,Data_sheet_PTD!BL$2,0),0))</f>
        <v>0.65</v>
      </c>
      <c r="BM145" s="17">
        <f t="shared" si="192"/>
        <v>0.65</v>
      </c>
      <c r="BN145" s="3">
        <f>IF(AN145=0,0,IFERROR(VLOOKUP($M:$M,'Price_Per_Oz_01.2019~'!$A:$CQ,Data_sheet_PTD!BN$2,0),0))</f>
        <v>0.65</v>
      </c>
      <c r="BO145" s="3">
        <f>IF(AO145=0,0,IFERROR(VLOOKUP($M:$M,'Price_Per_Oz_01.2019~'!$A:$CQ,Data_sheet_PTD!BO$2,0),0))</f>
        <v>0.65</v>
      </c>
      <c r="BP145" s="3">
        <f>IF(AP145=0,0,IFERROR(VLOOKUP($M:$M,'Price_Per_Oz_01.2019~'!$A:$CQ,Data_sheet_PTD!BP$2,0),0))</f>
        <v>0.65</v>
      </c>
      <c r="BQ145" s="3">
        <f>IF(AQ145=0,0,IFERROR(VLOOKUP($M:$M,'Price_Per_Oz_01.2019~'!$A:$CQ,Data_sheet_PTD!BQ$2,0),0))</f>
        <v>0.65</v>
      </c>
      <c r="BR145" s="3">
        <f>IF(AR145=0,0,IFERROR(VLOOKUP($M:$M,'Price_Per_Oz_01.2019~'!$A:$CQ,Data_sheet_PTD!BR$2,0),0))</f>
        <v>0.65</v>
      </c>
      <c r="BS145" s="3">
        <f>IF(AS145=0,0,IFERROR(VLOOKUP($M:$M,'Price_Per_Oz_01.2019~'!$A:$CQ,Data_sheet_PTD!BS$2,0),0))</f>
        <v>0.65</v>
      </c>
      <c r="BT145" s="3">
        <f>IF(AT145=0,0,IFERROR(VLOOKUP($M:$M,'Price_Per_Oz_01.2019~'!$A:$CQ,Data_sheet_PTD!BT$2,0),0))</f>
        <v>0.65</v>
      </c>
      <c r="BU145" s="3">
        <f>IF(AU145=0,0,IFERROR(VLOOKUP($M:$M,'Price_Per_Oz_01.2019~'!$A:$CQ,Data_sheet_PTD!BU$2,0),0))</f>
        <v>0.65</v>
      </c>
      <c r="BV145" s="3">
        <f>IF(AV145=0,0,IFERROR(VLOOKUP($M:$M,'Price_Per_Oz_01.2019~'!$A:$CQ,Data_sheet_PTD!BV$2,0),0))</f>
        <v>0.65</v>
      </c>
      <c r="BW145" s="3">
        <f>IF(AW145=0,0,IFERROR(VLOOKUP($M:$M,'Price_Per_Oz_01.2019~'!$A:$CQ,Data_sheet_PTD!BW$2,0),0))</f>
        <v>0.65</v>
      </c>
      <c r="BX145" s="3">
        <f>IF(AX145=0,0,IFERROR(VLOOKUP($M:$M,'Price_Per_Oz_01.2019~'!$A:$CQ,Data_sheet_PTD!BX$2,0),0))</f>
        <v>0.65</v>
      </c>
      <c r="BY145" s="3">
        <f>IF(AY145=0,0,IFERROR(VLOOKUP($M:$M,'Price_Per_Oz_01.2019~'!$A:$CQ,Data_sheet_PTD!BY$2,0),0))</f>
        <v>0.65</v>
      </c>
      <c r="BZ145" s="17">
        <f t="shared" si="193"/>
        <v>0.65</v>
      </c>
      <c r="CA145" s="12">
        <f t="shared" si="144"/>
        <v>96937.064516129045</v>
      </c>
      <c r="CB145" s="12">
        <f t="shared" si="145"/>
        <v>120302.03225806452</v>
      </c>
      <c r="CC145" s="12">
        <f t="shared" si="146"/>
        <v>178791.4193548387</v>
      </c>
      <c r="CD145" s="12">
        <f t="shared" si="147"/>
        <v>196721.62903225806</v>
      </c>
      <c r="CE145" s="12">
        <f t="shared" si="148"/>
        <v>219177.43076923073</v>
      </c>
      <c r="CF145" s="12">
        <f t="shared" si="149"/>
        <v>227129.26153846152</v>
      </c>
      <c r="CG145" s="12">
        <f t="shared" si="150"/>
        <v>217470.10769230771</v>
      </c>
      <c r="CH145" s="12">
        <f t="shared" si="151"/>
        <v>188088.33846153846</v>
      </c>
      <c r="CI145" s="12">
        <f t="shared" si="152"/>
        <v>176821.93846153843</v>
      </c>
      <c r="CJ145" s="12">
        <f t="shared" si="153"/>
        <v>154114.32307692306</v>
      </c>
      <c r="CK145" s="12">
        <f t="shared" si="154"/>
        <v>101623.41538461538</v>
      </c>
      <c r="CL145" s="12">
        <f t="shared" si="155"/>
        <v>97401.230769230766</v>
      </c>
      <c r="CM145" s="13">
        <f t="shared" si="194"/>
        <v>1974578.1913151364</v>
      </c>
      <c r="CN145" s="12">
        <f t="shared" si="156"/>
        <v>137829.38461538462</v>
      </c>
      <c r="CO145" s="12">
        <f t="shared" si="157"/>
        <v>152719.38461538462</v>
      </c>
      <c r="CP145" s="12">
        <f t="shared" si="158"/>
        <v>202376.80000000002</v>
      </c>
      <c r="CQ145" s="12">
        <f t="shared" si="159"/>
        <v>213781.5076923077</v>
      </c>
      <c r="CR145" s="12">
        <f t="shared" si="160"/>
        <v>226621.12307692308</v>
      </c>
      <c r="CS145" s="12">
        <f t="shared" si="161"/>
        <v>216683.89230769229</v>
      </c>
      <c r="CT145" s="12">
        <f t="shared" si="162"/>
        <v>204094.06153846157</v>
      </c>
      <c r="CU145" s="12">
        <f t="shared" si="163"/>
        <v>194787.5076923077</v>
      </c>
      <c r="CV145" s="12">
        <f t="shared" si="164"/>
        <v>144649.73846153845</v>
      </c>
      <c r="CW145" s="12">
        <f t="shared" si="165"/>
        <v>133477.95384615383</v>
      </c>
      <c r="CX145" s="12">
        <f t="shared" si="166"/>
        <v>101985.27692307689</v>
      </c>
      <c r="CY145" s="12">
        <f t="shared" si="167"/>
        <v>81968.615384615376</v>
      </c>
      <c r="CZ145" s="13">
        <f t="shared" si="141"/>
        <v>2010975.2461538464</v>
      </c>
      <c r="DA145" s="15">
        <f t="shared" si="168"/>
        <v>25353.238461538458</v>
      </c>
      <c r="DB145" s="15">
        <f t="shared" si="169"/>
        <v>20098.758461538466</v>
      </c>
      <c r="DC145" s="15">
        <f t="shared" si="170"/>
        <v>14622.936000000018</v>
      </c>
      <c r="DD145" s="15">
        <f t="shared" si="171"/>
        <v>10577.124769230775</v>
      </c>
      <c r="DE145" s="15">
        <f t="shared" si="172"/>
        <v>4838.4000000000224</v>
      </c>
      <c r="DF145" s="15">
        <f t="shared" si="173"/>
        <v>-6789.4899999999971</v>
      </c>
      <c r="DG145" s="15">
        <f t="shared" si="174"/>
        <v>-8694.4299999999912</v>
      </c>
      <c r="DH145" s="15">
        <f t="shared" si="175"/>
        <v>4354.4600000000082</v>
      </c>
      <c r="DI145" s="15">
        <f t="shared" si="176"/>
        <v>-20911.929999999989</v>
      </c>
      <c r="DJ145" s="15">
        <f t="shared" si="177"/>
        <v>-13413.639999999998</v>
      </c>
      <c r="DK145" s="15">
        <f t="shared" si="178"/>
        <v>235.20999999998239</v>
      </c>
      <c r="DL145" s="15">
        <f t="shared" si="179"/>
        <v>-10031.200000000004</v>
      </c>
      <c r="DM145" s="16">
        <f t="shared" si="142"/>
        <v>20239.437692307747</v>
      </c>
      <c r="DN145" s="15">
        <f t="shared" si="180"/>
        <v>4134.8815384615427</v>
      </c>
      <c r="DO145" s="15">
        <f t="shared" si="181"/>
        <v>4581.5815384615426</v>
      </c>
      <c r="DP145" s="15">
        <f t="shared" si="182"/>
        <v>6071.3040000000055</v>
      </c>
      <c r="DQ145" s="15">
        <f t="shared" si="183"/>
        <v>6413.4452307692363</v>
      </c>
      <c r="DR145" s="15">
        <f t="shared" si="184"/>
        <v>0</v>
      </c>
      <c r="DS145" s="15">
        <f t="shared" si="185"/>
        <v>0</v>
      </c>
      <c r="DT145" s="15">
        <f t="shared" si="186"/>
        <v>0</v>
      </c>
      <c r="DU145" s="15">
        <f t="shared" si="187"/>
        <v>0</v>
      </c>
      <c r="DV145" s="15">
        <f t="shared" si="188"/>
        <v>0</v>
      </c>
      <c r="DW145" s="15">
        <f t="shared" si="189"/>
        <v>0</v>
      </c>
      <c r="DX145" s="15">
        <f t="shared" si="190"/>
        <v>0</v>
      </c>
      <c r="DY145" s="15">
        <f t="shared" si="191"/>
        <v>0</v>
      </c>
      <c r="DZ145" s="16">
        <f t="shared" si="143"/>
        <v>21201.212307692327</v>
      </c>
      <c r="EB145" s="22">
        <f t="shared" si="195"/>
        <v>0</v>
      </c>
      <c r="EC145" s="22">
        <f t="shared" si="196"/>
        <v>0</v>
      </c>
      <c r="ED145" s="22">
        <f t="shared" si="197"/>
        <v>0</v>
      </c>
      <c r="EE145" s="22">
        <f t="shared" si="198"/>
        <v>0</v>
      </c>
      <c r="EF145" s="22">
        <f t="shared" si="199"/>
        <v>0</v>
      </c>
      <c r="EG145" s="22">
        <f t="shared" si="200"/>
        <v>0</v>
      </c>
      <c r="EH145" s="22">
        <f t="shared" si="201"/>
        <v>0</v>
      </c>
      <c r="EI145" s="22">
        <f t="shared" si="202"/>
        <v>0</v>
      </c>
      <c r="EJ145" s="22">
        <f t="shared" si="203"/>
        <v>0</v>
      </c>
      <c r="EK145" s="22">
        <f t="shared" si="204"/>
        <v>0</v>
      </c>
      <c r="EL145" s="22">
        <f t="shared" si="205"/>
        <v>-5.0874859880423173E-12</v>
      </c>
      <c r="EM145" s="22">
        <f t="shared" si="206"/>
        <v>0</v>
      </c>
    </row>
    <row r="146" spans="12:143" x14ac:dyDescent="0.3">
      <c r="L146" s="7"/>
      <c r="M146" t="s">
        <v>151</v>
      </c>
      <c r="N146" s="15">
        <f>IFERROR(VLOOKUP($M:$M,'Data 2'!$C:$R,'Data 2'!E$1,0),0)</f>
        <v>0</v>
      </c>
      <c r="O146" s="15">
        <f>IFERROR(VLOOKUP($M:$M,'Data 2'!$C:$R,'Data 2'!F$1,0),0)</f>
        <v>0</v>
      </c>
      <c r="P146" s="15">
        <f>IFERROR(VLOOKUP($M:$M,'Data 2'!$C:$R,'Data 2'!G$1,0),0)</f>
        <v>0</v>
      </c>
      <c r="Q146" s="15">
        <f>IFERROR(VLOOKUP($M:$M,'Data 2'!$C:$R,'Data 2'!H$1,0),0)</f>
        <v>0</v>
      </c>
      <c r="R146" s="15">
        <f>IFERROR(VLOOKUP($M:$M,'Data 2'!$C:$R,'Data 2'!I$1,0),0)</f>
        <v>0</v>
      </c>
      <c r="S146" s="15">
        <f>IFERROR(VLOOKUP($M:$M,'Data 2'!$C:$R,'Data 2'!J$1,0),0)</f>
        <v>0</v>
      </c>
      <c r="T146" s="15">
        <f>IFERROR(VLOOKUP($M:$M,'Data 2'!$C:$R,'Data 2'!K$1,0),0)</f>
        <v>0</v>
      </c>
      <c r="U146" s="15">
        <f>IFERROR(VLOOKUP($M:$M,'Data 2'!$C:$R,'Data 2'!L$1,0),0)</f>
        <v>0</v>
      </c>
      <c r="V146" s="15">
        <f>IFERROR(VLOOKUP($M:$M,'Data 2'!$C:$R,'Data 2'!M$1,0),0)</f>
        <v>0</v>
      </c>
      <c r="W146" s="15">
        <f>IFERROR(VLOOKUP($M:$M,'Data 2'!$C:$R,'Data 2'!N$1,0),0)</f>
        <v>0</v>
      </c>
      <c r="X146" s="15">
        <f>IFERROR(VLOOKUP($M:$M,'Data 2'!$C:$R,'Data 2'!O$1,0),0)</f>
        <v>0</v>
      </c>
      <c r="Y146" s="15">
        <f>IFERROR(VLOOKUP($M:$M,'Data 2'!$C:$R,'Data 2'!P$1,0),0)</f>
        <v>0</v>
      </c>
      <c r="Z146" s="16">
        <f t="shared" si="139"/>
        <v>0</v>
      </c>
      <c r="AA146" s="15">
        <f>IFERROR(VLOOKUP($M:$M,'Data 2'!$U:$AI,'Data 2'!W$1,0),0)</f>
        <v>0</v>
      </c>
      <c r="AB146" s="15">
        <f>IFERROR(VLOOKUP($M:$M,'Data 2'!$U:$AI,'Data 2'!X$1,0),0)</f>
        <v>0</v>
      </c>
      <c r="AC146" s="15">
        <f>IFERROR(VLOOKUP($M:$M,'Data 2'!$U:$AI,'Data 2'!Y$1,0),0)</f>
        <v>0</v>
      </c>
      <c r="AD146" s="15">
        <f>IFERROR(VLOOKUP($M:$M,'Data 2'!$U:$AI,'Data 2'!Z$1,0),0)</f>
        <v>0</v>
      </c>
      <c r="AE146" s="15">
        <f>IFERROR(VLOOKUP($M:$M,'Data 2'!$U:$AI,'Data 2'!AA$1,0),0)</f>
        <v>0</v>
      </c>
      <c r="AF146" s="15">
        <f>IFERROR(VLOOKUP($M:$M,'Data 2'!$U:$AI,'Data 2'!AB$1,0),0)</f>
        <v>0</v>
      </c>
      <c r="AG146" s="15">
        <f>IFERROR(VLOOKUP($M:$M,'Data 2'!$U:$AI,'Data 2'!AC$1,0),0)</f>
        <v>0</v>
      </c>
      <c r="AH146" s="15">
        <f>IFERROR(VLOOKUP($M:$M,'Data 2'!$U:$AI,'Data 2'!AD$1,0),0)</f>
        <v>0</v>
      </c>
      <c r="AI146" s="15">
        <f>IFERROR(VLOOKUP($M:$M,'Data 2'!$U:$AI,'Data 2'!AE$1,0),0)</f>
        <v>0</v>
      </c>
      <c r="AJ146" s="15">
        <f>IFERROR(VLOOKUP($M:$M,'Data 2'!$U:$AI,'Data 2'!AF$1,0),0)</f>
        <v>0</v>
      </c>
      <c r="AK146" s="15">
        <f>IFERROR(VLOOKUP($M:$M,'Data 2'!$U:$AI,'Data 2'!AG$1,0),0)</f>
        <v>0</v>
      </c>
      <c r="AL146" s="15">
        <f>IFERROR(VLOOKUP($M:$M,'Data 2'!$U:$AI,'Data 2'!AH$1,0),0)</f>
        <v>0</v>
      </c>
      <c r="AM146" s="16">
        <f t="shared" si="207"/>
        <v>0</v>
      </c>
      <c r="AN146" s="15">
        <f>IFERROR(VLOOKUP($M:$M,'Data 2'!$AP:$BE,'Data 2'!AR$1,0),0)</f>
        <v>0</v>
      </c>
      <c r="AO146" s="15">
        <f>IFERROR(VLOOKUP($M:$M,'Data 2'!$AP:$BE,'Data 2'!AS$1,0),0)</f>
        <v>0</v>
      </c>
      <c r="AP146" s="15">
        <f>IFERROR(VLOOKUP($M:$M,'Data 2'!$AP:$BE,'Data 2'!AT$1,0),0)</f>
        <v>0</v>
      </c>
      <c r="AQ146" s="15">
        <f>IFERROR(VLOOKUP($M:$M,'Data 2'!$AP:$BE,'Data 2'!AU$1,0),0)</f>
        <v>0</v>
      </c>
      <c r="AR146" s="15">
        <f>IFERROR(VLOOKUP($M:$M,'Data 2'!$AP:$BE,'Data 2'!AV$1,0),0)</f>
        <v>0</v>
      </c>
      <c r="AS146" s="15">
        <f>IFERROR(VLOOKUP($M:$M,'Data 2'!$AP:$BE,'Data 2'!AW$1,0),0)</f>
        <v>0</v>
      </c>
      <c r="AT146" s="15">
        <f>IFERROR(VLOOKUP($M:$M,'Data 2'!$AP:$BE,'Data 2'!AX$1,0),0)</f>
        <v>0</v>
      </c>
      <c r="AU146" s="15">
        <f>IFERROR(VLOOKUP($M:$M,'Data 2'!$AP:$BE,'Data 2'!AY$1,0),0)</f>
        <v>0</v>
      </c>
      <c r="AV146" s="15">
        <f>IFERROR(VLOOKUP($M:$M,'Data 2'!$AP:$BE,'Data 2'!AZ$1,0),0)</f>
        <v>0</v>
      </c>
      <c r="AW146" s="15">
        <f>IFERROR(VLOOKUP($M:$M,'Data 2'!$AP:$BE,'Data 2'!BA$1,0),0)</f>
        <v>0</v>
      </c>
      <c r="AX146" s="15">
        <f>IFERROR(VLOOKUP($M:$M,'Data 2'!$AP:$BE,'Data 2'!BB$1,0),0)</f>
        <v>0</v>
      </c>
      <c r="AY146" s="15">
        <f>IFERROR(VLOOKUP($M:$M,'Data 2'!$AP:$BE,'Data 2'!BC$1,0),0)</f>
        <v>0</v>
      </c>
      <c r="AZ146" s="16">
        <f t="shared" si="140"/>
        <v>0</v>
      </c>
      <c r="BA146" s="3">
        <f>IF(AA146=0,0,IFERROR(VLOOKUP($M:$M,'Price_Per_Oz_01.2019~'!$A:$CQ,Data_sheet_PTD!BA$2,0),0))</f>
        <v>0</v>
      </c>
      <c r="BB146" s="3">
        <f>IF(AB146=0,0,IFERROR(VLOOKUP($M:$M,'Price_Per_Oz_01.2019~'!$A:$CQ,Data_sheet_PTD!BB$2,0),0))</f>
        <v>0</v>
      </c>
      <c r="BC146" s="3">
        <f>IF(AC146=0,0,IFERROR(VLOOKUP($M:$M,'Price_Per_Oz_01.2019~'!$A:$CQ,Data_sheet_PTD!BC$2,0),0))</f>
        <v>0</v>
      </c>
      <c r="BD146" s="3">
        <f>IF(AD146=0,0,IFERROR(VLOOKUP($M:$M,'Price_Per_Oz_01.2019~'!$A:$CQ,Data_sheet_PTD!BD$2,0),0))</f>
        <v>0</v>
      </c>
      <c r="BE146" s="3">
        <f>IF(AE146=0,0,IFERROR(VLOOKUP($M:$M,'Price_Per_Oz_01.2019~'!$A:$CQ,Data_sheet_PTD!BE$2,0),0))</f>
        <v>0</v>
      </c>
      <c r="BF146" s="3">
        <f>IF(AF146=0,0,IFERROR(VLOOKUP($M:$M,'Price_Per_Oz_01.2019~'!$A:$CQ,Data_sheet_PTD!BF$2,0),0))</f>
        <v>0</v>
      </c>
      <c r="BG146" s="3">
        <f>IF(AG146=0,0,IFERROR(VLOOKUP($M:$M,'Price_Per_Oz_01.2019~'!$A:$CQ,Data_sheet_PTD!BG$2,0),0))</f>
        <v>0</v>
      </c>
      <c r="BH146" s="3">
        <f>IF(AH146=0,0,IFERROR(VLOOKUP($M:$M,'Price_Per_Oz_01.2019~'!$A:$CQ,Data_sheet_PTD!BH$2,0),0))</f>
        <v>0</v>
      </c>
      <c r="BI146" s="3">
        <f>IF(AI146=0,0,IFERROR(VLOOKUP($M:$M,'Price_Per_Oz_01.2019~'!$A:$CQ,Data_sheet_PTD!BI$2,0),0))</f>
        <v>0</v>
      </c>
      <c r="BJ146" s="3">
        <f>IF(AJ146=0,0,IFERROR(VLOOKUP($M:$M,'Price_Per_Oz_01.2019~'!$A:$CQ,Data_sheet_PTD!BJ$2,0),0))</f>
        <v>0</v>
      </c>
      <c r="BK146" s="3">
        <f>IF(AK146=0,0,IFERROR(VLOOKUP($M:$M,'Price_Per_Oz_01.2019~'!$A:$CQ,Data_sheet_PTD!BK$2,0),0))</f>
        <v>0</v>
      </c>
      <c r="BL146" s="3">
        <f>IF(AL146=0,0,IFERROR(VLOOKUP($M:$M,'Price_Per_Oz_01.2019~'!$A:$CQ,Data_sheet_PTD!BL$2,0),0))</f>
        <v>0</v>
      </c>
      <c r="BM146" s="17">
        <f t="shared" si="192"/>
        <v>0</v>
      </c>
      <c r="BN146" s="3">
        <f>IF(AN146=0,0,IFERROR(VLOOKUP($M:$M,'Price_Per_Oz_01.2019~'!$A:$CQ,Data_sheet_PTD!BN$2,0),0))</f>
        <v>0</v>
      </c>
      <c r="BO146" s="3">
        <f>IF(AO146=0,0,IFERROR(VLOOKUP($M:$M,'Price_Per_Oz_01.2019~'!$A:$CQ,Data_sheet_PTD!BO$2,0),0))</f>
        <v>0</v>
      </c>
      <c r="BP146" s="3">
        <f>IF(AP146=0,0,IFERROR(VLOOKUP($M:$M,'Price_Per_Oz_01.2019~'!$A:$CQ,Data_sheet_PTD!BP$2,0),0))</f>
        <v>0</v>
      </c>
      <c r="BQ146" s="3">
        <f>IF(AQ146=0,0,IFERROR(VLOOKUP($M:$M,'Price_Per_Oz_01.2019~'!$A:$CQ,Data_sheet_PTD!BQ$2,0),0))</f>
        <v>0</v>
      </c>
      <c r="BR146" s="3">
        <f>IF(AR146=0,0,IFERROR(VLOOKUP($M:$M,'Price_Per_Oz_01.2019~'!$A:$CQ,Data_sheet_PTD!BR$2,0),0))</f>
        <v>0</v>
      </c>
      <c r="BS146" s="3">
        <f>IF(AS146=0,0,IFERROR(VLOOKUP($M:$M,'Price_Per_Oz_01.2019~'!$A:$CQ,Data_sheet_PTD!BS$2,0),0))</f>
        <v>0</v>
      </c>
      <c r="BT146" s="3">
        <f>IF(AT146=0,0,IFERROR(VLOOKUP($M:$M,'Price_Per_Oz_01.2019~'!$A:$CQ,Data_sheet_PTD!BT$2,0),0))</f>
        <v>0</v>
      </c>
      <c r="BU146" s="3">
        <f>IF(AU146=0,0,IFERROR(VLOOKUP($M:$M,'Price_Per_Oz_01.2019~'!$A:$CQ,Data_sheet_PTD!BU$2,0),0))</f>
        <v>0</v>
      </c>
      <c r="BV146" s="3">
        <f>IF(AV146=0,0,IFERROR(VLOOKUP($M:$M,'Price_Per_Oz_01.2019~'!$A:$CQ,Data_sheet_PTD!BV$2,0),0))</f>
        <v>0</v>
      </c>
      <c r="BW146" s="3">
        <f>IF(AW146=0,0,IFERROR(VLOOKUP($M:$M,'Price_Per_Oz_01.2019~'!$A:$CQ,Data_sheet_PTD!BW$2,0),0))</f>
        <v>0</v>
      </c>
      <c r="BX146" s="3">
        <f>IF(AX146=0,0,IFERROR(VLOOKUP($M:$M,'Price_Per_Oz_01.2019~'!$A:$CQ,Data_sheet_PTD!BX$2,0),0))</f>
        <v>0</v>
      </c>
      <c r="BY146" s="3">
        <f>IF(AY146=0,0,IFERROR(VLOOKUP($M:$M,'Price_Per_Oz_01.2019~'!$A:$CQ,Data_sheet_PTD!BY$2,0),0))</f>
        <v>0</v>
      </c>
      <c r="BZ146" s="17">
        <f t="shared" si="193"/>
        <v>0</v>
      </c>
      <c r="CA146" s="12">
        <f t="shared" si="144"/>
        <v>0</v>
      </c>
      <c r="CB146" s="12">
        <f t="shared" si="145"/>
        <v>0</v>
      </c>
      <c r="CC146" s="12">
        <f t="shared" si="146"/>
        <v>0</v>
      </c>
      <c r="CD146" s="12">
        <f t="shared" si="147"/>
        <v>0</v>
      </c>
      <c r="CE146" s="12">
        <f t="shared" si="148"/>
        <v>0</v>
      </c>
      <c r="CF146" s="12">
        <f t="shared" si="149"/>
        <v>0</v>
      </c>
      <c r="CG146" s="12">
        <f t="shared" si="150"/>
        <v>0</v>
      </c>
      <c r="CH146" s="12">
        <f t="shared" si="151"/>
        <v>0</v>
      </c>
      <c r="CI146" s="12">
        <f t="shared" si="152"/>
        <v>0</v>
      </c>
      <c r="CJ146" s="12">
        <f t="shared" si="153"/>
        <v>0</v>
      </c>
      <c r="CK146" s="12">
        <f t="shared" si="154"/>
        <v>0</v>
      </c>
      <c r="CL146" s="12">
        <f t="shared" si="155"/>
        <v>0</v>
      </c>
      <c r="CM146" s="13">
        <f t="shared" si="194"/>
        <v>0</v>
      </c>
      <c r="CN146" s="12">
        <f t="shared" si="156"/>
        <v>0</v>
      </c>
      <c r="CO146" s="12">
        <f t="shared" si="157"/>
        <v>0</v>
      </c>
      <c r="CP146" s="12">
        <f t="shared" si="158"/>
        <v>0</v>
      </c>
      <c r="CQ146" s="12">
        <f t="shared" si="159"/>
        <v>0</v>
      </c>
      <c r="CR146" s="12">
        <f t="shared" si="160"/>
        <v>0</v>
      </c>
      <c r="CS146" s="12">
        <f t="shared" si="161"/>
        <v>0</v>
      </c>
      <c r="CT146" s="12">
        <f t="shared" si="162"/>
        <v>0</v>
      </c>
      <c r="CU146" s="12">
        <f t="shared" si="163"/>
        <v>0</v>
      </c>
      <c r="CV146" s="12">
        <f t="shared" si="164"/>
        <v>0</v>
      </c>
      <c r="CW146" s="12">
        <f t="shared" si="165"/>
        <v>0</v>
      </c>
      <c r="CX146" s="12">
        <f t="shared" si="166"/>
        <v>0</v>
      </c>
      <c r="CY146" s="12">
        <f t="shared" si="167"/>
        <v>0</v>
      </c>
      <c r="CZ146" s="13">
        <f t="shared" si="141"/>
        <v>0</v>
      </c>
      <c r="DA146" s="15">
        <f t="shared" si="168"/>
        <v>0</v>
      </c>
      <c r="DB146" s="15">
        <f t="shared" si="169"/>
        <v>0</v>
      </c>
      <c r="DC146" s="15">
        <f t="shared" si="170"/>
        <v>0</v>
      </c>
      <c r="DD146" s="15">
        <f t="shared" si="171"/>
        <v>0</v>
      </c>
      <c r="DE146" s="15">
        <f t="shared" si="172"/>
        <v>0</v>
      </c>
      <c r="DF146" s="15">
        <f t="shared" si="173"/>
        <v>0</v>
      </c>
      <c r="DG146" s="15">
        <f t="shared" si="174"/>
        <v>0</v>
      </c>
      <c r="DH146" s="15">
        <f t="shared" si="175"/>
        <v>0</v>
      </c>
      <c r="DI146" s="15">
        <f t="shared" si="176"/>
        <v>0</v>
      </c>
      <c r="DJ146" s="15">
        <f t="shared" si="177"/>
        <v>0</v>
      </c>
      <c r="DK146" s="15">
        <f t="shared" si="178"/>
        <v>0</v>
      </c>
      <c r="DL146" s="15">
        <f t="shared" si="179"/>
        <v>0</v>
      </c>
      <c r="DM146" s="16">
        <f t="shared" si="142"/>
        <v>0</v>
      </c>
      <c r="DN146" s="15">
        <f t="shared" si="180"/>
        <v>0</v>
      </c>
      <c r="DO146" s="15">
        <f t="shared" si="181"/>
        <v>0</v>
      </c>
      <c r="DP146" s="15">
        <f t="shared" si="182"/>
        <v>0</v>
      </c>
      <c r="DQ146" s="15">
        <f t="shared" si="183"/>
        <v>0</v>
      </c>
      <c r="DR146" s="15">
        <f t="shared" si="184"/>
        <v>0</v>
      </c>
      <c r="DS146" s="15">
        <f t="shared" si="185"/>
        <v>0</v>
      </c>
      <c r="DT146" s="15">
        <f t="shared" si="186"/>
        <v>0</v>
      </c>
      <c r="DU146" s="15">
        <f t="shared" si="187"/>
        <v>0</v>
      </c>
      <c r="DV146" s="15">
        <f t="shared" si="188"/>
        <v>0</v>
      </c>
      <c r="DW146" s="15">
        <f t="shared" si="189"/>
        <v>0</v>
      </c>
      <c r="DX146" s="15">
        <f t="shared" si="190"/>
        <v>0</v>
      </c>
      <c r="DY146" s="15">
        <f t="shared" si="191"/>
        <v>0</v>
      </c>
      <c r="DZ146" s="16">
        <f t="shared" si="143"/>
        <v>0</v>
      </c>
      <c r="EB146" s="22">
        <f t="shared" si="195"/>
        <v>0</v>
      </c>
      <c r="EC146" s="22">
        <f t="shared" si="196"/>
        <v>0</v>
      </c>
      <c r="ED146" s="22">
        <f t="shared" si="197"/>
        <v>0</v>
      </c>
      <c r="EE146" s="22">
        <f t="shared" si="198"/>
        <v>0</v>
      </c>
      <c r="EF146" s="22">
        <f t="shared" si="199"/>
        <v>0</v>
      </c>
      <c r="EG146" s="22">
        <f t="shared" si="200"/>
        <v>0</v>
      </c>
      <c r="EH146" s="22">
        <f t="shared" si="201"/>
        <v>0</v>
      </c>
      <c r="EI146" s="22">
        <f t="shared" si="202"/>
        <v>0</v>
      </c>
      <c r="EJ146" s="22">
        <f t="shared" si="203"/>
        <v>0</v>
      </c>
      <c r="EK146" s="22">
        <f t="shared" si="204"/>
        <v>0</v>
      </c>
      <c r="EL146" s="22">
        <f t="shared" si="205"/>
        <v>0</v>
      </c>
      <c r="EM146" s="22">
        <f t="shared" si="206"/>
        <v>0</v>
      </c>
    </row>
    <row r="147" spans="12:143" x14ac:dyDescent="0.3">
      <c r="L147" s="7"/>
      <c r="M147" t="s">
        <v>319</v>
      </c>
      <c r="N147" s="15">
        <f>IFERROR(VLOOKUP($M:$M,'Data 2'!$C:$R,'Data 2'!E$1,0),0)</f>
        <v>0</v>
      </c>
      <c r="O147" s="15">
        <f>IFERROR(VLOOKUP($M:$M,'Data 2'!$C:$R,'Data 2'!F$1,0),0)</f>
        <v>0</v>
      </c>
      <c r="P147" s="15">
        <f>IFERROR(VLOOKUP($M:$M,'Data 2'!$C:$R,'Data 2'!G$1,0),0)</f>
        <v>0</v>
      </c>
      <c r="Q147" s="15">
        <f>IFERROR(VLOOKUP($M:$M,'Data 2'!$C:$R,'Data 2'!H$1,0),0)</f>
        <v>0</v>
      </c>
      <c r="R147" s="15">
        <f>IFERROR(VLOOKUP($M:$M,'Data 2'!$C:$R,'Data 2'!I$1,0),0)</f>
        <v>0</v>
      </c>
      <c r="S147" s="15">
        <f>IFERROR(VLOOKUP($M:$M,'Data 2'!$C:$R,'Data 2'!J$1,0),0)</f>
        <v>0</v>
      </c>
      <c r="T147" s="15">
        <f>IFERROR(VLOOKUP($M:$M,'Data 2'!$C:$R,'Data 2'!K$1,0),0)</f>
        <v>0</v>
      </c>
      <c r="U147" s="15">
        <f>IFERROR(VLOOKUP($M:$M,'Data 2'!$C:$R,'Data 2'!L$1,0),0)</f>
        <v>0</v>
      </c>
      <c r="V147" s="15">
        <f>IFERROR(VLOOKUP($M:$M,'Data 2'!$C:$R,'Data 2'!M$1,0),0)</f>
        <v>0</v>
      </c>
      <c r="W147" s="15">
        <f>IFERROR(VLOOKUP($M:$M,'Data 2'!$C:$R,'Data 2'!N$1,0),0)</f>
        <v>0</v>
      </c>
      <c r="X147" s="15">
        <f>IFERROR(VLOOKUP($M:$M,'Data 2'!$C:$R,'Data 2'!O$1,0),0)</f>
        <v>0</v>
      </c>
      <c r="Y147" s="15">
        <f>IFERROR(VLOOKUP($M:$M,'Data 2'!$C:$R,'Data 2'!P$1,0),0)</f>
        <v>0</v>
      </c>
      <c r="Z147" s="16">
        <f t="shared" si="139"/>
        <v>0</v>
      </c>
      <c r="AA147" s="15">
        <f>IFERROR(VLOOKUP($M:$M,'Data 2'!$U:$AI,'Data 2'!W$1,0),0)</f>
        <v>0</v>
      </c>
      <c r="AB147" s="15">
        <f>IFERROR(VLOOKUP($M:$M,'Data 2'!$U:$AI,'Data 2'!X$1,0),0)</f>
        <v>0</v>
      </c>
      <c r="AC147" s="15">
        <f>IFERROR(VLOOKUP($M:$M,'Data 2'!$U:$AI,'Data 2'!Y$1,0),0)</f>
        <v>0</v>
      </c>
      <c r="AD147" s="15">
        <f>IFERROR(VLOOKUP($M:$M,'Data 2'!$U:$AI,'Data 2'!Z$1,0),0)</f>
        <v>0</v>
      </c>
      <c r="AE147" s="15">
        <f>IFERROR(VLOOKUP($M:$M,'Data 2'!$U:$AI,'Data 2'!AA$1,0),0)</f>
        <v>0</v>
      </c>
      <c r="AF147" s="15">
        <f>IFERROR(VLOOKUP($M:$M,'Data 2'!$U:$AI,'Data 2'!AB$1,0),0)</f>
        <v>0</v>
      </c>
      <c r="AG147" s="15">
        <f>IFERROR(VLOOKUP($M:$M,'Data 2'!$U:$AI,'Data 2'!AC$1,0),0)</f>
        <v>0</v>
      </c>
      <c r="AH147" s="15">
        <f>IFERROR(VLOOKUP($M:$M,'Data 2'!$U:$AI,'Data 2'!AD$1,0),0)</f>
        <v>0</v>
      </c>
      <c r="AI147" s="15">
        <f>IFERROR(VLOOKUP($M:$M,'Data 2'!$U:$AI,'Data 2'!AE$1,0),0)</f>
        <v>0</v>
      </c>
      <c r="AJ147" s="15">
        <f>IFERROR(VLOOKUP($M:$M,'Data 2'!$U:$AI,'Data 2'!AF$1,0),0)</f>
        <v>0</v>
      </c>
      <c r="AK147" s="15">
        <f>IFERROR(VLOOKUP($M:$M,'Data 2'!$U:$AI,'Data 2'!AG$1,0),0)</f>
        <v>0</v>
      </c>
      <c r="AL147" s="15">
        <f>IFERROR(VLOOKUP($M:$M,'Data 2'!$U:$AI,'Data 2'!AH$1,0),0)</f>
        <v>0</v>
      </c>
      <c r="AM147" s="16">
        <f t="shared" si="207"/>
        <v>0</v>
      </c>
      <c r="AN147" s="15">
        <f>IFERROR(VLOOKUP($M:$M,'Data 2'!$AP:$BE,'Data 2'!AR$1,0),0)</f>
        <v>0</v>
      </c>
      <c r="AO147" s="15">
        <f>IFERROR(VLOOKUP($M:$M,'Data 2'!$AP:$BE,'Data 2'!AS$1,0),0)</f>
        <v>0</v>
      </c>
      <c r="AP147" s="15">
        <f>IFERROR(VLOOKUP($M:$M,'Data 2'!$AP:$BE,'Data 2'!AT$1,0),0)</f>
        <v>0</v>
      </c>
      <c r="AQ147" s="15">
        <f>IFERROR(VLOOKUP($M:$M,'Data 2'!$AP:$BE,'Data 2'!AU$1,0),0)</f>
        <v>0</v>
      </c>
      <c r="AR147" s="15">
        <f>IFERROR(VLOOKUP($M:$M,'Data 2'!$AP:$BE,'Data 2'!AV$1,0),0)</f>
        <v>0</v>
      </c>
      <c r="AS147" s="15">
        <f>IFERROR(VLOOKUP($M:$M,'Data 2'!$AP:$BE,'Data 2'!AW$1,0),0)</f>
        <v>0</v>
      </c>
      <c r="AT147" s="15">
        <f>IFERROR(VLOOKUP($M:$M,'Data 2'!$AP:$BE,'Data 2'!AX$1,0),0)</f>
        <v>0</v>
      </c>
      <c r="AU147" s="15">
        <f>IFERROR(VLOOKUP($M:$M,'Data 2'!$AP:$BE,'Data 2'!AY$1,0),0)</f>
        <v>0</v>
      </c>
      <c r="AV147" s="15">
        <f>IFERROR(VLOOKUP($M:$M,'Data 2'!$AP:$BE,'Data 2'!AZ$1,0),0)</f>
        <v>0</v>
      </c>
      <c r="AW147" s="15">
        <f>IFERROR(VLOOKUP($M:$M,'Data 2'!$AP:$BE,'Data 2'!BA$1,0),0)</f>
        <v>0</v>
      </c>
      <c r="AX147" s="15">
        <f>IFERROR(VLOOKUP($M:$M,'Data 2'!$AP:$BE,'Data 2'!BB$1,0),0)</f>
        <v>0</v>
      </c>
      <c r="AY147" s="15">
        <f>IFERROR(VLOOKUP($M:$M,'Data 2'!$AP:$BE,'Data 2'!BC$1,0),0)</f>
        <v>0</v>
      </c>
      <c r="AZ147" s="16">
        <f t="shared" si="140"/>
        <v>0</v>
      </c>
      <c r="BA147" s="3">
        <f>IF(AA147=0,0,IFERROR(VLOOKUP($M:$M,'Price_Per_Oz_01.2019~'!$A:$CQ,Data_sheet_PTD!BA$2,0),0))</f>
        <v>0</v>
      </c>
      <c r="BB147" s="3">
        <f>IF(AB147=0,0,IFERROR(VLOOKUP($M:$M,'Price_Per_Oz_01.2019~'!$A:$CQ,Data_sheet_PTD!BB$2,0),0))</f>
        <v>0</v>
      </c>
      <c r="BC147" s="3">
        <f>IF(AC147=0,0,IFERROR(VLOOKUP($M:$M,'Price_Per_Oz_01.2019~'!$A:$CQ,Data_sheet_PTD!BC$2,0),0))</f>
        <v>0</v>
      </c>
      <c r="BD147" s="3">
        <f>IF(AD147=0,0,IFERROR(VLOOKUP($M:$M,'Price_Per_Oz_01.2019~'!$A:$CQ,Data_sheet_PTD!BD$2,0),0))</f>
        <v>0</v>
      </c>
      <c r="BE147" s="3">
        <f>IF(AE147=0,0,IFERROR(VLOOKUP($M:$M,'Price_Per_Oz_01.2019~'!$A:$CQ,Data_sheet_PTD!BE$2,0),0))</f>
        <v>0</v>
      </c>
      <c r="BF147" s="3">
        <f>IF(AF147=0,0,IFERROR(VLOOKUP($M:$M,'Price_Per_Oz_01.2019~'!$A:$CQ,Data_sheet_PTD!BF$2,0),0))</f>
        <v>0</v>
      </c>
      <c r="BG147" s="3">
        <f>IF(AG147=0,0,IFERROR(VLOOKUP($M:$M,'Price_Per_Oz_01.2019~'!$A:$CQ,Data_sheet_PTD!BG$2,0),0))</f>
        <v>0</v>
      </c>
      <c r="BH147" s="3">
        <f>IF(AH147=0,0,IFERROR(VLOOKUP($M:$M,'Price_Per_Oz_01.2019~'!$A:$CQ,Data_sheet_PTD!BH$2,0),0))</f>
        <v>0</v>
      </c>
      <c r="BI147" s="3">
        <f>IF(AI147=0,0,IFERROR(VLOOKUP($M:$M,'Price_Per_Oz_01.2019~'!$A:$CQ,Data_sheet_PTD!BI$2,0),0))</f>
        <v>0</v>
      </c>
      <c r="BJ147" s="3">
        <f>IF(AJ147=0,0,IFERROR(VLOOKUP($M:$M,'Price_Per_Oz_01.2019~'!$A:$CQ,Data_sheet_PTD!BJ$2,0),0))</f>
        <v>0</v>
      </c>
      <c r="BK147" s="3">
        <f>IF(AK147=0,0,IFERROR(VLOOKUP($M:$M,'Price_Per_Oz_01.2019~'!$A:$CQ,Data_sheet_PTD!BK$2,0),0))</f>
        <v>0</v>
      </c>
      <c r="BL147" s="3">
        <f>IF(AL147=0,0,IFERROR(VLOOKUP($M:$M,'Price_Per_Oz_01.2019~'!$A:$CQ,Data_sheet_PTD!BL$2,0),0))</f>
        <v>0</v>
      </c>
      <c r="BM147" s="17">
        <f t="shared" si="192"/>
        <v>0</v>
      </c>
      <c r="BN147" s="3">
        <f>IF(AN147=0,0,IFERROR(VLOOKUP($M:$M,'Price_Per_Oz_01.2019~'!$A:$CQ,Data_sheet_PTD!BN$2,0),0))</f>
        <v>0</v>
      </c>
      <c r="BO147" s="3">
        <f>IF(AO147=0,0,IFERROR(VLOOKUP($M:$M,'Price_Per_Oz_01.2019~'!$A:$CQ,Data_sheet_PTD!BO$2,0),0))</f>
        <v>0</v>
      </c>
      <c r="BP147" s="3">
        <f>IF(AP147=0,0,IFERROR(VLOOKUP($M:$M,'Price_Per_Oz_01.2019~'!$A:$CQ,Data_sheet_PTD!BP$2,0),0))</f>
        <v>0</v>
      </c>
      <c r="BQ147" s="3">
        <f>IF(AQ147=0,0,IFERROR(VLOOKUP($M:$M,'Price_Per_Oz_01.2019~'!$A:$CQ,Data_sheet_PTD!BQ$2,0),0))</f>
        <v>0</v>
      </c>
      <c r="BR147" s="3">
        <f>IF(AR147=0,0,IFERROR(VLOOKUP($M:$M,'Price_Per_Oz_01.2019~'!$A:$CQ,Data_sheet_PTD!BR$2,0),0))</f>
        <v>0</v>
      </c>
      <c r="BS147" s="3">
        <f>IF(AS147=0,0,IFERROR(VLOOKUP($M:$M,'Price_Per_Oz_01.2019~'!$A:$CQ,Data_sheet_PTD!BS$2,0),0))</f>
        <v>0</v>
      </c>
      <c r="BT147" s="3">
        <f>IF(AT147=0,0,IFERROR(VLOOKUP($M:$M,'Price_Per_Oz_01.2019~'!$A:$CQ,Data_sheet_PTD!BT$2,0),0))</f>
        <v>0</v>
      </c>
      <c r="BU147" s="3">
        <f>IF(AU147=0,0,IFERROR(VLOOKUP($M:$M,'Price_Per_Oz_01.2019~'!$A:$CQ,Data_sheet_PTD!BU$2,0),0))</f>
        <v>0</v>
      </c>
      <c r="BV147" s="3">
        <f>IF(AV147=0,0,IFERROR(VLOOKUP($M:$M,'Price_Per_Oz_01.2019~'!$A:$CQ,Data_sheet_PTD!BV$2,0),0))</f>
        <v>0</v>
      </c>
      <c r="BW147" s="3">
        <f>IF(AW147=0,0,IFERROR(VLOOKUP($M:$M,'Price_Per_Oz_01.2019~'!$A:$CQ,Data_sheet_PTD!BW$2,0),0))</f>
        <v>0</v>
      </c>
      <c r="BX147" s="3">
        <f>IF(AX147=0,0,IFERROR(VLOOKUP($M:$M,'Price_Per_Oz_01.2019~'!$A:$CQ,Data_sheet_PTD!BX$2,0),0))</f>
        <v>0</v>
      </c>
      <c r="BY147" s="3">
        <f>IF(AY147=0,0,IFERROR(VLOOKUP($M:$M,'Price_Per_Oz_01.2019~'!$A:$CQ,Data_sheet_PTD!BY$2,0),0))</f>
        <v>0</v>
      </c>
      <c r="BZ147" s="17">
        <f t="shared" si="193"/>
        <v>0</v>
      </c>
      <c r="CA147" s="12">
        <f t="shared" si="144"/>
        <v>0</v>
      </c>
      <c r="CB147" s="12">
        <f t="shared" si="145"/>
        <v>0</v>
      </c>
      <c r="CC147" s="12">
        <f t="shared" si="146"/>
        <v>0</v>
      </c>
      <c r="CD147" s="12">
        <f t="shared" si="147"/>
        <v>0</v>
      </c>
      <c r="CE147" s="12">
        <f t="shared" si="148"/>
        <v>0</v>
      </c>
      <c r="CF147" s="12">
        <f t="shared" si="149"/>
        <v>0</v>
      </c>
      <c r="CG147" s="12">
        <f t="shared" si="150"/>
        <v>0</v>
      </c>
      <c r="CH147" s="12">
        <f t="shared" si="151"/>
        <v>0</v>
      </c>
      <c r="CI147" s="12">
        <f t="shared" si="152"/>
        <v>0</v>
      </c>
      <c r="CJ147" s="12">
        <f t="shared" si="153"/>
        <v>0</v>
      </c>
      <c r="CK147" s="12">
        <f t="shared" si="154"/>
        <v>0</v>
      </c>
      <c r="CL147" s="12">
        <f t="shared" si="155"/>
        <v>0</v>
      </c>
      <c r="CM147" s="13">
        <f t="shared" si="194"/>
        <v>0</v>
      </c>
      <c r="CN147" s="12">
        <f t="shared" si="156"/>
        <v>0</v>
      </c>
      <c r="CO147" s="12">
        <f t="shared" si="157"/>
        <v>0</v>
      </c>
      <c r="CP147" s="12">
        <f t="shared" si="158"/>
        <v>0</v>
      </c>
      <c r="CQ147" s="12">
        <f t="shared" si="159"/>
        <v>0</v>
      </c>
      <c r="CR147" s="12">
        <f t="shared" si="160"/>
        <v>0</v>
      </c>
      <c r="CS147" s="12">
        <f t="shared" si="161"/>
        <v>0</v>
      </c>
      <c r="CT147" s="12">
        <f t="shared" si="162"/>
        <v>0</v>
      </c>
      <c r="CU147" s="12">
        <f t="shared" si="163"/>
        <v>0</v>
      </c>
      <c r="CV147" s="12">
        <f t="shared" si="164"/>
        <v>0</v>
      </c>
      <c r="CW147" s="12">
        <f t="shared" si="165"/>
        <v>0</v>
      </c>
      <c r="CX147" s="12">
        <f t="shared" si="166"/>
        <v>0</v>
      </c>
      <c r="CY147" s="12">
        <f t="shared" si="167"/>
        <v>0</v>
      </c>
      <c r="CZ147" s="13">
        <f t="shared" si="141"/>
        <v>0</v>
      </c>
      <c r="DA147" s="15">
        <f t="shared" si="168"/>
        <v>0</v>
      </c>
      <c r="DB147" s="15">
        <f t="shared" si="169"/>
        <v>0</v>
      </c>
      <c r="DC147" s="15">
        <f t="shared" si="170"/>
        <v>0</v>
      </c>
      <c r="DD147" s="15">
        <f t="shared" si="171"/>
        <v>0</v>
      </c>
      <c r="DE147" s="15">
        <f t="shared" si="172"/>
        <v>0</v>
      </c>
      <c r="DF147" s="15">
        <f t="shared" si="173"/>
        <v>0</v>
      </c>
      <c r="DG147" s="15">
        <f t="shared" si="174"/>
        <v>0</v>
      </c>
      <c r="DH147" s="15">
        <f t="shared" si="175"/>
        <v>0</v>
      </c>
      <c r="DI147" s="15">
        <f t="shared" si="176"/>
        <v>0</v>
      </c>
      <c r="DJ147" s="15">
        <f t="shared" si="177"/>
        <v>0</v>
      </c>
      <c r="DK147" s="15">
        <f t="shared" si="178"/>
        <v>0</v>
      </c>
      <c r="DL147" s="15">
        <f t="shared" si="179"/>
        <v>0</v>
      </c>
      <c r="DM147" s="16">
        <f t="shared" si="142"/>
        <v>0</v>
      </c>
      <c r="DN147" s="15">
        <f t="shared" si="180"/>
        <v>0</v>
      </c>
      <c r="DO147" s="15">
        <f t="shared" si="181"/>
        <v>0</v>
      </c>
      <c r="DP147" s="15">
        <f t="shared" si="182"/>
        <v>0</v>
      </c>
      <c r="DQ147" s="15">
        <f t="shared" si="183"/>
        <v>0</v>
      </c>
      <c r="DR147" s="15">
        <f t="shared" si="184"/>
        <v>0</v>
      </c>
      <c r="DS147" s="15">
        <f t="shared" si="185"/>
        <v>0</v>
      </c>
      <c r="DT147" s="15">
        <f t="shared" si="186"/>
        <v>0</v>
      </c>
      <c r="DU147" s="15">
        <f t="shared" si="187"/>
        <v>0</v>
      </c>
      <c r="DV147" s="15">
        <f t="shared" si="188"/>
        <v>0</v>
      </c>
      <c r="DW147" s="15">
        <f t="shared" si="189"/>
        <v>0</v>
      </c>
      <c r="DX147" s="15">
        <f t="shared" si="190"/>
        <v>0</v>
      </c>
      <c r="DY147" s="15">
        <f t="shared" si="191"/>
        <v>0</v>
      </c>
      <c r="DZ147" s="16">
        <f t="shared" si="143"/>
        <v>0</v>
      </c>
      <c r="EB147" s="22">
        <f t="shared" si="195"/>
        <v>0</v>
      </c>
      <c r="EC147" s="22">
        <f t="shared" si="196"/>
        <v>0</v>
      </c>
      <c r="ED147" s="22">
        <f t="shared" si="197"/>
        <v>0</v>
      </c>
      <c r="EE147" s="22">
        <f t="shared" si="198"/>
        <v>0</v>
      </c>
      <c r="EF147" s="22">
        <f t="shared" si="199"/>
        <v>0</v>
      </c>
      <c r="EG147" s="22">
        <f t="shared" si="200"/>
        <v>0</v>
      </c>
      <c r="EH147" s="22">
        <f t="shared" si="201"/>
        <v>0</v>
      </c>
      <c r="EI147" s="22">
        <f t="shared" si="202"/>
        <v>0</v>
      </c>
      <c r="EJ147" s="22">
        <f t="shared" si="203"/>
        <v>0</v>
      </c>
      <c r="EK147" s="22">
        <f t="shared" si="204"/>
        <v>0</v>
      </c>
      <c r="EL147" s="22">
        <f t="shared" si="205"/>
        <v>0</v>
      </c>
      <c r="EM147" s="22">
        <f t="shared" si="206"/>
        <v>0</v>
      </c>
    </row>
    <row r="148" spans="12:143" x14ac:dyDescent="0.3">
      <c r="L148" s="7"/>
      <c r="M148" t="s">
        <v>152</v>
      </c>
      <c r="N148" s="15">
        <f>IFERROR(VLOOKUP($M:$M,'Data 2'!$C:$R,'Data 2'!E$1,0),0)</f>
        <v>0</v>
      </c>
      <c r="O148" s="15">
        <f>IFERROR(VLOOKUP($M:$M,'Data 2'!$C:$R,'Data 2'!F$1,0),0)</f>
        <v>0</v>
      </c>
      <c r="P148" s="15">
        <f>IFERROR(VLOOKUP($M:$M,'Data 2'!$C:$R,'Data 2'!G$1,0),0)</f>
        <v>0</v>
      </c>
      <c r="Q148" s="15">
        <f>IFERROR(VLOOKUP($M:$M,'Data 2'!$C:$R,'Data 2'!H$1,0),0)</f>
        <v>0</v>
      </c>
      <c r="R148" s="15">
        <f>IFERROR(VLOOKUP($M:$M,'Data 2'!$C:$R,'Data 2'!I$1,0),0)</f>
        <v>0</v>
      </c>
      <c r="S148" s="15">
        <f>IFERROR(VLOOKUP($M:$M,'Data 2'!$C:$R,'Data 2'!J$1,0),0)</f>
        <v>0</v>
      </c>
      <c r="T148" s="15">
        <f>IFERROR(VLOOKUP($M:$M,'Data 2'!$C:$R,'Data 2'!K$1,0),0)</f>
        <v>0</v>
      </c>
      <c r="U148" s="15">
        <f>IFERROR(VLOOKUP($M:$M,'Data 2'!$C:$R,'Data 2'!L$1,0),0)</f>
        <v>0</v>
      </c>
      <c r="V148" s="15">
        <f>IFERROR(VLOOKUP($M:$M,'Data 2'!$C:$R,'Data 2'!M$1,0),0)</f>
        <v>0</v>
      </c>
      <c r="W148" s="15">
        <f>IFERROR(VLOOKUP($M:$M,'Data 2'!$C:$R,'Data 2'!N$1,0),0)</f>
        <v>0</v>
      </c>
      <c r="X148" s="15">
        <f>IFERROR(VLOOKUP($M:$M,'Data 2'!$C:$R,'Data 2'!O$1,0),0)</f>
        <v>0</v>
      </c>
      <c r="Y148" s="15">
        <f>IFERROR(VLOOKUP($M:$M,'Data 2'!$C:$R,'Data 2'!P$1,0),0)</f>
        <v>0</v>
      </c>
      <c r="Z148" s="16">
        <f t="shared" si="139"/>
        <v>0</v>
      </c>
      <c r="AA148" s="15">
        <f>IFERROR(VLOOKUP($M:$M,'Data 2'!$U:$AI,'Data 2'!W$1,0),0)</f>
        <v>0</v>
      </c>
      <c r="AB148" s="15">
        <f>IFERROR(VLOOKUP($M:$M,'Data 2'!$U:$AI,'Data 2'!X$1,0),0)</f>
        <v>0</v>
      </c>
      <c r="AC148" s="15">
        <f>IFERROR(VLOOKUP($M:$M,'Data 2'!$U:$AI,'Data 2'!Y$1,0),0)</f>
        <v>0</v>
      </c>
      <c r="AD148" s="15">
        <f>IFERROR(VLOOKUP($M:$M,'Data 2'!$U:$AI,'Data 2'!Z$1,0),0)</f>
        <v>0</v>
      </c>
      <c r="AE148" s="15">
        <f>IFERROR(VLOOKUP($M:$M,'Data 2'!$U:$AI,'Data 2'!AA$1,0),0)</f>
        <v>0</v>
      </c>
      <c r="AF148" s="15">
        <f>IFERROR(VLOOKUP($M:$M,'Data 2'!$U:$AI,'Data 2'!AB$1,0),0)</f>
        <v>0</v>
      </c>
      <c r="AG148" s="15">
        <f>IFERROR(VLOOKUP($M:$M,'Data 2'!$U:$AI,'Data 2'!AC$1,0),0)</f>
        <v>0</v>
      </c>
      <c r="AH148" s="15">
        <f>IFERROR(VLOOKUP($M:$M,'Data 2'!$U:$AI,'Data 2'!AD$1,0),0)</f>
        <v>0</v>
      </c>
      <c r="AI148" s="15">
        <f>IFERROR(VLOOKUP($M:$M,'Data 2'!$U:$AI,'Data 2'!AE$1,0),0)</f>
        <v>0</v>
      </c>
      <c r="AJ148" s="15">
        <f>IFERROR(VLOOKUP($M:$M,'Data 2'!$U:$AI,'Data 2'!AF$1,0),0)</f>
        <v>0</v>
      </c>
      <c r="AK148" s="15">
        <f>IFERROR(VLOOKUP($M:$M,'Data 2'!$U:$AI,'Data 2'!AG$1,0),0)</f>
        <v>0</v>
      </c>
      <c r="AL148" s="15">
        <f>IFERROR(VLOOKUP($M:$M,'Data 2'!$U:$AI,'Data 2'!AH$1,0),0)</f>
        <v>0</v>
      </c>
      <c r="AM148" s="16">
        <f t="shared" si="207"/>
        <v>0</v>
      </c>
      <c r="AN148" s="15">
        <f>IFERROR(VLOOKUP($M:$M,'Data 2'!$AP:$BE,'Data 2'!AR$1,0),0)</f>
        <v>0</v>
      </c>
      <c r="AO148" s="15">
        <f>IFERROR(VLOOKUP($M:$M,'Data 2'!$AP:$BE,'Data 2'!AS$1,0),0)</f>
        <v>0</v>
      </c>
      <c r="AP148" s="15">
        <f>IFERROR(VLOOKUP($M:$M,'Data 2'!$AP:$BE,'Data 2'!AT$1,0),0)</f>
        <v>0</v>
      </c>
      <c r="AQ148" s="15">
        <f>IFERROR(VLOOKUP($M:$M,'Data 2'!$AP:$BE,'Data 2'!AU$1,0),0)</f>
        <v>0</v>
      </c>
      <c r="AR148" s="15">
        <f>IFERROR(VLOOKUP($M:$M,'Data 2'!$AP:$BE,'Data 2'!AV$1,0),0)</f>
        <v>0</v>
      </c>
      <c r="AS148" s="15">
        <f>IFERROR(VLOOKUP($M:$M,'Data 2'!$AP:$BE,'Data 2'!AW$1,0),0)</f>
        <v>0</v>
      </c>
      <c r="AT148" s="15">
        <f>IFERROR(VLOOKUP($M:$M,'Data 2'!$AP:$BE,'Data 2'!AX$1,0),0)</f>
        <v>0</v>
      </c>
      <c r="AU148" s="15">
        <f>IFERROR(VLOOKUP($M:$M,'Data 2'!$AP:$BE,'Data 2'!AY$1,0),0)</f>
        <v>0</v>
      </c>
      <c r="AV148" s="15">
        <f>IFERROR(VLOOKUP($M:$M,'Data 2'!$AP:$BE,'Data 2'!AZ$1,0),0)</f>
        <v>0</v>
      </c>
      <c r="AW148" s="15">
        <f>IFERROR(VLOOKUP($M:$M,'Data 2'!$AP:$BE,'Data 2'!BA$1,0),0)</f>
        <v>0</v>
      </c>
      <c r="AX148" s="15">
        <f>IFERROR(VLOOKUP($M:$M,'Data 2'!$AP:$BE,'Data 2'!BB$1,0),0)</f>
        <v>0</v>
      </c>
      <c r="AY148" s="15">
        <f>IFERROR(VLOOKUP($M:$M,'Data 2'!$AP:$BE,'Data 2'!BC$1,0),0)</f>
        <v>0</v>
      </c>
      <c r="AZ148" s="16">
        <f t="shared" si="140"/>
        <v>0</v>
      </c>
      <c r="BA148" s="3">
        <f>IF(AA148=0,0,IFERROR(VLOOKUP($M:$M,'Price_Per_Oz_01.2019~'!$A:$CQ,Data_sheet_PTD!BA$2,0),0))</f>
        <v>0</v>
      </c>
      <c r="BB148" s="3">
        <f>IF(AB148=0,0,IFERROR(VLOOKUP($M:$M,'Price_Per_Oz_01.2019~'!$A:$CQ,Data_sheet_PTD!BB$2,0),0))</f>
        <v>0</v>
      </c>
      <c r="BC148" s="3">
        <f>IF(AC148=0,0,IFERROR(VLOOKUP($M:$M,'Price_Per_Oz_01.2019~'!$A:$CQ,Data_sheet_PTD!BC$2,0),0))</f>
        <v>0</v>
      </c>
      <c r="BD148" s="3">
        <f>IF(AD148=0,0,IFERROR(VLOOKUP($M:$M,'Price_Per_Oz_01.2019~'!$A:$CQ,Data_sheet_PTD!BD$2,0),0))</f>
        <v>0</v>
      </c>
      <c r="BE148" s="3">
        <f>IF(AE148=0,0,IFERROR(VLOOKUP($M:$M,'Price_Per_Oz_01.2019~'!$A:$CQ,Data_sheet_PTD!BE$2,0),0))</f>
        <v>0</v>
      </c>
      <c r="BF148" s="3">
        <f>IF(AF148=0,0,IFERROR(VLOOKUP($M:$M,'Price_Per_Oz_01.2019~'!$A:$CQ,Data_sheet_PTD!BF$2,0),0))</f>
        <v>0</v>
      </c>
      <c r="BG148" s="3">
        <f>IF(AG148=0,0,IFERROR(VLOOKUP($M:$M,'Price_Per_Oz_01.2019~'!$A:$CQ,Data_sheet_PTD!BG$2,0),0))</f>
        <v>0</v>
      </c>
      <c r="BH148" s="3">
        <f>IF(AH148=0,0,IFERROR(VLOOKUP($M:$M,'Price_Per_Oz_01.2019~'!$A:$CQ,Data_sheet_PTD!BH$2,0),0))</f>
        <v>0</v>
      </c>
      <c r="BI148" s="3">
        <f>IF(AI148=0,0,IFERROR(VLOOKUP($M:$M,'Price_Per_Oz_01.2019~'!$A:$CQ,Data_sheet_PTD!BI$2,0),0))</f>
        <v>0</v>
      </c>
      <c r="BJ148" s="3">
        <f>IF(AJ148=0,0,IFERROR(VLOOKUP($M:$M,'Price_Per_Oz_01.2019~'!$A:$CQ,Data_sheet_PTD!BJ$2,0),0))</f>
        <v>0</v>
      </c>
      <c r="BK148" s="3">
        <f>IF(AK148=0,0,IFERROR(VLOOKUP($M:$M,'Price_Per_Oz_01.2019~'!$A:$CQ,Data_sheet_PTD!BK$2,0),0))</f>
        <v>0</v>
      </c>
      <c r="BL148" s="3">
        <f>IF(AL148=0,0,IFERROR(VLOOKUP($M:$M,'Price_Per_Oz_01.2019~'!$A:$CQ,Data_sheet_PTD!BL$2,0),0))</f>
        <v>0</v>
      </c>
      <c r="BM148" s="17">
        <f t="shared" si="192"/>
        <v>0</v>
      </c>
      <c r="BN148" s="3">
        <f>IF(AN148=0,0,IFERROR(VLOOKUP($M:$M,'Price_Per_Oz_01.2019~'!$A:$CQ,Data_sheet_PTD!BN$2,0),0))</f>
        <v>0</v>
      </c>
      <c r="BO148" s="3">
        <f>IF(AO148=0,0,IFERROR(VLOOKUP($M:$M,'Price_Per_Oz_01.2019~'!$A:$CQ,Data_sheet_PTD!BO$2,0),0))</f>
        <v>0</v>
      </c>
      <c r="BP148" s="3">
        <f>IF(AP148=0,0,IFERROR(VLOOKUP($M:$M,'Price_Per_Oz_01.2019~'!$A:$CQ,Data_sheet_PTD!BP$2,0),0))</f>
        <v>0</v>
      </c>
      <c r="BQ148" s="3">
        <f>IF(AQ148=0,0,IFERROR(VLOOKUP($M:$M,'Price_Per_Oz_01.2019~'!$A:$CQ,Data_sheet_PTD!BQ$2,0),0))</f>
        <v>0</v>
      </c>
      <c r="BR148" s="3">
        <f>IF(AR148=0,0,IFERROR(VLOOKUP($M:$M,'Price_Per_Oz_01.2019~'!$A:$CQ,Data_sheet_PTD!BR$2,0),0))</f>
        <v>0</v>
      </c>
      <c r="BS148" s="3">
        <f>IF(AS148=0,0,IFERROR(VLOOKUP($M:$M,'Price_Per_Oz_01.2019~'!$A:$CQ,Data_sheet_PTD!BS$2,0),0))</f>
        <v>0</v>
      </c>
      <c r="BT148" s="3">
        <f>IF(AT148=0,0,IFERROR(VLOOKUP($M:$M,'Price_Per_Oz_01.2019~'!$A:$CQ,Data_sheet_PTD!BT$2,0),0))</f>
        <v>0</v>
      </c>
      <c r="BU148" s="3">
        <f>IF(AU148=0,0,IFERROR(VLOOKUP($M:$M,'Price_Per_Oz_01.2019~'!$A:$CQ,Data_sheet_PTD!BU$2,0),0))</f>
        <v>0</v>
      </c>
      <c r="BV148" s="3">
        <f>IF(AV148=0,0,IFERROR(VLOOKUP($M:$M,'Price_Per_Oz_01.2019~'!$A:$CQ,Data_sheet_PTD!BV$2,0),0))</f>
        <v>0</v>
      </c>
      <c r="BW148" s="3">
        <f>IF(AW148=0,0,IFERROR(VLOOKUP($M:$M,'Price_Per_Oz_01.2019~'!$A:$CQ,Data_sheet_PTD!BW$2,0),0))</f>
        <v>0</v>
      </c>
      <c r="BX148" s="3">
        <f>IF(AX148=0,0,IFERROR(VLOOKUP($M:$M,'Price_Per_Oz_01.2019~'!$A:$CQ,Data_sheet_PTD!BX$2,0),0))</f>
        <v>0</v>
      </c>
      <c r="BY148" s="3">
        <f>IF(AY148=0,0,IFERROR(VLOOKUP($M:$M,'Price_Per_Oz_01.2019~'!$A:$CQ,Data_sheet_PTD!BY$2,0),0))</f>
        <v>0</v>
      </c>
      <c r="BZ148" s="17">
        <f t="shared" si="193"/>
        <v>0</v>
      </c>
      <c r="CA148" s="12">
        <f t="shared" si="144"/>
        <v>0</v>
      </c>
      <c r="CB148" s="12">
        <f t="shared" si="145"/>
        <v>0</v>
      </c>
      <c r="CC148" s="12">
        <f t="shared" si="146"/>
        <v>0</v>
      </c>
      <c r="CD148" s="12">
        <f t="shared" si="147"/>
        <v>0</v>
      </c>
      <c r="CE148" s="12">
        <f t="shared" si="148"/>
        <v>0</v>
      </c>
      <c r="CF148" s="12">
        <f t="shared" si="149"/>
        <v>0</v>
      </c>
      <c r="CG148" s="12">
        <f t="shared" si="150"/>
        <v>0</v>
      </c>
      <c r="CH148" s="12">
        <f t="shared" si="151"/>
        <v>0</v>
      </c>
      <c r="CI148" s="12">
        <f t="shared" si="152"/>
        <v>0</v>
      </c>
      <c r="CJ148" s="12">
        <f t="shared" si="153"/>
        <v>0</v>
      </c>
      <c r="CK148" s="12">
        <f t="shared" si="154"/>
        <v>0</v>
      </c>
      <c r="CL148" s="12">
        <f t="shared" si="155"/>
        <v>0</v>
      </c>
      <c r="CM148" s="13">
        <f t="shared" si="194"/>
        <v>0</v>
      </c>
      <c r="CN148" s="12">
        <f t="shared" si="156"/>
        <v>0</v>
      </c>
      <c r="CO148" s="12">
        <f t="shared" si="157"/>
        <v>0</v>
      </c>
      <c r="CP148" s="12">
        <f t="shared" si="158"/>
        <v>0</v>
      </c>
      <c r="CQ148" s="12">
        <f t="shared" si="159"/>
        <v>0</v>
      </c>
      <c r="CR148" s="12">
        <f t="shared" si="160"/>
        <v>0</v>
      </c>
      <c r="CS148" s="12">
        <f t="shared" si="161"/>
        <v>0</v>
      </c>
      <c r="CT148" s="12">
        <f t="shared" si="162"/>
        <v>0</v>
      </c>
      <c r="CU148" s="12">
        <f t="shared" si="163"/>
        <v>0</v>
      </c>
      <c r="CV148" s="12">
        <f t="shared" si="164"/>
        <v>0</v>
      </c>
      <c r="CW148" s="12">
        <f t="shared" si="165"/>
        <v>0</v>
      </c>
      <c r="CX148" s="12">
        <f t="shared" si="166"/>
        <v>0</v>
      </c>
      <c r="CY148" s="12">
        <f t="shared" si="167"/>
        <v>0</v>
      </c>
      <c r="CZ148" s="13">
        <f t="shared" si="141"/>
        <v>0</v>
      </c>
      <c r="DA148" s="15">
        <f t="shared" si="168"/>
        <v>0</v>
      </c>
      <c r="DB148" s="15">
        <f t="shared" si="169"/>
        <v>0</v>
      </c>
      <c r="DC148" s="15">
        <f t="shared" si="170"/>
        <v>0</v>
      </c>
      <c r="DD148" s="15">
        <f t="shared" si="171"/>
        <v>0</v>
      </c>
      <c r="DE148" s="15">
        <f t="shared" si="172"/>
        <v>0</v>
      </c>
      <c r="DF148" s="15">
        <f t="shared" si="173"/>
        <v>0</v>
      </c>
      <c r="DG148" s="15">
        <f t="shared" si="174"/>
        <v>0</v>
      </c>
      <c r="DH148" s="15">
        <f t="shared" si="175"/>
        <v>0</v>
      </c>
      <c r="DI148" s="15">
        <f t="shared" si="176"/>
        <v>0</v>
      </c>
      <c r="DJ148" s="15">
        <f t="shared" si="177"/>
        <v>0</v>
      </c>
      <c r="DK148" s="15">
        <f t="shared" si="178"/>
        <v>0</v>
      </c>
      <c r="DL148" s="15">
        <f t="shared" si="179"/>
        <v>0</v>
      </c>
      <c r="DM148" s="16">
        <f t="shared" si="142"/>
        <v>0</v>
      </c>
      <c r="DN148" s="15">
        <f t="shared" si="180"/>
        <v>0</v>
      </c>
      <c r="DO148" s="15">
        <f t="shared" si="181"/>
        <v>0</v>
      </c>
      <c r="DP148" s="15">
        <f t="shared" si="182"/>
        <v>0</v>
      </c>
      <c r="DQ148" s="15">
        <f t="shared" si="183"/>
        <v>0</v>
      </c>
      <c r="DR148" s="15">
        <f t="shared" si="184"/>
        <v>0</v>
      </c>
      <c r="DS148" s="15">
        <f t="shared" si="185"/>
        <v>0</v>
      </c>
      <c r="DT148" s="15">
        <f t="shared" si="186"/>
        <v>0</v>
      </c>
      <c r="DU148" s="15">
        <f t="shared" si="187"/>
        <v>0</v>
      </c>
      <c r="DV148" s="15">
        <f t="shared" si="188"/>
        <v>0</v>
      </c>
      <c r="DW148" s="15">
        <f t="shared" si="189"/>
        <v>0</v>
      </c>
      <c r="DX148" s="15">
        <f t="shared" si="190"/>
        <v>0</v>
      </c>
      <c r="DY148" s="15">
        <f t="shared" si="191"/>
        <v>0</v>
      </c>
      <c r="DZ148" s="16">
        <f t="shared" si="143"/>
        <v>0</v>
      </c>
      <c r="EB148" s="22">
        <f t="shared" si="195"/>
        <v>0</v>
      </c>
      <c r="EC148" s="22">
        <f t="shared" si="196"/>
        <v>0</v>
      </c>
      <c r="ED148" s="22">
        <f t="shared" si="197"/>
        <v>0</v>
      </c>
      <c r="EE148" s="22">
        <f t="shared" si="198"/>
        <v>0</v>
      </c>
      <c r="EF148" s="22">
        <f t="shared" si="199"/>
        <v>0</v>
      </c>
      <c r="EG148" s="22">
        <f t="shared" si="200"/>
        <v>0</v>
      </c>
      <c r="EH148" s="22">
        <f t="shared" si="201"/>
        <v>0</v>
      </c>
      <c r="EI148" s="22">
        <f t="shared" si="202"/>
        <v>0</v>
      </c>
      <c r="EJ148" s="22">
        <f t="shared" si="203"/>
        <v>0</v>
      </c>
      <c r="EK148" s="22">
        <f t="shared" si="204"/>
        <v>0</v>
      </c>
      <c r="EL148" s="22">
        <f t="shared" si="205"/>
        <v>0</v>
      </c>
      <c r="EM148" s="22">
        <f t="shared" si="206"/>
        <v>0</v>
      </c>
    </row>
    <row r="149" spans="12:143" x14ac:dyDescent="0.3">
      <c r="L149" s="7"/>
      <c r="M149" t="s">
        <v>153</v>
      </c>
      <c r="N149" s="15">
        <f>IFERROR(VLOOKUP($M:$M,'Data 2'!$C:$R,'Data 2'!E$1,0),0)</f>
        <v>0</v>
      </c>
      <c r="O149" s="15">
        <f>IFERROR(VLOOKUP($M:$M,'Data 2'!$C:$R,'Data 2'!F$1,0),0)</f>
        <v>0</v>
      </c>
      <c r="P149" s="15">
        <f>IFERROR(VLOOKUP($M:$M,'Data 2'!$C:$R,'Data 2'!G$1,0),0)</f>
        <v>0</v>
      </c>
      <c r="Q149" s="15">
        <f>IFERROR(VLOOKUP($M:$M,'Data 2'!$C:$R,'Data 2'!H$1,0),0)</f>
        <v>0</v>
      </c>
      <c r="R149" s="15">
        <f>IFERROR(VLOOKUP($M:$M,'Data 2'!$C:$R,'Data 2'!I$1,0),0)</f>
        <v>0</v>
      </c>
      <c r="S149" s="15">
        <f>IFERROR(VLOOKUP($M:$M,'Data 2'!$C:$R,'Data 2'!J$1,0),0)</f>
        <v>0</v>
      </c>
      <c r="T149" s="15">
        <f>IFERROR(VLOOKUP($M:$M,'Data 2'!$C:$R,'Data 2'!K$1,0),0)</f>
        <v>0</v>
      </c>
      <c r="U149" s="15">
        <f>IFERROR(VLOOKUP($M:$M,'Data 2'!$C:$R,'Data 2'!L$1,0),0)</f>
        <v>0</v>
      </c>
      <c r="V149" s="15">
        <f>IFERROR(VLOOKUP($M:$M,'Data 2'!$C:$R,'Data 2'!M$1,0),0)</f>
        <v>0</v>
      </c>
      <c r="W149" s="15">
        <f>IFERROR(VLOOKUP($M:$M,'Data 2'!$C:$R,'Data 2'!N$1,0),0)</f>
        <v>0</v>
      </c>
      <c r="X149" s="15">
        <f>IFERROR(VLOOKUP($M:$M,'Data 2'!$C:$R,'Data 2'!O$1,0),0)</f>
        <v>0</v>
      </c>
      <c r="Y149" s="15">
        <f>IFERROR(VLOOKUP($M:$M,'Data 2'!$C:$R,'Data 2'!P$1,0),0)</f>
        <v>0</v>
      </c>
      <c r="Z149" s="16">
        <f t="shared" si="139"/>
        <v>0</v>
      </c>
      <c r="AA149" s="15">
        <f>IFERROR(VLOOKUP($M:$M,'Data 2'!$U:$AI,'Data 2'!W$1,0),0)</f>
        <v>0</v>
      </c>
      <c r="AB149" s="15">
        <f>IFERROR(VLOOKUP($M:$M,'Data 2'!$U:$AI,'Data 2'!X$1,0),0)</f>
        <v>0</v>
      </c>
      <c r="AC149" s="15">
        <f>IFERROR(VLOOKUP($M:$M,'Data 2'!$U:$AI,'Data 2'!Y$1,0),0)</f>
        <v>0</v>
      </c>
      <c r="AD149" s="15">
        <f>IFERROR(VLOOKUP($M:$M,'Data 2'!$U:$AI,'Data 2'!Z$1,0),0)</f>
        <v>0</v>
      </c>
      <c r="AE149" s="15">
        <f>IFERROR(VLOOKUP($M:$M,'Data 2'!$U:$AI,'Data 2'!AA$1,0),0)</f>
        <v>0</v>
      </c>
      <c r="AF149" s="15">
        <f>IFERROR(VLOOKUP($M:$M,'Data 2'!$U:$AI,'Data 2'!AB$1,0),0)</f>
        <v>0</v>
      </c>
      <c r="AG149" s="15">
        <f>IFERROR(VLOOKUP($M:$M,'Data 2'!$U:$AI,'Data 2'!AC$1,0),0)</f>
        <v>0</v>
      </c>
      <c r="AH149" s="15">
        <f>IFERROR(VLOOKUP($M:$M,'Data 2'!$U:$AI,'Data 2'!AD$1,0),0)</f>
        <v>0</v>
      </c>
      <c r="AI149" s="15">
        <f>IFERROR(VLOOKUP($M:$M,'Data 2'!$U:$AI,'Data 2'!AE$1,0),0)</f>
        <v>0</v>
      </c>
      <c r="AJ149" s="15">
        <f>IFERROR(VLOOKUP($M:$M,'Data 2'!$U:$AI,'Data 2'!AF$1,0),0)</f>
        <v>0</v>
      </c>
      <c r="AK149" s="15">
        <f>IFERROR(VLOOKUP($M:$M,'Data 2'!$U:$AI,'Data 2'!AG$1,0),0)</f>
        <v>0</v>
      </c>
      <c r="AL149" s="15">
        <f>IFERROR(VLOOKUP($M:$M,'Data 2'!$U:$AI,'Data 2'!AH$1,0),0)</f>
        <v>0</v>
      </c>
      <c r="AM149" s="16">
        <f t="shared" si="207"/>
        <v>0</v>
      </c>
      <c r="AN149" s="15">
        <f>IFERROR(VLOOKUP($M:$M,'Data 2'!$AP:$BE,'Data 2'!AR$1,0),0)</f>
        <v>0</v>
      </c>
      <c r="AO149" s="15">
        <f>IFERROR(VLOOKUP($M:$M,'Data 2'!$AP:$BE,'Data 2'!AS$1,0),0)</f>
        <v>0</v>
      </c>
      <c r="AP149" s="15">
        <f>IFERROR(VLOOKUP($M:$M,'Data 2'!$AP:$BE,'Data 2'!AT$1,0),0)</f>
        <v>0</v>
      </c>
      <c r="AQ149" s="15">
        <f>IFERROR(VLOOKUP($M:$M,'Data 2'!$AP:$BE,'Data 2'!AU$1,0),0)</f>
        <v>0</v>
      </c>
      <c r="AR149" s="15">
        <f>IFERROR(VLOOKUP($M:$M,'Data 2'!$AP:$BE,'Data 2'!AV$1,0),0)</f>
        <v>0</v>
      </c>
      <c r="AS149" s="15">
        <f>IFERROR(VLOOKUP($M:$M,'Data 2'!$AP:$BE,'Data 2'!AW$1,0),0)</f>
        <v>0</v>
      </c>
      <c r="AT149" s="15">
        <f>IFERROR(VLOOKUP($M:$M,'Data 2'!$AP:$BE,'Data 2'!AX$1,0),0)</f>
        <v>0</v>
      </c>
      <c r="AU149" s="15">
        <f>IFERROR(VLOOKUP($M:$M,'Data 2'!$AP:$BE,'Data 2'!AY$1,0),0)</f>
        <v>0</v>
      </c>
      <c r="AV149" s="15">
        <f>IFERROR(VLOOKUP($M:$M,'Data 2'!$AP:$BE,'Data 2'!AZ$1,0),0)</f>
        <v>0</v>
      </c>
      <c r="AW149" s="15">
        <f>IFERROR(VLOOKUP($M:$M,'Data 2'!$AP:$BE,'Data 2'!BA$1,0),0)</f>
        <v>0</v>
      </c>
      <c r="AX149" s="15">
        <f>IFERROR(VLOOKUP($M:$M,'Data 2'!$AP:$BE,'Data 2'!BB$1,0),0)</f>
        <v>0</v>
      </c>
      <c r="AY149" s="15">
        <f>IFERROR(VLOOKUP($M:$M,'Data 2'!$AP:$BE,'Data 2'!BC$1,0),0)</f>
        <v>0</v>
      </c>
      <c r="AZ149" s="16">
        <f t="shared" si="140"/>
        <v>0</v>
      </c>
      <c r="BA149" s="3">
        <f>IF(AA149=0,0,IFERROR(VLOOKUP($M:$M,'Price_Per_Oz_01.2019~'!$A:$CQ,Data_sheet_PTD!BA$2,0),0))</f>
        <v>0</v>
      </c>
      <c r="BB149" s="3">
        <f>IF(AB149=0,0,IFERROR(VLOOKUP($M:$M,'Price_Per_Oz_01.2019~'!$A:$CQ,Data_sheet_PTD!BB$2,0),0))</f>
        <v>0</v>
      </c>
      <c r="BC149" s="3">
        <f>IF(AC149=0,0,IFERROR(VLOOKUP($M:$M,'Price_Per_Oz_01.2019~'!$A:$CQ,Data_sheet_PTD!BC$2,0),0))</f>
        <v>0</v>
      </c>
      <c r="BD149" s="3">
        <f>IF(AD149=0,0,IFERROR(VLOOKUP($M:$M,'Price_Per_Oz_01.2019~'!$A:$CQ,Data_sheet_PTD!BD$2,0),0))</f>
        <v>0</v>
      </c>
      <c r="BE149" s="3">
        <f>IF(AE149=0,0,IFERROR(VLOOKUP($M:$M,'Price_Per_Oz_01.2019~'!$A:$CQ,Data_sheet_PTD!BE$2,0),0))</f>
        <v>0</v>
      </c>
      <c r="BF149" s="3">
        <f>IF(AF149=0,0,IFERROR(VLOOKUP($M:$M,'Price_Per_Oz_01.2019~'!$A:$CQ,Data_sheet_PTD!BF$2,0),0))</f>
        <v>0</v>
      </c>
      <c r="BG149" s="3">
        <f>IF(AG149=0,0,IFERROR(VLOOKUP($M:$M,'Price_Per_Oz_01.2019~'!$A:$CQ,Data_sheet_PTD!BG$2,0),0))</f>
        <v>0</v>
      </c>
      <c r="BH149" s="3">
        <f>IF(AH149=0,0,IFERROR(VLOOKUP($M:$M,'Price_Per_Oz_01.2019~'!$A:$CQ,Data_sheet_PTD!BH$2,0),0))</f>
        <v>0</v>
      </c>
      <c r="BI149" s="3">
        <f>IF(AI149=0,0,IFERROR(VLOOKUP($M:$M,'Price_Per_Oz_01.2019~'!$A:$CQ,Data_sheet_PTD!BI$2,0),0))</f>
        <v>0</v>
      </c>
      <c r="BJ149" s="3">
        <f>IF(AJ149=0,0,IFERROR(VLOOKUP($M:$M,'Price_Per_Oz_01.2019~'!$A:$CQ,Data_sheet_PTD!BJ$2,0),0))</f>
        <v>0</v>
      </c>
      <c r="BK149" s="3">
        <f>IF(AK149=0,0,IFERROR(VLOOKUP($M:$M,'Price_Per_Oz_01.2019~'!$A:$CQ,Data_sheet_PTD!BK$2,0),0))</f>
        <v>0</v>
      </c>
      <c r="BL149" s="3">
        <f>IF(AL149=0,0,IFERROR(VLOOKUP($M:$M,'Price_Per_Oz_01.2019~'!$A:$CQ,Data_sheet_PTD!BL$2,0),0))</f>
        <v>0</v>
      </c>
      <c r="BM149" s="17">
        <f t="shared" si="192"/>
        <v>0</v>
      </c>
      <c r="BN149" s="3">
        <f>IF(AN149=0,0,IFERROR(VLOOKUP($M:$M,'Price_Per_Oz_01.2019~'!$A:$CQ,Data_sheet_PTD!BN$2,0),0))</f>
        <v>0</v>
      </c>
      <c r="BO149" s="3">
        <f>IF(AO149=0,0,IFERROR(VLOOKUP($M:$M,'Price_Per_Oz_01.2019~'!$A:$CQ,Data_sheet_PTD!BO$2,0),0))</f>
        <v>0</v>
      </c>
      <c r="BP149" s="3">
        <f>IF(AP149=0,0,IFERROR(VLOOKUP($M:$M,'Price_Per_Oz_01.2019~'!$A:$CQ,Data_sheet_PTD!BP$2,0),0))</f>
        <v>0</v>
      </c>
      <c r="BQ149" s="3">
        <f>IF(AQ149=0,0,IFERROR(VLOOKUP($M:$M,'Price_Per_Oz_01.2019~'!$A:$CQ,Data_sheet_PTD!BQ$2,0),0))</f>
        <v>0</v>
      </c>
      <c r="BR149" s="3">
        <f>IF(AR149=0,0,IFERROR(VLOOKUP($M:$M,'Price_Per_Oz_01.2019~'!$A:$CQ,Data_sheet_PTD!BR$2,0),0))</f>
        <v>0</v>
      </c>
      <c r="BS149" s="3">
        <f>IF(AS149=0,0,IFERROR(VLOOKUP($M:$M,'Price_Per_Oz_01.2019~'!$A:$CQ,Data_sheet_PTD!BS$2,0),0))</f>
        <v>0</v>
      </c>
      <c r="BT149" s="3">
        <f>IF(AT149=0,0,IFERROR(VLOOKUP($M:$M,'Price_Per_Oz_01.2019~'!$A:$CQ,Data_sheet_PTD!BT$2,0),0))</f>
        <v>0</v>
      </c>
      <c r="BU149" s="3">
        <f>IF(AU149=0,0,IFERROR(VLOOKUP($M:$M,'Price_Per_Oz_01.2019~'!$A:$CQ,Data_sheet_PTD!BU$2,0),0))</f>
        <v>0</v>
      </c>
      <c r="BV149" s="3">
        <f>IF(AV149=0,0,IFERROR(VLOOKUP($M:$M,'Price_Per_Oz_01.2019~'!$A:$CQ,Data_sheet_PTD!BV$2,0),0))</f>
        <v>0</v>
      </c>
      <c r="BW149" s="3">
        <f>IF(AW149=0,0,IFERROR(VLOOKUP($M:$M,'Price_Per_Oz_01.2019~'!$A:$CQ,Data_sheet_PTD!BW$2,0),0))</f>
        <v>0</v>
      </c>
      <c r="BX149" s="3">
        <f>IF(AX149=0,0,IFERROR(VLOOKUP($M:$M,'Price_Per_Oz_01.2019~'!$A:$CQ,Data_sheet_PTD!BX$2,0),0))</f>
        <v>0</v>
      </c>
      <c r="BY149" s="3">
        <f>IF(AY149=0,0,IFERROR(VLOOKUP($M:$M,'Price_Per_Oz_01.2019~'!$A:$CQ,Data_sheet_PTD!BY$2,0),0))</f>
        <v>0</v>
      </c>
      <c r="BZ149" s="17">
        <f t="shared" si="193"/>
        <v>0</v>
      </c>
      <c r="CA149" s="12">
        <f t="shared" si="144"/>
        <v>0</v>
      </c>
      <c r="CB149" s="12">
        <f t="shared" si="145"/>
        <v>0</v>
      </c>
      <c r="CC149" s="12">
        <f t="shared" si="146"/>
        <v>0</v>
      </c>
      <c r="CD149" s="12">
        <f t="shared" si="147"/>
        <v>0</v>
      </c>
      <c r="CE149" s="12">
        <f t="shared" si="148"/>
        <v>0</v>
      </c>
      <c r="CF149" s="12">
        <f t="shared" si="149"/>
        <v>0</v>
      </c>
      <c r="CG149" s="12">
        <f t="shared" si="150"/>
        <v>0</v>
      </c>
      <c r="CH149" s="12">
        <f t="shared" si="151"/>
        <v>0</v>
      </c>
      <c r="CI149" s="12">
        <f t="shared" si="152"/>
        <v>0</v>
      </c>
      <c r="CJ149" s="12">
        <f t="shared" si="153"/>
        <v>0</v>
      </c>
      <c r="CK149" s="12">
        <f t="shared" si="154"/>
        <v>0</v>
      </c>
      <c r="CL149" s="12">
        <f t="shared" si="155"/>
        <v>0</v>
      </c>
      <c r="CM149" s="13">
        <f t="shared" si="194"/>
        <v>0</v>
      </c>
      <c r="CN149" s="12">
        <f t="shared" si="156"/>
        <v>0</v>
      </c>
      <c r="CO149" s="12">
        <f t="shared" si="157"/>
        <v>0</v>
      </c>
      <c r="CP149" s="12">
        <f t="shared" si="158"/>
        <v>0</v>
      </c>
      <c r="CQ149" s="12">
        <f t="shared" si="159"/>
        <v>0</v>
      </c>
      <c r="CR149" s="12">
        <f t="shared" si="160"/>
        <v>0</v>
      </c>
      <c r="CS149" s="12">
        <f t="shared" si="161"/>
        <v>0</v>
      </c>
      <c r="CT149" s="12">
        <f t="shared" si="162"/>
        <v>0</v>
      </c>
      <c r="CU149" s="12">
        <f t="shared" si="163"/>
        <v>0</v>
      </c>
      <c r="CV149" s="12">
        <f t="shared" si="164"/>
        <v>0</v>
      </c>
      <c r="CW149" s="12">
        <f t="shared" si="165"/>
        <v>0</v>
      </c>
      <c r="CX149" s="12">
        <f t="shared" si="166"/>
        <v>0</v>
      </c>
      <c r="CY149" s="12">
        <f t="shared" si="167"/>
        <v>0</v>
      </c>
      <c r="CZ149" s="13">
        <f t="shared" si="141"/>
        <v>0</v>
      </c>
      <c r="DA149" s="15">
        <f t="shared" si="168"/>
        <v>0</v>
      </c>
      <c r="DB149" s="15">
        <f t="shared" si="169"/>
        <v>0</v>
      </c>
      <c r="DC149" s="15">
        <f t="shared" si="170"/>
        <v>0</v>
      </c>
      <c r="DD149" s="15">
        <f t="shared" si="171"/>
        <v>0</v>
      </c>
      <c r="DE149" s="15">
        <f t="shared" si="172"/>
        <v>0</v>
      </c>
      <c r="DF149" s="15">
        <f t="shared" si="173"/>
        <v>0</v>
      </c>
      <c r="DG149" s="15">
        <f t="shared" si="174"/>
        <v>0</v>
      </c>
      <c r="DH149" s="15">
        <f t="shared" si="175"/>
        <v>0</v>
      </c>
      <c r="DI149" s="15">
        <f t="shared" si="176"/>
        <v>0</v>
      </c>
      <c r="DJ149" s="15">
        <f t="shared" si="177"/>
        <v>0</v>
      </c>
      <c r="DK149" s="15">
        <f t="shared" si="178"/>
        <v>0</v>
      </c>
      <c r="DL149" s="15">
        <f t="shared" si="179"/>
        <v>0</v>
      </c>
      <c r="DM149" s="16">
        <f t="shared" si="142"/>
        <v>0</v>
      </c>
      <c r="DN149" s="15">
        <f t="shared" si="180"/>
        <v>0</v>
      </c>
      <c r="DO149" s="15">
        <f t="shared" si="181"/>
        <v>0</v>
      </c>
      <c r="DP149" s="15">
        <f t="shared" si="182"/>
        <v>0</v>
      </c>
      <c r="DQ149" s="15">
        <f t="shared" si="183"/>
        <v>0</v>
      </c>
      <c r="DR149" s="15">
        <f t="shared" si="184"/>
        <v>0</v>
      </c>
      <c r="DS149" s="15">
        <f t="shared" si="185"/>
        <v>0</v>
      </c>
      <c r="DT149" s="15">
        <f t="shared" si="186"/>
        <v>0</v>
      </c>
      <c r="DU149" s="15">
        <f t="shared" si="187"/>
        <v>0</v>
      </c>
      <c r="DV149" s="15">
        <f t="shared" si="188"/>
        <v>0</v>
      </c>
      <c r="DW149" s="15">
        <f t="shared" si="189"/>
        <v>0</v>
      </c>
      <c r="DX149" s="15">
        <f t="shared" si="190"/>
        <v>0</v>
      </c>
      <c r="DY149" s="15">
        <f t="shared" si="191"/>
        <v>0</v>
      </c>
      <c r="DZ149" s="16">
        <f t="shared" si="143"/>
        <v>0</v>
      </c>
      <c r="EB149" s="22">
        <f t="shared" si="195"/>
        <v>0</v>
      </c>
      <c r="EC149" s="22">
        <f t="shared" si="196"/>
        <v>0</v>
      </c>
      <c r="ED149" s="22">
        <f t="shared" si="197"/>
        <v>0</v>
      </c>
      <c r="EE149" s="22">
        <f t="shared" si="198"/>
        <v>0</v>
      </c>
      <c r="EF149" s="22">
        <f t="shared" si="199"/>
        <v>0</v>
      </c>
      <c r="EG149" s="22">
        <f t="shared" si="200"/>
        <v>0</v>
      </c>
      <c r="EH149" s="22">
        <f t="shared" si="201"/>
        <v>0</v>
      </c>
      <c r="EI149" s="22">
        <f t="shared" si="202"/>
        <v>0</v>
      </c>
      <c r="EJ149" s="22">
        <f t="shared" si="203"/>
        <v>0</v>
      </c>
      <c r="EK149" s="22">
        <f t="shared" si="204"/>
        <v>0</v>
      </c>
      <c r="EL149" s="22">
        <f t="shared" si="205"/>
        <v>0</v>
      </c>
      <c r="EM149" s="22">
        <f t="shared" si="206"/>
        <v>0</v>
      </c>
    </row>
    <row r="150" spans="12:143" x14ac:dyDescent="0.3">
      <c r="L150" s="7"/>
      <c r="M150" t="s">
        <v>154</v>
      </c>
      <c r="N150" s="15">
        <f>IFERROR(VLOOKUP($M:$M,'Data 2'!$C:$R,'Data 2'!E$1,0),0)</f>
        <v>24931.78</v>
      </c>
      <c r="O150" s="15">
        <f>IFERROR(VLOOKUP($M:$M,'Data 2'!$C:$R,'Data 2'!F$1,0),0)</f>
        <v>26096.36</v>
      </c>
      <c r="P150" s="15">
        <f>IFERROR(VLOOKUP($M:$M,'Data 2'!$C:$R,'Data 2'!G$1,0),0)</f>
        <v>33473.699999999997</v>
      </c>
      <c r="Q150" s="15">
        <f>IFERROR(VLOOKUP($M:$M,'Data 2'!$C:$R,'Data 2'!H$1,0),0)</f>
        <v>43768.73</v>
      </c>
      <c r="R150" s="15">
        <f>IFERROR(VLOOKUP($M:$M,'Data 2'!$C:$R,'Data 2'!I$1,0),0)</f>
        <v>38881.11</v>
      </c>
      <c r="S150" s="15">
        <f>IFERROR(VLOOKUP($M:$M,'Data 2'!$C:$R,'Data 2'!J$1,0),0)</f>
        <v>46048.97</v>
      </c>
      <c r="T150" s="15">
        <f>IFERROR(VLOOKUP($M:$M,'Data 2'!$C:$R,'Data 2'!K$1,0),0)</f>
        <v>42117.14</v>
      </c>
      <c r="U150" s="15">
        <f>IFERROR(VLOOKUP($M:$M,'Data 2'!$C:$R,'Data 2'!L$1,0),0)</f>
        <v>42566.43</v>
      </c>
      <c r="V150" s="15">
        <f>IFERROR(VLOOKUP($M:$M,'Data 2'!$C:$R,'Data 2'!M$1,0),0)</f>
        <v>32489.66</v>
      </c>
      <c r="W150" s="15">
        <f>IFERROR(VLOOKUP($M:$M,'Data 2'!$C:$R,'Data 2'!N$1,0),0)</f>
        <v>32569.439999999999</v>
      </c>
      <c r="X150" s="15">
        <f>IFERROR(VLOOKUP($M:$M,'Data 2'!$C:$R,'Data 2'!O$1,0),0)</f>
        <v>21096.560000000001</v>
      </c>
      <c r="Y150" s="15">
        <f>IFERROR(VLOOKUP($M:$M,'Data 2'!$C:$R,'Data 2'!P$1,0),0)</f>
        <v>18146.43</v>
      </c>
      <c r="Z150" s="16">
        <f t="shared" si="139"/>
        <v>128270.57</v>
      </c>
      <c r="AA150" s="15">
        <f>IFERROR(VLOOKUP($M:$M,'Data 2'!$U:$AI,'Data 2'!W$1,0),0)</f>
        <v>23577.94</v>
      </c>
      <c r="AB150" s="15">
        <f>IFERROR(VLOOKUP($M:$M,'Data 2'!$U:$AI,'Data 2'!X$1,0),0)</f>
        <v>26080.7</v>
      </c>
      <c r="AC150" s="15">
        <f>IFERROR(VLOOKUP($M:$M,'Data 2'!$U:$AI,'Data 2'!Y$1,0),0)</f>
        <v>18869.13</v>
      </c>
      <c r="AD150" s="15">
        <f>IFERROR(VLOOKUP($M:$M,'Data 2'!$U:$AI,'Data 2'!Z$1,0),0)</f>
        <v>49537.120000000003</v>
      </c>
      <c r="AE150" s="15">
        <f>IFERROR(VLOOKUP($M:$M,'Data 2'!$U:$AI,'Data 2'!AA$1,0),0)</f>
        <v>34972.39</v>
      </c>
      <c r="AF150" s="15">
        <f>IFERROR(VLOOKUP($M:$M,'Data 2'!$U:$AI,'Data 2'!AB$1,0),0)</f>
        <v>17353.86</v>
      </c>
      <c r="AG150" s="15">
        <f>IFERROR(VLOOKUP($M:$M,'Data 2'!$U:$AI,'Data 2'!AC$1,0),0)</f>
        <v>48383.67</v>
      </c>
      <c r="AH150" s="15">
        <f>IFERROR(VLOOKUP($M:$M,'Data 2'!$U:$AI,'Data 2'!AD$1,0),0)</f>
        <v>62887.03</v>
      </c>
      <c r="AI150" s="15">
        <f>IFERROR(VLOOKUP($M:$M,'Data 2'!$U:$AI,'Data 2'!AE$1,0),0)</f>
        <v>58134.41</v>
      </c>
      <c r="AJ150" s="15">
        <f>IFERROR(VLOOKUP($M:$M,'Data 2'!$U:$AI,'Data 2'!AF$1,0),0)</f>
        <v>54135.98</v>
      </c>
      <c r="AK150" s="15">
        <f>IFERROR(VLOOKUP($M:$M,'Data 2'!$U:$AI,'Data 2'!AG$1,0),0)</f>
        <v>37892.589999999997</v>
      </c>
      <c r="AL150" s="15">
        <f>IFERROR(VLOOKUP($M:$M,'Data 2'!$U:$AI,'Data 2'!AH$1,0),0)</f>
        <v>33984.449999999997</v>
      </c>
      <c r="AM150" s="16">
        <f t="shared" si="207"/>
        <v>465809.26999999996</v>
      </c>
      <c r="AN150" s="15">
        <f>IFERROR(VLOOKUP($M:$M,'Data 2'!$AP:$BE,'Data 2'!AR$1,0),0)</f>
        <v>45431.45</v>
      </c>
      <c r="AO150" s="15">
        <f>IFERROR(VLOOKUP($M:$M,'Data 2'!$AP:$BE,'Data 2'!AS$1,0),0)</f>
        <v>49658.25</v>
      </c>
      <c r="AP150" s="15">
        <f>IFERROR(VLOOKUP($M:$M,'Data 2'!$AP:$BE,'Data 2'!AT$1,0),0)</f>
        <v>64105.53</v>
      </c>
      <c r="AQ150" s="15">
        <f>IFERROR(VLOOKUP($M:$M,'Data 2'!$AP:$BE,'Data 2'!AU$1,0),0)</f>
        <v>69431.09</v>
      </c>
      <c r="AR150" s="15">
        <f>IFERROR(VLOOKUP($M:$M,'Data 2'!$AP:$BE,'Data 2'!AV$1,0),0)</f>
        <v>81774.75</v>
      </c>
      <c r="AS150" s="15">
        <f>IFERROR(VLOOKUP($M:$M,'Data 2'!$AP:$BE,'Data 2'!AW$1,0),0)</f>
        <v>79932.33</v>
      </c>
      <c r="AT150" s="15">
        <f>IFERROR(VLOOKUP($M:$M,'Data 2'!$AP:$BE,'Data 2'!AX$1,0),0)</f>
        <v>77810.87</v>
      </c>
      <c r="AU150" s="15">
        <f>IFERROR(VLOOKUP($M:$M,'Data 2'!$AP:$BE,'Data 2'!AY$1,0),0)</f>
        <v>86036.72</v>
      </c>
      <c r="AV150" s="15">
        <f>IFERROR(VLOOKUP($M:$M,'Data 2'!$AP:$BE,'Data 2'!AZ$1,0),0)</f>
        <v>65372.25</v>
      </c>
      <c r="AW150" s="15">
        <f>IFERROR(VLOOKUP($M:$M,'Data 2'!$AP:$BE,'Data 2'!BA$1,0),0)</f>
        <v>54698.520000000004</v>
      </c>
      <c r="AX150" s="15">
        <f>IFERROR(VLOOKUP($M:$M,'Data 2'!$AP:$BE,'Data 2'!BB$1,0),0)</f>
        <v>43495.97</v>
      </c>
      <c r="AY150" s="15">
        <f>IFERROR(VLOOKUP($M:$M,'Data 2'!$AP:$BE,'Data 2'!BC$1,0),0)</f>
        <v>36644.009999999995</v>
      </c>
      <c r="AZ150" s="16">
        <f t="shared" si="140"/>
        <v>754391.74</v>
      </c>
      <c r="BA150" s="3">
        <f>IF(AA150=0,0,IFERROR(VLOOKUP($M:$M,'Price_Per_Oz_01.2019~'!$A:$CQ,Data_sheet_PTD!BA$2,0),0))</f>
        <v>0.75</v>
      </c>
      <c r="BB150" s="3">
        <f>IF(AB150=0,0,IFERROR(VLOOKUP($M:$M,'Price_Per_Oz_01.2019~'!$A:$CQ,Data_sheet_PTD!BB$2,0),0))</f>
        <v>0.75</v>
      </c>
      <c r="BC150" s="3">
        <f>IF(AC150=0,0,IFERROR(VLOOKUP($M:$M,'Price_Per_Oz_01.2019~'!$A:$CQ,Data_sheet_PTD!BC$2,0),0))</f>
        <v>0.82</v>
      </c>
      <c r="BD150" s="3">
        <f>IF(AD150=0,0,IFERROR(VLOOKUP($M:$M,'Price_Per_Oz_01.2019~'!$A:$CQ,Data_sheet_PTD!BD$2,0),0))</f>
        <v>0.93</v>
      </c>
      <c r="BE150" s="3">
        <f>IF(AE150=0,0,IFERROR(VLOOKUP($M:$M,'Price_Per_Oz_01.2019~'!$A:$CQ,Data_sheet_PTD!BE$2,0),0))</f>
        <v>0.93</v>
      </c>
      <c r="BF150" s="3">
        <f>IF(AF150=0,0,IFERROR(VLOOKUP($M:$M,'Price_Per_Oz_01.2019~'!$A:$CQ,Data_sheet_PTD!BF$2,0),0))</f>
        <v>0.93</v>
      </c>
      <c r="BG150" s="3">
        <f>IF(AG150=0,0,IFERROR(VLOOKUP($M:$M,'Price_Per_Oz_01.2019~'!$A:$CQ,Data_sheet_PTD!BG$2,0),0))</f>
        <v>0.83</v>
      </c>
      <c r="BH150" s="3">
        <f>IF(AH150=0,0,IFERROR(VLOOKUP($M:$M,'Price_Per_Oz_01.2019~'!$A:$CQ,Data_sheet_PTD!BH$2,0),0))</f>
        <v>0.83</v>
      </c>
      <c r="BI150" s="3">
        <f>IF(AI150=0,0,IFERROR(VLOOKUP($M:$M,'Price_Per_Oz_01.2019~'!$A:$CQ,Data_sheet_PTD!BI$2,0),0))</f>
        <v>0.83</v>
      </c>
      <c r="BJ150" s="3">
        <f>IF(AJ150=0,0,IFERROR(VLOOKUP($M:$M,'Price_Per_Oz_01.2019~'!$A:$CQ,Data_sheet_PTD!BJ$2,0),0))</f>
        <v>0.83</v>
      </c>
      <c r="BK150" s="3">
        <f>IF(AK150=0,0,IFERROR(VLOOKUP($M:$M,'Price_Per_Oz_01.2019~'!$A:$CQ,Data_sheet_PTD!BK$2,0),0))</f>
        <v>0.83</v>
      </c>
      <c r="BL150" s="3">
        <f>IF(AL150=0,0,IFERROR(VLOOKUP($M:$M,'Price_Per_Oz_01.2019~'!$A:$CQ,Data_sheet_PTD!BL$2,0),0))</f>
        <v>0.83</v>
      </c>
      <c r="BM150" s="17">
        <f t="shared" si="192"/>
        <v>0.83</v>
      </c>
      <c r="BN150" s="3">
        <f>IF(AN150=0,0,IFERROR(VLOOKUP($M:$M,'Price_Per_Oz_01.2019~'!$A:$CQ,Data_sheet_PTD!BN$2,0),0))</f>
        <v>0.83</v>
      </c>
      <c r="BO150" s="3">
        <f>IF(AO150=0,0,IFERROR(VLOOKUP($M:$M,'Price_Per_Oz_01.2019~'!$A:$CQ,Data_sheet_PTD!BO$2,0),0))</f>
        <v>0.83</v>
      </c>
      <c r="BP150" s="3">
        <f>IF(AP150=0,0,IFERROR(VLOOKUP($M:$M,'Price_Per_Oz_01.2019~'!$A:$CQ,Data_sheet_PTD!BP$2,0),0))</f>
        <v>0.83</v>
      </c>
      <c r="BQ150" s="3">
        <f>IF(AQ150=0,0,IFERROR(VLOOKUP($M:$M,'Price_Per_Oz_01.2019~'!$A:$CQ,Data_sheet_PTD!BQ$2,0),0))</f>
        <v>0.83</v>
      </c>
      <c r="BR150" s="3">
        <f>IF(AR150=0,0,IFERROR(VLOOKUP($M:$M,'Price_Per_Oz_01.2019~'!$A:$CQ,Data_sheet_PTD!BR$2,0),0))</f>
        <v>0.85</v>
      </c>
      <c r="BS150" s="3">
        <f>IF(AS150=0,0,IFERROR(VLOOKUP($M:$M,'Price_Per_Oz_01.2019~'!$A:$CQ,Data_sheet_PTD!BS$2,0),0))</f>
        <v>0.85</v>
      </c>
      <c r="BT150" s="3">
        <f>IF(AT150=0,0,IFERROR(VLOOKUP($M:$M,'Price_Per_Oz_01.2019~'!$A:$CQ,Data_sheet_PTD!BT$2,0),0))</f>
        <v>0.85</v>
      </c>
      <c r="BU150" s="3">
        <f>IF(AU150=0,0,IFERROR(VLOOKUP($M:$M,'Price_Per_Oz_01.2019~'!$A:$CQ,Data_sheet_PTD!BU$2,0),0))</f>
        <v>0.85</v>
      </c>
      <c r="BV150" s="3">
        <f>IF(AV150=0,0,IFERROR(VLOOKUP($M:$M,'Price_Per_Oz_01.2019~'!$A:$CQ,Data_sheet_PTD!BV$2,0),0))</f>
        <v>0.85</v>
      </c>
      <c r="BW150" s="3">
        <f>IF(AW150=0,0,IFERROR(VLOOKUP($M:$M,'Price_Per_Oz_01.2019~'!$A:$CQ,Data_sheet_PTD!BW$2,0),0))</f>
        <v>0.85</v>
      </c>
      <c r="BX150" s="3">
        <f>IF(AX150=0,0,IFERROR(VLOOKUP($M:$M,'Price_Per_Oz_01.2019~'!$A:$CQ,Data_sheet_PTD!BX$2,0),0))</f>
        <v>0.85</v>
      </c>
      <c r="BY150" s="3">
        <f>IF(AY150=0,0,IFERROR(VLOOKUP($M:$M,'Price_Per_Oz_01.2019~'!$A:$CQ,Data_sheet_PTD!BY$2,0),0))</f>
        <v>0.85</v>
      </c>
      <c r="BZ150" s="17">
        <f t="shared" si="193"/>
        <v>0.85</v>
      </c>
      <c r="CA150" s="12">
        <f t="shared" si="144"/>
        <v>31437.25333333333</v>
      </c>
      <c r="CB150" s="12">
        <f t="shared" si="145"/>
        <v>34774.26666666667</v>
      </c>
      <c r="CC150" s="12">
        <f t="shared" si="146"/>
        <v>23011.134146341465</v>
      </c>
      <c r="CD150" s="12">
        <f t="shared" si="147"/>
        <v>53265.720430107525</v>
      </c>
      <c r="CE150" s="12">
        <f t="shared" si="148"/>
        <v>37604.720430107525</v>
      </c>
      <c r="CF150" s="12">
        <f t="shared" si="149"/>
        <v>18660.06451612903</v>
      </c>
      <c r="CG150" s="12">
        <f t="shared" si="150"/>
        <v>58293.578313253012</v>
      </c>
      <c r="CH150" s="12">
        <f t="shared" si="151"/>
        <v>75767.506024096394</v>
      </c>
      <c r="CI150" s="12">
        <f t="shared" si="152"/>
        <v>70041.457831325315</v>
      </c>
      <c r="CJ150" s="12">
        <f t="shared" si="153"/>
        <v>65224.072289156633</v>
      </c>
      <c r="CK150" s="12">
        <f t="shared" si="154"/>
        <v>45653.722891566264</v>
      </c>
      <c r="CL150" s="12">
        <f t="shared" si="155"/>
        <v>40945.120481927712</v>
      </c>
      <c r="CM150" s="13">
        <f t="shared" si="194"/>
        <v>554678.61735401093</v>
      </c>
      <c r="CN150" s="12">
        <f t="shared" si="156"/>
        <v>54736.686746987951</v>
      </c>
      <c r="CO150" s="12">
        <f t="shared" si="157"/>
        <v>59829.216867469884</v>
      </c>
      <c r="CP150" s="12">
        <f t="shared" si="158"/>
        <v>77235.57831325302</v>
      </c>
      <c r="CQ150" s="12">
        <f t="shared" si="159"/>
        <v>83651.915662650601</v>
      </c>
      <c r="CR150" s="12">
        <f t="shared" si="160"/>
        <v>96205.588235294126</v>
      </c>
      <c r="CS150" s="12">
        <f t="shared" si="161"/>
        <v>94038.035294117653</v>
      </c>
      <c r="CT150" s="12">
        <f t="shared" si="162"/>
        <v>91542.2</v>
      </c>
      <c r="CU150" s="12">
        <f t="shared" si="163"/>
        <v>101219.6705882353</v>
      </c>
      <c r="CV150" s="12">
        <f t="shared" si="164"/>
        <v>76908.529411764714</v>
      </c>
      <c r="CW150" s="12">
        <f t="shared" si="165"/>
        <v>64351.200000000004</v>
      </c>
      <c r="CX150" s="12">
        <f t="shared" si="166"/>
        <v>51171.729411764711</v>
      </c>
      <c r="CY150" s="12">
        <f t="shared" si="167"/>
        <v>43110.6</v>
      </c>
      <c r="CZ150" s="13">
        <f t="shared" si="141"/>
        <v>894000.95053153776</v>
      </c>
      <c r="DA150" s="15">
        <f t="shared" si="168"/>
        <v>17474.575060240964</v>
      </c>
      <c r="DB150" s="15">
        <f t="shared" si="169"/>
        <v>18791.212650602411</v>
      </c>
      <c r="DC150" s="15">
        <f t="shared" si="170"/>
        <v>44464.044216867471</v>
      </c>
      <c r="DD150" s="15">
        <f t="shared" si="171"/>
        <v>28259.161566265062</v>
      </c>
      <c r="DE150" s="15">
        <f t="shared" si="172"/>
        <v>54498.807058823542</v>
      </c>
      <c r="DF150" s="15">
        <f t="shared" si="173"/>
        <v>70101.512823529425</v>
      </c>
      <c r="DG150" s="15">
        <f t="shared" si="174"/>
        <v>27596.355999999996</v>
      </c>
      <c r="DH150" s="15">
        <f t="shared" si="175"/>
        <v>21125.296588235291</v>
      </c>
      <c r="DI150" s="15">
        <f t="shared" si="176"/>
        <v>5699.6694117647003</v>
      </c>
      <c r="DJ150" s="15">
        <f t="shared" si="177"/>
        <v>-724.48400000000163</v>
      </c>
      <c r="DK150" s="15">
        <f t="shared" si="178"/>
        <v>4579.945411764711</v>
      </c>
      <c r="DL150" s="15">
        <f t="shared" si="179"/>
        <v>1797.3479999999979</v>
      </c>
      <c r="DM150" s="16">
        <f t="shared" si="142"/>
        <v>293663.44478809362</v>
      </c>
      <c r="DN150" s="15">
        <f t="shared" si="180"/>
        <v>4378.934939759034</v>
      </c>
      <c r="DO150" s="15">
        <f t="shared" si="181"/>
        <v>4786.3373493975887</v>
      </c>
      <c r="DP150" s="15">
        <f t="shared" si="182"/>
        <v>772.35578313253086</v>
      </c>
      <c r="DQ150" s="15">
        <f t="shared" si="183"/>
        <v>-8365.1915662650681</v>
      </c>
      <c r="DR150" s="15">
        <f t="shared" si="184"/>
        <v>-7696.4470588235372</v>
      </c>
      <c r="DS150" s="15">
        <f t="shared" si="185"/>
        <v>-7523.0428235294194</v>
      </c>
      <c r="DT150" s="15">
        <f t="shared" si="186"/>
        <v>1830.8440000000016</v>
      </c>
      <c r="DU150" s="15">
        <f t="shared" si="187"/>
        <v>2024.3934117647077</v>
      </c>
      <c r="DV150" s="15">
        <f t="shared" si="188"/>
        <v>1538.1705882352956</v>
      </c>
      <c r="DW150" s="15">
        <f t="shared" si="189"/>
        <v>1287.0240000000013</v>
      </c>
      <c r="DX150" s="15">
        <f t="shared" si="190"/>
        <v>1023.4345882352951</v>
      </c>
      <c r="DY150" s="15">
        <f t="shared" si="191"/>
        <v>862.21200000000078</v>
      </c>
      <c r="DZ150" s="16">
        <f t="shared" si="143"/>
        <v>-5080.9747880935693</v>
      </c>
      <c r="EB150" s="22">
        <f t="shared" si="195"/>
        <v>0</v>
      </c>
      <c r="EC150" s="22">
        <f t="shared" si="196"/>
        <v>0</v>
      </c>
      <c r="ED150" s="22">
        <f t="shared" si="197"/>
        <v>0</v>
      </c>
      <c r="EE150" s="22">
        <f t="shared" si="198"/>
        <v>0</v>
      </c>
      <c r="EF150" s="22">
        <f t="shared" si="199"/>
        <v>0</v>
      </c>
      <c r="EG150" s="22">
        <f t="shared" si="200"/>
        <v>0</v>
      </c>
      <c r="EH150" s="22">
        <f t="shared" si="201"/>
        <v>0</v>
      </c>
      <c r="EI150" s="22">
        <f t="shared" si="202"/>
        <v>0</v>
      </c>
      <c r="EJ150" s="22">
        <f t="shared" si="203"/>
        <v>0</v>
      </c>
      <c r="EK150" s="22">
        <f t="shared" si="204"/>
        <v>1.2505552149377763E-12</v>
      </c>
      <c r="EL150" s="22">
        <f t="shared" si="205"/>
        <v>0</v>
      </c>
      <c r="EM150" s="22">
        <f t="shared" si="206"/>
        <v>0</v>
      </c>
    </row>
    <row r="151" spans="12:143" x14ac:dyDescent="0.3">
      <c r="L151" s="7"/>
      <c r="M151" t="s">
        <v>155</v>
      </c>
      <c r="N151" s="15">
        <f>IFERROR(VLOOKUP($M:$M,'Data 2'!$C:$R,'Data 2'!E$1,0),0)</f>
        <v>30395.88</v>
      </c>
      <c r="O151" s="15">
        <f>IFERROR(VLOOKUP($M:$M,'Data 2'!$C:$R,'Data 2'!F$1,0),0)</f>
        <v>32173.7</v>
      </c>
      <c r="P151" s="15">
        <f>IFERROR(VLOOKUP($M:$M,'Data 2'!$C:$R,'Data 2'!G$1,0),0)</f>
        <v>42468.21</v>
      </c>
      <c r="Q151" s="15">
        <f>IFERROR(VLOOKUP($M:$M,'Data 2'!$C:$R,'Data 2'!H$1,0),0)</f>
        <v>57507.88</v>
      </c>
      <c r="R151" s="15">
        <f>IFERROR(VLOOKUP($M:$M,'Data 2'!$C:$R,'Data 2'!I$1,0),0)</f>
        <v>59853.26</v>
      </c>
      <c r="S151" s="15">
        <f>IFERROR(VLOOKUP($M:$M,'Data 2'!$C:$R,'Data 2'!J$1,0),0)</f>
        <v>60702.89</v>
      </c>
      <c r="T151" s="15">
        <f>IFERROR(VLOOKUP($M:$M,'Data 2'!$C:$R,'Data 2'!K$1,0),0)</f>
        <v>62323.95</v>
      </c>
      <c r="U151" s="15">
        <f>IFERROR(VLOOKUP($M:$M,'Data 2'!$C:$R,'Data 2'!L$1,0),0)</f>
        <v>56820.56</v>
      </c>
      <c r="V151" s="15">
        <f>IFERROR(VLOOKUP($M:$M,'Data 2'!$C:$R,'Data 2'!M$1,0),0)</f>
        <v>51573.7</v>
      </c>
      <c r="W151" s="15">
        <f>IFERROR(VLOOKUP($M:$M,'Data 2'!$C:$R,'Data 2'!N$1,0),0)</f>
        <v>44969.27</v>
      </c>
      <c r="X151" s="15">
        <f>IFERROR(VLOOKUP($M:$M,'Data 2'!$C:$R,'Data 2'!O$1,0),0)</f>
        <v>35135.72</v>
      </c>
      <c r="Y151" s="15">
        <f>IFERROR(VLOOKUP($M:$M,'Data 2'!$C:$R,'Data 2'!P$1,0),0)</f>
        <v>30603.19</v>
      </c>
      <c r="Z151" s="16">
        <f t="shared" si="139"/>
        <v>162545.67000000001</v>
      </c>
      <c r="AA151" s="15">
        <f>IFERROR(VLOOKUP($M:$M,'Data 2'!$U:$AI,'Data 2'!W$1,0),0)</f>
        <v>40118.080000000002</v>
      </c>
      <c r="AB151" s="15">
        <f>IFERROR(VLOOKUP($M:$M,'Data 2'!$U:$AI,'Data 2'!X$1,0),0)</f>
        <v>39718.9</v>
      </c>
      <c r="AC151" s="15">
        <f>IFERROR(VLOOKUP($M:$M,'Data 2'!$U:$AI,'Data 2'!Y$1,0),0)</f>
        <v>49646.58</v>
      </c>
      <c r="AD151" s="15">
        <f>IFERROR(VLOOKUP($M:$M,'Data 2'!$U:$AI,'Data 2'!Z$1,0),0)</f>
        <v>65586.990000000005</v>
      </c>
      <c r="AE151" s="15">
        <f>IFERROR(VLOOKUP($M:$M,'Data 2'!$U:$AI,'Data 2'!AA$1,0),0)</f>
        <v>69110.37</v>
      </c>
      <c r="AF151" s="15">
        <f>IFERROR(VLOOKUP($M:$M,'Data 2'!$U:$AI,'Data 2'!AB$1,0),0)</f>
        <v>82837.820000000007</v>
      </c>
      <c r="AG151" s="15">
        <f>IFERROR(VLOOKUP($M:$M,'Data 2'!$U:$AI,'Data 2'!AC$1,0),0)</f>
        <v>77718.23</v>
      </c>
      <c r="AH151" s="15">
        <f>IFERROR(VLOOKUP($M:$M,'Data 2'!$U:$AI,'Data 2'!AD$1,0),0)</f>
        <v>72268.899999999994</v>
      </c>
      <c r="AI151" s="15">
        <f>IFERROR(VLOOKUP($M:$M,'Data 2'!$U:$AI,'Data 2'!AE$1,0),0)</f>
        <v>57795.78</v>
      </c>
      <c r="AJ151" s="15">
        <f>IFERROR(VLOOKUP($M:$M,'Data 2'!$U:$AI,'Data 2'!AF$1,0),0)</f>
        <v>48214.54</v>
      </c>
      <c r="AK151" s="15">
        <f>IFERROR(VLOOKUP($M:$M,'Data 2'!$U:$AI,'Data 2'!AG$1,0),0)</f>
        <v>37253.980000000003</v>
      </c>
      <c r="AL151" s="15">
        <f>IFERROR(VLOOKUP($M:$M,'Data 2'!$U:$AI,'Data 2'!AH$1,0),0)</f>
        <v>38162.18</v>
      </c>
      <c r="AM151" s="16">
        <f t="shared" si="207"/>
        <v>678432.35000000009</v>
      </c>
      <c r="AN151" s="15">
        <f>IFERROR(VLOOKUP($M:$M,'Data 2'!$AP:$BE,'Data 2'!AR$1,0),0)</f>
        <v>47774.68</v>
      </c>
      <c r="AO151" s="15">
        <f>IFERROR(VLOOKUP($M:$M,'Data 2'!$AP:$BE,'Data 2'!AS$1,0),0)</f>
        <v>52739.16</v>
      </c>
      <c r="AP151" s="15">
        <f>IFERROR(VLOOKUP($M:$M,'Data 2'!$AP:$BE,'Data 2'!AT$1,0),0)</f>
        <v>61065.9</v>
      </c>
      <c r="AQ151" s="15">
        <f>IFERROR(VLOOKUP($M:$M,'Data 2'!$AP:$BE,'Data 2'!AU$1,0),0)</f>
        <v>66860.350000000006</v>
      </c>
      <c r="AR151" s="15">
        <f>IFERROR(VLOOKUP($M:$M,'Data 2'!$AP:$BE,'Data 2'!AV$1,0),0)</f>
        <v>82069.710000000006</v>
      </c>
      <c r="AS151" s="15">
        <f>IFERROR(VLOOKUP($M:$M,'Data 2'!$AP:$BE,'Data 2'!AW$1,0),0)</f>
        <v>88920.14</v>
      </c>
      <c r="AT151" s="15">
        <f>IFERROR(VLOOKUP($M:$M,'Data 2'!$AP:$BE,'Data 2'!AX$1,0),0)</f>
        <v>76772.929999999993</v>
      </c>
      <c r="AU151" s="15">
        <f>IFERROR(VLOOKUP($M:$M,'Data 2'!$AP:$BE,'Data 2'!AY$1,0),0)</f>
        <v>76017.7</v>
      </c>
      <c r="AV151" s="15">
        <f>IFERROR(VLOOKUP($M:$M,'Data 2'!$AP:$BE,'Data 2'!AZ$1,0),0)</f>
        <v>57671.43</v>
      </c>
      <c r="AW151" s="15">
        <f>IFERROR(VLOOKUP($M:$M,'Data 2'!$AP:$BE,'Data 2'!BA$1,0),0)</f>
        <v>49753.22</v>
      </c>
      <c r="AX151" s="15">
        <f>IFERROR(VLOOKUP($M:$M,'Data 2'!$AP:$BE,'Data 2'!BB$1,0),0)</f>
        <v>40045.949999999997</v>
      </c>
      <c r="AY151" s="15">
        <f>IFERROR(VLOOKUP($M:$M,'Data 2'!$AP:$BE,'Data 2'!BC$1,0),0)</f>
        <v>38302.340000000004</v>
      </c>
      <c r="AZ151" s="16">
        <f t="shared" si="140"/>
        <v>737993.50999999989</v>
      </c>
      <c r="BA151" s="3">
        <f>IF(AA151=0,0,IFERROR(VLOOKUP($M:$M,'Price_Per_Oz_01.2019~'!$A:$CQ,Data_sheet_PTD!BA$2,0),0))</f>
        <v>0.65</v>
      </c>
      <c r="BB151" s="3">
        <f>IF(AB151=0,0,IFERROR(VLOOKUP($M:$M,'Price_Per_Oz_01.2019~'!$A:$CQ,Data_sheet_PTD!BB$2,0),0))</f>
        <v>0.65</v>
      </c>
      <c r="BC151" s="3">
        <f>IF(AC151=0,0,IFERROR(VLOOKUP($M:$M,'Price_Per_Oz_01.2019~'!$A:$CQ,Data_sheet_PTD!BC$2,0),0))</f>
        <v>0.69</v>
      </c>
      <c r="BD151" s="3">
        <f>IF(AD151=0,0,IFERROR(VLOOKUP($M:$M,'Price_Per_Oz_01.2019~'!$A:$CQ,Data_sheet_PTD!BD$2,0),0))</f>
        <v>0.69</v>
      </c>
      <c r="BE151" s="3">
        <f>IF(AE151=0,0,IFERROR(VLOOKUP($M:$M,'Price_Per_Oz_01.2019~'!$A:$CQ,Data_sheet_PTD!BE$2,0),0))</f>
        <v>0.69</v>
      </c>
      <c r="BF151" s="3">
        <f>IF(AF151=0,0,IFERROR(VLOOKUP($M:$M,'Price_Per_Oz_01.2019~'!$A:$CQ,Data_sheet_PTD!BF$2,0),0))</f>
        <v>0.69</v>
      </c>
      <c r="BG151" s="3">
        <f>IF(AG151=0,0,IFERROR(VLOOKUP($M:$M,'Price_Per_Oz_01.2019~'!$A:$CQ,Data_sheet_PTD!BG$2,0),0))</f>
        <v>0.69</v>
      </c>
      <c r="BH151" s="3">
        <f>IF(AH151=0,0,IFERROR(VLOOKUP($M:$M,'Price_Per_Oz_01.2019~'!$A:$CQ,Data_sheet_PTD!BH$2,0),0))</f>
        <v>0.69</v>
      </c>
      <c r="BI151" s="3">
        <f>IF(AI151=0,0,IFERROR(VLOOKUP($M:$M,'Price_Per_Oz_01.2019~'!$A:$CQ,Data_sheet_PTD!BI$2,0),0))</f>
        <v>0.69</v>
      </c>
      <c r="BJ151" s="3">
        <f>IF(AJ151=0,0,IFERROR(VLOOKUP($M:$M,'Price_Per_Oz_01.2019~'!$A:$CQ,Data_sheet_PTD!BJ$2,0),0))</f>
        <v>0.69</v>
      </c>
      <c r="BK151" s="3">
        <f>IF(AK151=0,0,IFERROR(VLOOKUP($M:$M,'Price_Per_Oz_01.2019~'!$A:$CQ,Data_sheet_PTD!BK$2,0),0))</f>
        <v>0.69</v>
      </c>
      <c r="BL151" s="3">
        <f>IF(AL151=0,0,IFERROR(VLOOKUP($M:$M,'Price_Per_Oz_01.2019~'!$A:$CQ,Data_sheet_PTD!BL$2,0),0))</f>
        <v>0.69</v>
      </c>
      <c r="BM151" s="17">
        <f t="shared" si="192"/>
        <v>0.69</v>
      </c>
      <c r="BN151" s="3">
        <f>IF(AN151=0,0,IFERROR(VLOOKUP($M:$M,'Price_Per_Oz_01.2019~'!$A:$CQ,Data_sheet_PTD!BN$2,0),0))</f>
        <v>0.69</v>
      </c>
      <c r="BO151" s="3">
        <f>IF(AO151=0,0,IFERROR(VLOOKUP($M:$M,'Price_Per_Oz_01.2019~'!$A:$CQ,Data_sheet_PTD!BO$2,0),0))</f>
        <v>0.69</v>
      </c>
      <c r="BP151" s="3">
        <f>IF(AP151=0,0,IFERROR(VLOOKUP($M:$M,'Price_Per_Oz_01.2019~'!$A:$CQ,Data_sheet_PTD!BP$2,0),0))</f>
        <v>0.69</v>
      </c>
      <c r="BQ151" s="3">
        <f>IF(AQ151=0,0,IFERROR(VLOOKUP($M:$M,'Price_Per_Oz_01.2019~'!$A:$CQ,Data_sheet_PTD!BQ$2,0),0))</f>
        <v>0.69</v>
      </c>
      <c r="BR151" s="3">
        <f>IF(AR151=0,0,IFERROR(VLOOKUP($M:$M,'Price_Per_Oz_01.2019~'!$A:$CQ,Data_sheet_PTD!BR$2,0),0))</f>
        <v>0.71</v>
      </c>
      <c r="BS151" s="3">
        <f>IF(AS151=0,0,IFERROR(VLOOKUP($M:$M,'Price_Per_Oz_01.2019~'!$A:$CQ,Data_sheet_PTD!BS$2,0),0))</f>
        <v>0.71</v>
      </c>
      <c r="BT151" s="3">
        <f>IF(AT151=0,0,IFERROR(VLOOKUP($M:$M,'Price_Per_Oz_01.2019~'!$A:$CQ,Data_sheet_PTD!BT$2,0),0))</f>
        <v>0.71</v>
      </c>
      <c r="BU151" s="3">
        <f>IF(AU151=0,0,IFERROR(VLOOKUP($M:$M,'Price_Per_Oz_01.2019~'!$A:$CQ,Data_sheet_PTD!BU$2,0),0))</f>
        <v>0.71</v>
      </c>
      <c r="BV151" s="3">
        <f>IF(AV151=0,0,IFERROR(VLOOKUP($M:$M,'Price_Per_Oz_01.2019~'!$A:$CQ,Data_sheet_PTD!BV$2,0),0))</f>
        <v>0.71</v>
      </c>
      <c r="BW151" s="3">
        <f>IF(AW151=0,0,IFERROR(VLOOKUP($M:$M,'Price_Per_Oz_01.2019~'!$A:$CQ,Data_sheet_PTD!BW$2,0),0))</f>
        <v>0.73</v>
      </c>
      <c r="BX151" s="3">
        <f>IF(AX151=0,0,IFERROR(VLOOKUP($M:$M,'Price_Per_Oz_01.2019~'!$A:$CQ,Data_sheet_PTD!BX$2,0),0))</f>
        <v>0.73</v>
      </c>
      <c r="BY151" s="3">
        <f>IF(AY151=0,0,IFERROR(VLOOKUP($M:$M,'Price_Per_Oz_01.2019~'!$A:$CQ,Data_sheet_PTD!BY$2,0),0))</f>
        <v>0.73</v>
      </c>
      <c r="BZ151" s="17">
        <f t="shared" si="193"/>
        <v>0.71</v>
      </c>
      <c r="CA151" s="12">
        <f t="shared" si="144"/>
        <v>61720.123076923075</v>
      </c>
      <c r="CB151" s="12">
        <f t="shared" si="145"/>
        <v>61106</v>
      </c>
      <c r="CC151" s="12">
        <f t="shared" si="146"/>
        <v>71951.565217391311</v>
      </c>
      <c r="CD151" s="12">
        <f t="shared" si="147"/>
        <v>95053.60869565219</v>
      </c>
      <c r="CE151" s="12">
        <f t="shared" si="148"/>
        <v>100159.95652173914</v>
      </c>
      <c r="CF151" s="12">
        <f t="shared" si="149"/>
        <v>120054.81159420291</v>
      </c>
      <c r="CG151" s="12">
        <f t="shared" si="150"/>
        <v>112635.11594202899</v>
      </c>
      <c r="CH151" s="12">
        <f t="shared" si="151"/>
        <v>104737.53623188406</v>
      </c>
      <c r="CI151" s="12">
        <f t="shared" si="152"/>
        <v>83762</v>
      </c>
      <c r="CJ151" s="12">
        <f t="shared" si="153"/>
        <v>69876.144927536239</v>
      </c>
      <c r="CK151" s="12">
        <f t="shared" si="154"/>
        <v>53991.275362318847</v>
      </c>
      <c r="CL151" s="12">
        <f t="shared" si="155"/>
        <v>55307.507246376816</v>
      </c>
      <c r="CM151" s="13">
        <f t="shared" si="194"/>
        <v>990355.64481605357</v>
      </c>
      <c r="CN151" s="12">
        <f t="shared" si="156"/>
        <v>69238.666666666672</v>
      </c>
      <c r="CO151" s="12">
        <f t="shared" si="157"/>
        <v>76433.565217391311</v>
      </c>
      <c r="CP151" s="12">
        <f t="shared" si="158"/>
        <v>88501.304347826095</v>
      </c>
      <c r="CQ151" s="12">
        <f t="shared" si="159"/>
        <v>96899.05797101451</v>
      </c>
      <c r="CR151" s="12">
        <f t="shared" si="160"/>
        <v>115591.14084507043</v>
      </c>
      <c r="CS151" s="12">
        <f t="shared" si="161"/>
        <v>125239.63380281691</v>
      </c>
      <c r="CT151" s="12">
        <f t="shared" si="162"/>
        <v>108130.88732394365</v>
      </c>
      <c r="CU151" s="12">
        <f t="shared" si="163"/>
        <v>107067.18309859154</v>
      </c>
      <c r="CV151" s="12">
        <f t="shared" si="164"/>
        <v>81227.366197183102</v>
      </c>
      <c r="CW151" s="12">
        <f t="shared" si="165"/>
        <v>68155.095890410958</v>
      </c>
      <c r="CX151" s="12">
        <f t="shared" si="166"/>
        <v>54857.465753424658</v>
      </c>
      <c r="CY151" s="12">
        <f t="shared" si="167"/>
        <v>52468.958904109597</v>
      </c>
      <c r="CZ151" s="13">
        <f t="shared" si="141"/>
        <v>1043810.3260184495</v>
      </c>
      <c r="DA151" s="15">
        <f t="shared" si="168"/>
        <v>4887.0533333333378</v>
      </c>
      <c r="DB151" s="15">
        <f t="shared" si="169"/>
        <v>9962.9173913043523</v>
      </c>
      <c r="DC151" s="15">
        <f t="shared" si="170"/>
        <v>11419.32</v>
      </c>
      <c r="DD151" s="15">
        <f t="shared" si="171"/>
        <v>1273.3600000000006</v>
      </c>
      <c r="DE151" s="15">
        <f t="shared" si="172"/>
        <v>10647.517183098595</v>
      </c>
      <c r="DF151" s="15">
        <f t="shared" si="173"/>
        <v>3577.5273239436606</v>
      </c>
      <c r="DG151" s="15">
        <f t="shared" si="174"/>
        <v>-3107.917746478885</v>
      </c>
      <c r="DH151" s="15">
        <f t="shared" si="175"/>
        <v>1607.4563380281613</v>
      </c>
      <c r="DI151" s="15">
        <f t="shared" si="176"/>
        <v>-1748.8973239436591</v>
      </c>
      <c r="DJ151" s="15">
        <f t="shared" si="177"/>
        <v>-1187.5238356164443</v>
      </c>
      <c r="DK151" s="15">
        <f t="shared" si="178"/>
        <v>597.67136986300932</v>
      </c>
      <c r="DL151" s="15">
        <f t="shared" si="179"/>
        <v>-1958.5983561643807</v>
      </c>
      <c r="DM151" s="16">
        <f t="shared" si="142"/>
        <v>35969.885677367747</v>
      </c>
      <c r="DN151" s="15">
        <f t="shared" si="180"/>
        <v>2769.5466666666616</v>
      </c>
      <c r="DO151" s="15">
        <f t="shared" si="181"/>
        <v>3057.3426086956465</v>
      </c>
      <c r="DP151" s="15">
        <f t="shared" si="182"/>
        <v>0</v>
      </c>
      <c r="DQ151" s="15">
        <f t="shared" si="183"/>
        <v>0</v>
      </c>
      <c r="DR151" s="15">
        <f t="shared" si="184"/>
        <v>2311.8228169014105</v>
      </c>
      <c r="DS151" s="15">
        <f t="shared" si="185"/>
        <v>2504.7926760563405</v>
      </c>
      <c r="DT151" s="15">
        <f t="shared" si="186"/>
        <v>2162.6177464788748</v>
      </c>
      <c r="DU151" s="15">
        <f t="shared" si="187"/>
        <v>2141.3436619718327</v>
      </c>
      <c r="DV151" s="15">
        <f t="shared" si="188"/>
        <v>1624.5473239436635</v>
      </c>
      <c r="DW151" s="15">
        <f t="shared" si="189"/>
        <v>2726.2038356164408</v>
      </c>
      <c r="DX151" s="15">
        <f t="shared" si="190"/>
        <v>2194.2986301369883</v>
      </c>
      <c r="DY151" s="15">
        <f t="shared" si="191"/>
        <v>2098.7583561643855</v>
      </c>
      <c r="DZ151" s="16">
        <f t="shared" si="143"/>
        <v>23591.274322632245</v>
      </c>
      <c r="EB151" s="22">
        <f t="shared" si="195"/>
        <v>0</v>
      </c>
      <c r="EC151" s="22">
        <f t="shared" si="196"/>
        <v>0</v>
      </c>
      <c r="ED151" s="22">
        <f t="shared" si="197"/>
        <v>0</v>
      </c>
      <c r="EE151" s="22">
        <f t="shared" si="198"/>
        <v>0</v>
      </c>
      <c r="EF151" s="22">
        <f t="shared" si="199"/>
        <v>0</v>
      </c>
      <c r="EG151" s="22">
        <f t="shared" si="200"/>
        <v>-9.0949470177292824E-12</v>
      </c>
      <c r="EH151" s="22">
        <f t="shared" si="201"/>
        <v>7.2759576141834259E-12</v>
      </c>
      <c r="EI151" s="22">
        <f t="shared" si="202"/>
        <v>9.0949470177292824E-12</v>
      </c>
      <c r="EJ151" s="22">
        <f t="shared" si="203"/>
        <v>-2.9558577807620168E-12</v>
      </c>
      <c r="EK151" s="22">
        <f t="shared" si="204"/>
        <v>3.865352482534945E-12</v>
      </c>
      <c r="EL151" s="22">
        <f t="shared" si="205"/>
        <v>-3.637978807091713E-12</v>
      </c>
      <c r="EM151" s="22">
        <f t="shared" si="206"/>
        <v>-1.3642420526593924E-12</v>
      </c>
    </row>
    <row r="152" spans="12:143" x14ac:dyDescent="0.3">
      <c r="L152" s="7"/>
      <c r="M152" t="s">
        <v>156</v>
      </c>
      <c r="N152" s="15">
        <f>IFERROR(VLOOKUP($M:$M,'Data 2'!$C:$R,'Data 2'!E$1,0),0)</f>
        <v>0</v>
      </c>
      <c r="O152" s="15">
        <f>IFERROR(VLOOKUP($M:$M,'Data 2'!$C:$R,'Data 2'!F$1,0),0)</f>
        <v>0</v>
      </c>
      <c r="P152" s="15">
        <f>IFERROR(VLOOKUP($M:$M,'Data 2'!$C:$R,'Data 2'!G$1,0),0)</f>
        <v>0</v>
      </c>
      <c r="Q152" s="15">
        <f>IFERROR(VLOOKUP($M:$M,'Data 2'!$C:$R,'Data 2'!H$1,0),0)</f>
        <v>0</v>
      </c>
      <c r="R152" s="15">
        <f>IFERROR(VLOOKUP($M:$M,'Data 2'!$C:$R,'Data 2'!I$1,0),0)</f>
        <v>0</v>
      </c>
      <c r="S152" s="15">
        <f>IFERROR(VLOOKUP($M:$M,'Data 2'!$C:$R,'Data 2'!J$1,0),0)</f>
        <v>0</v>
      </c>
      <c r="T152" s="15">
        <f>IFERROR(VLOOKUP($M:$M,'Data 2'!$C:$R,'Data 2'!K$1,0),0)</f>
        <v>0</v>
      </c>
      <c r="U152" s="15">
        <f>IFERROR(VLOOKUP($M:$M,'Data 2'!$C:$R,'Data 2'!L$1,0),0)</f>
        <v>0</v>
      </c>
      <c r="V152" s="15">
        <f>IFERROR(VLOOKUP($M:$M,'Data 2'!$C:$R,'Data 2'!M$1,0),0)</f>
        <v>0</v>
      </c>
      <c r="W152" s="15">
        <f>IFERROR(VLOOKUP($M:$M,'Data 2'!$C:$R,'Data 2'!N$1,0),0)</f>
        <v>0</v>
      </c>
      <c r="X152" s="15">
        <f>IFERROR(VLOOKUP($M:$M,'Data 2'!$C:$R,'Data 2'!O$1,0),0)</f>
        <v>0</v>
      </c>
      <c r="Y152" s="15">
        <f>IFERROR(VLOOKUP($M:$M,'Data 2'!$C:$R,'Data 2'!P$1,0),0)</f>
        <v>0</v>
      </c>
      <c r="Z152" s="16">
        <f t="shared" si="139"/>
        <v>0</v>
      </c>
      <c r="AA152" s="15">
        <f>IFERROR(VLOOKUP($M:$M,'Data 2'!$U:$AI,'Data 2'!W$1,0),0)</f>
        <v>0</v>
      </c>
      <c r="AB152" s="15">
        <f>IFERROR(VLOOKUP($M:$M,'Data 2'!$U:$AI,'Data 2'!X$1,0),0)</f>
        <v>0</v>
      </c>
      <c r="AC152" s="15">
        <f>IFERROR(VLOOKUP($M:$M,'Data 2'!$U:$AI,'Data 2'!Y$1,0),0)</f>
        <v>0</v>
      </c>
      <c r="AD152" s="15">
        <f>IFERROR(VLOOKUP($M:$M,'Data 2'!$U:$AI,'Data 2'!Z$1,0),0)</f>
        <v>0</v>
      </c>
      <c r="AE152" s="15">
        <f>IFERROR(VLOOKUP($M:$M,'Data 2'!$U:$AI,'Data 2'!AA$1,0),0)</f>
        <v>0</v>
      </c>
      <c r="AF152" s="15">
        <f>IFERROR(VLOOKUP($M:$M,'Data 2'!$U:$AI,'Data 2'!AB$1,0),0)</f>
        <v>0</v>
      </c>
      <c r="AG152" s="15">
        <f>IFERROR(VLOOKUP($M:$M,'Data 2'!$U:$AI,'Data 2'!AC$1,0),0)</f>
        <v>0</v>
      </c>
      <c r="AH152" s="15">
        <f>IFERROR(VLOOKUP($M:$M,'Data 2'!$U:$AI,'Data 2'!AD$1,0),0)</f>
        <v>0</v>
      </c>
      <c r="AI152" s="15">
        <f>IFERROR(VLOOKUP($M:$M,'Data 2'!$U:$AI,'Data 2'!AE$1,0),0)</f>
        <v>0</v>
      </c>
      <c r="AJ152" s="15">
        <f>IFERROR(VLOOKUP($M:$M,'Data 2'!$U:$AI,'Data 2'!AF$1,0),0)</f>
        <v>0</v>
      </c>
      <c r="AK152" s="15">
        <f>IFERROR(VLOOKUP($M:$M,'Data 2'!$U:$AI,'Data 2'!AG$1,0),0)</f>
        <v>0</v>
      </c>
      <c r="AL152" s="15">
        <f>IFERROR(VLOOKUP($M:$M,'Data 2'!$U:$AI,'Data 2'!AH$1,0),0)</f>
        <v>0</v>
      </c>
      <c r="AM152" s="16">
        <f t="shared" si="207"/>
        <v>0</v>
      </c>
      <c r="AN152" s="15">
        <f>IFERROR(VLOOKUP($M:$M,'Data 2'!$AP:$BE,'Data 2'!AR$1,0),0)</f>
        <v>0</v>
      </c>
      <c r="AO152" s="15">
        <f>IFERROR(VLOOKUP($M:$M,'Data 2'!$AP:$BE,'Data 2'!AS$1,0),0)</f>
        <v>0</v>
      </c>
      <c r="AP152" s="15">
        <f>IFERROR(VLOOKUP($M:$M,'Data 2'!$AP:$BE,'Data 2'!AT$1,0),0)</f>
        <v>0</v>
      </c>
      <c r="AQ152" s="15">
        <f>IFERROR(VLOOKUP($M:$M,'Data 2'!$AP:$BE,'Data 2'!AU$1,0),0)</f>
        <v>0</v>
      </c>
      <c r="AR152" s="15">
        <f>IFERROR(VLOOKUP($M:$M,'Data 2'!$AP:$BE,'Data 2'!AV$1,0),0)</f>
        <v>0</v>
      </c>
      <c r="AS152" s="15">
        <f>IFERROR(VLOOKUP($M:$M,'Data 2'!$AP:$BE,'Data 2'!AW$1,0),0)</f>
        <v>0</v>
      </c>
      <c r="AT152" s="15">
        <f>IFERROR(VLOOKUP($M:$M,'Data 2'!$AP:$BE,'Data 2'!AX$1,0),0)</f>
        <v>0</v>
      </c>
      <c r="AU152" s="15">
        <f>IFERROR(VLOOKUP($M:$M,'Data 2'!$AP:$BE,'Data 2'!AY$1,0),0)</f>
        <v>0</v>
      </c>
      <c r="AV152" s="15">
        <f>IFERROR(VLOOKUP($M:$M,'Data 2'!$AP:$BE,'Data 2'!AZ$1,0),0)</f>
        <v>0</v>
      </c>
      <c r="AW152" s="15">
        <f>IFERROR(VLOOKUP($M:$M,'Data 2'!$AP:$BE,'Data 2'!BA$1,0),0)</f>
        <v>0</v>
      </c>
      <c r="AX152" s="15">
        <f>IFERROR(VLOOKUP($M:$M,'Data 2'!$AP:$BE,'Data 2'!BB$1,0),0)</f>
        <v>0</v>
      </c>
      <c r="AY152" s="15">
        <f>IFERROR(VLOOKUP($M:$M,'Data 2'!$AP:$BE,'Data 2'!BC$1,0),0)</f>
        <v>0</v>
      </c>
      <c r="AZ152" s="16">
        <f t="shared" si="140"/>
        <v>0</v>
      </c>
      <c r="BA152" s="3">
        <f>IF(AA152=0,0,IFERROR(VLOOKUP($M:$M,'Price_Per_Oz_01.2019~'!$A:$CQ,Data_sheet_PTD!BA$2,0),0))</f>
        <v>0</v>
      </c>
      <c r="BB152" s="3">
        <f>IF(AB152=0,0,IFERROR(VLOOKUP($M:$M,'Price_Per_Oz_01.2019~'!$A:$CQ,Data_sheet_PTD!BB$2,0),0))</f>
        <v>0</v>
      </c>
      <c r="BC152" s="3">
        <f>IF(AC152=0,0,IFERROR(VLOOKUP($M:$M,'Price_Per_Oz_01.2019~'!$A:$CQ,Data_sheet_PTD!BC$2,0),0))</f>
        <v>0</v>
      </c>
      <c r="BD152" s="3">
        <f>IF(AD152=0,0,IFERROR(VLOOKUP($M:$M,'Price_Per_Oz_01.2019~'!$A:$CQ,Data_sheet_PTD!BD$2,0),0))</f>
        <v>0</v>
      </c>
      <c r="BE152" s="3">
        <f>IF(AE152=0,0,IFERROR(VLOOKUP($M:$M,'Price_Per_Oz_01.2019~'!$A:$CQ,Data_sheet_PTD!BE$2,0),0))</f>
        <v>0</v>
      </c>
      <c r="BF152" s="3">
        <f>IF(AF152=0,0,IFERROR(VLOOKUP($M:$M,'Price_Per_Oz_01.2019~'!$A:$CQ,Data_sheet_PTD!BF$2,0),0))</f>
        <v>0</v>
      </c>
      <c r="BG152" s="3">
        <f>IF(AG152=0,0,IFERROR(VLOOKUP($M:$M,'Price_Per_Oz_01.2019~'!$A:$CQ,Data_sheet_PTD!BG$2,0),0))</f>
        <v>0</v>
      </c>
      <c r="BH152" s="3">
        <f>IF(AH152=0,0,IFERROR(VLOOKUP($M:$M,'Price_Per_Oz_01.2019~'!$A:$CQ,Data_sheet_PTD!BH$2,0),0))</f>
        <v>0</v>
      </c>
      <c r="BI152" s="3">
        <f>IF(AI152=0,0,IFERROR(VLOOKUP($M:$M,'Price_Per_Oz_01.2019~'!$A:$CQ,Data_sheet_PTD!BI$2,0),0))</f>
        <v>0</v>
      </c>
      <c r="BJ152" s="3">
        <f>IF(AJ152=0,0,IFERROR(VLOOKUP($M:$M,'Price_Per_Oz_01.2019~'!$A:$CQ,Data_sheet_PTD!BJ$2,0),0))</f>
        <v>0</v>
      </c>
      <c r="BK152" s="3">
        <f>IF(AK152=0,0,IFERROR(VLOOKUP($M:$M,'Price_Per_Oz_01.2019~'!$A:$CQ,Data_sheet_PTD!BK$2,0),0))</f>
        <v>0</v>
      </c>
      <c r="BL152" s="3">
        <f>IF(AL152=0,0,IFERROR(VLOOKUP($M:$M,'Price_Per_Oz_01.2019~'!$A:$CQ,Data_sheet_PTD!BL$2,0),0))</f>
        <v>0</v>
      </c>
      <c r="BM152" s="17">
        <f t="shared" si="192"/>
        <v>0</v>
      </c>
      <c r="BN152" s="3">
        <f>IF(AN152=0,0,IFERROR(VLOOKUP($M:$M,'Price_Per_Oz_01.2019~'!$A:$CQ,Data_sheet_PTD!BN$2,0),0))</f>
        <v>0</v>
      </c>
      <c r="BO152" s="3">
        <f>IF(AO152=0,0,IFERROR(VLOOKUP($M:$M,'Price_Per_Oz_01.2019~'!$A:$CQ,Data_sheet_PTD!BO$2,0),0))</f>
        <v>0</v>
      </c>
      <c r="BP152" s="3">
        <f>IF(AP152=0,0,IFERROR(VLOOKUP($M:$M,'Price_Per_Oz_01.2019~'!$A:$CQ,Data_sheet_PTD!BP$2,0),0))</f>
        <v>0</v>
      </c>
      <c r="BQ152" s="3">
        <f>IF(AQ152=0,0,IFERROR(VLOOKUP($M:$M,'Price_Per_Oz_01.2019~'!$A:$CQ,Data_sheet_PTD!BQ$2,0),0))</f>
        <v>0</v>
      </c>
      <c r="BR152" s="3">
        <f>IF(AR152=0,0,IFERROR(VLOOKUP($M:$M,'Price_Per_Oz_01.2019~'!$A:$CQ,Data_sheet_PTD!BR$2,0),0))</f>
        <v>0</v>
      </c>
      <c r="BS152" s="3">
        <f>IF(AS152=0,0,IFERROR(VLOOKUP($M:$M,'Price_Per_Oz_01.2019~'!$A:$CQ,Data_sheet_PTD!BS$2,0),0))</f>
        <v>0</v>
      </c>
      <c r="BT152" s="3">
        <f>IF(AT152=0,0,IFERROR(VLOOKUP($M:$M,'Price_Per_Oz_01.2019~'!$A:$CQ,Data_sheet_PTD!BT$2,0),0))</f>
        <v>0</v>
      </c>
      <c r="BU152" s="3">
        <f>IF(AU152=0,0,IFERROR(VLOOKUP($M:$M,'Price_Per_Oz_01.2019~'!$A:$CQ,Data_sheet_PTD!BU$2,0),0))</f>
        <v>0</v>
      </c>
      <c r="BV152" s="3">
        <f>IF(AV152=0,0,IFERROR(VLOOKUP($M:$M,'Price_Per_Oz_01.2019~'!$A:$CQ,Data_sheet_PTD!BV$2,0),0))</f>
        <v>0</v>
      </c>
      <c r="BW152" s="3">
        <f>IF(AW152=0,0,IFERROR(VLOOKUP($M:$M,'Price_Per_Oz_01.2019~'!$A:$CQ,Data_sheet_PTD!BW$2,0),0))</f>
        <v>0</v>
      </c>
      <c r="BX152" s="3">
        <f>IF(AX152=0,0,IFERROR(VLOOKUP($M:$M,'Price_Per_Oz_01.2019~'!$A:$CQ,Data_sheet_PTD!BX$2,0),0))</f>
        <v>0</v>
      </c>
      <c r="BY152" s="3">
        <f>IF(AY152=0,0,IFERROR(VLOOKUP($M:$M,'Price_Per_Oz_01.2019~'!$A:$CQ,Data_sheet_PTD!BY$2,0),0))</f>
        <v>0</v>
      </c>
      <c r="BZ152" s="17">
        <f t="shared" si="193"/>
        <v>0</v>
      </c>
      <c r="CA152" s="12">
        <f t="shared" si="144"/>
        <v>0</v>
      </c>
      <c r="CB152" s="12">
        <f t="shared" si="145"/>
        <v>0</v>
      </c>
      <c r="CC152" s="12">
        <f t="shared" si="146"/>
        <v>0</v>
      </c>
      <c r="CD152" s="12">
        <f t="shared" si="147"/>
        <v>0</v>
      </c>
      <c r="CE152" s="12">
        <f t="shared" si="148"/>
        <v>0</v>
      </c>
      <c r="CF152" s="12">
        <f t="shared" si="149"/>
        <v>0</v>
      </c>
      <c r="CG152" s="12">
        <f t="shared" si="150"/>
        <v>0</v>
      </c>
      <c r="CH152" s="12">
        <f t="shared" si="151"/>
        <v>0</v>
      </c>
      <c r="CI152" s="12">
        <f t="shared" si="152"/>
        <v>0</v>
      </c>
      <c r="CJ152" s="12">
        <f t="shared" si="153"/>
        <v>0</v>
      </c>
      <c r="CK152" s="12">
        <f t="shared" si="154"/>
        <v>0</v>
      </c>
      <c r="CL152" s="12">
        <f t="shared" si="155"/>
        <v>0</v>
      </c>
      <c r="CM152" s="13">
        <f t="shared" si="194"/>
        <v>0</v>
      </c>
      <c r="CN152" s="12">
        <f t="shared" si="156"/>
        <v>0</v>
      </c>
      <c r="CO152" s="12">
        <f t="shared" si="157"/>
        <v>0</v>
      </c>
      <c r="CP152" s="12">
        <f t="shared" si="158"/>
        <v>0</v>
      </c>
      <c r="CQ152" s="12">
        <f t="shared" si="159"/>
        <v>0</v>
      </c>
      <c r="CR152" s="12">
        <f t="shared" si="160"/>
        <v>0</v>
      </c>
      <c r="CS152" s="12">
        <f t="shared" si="161"/>
        <v>0</v>
      </c>
      <c r="CT152" s="12">
        <f t="shared" si="162"/>
        <v>0</v>
      </c>
      <c r="CU152" s="12">
        <f t="shared" si="163"/>
        <v>0</v>
      </c>
      <c r="CV152" s="12">
        <f t="shared" si="164"/>
        <v>0</v>
      </c>
      <c r="CW152" s="12">
        <f t="shared" si="165"/>
        <v>0</v>
      </c>
      <c r="CX152" s="12">
        <f t="shared" si="166"/>
        <v>0</v>
      </c>
      <c r="CY152" s="12">
        <f t="shared" si="167"/>
        <v>0</v>
      </c>
      <c r="CZ152" s="13">
        <f t="shared" si="141"/>
        <v>0</v>
      </c>
      <c r="DA152" s="15">
        <f t="shared" si="168"/>
        <v>0</v>
      </c>
      <c r="DB152" s="15">
        <f t="shared" si="169"/>
        <v>0</v>
      </c>
      <c r="DC152" s="15">
        <f t="shared" si="170"/>
        <v>0</v>
      </c>
      <c r="DD152" s="15">
        <f t="shared" si="171"/>
        <v>0</v>
      </c>
      <c r="DE152" s="15">
        <f t="shared" si="172"/>
        <v>0</v>
      </c>
      <c r="DF152" s="15">
        <f t="shared" si="173"/>
        <v>0</v>
      </c>
      <c r="DG152" s="15">
        <f t="shared" si="174"/>
        <v>0</v>
      </c>
      <c r="DH152" s="15">
        <f t="shared" si="175"/>
        <v>0</v>
      </c>
      <c r="DI152" s="15">
        <f t="shared" si="176"/>
        <v>0</v>
      </c>
      <c r="DJ152" s="15">
        <f t="shared" si="177"/>
        <v>0</v>
      </c>
      <c r="DK152" s="15">
        <f t="shared" si="178"/>
        <v>0</v>
      </c>
      <c r="DL152" s="15">
        <f t="shared" si="179"/>
        <v>0</v>
      </c>
      <c r="DM152" s="16">
        <f t="shared" si="142"/>
        <v>0</v>
      </c>
      <c r="DN152" s="15">
        <f t="shared" si="180"/>
        <v>0</v>
      </c>
      <c r="DO152" s="15">
        <f t="shared" si="181"/>
        <v>0</v>
      </c>
      <c r="DP152" s="15">
        <f t="shared" si="182"/>
        <v>0</v>
      </c>
      <c r="DQ152" s="15">
        <f t="shared" si="183"/>
        <v>0</v>
      </c>
      <c r="DR152" s="15">
        <f t="shared" si="184"/>
        <v>0</v>
      </c>
      <c r="DS152" s="15">
        <f t="shared" si="185"/>
        <v>0</v>
      </c>
      <c r="DT152" s="15">
        <f t="shared" si="186"/>
        <v>0</v>
      </c>
      <c r="DU152" s="15">
        <f t="shared" si="187"/>
        <v>0</v>
      </c>
      <c r="DV152" s="15">
        <f t="shared" si="188"/>
        <v>0</v>
      </c>
      <c r="DW152" s="15">
        <f t="shared" si="189"/>
        <v>0</v>
      </c>
      <c r="DX152" s="15">
        <f t="shared" si="190"/>
        <v>0</v>
      </c>
      <c r="DY152" s="15">
        <f t="shared" si="191"/>
        <v>0</v>
      </c>
      <c r="DZ152" s="16">
        <f t="shared" si="143"/>
        <v>0</v>
      </c>
      <c r="EB152" s="22">
        <f t="shared" si="195"/>
        <v>0</v>
      </c>
      <c r="EC152" s="22">
        <f t="shared" si="196"/>
        <v>0</v>
      </c>
      <c r="ED152" s="22">
        <f t="shared" si="197"/>
        <v>0</v>
      </c>
      <c r="EE152" s="22">
        <f t="shared" si="198"/>
        <v>0</v>
      </c>
      <c r="EF152" s="22">
        <f t="shared" si="199"/>
        <v>0</v>
      </c>
      <c r="EG152" s="22">
        <f t="shared" si="200"/>
        <v>0</v>
      </c>
      <c r="EH152" s="22">
        <f t="shared" si="201"/>
        <v>0</v>
      </c>
      <c r="EI152" s="22">
        <f t="shared" si="202"/>
        <v>0</v>
      </c>
      <c r="EJ152" s="22">
        <f t="shared" si="203"/>
        <v>0</v>
      </c>
      <c r="EK152" s="22">
        <f t="shared" si="204"/>
        <v>0</v>
      </c>
      <c r="EL152" s="22">
        <f t="shared" si="205"/>
        <v>0</v>
      </c>
      <c r="EM152" s="22">
        <f t="shared" si="206"/>
        <v>0</v>
      </c>
    </row>
    <row r="153" spans="12:143" x14ac:dyDescent="0.3">
      <c r="L153" s="7"/>
      <c r="M153" t="s">
        <v>157</v>
      </c>
      <c r="N153" s="15">
        <f>IFERROR(VLOOKUP($M:$M,'Data 2'!$C:$R,'Data 2'!E$1,0),0)</f>
        <v>0</v>
      </c>
      <c r="O153" s="15">
        <f>IFERROR(VLOOKUP($M:$M,'Data 2'!$C:$R,'Data 2'!F$1,0),0)</f>
        <v>0</v>
      </c>
      <c r="P153" s="15">
        <f>IFERROR(VLOOKUP($M:$M,'Data 2'!$C:$R,'Data 2'!G$1,0),0)</f>
        <v>0</v>
      </c>
      <c r="Q153" s="15">
        <f>IFERROR(VLOOKUP($M:$M,'Data 2'!$C:$R,'Data 2'!H$1,0),0)</f>
        <v>0</v>
      </c>
      <c r="R153" s="15">
        <f>IFERROR(VLOOKUP($M:$M,'Data 2'!$C:$R,'Data 2'!I$1,0),0)</f>
        <v>0</v>
      </c>
      <c r="S153" s="15">
        <f>IFERROR(VLOOKUP($M:$M,'Data 2'!$C:$R,'Data 2'!J$1,0),0)</f>
        <v>0</v>
      </c>
      <c r="T153" s="15">
        <f>IFERROR(VLOOKUP($M:$M,'Data 2'!$C:$R,'Data 2'!K$1,0),0)</f>
        <v>0</v>
      </c>
      <c r="U153" s="15">
        <f>IFERROR(VLOOKUP($M:$M,'Data 2'!$C:$R,'Data 2'!L$1,0),0)</f>
        <v>0</v>
      </c>
      <c r="V153" s="15">
        <f>IFERROR(VLOOKUP($M:$M,'Data 2'!$C:$R,'Data 2'!M$1,0),0)</f>
        <v>0</v>
      </c>
      <c r="W153" s="15">
        <f>IFERROR(VLOOKUP($M:$M,'Data 2'!$C:$R,'Data 2'!N$1,0),0)</f>
        <v>0</v>
      </c>
      <c r="X153" s="15">
        <f>IFERROR(VLOOKUP($M:$M,'Data 2'!$C:$R,'Data 2'!O$1,0),0)</f>
        <v>0</v>
      </c>
      <c r="Y153" s="15">
        <f>IFERROR(VLOOKUP($M:$M,'Data 2'!$C:$R,'Data 2'!P$1,0),0)</f>
        <v>0</v>
      </c>
      <c r="Z153" s="16">
        <f t="shared" si="139"/>
        <v>0</v>
      </c>
      <c r="AA153" s="15">
        <f>IFERROR(VLOOKUP($M:$M,'Data 2'!$U:$AI,'Data 2'!W$1,0),0)</f>
        <v>0</v>
      </c>
      <c r="AB153" s="15">
        <f>IFERROR(VLOOKUP($M:$M,'Data 2'!$U:$AI,'Data 2'!X$1,0),0)</f>
        <v>0</v>
      </c>
      <c r="AC153" s="15">
        <f>IFERROR(VLOOKUP($M:$M,'Data 2'!$U:$AI,'Data 2'!Y$1,0),0)</f>
        <v>0</v>
      </c>
      <c r="AD153" s="15">
        <f>IFERROR(VLOOKUP($M:$M,'Data 2'!$U:$AI,'Data 2'!Z$1,0),0)</f>
        <v>0</v>
      </c>
      <c r="AE153" s="15">
        <f>IFERROR(VLOOKUP($M:$M,'Data 2'!$U:$AI,'Data 2'!AA$1,0),0)</f>
        <v>0</v>
      </c>
      <c r="AF153" s="15">
        <f>IFERROR(VLOOKUP($M:$M,'Data 2'!$U:$AI,'Data 2'!AB$1,0),0)</f>
        <v>0</v>
      </c>
      <c r="AG153" s="15">
        <f>IFERROR(VLOOKUP($M:$M,'Data 2'!$U:$AI,'Data 2'!AC$1,0),0)</f>
        <v>0</v>
      </c>
      <c r="AH153" s="15">
        <f>IFERROR(VLOOKUP($M:$M,'Data 2'!$U:$AI,'Data 2'!AD$1,0),0)</f>
        <v>0</v>
      </c>
      <c r="AI153" s="15">
        <f>IFERROR(VLOOKUP($M:$M,'Data 2'!$U:$AI,'Data 2'!AE$1,0),0)</f>
        <v>0</v>
      </c>
      <c r="AJ153" s="15">
        <f>IFERROR(VLOOKUP($M:$M,'Data 2'!$U:$AI,'Data 2'!AF$1,0),0)</f>
        <v>0</v>
      </c>
      <c r="AK153" s="15">
        <f>IFERROR(VLOOKUP($M:$M,'Data 2'!$U:$AI,'Data 2'!AG$1,0),0)</f>
        <v>0</v>
      </c>
      <c r="AL153" s="15">
        <f>IFERROR(VLOOKUP($M:$M,'Data 2'!$U:$AI,'Data 2'!AH$1,0),0)</f>
        <v>0</v>
      </c>
      <c r="AM153" s="16">
        <f t="shared" si="207"/>
        <v>0</v>
      </c>
      <c r="AN153" s="15">
        <f>IFERROR(VLOOKUP($M:$M,'Data 2'!$AP:$BE,'Data 2'!AR$1,0),0)</f>
        <v>0</v>
      </c>
      <c r="AO153" s="15">
        <f>IFERROR(VLOOKUP($M:$M,'Data 2'!$AP:$BE,'Data 2'!AS$1,0),0)</f>
        <v>0</v>
      </c>
      <c r="AP153" s="15">
        <f>IFERROR(VLOOKUP($M:$M,'Data 2'!$AP:$BE,'Data 2'!AT$1,0),0)</f>
        <v>0</v>
      </c>
      <c r="AQ153" s="15">
        <f>IFERROR(VLOOKUP($M:$M,'Data 2'!$AP:$BE,'Data 2'!AU$1,0),0)</f>
        <v>0</v>
      </c>
      <c r="AR153" s="15">
        <f>IFERROR(VLOOKUP($M:$M,'Data 2'!$AP:$BE,'Data 2'!AV$1,0),0)</f>
        <v>0</v>
      </c>
      <c r="AS153" s="15">
        <f>IFERROR(VLOOKUP($M:$M,'Data 2'!$AP:$BE,'Data 2'!AW$1,0),0)</f>
        <v>0</v>
      </c>
      <c r="AT153" s="15">
        <f>IFERROR(VLOOKUP($M:$M,'Data 2'!$AP:$BE,'Data 2'!AX$1,0),0)</f>
        <v>0</v>
      </c>
      <c r="AU153" s="15">
        <f>IFERROR(VLOOKUP($M:$M,'Data 2'!$AP:$BE,'Data 2'!AY$1,0),0)</f>
        <v>0</v>
      </c>
      <c r="AV153" s="15">
        <f>IFERROR(VLOOKUP($M:$M,'Data 2'!$AP:$BE,'Data 2'!AZ$1,0),0)</f>
        <v>0</v>
      </c>
      <c r="AW153" s="15">
        <f>IFERROR(VLOOKUP($M:$M,'Data 2'!$AP:$BE,'Data 2'!BA$1,0),0)</f>
        <v>0</v>
      </c>
      <c r="AX153" s="15">
        <f>IFERROR(VLOOKUP($M:$M,'Data 2'!$AP:$BE,'Data 2'!BB$1,0),0)</f>
        <v>0</v>
      </c>
      <c r="AY153" s="15">
        <f>IFERROR(VLOOKUP($M:$M,'Data 2'!$AP:$BE,'Data 2'!BC$1,0),0)</f>
        <v>0</v>
      </c>
      <c r="AZ153" s="16">
        <f t="shared" si="140"/>
        <v>0</v>
      </c>
      <c r="BA153" s="3">
        <f>IF(AA153=0,0,IFERROR(VLOOKUP($M:$M,'Price_Per_Oz_01.2019~'!$A:$CQ,Data_sheet_PTD!BA$2,0),0))</f>
        <v>0</v>
      </c>
      <c r="BB153" s="3">
        <f>IF(AB153=0,0,IFERROR(VLOOKUP($M:$M,'Price_Per_Oz_01.2019~'!$A:$CQ,Data_sheet_PTD!BB$2,0),0))</f>
        <v>0</v>
      </c>
      <c r="BC153" s="3">
        <f>IF(AC153=0,0,IFERROR(VLOOKUP($M:$M,'Price_Per_Oz_01.2019~'!$A:$CQ,Data_sheet_PTD!BC$2,0),0))</f>
        <v>0</v>
      </c>
      <c r="BD153" s="3">
        <f>IF(AD153=0,0,IFERROR(VLOOKUP($M:$M,'Price_Per_Oz_01.2019~'!$A:$CQ,Data_sheet_PTD!BD$2,0),0))</f>
        <v>0</v>
      </c>
      <c r="BE153" s="3">
        <f>IF(AE153=0,0,IFERROR(VLOOKUP($M:$M,'Price_Per_Oz_01.2019~'!$A:$CQ,Data_sheet_PTD!BE$2,0),0))</f>
        <v>0</v>
      </c>
      <c r="BF153" s="3">
        <f>IF(AF153=0,0,IFERROR(VLOOKUP($M:$M,'Price_Per_Oz_01.2019~'!$A:$CQ,Data_sheet_PTD!BF$2,0),0))</f>
        <v>0</v>
      </c>
      <c r="BG153" s="3">
        <f>IF(AG153=0,0,IFERROR(VLOOKUP($M:$M,'Price_Per_Oz_01.2019~'!$A:$CQ,Data_sheet_PTD!BG$2,0),0))</f>
        <v>0</v>
      </c>
      <c r="BH153" s="3">
        <f>IF(AH153=0,0,IFERROR(VLOOKUP($M:$M,'Price_Per_Oz_01.2019~'!$A:$CQ,Data_sheet_PTD!BH$2,0),0))</f>
        <v>0</v>
      </c>
      <c r="BI153" s="3">
        <f>IF(AI153=0,0,IFERROR(VLOOKUP($M:$M,'Price_Per_Oz_01.2019~'!$A:$CQ,Data_sheet_PTD!BI$2,0),0))</f>
        <v>0</v>
      </c>
      <c r="BJ153" s="3">
        <f>IF(AJ153=0,0,IFERROR(VLOOKUP($M:$M,'Price_Per_Oz_01.2019~'!$A:$CQ,Data_sheet_PTD!BJ$2,0),0))</f>
        <v>0</v>
      </c>
      <c r="BK153" s="3">
        <f>IF(AK153=0,0,IFERROR(VLOOKUP($M:$M,'Price_Per_Oz_01.2019~'!$A:$CQ,Data_sheet_PTD!BK$2,0),0))</f>
        <v>0</v>
      </c>
      <c r="BL153" s="3">
        <f>IF(AL153=0,0,IFERROR(VLOOKUP($M:$M,'Price_Per_Oz_01.2019~'!$A:$CQ,Data_sheet_PTD!BL$2,0),0))</f>
        <v>0</v>
      </c>
      <c r="BM153" s="17">
        <f t="shared" si="192"/>
        <v>0</v>
      </c>
      <c r="BN153" s="3">
        <f>IF(AN153=0,0,IFERROR(VLOOKUP($M:$M,'Price_Per_Oz_01.2019~'!$A:$CQ,Data_sheet_PTD!BN$2,0),0))</f>
        <v>0</v>
      </c>
      <c r="BO153" s="3">
        <f>IF(AO153=0,0,IFERROR(VLOOKUP($M:$M,'Price_Per_Oz_01.2019~'!$A:$CQ,Data_sheet_PTD!BO$2,0),0))</f>
        <v>0</v>
      </c>
      <c r="BP153" s="3">
        <f>IF(AP153=0,0,IFERROR(VLOOKUP($M:$M,'Price_Per_Oz_01.2019~'!$A:$CQ,Data_sheet_PTD!BP$2,0),0))</f>
        <v>0</v>
      </c>
      <c r="BQ153" s="3">
        <f>IF(AQ153=0,0,IFERROR(VLOOKUP($M:$M,'Price_Per_Oz_01.2019~'!$A:$CQ,Data_sheet_PTD!BQ$2,0),0))</f>
        <v>0</v>
      </c>
      <c r="BR153" s="3">
        <f>IF(AR153=0,0,IFERROR(VLOOKUP($M:$M,'Price_Per_Oz_01.2019~'!$A:$CQ,Data_sheet_PTD!BR$2,0),0))</f>
        <v>0</v>
      </c>
      <c r="BS153" s="3">
        <f>IF(AS153=0,0,IFERROR(VLOOKUP($M:$M,'Price_Per_Oz_01.2019~'!$A:$CQ,Data_sheet_PTD!BS$2,0),0))</f>
        <v>0</v>
      </c>
      <c r="BT153" s="3">
        <f>IF(AT153=0,0,IFERROR(VLOOKUP($M:$M,'Price_Per_Oz_01.2019~'!$A:$CQ,Data_sheet_PTD!BT$2,0),0))</f>
        <v>0</v>
      </c>
      <c r="BU153" s="3">
        <f>IF(AU153=0,0,IFERROR(VLOOKUP($M:$M,'Price_Per_Oz_01.2019~'!$A:$CQ,Data_sheet_PTD!BU$2,0),0))</f>
        <v>0</v>
      </c>
      <c r="BV153" s="3">
        <f>IF(AV153=0,0,IFERROR(VLOOKUP($M:$M,'Price_Per_Oz_01.2019~'!$A:$CQ,Data_sheet_PTD!BV$2,0),0))</f>
        <v>0</v>
      </c>
      <c r="BW153" s="3">
        <f>IF(AW153=0,0,IFERROR(VLOOKUP($M:$M,'Price_Per_Oz_01.2019~'!$A:$CQ,Data_sheet_PTD!BW$2,0),0))</f>
        <v>0</v>
      </c>
      <c r="BX153" s="3">
        <f>IF(AX153=0,0,IFERROR(VLOOKUP($M:$M,'Price_Per_Oz_01.2019~'!$A:$CQ,Data_sheet_PTD!BX$2,0),0))</f>
        <v>0</v>
      </c>
      <c r="BY153" s="3">
        <f>IF(AY153=0,0,IFERROR(VLOOKUP($M:$M,'Price_Per_Oz_01.2019~'!$A:$CQ,Data_sheet_PTD!BY$2,0),0))</f>
        <v>0</v>
      </c>
      <c r="BZ153" s="17">
        <f t="shared" si="193"/>
        <v>0</v>
      </c>
      <c r="CA153" s="12">
        <f t="shared" si="144"/>
        <v>0</v>
      </c>
      <c r="CB153" s="12">
        <f t="shared" si="145"/>
        <v>0</v>
      </c>
      <c r="CC153" s="12">
        <f t="shared" si="146"/>
        <v>0</v>
      </c>
      <c r="CD153" s="12">
        <f t="shared" si="147"/>
        <v>0</v>
      </c>
      <c r="CE153" s="12">
        <f t="shared" si="148"/>
        <v>0</v>
      </c>
      <c r="CF153" s="12">
        <f t="shared" si="149"/>
        <v>0</v>
      </c>
      <c r="CG153" s="12">
        <f t="shared" si="150"/>
        <v>0</v>
      </c>
      <c r="CH153" s="12">
        <f t="shared" si="151"/>
        <v>0</v>
      </c>
      <c r="CI153" s="12">
        <f t="shared" si="152"/>
        <v>0</v>
      </c>
      <c r="CJ153" s="12">
        <f t="shared" si="153"/>
        <v>0</v>
      </c>
      <c r="CK153" s="12">
        <f t="shared" si="154"/>
        <v>0</v>
      </c>
      <c r="CL153" s="12">
        <f t="shared" si="155"/>
        <v>0</v>
      </c>
      <c r="CM153" s="13">
        <f t="shared" si="194"/>
        <v>0</v>
      </c>
      <c r="CN153" s="12">
        <f t="shared" si="156"/>
        <v>0</v>
      </c>
      <c r="CO153" s="12">
        <f t="shared" si="157"/>
        <v>0</v>
      </c>
      <c r="CP153" s="12">
        <f t="shared" si="158"/>
        <v>0</v>
      </c>
      <c r="CQ153" s="12">
        <f t="shared" si="159"/>
        <v>0</v>
      </c>
      <c r="CR153" s="12">
        <f t="shared" si="160"/>
        <v>0</v>
      </c>
      <c r="CS153" s="12">
        <f t="shared" si="161"/>
        <v>0</v>
      </c>
      <c r="CT153" s="12">
        <f t="shared" si="162"/>
        <v>0</v>
      </c>
      <c r="CU153" s="12">
        <f t="shared" si="163"/>
        <v>0</v>
      </c>
      <c r="CV153" s="12">
        <f t="shared" si="164"/>
        <v>0</v>
      </c>
      <c r="CW153" s="12">
        <f t="shared" si="165"/>
        <v>0</v>
      </c>
      <c r="CX153" s="12">
        <f t="shared" si="166"/>
        <v>0</v>
      </c>
      <c r="CY153" s="12">
        <f t="shared" si="167"/>
        <v>0</v>
      </c>
      <c r="CZ153" s="13">
        <f t="shared" si="141"/>
        <v>0</v>
      </c>
      <c r="DA153" s="15">
        <f t="shared" si="168"/>
        <v>0</v>
      </c>
      <c r="DB153" s="15">
        <f t="shared" si="169"/>
        <v>0</v>
      </c>
      <c r="DC153" s="15">
        <f t="shared" si="170"/>
        <v>0</v>
      </c>
      <c r="DD153" s="15">
        <f t="shared" si="171"/>
        <v>0</v>
      </c>
      <c r="DE153" s="15">
        <f t="shared" si="172"/>
        <v>0</v>
      </c>
      <c r="DF153" s="15">
        <f t="shared" si="173"/>
        <v>0</v>
      </c>
      <c r="DG153" s="15">
        <f t="shared" si="174"/>
        <v>0</v>
      </c>
      <c r="DH153" s="15">
        <f t="shared" si="175"/>
        <v>0</v>
      </c>
      <c r="DI153" s="15">
        <f t="shared" si="176"/>
        <v>0</v>
      </c>
      <c r="DJ153" s="15">
        <f t="shared" si="177"/>
        <v>0</v>
      </c>
      <c r="DK153" s="15">
        <f t="shared" si="178"/>
        <v>0</v>
      </c>
      <c r="DL153" s="15">
        <f t="shared" si="179"/>
        <v>0</v>
      </c>
      <c r="DM153" s="16">
        <f t="shared" si="142"/>
        <v>0</v>
      </c>
      <c r="DN153" s="15">
        <f t="shared" si="180"/>
        <v>0</v>
      </c>
      <c r="DO153" s="15">
        <f t="shared" si="181"/>
        <v>0</v>
      </c>
      <c r="DP153" s="15">
        <f t="shared" si="182"/>
        <v>0</v>
      </c>
      <c r="DQ153" s="15">
        <f t="shared" si="183"/>
        <v>0</v>
      </c>
      <c r="DR153" s="15">
        <f t="shared" si="184"/>
        <v>0</v>
      </c>
      <c r="DS153" s="15">
        <f t="shared" si="185"/>
        <v>0</v>
      </c>
      <c r="DT153" s="15">
        <f t="shared" si="186"/>
        <v>0</v>
      </c>
      <c r="DU153" s="15">
        <f t="shared" si="187"/>
        <v>0</v>
      </c>
      <c r="DV153" s="15">
        <f t="shared" si="188"/>
        <v>0</v>
      </c>
      <c r="DW153" s="15">
        <f t="shared" si="189"/>
        <v>0</v>
      </c>
      <c r="DX153" s="15">
        <f t="shared" si="190"/>
        <v>0</v>
      </c>
      <c r="DY153" s="15">
        <f t="shared" si="191"/>
        <v>0</v>
      </c>
      <c r="DZ153" s="16">
        <f t="shared" si="143"/>
        <v>0</v>
      </c>
      <c r="EB153" s="22">
        <f t="shared" si="195"/>
        <v>0</v>
      </c>
      <c r="EC153" s="22">
        <f t="shared" si="196"/>
        <v>0</v>
      </c>
      <c r="ED153" s="22">
        <f t="shared" si="197"/>
        <v>0</v>
      </c>
      <c r="EE153" s="22">
        <f t="shared" si="198"/>
        <v>0</v>
      </c>
      <c r="EF153" s="22">
        <f t="shared" si="199"/>
        <v>0</v>
      </c>
      <c r="EG153" s="22">
        <f t="shared" si="200"/>
        <v>0</v>
      </c>
      <c r="EH153" s="22">
        <f t="shared" si="201"/>
        <v>0</v>
      </c>
      <c r="EI153" s="22">
        <f t="shared" si="202"/>
        <v>0</v>
      </c>
      <c r="EJ153" s="22">
        <f t="shared" si="203"/>
        <v>0</v>
      </c>
      <c r="EK153" s="22">
        <f t="shared" si="204"/>
        <v>0</v>
      </c>
      <c r="EL153" s="22">
        <f t="shared" si="205"/>
        <v>0</v>
      </c>
      <c r="EM153" s="22">
        <f t="shared" si="206"/>
        <v>0</v>
      </c>
    </row>
    <row r="154" spans="12:143" x14ac:dyDescent="0.3">
      <c r="L154" s="7"/>
      <c r="M154" t="s">
        <v>320</v>
      </c>
      <c r="N154" s="15">
        <f>IFERROR(VLOOKUP($M:$M,'Data 2'!$C:$R,'Data 2'!E$1,0),0)</f>
        <v>0</v>
      </c>
      <c r="O154" s="15">
        <f>IFERROR(VLOOKUP($M:$M,'Data 2'!$C:$R,'Data 2'!F$1,0),0)</f>
        <v>0</v>
      </c>
      <c r="P154" s="15">
        <f>IFERROR(VLOOKUP($M:$M,'Data 2'!$C:$R,'Data 2'!G$1,0),0)</f>
        <v>0</v>
      </c>
      <c r="Q154" s="15">
        <f>IFERROR(VLOOKUP($M:$M,'Data 2'!$C:$R,'Data 2'!H$1,0),0)</f>
        <v>0</v>
      </c>
      <c r="R154" s="15">
        <f>IFERROR(VLOOKUP($M:$M,'Data 2'!$C:$R,'Data 2'!I$1,0),0)</f>
        <v>0</v>
      </c>
      <c r="S154" s="15">
        <f>IFERROR(VLOOKUP($M:$M,'Data 2'!$C:$R,'Data 2'!J$1,0),0)</f>
        <v>0</v>
      </c>
      <c r="T154" s="15">
        <f>IFERROR(VLOOKUP($M:$M,'Data 2'!$C:$R,'Data 2'!K$1,0),0)</f>
        <v>0</v>
      </c>
      <c r="U154" s="15">
        <f>IFERROR(VLOOKUP($M:$M,'Data 2'!$C:$R,'Data 2'!L$1,0),0)</f>
        <v>0</v>
      </c>
      <c r="V154" s="15">
        <f>IFERROR(VLOOKUP($M:$M,'Data 2'!$C:$R,'Data 2'!M$1,0),0)</f>
        <v>0</v>
      </c>
      <c r="W154" s="15">
        <f>IFERROR(VLOOKUP($M:$M,'Data 2'!$C:$R,'Data 2'!N$1,0),0)</f>
        <v>0</v>
      </c>
      <c r="X154" s="15">
        <f>IFERROR(VLOOKUP($M:$M,'Data 2'!$C:$R,'Data 2'!O$1,0),0)</f>
        <v>0</v>
      </c>
      <c r="Y154" s="15">
        <f>IFERROR(VLOOKUP($M:$M,'Data 2'!$C:$R,'Data 2'!P$1,0),0)</f>
        <v>0</v>
      </c>
      <c r="Z154" s="16">
        <f t="shared" si="139"/>
        <v>0</v>
      </c>
      <c r="AA154" s="15">
        <f>IFERROR(VLOOKUP($M:$M,'Data 2'!$U:$AI,'Data 2'!W$1,0),0)</f>
        <v>0</v>
      </c>
      <c r="AB154" s="15">
        <f>IFERROR(VLOOKUP($M:$M,'Data 2'!$U:$AI,'Data 2'!X$1,0),0)</f>
        <v>0</v>
      </c>
      <c r="AC154" s="15">
        <f>IFERROR(VLOOKUP($M:$M,'Data 2'!$U:$AI,'Data 2'!Y$1,0),0)</f>
        <v>0</v>
      </c>
      <c r="AD154" s="15">
        <f>IFERROR(VLOOKUP($M:$M,'Data 2'!$U:$AI,'Data 2'!Z$1,0),0)</f>
        <v>0</v>
      </c>
      <c r="AE154" s="15">
        <f>IFERROR(VLOOKUP($M:$M,'Data 2'!$U:$AI,'Data 2'!AA$1,0),0)</f>
        <v>0</v>
      </c>
      <c r="AF154" s="15">
        <f>IFERROR(VLOOKUP($M:$M,'Data 2'!$U:$AI,'Data 2'!AB$1,0),0)</f>
        <v>0</v>
      </c>
      <c r="AG154" s="15">
        <f>IFERROR(VLOOKUP($M:$M,'Data 2'!$U:$AI,'Data 2'!AC$1,0),0)</f>
        <v>0</v>
      </c>
      <c r="AH154" s="15">
        <f>IFERROR(VLOOKUP($M:$M,'Data 2'!$U:$AI,'Data 2'!AD$1,0),0)</f>
        <v>0</v>
      </c>
      <c r="AI154" s="15">
        <f>IFERROR(VLOOKUP($M:$M,'Data 2'!$U:$AI,'Data 2'!AE$1,0),0)</f>
        <v>0</v>
      </c>
      <c r="AJ154" s="15">
        <f>IFERROR(VLOOKUP($M:$M,'Data 2'!$U:$AI,'Data 2'!AF$1,0),0)</f>
        <v>0</v>
      </c>
      <c r="AK154" s="15">
        <f>IFERROR(VLOOKUP($M:$M,'Data 2'!$U:$AI,'Data 2'!AG$1,0),0)</f>
        <v>0</v>
      </c>
      <c r="AL154" s="15">
        <f>IFERROR(VLOOKUP($M:$M,'Data 2'!$U:$AI,'Data 2'!AH$1,0),0)</f>
        <v>0</v>
      </c>
      <c r="AM154" s="16">
        <f t="shared" si="207"/>
        <v>0</v>
      </c>
      <c r="AN154" s="15">
        <f>IFERROR(VLOOKUP($M:$M,'Data 2'!$AP:$BE,'Data 2'!AR$1,0),0)</f>
        <v>0</v>
      </c>
      <c r="AO154" s="15">
        <f>IFERROR(VLOOKUP($M:$M,'Data 2'!$AP:$BE,'Data 2'!AS$1,0),0)</f>
        <v>0</v>
      </c>
      <c r="AP154" s="15">
        <f>IFERROR(VLOOKUP($M:$M,'Data 2'!$AP:$BE,'Data 2'!AT$1,0),0)</f>
        <v>0</v>
      </c>
      <c r="AQ154" s="15">
        <f>IFERROR(VLOOKUP($M:$M,'Data 2'!$AP:$BE,'Data 2'!AU$1,0),0)</f>
        <v>0</v>
      </c>
      <c r="AR154" s="15">
        <f>IFERROR(VLOOKUP($M:$M,'Data 2'!$AP:$BE,'Data 2'!AV$1,0),0)</f>
        <v>0</v>
      </c>
      <c r="AS154" s="15">
        <f>IFERROR(VLOOKUP($M:$M,'Data 2'!$AP:$BE,'Data 2'!AW$1,0),0)</f>
        <v>0</v>
      </c>
      <c r="AT154" s="15">
        <f>IFERROR(VLOOKUP($M:$M,'Data 2'!$AP:$BE,'Data 2'!AX$1,0),0)</f>
        <v>0</v>
      </c>
      <c r="AU154" s="15">
        <f>IFERROR(VLOOKUP($M:$M,'Data 2'!$AP:$BE,'Data 2'!AY$1,0),0)</f>
        <v>0</v>
      </c>
      <c r="AV154" s="15">
        <f>IFERROR(VLOOKUP($M:$M,'Data 2'!$AP:$BE,'Data 2'!AZ$1,0),0)</f>
        <v>0</v>
      </c>
      <c r="AW154" s="15">
        <f>IFERROR(VLOOKUP($M:$M,'Data 2'!$AP:$BE,'Data 2'!BA$1,0),0)</f>
        <v>0</v>
      </c>
      <c r="AX154" s="15">
        <f>IFERROR(VLOOKUP($M:$M,'Data 2'!$AP:$BE,'Data 2'!BB$1,0),0)</f>
        <v>0</v>
      </c>
      <c r="AY154" s="15">
        <f>IFERROR(VLOOKUP($M:$M,'Data 2'!$AP:$BE,'Data 2'!BC$1,0),0)</f>
        <v>0</v>
      </c>
      <c r="AZ154" s="16">
        <f t="shared" si="140"/>
        <v>0</v>
      </c>
      <c r="BA154" s="3">
        <f>IF(AA154=0,0,IFERROR(VLOOKUP($M:$M,'Price_Per_Oz_01.2019~'!$A:$CQ,Data_sheet_PTD!BA$2,0),0))</f>
        <v>0</v>
      </c>
      <c r="BB154" s="3">
        <f>IF(AB154=0,0,IFERROR(VLOOKUP($M:$M,'Price_Per_Oz_01.2019~'!$A:$CQ,Data_sheet_PTD!BB$2,0),0))</f>
        <v>0</v>
      </c>
      <c r="BC154" s="3">
        <f>IF(AC154=0,0,IFERROR(VLOOKUP($M:$M,'Price_Per_Oz_01.2019~'!$A:$CQ,Data_sheet_PTD!BC$2,0),0))</f>
        <v>0</v>
      </c>
      <c r="BD154" s="3">
        <f>IF(AD154=0,0,IFERROR(VLOOKUP($M:$M,'Price_Per_Oz_01.2019~'!$A:$CQ,Data_sheet_PTD!BD$2,0),0))</f>
        <v>0</v>
      </c>
      <c r="BE154" s="3">
        <f>IF(AE154=0,0,IFERROR(VLOOKUP($M:$M,'Price_Per_Oz_01.2019~'!$A:$CQ,Data_sheet_PTD!BE$2,0),0))</f>
        <v>0</v>
      </c>
      <c r="BF154" s="3">
        <f>IF(AF154=0,0,IFERROR(VLOOKUP($M:$M,'Price_Per_Oz_01.2019~'!$A:$CQ,Data_sheet_PTD!BF$2,0),0))</f>
        <v>0</v>
      </c>
      <c r="BG154" s="3">
        <f>IF(AG154=0,0,IFERROR(VLOOKUP($M:$M,'Price_Per_Oz_01.2019~'!$A:$CQ,Data_sheet_PTD!BG$2,0),0))</f>
        <v>0</v>
      </c>
      <c r="BH154" s="3">
        <f>IF(AH154=0,0,IFERROR(VLOOKUP($M:$M,'Price_Per_Oz_01.2019~'!$A:$CQ,Data_sheet_PTD!BH$2,0),0))</f>
        <v>0</v>
      </c>
      <c r="BI154" s="3">
        <f>IF(AI154=0,0,IFERROR(VLOOKUP($M:$M,'Price_Per_Oz_01.2019~'!$A:$CQ,Data_sheet_PTD!BI$2,0),0))</f>
        <v>0</v>
      </c>
      <c r="BJ154" s="3">
        <f>IF(AJ154=0,0,IFERROR(VLOOKUP($M:$M,'Price_Per_Oz_01.2019~'!$A:$CQ,Data_sheet_PTD!BJ$2,0),0))</f>
        <v>0</v>
      </c>
      <c r="BK154" s="3">
        <f>IF(AK154=0,0,IFERROR(VLOOKUP($M:$M,'Price_Per_Oz_01.2019~'!$A:$CQ,Data_sheet_PTD!BK$2,0),0))</f>
        <v>0</v>
      </c>
      <c r="BL154" s="3">
        <f>IF(AL154=0,0,IFERROR(VLOOKUP($M:$M,'Price_Per_Oz_01.2019~'!$A:$CQ,Data_sheet_PTD!BL$2,0),0))</f>
        <v>0</v>
      </c>
      <c r="BM154" s="17">
        <f t="shared" si="192"/>
        <v>0</v>
      </c>
      <c r="BN154" s="3">
        <f>IF(AN154=0,0,IFERROR(VLOOKUP($M:$M,'Price_Per_Oz_01.2019~'!$A:$CQ,Data_sheet_PTD!BN$2,0),0))</f>
        <v>0</v>
      </c>
      <c r="BO154" s="3">
        <f>IF(AO154=0,0,IFERROR(VLOOKUP($M:$M,'Price_Per_Oz_01.2019~'!$A:$CQ,Data_sheet_PTD!BO$2,0),0))</f>
        <v>0</v>
      </c>
      <c r="BP154" s="3">
        <f>IF(AP154=0,0,IFERROR(VLOOKUP($M:$M,'Price_Per_Oz_01.2019~'!$A:$CQ,Data_sheet_PTD!BP$2,0),0))</f>
        <v>0</v>
      </c>
      <c r="BQ154" s="3">
        <f>IF(AQ154=0,0,IFERROR(VLOOKUP($M:$M,'Price_Per_Oz_01.2019~'!$A:$CQ,Data_sheet_PTD!BQ$2,0),0))</f>
        <v>0</v>
      </c>
      <c r="BR154" s="3">
        <f>IF(AR154=0,0,IFERROR(VLOOKUP($M:$M,'Price_Per_Oz_01.2019~'!$A:$CQ,Data_sheet_PTD!BR$2,0),0))</f>
        <v>0</v>
      </c>
      <c r="BS154" s="3">
        <f>IF(AS154=0,0,IFERROR(VLOOKUP($M:$M,'Price_Per_Oz_01.2019~'!$A:$CQ,Data_sheet_PTD!BS$2,0),0))</f>
        <v>0</v>
      </c>
      <c r="BT154" s="3">
        <f>IF(AT154=0,0,IFERROR(VLOOKUP($M:$M,'Price_Per_Oz_01.2019~'!$A:$CQ,Data_sheet_PTD!BT$2,0),0))</f>
        <v>0</v>
      </c>
      <c r="BU154" s="3">
        <f>IF(AU154=0,0,IFERROR(VLOOKUP($M:$M,'Price_Per_Oz_01.2019~'!$A:$CQ,Data_sheet_PTD!BU$2,0),0))</f>
        <v>0</v>
      </c>
      <c r="BV154" s="3">
        <f>IF(AV154=0,0,IFERROR(VLOOKUP($M:$M,'Price_Per_Oz_01.2019~'!$A:$CQ,Data_sheet_PTD!BV$2,0),0))</f>
        <v>0</v>
      </c>
      <c r="BW154" s="3">
        <f>IF(AW154=0,0,IFERROR(VLOOKUP($M:$M,'Price_Per_Oz_01.2019~'!$A:$CQ,Data_sheet_PTD!BW$2,0),0))</f>
        <v>0</v>
      </c>
      <c r="BX154" s="3">
        <f>IF(AX154=0,0,IFERROR(VLOOKUP($M:$M,'Price_Per_Oz_01.2019~'!$A:$CQ,Data_sheet_PTD!BX$2,0),0))</f>
        <v>0</v>
      </c>
      <c r="BY154" s="3">
        <f>IF(AY154=0,0,IFERROR(VLOOKUP($M:$M,'Price_Per_Oz_01.2019~'!$A:$CQ,Data_sheet_PTD!BY$2,0),0))</f>
        <v>0</v>
      </c>
      <c r="BZ154" s="17">
        <f t="shared" si="193"/>
        <v>0</v>
      </c>
      <c r="CA154" s="12">
        <f t="shared" si="144"/>
        <v>0</v>
      </c>
      <c r="CB154" s="12">
        <f t="shared" si="145"/>
        <v>0</v>
      </c>
      <c r="CC154" s="12">
        <f t="shared" si="146"/>
        <v>0</v>
      </c>
      <c r="CD154" s="12">
        <f t="shared" si="147"/>
        <v>0</v>
      </c>
      <c r="CE154" s="12">
        <f t="shared" si="148"/>
        <v>0</v>
      </c>
      <c r="CF154" s="12">
        <f t="shared" si="149"/>
        <v>0</v>
      </c>
      <c r="CG154" s="12">
        <f t="shared" si="150"/>
        <v>0</v>
      </c>
      <c r="CH154" s="12">
        <f t="shared" si="151"/>
        <v>0</v>
      </c>
      <c r="CI154" s="12">
        <f t="shared" si="152"/>
        <v>0</v>
      </c>
      <c r="CJ154" s="12">
        <f t="shared" si="153"/>
        <v>0</v>
      </c>
      <c r="CK154" s="12">
        <f t="shared" si="154"/>
        <v>0</v>
      </c>
      <c r="CL154" s="12">
        <f t="shared" si="155"/>
        <v>0</v>
      </c>
      <c r="CM154" s="13">
        <f t="shared" si="194"/>
        <v>0</v>
      </c>
      <c r="CN154" s="12">
        <f t="shared" si="156"/>
        <v>0</v>
      </c>
      <c r="CO154" s="12">
        <f t="shared" si="157"/>
        <v>0</v>
      </c>
      <c r="CP154" s="12">
        <f t="shared" si="158"/>
        <v>0</v>
      </c>
      <c r="CQ154" s="12">
        <f t="shared" si="159"/>
        <v>0</v>
      </c>
      <c r="CR154" s="12">
        <f t="shared" si="160"/>
        <v>0</v>
      </c>
      <c r="CS154" s="12">
        <f t="shared" si="161"/>
        <v>0</v>
      </c>
      <c r="CT154" s="12">
        <f t="shared" si="162"/>
        <v>0</v>
      </c>
      <c r="CU154" s="12">
        <f t="shared" si="163"/>
        <v>0</v>
      </c>
      <c r="CV154" s="12">
        <f t="shared" si="164"/>
        <v>0</v>
      </c>
      <c r="CW154" s="12">
        <f t="shared" si="165"/>
        <v>0</v>
      </c>
      <c r="CX154" s="12">
        <f t="shared" si="166"/>
        <v>0</v>
      </c>
      <c r="CY154" s="12">
        <f t="shared" si="167"/>
        <v>0</v>
      </c>
      <c r="CZ154" s="13">
        <f t="shared" si="141"/>
        <v>0</v>
      </c>
      <c r="DA154" s="15">
        <f t="shared" si="168"/>
        <v>0</v>
      </c>
      <c r="DB154" s="15">
        <f t="shared" si="169"/>
        <v>0</v>
      </c>
      <c r="DC154" s="15">
        <f t="shared" si="170"/>
        <v>0</v>
      </c>
      <c r="DD154" s="15">
        <f t="shared" si="171"/>
        <v>0</v>
      </c>
      <c r="DE154" s="15">
        <f t="shared" si="172"/>
        <v>0</v>
      </c>
      <c r="DF154" s="15">
        <f t="shared" si="173"/>
        <v>0</v>
      </c>
      <c r="DG154" s="15">
        <f t="shared" si="174"/>
        <v>0</v>
      </c>
      <c r="DH154" s="15">
        <f t="shared" si="175"/>
        <v>0</v>
      </c>
      <c r="DI154" s="15">
        <f t="shared" si="176"/>
        <v>0</v>
      </c>
      <c r="DJ154" s="15">
        <f t="shared" si="177"/>
        <v>0</v>
      </c>
      <c r="DK154" s="15">
        <f t="shared" si="178"/>
        <v>0</v>
      </c>
      <c r="DL154" s="15">
        <f t="shared" si="179"/>
        <v>0</v>
      </c>
      <c r="DM154" s="16">
        <f t="shared" si="142"/>
        <v>0</v>
      </c>
      <c r="DN154" s="15">
        <f t="shared" si="180"/>
        <v>0</v>
      </c>
      <c r="DO154" s="15">
        <f t="shared" si="181"/>
        <v>0</v>
      </c>
      <c r="DP154" s="15">
        <f t="shared" si="182"/>
        <v>0</v>
      </c>
      <c r="DQ154" s="15">
        <f t="shared" si="183"/>
        <v>0</v>
      </c>
      <c r="DR154" s="15">
        <f t="shared" si="184"/>
        <v>0</v>
      </c>
      <c r="DS154" s="15">
        <f t="shared" si="185"/>
        <v>0</v>
      </c>
      <c r="DT154" s="15">
        <f t="shared" si="186"/>
        <v>0</v>
      </c>
      <c r="DU154" s="15">
        <f t="shared" si="187"/>
        <v>0</v>
      </c>
      <c r="DV154" s="15">
        <f t="shared" si="188"/>
        <v>0</v>
      </c>
      <c r="DW154" s="15">
        <f t="shared" si="189"/>
        <v>0</v>
      </c>
      <c r="DX154" s="15">
        <f t="shared" si="190"/>
        <v>0</v>
      </c>
      <c r="DY154" s="15">
        <f t="shared" si="191"/>
        <v>0</v>
      </c>
      <c r="DZ154" s="16">
        <f t="shared" si="143"/>
        <v>0</v>
      </c>
      <c r="EB154" s="22">
        <f t="shared" si="195"/>
        <v>0</v>
      </c>
      <c r="EC154" s="22">
        <f t="shared" si="196"/>
        <v>0</v>
      </c>
      <c r="ED154" s="22">
        <f t="shared" si="197"/>
        <v>0</v>
      </c>
      <c r="EE154" s="22">
        <f t="shared" si="198"/>
        <v>0</v>
      </c>
      <c r="EF154" s="22">
        <f t="shared" si="199"/>
        <v>0</v>
      </c>
      <c r="EG154" s="22">
        <f t="shared" si="200"/>
        <v>0</v>
      </c>
      <c r="EH154" s="22">
        <f t="shared" si="201"/>
        <v>0</v>
      </c>
      <c r="EI154" s="22">
        <f t="shared" si="202"/>
        <v>0</v>
      </c>
      <c r="EJ154" s="22">
        <f t="shared" si="203"/>
        <v>0</v>
      </c>
      <c r="EK154" s="22">
        <f t="shared" si="204"/>
        <v>0</v>
      </c>
      <c r="EL154" s="22">
        <f t="shared" si="205"/>
        <v>0</v>
      </c>
      <c r="EM154" s="22">
        <f t="shared" si="206"/>
        <v>0</v>
      </c>
    </row>
    <row r="155" spans="12:143" x14ac:dyDescent="0.3">
      <c r="L155" s="7"/>
      <c r="M155" t="s">
        <v>158</v>
      </c>
      <c r="N155" s="15">
        <f>IFERROR(VLOOKUP($M:$M,'Data 2'!$C:$R,'Data 2'!E$1,0),0)</f>
        <v>29877.14</v>
      </c>
      <c r="O155" s="15">
        <f>IFERROR(VLOOKUP($M:$M,'Data 2'!$C:$R,'Data 2'!F$1,0),0)</f>
        <v>32996.639999999999</v>
      </c>
      <c r="P155" s="15">
        <f>IFERROR(VLOOKUP($M:$M,'Data 2'!$C:$R,'Data 2'!G$1,0),0)</f>
        <v>38115.81</v>
      </c>
      <c r="Q155" s="15">
        <f>IFERROR(VLOOKUP($M:$M,'Data 2'!$C:$R,'Data 2'!H$1,0),0)</f>
        <v>46121.78</v>
      </c>
      <c r="R155" s="15">
        <f>IFERROR(VLOOKUP($M:$M,'Data 2'!$C:$R,'Data 2'!I$1,0),0)</f>
        <v>46316.51</v>
      </c>
      <c r="S155" s="15">
        <f>IFERROR(VLOOKUP($M:$M,'Data 2'!$C:$R,'Data 2'!J$1,0),0)</f>
        <v>50045.49</v>
      </c>
      <c r="T155" s="15">
        <f>IFERROR(VLOOKUP($M:$M,'Data 2'!$C:$R,'Data 2'!K$1,0),0)</f>
        <v>56477.440000000002</v>
      </c>
      <c r="U155" s="15">
        <f>IFERROR(VLOOKUP($M:$M,'Data 2'!$C:$R,'Data 2'!L$1,0),0)</f>
        <v>49133.08</v>
      </c>
      <c r="V155" s="15">
        <f>IFERROR(VLOOKUP($M:$M,'Data 2'!$C:$R,'Data 2'!M$1,0),0)</f>
        <v>39213.949999999997</v>
      </c>
      <c r="W155" s="15">
        <f>IFERROR(VLOOKUP($M:$M,'Data 2'!$C:$R,'Data 2'!N$1,0),0)</f>
        <v>40235.879999999997</v>
      </c>
      <c r="X155" s="15">
        <f>IFERROR(VLOOKUP($M:$M,'Data 2'!$C:$R,'Data 2'!O$1,0),0)</f>
        <v>30631.55</v>
      </c>
      <c r="Y155" s="15">
        <f>IFERROR(VLOOKUP($M:$M,'Data 2'!$C:$R,'Data 2'!P$1,0),0)</f>
        <v>28588.959999999999</v>
      </c>
      <c r="Z155" s="16">
        <f t="shared" si="139"/>
        <v>147111.37</v>
      </c>
      <c r="AA155" s="15">
        <f>IFERROR(VLOOKUP($M:$M,'Data 2'!$U:$AI,'Data 2'!W$1,0),0)</f>
        <v>35737.910000000003</v>
      </c>
      <c r="AB155" s="15">
        <f>IFERROR(VLOOKUP($M:$M,'Data 2'!$U:$AI,'Data 2'!X$1,0),0)</f>
        <v>37391.730000000003</v>
      </c>
      <c r="AC155" s="15">
        <f>IFERROR(VLOOKUP($M:$M,'Data 2'!$U:$AI,'Data 2'!Y$1,0),0)</f>
        <v>48042.58</v>
      </c>
      <c r="AD155" s="15">
        <f>IFERROR(VLOOKUP($M:$M,'Data 2'!$U:$AI,'Data 2'!Z$1,0),0)</f>
        <v>53349.48</v>
      </c>
      <c r="AE155" s="15">
        <f>IFERROR(VLOOKUP($M:$M,'Data 2'!$U:$AI,'Data 2'!AA$1,0),0)</f>
        <v>56026.38</v>
      </c>
      <c r="AF155" s="15">
        <f>IFERROR(VLOOKUP($M:$M,'Data 2'!$U:$AI,'Data 2'!AB$1,0),0)</f>
        <v>69859.41</v>
      </c>
      <c r="AG155" s="15">
        <f>IFERROR(VLOOKUP($M:$M,'Data 2'!$U:$AI,'Data 2'!AC$1,0),0)</f>
        <v>60613.95</v>
      </c>
      <c r="AH155" s="15">
        <f>IFERROR(VLOOKUP($M:$M,'Data 2'!$U:$AI,'Data 2'!AD$1,0),0)</f>
        <v>59882.33</v>
      </c>
      <c r="AI155" s="15">
        <f>IFERROR(VLOOKUP($M:$M,'Data 2'!$U:$AI,'Data 2'!AE$1,0),0)</f>
        <v>50241.34</v>
      </c>
      <c r="AJ155" s="15">
        <f>IFERROR(VLOOKUP($M:$M,'Data 2'!$U:$AI,'Data 2'!AF$1,0),0)</f>
        <v>42839.74</v>
      </c>
      <c r="AK155" s="15">
        <f>IFERROR(VLOOKUP($M:$M,'Data 2'!$U:$AI,'Data 2'!AG$1,0),0)</f>
        <v>36358.29</v>
      </c>
      <c r="AL155" s="15">
        <f>IFERROR(VLOOKUP($M:$M,'Data 2'!$U:$AI,'Data 2'!AH$1,0),0)</f>
        <v>33276.81</v>
      </c>
      <c r="AM155" s="16">
        <f t="shared" si="207"/>
        <v>583619.94999999995</v>
      </c>
      <c r="AN155" s="15">
        <f>IFERROR(VLOOKUP($M:$M,'Data 2'!$AP:$BE,'Data 2'!AR$1,0),0)</f>
        <v>40707.79</v>
      </c>
      <c r="AO155" s="15">
        <f>IFERROR(VLOOKUP($M:$M,'Data 2'!$AP:$BE,'Data 2'!AS$1,0),0)</f>
        <v>43368.37</v>
      </c>
      <c r="AP155" s="15">
        <f>IFERROR(VLOOKUP($M:$M,'Data 2'!$AP:$BE,'Data 2'!AT$1,0),0)</f>
        <v>51350.2</v>
      </c>
      <c r="AQ155" s="15">
        <f>IFERROR(VLOOKUP($M:$M,'Data 2'!$AP:$BE,'Data 2'!AU$1,0),0)</f>
        <v>54060.05</v>
      </c>
      <c r="AR155" s="15">
        <f>IFERROR(VLOOKUP($M:$M,'Data 2'!$AP:$BE,'Data 2'!AV$1,0),0)</f>
        <v>55119.66</v>
      </c>
      <c r="AS155" s="15">
        <f>IFERROR(VLOOKUP($M:$M,'Data 2'!$AP:$BE,'Data 2'!AW$1,0),0)</f>
        <v>59604.88</v>
      </c>
      <c r="AT155" s="15">
        <f>IFERROR(VLOOKUP($M:$M,'Data 2'!$AP:$BE,'Data 2'!AX$1,0),0)</f>
        <v>52118.27</v>
      </c>
      <c r="AU155" s="15">
        <f>IFERROR(VLOOKUP($M:$M,'Data 2'!$AP:$BE,'Data 2'!AY$1,0),0)</f>
        <v>45704.98</v>
      </c>
      <c r="AV155" s="15">
        <f>IFERROR(VLOOKUP($M:$M,'Data 2'!$AP:$BE,'Data 2'!AZ$1,0),0)</f>
        <v>44116.91</v>
      </c>
      <c r="AW155" s="15">
        <f>IFERROR(VLOOKUP($M:$M,'Data 2'!$AP:$BE,'Data 2'!BA$1,0),0)</f>
        <v>41688.600000000006</v>
      </c>
      <c r="AX155" s="15">
        <f>IFERROR(VLOOKUP($M:$M,'Data 2'!$AP:$BE,'Data 2'!BB$1,0),0)</f>
        <v>34180.069999999992</v>
      </c>
      <c r="AY155" s="15">
        <f>IFERROR(VLOOKUP($M:$M,'Data 2'!$AP:$BE,'Data 2'!BC$1,0),0)</f>
        <v>33736.860000000008</v>
      </c>
      <c r="AZ155" s="16">
        <f t="shared" si="140"/>
        <v>555756.64</v>
      </c>
      <c r="BA155" s="3">
        <f>IF(AA155=0,0,IFERROR(VLOOKUP($M:$M,'Price_Per_Oz_01.2019~'!$A:$CQ,Data_sheet_PTD!BA$2,0),0))</f>
        <v>0.69</v>
      </c>
      <c r="BB155" s="3">
        <f>IF(AB155=0,0,IFERROR(VLOOKUP($M:$M,'Price_Per_Oz_01.2019~'!$A:$CQ,Data_sheet_PTD!BB$2,0),0))</f>
        <v>0.69</v>
      </c>
      <c r="BC155" s="3">
        <f>IF(AC155=0,0,IFERROR(VLOOKUP($M:$M,'Price_Per_Oz_01.2019~'!$A:$CQ,Data_sheet_PTD!BC$2,0),0))</f>
        <v>0.69</v>
      </c>
      <c r="BD155" s="3">
        <f>IF(AD155=0,0,IFERROR(VLOOKUP($M:$M,'Price_Per_Oz_01.2019~'!$A:$CQ,Data_sheet_PTD!BD$2,0),0))</f>
        <v>0.69</v>
      </c>
      <c r="BE155" s="3">
        <f>IF(AE155=0,0,IFERROR(VLOOKUP($M:$M,'Price_Per_Oz_01.2019~'!$A:$CQ,Data_sheet_PTD!BE$2,0),0))</f>
        <v>0.69</v>
      </c>
      <c r="BF155" s="3">
        <f>IF(AF155=0,0,IFERROR(VLOOKUP($M:$M,'Price_Per_Oz_01.2019~'!$A:$CQ,Data_sheet_PTD!BF$2,0),0))</f>
        <v>0.79</v>
      </c>
      <c r="BG155" s="3">
        <f>IF(AG155=0,0,IFERROR(VLOOKUP($M:$M,'Price_Per_Oz_01.2019~'!$A:$CQ,Data_sheet_PTD!BG$2,0),0))</f>
        <v>0.79</v>
      </c>
      <c r="BH155" s="3">
        <f>IF(AH155=0,0,IFERROR(VLOOKUP($M:$M,'Price_Per_Oz_01.2019~'!$A:$CQ,Data_sheet_PTD!BH$2,0),0))</f>
        <v>0.79</v>
      </c>
      <c r="BI155" s="3">
        <f>IF(AI155=0,0,IFERROR(VLOOKUP($M:$M,'Price_Per_Oz_01.2019~'!$A:$CQ,Data_sheet_PTD!BI$2,0),0))</f>
        <v>0.79</v>
      </c>
      <c r="BJ155" s="3">
        <f>IF(AJ155=0,0,IFERROR(VLOOKUP($M:$M,'Price_Per_Oz_01.2019~'!$A:$CQ,Data_sheet_PTD!BJ$2,0),0))</f>
        <v>0.79</v>
      </c>
      <c r="BK155" s="3">
        <f>IF(AK155=0,0,IFERROR(VLOOKUP($M:$M,'Price_Per_Oz_01.2019~'!$A:$CQ,Data_sheet_PTD!BK$2,0),0))</f>
        <v>0.79</v>
      </c>
      <c r="BL155" s="3">
        <f>IF(AL155=0,0,IFERROR(VLOOKUP($M:$M,'Price_Per_Oz_01.2019~'!$A:$CQ,Data_sheet_PTD!BL$2,0),0))</f>
        <v>0.79</v>
      </c>
      <c r="BM155" s="17">
        <f t="shared" si="192"/>
        <v>0.79</v>
      </c>
      <c r="BN155" s="3">
        <f>IF(AN155=0,0,IFERROR(VLOOKUP($M:$M,'Price_Per_Oz_01.2019~'!$A:$CQ,Data_sheet_PTD!BN$2,0),0))</f>
        <v>0.79</v>
      </c>
      <c r="BO155" s="3">
        <f>IF(AO155=0,0,IFERROR(VLOOKUP($M:$M,'Price_Per_Oz_01.2019~'!$A:$CQ,Data_sheet_PTD!BO$2,0),0))</f>
        <v>0.79</v>
      </c>
      <c r="BP155" s="3">
        <f>IF(AP155=0,0,IFERROR(VLOOKUP($M:$M,'Price_Per_Oz_01.2019~'!$A:$CQ,Data_sheet_PTD!BP$2,0),0))</f>
        <v>0.79</v>
      </c>
      <c r="BQ155" s="3">
        <f>IF(AQ155=0,0,IFERROR(VLOOKUP($M:$M,'Price_Per_Oz_01.2019~'!$A:$CQ,Data_sheet_PTD!BQ$2,0),0))</f>
        <v>0.79</v>
      </c>
      <c r="BR155" s="3">
        <f>IF(AR155=0,0,IFERROR(VLOOKUP($M:$M,'Price_Per_Oz_01.2019~'!$A:$CQ,Data_sheet_PTD!BR$2,0),0))</f>
        <v>0.79</v>
      </c>
      <c r="BS155" s="3">
        <f>IF(AS155=0,0,IFERROR(VLOOKUP($M:$M,'Price_Per_Oz_01.2019~'!$A:$CQ,Data_sheet_PTD!BS$2,0),0))</f>
        <v>0.79</v>
      </c>
      <c r="BT155" s="3">
        <f>IF(AT155=0,0,IFERROR(VLOOKUP($M:$M,'Price_Per_Oz_01.2019~'!$A:$CQ,Data_sheet_PTD!BT$2,0),0))</f>
        <v>0.79</v>
      </c>
      <c r="BU155" s="3">
        <f>IF(AU155=0,0,IFERROR(VLOOKUP($M:$M,'Price_Per_Oz_01.2019~'!$A:$CQ,Data_sheet_PTD!BU$2,0),0))</f>
        <v>0.79</v>
      </c>
      <c r="BV155" s="3">
        <f>IF(AV155=0,0,IFERROR(VLOOKUP($M:$M,'Price_Per_Oz_01.2019~'!$A:$CQ,Data_sheet_PTD!BV$2,0),0))</f>
        <v>0.79</v>
      </c>
      <c r="BW155" s="3">
        <f>IF(AW155=0,0,IFERROR(VLOOKUP($M:$M,'Price_Per_Oz_01.2019~'!$A:$CQ,Data_sheet_PTD!BW$2,0),0))</f>
        <v>0.79</v>
      </c>
      <c r="BX155" s="3">
        <f>IF(AX155=0,0,IFERROR(VLOOKUP($M:$M,'Price_Per_Oz_01.2019~'!$A:$CQ,Data_sheet_PTD!BX$2,0),0))</f>
        <v>0.79</v>
      </c>
      <c r="BY155" s="3">
        <f>IF(AY155=0,0,IFERROR(VLOOKUP($M:$M,'Price_Per_Oz_01.2019~'!$A:$CQ,Data_sheet_PTD!BY$2,0),0))</f>
        <v>0.79</v>
      </c>
      <c r="BZ155" s="17">
        <f t="shared" si="193"/>
        <v>0.79</v>
      </c>
      <c r="CA155" s="12">
        <f t="shared" si="144"/>
        <v>51794.072463768127</v>
      </c>
      <c r="CB155" s="12">
        <f t="shared" si="145"/>
        <v>54190.913043478271</v>
      </c>
      <c r="CC155" s="12">
        <f t="shared" si="146"/>
        <v>69626.927536231888</v>
      </c>
      <c r="CD155" s="12">
        <f t="shared" si="147"/>
        <v>77318.086956521744</v>
      </c>
      <c r="CE155" s="12">
        <f t="shared" si="148"/>
        <v>81197.65217391304</v>
      </c>
      <c r="CF155" s="12">
        <f t="shared" si="149"/>
        <v>88429.6329113924</v>
      </c>
      <c r="CG155" s="12">
        <f t="shared" si="150"/>
        <v>76726.518987341769</v>
      </c>
      <c r="CH155" s="12">
        <f t="shared" si="151"/>
        <v>75800.417721518985</v>
      </c>
      <c r="CI155" s="12">
        <f t="shared" si="152"/>
        <v>63596.6329113924</v>
      </c>
      <c r="CJ155" s="12">
        <f t="shared" si="153"/>
        <v>54227.518987341769</v>
      </c>
      <c r="CK155" s="12">
        <f t="shared" si="154"/>
        <v>46023.151898734177</v>
      </c>
      <c r="CL155" s="12">
        <f t="shared" si="155"/>
        <v>42122.544303797462</v>
      </c>
      <c r="CM155" s="13">
        <f t="shared" si="194"/>
        <v>781054.06989543198</v>
      </c>
      <c r="CN155" s="12">
        <f t="shared" si="156"/>
        <v>51528.848101265823</v>
      </c>
      <c r="CO155" s="12">
        <f t="shared" si="157"/>
        <v>54896.670886075954</v>
      </c>
      <c r="CP155" s="12">
        <f t="shared" si="158"/>
        <v>65000.253164556954</v>
      </c>
      <c r="CQ155" s="12">
        <f t="shared" si="159"/>
        <v>68430.443037974677</v>
      </c>
      <c r="CR155" s="12">
        <f t="shared" si="160"/>
        <v>69771.721518987339</v>
      </c>
      <c r="CS155" s="12">
        <f t="shared" si="161"/>
        <v>75449.215189873416</v>
      </c>
      <c r="CT155" s="12">
        <f t="shared" si="162"/>
        <v>65972.493670886062</v>
      </c>
      <c r="CU155" s="12">
        <f t="shared" si="163"/>
        <v>57854.405063291139</v>
      </c>
      <c r="CV155" s="12">
        <f t="shared" si="164"/>
        <v>55844.189873417723</v>
      </c>
      <c r="CW155" s="12">
        <f t="shared" si="165"/>
        <v>52770.379746835446</v>
      </c>
      <c r="CX155" s="12">
        <f t="shared" si="166"/>
        <v>43265.911392405054</v>
      </c>
      <c r="CY155" s="12">
        <f t="shared" si="167"/>
        <v>42704.886075949376</v>
      </c>
      <c r="CZ155" s="13">
        <f t="shared" si="141"/>
        <v>703489.41772151901</v>
      </c>
      <c r="DA155" s="15">
        <f t="shared" si="168"/>
        <v>-183.00481012658963</v>
      </c>
      <c r="DB155" s="15">
        <f t="shared" si="169"/>
        <v>486.97291139240099</v>
      </c>
      <c r="DC155" s="15">
        <f t="shared" si="170"/>
        <v>-3192.4053164557035</v>
      </c>
      <c r="DD155" s="15">
        <f t="shared" si="171"/>
        <v>-6132.4743037974749</v>
      </c>
      <c r="DE155" s="15">
        <f t="shared" si="172"/>
        <v>-7883.8921518987336</v>
      </c>
      <c r="DF155" s="15">
        <f t="shared" si="173"/>
        <v>-10254.529999999999</v>
      </c>
      <c r="DG155" s="15">
        <f t="shared" si="174"/>
        <v>-8495.6800000000094</v>
      </c>
      <c r="DH155" s="15">
        <f t="shared" si="175"/>
        <v>-14177.349999999999</v>
      </c>
      <c r="DI155" s="15">
        <f t="shared" si="176"/>
        <v>-6124.4299999999957</v>
      </c>
      <c r="DJ155" s="15">
        <f t="shared" si="177"/>
        <v>-1151.1399999999956</v>
      </c>
      <c r="DK155" s="15">
        <f t="shared" si="178"/>
        <v>-2178.2200000000071</v>
      </c>
      <c r="DL155" s="15">
        <f t="shared" si="179"/>
        <v>460.05000000001246</v>
      </c>
      <c r="DM155" s="16">
        <f t="shared" si="142"/>
        <v>-58826.103670886092</v>
      </c>
      <c r="DN155" s="15">
        <f t="shared" si="180"/>
        <v>5152.8848101265867</v>
      </c>
      <c r="DO155" s="15">
        <f t="shared" si="181"/>
        <v>5489.6670886075999</v>
      </c>
      <c r="DP155" s="15">
        <f t="shared" si="182"/>
        <v>6500.0253164557016</v>
      </c>
      <c r="DQ155" s="15">
        <f t="shared" si="183"/>
        <v>6843.0443037974737</v>
      </c>
      <c r="DR155" s="15">
        <f t="shared" si="184"/>
        <v>6977.1721518987397</v>
      </c>
      <c r="DS155" s="15">
        <f t="shared" si="185"/>
        <v>0</v>
      </c>
      <c r="DT155" s="15">
        <f t="shared" si="186"/>
        <v>0</v>
      </c>
      <c r="DU155" s="15">
        <f t="shared" si="187"/>
        <v>0</v>
      </c>
      <c r="DV155" s="15">
        <f t="shared" si="188"/>
        <v>0</v>
      </c>
      <c r="DW155" s="15">
        <f t="shared" si="189"/>
        <v>0</v>
      </c>
      <c r="DX155" s="15">
        <f t="shared" si="190"/>
        <v>0</v>
      </c>
      <c r="DY155" s="15">
        <f t="shared" si="191"/>
        <v>0</v>
      </c>
      <c r="DZ155" s="16">
        <f t="shared" si="143"/>
        <v>30962.793670886098</v>
      </c>
      <c r="EB155" s="22">
        <f t="shared" si="195"/>
        <v>0</v>
      </c>
      <c r="EC155" s="22">
        <f t="shared" si="196"/>
        <v>0</v>
      </c>
      <c r="ED155" s="22">
        <f t="shared" si="197"/>
        <v>0</v>
      </c>
      <c r="EE155" s="22">
        <f t="shared" si="198"/>
        <v>9.0949470177292824E-13</v>
      </c>
      <c r="EF155" s="22">
        <f t="shared" si="199"/>
        <v>0</v>
      </c>
      <c r="EG155" s="22">
        <f t="shared" si="200"/>
        <v>0</v>
      </c>
      <c r="EH155" s="22">
        <f t="shared" si="201"/>
        <v>0</v>
      </c>
      <c r="EI155" s="22">
        <f t="shared" si="202"/>
        <v>0</v>
      </c>
      <c r="EJ155" s="22">
        <f t="shared" si="203"/>
        <v>0</v>
      </c>
      <c r="EK155" s="22">
        <f t="shared" si="204"/>
        <v>3.4106051316484809E-12</v>
      </c>
      <c r="EL155" s="22">
        <f t="shared" si="205"/>
        <v>0</v>
      </c>
      <c r="EM155" s="22">
        <f t="shared" si="206"/>
        <v>-2.2737367544323206E-12</v>
      </c>
    </row>
    <row r="156" spans="12:143" x14ac:dyDescent="0.3">
      <c r="L156" s="7"/>
      <c r="M156" t="s">
        <v>159</v>
      </c>
      <c r="N156" s="15">
        <f>IFERROR(VLOOKUP($M:$M,'Data 2'!$C:$R,'Data 2'!E$1,0),0)</f>
        <v>0</v>
      </c>
      <c r="O156" s="15">
        <f>IFERROR(VLOOKUP($M:$M,'Data 2'!$C:$R,'Data 2'!F$1,0),0)</f>
        <v>0</v>
      </c>
      <c r="P156" s="15">
        <f>IFERROR(VLOOKUP($M:$M,'Data 2'!$C:$R,'Data 2'!G$1,0),0)</f>
        <v>0</v>
      </c>
      <c r="Q156" s="15">
        <f>IFERROR(VLOOKUP($M:$M,'Data 2'!$C:$R,'Data 2'!H$1,0),0)</f>
        <v>0</v>
      </c>
      <c r="R156" s="15">
        <f>IFERROR(VLOOKUP($M:$M,'Data 2'!$C:$R,'Data 2'!I$1,0),0)</f>
        <v>0</v>
      </c>
      <c r="S156" s="15">
        <f>IFERROR(VLOOKUP($M:$M,'Data 2'!$C:$R,'Data 2'!J$1,0),0)</f>
        <v>0</v>
      </c>
      <c r="T156" s="15">
        <f>IFERROR(VLOOKUP($M:$M,'Data 2'!$C:$R,'Data 2'!K$1,0),0)</f>
        <v>0</v>
      </c>
      <c r="U156" s="15">
        <f>IFERROR(VLOOKUP($M:$M,'Data 2'!$C:$R,'Data 2'!L$1,0),0)</f>
        <v>0</v>
      </c>
      <c r="V156" s="15">
        <f>IFERROR(VLOOKUP($M:$M,'Data 2'!$C:$R,'Data 2'!M$1,0),0)</f>
        <v>0</v>
      </c>
      <c r="W156" s="15">
        <f>IFERROR(VLOOKUP($M:$M,'Data 2'!$C:$R,'Data 2'!N$1,0),0)</f>
        <v>0</v>
      </c>
      <c r="X156" s="15">
        <f>IFERROR(VLOOKUP($M:$M,'Data 2'!$C:$R,'Data 2'!O$1,0),0)</f>
        <v>0</v>
      </c>
      <c r="Y156" s="15">
        <f>IFERROR(VLOOKUP($M:$M,'Data 2'!$C:$R,'Data 2'!P$1,0),0)</f>
        <v>0</v>
      </c>
      <c r="Z156" s="16">
        <f t="shared" si="139"/>
        <v>0</v>
      </c>
      <c r="AA156" s="15">
        <f>IFERROR(VLOOKUP($M:$M,'Data 2'!$U:$AI,'Data 2'!W$1,0),0)</f>
        <v>0</v>
      </c>
      <c r="AB156" s="15">
        <f>IFERROR(VLOOKUP($M:$M,'Data 2'!$U:$AI,'Data 2'!X$1,0),0)</f>
        <v>0</v>
      </c>
      <c r="AC156" s="15">
        <f>IFERROR(VLOOKUP($M:$M,'Data 2'!$U:$AI,'Data 2'!Y$1,0),0)</f>
        <v>0</v>
      </c>
      <c r="AD156" s="15">
        <f>IFERROR(VLOOKUP($M:$M,'Data 2'!$U:$AI,'Data 2'!Z$1,0),0)</f>
        <v>0</v>
      </c>
      <c r="AE156" s="15">
        <f>IFERROR(VLOOKUP($M:$M,'Data 2'!$U:$AI,'Data 2'!AA$1,0),0)</f>
        <v>0</v>
      </c>
      <c r="AF156" s="15">
        <f>IFERROR(VLOOKUP($M:$M,'Data 2'!$U:$AI,'Data 2'!AB$1,0),0)</f>
        <v>0</v>
      </c>
      <c r="AG156" s="15">
        <f>IFERROR(VLOOKUP($M:$M,'Data 2'!$U:$AI,'Data 2'!AC$1,0),0)</f>
        <v>0</v>
      </c>
      <c r="AH156" s="15">
        <f>IFERROR(VLOOKUP($M:$M,'Data 2'!$U:$AI,'Data 2'!AD$1,0),0)</f>
        <v>0</v>
      </c>
      <c r="AI156" s="15">
        <f>IFERROR(VLOOKUP($M:$M,'Data 2'!$U:$AI,'Data 2'!AE$1,0),0)</f>
        <v>0</v>
      </c>
      <c r="AJ156" s="15">
        <f>IFERROR(VLOOKUP($M:$M,'Data 2'!$U:$AI,'Data 2'!AF$1,0),0)</f>
        <v>0</v>
      </c>
      <c r="AK156" s="15">
        <f>IFERROR(VLOOKUP($M:$M,'Data 2'!$U:$AI,'Data 2'!AG$1,0),0)</f>
        <v>0</v>
      </c>
      <c r="AL156" s="15">
        <f>IFERROR(VLOOKUP($M:$M,'Data 2'!$U:$AI,'Data 2'!AH$1,0),0)</f>
        <v>0</v>
      </c>
      <c r="AM156" s="16">
        <f t="shared" si="207"/>
        <v>0</v>
      </c>
      <c r="AN156" s="15">
        <f>IFERROR(VLOOKUP($M:$M,'Data 2'!$AP:$BE,'Data 2'!AR$1,0),0)</f>
        <v>0</v>
      </c>
      <c r="AO156" s="15">
        <f>IFERROR(VLOOKUP($M:$M,'Data 2'!$AP:$BE,'Data 2'!AS$1,0),0)</f>
        <v>0</v>
      </c>
      <c r="AP156" s="15">
        <f>IFERROR(VLOOKUP($M:$M,'Data 2'!$AP:$BE,'Data 2'!AT$1,0),0)</f>
        <v>0</v>
      </c>
      <c r="AQ156" s="15">
        <f>IFERROR(VLOOKUP($M:$M,'Data 2'!$AP:$BE,'Data 2'!AU$1,0),0)</f>
        <v>0</v>
      </c>
      <c r="AR156" s="15">
        <f>IFERROR(VLOOKUP($M:$M,'Data 2'!$AP:$BE,'Data 2'!AV$1,0),0)</f>
        <v>0</v>
      </c>
      <c r="AS156" s="15">
        <f>IFERROR(VLOOKUP($M:$M,'Data 2'!$AP:$BE,'Data 2'!AW$1,0),0)</f>
        <v>0</v>
      </c>
      <c r="AT156" s="15">
        <f>IFERROR(VLOOKUP($M:$M,'Data 2'!$AP:$BE,'Data 2'!AX$1,0),0)</f>
        <v>0</v>
      </c>
      <c r="AU156" s="15">
        <f>IFERROR(VLOOKUP($M:$M,'Data 2'!$AP:$BE,'Data 2'!AY$1,0),0)</f>
        <v>0</v>
      </c>
      <c r="AV156" s="15">
        <f>IFERROR(VLOOKUP($M:$M,'Data 2'!$AP:$BE,'Data 2'!AZ$1,0),0)</f>
        <v>0</v>
      </c>
      <c r="AW156" s="15">
        <f>IFERROR(VLOOKUP($M:$M,'Data 2'!$AP:$BE,'Data 2'!BA$1,0),0)</f>
        <v>0</v>
      </c>
      <c r="AX156" s="15">
        <f>IFERROR(VLOOKUP($M:$M,'Data 2'!$AP:$BE,'Data 2'!BB$1,0),0)</f>
        <v>0</v>
      </c>
      <c r="AY156" s="15">
        <f>IFERROR(VLOOKUP($M:$M,'Data 2'!$AP:$BE,'Data 2'!BC$1,0),0)</f>
        <v>0</v>
      </c>
      <c r="AZ156" s="16">
        <f t="shared" si="140"/>
        <v>0</v>
      </c>
      <c r="BA156" s="3">
        <f>IF(AA156=0,0,IFERROR(VLOOKUP($M:$M,'Price_Per_Oz_01.2019~'!$A:$CQ,Data_sheet_PTD!BA$2,0),0))</f>
        <v>0</v>
      </c>
      <c r="BB156" s="3">
        <f>IF(AB156=0,0,IFERROR(VLOOKUP($M:$M,'Price_Per_Oz_01.2019~'!$A:$CQ,Data_sheet_PTD!BB$2,0),0))</f>
        <v>0</v>
      </c>
      <c r="BC156" s="3">
        <f>IF(AC156=0,0,IFERROR(VLOOKUP($M:$M,'Price_Per_Oz_01.2019~'!$A:$CQ,Data_sheet_PTD!BC$2,0),0))</f>
        <v>0</v>
      </c>
      <c r="BD156" s="3">
        <f>IF(AD156=0,0,IFERROR(VLOOKUP($M:$M,'Price_Per_Oz_01.2019~'!$A:$CQ,Data_sheet_PTD!BD$2,0),0))</f>
        <v>0</v>
      </c>
      <c r="BE156" s="3">
        <f>IF(AE156=0,0,IFERROR(VLOOKUP($M:$M,'Price_Per_Oz_01.2019~'!$A:$CQ,Data_sheet_PTD!BE$2,0),0))</f>
        <v>0</v>
      </c>
      <c r="BF156" s="3">
        <f>IF(AF156=0,0,IFERROR(VLOOKUP($M:$M,'Price_Per_Oz_01.2019~'!$A:$CQ,Data_sheet_PTD!BF$2,0),0))</f>
        <v>0</v>
      </c>
      <c r="BG156" s="3">
        <f>IF(AG156=0,0,IFERROR(VLOOKUP($M:$M,'Price_Per_Oz_01.2019~'!$A:$CQ,Data_sheet_PTD!BG$2,0),0))</f>
        <v>0</v>
      </c>
      <c r="BH156" s="3">
        <f>IF(AH156=0,0,IFERROR(VLOOKUP($M:$M,'Price_Per_Oz_01.2019~'!$A:$CQ,Data_sheet_PTD!BH$2,0),0))</f>
        <v>0</v>
      </c>
      <c r="BI156" s="3">
        <f>IF(AI156=0,0,IFERROR(VLOOKUP($M:$M,'Price_Per_Oz_01.2019~'!$A:$CQ,Data_sheet_PTD!BI$2,0),0))</f>
        <v>0</v>
      </c>
      <c r="BJ156" s="3">
        <f>IF(AJ156=0,0,IFERROR(VLOOKUP($M:$M,'Price_Per_Oz_01.2019~'!$A:$CQ,Data_sheet_PTD!BJ$2,0),0))</f>
        <v>0</v>
      </c>
      <c r="BK156" s="3">
        <f>IF(AK156=0,0,IFERROR(VLOOKUP($M:$M,'Price_Per_Oz_01.2019~'!$A:$CQ,Data_sheet_PTD!BK$2,0),0))</f>
        <v>0</v>
      </c>
      <c r="BL156" s="3">
        <f>IF(AL156=0,0,IFERROR(VLOOKUP($M:$M,'Price_Per_Oz_01.2019~'!$A:$CQ,Data_sheet_PTD!BL$2,0),0))</f>
        <v>0</v>
      </c>
      <c r="BM156" s="17">
        <f t="shared" si="192"/>
        <v>0</v>
      </c>
      <c r="BN156" s="3">
        <f>IF(AN156=0,0,IFERROR(VLOOKUP($M:$M,'Price_Per_Oz_01.2019~'!$A:$CQ,Data_sheet_PTD!BN$2,0),0))</f>
        <v>0</v>
      </c>
      <c r="BO156" s="3">
        <f>IF(AO156=0,0,IFERROR(VLOOKUP($M:$M,'Price_Per_Oz_01.2019~'!$A:$CQ,Data_sheet_PTD!BO$2,0),0))</f>
        <v>0</v>
      </c>
      <c r="BP156" s="3">
        <f>IF(AP156=0,0,IFERROR(VLOOKUP($M:$M,'Price_Per_Oz_01.2019~'!$A:$CQ,Data_sheet_PTD!BP$2,0),0))</f>
        <v>0</v>
      </c>
      <c r="BQ156" s="3">
        <f>IF(AQ156=0,0,IFERROR(VLOOKUP($M:$M,'Price_Per_Oz_01.2019~'!$A:$CQ,Data_sheet_PTD!BQ$2,0),0))</f>
        <v>0</v>
      </c>
      <c r="BR156" s="3">
        <f>IF(AR156=0,0,IFERROR(VLOOKUP($M:$M,'Price_Per_Oz_01.2019~'!$A:$CQ,Data_sheet_PTD!BR$2,0),0))</f>
        <v>0</v>
      </c>
      <c r="BS156" s="3">
        <f>IF(AS156=0,0,IFERROR(VLOOKUP($M:$M,'Price_Per_Oz_01.2019~'!$A:$CQ,Data_sheet_PTD!BS$2,0),0))</f>
        <v>0</v>
      </c>
      <c r="BT156" s="3">
        <f>IF(AT156=0,0,IFERROR(VLOOKUP($M:$M,'Price_Per_Oz_01.2019~'!$A:$CQ,Data_sheet_PTD!BT$2,0),0))</f>
        <v>0</v>
      </c>
      <c r="BU156" s="3">
        <f>IF(AU156=0,0,IFERROR(VLOOKUP($M:$M,'Price_Per_Oz_01.2019~'!$A:$CQ,Data_sheet_PTD!BU$2,0),0))</f>
        <v>0</v>
      </c>
      <c r="BV156" s="3">
        <f>IF(AV156=0,0,IFERROR(VLOOKUP($M:$M,'Price_Per_Oz_01.2019~'!$A:$CQ,Data_sheet_PTD!BV$2,0),0))</f>
        <v>0</v>
      </c>
      <c r="BW156" s="3">
        <f>IF(AW156=0,0,IFERROR(VLOOKUP($M:$M,'Price_Per_Oz_01.2019~'!$A:$CQ,Data_sheet_PTD!BW$2,0),0))</f>
        <v>0</v>
      </c>
      <c r="BX156" s="3">
        <f>IF(AX156=0,0,IFERROR(VLOOKUP($M:$M,'Price_Per_Oz_01.2019~'!$A:$CQ,Data_sheet_PTD!BX$2,0),0))</f>
        <v>0</v>
      </c>
      <c r="BY156" s="3">
        <f>IF(AY156=0,0,IFERROR(VLOOKUP($M:$M,'Price_Per_Oz_01.2019~'!$A:$CQ,Data_sheet_PTD!BY$2,0),0))</f>
        <v>0</v>
      </c>
      <c r="BZ156" s="17">
        <f t="shared" si="193"/>
        <v>0</v>
      </c>
      <c r="CA156" s="12">
        <f t="shared" si="144"/>
        <v>0</v>
      </c>
      <c r="CB156" s="12">
        <f t="shared" si="145"/>
        <v>0</v>
      </c>
      <c r="CC156" s="12">
        <f t="shared" si="146"/>
        <v>0</v>
      </c>
      <c r="CD156" s="12">
        <f t="shared" si="147"/>
        <v>0</v>
      </c>
      <c r="CE156" s="12">
        <f t="shared" si="148"/>
        <v>0</v>
      </c>
      <c r="CF156" s="12">
        <f t="shared" si="149"/>
        <v>0</v>
      </c>
      <c r="CG156" s="12">
        <f t="shared" si="150"/>
        <v>0</v>
      </c>
      <c r="CH156" s="12">
        <f t="shared" si="151"/>
        <v>0</v>
      </c>
      <c r="CI156" s="12">
        <f t="shared" si="152"/>
        <v>0</v>
      </c>
      <c r="CJ156" s="12">
        <f t="shared" si="153"/>
        <v>0</v>
      </c>
      <c r="CK156" s="12">
        <f t="shared" si="154"/>
        <v>0</v>
      </c>
      <c r="CL156" s="12">
        <f t="shared" si="155"/>
        <v>0</v>
      </c>
      <c r="CM156" s="13">
        <f t="shared" si="194"/>
        <v>0</v>
      </c>
      <c r="CN156" s="12">
        <f t="shared" si="156"/>
        <v>0</v>
      </c>
      <c r="CO156" s="12">
        <f t="shared" si="157"/>
        <v>0</v>
      </c>
      <c r="CP156" s="12">
        <f t="shared" si="158"/>
        <v>0</v>
      </c>
      <c r="CQ156" s="12">
        <f t="shared" si="159"/>
        <v>0</v>
      </c>
      <c r="CR156" s="12">
        <f t="shared" si="160"/>
        <v>0</v>
      </c>
      <c r="CS156" s="12">
        <f t="shared" si="161"/>
        <v>0</v>
      </c>
      <c r="CT156" s="12">
        <f t="shared" si="162"/>
        <v>0</v>
      </c>
      <c r="CU156" s="12">
        <f t="shared" si="163"/>
        <v>0</v>
      </c>
      <c r="CV156" s="12">
        <f t="shared" si="164"/>
        <v>0</v>
      </c>
      <c r="CW156" s="12">
        <f t="shared" si="165"/>
        <v>0</v>
      </c>
      <c r="CX156" s="12">
        <f t="shared" si="166"/>
        <v>0</v>
      </c>
      <c r="CY156" s="12">
        <f t="shared" si="167"/>
        <v>0</v>
      </c>
      <c r="CZ156" s="13">
        <f t="shared" si="141"/>
        <v>0</v>
      </c>
      <c r="DA156" s="15">
        <f t="shared" si="168"/>
        <v>0</v>
      </c>
      <c r="DB156" s="15">
        <f t="shared" si="169"/>
        <v>0</v>
      </c>
      <c r="DC156" s="15">
        <f t="shared" si="170"/>
        <v>0</v>
      </c>
      <c r="DD156" s="15">
        <f t="shared" si="171"/>
        <v>0</v>
      </c>
      <c r="DE156" s="15">
        <f t="shared" si="172"/>
        <v>0</v>
      </c>
      <c r="DF156" s="15">
        <f t="shared" si="173"/>
        <v>0</v>
      </c>
      <c r="DG156" s="15">
        <f t="shared" si="174"/>
        <v>0</v>
      </c>
      <c r="DH156" s="15">
        <f t="shared" si="175"/>
        <v>0</v>
      </c>
      <c r="DI156" s="15">
        <f t="shared" si="176"/>
        <v>0</v>
      </c>
      <c r="DJ156" s="15">
        <f t="shared" si="177"/>
        <v>0</v>
      </c>
      <c r="DK156" s="15">
        <f t="shared" si="178"/>
        <v>0</v>
      </c>
      <c r="DL156" s="15">
        <f t="shared" si="179"/>
        <v>0</v>
      </c>
      <c r="DM156" s="16">
        <f t="shared" si="142"/>
        <v>0</v>
      </c>
      <c r="DN156" s="15">
        <f t="shared" si="180"/>
        <v>0</v>
      </c>
      <c r="DO156" s="15">
        <f t="shared" si="181"/>
        <v>0</v>
      </c>
      <c r="DP156" s="15">
        <f t="shared" si="182"/>
        <v>0</v>
      </c>
      <c r="DQ156" s="15">
        <f t="shared" si="183"/>
        <v>0</v>
      </c>
      <c r="DR156" s="15">
        <f t="shared" si="184"/>
        <v>0</v>
      </c>
      <c r="DS156" s="15">
        <f t="shared" si="185"/>
        <v>0</v>
      </c>
      <c r="DT156" s="15">
        <f t="shared" si="186"/>
        <v>0</v>
      </c>
      <c r="DU156" s="15">
        <f t="shared" si="187"/>
        <v>0</v>
      </c>
      <c r="DV156" s="15">
        <f t="shared" si="188"/>
        <v>0</v>
      </c>
      <c r="DW156" s="15">
        <f t="shared" si="189"/>
        <v>0</v>
      </c>
      <c r="DX156" s="15">
        <f t="shared" si="190"/>
        <v>0</v>
      </c>
      <c r="DY156" s="15">
        <f t="shared" si="191"/>
        <v>0</v>
      </c>
      <c r="DZ156" s="16">
        <f t="shared" si="143"/>
        <v>0</v>
      </c>
      <c r="EB156" s="22">
        <f t="shared" si="195"/>
        <v>0</v>
      </c>
      <c r="EC156" s="22">
        <f t="shared" si="196"/>
        <v>0</v>
      </c>
      <c r="ED156" s="22">
        <f t="shared" si="197"/>
        <v>0</v>
      </c>
      <c r="EE156" s="22">
        <f t="shared" si="198"/>
        <v>0</v>
      </c>
      <c r="EF156" s="22">
        <f t="shared" si="199"/>
        <v>0</v>
      </c>
      <c r="EG156" s="22">
        <f t="shared" si="200"/>
        <v>0</v>
      </c>
      <c r="EH156" s="22">
        <f t="shared" si="201"/>
        <v>0</v>
      </c>
      <c r="EI156" s="22">
        <f t="shared" si="202"/>
        <v>0</v>
      </c>
      <c r="EJ156" s="22">
        <f t="shared" si="203"/>
        <v>0</v>
      </c>
      <c r="EK156" s="22">
        <f t="shared" si="204"/>
        <v>0</v>
      </c>
      <c r="EL156" s="22">
        <f t="shared" si="205"/>
        <v>0</v>
      </c>
      <c r="EM156" s="22">
        <f t="shared" si="206"/>
        <v>0</v>
      </c>
    </row>
    <row r="157" spans="12:143" x14ac:dyDescent="0.3">
      <c r="L157" s="7"/>
      <c r="M157" t="s">
        <v>321</v>
      </c>
      <c r="N157" s="15">
        <f>IFERROR(VLOOKUP($M:$M,'Data 2'!$C:$R,'Data 2'!E$1,0),0)</f>
        <v>0</v>
      </c>
      <c r="O157" s="15">
        <f>IFERROR(VLOOKUP($M:$M,'Data 2'!$C:$R,'Data 2'!F$1,0),0)</f>
        <v>0</v>
      </c>
      <c r="P157" s="15">
        <f>IFERROR(VLOOKUP($M:$M,'Data 2'!$C:$R,'Data 2'!G$1,0),0)</f>
        <v>0</v>
      </c>
      <c r="Q157" s="15">
        <f>IFERROR(VLOOKUP($M:$M,'Data 2'!$C:$R,'Data 2'!H$1,0),0)</f>
        <v>0</v>
      </c>
      <c r="R157" s="15">
        <f>IFERROR(VLOOKUP($M:$M,'Data 2'!$C:$R,'Data 2'!I$1,0),0)</f>
        <v>0</v>
      </c>
      <c r="S157" s="15">
        <f>IFERROR(VLOOKUP($M:$M,'Data 2'!$C:$R,'Data 2'!J$1,0),0)</f>
        <v>0</v>
      </c>
      <c r="T157" s="15">
        <f>IFERROR(VLOOKUP($M:$M,'Data 2'!$C:$R,'Data 2'!K$1,0),0)</f>
        <v>0</v>
      </c>
      <c r="U157" s="15">
        <f>IFERROR(VLOOKUP($M:$M,'Data 2'!$C:$R,'Data 2'!L$1,0),0)</f>
        <v>0</v>
      </c>
      <c r="V157" s="15">
        <f>IFERROR(VLOOKUP($M:$M,'Data 2'!$C:$R,'Data 2'!M$1,0),0)</f>
        <v>0</v>
      </c>
      <c r="W157" s="15">
        <f>IFERROR(VLOOKUP($M:$M,'Data 2'!$C:$R,'Data 2'!N$1,0),0)</f>
        <v>0</v>
      </c>
      <c r="X157" s="15">
        <f>IFERROR(VLOOKUP($M:$M,'Data 2'!$C:$R,'Data 2'!O$1,0),0)</f>
        <v>0</v>
      </c>
      <c r="Y157" s="15">
        <f>IFERROR(VLOOKUP($M:$M,'Data 2'!$C:$R,'Data 2'!P$1,0),0)</f>
        <v>0</v>
      </c>
      <c r="Z157" s="16">
        <f t="shared" si="139"/>
        <v>0</v>
      </c>
      <c r="AA157" s="15">
        <f>IFERROR(VLOOKUP($M:$M,'Data 2'!$U:$AI,'Data 2'!W$1,0),0)</f>
        <v>0</v>
      </c>
      <c r="AB157" s="15">
        <f>IFERROR(VLOOKUP($M:$M,'Data 2'!$U:$AI,'Data 2'!X$1,0),0)</f>
        <v>0</v>
      </c>
      <c r="AC157" s="15">
        <f>IFERROR(VLOOKUP($M:$M,'Data 2'!$U:$AI,'Data 2'!Y$1,0),0)</f>
        <v>0</v>
      </c>
      <c r="AD157" s="15">
        <f>IFERROR(VLOOKUP($M:$M,'Data 2'!$U:$AI,'Data 2'!Z$1,0),0)</f>
        <v>0</v>
      </c>
      <c r="AE157" s="15">
        <f>IFERROR(VLOOKUP($M:$M,'Data 2'!$U:$AI,'Data 2'!AA$1,0),0)</f>
        <v>0</v>
      </c>
      <c r="AF157" s="15">
        <f>IFERROR(VLOOKUP($M:$M,'Data 2'!$U:$AI,'Data 2'!AB$1,0),0)</f>
        <v>0</v>
      </c>
      <c r="AG157" s="15">
        <f>IFERROR(VLOOKUP($M:$M,'Data 2'!$U:$AI,'Data 2'!AC$1,0),0)</f>
        <v>0</v>
      </c>
      <c r="AH157" s="15">
        <f>IFERROR(VLOOKUP($M:$M,'Data 2'!$U:$AI,'Data 2'!AD$1,0),0)</f>
        <v>0</v>
      </c>
      <c r="AI157" s="15">
        <f>IFERROR(VLOOKUP($M:$M,'Data 2'!$U:$AI,'Data 2'!AE$1,0),0)</f>
        <v>0</v>
      </c>
      <c r="AJ157" s="15">
        <f>IFERROR(VLOOKUP($M:$M,'Data 2'!$U:$AI,'Data 2'!AF$1,0),0)</f>
        <v>0</v>
      </c>
      <c r="AK157" s="15">
        <f>IFERROR(VLOOKUP($M:$M,'Data 2'!$U:$AI,'Data 2'!AG$1,0),0)</f>
        <v>0</v>
      </c>
      <c r="AL157" s="15">
        <f>IFERROR(VLOOKUP($M:$M,'Data 2'!$U:$AI,'Data 2'!AH$1,0),0)</f>
        <v>0</v>
      </c>
      <c r="AM157" s="16">
        <f t="shared" si="207"/>
        <v>0</v>
      </c>
      <c r="AN157" s="15">
        <f>IFERROR(VLOOKUP($M:$M,'Data 2'!$AP:$BE,'Data 2'!AR$1,0),0)</f>
        <v>0</v>
      </c>
      <c r="AO157" s="15">
        <f>IFERROR(VLOOKUP($M:$M,'Data 2'!$AP:$BE,'Data 2'!AS$1,0),0)</f>
        <v>0</v>
      </c>
      <c r="AP157" s="15">
        <f>IFERROR(VLOOKUP($M:$M,'Data 2'!$AP:$BE,'Data 2'!AT$1,0),0)</f>
        <v>0</v>
      </c>
      <c r="AQ157" s="15">
        <f>IFERROR(VLOOKUP($M:$M,'Data 2'!$AP:$BE,'Data 2'!AU$1,0),0)</f>
        <v>0</v>
      </c>
      <c r="AR157" s="15">
        <f>IFERROR(VLOOKUP($M:$M,'Data 2'!$AP:$BE,'Data 2'!AV$1,0),0)</f>
        <v>0</v>
      </c>
      <c r="AS157" s="15">
        <f>IFERROR(VLOOKUP($M:$M,'Data 2'!$AP:$BE,'Data 2'!AW$1,0),0)</f>
        <v>0</v>
      </c>
      <c r="AT157" s="15">
        <f>IFERROR(VLOOKUP($M:$M,'Data 2'!$AP:$BE,'Data 2'!AX$1,0),0)</f>
        <v>0</v>
      </c>
      <c r="AU157" s="15">
        <f>IFERROR(VLOOKUP($M:$M,'Data 2'!$AP:$BE,'Data 2'!AY$1,0),0)</f>
        <v>0</v>
      </c>
      <c r="AV157" s="15">
        <f>IFERROR(VLOOKUP($M:$M,'Data 2'!$AP:$BE,'Data 2'!AZ$1,0),0)</f>
        <v>0</v>
      </c>
      <c r="AW157" s="15">
        <f>IFERROR(VLOOKUP($M:$M,'Data 2'!$AP:$BE,'Data 2'!BA$1,0),0)</f>
        <v>0</v>
      </c>
      <c r="AX157" s="15">
        <f>IFERROR(VLOOKUP($M:$M,'Data 2'!$AP:$BE,'Data 2'!BB$1,0),0)</f>
        <v>0</v>
      </c>
      <c r="AY157" s="15">
        <f>IFERROR(VLOOKUP($M:$M,'Data 2'!$AP:$BE,'Data 2'!BC$1,0),0)</f>
        <v>0</v>
      </c>
      <c r="AZ157" s="16">
        <f t="shared" si="140"/>
        <v>0</v>
      </c>
      <c r="BA157" s="3">
        <f>IF(AA157=0,0,IFERROR(VLOOKUP($M:$M,'Price_Per_Oz_01.2019~'!$A:$CQ,Data_sheet_PTD!BA$2,0),0))</f>
        <v>0</v>
      </c>
      <c r="BB157" s="3">
        <f>IF(AB157=0,0,IFERROR(VLOOKUP($M:$M,'Price_Per_Oz_01.2019~'!$A:$CQ,Data_sheet_PTD!BB$2,0),0))</f>
        <v>0</v>
      </c>
      <c r="BC157" s="3">
        <f>IF(AC157=0,0,IFERROR(VLOOKUP($M:$M,'Price_Per_Oz_01.2019~'!$A:$CQ,Data_sheet_PTD!BC$2,0),0))</f>
        <v>0</v>
      </c>
      <c r="BD157" s="3">
        <f>IF(AD157=0,0,IFERROR(VLOOKUP($M:$M,'Price_Per_Oz_01.2019~'!$A:$CQ,Data_sheet_PTD!BD$2,0),0))</f>
        <v>0</v>
      </c>
      <c r="BE157" s="3">
        <f>IF(AE157=0,0,IFERROR(VLOOKUP($M:$M,'Price_Per_Oz_01.2019~'!$A:$CQ,Data_sheet_PTD!BE$2,0),0))</f>
        <v>0</v>
      </c>
      <c r="BF157" s="3">
        <f>IF(AF157=0,0,IFERROR(VLOOKUP($M:$M,'Price_Per_Oz_01.2019~'!$A:$CQ,Data_sheet_PTD!BF$2,0),0))</f>
        <v>0</v>
      </c>
      <c r="BG157" s="3">
        <f>IF(AG157=0,0,IFERROR(VLOOKUP($M:$M,'Price_Per_Oz_01.2019~'!$A:$CQ,Data_sheet_PTD!BG$2,0),0))</f>
        <v>0</v>
      </c>
      <c r="BH157" s="3">
        <f>IF(AH157=0,0,IFERROR(VLOOKUP($M:$M,'Price_Per_Oz_01.2019~'!$A:$CQ,Data_sheet_PTD!BH$2,0),0))</f>
        <v>0</v>
      </c>
      <c r="BI157" s="3">
        <f>IF(AI157=0,0,IFERROR(VLOOKUP($M:$M,'Price_Per_Oz_01.2019~'!$A:$CQ,Data_sheet_PTD!BI$2,0),0))</f>
        <v>0</v>
      </c>
      <c r="BJ157" s="3">
        <f>IF(AJ157=0,0,IFERROR(VLOOKUP($M:$M,'Price_Per_Oz_01.2019~'!$A:$CQ,Data_sheet_PTD!BJ$2,0),0))</f>
        <v>0</v>
      </c>
      <c r="BK157" s="3">
        <f>IF(AK157=0,0,IFERROR(VLOOKUP($M:$M,'Price_Per_Oz_01.2019~'!$A:$CQ,Data_sheet_PTD!BK$2,0),0))</f>
        <v>0</v>
      </c>
      <c r="BL157" s="3">
        <f>IF(AL157=0,0,IFERROR(VLOOKUP($M:$M,'Price_Per_Oz_01.2019~'!$A:$CQ,Data_sheet_PTD!BL$2,0),0))</f>
        <v>0</v>
      </c>
      <c r="BM157" s="17">
        <f t="shared" si="192"/>
        <v>0</v>
      </c>
      <c r="BN157" s="3">
        <f>IF(AN157=0,0,IFERROR(VLOOKUP($M:$M,'Price_Per_Oz_01.2019~'!$A:$CQ,Data_sheet_PTD!BN$2,0),0))</f>
        <v>0</v>
      </c>
      <c r="BO157" s="3">
        <f>IF(AO157=0,0,IFERROR(VLOOKUP($M:$M,'Price_Per_Oz_01.2019~'!$A:$CQ,Data_sheet_PTD!BO$2,0),0))</f>
        <v>0</v>
      </c>
      <c r="BP157" s="3">
        <f>IF(AP157=0,0,IFERROR(VLOOKUP($M:$M,'Price_Per_Oz_01.2019~'!$A:$CQ,Data_sheet_PTD!BP$2,0),0))</f>
        <v>0</v>
      </c>
      <c r="BQ157" s="3">
        <f>IF(AQ157=0,0,IFERROR(VLOOKUP($M:$M,'Price_Per_Oz_01.2019~'!$A:$CQ,Data_sheet_PTD!BQ$2,0),0))</f>
        <v>0</v>
      </c>
      <c r="BR157" s="3">
        <f>IF(AR157=0,0,IFERROR(VLOOKUP($M:$M,'Price_Per_Oz_01.2019~'!$A:$CQ,Data_sheet_PTD!BR$2,0),0))</f>
        <v>0</v>
      </c>
      <c r="BS157" s="3">
        <f>IF(AS157=0,0,IFERROR(VLOOKUP($M:$M,'Price_Per_Oz_01.2019~'!$A:$CQ,Data_sheet_PTD!BS$2,0),0))</f>
        <v>0</v>
      </c>
      <c r="BT157" s="3">
        <f>IF(AT157=0,0,IFERROR(VLOOKUP($M:$M,'Price_Per_Oz_01.2019~'!$A:$CQ,Data_sheet_PTD!BT$2,0),0))</f>
        <v>0</v>
      </c>
      <c r="BU157" s="3">
        <f>IF(AU157=0,0,IFERROR(VLOOKUP($M:$M,'Price_Per_Oz_01.2019~'!$A:$CQ,Data_sheet_PTD!BU$2,0),0))</f>
        <v>0</v>
      </c>
      <c r="BV157" s="3">
        <f>IF(AV157=0,0,IFERROR(VLOOKUP($M:$M,'Price_Per_Oz_01.2019~'!$A:$CQ,Data_sheet_PTD!BV$2,0),0))</f>
        <v>0</v>
      </c>
      <c r="BW157" s="3">
        <f>IF(AW157=0,0,IFERROR(VLOOKUP($M:$M,'Price_Per_Oz_01.2019~'!$A:$CQ,Data_sheet_PTD!BW$2,0),0))</f>
        <v>0</v>
      </c>
      <c r="BX157" s="3">
        <f>IF(AX157=0,0,IFERROR(VLOOKUP($M:$M,'Price_Per_Oz_01.2019~'!$A:$CQ,Data_sheet_PTD!BX$2,0),0))</f>
        <v>0</v>
      </c>
      <c r="BY157" s="3">
        <f>IF(AY157=0,0,IFERROR(VLOOKUP($M:$M,'Price_Per_Oz_01.2019~'!$A:$CQ,Data_sheet_PTD!BY$2,0),0))</f>
        <v>0</v>
      </c>
      <c r="BZ157" s="17">
        <f t="shared" si="193"/>
        <v>0</v>
      </c>
      <c r="CA157" s="12">
        <f t="shared" si="144"/>
        <v>0</v>
      </c>
      <c r="CB157" s="12">
        <f t="shared" si="145"/>
        <v>0</v>
      </c>
      <c r="CC157" s="12">
        <f t="shared" si="146"/>
        <v>0</v>
      </c>
      <c r="CD157" s="12">
        <f t="shared" si="147"/>
        <v>0</v>
      </c>
      <c r="CE157" s="12">
        <f t="shared" si="148"/>
        <v>0</v>
      </c>
      <c r="CF157" s="12">
        <f t="shared" si="149"/>
        <v>0</v>
      </c>
      <c r="CG157" s="12">
        <f t="shared" si="150"/>
        <v>0</v>
      </c>
      <c r="CH157" s="12">
        <f t="shared" si="151"/>
        <v>0</v>
      </c>
      <c r="CI157" s="12">
        <f t="shared" si="152"/>
        <v>0</v>
      </c>
      <c r="CJ157" s="12">
        <f t="shared" si="153"/>
        <v>0</v>
      </c>
      <c r="CK157" s="12">
        <f t="shared" si="154"/>
        <v>0</v>
      </c>
      <c r="CL157" s="12">
        <f t="shared" si="155"/>
        <v>0</v>
      </c>
      <c r="CM157" s="13">
        <f t="shared" si="194"/>
        <v>0</v>
      </c>
      <c r="CN157" s="12">
        <f t="shared" si="156"/>
        <v>0</v>
      </c>
      <c r="CO157" s="12">
        <f t="shared" si="157"/>
        <v>0</v>
      </c>
      <c r="CP157" s="12">
        <f t="shared" si="158"/>
        <v>0</v>
      </c>
      <c r="CQ157" s="12">
        <f t="shared" si="159"/>
        <v>0</v>
      </c>
      <c r="CR157" s="12">
        <f t="shared" si="160"/>
        <v>0</v>
      </c>
      <c r="CS157" s="12">
        <f t="shared" si="161"/>
        <v>0</v>
      </c>
      <c r="CT157" s="12">
        <f t="shared" si="162"/>
        <v>0</v>
      </c>
      <c r="CU157" s="12">
        <f t="shared" si="163"/>
        <v>0</v>
      </c>
      <c r="CV157" s="12">
        <f t="shared" si="164"/>
        <v>0</v>
      </c>
      <c r="CW157" s="12">
        <f t="shared" si="165"/>
        <v>0</v>
      </c>
      <c r="CX157" s="12">
        <f t="shared" si="166"/>
        <v>0</v>
      </c>
      <c r="CY157" s="12">
        <f t="shared" si="167"/>
        <v>0</v>
      </c>
      <c r="CZ157" s="13">
        <f t="shared" si="141"/>
        <v>0</v>
      </c>
      <c r="DA157" s="15">
        <f t="shared" si="168"/>
        <v>0</v>
      </c>
      <c r="DB157" s="15">
        <f t="shared" si="169"/>
        <v>0</v>
      </c>
      <c r="DC157" s="15">
        <f t="shared" si="170"/>
        <v>0</v>
      </c>
      <c r="DD157" s="15">
        <f t="shared" si="171"/>
        <v>0</v>
      </c>
      <c r="DE157" s="15">
        <f t="shared" si="172"/>
        <v>0</v>
      </c>
      <c r="DF157" s="15">
        <f t="shared" si="173"/>
        <v>0</v>
      </c>
      <c r="DG157" s="15">
        <f t="shared" si="174"/>
        <v>0</v>
      </c>
      <c r="DH157" s="15">
        <f t="shared" si="175"/>
        <v>0</v>
      </c>
      <c r="DI157" s="15">
        <f t="shared" si="176"/>
        <v>0</v>
      </c>
      <c r="DJ157" s="15">
        <f t="shared" si="177"/>
        <v>0</v>
      </c>
      <c r="DK157" s="15">
        <f t="shared" si="178"/>
        <v>0</v>
      </c>
      <c r="DL157" s="15">
        <f t="shared" si="179"/>
        <v>0</v>
      </c>
      <c r="DM157" s="16">
        <f t="shared" si="142"/>
        <v>0</v>
      </c>
      <c r="DN157" s="15">
        <f t="shared" si="180"/>
        <v>0</v>
      </c>
      <c r="DO157" s="15">
        <f t="shared" si="181"/>
        <v>0</v>
      </c>
      <c r="DP157" s="15">
        <f t="shared" si="182"/>
        <v>0</v>
      </c>
      <c r="DQ157" s="15">
        <f t="shared" si="183"/>
        <v>0</v>
      </c>
      <c r="DR157" s="15">
        <f t="shared" si="184"/>
        <v>0</v>
      </c>
      <c r="DS157" s="15">
        <f t="shared" si="185"/>
        <v>0</v>
      </c>
      <c r="DT157" s="15">
        <f t="shared" si="186"/>
        <v>0</v>
      </c>
      <c r="DU157" s="15">
        <f t="shared" si="187"/>
        <v>0</v>
      </c>
      <c r="DV157" s="15">
        <f t="shared" si="188"/>
        <v>0</v>
      </c>
      <c r="DW157" s="15">
        <f t="shared" si="189"/>
        <v>0</v>
      </c>
      <c r="DX157" s="15">
        <f t="shared" si="190"/>
        <v>0</v>
      </c>
      <c r="DY157" s="15">
        <f t="shared" si="191"/>
        <v>0</v>
      </c>
      <c r="DZ157" s="16">
        <f t="shared" si="143"/>
        <v>0</v>
      </c>
      <c r="EB157" s="22">
        <f t="shared" si="195"/>
        <v>0</v>
      </c>
      <c r="EC157" s="22">
        <f t="shared" si="196"/>
        <v>0</v>
      </c>
      <c r="ED157" s="22">
        <f t="shared" si="197"/>
        <v>0</v>
      </c>
      <c r="EE157" s="22">
        <f t="shared" si="198"/>
        <v>0</v>
      </c>
      <c r="EF157" s="22">
        <f t="shared" si="199"/>
        <v>0</v>
      </c>
      <c r="EG157" s="22">
        <f t="shared" si="200"/>
        <v>0</v>
      </c>
      <c r="EH157" s="22">
        <f t="shared" si="201"/>
        <v>0</v>
      </c>
      <c r="EI157" s="22">
        <f t="shared" si="202"/>
        <v>0</v>
      </c>
      <c r="EJ157" s="22">
        <f t="shared" si="203"/>
        <v>0</v>
      </c>
      <c r="EK157" s="22">
        <f t="shared" si="204"/>
        <v>0</v>
      </c>
      <c r="EL157" s="22">
        <f t="shared" si="205"/>
        <v>0</v>
      </c>
      <c r="EM157" s="22">
        <f t="shared" si="206"/>
        <v>0</v>
      </c>
    </row>
    <row r="158" spans="12:143" x14ac:dyDescent="0.3">
      <c r="L158" s="7"/>
      <c r="M158" t="s">
        <v>160</v>
      </c>
      <c r="N158" s="15">
        <f>IFERROR(VLOOKUP($M:$M,'Data 2'!$C:$R,'Data 2'!E$1,0),0)</f>
        <v>30583.65</v>
      </c>
      <c r="O158" s="15">
        <f>IFERROR(VLOOKUP($M:$M,'Data 2'!$C:$R,'Data 2'!F$1,0),0)</f>
        <v>33035.1</v>
      </c>
      <c r="P158" s="15">
        <f>IFERROR(VLOOKUP($M:$M,'Data 2'!$C:$R,'Data 2'!G$1,0),0)</f>
        <v>37627.06</v>
      </c>
      <c r="Q158" s="15">
        <f>IFERROR(VLOOKUP($M:$M,'Data 2'!$C:$R,'Data 2'!H$1,0),0)</f>
        <v>45115.5</v>
      </c>
      <c r="R158" s="15">
        <f>IFERROR(VLOOKUP($M:$M,'Data 2'!$C:$R,'Data 2'!I$1,0),0)</f>
        <v>46287.9</v>
      </c>
      <c r="S158" s="15">
        <f>IFERROR(VLOOKUP($M:$M,'Data 2'!$C:$R,'Data 2'!J$1,0),0)</f>
        <v>57491.37</v>
      </c>
      <c r="T158" s="15">
        <f>IFERROR(VLOOKUP($M:$M,'Data 2'!$C:$R,'Data 2'!K$1,0),0)</f>
        <v>60720.78</v>
      </c>
      <c r="U158" s="15">
        <f>IFERROR(VLOOKUP($M:$M,'Data 2'!$C:$R,'Data 2'!L$1,0),0)</f>
        <v>53036.7</v>
      </c>
      <c r="V158" s="15">
        <f>IFERROR(VLOOKUP($M:$M,'Data 2'!$C:$R,'Data 2'!M$1,0),0)</f>
        <v>42231.02</v>
      </c>
      <c r="W158" s="15">
        <f>IFERROR(VLOOKUP($M:$M,'Data 2'!$C:$R,'Data 2'!N$1,0),0)</f>
        <v>42902.16</v>
      </c>
      <c r="X158" s="15">
        <f>IFERROR(VLOOKUP($M:$M,'Data 2'!$C:$R,'Data 2'!O$1,0),0)</f>
        <v>6805.09</v>
      </c>
      <c r="Y158" s="15">
        <f>IFERROR(VLOOKUP($M:$M,'Data 2'!$C:$R,'Data 2'!P$1,0),0)</f>
        <v>0</v>
      </c>
      <c r="Z158" s="16">
        <f t="shared" si="139"/>
        <v>146361.31</v>
      </c>
      <c r="AA158" s="15">
        <f>IFERROR(VLOOKUP($M:$M,'Data 2'!$U:$AI,'Data 2'!W$1,0),0)</f>
        <v>16.98</v>
      </c>
      <c r="AB158" s="15">
        <f>IFERROR(VLOOKUP($M:$M,'Data 2'!$U:$AI,'Data 2'!X$1,0),0)</f>
        <v>0</v>
      </c>
      <c r="AC158" s="15">
        <f>IFERROR(VLOOKUP($M:$M,'Data 2'!$U:$AI,'Data 2'!Y$1,0),0)</f>
        <v>0</v>
      </c>
      <c r="AD158" s="15">
        <f>IFERROR(VLOOKUP($M:$M,'Data 2'!$U:$AI,'Data 2'!Z$1,0),0)</f>
        <v>0</v>
      </c>
      <c r="AE158" s="15">
        <f>IFERROR(VLOOKUP($M:$M,'Data 2'!$U:$AI,'Data 2'!AA$1,0),0)</f>
        <v>0</v>
      </c>
      <c r="AF158" s="15">
        <f>IFERROR(VLOOKUP($M:$M,'Data 2'!$U:$AI,'Data 2'!AB$1,0),0)</f>
        <v>0</v>
      </c>
      <c r="AG158" s="15">
        <f>IFERROR(VLOOKUP($M:$M,'Data 2'!$U:$AI,'Data 2'!AC$1,0),0)</f>
        <v>0</v>
      </c>
      <c r="AH158" s="15">
        <f>IFERROR(VLOOKUP($M:$M,'Data 2'!$U:$AI,'Data 2'!AD$1,0),0)</f>
        <v>0</v>
      </c>
      <c r="AI158" s="15">
        <f>IFERROR(VLOOKUP($M:$M,'Data 2'!$U:$AI,'Data 2'!AE$1,0),0)</f>
        <v>0</v>
      </c>
      <c r="AJ158" s="15">
        <f>IFERROR(VLOOKUP($M:$M,'Data 2'!$U:$AI,'Data 2'!AF$1,0),0)</f>
        <v>0</v>
      </c>
      <c r="AK158" s="15">
        <f>IFERROR(VLOOKUP($M:$M,'Data 2'!$U:$AI,'Data 2'!AG$1,0),0)</f>
        <v>0</v>
      </c>
      <c r="AL158" s="15">
        <f>IFERROR(VLOOKUP($M:$M,'Data 2'!$U:$AI,'Data 2'!AH$1,0),0)</f>
        <v>0</v>
      </c>
      <c r="AM158" s="16">
        <f t="shared" si="207"/>
        <v>16.98</v>
      </c>
      <c r="AN158" s="15">
        <f>IFERROR(VLOOKUP($M:$M,'Data 2'!$AP:$BE,'Data 2'!AR$1,0),0)</f>
        <v>0</v>
      </c>
      <c r="AO158" s="15">
        <f>IFERROR(VLOOKUP($M:$M,'Data 2'!$AP:$BE,'Data 2'!AS$1,0),0)</f>
        <v>0</v>
      </c>
      <c r="AP158" s="15">
        <f>IFERROR(VLOOKUP($M:$M,'Data 2'!$AP:$BE,'Data 2'!AT$1,0),0)</f>
        <v>0</v>
      </c>
      <c r="AQ158" s="15">
        <f>IFERROR(VLOOKUP($M:$M,'Data 2'!$AP:$BE,'Data 2'!AU$1,0),0)</f>
        <v>0</v>
      </c>
      <c r="AR158" s="15">
        <f>IFERROR(VLOOKUP($M:$M,'Data 2'!$AP:$BE,'Data 2'!AV$1,0),0)</f>
        <v>0</v>
      </c>
      <c r="AS158" s="15">
        <f>IFERROR(VLOOKUP($M:$M,'Data 2'!$AP:$BE,'Data 2'!AW$1,0),0)</f>
        <v>0</v>
      </c>
      <c r="AT158" s="15">
        <f>IFERROR(VLOOKUP($M:$M,'Data 2'!$AP:$BE,'Data 2'!AX$1,0),0)</f>
        <v>0</v>
      </c>
      <c r="AU158" s="15">
        <f>IFERROR(VLOOKUP($M:$M,'Data 2'!$AP:$BE,'Data 2'!AY$1,0),0)</f>
        <v>0</v>
      </c>
      <c r="AV158" s="15">
        <f>IFERROR(VLOOKUP($M:$M,'Data 2'!$AP:$BE,'Data 2'!AZ$1,0),0)</f>
        <v>0</v>
      </c>
      <c r="AW158" s="15">
        <f>IFERROR(VLOOKUP($M:$M,'Data 2'!$AP:$BE,'Data 2'!BA$1,0),0)</f>
        <v>0</v>
      </c>
      <c r="AX158" s="15">
        <f>IFERROR(VLOOKUP($M:$M,'Data 2'!$AP:$BE,'Data 2'!BB$1,0),0)</f>
        <v>0</v>
      </c>
      <c r="AY158" s="15">
        <f>IFERROR(VLOOKUP($M:$M,'Data 2'!$AP:$BE,'Data 2'!BC$1,0),0)</f>
        <v>0</v>
      </c>
      <c r="AZ158" s="16">
        <f t="shared" si="140"/>
        <v>0</v>
      </c>
      <c r="BA158" s="3">
        <f>IF(AA158=0,0,IFERROR(VLOOKUP($M:$M,'Price_Per_Oz_01.2019~'!$A:$CQ,Data_sheet_PTD!BA$2,0),0))</f>
        <v>0.68</v>
      </c>
      <c r="BB158" s="3">
        <f>IF(AB158=0,0,IFERROR(VLOOKUP($M:$M,'Price_Per_Oz_01.2019~'!$A:$CQ,Data_sheet_PTD!BB$2,0),0))</f>
        <v>0</v>
      </c>
      <c r="BC158" s="3">
        <f>IF(AC158=0,0,IFERROR(VLOOKUP($M:$M,'Price_Per_Oz_01.2019~'!$A:$CQ,Data_sheet_PTD!BC$2,0),0))</f>
        <v>0</v>
      </c>
      <c r="BD158" s="3">
        <f>IF(AD158=0,0,IFERROR(VLOOKUP($M:$M,'Price_Per_Oz_01.2019~'!$A:$CQ,Data_sheet_PTD!BD$2,0),0))</f>
        <v>0</v>
      </c>
      <c r="BE158" s="3">
        <f>IF(AE158=0,0,IFERROR(VLOOKUP($M:$M,'Price_Per_Oz_01.2019~'!$A:$CQ,Data_sheet_PTD!BE$2,0),0))</f>
        <v>0</v>
      </c>
      <c r="BF158" s="3">
        <f>IF(AF158=0,0,IFERROR(VLOOKUP($M:$M,'Price_Per_Oz_01.2019~'!$A:$CQ,Data_sheet_PTD!BF$2,0),0))</f>
        <v>0</v>
      </c>
      <c r="BG158" s="3">
        <f>IF(AG158=0,0,IFERROR(VLOOKUP($M:$M,'Price_Per_Oz_01.2019~'!$A:$CQ,Data_sheet_PTD!BG$2,0),0))</f>
        <v>0</v>
      </c>
      <c r="BH158" s="3">
        <f>IF(AH158=0,0,IFERROR(VLOOKUP($M:$M,'Price_Per_Oz_01.2019~'!$A:$CQ,Data_sheet_PTD!BH$2,0),0))</f>
        <v>0</v>
      </c>
      <c r="BI158" s="3">
        <f>IF(AI158=0,0,IFERROR(VLOOKUP($M:$M,'Price_Per_Oz_01.2019~'!$A:$CQ,Data_sheet_PTD!BI$2,0),0))</f>
        <v>0</v>
      </c>
      <c r="BJ158" s="3">
        <f>IF(AJ158=0,0,IFERROR(VLOOKUP($M:$M,'Price_Per_Oz_01.2019~'!$A:$CQ,Data_sheet_PTD!BJ$2,0),0))</f>
        <v>0</v>
      </c>
      <c r="BK158" s="3">
        <f>IF(AK158=0,0,IFERROR(VLOOKUP($M:$M,'Price_Per_Oz_01.2019~'!$A:$CQ,Data_sheet_PTD!BK$2,0),0))</f>
        <v>0</v>
      </c>
      <c r="BL158" s="3">
        <f>IF(AL158=0,0,IFERROR(VLOOKUP($M:$M,'Price_Per_Oz_01.2019~'!$A:$CQ,Data_sheet_PTD!BL$2,0),0))</f>
        <v>0</v>
      </c>
      <c r="BM158" s="17">
        <f t="shared" si="192"/>
        <v>0</v>
      </c>
      <c r="BN158" s="3">
        <f>IF(AN158=0,0,IFERROR(VLOOKUP($M:$M,'Price_Per_Oz_01.2019~'!$A:$CQ,Data_sheet_PTD!BN$2,0),0))</f>
        <v>0</v>
      </c>
      <c r="BO158" s="3">
        <f>IF(AO158=0,0,IFERROR(VLOOKUP($M:$M,'Price_Per_Oz_01.2019~'!$A:$CQ,Data_sheet_PTD!BO$2,0),0))</f>
        <v>0</v>
      </c>
      <c r="BP158" s="3">
        <f>IF(AP158=0,0,IFERROR(VLOOKUP($M:$M,'Price_Per_Oz_01.2019~'!$A:$CQ,Data_sheet_PTD!BP$2,0),0))</f>
        <v>0</v>
      </c>
      <c r="BQ158" s="3">
        <f>IF(AQ158=0,0,IFERROR(VLOOKUP($M:$M,'Price_Per_Oz_01.2019~'!$A:$CQ,Data_sheet_PTD!BQ$2,0),0))</f>
        <v>0</v>
      </c>
      <c r="BR158" s="3">
        <f>IF(AR158=0,0,IFERROR(VLOOKUP($M:$M,'Price_Per_Oz_01.2019~'!$A:$CQ,Data_sheet_PTD!BR$2,0),0))</f>
        <v>0</v>
      </c>
      <c r="BS158" s="3">
        <f>IF(AS158=0,0,IFERROR(VLOOKUP($M:$M,'Price_Per_Oz_01.2019~'!$A:$CQ,Data_sheet_PTD!BS$2,0),0))</f>
        <v>0</v>
      </c>
      <c r="BT158" s="3">
        <f>IF(AT158=0,0,IFERROR(VLOOKUP($M:$M,'Price_Per_Oz_01.2019~'!$A:$CQ,Data_sheet_PTD!BT$2,0),0))</f>
        <v>0</v>
      </c>
      <c r="BU158" s="3">
        <f>IF(AU158=0,0,IFERROR(VLOOKUP($M:$M,'Price_Per_Oz_01.2019~'!$A:$CQ,Data_sheet_PTD!BU$2,0),0))</f>
        <v>0</v>
      </c>
      <c r="BV158" s="3">
        <f>IF(AV158=0,0,IFERROR(VLOOKUP($M:$M,'Price_Per_Oz_01.2019~'!$A:$CQ,Data_sheet_PTD!BV$2,0),0))</f>
        <v>0</v>
      </c>
      <c r="BW158" s="3">
        <f>IF(AW158=0,0,IFERROR(VLOOKUP($M:$M,'Price_Per_Oz_01.2019~'!$A:$CQ,Data_sheet_PTD!BW$2,0),0))</f>
        <v>0</v>
      </c>
      <c r="BX158" s="3">
        <f>IF(AX158=0,0,IFERROR(VLOOKUP($M:$M,'Price_Per_Oz_01.2019~'!$A:$CQ,Data_sheet_PTD!BX$2,0),0))</f>
        <v>0</v>
      </c>
      <c r="BY158" s="3">
        <f>IF(AY158=0,0,IFERROR(VLOOKUP($M:$M,'Price_Per_Oz_01.2019~'!$A:$CQ,Data_sheet_PTD!BY$2,0),0))</f>
        <v>0</v>
      </c>
      <c r="BZ158" s="17">
        <f t="shared" si="193"/>
        <v>0</v>
      </c>
      <c r="CA158" s="12">
        <f t="shared" si="144"/>
        <v>24.970588235294116</v>
      </c>
      <c r="CB158" s="12">
        <f t="shared" si="145"/>
        <v>0</v>
      </c>
      <c r="CC158" s="12">
        <f t="shared" si="146"/>
        <v>0</v>
      </c>
      <c r="CD158" s="12">
        <f t="shared" si="147"/>
        <v>0</v>
      </c>
      <c r="CE158" s="12">
        <f t="shared" si="148"/>
        <v>0</v>
      </c>
      <c r="CF158" s="12">
        <f t="shared" si="149"/>
        <v>0</v>
      </c>
      <c r="CG158" s="12">
        <f t="shared" si="150"/>
        <v>0</v>
      </c>
      <c r="CH158" s="12">
        <f t="shared" si="151"/>
        <v>0</v>
      </c>
      <c r="CI158" s="12">
        <f t="shared" si="152"/>
        <v>0</v>
      </c>
      <c r="CJ158" s="12">
        <f t="shared" si="153"/>
        <v>0</v>
      </c>
      <c r="CK158" s="12">
        <f t="shared" si="154"/>
        <v>0</v>
      </c>
      <c r="CL158" s="12">
        <f t="shared" si="155"/>
        <v>0</v>
      </c>
      <c r="CM158" s="13">
        <f t="shared" si="194"/>
        <v>24.970588235294116</v>
      </c>
      <c r="CN158" s="12">
        <f t="shared" si="156"/>
        <v>0</v>
      </c>
      <c r="CO158" s="12">
        <f t="shared" si="157"/>
        <v>0</v>
      </c>
      <c r="CP158" s="12">
        <f t="shared" si="158"/>
        <v>0</v>
      </c>
      <c r="CQ158" s="12">
        <f t="shared" si="159"/>
        <v>0</v>
      </c>
      <c r="CR158" s="12">
        <f t="shared" si="160"/>
        <v>0</v>
      </c>
      <c r="CS158" s="12">
        <f t="shared" si="161"/>
        <v>0</v>
      </c>
      <c r="CT158" s="12">
        <f t="shared" si="162"/>
        <v>0</v>
      </c>
      <c r="CU158" s="12">
        <f t="shared" si="163"/>
        <v>0</v>
      </c>
      <c r="CV158" s="12">
        <f t="shared" si="164"/>
        <v>0</v>
      </c>
      <c r="CW158" s="12">
        <f t="shared" si="165"/>
        <v>0</v>
      </c>
      <c r="CX158" s="12">
        <f t="shared" si="166"/>
        <v>0</v>
      </c>
      <c r="CY158" s="12">
        <f t="shared" si="167"/>
        <v>0</v>
      </c>
      <c r="CZ158" s="13">
        <f t="shared" si="141"/>
        <v>0</v>
      </c>
      <c r="DA158" s="15">
        <f t="shared" si="168"/>
        <v>-16.98</v>
      </c>
      <c r="DB158" s="15">
        <f t="shared" si="169"/>
        <v>0</v>
      </c>
      <c r="DC158" s="15">
        <f t="shared" si="170"/>
        <v>0</v>
      </c>
      <c r="DD158" s="15">
        <f t="shared" si="171"/>
        <v>0</v>
      </c>
      <c r="DE158" s="15">
        <f t="shared" si="172"/>
        <v>0</v>
      </c>
      <c r="DF158" s="15">
        <f t="shared" si="173"/>
        <v>0</v>
      </c>
      <c r="DG158" s="15">
        <f t="shared" si="174"/>
        <v>0</v>
      </c>
      <c r="DH158" s="15">
        <f t="shared" si="175"/>
        <v>0</v>
      </c>
      <c r="DI158" s="15">
        <f t="shared" si="176"/>
        <v>0</v>
      </c>
      <c r="DJ158" s="15">
        <f t="shared" si="177"/>
        <v>0</v>
      </c>
      <c r="DK158" s="15">
        <f t="shared" si="178"/>
        <v>0</v>
      </c>
      <c r="DL158" s="15">
        <f t="shared" si="179"/>
        <v>0</v>
      </c>
      <c r="DM158" s="16">
        <f t="shared" si="142"/>
        <v>-16.98</v>
      </c>
      <c r="DN158" s="15">
        <f t="shared" si="180"/>
        <v>0</v>
      </c>
      <c r="DO158" s="15">
        <f t="shared" si="181"/>
        <v>0</v>
      </c>
      <c r="DP158" s="15">
        <f t="shared" si="182"/>
        <v>0</v>
      </c>
      <c r="DQ158" s="15">
        <f t="shared" si="183"/>
        <v>0</v>
      </c>
      <c r="DR158" s="15">
        <f t="shared" si="184"/>
        <v>0</v>
      </c>
      <c r="DS158" s="15">
        <f t="shared" si="185"/>
        <v>0</v>
      </c>
      <c r="DT158" s="15">
        <f t="shared" si="186"/>
        <v>0</v>
      </c>
      <c r="DU158" s="15">
        <f t="shared" si="187"/>
        <v>0</v>
      </c>
      <c r="DV158" s="15">
        <f t="shared" si="188"/>
        <v>0</v>
      </c>
      <c r="DW158" s="15">
        <f t="shared" si="189"/>
        <v>0</v>
      </c>
      <c r="DX158" s="15">
        <f t="shared" si="190"/>
        <v>0</v>
      </c>
      <c r="DY158" s="15">
        <f t="shared" si="191"/>
        <v>0</v>
      </c>
      <c r="DZ158" s="16">
        <f t="shared" si="143"/>
        <v>0</v>
      </c>
      <c r="EB158" s="22">
        <f t="shared" si="195"/>
        <v>0</v>
      </c>
      <c r="EC158" s="22">
        <f t="shared" si="196"/>
        <v>0</v>
      </c>
      <c r="ED158" s="22">
        <f t="shared" si="197"/>
        <v>0</v>
      </c>
      <c r="EE158" s="22">
        <f t="shared" si="198"/>
        <v>0</v>
      </c>
      <c r="EF158" s="22">
        <f t="shared" si="199"/>
        <v>0</v>
      </c>
      <c r="EG158" s="22">
        <f t="shared" si="200"/>
        <v>0</v>
      </c>
      <c r="EH158" s="22">
        <f t="shared" si="201"/>
        <v>0</v>
      </c>
      <c r="EI158" s="22">
        <f t="shared" si="202"/>
        <v>0</v>
      </c>
      <c r="EJ158" s="22">
        <f t="shared" si="203"/>
        <v>0</v>
      </c>
      <c r="EK158" s="22">
        <f t="shared" si="204"/>
        <v>0</v>
      </c>
      <c r="EL158" s="22">
        <f t="shared" si="205"/>
        <v>0</v>
      </c>
      <c r="EM158" s="22">
        <f t="shared" si="206"/>
        <v>0</v>
      </c>
    </row>
    <row r="159" spans="12:143" x14ac:dyDescent="0.3">
      <c r="L159" s="7"/>
      <c r="M159" t="s">
        <v>161</v>
      </c>
      <c r="N159" s="15">
        <f>IFERROR(VLOOKUP($M:$M,'Data 2'!$C:$R,'Data 2'!E$1,0),0)</f>
        <v>55687.78</v>
      </c>
      <c r="O159" s="15">
        <f>IFERROR(VLOOKUP($M:$M,'Data 2'!$C:$R,'Data 2'!F$1,0),0)</f>
        <v>62543.59</v>
      </c>
      <c r="P159" s="15">
        <f>IFERROR(VLOOKUP($M:$M,'Data 2'!$C:$R,'Data 2'!G$1,0),0)</f>
        <v>72541.09</v>
      </c>
      <c r="Q159" s="15">
        <f>IFERROR(VLOOKUP($M:$M,'Data 2'!$C:$R,'Data 2'!H$1,0),0)</f>
        <v>99708.53</v>
      </c>
      <c r="R159" s="15">
        <f>IFERROR(VLOOKUP($M:$M,'Data 2'!$C:$R,'Data 2'!I$1,0),0)</f>
        <v>101806.44</v>
      </c>
      <c r="S159" s="15">
        <f>IFERROR(VLOOKUP($M:$M,'Data 2'!$C:$R,'Data 2'!J$1,0),0)</f>
        <v>106118.21</v>
      </c>
      <c r="T159" s="15">
        <f>IFERROR(VLOOKUP($M:$M,'Data 2'!$C:$R,'Data 2'!K$1,0),0)</f>
        <v>114052.86</v>
      </c>
      <c r="U159" s="15">
        <f>IFERROR(VLOOKUP($M:$M,'Data 2'!$C:$R,'Data 2'!L$1,0),0)</f>
        <v>99646.63</v>
      </c>
      <c r="V159" s="15">
        <f>IFERROR(VLOOKUP($M:$M,'Data 2'!$C:$R,'Data 2'!M$1,0),0)</f>
        <v>76595.91</v>
      </c>
      <c r="W159" s="15">
        <f>IFERROR(VLOOKUP($M:$M,'Data 2'!$C:$R,'Data 2'!N$1,0),0)</f>
        <v>74469.75</v>
      </c>
      <c r="X159" s="15">
        <f>IFERROR(VLOOKUP($M:$M,'Data 2'!$C:$R,'Data 2'!O$1,0),0)</f>
        <v>50915.65</v>
      </c>
      <c r="Y159" s="15">
        <f>IFERROR(VLOOKUP($M:$M,'Data 2'!$C:$R,'Data 2'!P$1,0),0)</f>
        <v>46342.47</v>
      </c>
      <c r="Z159" s="16">
        <f t="shared" si="139"/>
        <v>290480.99</v>
      </c>
      <c r="AA159" s="15">
        <f>IFERROR(VLOOKUP($M:$M,'Data 2'!$U:$AI,'Data 2'!W$1,0),0)</f>
        <v>55138.73</v>
      </c>
      <c r="AB159" s="15">
        <f>IFERROR(VLOOKUP($M:$M,'Data 2'!$U:$AI,'Data 2'!X$1,0),0)</f>
        <v>65779.92</v>
      </c>
      <c r="AC159" s="15">
        <f>IFERROR(VLOOKUP($M:$M,'Data 2'!$U:$AI,'Data 2'!Y$1,0),0)</f>
        <v>85787.13</v>
      </c>
      <c r="AD159" s="15">
        <f>IFERROR(VLOOKUP($M:$M,'Data 2'!$U:$AI,'Data 2'!Z$1,0),0)</f>
        <v>110904.63</v>
      </c>
      <c r="AE159" s="15">
        <f>IFERROR(VLOOKUP($M:$M,'Data 2'!$U:$AI,'Data 2'!AA$1,0),0)</f>
        <v>123083.41</v>
      </c>
      <c r="AF159" s="15">
        <f>IFERROR(VLOOKUP($M:$M,'Data 2'!$U:$AI,'Data 2'!AB$1,0),0)</f>
        <v>132582.46</v>
      </c>
      <c r="AG159" s="15">
        <f>IFERROR(VLOOKUP($M:$M,'Data 2'!$U:$AI,'Data 2'!AC$1,0),0)</f>
        <v>123834.1</v>
      </c>
      <c r="AH159" s="15">
        <f>IFERROR(VLOOKUP($M:$M,'Data 2'!$U:$AI,'Data 2'!AD$1,0),0)</f>
        <v>106306.63</v>
      </c>
      <c r="AI159" s="15">
        <f>IFERROR(VLOOKUP($M:$M,'Data 2'!$U:$AI,'Data 2'!AE$1,0),0)</f>
        <v>93248.81</v>
      </c>
      <c r="AJ159" s="15">
        <f>IFERROR(VLOOKUP($M:$M,'Data 2'!$U:$AI,'Data 2'!AF$1,0),0)</f>
        <v>88749.75</v>
      </c>
      <c r="AK159" s="15">
        <f>IFERROR(VLOOKUP($M:$M,'Data 2'!$U:$AI,'Data 2'!AG$1,0),0)</f>
        <v>53552.91</v>
      </c>
      <c r="AL159" s="15">
        <f>IFERROR(VLOOKUP($M:$M,'Data 2'!$U:$AI,'Data 2'!AH$1,0),0)</f>
        <v>54573.73</v>
      </c>
      <c r="AM159" s="16">
        <f t="shared" si="207"/>
        <v>1093542.2100000002</v>
      </c>
      <c r="AN159" s="15">
        <f>IFERROR(VLOOKUP($M:$M,'Data 2'!$AP:$BE,'Data 2'!AR$1,0),0)</f>
        <v>77675.839999999997</v>
      </c>
      <c r="AO159" s="15">
        <f>IFERROR(VLOOKUP($M:$M,'Data 2'!$AP:$BE,'Data 2'!AS$1,0),0)</f>
        <v>83040.800000000003</v>
      </c>
      <c r="AP159" s="15">
        <f>IFERROR(VLOOKUP($M:$M,'Data 2'!$AP:$BE,'Data 2'!AT$1,0),0)</f>
        <v>99262.89</v>
      </c>
      <c r="AQ159" s="15">
        <f>IFERROR(VLOOKUP($M:$M,'Data 2'!$AP:$BE,'Data 2'!AU$1,0),0)</f>
        <v>109758.7</v>
      </c>
      <c r="AR159" s="15">
        <f>IFERROR(VLOOKUP($M:$M,'Data 2'!$AP:$BE,'Data 2'!AV$1,0),0)</f>
        <v>127103.25</v>
      </c>
      <c r="AS159" s="15">
        <f>IFERROR(VLOOKUP($M:$M,'Data 2'!$AP:$BE,'Data 2'!AW$1,0),0)</f>
        <v>127916.19</v>
      </c>
      <c r="AT159" s="15">
        <f>IFERROR(VLOOKUP($M:$M,'Data 2'!$AP:$BE,'Data 2'!AX$1,0),0)</f>
        <v>120157.71</v>
      </c>
      <c r="AU159" s="15">
        <f>IFERROR(VLOOKUP($M:$M,'Data 2'!$AP:$BE,'Data 2'!AY$1,0),0)</f>
        <v>125905.04</v>
      </c>
      <c r="AV159" s="15">
        <f>IFERROR(VLOOKUP($M:$M,'Data 2'!$AP:$BE,'Data 2'!AZ$1,0),0)</f>
        <v>90179.06</v>
      </c>
      <c r="AW159" s="15">
        <f>IFERROR(VLOOKUP($M:$M,'Data 2'!$AP:$BE,'Data 2'!BA$1,0),0)</f>
        <v>72916.079999999987</v>
      </c>
      <c r="AX159" s="15">
        <f>IFERROR(VLOOKUP($M:$M,'Data 2'!$AP:$BE,'Data 2'!BB$1,0),0)</f>
        <v>59622.5</v>
      </c>
      <c r="AY159" s="15">
        <f>IFERROR(VLOOKUP($M:$M,'Data 2'!$AP:$BE,'Data 2'!BC$1,0),0)</f>
        <v>55461.049999999996</v>
      </c>
      <c r="AZ159" s="16">
        <f t="shared" si="140"/>
        <v>1148999.1100000001</v>
      </c>
      <c r="BA159" s="3">
        <f>IF(AA159=0,0,IFERROR(VLOOKUP($M:$M,'Price_Per_Oz_01.2019~'!$A:$CQ,Data_sheet_PTD!BA$2,0),0))</f>
        <v>0.79</v>
      </c>
      <c r="BB159" s="3">
        <f>IF(AB159=0,0,IFERROR(VLOOKUP($M:$M,'Price_Per_Oz_01.2019~'!$A:$CQ,Data_sheet_PTD!BB$2,0),0))</f>
        <v>0.79</v>
      </c>
      <c r="BC159" s="3">
        <f>IF(AC159=0,0,IFERROR(VLOOKUP($M:$M,'Price_Per_Oz_01.2019~'!$A:$CQ,Data_sheet_PTD!BC$2,0),0))</f>
        <v>0.79</v>
      </c>
      <c r="BD159" s="3">
        <f>IF(AD159=0,0,IFERROR(VLOOKUP($M:$M,'Price_Per_Oz_01.2019~'!$A:$CQ,Data_sheet_PTD!BD$2,0),0))</f>
        <v>0.85</v>
      </c>
      <c r="BE159" s="3">
        <f>IF(AE159=0,0,IFERROR(VLOOKUP($M:$M,'Price_Per_Oz_01.2019~'!$A:$CQ,Data_sheet_PTD!BE$2,0),0))</f>
        <v>0.85</v>
      </c>
      <c r="BF159" s="3">
        <f>IF(AF159=0,0,IFERROR(VLOOKUP($M:$M,'Price_Per_Oz_01.2019~'!$A:$CQ,Data_sheet_PTD!BF$2,0),0))</f>
        <v>0.85</v>
      </c>
      <c r="BG159" s="3">
        <f>IF(AG159=0,0,IFERROR(VLOOKUP($M:$M,'Price_Per_Oz_01.2019~'!$A:$CQ,Data_sheet_PTD!BG$2,0),0))</f>
        <v>0.85</v>
      </c>
      <c r="BH159" s="3">
        <f>IF(AH159=0,0,IFERROR(VLOOKUP($M:$M,'Price_Per_Oz_01.2019~'!$A:$CQ,Data_sheet_PTD!BH$2,0),0))</f>
        <v>0.85</v>
      </c>
      <c r="BI159" s="3">
        <f>IF(AI159=0,0,IFERROR(VLOOKUP($M:$M,'Price_Per_Oz_01.2019~'!$A:$CQ,Data_sheet_PTD!BI$2,0),0))</f>
        <v>0.85</v>
      </c>
      <c r="BJ159" s="3">
        <f>IF(AJ159=0,0,IFERROR(VLOOKUP($M:$M,'Price_Per_Oz_01.2019~'!$A:$CQ,Data_sheet_PTD!BJ$2,0),0))</f>
        <v>0.85</v>
      </c>
      <c r="BK159" s="3">
        <f>IF(AK159=0,0,IFERROR(VLOOKUP($M:$M,'Price_Per_Oz_01.2019~'!$A:$CQ,Data_sheet_PTD!BK$2,0),0))</f>
        <v>0.85</v>
      </c>
      <c r="BL159" s="3">
        <f>IF(AL159=0,0,IFERROR(VLOOKUP($M:$M,'Price_Per_Oz_01.2019~'!$A:$CQ,Data_sheet_PTD!BL$2,0),0))</f>
        <v>0.89</v>
      </c>
      <c r="BM159" s="17">
        <f t="shared" si="192"/>
        <v>0.85</v>
      </c>
      <c r="BN159" s="3">
        <f>IF(AN159=0,0,IFERROR(VLOOKUP($M:$M,'Price_Per_Oz_01.2019~'!$A:$CQ,Data_sheet_PTD!BN$2,0),0))</f>
        <v>0.89</v>
      </c>
      <c r="BO159" s="3">
        <f>IF(AO159=0,0,IFERROR(VLOOKUP($M:$M,'Price_Per_Oz_01.2019~'!$A:$CQ,Data_sheet_PTD!BO$2,0),0))</f>
        <v>0.89</v>
      </c>
      <c r="BP159" s="3">
        <f>IF(AP159=0,0,IFERROR(VLOOKUP($M:$M,'Price_Per_Oz_01.2019~'!$A:$CQ,Data_sheet_PTD!BP$2,0),0))</f>
        <v>0.89</v>
      </c>
      <c r="BQ159" s="3">
        <f>IF(AQ159=0,0,IFERROR(VLOOKUP($M:$M,'Price_Per_Oz_01.2019~'!$A:$CQ,Data_sheet_PTD!BQ$2,0),0))</f>
        <v>0.89</v>
      </c>
      <c r="BR159" s="3">
        <f>IF(AR159=0,0,IFERROR(VLOOKUP($M:$M,'Price_Per_Oz_01.2019~'!$A:$CQ,Data_sheet_PTD!BR$2,0),0))</f>
        <v>0.89</v>
      </c>
      <c r="BS159" s="3">
        <f>IF(AS159=0,0,IFERROR(VLOOKUP($M:$M,'Price_Per_Oz_01.2019~'!$A:$CQ,Data_sheet_PTD!BS$2,0),0))</f>
        <v>0.89</v>
      </c>
      <c r="BT159" s="3">
        <f>IF(AT159=0,0,IFERROR(VLOOKUP($M:$M,'Price_Per_Oz_01.2019~'!$A:$CQ,Data_sheet_PTD!BT$2,0),0))</f>
        <v>0.89</v>
      </c>
      <c r="BU159" s="3">
        <f>IF(AU159=0,0,IFERROR(VLOOKUP($M:$M,'Price_Per_Oz_01.2019~'!$A:$CQ,Data_sheet_PTD!BU$2,0),0))</f>
        <v>0.89</v>
      </c>
      <c r="BV159" s="3">
        <f>IF(AV159=0,0,IFERROR(VLOOKUP($M:$M,'Price_Per_Oz_01.2019~'!$A:$CQ,Data_sheet_PTD!BV$2,0),0))</f>
        <v>0.89</v>
      </c>
      <c r="BW159" s="3">
        <f>IF(AW159=0,0,IFERROR(VLOOKUP($M:$M,'Price_Per_Oz_01.2019~'!$A:$CQ,Data_sheet_PTD!BW$2,0),0))</f>
        <v>0.89</v>
      </c>
      <c r="BX159" s="3">
        <f>IF(AX159=0,0,IFERROR(VLOOKUP($M:$M,'Price_Per_Oz_01.2019~'!$A:$CQ,Data_sheet_PTD!BX$2,0),0))</f>
        <v>0.89</v>
      </c>
      <c r="BY159" s="3">
        <f>IF(AY159=0,0,IFERROR(VLOOKUP($M:$M,'Price_Per_Oz_01.2019~'!$A:$CQ,Data_sheet_PTD!BY$2,0),0))</f>
        <v>0.89</v>
      </c>
      <c r="BZ159" s="17">
        <f t="shared" si="193"/>
        <v>0.89</v>
      </c>
      <c r="CA159" s="12">
        <f t="shared" si="144"/>
        <v>69795.860759493677</v>
      </c>
      <c r="CB159" s="12">
        <f t="shared" si="145"/>
        <v>83265.721518987339</v>
      </c>
      <c r="CC159" s="12">
        <f t="shared" si="146"/>
        <v>108591.30379746835</v>
      </c>
      <c r="CD159" s="12">
        <f t="shared" si="147"/>
        <v>130476.03529411765</v>
      </c>
      <c r="CE159" s="12">
        <f t="shared" si="148"/>
        <v>144804.01176470588</v>
      </c>
      <c r="CF159" s="12">
        <f t="shared" si="149"/>
        <v>155979.36470588236</v>
      </c>
      <c r="CG159" s="12">
        <f t="shared" si="150"/>
        <v>145687.17647058825</v>
      </c>
      <c r="CH159" s="12">
        <f t="shared" si="151"/>
        <v>125066.62352941178</v>
      </c>
      <c r="CI159" s="12">
        <f t="shared" si="152"/>
        <v>109704.48235294118</v>
      </c>
      <c r="CJ159" s="12">
        <f t="shared" si="153"/>
        <v>104411.4705882353</v>
      </c>
      <c r="CK159" s="12">
        <f t="shared" si="154"/>
        <v>63003.423529411768</v>
      </c>
      <c r="CL159" s="12">
        <f t="shared" si="155"/>
        <v>61318.79775280899</v>
      </c>
      <c r="CM159" s="13">
        <f t="shared" si="194"/>
        <v>1302104.2720640523</v>
      </c>
      <c r="CN159" s="12">
        <f t="shared" si="156"/>
        <v>87276.224719101112</v>
      </c>
      <c r="CO159" s="12">
        <f t="shared" si="157"/>
        <v>93304.269662921346</v>
      </c>
      <c r="CP159" s="12">
        <f t="shared" si="158"/>
        <v>111531.33707865169</v>
      </c>
      <c r="CQ159" s="12">
        <f t="shared" si="159"/>
        <v>123324.38202247191</v>
      </c>
      <c r="CR159" s="12">
        <f t="shared" si="160"/>
        <v>142812.64044943819</v>
      </c>
      <c r="CS159" s="12">
        <f t="shared" si="161"/>
        <v>143726.05617977527</v>
      </c>
      <c r="CT159" s="12">
        <f t="shared" si="162"/>
        <v>135008.66292134832</v>
      </c>
      <c r="CU159" s="12">
        <f t="shared" si="163"/>
        <v>141466.33707865168</v>
      </c>
      <c r="CV159" s="12">
        <f t="shared" si="164"/>
        <v>101324.78651685393</v>
      </c>
      <c r="CW159" s="12">
        <f t="shared" si="165"/>
        <v>81928.179775280878</v>
      </c>
      <c r="CX159" s="12">
        <f t="shared" si="166"/>
        <v>66991.573033707871</v>
      </c>
      <c r="CY159" s="12">
        <f t="shared" si="167"/>
        <v>62315.786516853928</v>
      </c>
      <c r="CZ159" s="13">
        <f t="shared" si="141"/>
        <v>1291010.235955056</v>
      </c>
      <c r="DA159" s="15">
        <f t="shared" si="168"/>
        <v>13809.487528089874</v>
      </c>
      <c r="DB159" s="15">
        <f t="shared" si="169"/>
        <v>7930.4530337078659</v>
      </c>
      <c r="DC159" s="15">
        <f t="shared" si="170"/>
        <v>2322.6262921348357</v>
      </c>
      <c r="DD159" s="15">
        <f t="shared" si="171"/>
        <v>-6078.9052808988827</v>
      </c>
      <c r="DE159" s="15">
        <f t="shared" si="172"/>
        <v>-1692.6656179775396</v>
      </c>
      <c r="DF159" s="15">
        <f t="shared" si="173"/>
        <v>-10415.312247191019</v>
      </c>
      <c r="DG159" s="15">
        <f t="shared" si="174"/>
        <v>-9076.7365168539382</v>
      </c>
      <c r="DH159" s="15">
        <f t="shared" si="175"/>
        <v>13939.756516853911</v>
      </c>
      <c r="DI159" s="15">
        <f t="shared" si="176"/>
        <v>-7122.741460674164</v>
      </c>
      <c r="DJ159" s="15">
        <f t="shared" si="177"/>
        <v>-19110.797191011257</v>
      </c>
      <c r="DK159" s="15">
        <f t="shared" si="178"/>
        <v>3389.9270786516877</v>
      </c>
      <c r="DL159" s="15">
        <f t="shared" si="179"/>
        <v>887.31999999999471</v>
      </c>
      <c r="DM159" s="16">
        <f t="shared" si="142"/>
        <v>-11217.587865168633</v>
      </c>
      <c r="DN159" s="15">
        <f t="shared" si="180"/>
        <v>8727.6224719101101</v>
      </c>
      <c r="DO159" s="15">
        <f t="shared" si="181"/>
        <v>9330.4269662921324</v>
      </c>
      <c r="DP159" s="15">
        <f t="shared" si="182"/>
        <v>11153.133707865167</v>
      </c>
      <c r="DQ159" s="15">
        <f t="shared" si="183"/>
        <v>4932.9752808988806</v>
      </c>
      <c r="DR159" s="15">
        <f t="shared" si="184"/>
        <v>5712.5056179775329</v>
      </c>
      <c r="DS159" s="15">
        <f t="shared" si="185"/>
        <v>5749.042247191016</v>
      </c>
      <c r="DT159" s="15">
        <f t="shared" si="186"/>
        <v>5400.3465168539378</v>
      </c>
      <c r="DU159" s="15">
        <f t="shared" si="187"/>
        <v>5658.6534831460722</v>
      </c>
      <c r="DV159" s="15">
        <f t="shared" si="188"/>
        <v>4052.9914606741609</v>
      </c>
      <c r="DW159" s="15">
        <f t="shared" si="189"/>
        <v>3277.1271910112382</v>
      </c>
      <c r="DX159" s="15">
        <f t="shared" si="190"/>
        <v>2679.662921348317</v>
      </c>
      <c r="DY159" s="15">
        <f t="shared" si="191"/>
        <v>0</v>
      </c>
      <c r="DZ159" s="16">
        <f t="shared" si="143"/>
        <v>66674.487865168572</v>
      </c>
      <c r="EB159" s="22">
        <f t="shared" si="195"/>
        <v>0</v>
      </c>
      <c r="EC159" s="22">
        <f t="shared" si="196"/>
        <v>0</v>
      </c>
      <c r="ED159" s="22">
        <f t="shared" si="197"/>
        <v>0</v>
      </c>
      <c r="EE159" s="22">
        <f t="shared" si="198"/>
        <v>-5.4569682106375694E-12</v>
      </c>
      <c r="EF159" s="22">
        <f t="shared" si="199"/>
        <v>0</v>
      </c>
      <c r="EG159" s="22">
        <f t="shared" si="200"/>
        <v>1.3642420526593924E-11</v>
      </c>
      <c r="EH159" s="22">
        <f t="shared" si="201"/>
        <v>0</v>
      </c>
      <c r="EI159" s="22">
        <f t="shared" si="202"/>
        <v>0</v>
      </c>
      <c r="EJ159" s="22">
        <f t="shared" si="203"/>
        <v>0</v>
      </c>
      <c r="EK159" s="22">
        <f t="shared" si="204"/>
        <v>0</v>
      </c>
      <c r="EL159" s="22">
        <f t="shared" si="205"/>
        <v>-8.1854523159563541E-12</v>
      </c>
      <c r="EM159" s="22">
        <f t="shared" si="206"/>
        <v>-2.2737367544323206E-12</v>
      </c>
    </row>
    <row r="160" spans="12:143" x14ac:dyDescent="0.3">
      <c r="L160" s="7"/>
      <c r="M160" t="s">
        <v>162</v>
      </c>
      <c r="N160" s="15">
        <f>IFERROR(VLOOKUP($M:$M,'Data 2'!$C:$R,'Data 2'!E$1,0),0)</f>
        <v>46030.81</v>
      </c>
      <c r="O160" s="15">
        <f>IFERROR(VLOOKUP($M:$M,'Data 2'!$C:$R,'Data 2'!F$1,0),0)</f>
        <v>54948.13</v>
      </c>
      <c r="P160" s="15">
        <f>IFERROR(VLOOKUP($M:$M,'Data 2'!$C:$R,'Data 2'!G$1,0),0)</f>
        <v>69346.95</v>
      </c>
      <c r="Q160" s="15">
        <f>IFERROR(VLOOKUP($M:$M,'Data 2'!$C:$R,'Data 2'!H$1,0),0)</f>
        <v>90965.28</v>
      </c>
      <c r="R160" s="15">
        <f>IFERROR(VLOOKUP($M:$M,'Data 2'!$C:$R,'Data 2'!I$1,0),0)</f>
        <v>85274.52</v>
      </c>
      <c r="S160" s="15">
        <f>IFERROR(VLOOKUP($M:$M,'Data 2'!$C:$R,'Data 2'!J$1,0),0)</f>
        <v>90696.77</v>
      </c>
      <c r="T160" s="15">
        <f>IFERROR(VLOOKUP($M:$M,'Data 2'!$C:$R,'Data 2'!K$1,0),0)</f>
        <v>99243.13</v>
      </c>
      <c r="U160" s="15">
        <f>IFERROR(VLOOKUP($M:$M,'Data 2'!$C:$R,'Data 2'!L$1,0),0)</f>
        <v>83254</v>
      </c>
      <c r="V160" s="15">
        <f>IFERROR(VLOOKUP($M:$M,'Data 2'!$C:$R,'Data 2'!M$1,0),0)</f>
        <v>70775.460000000006</v>
      </c>
      <c r="W160" s="15">
        <f>IFERROR(VLOOKUP($M:$M,'Data 2'!$C:$R,'Data 2'!N$1,0),0)</f>
        <v>70258.16</v>
      </c>
      <c r="X160" s="15">
        <f>IFERROR(VLOOKUP($M:$M,'Data 2'!$C:$R,'Data 2'!O$1,0),0)</f>
        <v>48988.84</v>
      </c>
      <c r="Y160" s="15">
        <f>IFERROR(VLOOKUP($M:$M,'Data 2'!$C:$R,'Data 2'!P$1,0),0)</f>
        <v>46760.13</v>
      </c>
      <c r="Z160" s="16">
        <f t="shared" si="139"/>
        <v>261291.17</v>
      </c>
      <c r="AA160" s="15">
        <f>IFERROR(VLOOKUP($M:$M,'Data 2'!$U:$AI,'Data 2'!W$1,0),0)</f>
        <v>57061.36</v>
      </c>
      <c r="AB160" s="15">
        <f>IFERROR(VLOOKUP($M:$M,'Data 2'!$U:$AI,'Data 2'!X$1,0),0)</f>
        <v>64655.25</v>
      </c>
      <c r="AC160" s="15">
        <f>IFERROR(VLOOKUP($M:$M,'Data 2'!$U:$AI,'Data 2'!Y$1,0),0)</f>
        <v>88012.96</v>
      </c>
      <c r="AD160" s="15">
        <f>IFERROR(VLOOKUP($M:$M,'Data 2'!$U:$AI,'Data 2'!Z$1,0),0)</f>
        <v>104832.17</v>
      </c>
      <c r="AE160" s="15">
        <f>IFERROR(VLOOKUP($M:$M,'Data 2'!$U:$AI,'Data 2'!AA$1,0),0)</f>
        <v>117660.15</v>
      </c>
      <c r="AF160" s="15">
        <f>IFERROR(VLOOKUP($M:$M,'Data 2'!$U:$AI,'Data 2'!AB$1,0),0)</f>
        <v>134396.25</v>
      </c>
      <c r="AG160" s="15">
        <f>IFERROR(VLOOKUP($M:$M,'Data 2'!$U:$AI,'Data 2'!AC$1,0),0)</f>
        <v>120505.94</v>
      </c>
      <c r="AH160" s="15">
        <f>IFERROR(VLOOKUP($M:$M,'Data 2'!$U:$AI,'Data 2'!AD$1,0),0)</f>
        <v>106259.1</v>
      </c>
      <c r="AI160" s="15">
        <f>IFERROR(VLOOKUP($M:$M,'Data 2'!$U:$AI,'Data 2'!AE$1,0),0)</f>
        <v>95280.13</v>
      </c>
      <c r="AJ160" s="15">
        <f>IFERROR(VLOOKUP($M:$M,'Data 2'!$U:$AI,'Data 2'!AF$1,0),0)</f>
        <v>82018.789999999994</v>
      </c>
      <c r="AK160" s="15">
        <f>IFERROR(VLOOKUP($M:$M,'Data 2'!$U:$AI,'Data 2'!AG$1,0),0)</f>
        <v>62857.5</v>
      </c>
      <c r="AL160" s="15">
        <f>IFERROR(VLOOKUP($M:$M,'Data 2'!$U:$AI,'Data 2'!AH$1,0),0)</f>
        <v>64721.45</v>
      </c>
      <c r="AM160" s="16">
        <f t="shared" si="207"/>
        <v>1098261.05</v>
      </c>
      <c r="AN160" s="15">
        <f>IFERROR(VLOOKUP($M:$M,'Data 2'!$AP:$BE,'Data 2'!AR$1,0),0)</f>
        <v>75171.38</v>
      </c>
      <c r="AO160" s="15">
        <f>IFERROR(VLOOKUP($M:$M,'Data 2'!$AP:$BE,'Data 2'!AS$1,0),0)</f>
        <v>97198.18</v>
      </c>
      <c r="AP160" s="15">
        <f>IFERROR(VLOOKUP($M:$M,'Data 2'!$AP:$BE,'Data 2'!AT$1,0),0)</f>
        <v>106715.66</v>
      </c>
      <c r="AQ160" s="15">
        <f>IFERROR(VLOOKUP($M:$M,'Data 2'!$AP:$BE,'Data 2'!AU$1,0),0)</f>
        <v>114415.47</v>
      </c>
      <c r="AR160" s="15">
        <f>IFERROR(VLOOKUP($M:$M,'Data 2'!$AP:$BE,'Data 2'!AV$1,0),0)</f>
        <v>120820.67</v>
      </c>
      <c r="AS160" s="15">
        <f>IFERROR(VLOOKUP($M:$M,'Data 2'!$AP:$BE,'Data 2'!AW$1,0),0)</f>
        <v>122115.3</v>
      </c>
      <c r="AT160" s="15">
        <f>IFERROR(VLOOKUP($M:$M,'Data 2'!$AP:$BE,'Data 2'!AX$1,0),0)</f>
        <v>112690.56</v>
      </c>
      <c r="AU160" s="15">
        <f>IFERROR(VLOOKUP($M:$M,'Data 2'!$AP:$BE,'Data 2'!AY$1,0),0)</f>
        <v>114869.2</v>
      </c>
      <c r="AV160" s="15">
        <f>IFERROR(VLOOKUP($M:$M,'Data 2'!$AP:$BE,'Data 2'!AZ$1,0),0)</f>
        <v>90979.94</v>
      </c>
      <c r="AW160" s="15">
        <f>IFERROR(VLOOKUP($M:$M,'Data 2'!$AP:$BE,'Data 2'!BA$1,0),0)</f>
        <v>81461</v>
      </c>
      <c r="AX160" s="15">
        <f>IFERROR(VLOOKUP($M:$M,'Data 2'!$AP:$BE,'Data 2'!BB$1,0),0)</f>
        <v>65182.79</v>
      </c>
      <c r="AY160" s="15">
        <f>IFERROR(VLOOKUP($M:$M,'Data 2'!$AP:$BE,'Data 2'!BC$1,0),0)</f>
        <v>64604.380000000005</v>
      </c>
      <c r="AZ160" s="16">
        <f t="shared" si="140"/>
        <v>1166224.5299999998</v>
      </c>
      <c r="BA160" s="3">
        <f>IF(AA160=0,0,IFERROR(VLOOKUP($M:$M,'Price_Per_Oz_01.2019~'!$A:$CQ,Data_sheet_PTD!BA$2,0),0))</f>
        <v>0.69</v>
      </c>
      <c r="BB160" s="3">
        <f>IF(AB160=0,0,IFERROR(VLOOKUP($M:$M,'Price_Per_Oz_01.2019~'!$A:$CQ,Data_sheet_PTD!BB$2,0),0))</f>
        <v>0.69</v>
      </c>
      <c r="BC160" s="3">
        <f>IF(AC160=0,0,IFERROR(VLOOKUP($M:$M,'Price_Per_Oz_01.2019~'!$A:$CQ,Data_sheet_PTD!BC$2,0),0))</f>
        <v>0.69</v>
      </c>
      <c r="BD160" s="3">
        <f>IF(AD160=0,0,IFERROR(VLOOKUP($M:$M,'Price_Per_Oz_01.2019~'!$A:$CQ,Data_sheet_PTD!BD$2,0),0))</f>
        <v>0.77</v>
      </c>
      <c r="BE160" s="3">
        <f>IF(AE160=0,0,IFERROR(VLOOKUP($M:$M,'Price_Per_Oz_01.2019~'!$A:$CQ,Data_sheet_PTD!BE$2,0),0))</f>
        <v>0.77</v>
      </c>
      <c r="BF160" s="3">
        <f>IF(AF160=0,0,IFERROR(VLOOKUP($M:$M,'Price_Per_Oz_01.2019~'!$A:$CQ,Data_sheet_PTD!BF$2,0),0))</f>
        <v>0.77</v>
      </c>
      <c r="BG160" s="3">
        <f>IF(AG160=0,0,IFERROR(VLOOKUP($M:$M,'Price_Per_Oz_01.2019~'!$A:$CQ,Data_sheet_PTD!BG$2,0),0))</f>
        <v>0.77</v>
      </c>
      <c r="BH160" s="3">
        <f>IF(AH160=0,0,IFERROR(VLOOKUP($M:$M,'Price_Per_Oz_01.2019~'!$A:$CQ,Data_sheet_PTD!BH$2,0),0))</f>
        <v>0.77</v>
      </c>
      <c r="BI160" s="3">
        <f>IF(AI160=0,0,IFERROR(VLOOKUP($M:$M,'Price_Per_Oz_01.2019~'!$A:$CQ,Data_sheet_PTD!BI$2,0),0))</f>
        <v>0.77</v>
      </c>
      <c r="BJ160" s="3">
        <f>IF(AJ160=0,0,IFERROR(VLOOKUP($M:$M,'Price_Per_Oz_01.2019~'!$A:$CQ,Data_sheet_PTD!BJ$2,0),0))</f>
        <v>0.77</v>
      </c>
      <c r="BK160" s="3">
        <f>IF(AK160=0,0,IFERROR(VLOOKUP($M:$M,'Price_Per_Oz_01.2019~'!$A:$CQ,Data_sheet_PTD!BK$2,0),0))</f>
        <v>0.77</v>
      </c>
      <c r="BL160" s="3">
        <f>IF(AL160=0,0,IFERROR(VLOOKUP($M:$M,'Price_Per_Oz_01.2019~'!$A:$CQ,Data_sheet_PTD!BL$2,0),0))</f>
        <v>0.77</v>
      </c>
      <c r="BM160" s="17">
        <f t="shared" si="192"/>
        <v>0.77</v>
      </c>
      <c r="BN160" s="3">
        <f>IF(AN160=0,0,IFERROR(VLOOKUP($M:$M,'Price_Per_Oz_01.2019~'!$A:$CQ,Data_sheet_PTD!BN$2,0),0))</f>
        <v>0.77</v>
      </c>
      <c r="BO160" s="3">
        <f>IF(AO160=0,0,IFERROR(VLOOKUP($M:$M,'Price_Per_Oz_01.2019~'!$A:$CQ,Data_sheet_PTD!BO$2,0),0))</f>
        <v>0.77</v>
      </c>
      <c r="BP160" s="3">
        <f>IF(AP160=0,0,IFERROR(VLOOKUP($M:$M,'Price_Per_Oz_01.2019~'!$A:$CQ,Data_sheet_PTD!BP$2,0),0))</f>
        <v>0.77</v>
      </c>
      <c r="BQ160" s="3">
        <f>IF(AQ160=0,0,IFERROR(VLOOKUP($M:$M,'Price_Per_Oz_01.2019~'!$A:$CQ,Data_sheet_PTD!BQ$2,0),0))</f>
        <v>0.77</v>
      </c>
      <c r="BR160" s="3">
        <f>IF(AR160=0,0,IFERROR(VLOOKUP($M:$M,'Price_Per_Oz_01.2019~'!$A:$CQ,Data_sheet_PTD!BR$2,0),0))</f>
        <v>0.77</v>
      </c>
      <c r="BS160" s="3">
        <f>IF(AS160=0,0,IFERROR(VLOOKUP($M:$M,'Price_Per_Oz_01.2019~'!$A:$CQ,Data_sheet_PTD!BS$2,0),0))</f>
        <v>0.77</v>
      </c>
      <c r="BT160" s="3">
        <f>IF(AT160=0,0,IFERROR(VLOOKUP($M:$M,'Price_Per_Oz_01.2019~'!$A:$CQ,Data_sheet_PTD!BT$2,0),0))</f>
        <v>0.77</v>
      </c>
      <c r="BU160" s="3">
        <f>IF(AU160=0,0,IFERROR(VLOOKUP($M:$M,'Price_Per_Oz_01.2019~'!$A:$CQ,Data_sheet_PTD!BU$2,0),0))</f>
        <v>0.77</v>
      </c>
      <c r="BV160" s="3">
        <f>IF(AV160=0,0,IFERROR(VLOOKUP($M:$M,'Price_Per_Oz_01.2019~'!$A:$CQ,Data_sheet_PTD!BV$2,0),0))</f>
        <v>0.77</v>
      </c>
      <c r="BW160" s="3">
        <f>IF(AW160=0,0,IFERROR(VLOOKUP($M:$M,'Price_Per_Oz_01.2019~'!$A:$CQ,Data_sheet_PTD!BW$2,0),0))</f>
        <v>0.77</v>
      </c>
      <c r="BX160" s="3">
        <f>IF(AX160=0,0,IFERROR(VLOOKUP($M:$M,'Price_Per_Oz_01.2019~'!$A:$CQ,Data_sheet_PTD!BX$2,0),0))</f>
        <v>0.77</v>
      </c>
      <c r="BY160" s="3">
        <f>IF(AY160=0,0,IFERROR(VLOOKUP($M:$M,'Price_Per_Oz_01.2019~'!$A:$CQ,Data_sheet_PTD!BY$2,0),0))</f>
        <v>0.77</v>
      </c>
      <c r="BZ160" s="17">
        <f t="shared" si="193"/>
        <v>0.77</v>
      </c>
      <c r="CA160" s="12">
        <f t="shared" si="144"/>
        <v>82697.623188405807</v>
      </c>
      <c r="CB160" s="12">
        <f t="shared" si="145"/>
        <v>93703.260869565231</v>
      </c>
      <c r="CC160" s="12">
        <f t="shared" si="146"/>
        <v>127555.01449275365</v>
      </c>
      <c r="CD160" s="12">
        <f t="shared" si="147"/>
        <v>136145.67532467531</v>
      </c>
      <c r="CE160" s="12">
        <f t="shared" si="148"/>
        <v>152805.3896103896</v>
      </c>
      <c r="CF160" s="12">
        <f t="shared" si="149"/>
        <v>174540.58441558442</v>
      </c>
      <c r="CG160" s="12">
        <f t="shared" si="150"/>
        <v>156501.22077922078</v>
      </c>
      <c r="CH160" s="12">
        <f t="shared" si="151"/>
        <v>137998.83116883118</v>
      </c>
      <c r="CI160" s="12">
        <f t="shared" si="152"/>
        <v>123740.42857142858</v>
      </c>
      <c r="CJ160" s="12">
        <f t="shared" si="153"/>
        <v>106517.90909090907</v>
      </c>
      <c r="CK160" s="12">
        <f t="shared" si="154"/>
        <v>81633.116883116876</v>
      </c>
      <c r="CL160" s="12">
        <f t="shared" si="155"/>
        <v>84053.831168831166</v>
      </c>
      <c r="CM160" s="13">
        <f t="shared" si="194"/>
        <v>1457892.8855637116</v>
      </c>
      <c r="CN160" s="12">
        <f t="shared" si="156"/>
        <v>97625.168831168834</v>
      </c>
      <c r="CO160" s="12">
        <f t="shared" si="157"/>
        <v>126231.40259740259</v>
      </c>
      <c r="CP160" s="12">
        <f t="shared" si="158"/>
        <v>138591.76623376625</v>
      </c>
      <c r="CQ160" s="12">
        <f t="shared" si="159"/>
        <v>148591.51948051949</v>
      </c>
      <c r="CR160" s="12">
        <f t="shared" si="160"/>
        <v>156909.96103896105</v>
      </c>
      <c r="CS160" s="12">
        <f t="shared" si="161"/>
        <v>158591.29870129871</v>
      </c>
      <c r="CT160" s="12">
        <f t="shared" si="162"/>
        <v>146351.37662337662</v>
      </c>
      <c r="CU160" s="12">
        <f t="shared" si="163"/>
        <v>149180.77922077922</v>
      </c>
      <c r="CV160" s="12">
        <f t="shared" si="164"/>
        <v>118155.76623376623</v>
      </c>
      <c r="CW160" s="12">
        <f t="shared" si="165"/>
        <v>105793.50649350649</v>
      </c>
      <c r="CX160" s="12">
        <f t="shared" si="166"/>
        <v>84652.974025974021</v>
      </c>
      <c r="CY160" s="12">
        <f t="shared" si="167"/>
        <v>83901.792207792212</v>
      </c>
      <c r="CZ160" s="13">
        <f t="shared" si="141"/>
        <v>1514577.3116883119</v>
      </c>
      <c r="DA160" s="15">
        <f t="shared" si="168"/>
        <v>10300.006493506487</v>
      </c>
      <c r="DB160" s="15">
        <f t="shared" si="169"/>
        <v>22444.417792207772</v>
      </c>
      <c r="DC160" s="15">
        <f t="shared" si="170"/>
        <v>7615.3587012986945</v>
      </c>
      <c r="DD160" s="15">
        <f t="shared" si="171"/>
        <v>9583.3000000000229</v>
      </c>
      <c r="DE160" s="15">
        <f t="shared" si="172"/>
        <v>3160.5200000000159</v>
      </c>
      <c r="DF160" s="15">
        <f t="shared" si="173"/>
        <v>-12280.949999999997</v>
      </c>
      <c r="DG160" s="15">
        <f t="shared" si="174"/>
        <v>-7815.38</v>
      </c>
      <c r="DH160" s="15">
        <f t="shared" si="175"/>
        <v>8610.0999999999931</v>
      </c>
      <c r="DI160" s="15">
        <f t="shared" si="176"/>
        <v>-4300.1900000000069</v>
      </c>
      <c r="DJ160" s="15">
        <f t="shared" si="177"/>
        <v>-557.78999999999144</v>
      </c>
      <c r="DK160" s="15">
        <f t="shared" si="178"/>
        <v>2325.2900000000018</v>
      </c>
      <c r="DL160" s="15">
        <f t="shared" si="179"/>
        <v>-117.06999999999448</v>
      </c>
      <c r="DM160" s="16">
        <f t="shared" si="142"/>
        <v>38967.612987013003</v>
      </c>
      <c r="DN160" s="15">
        <f t="shared" si="180"/>
        <v>7810.0135064935139</v>
      </c>
      <c r="DO160" s="15">
        <f t="shared" si="181"/>
        <v>10098.512207792215</v>
      </c>
      <c r="DP160" s="15">
        <f t="shared" si="182"/>
        <v>11087.341298701309</v>
      </c>
      <c r="DQ160" s="15">
        <f t="shared" si="183"/>
        <v>0</v>
      </c>
      <c r="DR160" s="15">
        <f t="shared" si="184"/>
        <v>0</v>
      </c>
      <c r="DS160" s="15">
        <f t="shared" si="185"/>
        <v>0</v>
      </c>
      <c r="DT160" s="15">
        <f t="shared" si="186"/>
        <v>0</v>
      </c>
      <c r="DU160" s="15">
        <f t="shared" si="187"/>
        <v>0</v>
      </c>
      <c r="DV160" s="15">
        <f t="shared" si="188"/>
        <v>0</v>
      </c>
      <c r="DW160" s="15">
        <f t="shared" si="189"/>
        <v>0</v>
      </c>
      <c r="DX160" s="15">
        <f t="shared" si="190"/>
        <v>0</v>
      </c>
      <c r="DY160" s="15">
        <f t="shared" si="191"/>
        <v>0</v>
      </c>
      <c r="DZ160" s="16">
        <f t="shared" si="143"/>
        <v>28995.867012987037</v>
      </c>
      <c r="EB160" s="22">
        <f t="shared" si="195"/>
        <v>0</v>
      </c>
      <c r="EC160" s="22">
        <f t="shared" si="196"/>
        <v>0</v>
      </c>
      <c r="ED160" s="22">
        <f t="shared" si="197"/>
        <v>0</v>
      </c>
      <c r="EE160" s="22">
        <f t="shared" si="198"/>
        <v>-2.0008883439004421E-11</v>
      </c>
      <c r="EF160" s="22">
        <f t="shared" si="199"/>
        <v>-1.1823431123048067E-11</v>
      </c>
      <c r="EG160" s="22">
        <f t="shared" si="200"/>
        <v>0</v>
      </c>
      <c r="EH160" s="22">
        <f t="shared" si="201"/>
        <v>0</v>
      </c>
      <c r="EI160" s="22">
        <f t="shared" si="202"/>
        <v>0</v>
      </c>
      <c r="EJ160" s="22">
        <f t="shared" si="203"/>
        <v>0</v>
      </c>
      <c r="EK160" s="22">
        <f t="shared" si="204"/>
        <v>-2.1600499167107046E-12</v>
      </c>
      <c r="EL160" s="22">
        <f t="shared" si="205"/>
        <v>0</v>
      </c>
      <c r="EM160" s="22">
        <f t="shared" si="206"/>
        <v>2.0463630789890885E-12</v>
      </c>
    </row>
    <row r="161" spans="12:143" x14ac:dyDescent="0.3">
      <c r="L161" s="7"/>
      <c r="M161" t="s">
        <v>163</v>
      </c>
      <c r="N161" s="15">
        <f>IFERROR(VLOOKUP($M:$M,'Data 2'!$C:$R,'Data 2'!E$1,0),0)</f>
        <v>104631.27</v>
      </c>
      <c r="O161" s="15">
        <f>IFERROR(VLOOKUP($M:$M,'Data 2'!$C:$R,'Data 2'!F$1,0),0)</f>
        <v>96228.82</v>
      </c>
      <c r="P161" s="15">
        <f>IFERROR(VLOOKUP($M:$M,'Data 2'!$C:$R,'Data 2'!G$1,0),0)</f>
        <v>113993.26</v>
      </c>
      <c r="Q161" s="15">
        <f>IFERROR(VLOOKUP($M:$M,'Data 2'!$C:$R,'Data 2'!H$1,0),0)</f>
        <v>153481.15</v>
      </c>
      <c r="R161" s="15">
        <f>IFERROR(VLOOKUP($M:$M,'Data 2'!$C:$R,'Data 2'!I$1,0),0)</f>
        <v>137062.95000000001</v>
      </c>
      <c r="S161" s="15">
        <f>IFERROR(VLOOKUP($M:$M,'Data 2'!$C:$R,'Data 2'!J$1,0),0)</f>
        <v>173593.52</v>
      </c>
      <c r="T161" s="15">
        <f>IFERROR(VLOOKUP($M:$M,'Data 2'!$C:$R,'Data 2'!K$1,0),0)</f>
        <v>206709.8</v>
      </c>
      <c r="U161" s="15">
        <f>IFERROR(VLOOKUP($M:$M,'Data 2'!$C:$R,'Data 2'!L$1,0),0)</f>
        <v>173130.25</v>
      </c>
      <c r="V161" s="15">
        <f>IFERROR(VLOOKUP($M:$M,'Data 2'!$C:$R,'Data 2'!M$1,0),0)</f>
        <v>131086.71</v>
      </c>
      <c r="W161" s="15">
        <f>IFERROR(VLOOKUP($M:$M,'Data 2'!$C:$R,'Data 2'!N$1,0),0)</f>
        <v>123473.16</v>
      </c>
      <c r="X161" s="15">
        <f>IFERROR(VLOOKUP($M:$M,'Data 2'!$C:$R,'Data 2'!O$1,0),0)</f>
        <v>136106.99</v>
      </c>
      <c r="Y161" s="15">
        <f>IFERROR(VLOOKUP($M:$M,'Data 2'!$C:$R,'Data 2'!P$1,0),0)</f>
        <v>143514.56</v>
      </c>
      <c r="Z161" s="16">
        <f t="shared" si="139"/>
        <v>468334.5</v>
      </c>
      <c r="AA161" s="15">
        <f>IFERROR(VLOOKUP($M:$M,'Data 2'!$U:$AI,'Data 2'!W$1,0),0)</f>
        <v>127900.01</v>
      </c>
      <c r="AB161" s="15">
        <f>IFERROR(VLOOKUP($M:$M,'Data 2'!$U:$AI,'Data 2'!X$1,0),0)</f>
        <v>115969.24</v>
      </c>
      <c r="AC161" s="15">
        <f>IFERROR(VLOOKUP($M:$M,'Data 2'!$U:$AI,'Data 2'!Y$1,0),0)</f>
        <v>147185.42000000001</v>
      </c>
      <c r="AD161" s="15">
        <f>IFERROR(VLOOKUP($M:$M,'Data 2'!$U:$AI,'Data 2'!Z$1,0),0)</f>
        <v>158544.88</v>
      </c>
      <c r="AE161" s="15">
        <f>IFERROR(VLOOKUP($M:$M,'Data 2'!$U:$AI,'Data 2'!AA$1,0),0)</f>
        <v>177782.73</v>
      </c>
      <c r="AF161" s="15">
        <f>IFERROR(VLOOKUP($M:$M,'Data 2'!$U:$AI,'Data 2'!AB$1,0),0)</f>
        <v>237597.63</v>
      </c>
      <c r="AG161" s="15">
        <f>IFERROR(VLOOKUP($M:$M,'Data 2'!$U:$AI,'Data 2'!AC$1,0),0)</f>
        <v>264352</v>
      </c>
      <c r="AH161" s="15">
        <f>IFERROR(VLOOKUP($M:$M,'Data 2'!$U:$AI,'Data 2'!AD$1,0),0)</f>
        <v>245622.32</v>
      </c>
      <c r="AI161" s="15">
        <f>IFERROR(VLOOKUP($M:$M,'Data 2'!$U:$AI,'Data 2'!AE$1,0),0)</f>
        <v>184463.48</v>
      </c>
      <c r="AJ161" s="15">
        <f>IFERROR(VLOOKUP($M:$M,'Data 2'!$U:$AI,'Data 2'!AF$1,0),0)</f>
        <v>165556.91</v>
      </c>
      <c r="AK161" s="15">
        <f>IFERROR(VLOOKUP($M:$M,'Data 2'!$U:$AI,'Data 2'!AG$1,0),0)</f>
        <v>202223.35999999999</v>
      </c>
      <c r="AL161" s="15">
        <f>IFERROR(VLOOKUP($M:$M,'Data 2'!$U:$AI,'Data 2'!AH$1,0),0)</f>
        <v>204689.96</v>
      </c>
      <c r="AM161" s="16">
        <f t="shared" si="207"/>
        <v>2231887.94</v>
      </c>
      <c r="AN161" s="15">
        <f>IFERROR(VLOOKUP($M:$M,'Data 2'!$AP:$BE,'Data 2'!AR$1,0),0)</f>
        <v>171210.99</v>
      </c>
      <c r="AO161" s="15">
        <f>IFERROR(VLOOKUP($M:$M,'Data 2'!$AP:$BE,'Data 2'!AS$1,0),0)</f>
        <v>158923.65</v>
      </c>
      <c r="AP161" s="15">
        <f>IFERROR(VLOOKUP($M:$M,'Data 2'!$AP:$BE,'Data 2'!AT$1,0),0)</f>
        <v>185000.74</v>
      </c>
      <c r="AQ161" s="15">
        <f>IFERROR(VLOOKUP($M:$M,'Data 2'!$AP:$BE,'Data 2'!AU$1,0),0)</f>
        <v>198529.93</v>
      </c>
      <c r="AR161" s="15">
        <f>IFERROR(VLOOKUP($M:$M,'Data 2'!$AP:$BE,'Data 2'!AV$1,0),0)</f>
        <v>207307.39</v>
      </c>
      <c r="AS161" s="15">
        <f>IFERROR(VLOOKUP($M:$M,'Data 2'!$AP:$BE,'Data 2'!AW$1,0),0)</f>
        <v>254470.96</v>
      </c>
      <c r="AT161" s="15">
        <f>IFERROR(VLOOKUP($M:$M,'Data 2'!$AP:$BE,'Data 2'!AX$1,0),0)</f>
        <v>283078.61</v>
      </c>
      <c r="AU161" s="15">
        <f>IFERROR(VLOOKUP($M:$M,'Data 2'!$AP:$BE,'Data 2'!AY$1,0),0)</f>
        <v>259610.57</v>
      </c>
      <c r="AV161" s="15">
        <f>IFERROR(VLOOKUP($M:$M,'Data 2'!$AP:$BE,'Data 2'!AZ$1,0),0)</f>
        <v>163801.93</v>
      </c>
      <c r="AW161" s="15">
        <f>IFERROR(VLOOKUP($M:$M,'Data 2'!$AP:$BE,'Data 2'!BA$1,0),0)</f>
        <v>145026.15</v>
      </c>
      <c r="AX161" s="15">
        <f>IFERROR(VLOOKUP($M:$M,'Data 2'!$AP:$BE,'Data 2'!BB$1,0),0)</f>
        <v>183812.08999999997</v>
      </c>
      <c r="AY161" s="15">
        <f>IFERROR(VLOOKUP($M:$M,'Data 2'!$AP:$BE,'Data 2'!BC$1,0),0)</f>
        <v>182063.28000000006</v>
      </c>
      <c r="AZ161" s="16">
        <f t="shared" si="140"/>
        <v>2392836.29</v>
      </c>
      <c r="BA161" s="3">
        <f>IF(AA161=0,0,IFERROR(VLOOKUP($M:$M,'Price_Per_Oz_01.2019~'!$A:$CQ,Data_sheet_PTD!BA$2,0),0))</f>
        <v>0.75</v>
      </c>
      <c r="BB161" s="3">
        <f>IF(AB161=0,0,IFERROR(VLOOKUP($M:$M,'Price_Per_Oz_01.2019~'!$A:$CQ,Data_sheet_PTD!BB$2,0),0))</f>
        <v>0.75</v>
      </c>
      <c r="BC161" s="3">
        <f>IF(AC161=0,0,IFERROR(VLOOKUP($M:$M,'Price_Per_Oz_01.2019~'!$A:$CQ,Data_sheet_PTD!BC$2,0),0))</f>
        <v>0.75</v>
      </c>
      <c r="BD161" s="3">
        <f>IF(AD161=0,0,IFERROR(VLOOKUP($M:$M,'Price_Per_Oz_01.2019~'!$A:$CQ,Data_sheet_PTD!BD$2,0),0))</f>
        <v>0.75</v>
      </c>
      <c r="BE161" s="3">
        <f>IF(AE161=0,0,IFERROR(VLOOKUP($M:$M,'Price_Per_Oz_01.2019~'!$A:$CQ,Data_sheet_PTD!BE$2,0),0))</f>
        <v>0.75</v>
      </c>
      <c r="BF161" s="3">
        <f>IF(AF161=0,0,IFERROR(VLOOKUP($M:$M,'Price_Per_Oz_01.2019~'!$A:$CQ,Data_sheet_PTD!BF$2,0),0))</f>
        <v>0.83</v>
      </c>
      <c r="BG161" s="3">
        <f>IF(AG161=0,0,IFERROR(VLOOKUP($M:$M,'Price_Per_Oz_01.2019~'!$A:$CQ,Data_sheet_PTD!BG$2,0),0))</f>
        <v>0.83</v>
      </c>
      <c r="BH161" s="3">
        <f>IF(AH161=0,0,IFERROR(VLOOKUP($M:$M,'Price_Per_Oz_01.2019~'!$A:$CQ,Data_sheet_PTD!BH$2,0),0))</f>
        <v>0.9</v>
      </c>
      <c r="BI161" s="3">
        <f>IF(AI161=0,0,IFERROR(VLOOKUP($M:$M,'Price_Per_Oz_01.2019~'!$A:$CQ,Data_sheet_PTD!BI$2,0),0))</f>
        <v>0.9</v>
      </c>
      <c r="BJ161" s="3">
        <f>IF(AJ161=0,0,IFERROR(VLOOKUP($M:$M,'Price_Per_Oz_01.2019~'!$A:$CQ,Data_sheet_PTD!BJ$2,0),0))</f>
        <v>0.9</v>
      </c>
      <c r="BK161" s="3">
        <f>IF(AK161=0,0,IFERROR(VLOOKUP($M:$M,'Price_Per_Oz_01.2019~'!$A:$CQ,Data_sheet_PTD!BK$2,0),0))</f>
        <v>0.93</v>
      </c>
      <c r="BL161" s="3">
        <f>IF(AL161=0,0,IFERROR(VLOOKUP($M:$M,'Price_Per_Oz_01.2019~'!$A:$CQ,Data_sheet_PTD!BL$2,0),0))</f>
        <v>0.93</v>
      </c>
      <c r="BM161" s="17">
        <f t="shared" si="192"/>
        <v>0.9</v>
      </c>
      <c r="BN161" s="3">
        <f>IF(AN161=0,0,IFERROR(VLOOKUP($M:$M,'Price_Per_Oz_01.2019~'!$A:$CQ,Data_sheet_PTD!BN$2,0),0))</f>
        <v>0.93</v>
      </c>
      <c r="BO161" s="3">
        <f>IF(AO161=0,0,IFERROR(VLOOKUP($M:$M,'Price_Per_Oz_01.2019~'!$A:$CQ,Data_sheet_PTD!BO$2,0),0))</f>
        <v>0.93</v>
      </c>
      <c r="BP161" s="3">
        <f>IF(AP161=0,0,IFERROR(VLOOKUP($M:$M,'Price_Per_Oz_01.2019~'!$A:$CQ,Data_sheet_PTD!BP$2,0),0))</f>
        <v>0.93</v>
      </c>
      <c r="BQ161" s="3">
        <f>IF(AQ161=0,0,IFERROR(VLOOKUP($M:$M,'Price_Per_Oz_01.2019~'!$A:$CQ,Data_sheet_PTD!BQ$2,0),0))</f>
        <v>0.93</v>
      </c>
      <c r="BR161" s="3">
        <f>IF(AR161=0,0,IFERROR(VLOOKUP($M:$M,'Price_Per_Oz_01.2019~'!$A:$CQ,Data_sheet_PTD!BR$2,0),0))</f>
        <v>0.93</v>
      </c>
      <c r="BS161" s="3">
        <f>IF(AS161=0,0,IFERROR(VLOOKUP($M:$M,'Price_Per_Oz_01.2019~'!$A:$CQ,Data_sheet_PTD!BS$2,0),0))</f>
        <v>0.93</v>
      </c>
      <c r="BT161" s="3">
        <f>IF(AT161=0,0,IFERROR(VLOOKUP($M:$M,'Price_Per_Oz_01.2019~'!$A:$CQ,Data_sheet_PTD!BT$2,0),0))</f>
        <v>0.93</v>
      </c>
      <c r="BU161" s="3">
        <f>IF(AU161=0,0,IFERROR(VLOOKUP($M:$M,'Price_Per_Oz_01.2019~'!$A:$CQ,Data_sheet_PTD!BU$2,0),0))</f>
        <v>0.93</v>
      </c>
      <c r="BV161" s="3">
        <f>IF(AV161=0,0,IFERROR(VLOOKUP($M:$M,'Price_Per_Oz_01.2019~'!$A:$CQ,Data_sheet_PTD!BV$2,0),0))</f>
        <v>0.93</v>
      </c>
      <c r="BW161" s="3">
        <f>IF(AW161=0,0,IFERROR(VLOOKUP($M:$M,'Price_Per_Oz_01.2019~'!$A:$CQ,Data_sheet_PTD!BW$2,0),0))</f>
        <v>0.96</v>
      </c>
      <c r="BX161" s="3">
        <f>IF(AX161=0,0,IFERROR(VLOOKUP($M:$M,'Price_Per_Oz_01.2019~'!$A:$CQ,Data_sheet_PTD!BX$2,0),0))</f>
        <v>0.96</v>
      </c>
      <c r="BY161" s="3">
        <f>IF(AY161=0,0,IFERROR(VLOOKUP($M:$M,'Price_Per_Oz_01.2019~'!$A:$CQ,Data_sheet_PTD!BY$2,0),0))</f>
        <v>0.96</v>
      </c>
      <c r="BZ161" s="17">
        <f t="shared" si="193"/>
        <v>0.93</v>
      </c>
      <c r="CA161" s="12">
        <f t="shared" si="144"/>
        <v>170533.34666666665</v>
      </c>
      <c r="CB161" s="12">
        <f t="shared" si="145"/>
        <v>154625.65333333335</v>
      </c>
      <c r="CC161" s="12">
        <f t="shared" si="146"/>
        <v>196247.22666666668</v>
      </c>
      <c r="CD161" s="12">
        <f t="shared" si="147"/>
        <v>211393.17333333334</v>
      </c>
      <c r="CE161" s="12">
        <f t="shared" si="148"/>
        <v>237043.64</v>
      </c>
      <c r="CF161" s="12">
        <f t="shared" si="149"/>
        <v>286262.2048192771</v>
      </c>
      <c r="CG161" s="12">
        <f t="shared" si="150"/>
        <v>318496.38554216869</v>
      </c>
      <c r="CH161" s="12">
        <f t="shared" si="151"/>
        <v>272913.68888888886</v>
      </c>
      <c r="CI161" s="12">
        <f t="shared" si="152"/>
        <v>204959.42222222223</v>
      </c>
      <c r="CJ161" s="12">
        <f t="shared" si="153"/>
        <v>183952.12222222221</v>
      </c>
      <c r="CK161" s="12">
        <f t="shared" si="154"/>
        <v>217444.47311827954</v>
      </c>
      <c r="CL161" s="12">
        <f t="shared" si="155"/>
        <v>220096.73118279569</v>
      </c>
      <c r="CM161" s="13">
        <f t="shared" si="194"/>
        <v>2673968.0679958542</v>
      </c>
      <c r="CN161" s="12">
        <f t="shared" si="156"/>
        <v>184097.83870967739</v>
      </c>
      <c r="CO161" s="12">
        <f t="shared" si="157"/>
        <v>170885.6451612903</v>
      </c>
      <c r="CP161" s="12">
        <f t="shared" si="158"/>
        <v>198925.52688172041</v>
      </c>
      <c r="CQ161" s="12">
        <f t="shared" si="159"/>
        <v>213473.04301075268</v>
      </c>
      <c r="CR161" s="12">
        <f t="shared" si="160"/>
        <v>222911.17204301077</v>
      </c>
      <c r="CS161" s="12">
        <f t="shared" si="161"/>
        <v>273624.68817204301</v>
      </c>
      <c r="CT161" s="12">
        <f t="shared" si="162"/>
        <v>304385.6021505376</v>
      </c>
      <c r="CU161" s="12">
        <f t="shared" si="163"/>
        <v>279151.15053763438</v>
      </c>
      <c r="CV161" s="12">
        <f t="shared" si="164"/>
        <v>176131.10752688171</v>
      </c>
      <c r="CW161" s="12">
        <f t="shared" si="165"/>
        <v>151068.90625</v>
      </c>
      <c r="CX161" s="12">
        <f t="shared" si="166"/>
        <v>191470.92708333331</v>
      </c>
      <c r="CY161" s="12">
        <f t="shared" si="167"/>
        <v>189649.25000000006</v>
      </c>
      <c r="CZ161" s="13">
        <f t="shared" si="141"/>
        <v>2555774.8575268816</v>
      </c>
      <c r="DA161" s="15">
        <f t="shared" si="168"/>
        <v>10173.369032258059</v>
      </c>
      <c r="DB161" s="15">
        <f t="shared" si="169"/>
        <v>12194.993870967715</v>
      </c>
      <c r="DC161" s="15">
        <f t="shared" si="170"/>
        <v>2008.725161290291</v>
      </c>
      <c r="DD161" s="15">
        <f t="shared" si="171"/>
        <v>1559.9022580645033</v>
      </c>
      <c r="DE161" s="15">
        <f t="shared" si="172"/>
        <v>-10599.350967741935</v>
      </c>
      <c r="DF161" s="15">
        <f t="shared" si="173"/>
        <v>-10489.138817204297</v>
      </c>
      <c r="DG161" s="15">
        <f t="shared" si="174"/>
        <v>-11711.950215053806</v>
      </c>
      <c r="DH161" s="15">
        <f t="shared" si="175"/>
        <v>5613.7154838709685</v>
      </c>
      <c r="DI161" s="15">
        <f t="shared" si="176"/>
        <v>-25945.483225806471</v>
      </c>
      <c r="DJ161" s="15">
        <f t="shared" si="177"/>
        <v>-29594.894374999993</v>
      </c>
      <c r="DK161" s="15">
        <f t="shared" si="178"/>
        <v>-24155.397812499989</v>
      </c>
      <c r="DL161" s="15">
        <f t="shared" si="179"/>
        <v>-28316.157499999936</v>
      </c>
      <c r="DM161" s="16">
        <f t="shared" si="142"/>
        <v>-109261.66710685487</v>
      </c>
      <c r="DN161" s="15">
        <f t="shared" si="180"/>
        <v>33137.610967741937</v>
      </c>
      <c r="DO161" s="15">
        <f t="shared" si="181"/>
        <v>30759.416129032263</v>
      </c>
      <c r="DP161" s="15">
        <f t="shared" si="182"/>
        <v>35806.59483870968</v>
      </c>
      <c r="DQ161" s="15">
        <f t="shared" si="183"/>
        <v>38425.147741935492</v>
      </c>
      <c r="DR161" s="15">
        <f t="shared" si="184"/>
        <v>40124.010967741946</v>
      </c>
      <c r="DS161" s="15">
        <f t="shared" si="185"/>
        <v>27362.468817204324</v>
      </c>
      <c r="DT161" s="15">
        <f t="shared" si="186"/>
        <v>30438.560215053785</v>
      </c>
      <c r="DU161" s="15">
        <f t="shared" si="187"/>
        <v>8374.5345161290388</v>
      </c>
      <c r="DV161" s="15">
        <f t="shared" si="188"/>
        <v>5283.933225806456</v>
      </c>
      <c r="DW161" s="15">
        <f t="shared" si="189"/>
        <v>9064.1343749999905</v>
      </c>
      <c r="DX161" s="15">
        <f t="shared" si="190"/>
        <v>5744.1278124999835</v>
      </c>
      <c r="DY161" s="15">
        <f t="shared" si="191"/>
        <v>5689.4774999999854</v>
      </c>
      <c r="DZ161" s="16">
        <f t="shared" si="143"/>
        <v>270210.01710685488</v>
      </c>
      <c r="EB161" s="22">
        <f t="shared" si="195"/>
        <v>0</v>
      </c>
      <c r="EC161" s="22">
        <f t="shared" si="196"/>
        <v>0</v>
      </c>
      <c r="ED161" s="22">
        <f t="shared" si="197"/>
        <v>0</v>
      </c>
      <c r="EE161" s="22">
        <f t="shared" si="198"/>
        <v>0</v>
      </c>
      <c r="EF161" s="22">
        <f t="shared" si="199"/>
        <v>0</v>
      </c>
      <c r="EG161" s="22">
        <f t="shared" si="200"/>
        <v>-4.0017766878008842E-11</v>
      </c>
      <c r="EH161" s="22">
        <f t="shared" si="201"/>
        <v>0</v>
      </c>
      <c r="EI161" s="22">
        <f t="shared" si="202"/>
        <v>0</v>
      </c>
      <c r="EJ161" s="22">
        <f t="shared" si="203"/>
        <v>0</v>
      </c>
      <c r="EK161" s="22">
        <f t="shared" si="204"/>
        <v>0</v>
      </c>
      <c r="EL161" s="22">
        <f t="shared" si="205"/>
        <v>0</v>
      </c>
      <c r="EM161" s="22">
        <f t="shared" si="206"/>
        <v>0</v>
      </c>
    </row>
    <row r="162" spans="12:143" x14ac:dyDescent="0.3">
      <c r="L162" s="7"/>
      <c r="M162" t="s">
        <v>164</v>
      </c>
      <c r="N162" s="15">
        <f>IFERROR(VLOOKUP($M:$M,'Data 2'!$C:$R,'Data 2'!E$1,0),0)</f>
        <v>34910.379999999997</v>
      </c>
      <c r="O162" s="15">
        <f>IFERROR(VLOOKUP($M:$M,'Data 2'!$C:$R,'Data 2'!F$1,0),0)</f>
        <v>35049.620000000003</v>
      </c>
      <c r="P162" s="15">
        <f>IFERROR(VLOOKUP($M:$M,'Data 2'!$C:$R,'Data 2'!G$1,0),0)</f>
        <v>47985.83</v>
      </c>
      <c r="Q162" s="15">
        <f>IFERROR(VLOOKUP($M:$M,'Data 2'!$C:$R,'Data 2'!H$1,0),0)</f>
        <v>52338.92</v>
      </c>
      <c r="R162" s="15">
        <f>IFERROR(VLOOKUP($M:$M,'Data 2'!$C:$R,'Data 2'!I$1,0),0)</f>
        <v>47254.28</v>
      </c>
      <c r="S162" s="15">
        <f>IFERROR(VLOOKUP($M:$M,'Data 2'!$C:$R,'Data 2'!J$1,0),0)</f>
        <v>47075.48</v>
      </c>
      <c r="T162" s="15">
        <f>IFERROR(VLOOKUP($M:$M,'Data 2'!$C:$R,'Data 2'!K$1,0),0)</f>
        <v>40831.040000000001</v>
      </c>
      <c r="U162" s="15">
        <f>IFERROR(VLOOKUP($M:$M,'Data 2'!$C:$R,'Data 2'!L$1,0),0)</f>
        <v>32075.18</v>
      </c>
      <c r="V162" s="15">
        <f>IFERROR(VLOOKUP($M:$M,'Data 2'!$C:$R,'Data 2'!M$1,0),0)</f>
        <v>27926.41</v>
      </c>
      <c r="W162" s="15">
        <f>IFERROR(VLOOKUP($M:$M,'Data 2'!$C:$R,'Data 2'!N$1,0),0)</f>
        <v>30329.23</v>
      </c>
      <c r="X162" s="15">
        <f>IFERROR(VLOOKUP($M:$M,'Data 2'!$C:$R,'Data 2'!O$1,0),0)</f>
        <v>25083.29</v>
      </c>
      <c r="Y162" s="15">
        <f>IFERROR(VLOOKUP($M:$M,'Data 2'!$C:$R,'Data 2'!P$1,0),0)</f>
        <v>22625.23</v>
      </c>
      <c r="Z162" s="16">
        <f t="shared" si="139"/>
        <v>170284.75</v>
      </c>
      <c r="AA162" s="15">
        <f>IFERROR(VLOOKUP($M:$M,'Data 2'!$U:$AI,'Data 2'!W$1,0),0)</f>
        <v>29565.919999999998</v>
      </c>
      <c r="AB162" s="15">
        <f>IFERROR(VLOOKUP($M:$M,'Data 2'!$U:$AI,'Data 2'!X$1,0),0)</f>
        <v>31226.18</v>
      </c>
      <c r="AC162" s="15">
        <f>IFERROR(VLOOKUP($M:$M,'Data 2'!$U:$AI,'Data 2'!Y$1,0),0)</f>
        <v>43884.800000000003</v>
      </c>
      <c r="AD162" s="15">
        <f>IFERROR(VLOOKUP($M:$M,'Data 2'!$U:$AI,'Data 2'!Z$1,0),0)</f>
        <v>47863.61</v>
      </c>
      <c r="AE162" s="15">
        <f>IFERROR(VLOOKUP($M:$M,'Data 2'!$U:$AI,'Data 2'!AA$1,0),0)</f>
        <v>50208.72</v>
      </c>
      <c r="AF162" s="15">
        <f>IFERROR(VLOOKUP($M:$M,'Data 2'!$U:$AI,'Data 2'!AB$1,0),0)</f>
        <v>58485.96</v>
      </c>
      <c r="AG162" s="15">
        <f>IFERROR(VLOOKUP($M:$M,'Data 2'!$U:$AI,'Data 2'!AC$1,0),0)</f>
        <v>49005.47</v>
      </c>
      <c r="AH162" s="15">
        <f>IFERROR(VLOOKUP($M:$M,'Data 2'!$U:$AI,'Data 2'!AD$1,0),0)</f>
        <v>43220.79</v>
      </c>
      <c r="AI162" s="15">
        <f>IFERROR(VLOOKUP($M:$M,'Data 2'!$U:$AI,'Data 2'!AE$1,0),0)</f>
        <v>40210.199999999997</v>
      </c>
      <c r="AJ162" s="15">
        <f>IFERROR(VLOOKUP($M:$M,'Data 2'!$U:$AI,'Data 2'!AF$1,0),0)</f>
        <v>38827.96</v>
      </c>
      <c r="AK162" s="15">
        <f>IFERROR(VLOOKUP($M:$M,'Data 2'!$U:$AI,'Data 2'!AG$1,0),0)</f>
        <v>36215.56</v>
      </c>
      <c r="AL162" s="15">
        <f>IFERROR(VLOOKUP($M:$M,'Data 2'!$U:$AI,'Data 2'!AH$1,0),0)</f>
        <v>38293.33</v>
      </c>
      <c r="AM162" s="16">
        <f t="shared" si="207"/>
        <v>507008.50000000006</v>
      </c>
      <c r="AN162" s="15">
        <f>IFERROR(VLOOKUP($M:$M,'Data 2'!$AP:$BE,'Data 2'!AR$1,0),0)</f>
        <v>44895.13</v>
      </c>
      <c r="AO162" s="15">
        <f>IFERROR(VLOOKUP($M:$M,'Data 2'!$AP:$BE,'Data 2'!AS$1,0),0)</f>
        <v>50962.25</v>
      </c>
      <c r="AP162" s="15">
        <f>IFERROR(VLOOKUP($M:$M,'Data 2'!$AP:$BE,'Data 2'!AT$1,0),0)</f>
        <v>64491.93</v>
      </c>
      <c r="AQ162" s="15">
        <f>IFERROR(VLOOKUP($M:$M,'Data 2'!$AP:$BE,'Data 2'!AU$1,0),0)</f>
        <v>59566.14</v>
      </c>
      <c r="AR162" s="15">
        <f>IFERROR(VLOOKUP($M:$M,'Data 2'!$AP:$BE,'Data 2'!AV$1,0),0)</f>
        <v>63828.95</v>
      </c>
      <c r="AS162" s="15">
        <f>IFERROR(VLOOKUP($M:$M,'Data 2'!$AP:$BE,'Data 2'!AW$1,0),0)</f>
        <v>62547.56</v>
      </c>
      <c r="AT162" s="15">
        <f>IFERROR(VLOOKUP($M:$M,'Data 2'!$AP:$BE,'Data 2'!AX$1,0),0)</f>
        <v>56019.53</v>
      </c>
      <c r="AU162" s="15">
        <f>IFERROR(VLOOKUP($M:$M,'Data 2'!$AP:$BE,'Data 2'!AY$1,0),0)</f>
        <v>49094.5</v>
      </c>
      <c r="AV162" s="15">
        <f>IFERROR(VLOOKUP($M:$M,'Data 2'!$AP:$BE,'Data 2'!AZ$1,0),0)</f>
        <v>42769.72</v>
      </c>
      <c r="AW162" s="15">
        <f>IFERROR(VLOOKUP($M:$M,'Data 2'!$AP:$BE,'Data 2'!BA$1,0),0)</f>
        <v>44465.179999999993</v>
      </c>
      <c r="AX162" s="15">
        <f>IFERROR(VLOOKUP($M:$M,'Data 2'!$AP:$BE,'Data 2'!BB$1,0),0)</f>
        <v>43560.290000000008</v>
      </c>
      <c r="AY162" s="15">
        <f>IFERROR(VLOOKUP($M:$M,'Data 2'!$AP:$BE,'Data 2'!BC$1,0),0)</f>
        <v>44629.14</v>
      </c>
      <c r="AZ162" s="16">
        <f t="shared" si="140"/>
        <v>626830.31999999995</v>
      </c>
      <c r="BA162" s="3">
        <f>IF(AA162=0,0,IFERROR(VLOOKUP($M:$M,'Price_Per_Oz_01.2019~'!$A:$CQ,Data_sheet_PTD!BA$2,0),0))</f>
        <v>0.74</v>
      </c>
      <c r="BB162" s="3">
        <f>IF(AB162=0,0,IFERROR(VLOOKUP($M:$M,'Price_Per_Oz_01.2019~'!$A:$CQ,Data_sheet_PTD!BB$2,0),0))</f>
        <v>0.76</v>
      </c>
      <c r="BC162" s="3">
        <f>IF(AC162=0,0,IFERROR(VLOOKUP($M:$M,'Price_Per_Oz_01.2019~'!$A:$CQ,Data_sheet_PTD!BC$2,0),0))</f>
        <v>0.76</v>
      </c>
      <c r="BD162" s="3">
        <f>IF(AD162=0,0,IFERROR(VLOOKUP($M:$M,'Price_Per_Oz_01.2019~'!$A:$CQ,Data_sheet_PTD!BD$2,0),0))</f>
        <v>0.77</v>
      </c>
      <c r="BE162" s="3">
        <f>IF(AE162=0,0,IFERROR(VLOOKUP($M:$M,'Price_Per_Oz_01.2019~'!$A:$CQ,Data_sheet_PTD!BE$2,0),0))</f>
        <v>0.79</v>
      </c>
      <c r="BF162" s="3">
        <f>IF(AF162=0,0,IFERROR(VLOOKUP($M:$M,'Price_Per_Oz_01.2019~'!$A:$CQ,Data_sheet_PTD!BF$2,0),0))</f>
        <v>0.79</v>
      </c>
      <c r="BG162" s="3">
        <f>IF(AG162=0,0,IFERROR(VLOOKUP($M:$M,'Price_Per_Oz_01.2019~'!$A:$CQ,Data_sheet_PTD!BG$2,0),0))</f>
        <v>0.79</v>
      </c>
      <c r="BH162" s="3">
        <f>IF(AH162=0,0,IFERROR(VLOOKUP($M:$M,'Price_Per_Oz_01.2019~'!$A:$CQ,Data_sheet_PTD!BH$2,0),0))</f>
        <v>0.79</v>
      </c>
      <c r="BI162" s="3">
        <f>IF(AI162=0,0,IFERROR(VLOOKUP($M:$M,'Price_Per_Oz_01.2019~'!$A:$CQ,Data_sheet_PTD!BI$2,0),0))</f>
        <v>0.79</v>
      </c>
      <c r="BJ162" s="3">
        <f>IF(AJ162=0,0,IFERROR(VLOOKUP($M:$M,'Price_Per_Oz_01.2019~'!$A:$CQ,Data_sheet_PTD!BJ$2,0),0))</f>
        <v>0.79</v>
      </c>
      <c r="BK162" s="3">
        <f>IF(AK162=0,0,IFERROR(VLOOKUP($M:$M,'Price_Per_Oz_01.2019~'!$A:$CQ,Data_sheet_PTD!BK$2,0),0))</f>
        <v>0.78</v>
      </c>
      <c r="BL162" s="3">
        <f>IF(AL162=0,0,IFERROR(VLOOKUP($M:$M,'Price_Per_Oz_01.2019~'!$A:$CQ,Data_sheet_PTD!BL$2,0),0))</f>
        <v>0.78</v>
      </c>
      <c r="BM162" s="17">
        <f t="shared" si="192"/>
        <v>0.79</v>
      </c>
      <c r="BN162" s="3">
        <f>IF(AN162=0,0,IFERROR(VLOOKUP($M:$M,'Price_Per_Oz_01.2019~'!$A:$CQ,Data_sheet_PTD!BN$2,0),0))</f>
        <v>0.79</v>
      </c>
      <c r="BO162" s="3">
        <f>IF(AO162=0,0,IFERROR(VLOOKUP($M:$M,'Price_Per_Oz_01.2019~'!$A:$CQ,Data_sheet_PTD!BO$2,0),0))</f>
        <v>0.79</v>
      </c>
      <c r="BP162" s="3">
        <f>IF(AP162=0,0,IFERROR(VLOOKUP($M:$M,'Price_Per_Oz_01.2019~'!$A:$CQ,Data_sheet_PTD!BP$2,0),0))</f>
        <v>0.79</v>
      </c>
      <c r="BQ162" s="3">
        <f>IF(AQ162=0,0,IFERROR(VLOOKUP($M:$M,'Price_Per_Oz_01.2019~'!$A:$CQ,Data_sheet_PTD!BQ$2,0),0))</f>
        <v>0.79</v>
      </c>
      <c r="BR162" s="3">
        <f>IF(AR162=0,0,IFERROR(VLOOKUP($M:$M,'Price_Per_Oz_01.2019~'!$A:$CQ,Data_sheet_PTD!BR$2,0),0))</f>
        <v>0.79</v>
      </c>
      <c r="BS162" s="3">
        <f>IF(AS162=0,0,IFERROR(VLOOKUP($M:$M,'Price_Per_Oz_01.2019~'!$A:$CQ,Data_sheet_PTD!BS$2,0),0))</f>
        <v>0.79</v>
      </c>
      <c r="BT162" s="3">
        <f>IF(AT162=0,0,IFERROR(VLOOKUP($M:$M,'Price_Per_Oz_01.2019~'!$A:$CQ,Data_sheet_PTD!BT$2,0),0))</f>
        <v>0.8</v>
      </c>
      <c r="BU162" s="3">
        <f>IF(AU162=0,0,IFERROR(VLOOKUP($M:$M,'Price_Per_Oz_01.2019~'!$A:$CQ,Data_sheet_PTD!BU$2,0),0))</f>
        <v>0.8</v>
      </c>
      <c r="BV162" s="3">
        <f>IF(AV162=0,0,IFERROR(VLOOKUP($M:$M,'Price_Per_Oz_01.2019~'!$A:$CQ,Data_sheet_PTD!BV$2,0),0))</f>
        <v>0.8</v>
      </c>
      <c r="BW162" s="3">
        <f>IF(AW162=0,0,IFERROR(VLOOKUP($M:$M,'Price_Per_Oz_01.2019~'!$A:$CQ,Data_sheet_PTD!BW$2,0),0))</f>
        <v>0.81</v>
      </c>
      <c r="BX162" s="3">
        <f>IF(AX162=0,0,IFERROR(VLOOKUP($M:$M,'Price_Per_Oz_01.2019~'!$A:$CQ,Data_sheet_PTD!BX$2,0),0))</f>
        <v>0.81</v>
      </c>
      <c r="BY162" s="3">
        <f>IF(AY162=0,0,IFERROR(VLOOKUP($M:$M,'Price_Per_Oz_01.2019~'!$A:$CQ,Data_sheet_PTD!BY$2,0),0))</f>
        <v>0.81</v>
      </c>
      <c r="BZ162" s="17">
        <f t="shared" si="193"/>
        <v>0.8</v>
      </c>
      <c r="CA162" s="12">
        <f t="shared" si="144"/>
        <v>39953.945945945947</v>
      </c>
      <c r="CB162" s="12">
        <f t="shared" si="145"/>
        <v>41087.07894736842</v>
      </c>
      <c r="CC162" s="12">
        <f t="shared" si="146"/>
        <v>57743.157894736847</v>
      </c>
      <c r="CD162" s="12">
        <f t="shared" si="147"/>
        <v>62160.532467532466</v>
      </c>
      <c r="CE162" s="12">
        <f t="shared" si="148"/>
        <v>63555.3417721519</v>
      </c>
      <c r="CF162" s="12">
        <f t="shared" si="149"/>
        <v>74032.860759493662</v>
      </c>
      <c r="CG162" s="12">
        <f t="shared" si="150"/>
        <v>62032.240506329115</v>
      </c>
      <c r="CH162" s="12">
        <f t="shared" si="151"/>
        <v>54709.860759493669</v>
      </c>
      <c r="CI162" s="12">
        <f t="shared" si="152"/>
        <v>50898.987341772146</v>
      </c>
      <c r="CJ162" s="12">
        <f t="shared" si="153"/>
        <v>49149.3164556962</v>
      </c>
      <c r="CK162" s="12">
        <f t="shared" si="154"/>
        <v>46430.205128205125</v>
      </c>
      <c r="CL162" s="12">
        <f t="shared" si="155"/>
        <v>49094.01282051282</v>
      </c>
      <c r="CM162" s="13">
        <f t="shared" si="194"/>
        <v>650847.54079923837</v>
      </c>
      <c r="CN162" s="12">
        <f t="shared" si="156"/>
        <v>56829.278481012654</v>
      </c>
      <c r="CO162" s="12">
        <f t="shared" si="157"/>
        <v>64509.177215189869</v>
      </c>
      <c r="CP162" s="12">
        <f t="shared" si="158"/>
        <v>81635.354430379739</v>
      </c>
      <c r="CQ162" s="12">
        <f t="shared" si="159"/>
        <v>75400.177215189862</v>
      </c>
      <c r="CR162" s="12">
        <f t="shared" si="160"/>
        <v>80796.139240506323</v>
      </c>
      <c r="CS162" s="12">
        <f t="shared" si="161"/>
        <v>79174.126582278477</v>
      </c>
      <c r="CT162" s="12">
        <f t="shared" si="162"/>
        <v>70024.412499999991</v>
      </c>
      <c r="CU162" s="12">
        <f t="shared" si="163"/>
        <v>61368.125</v>
      </c>
      <c r="CV162" s="12">
        <f t="shared" si="164"/>
        <v>53462.15</v>
      </c>
      <c r="CW162" s="12">
        <f t="shared" si="165"/>
        <v>54895.283950617275</v>
      </c>
      <c r="CX162" s="12">
        <f t="shared" si="166"/>
        <v>53778.135802469144</v>
      </c>
      <c r="CY162" s="12">
        <f t="shared" si="167"/>
        <v>55097.703703703701</v>
      </c>
      <c r="CZ162" s="13">
        <f t="shared" si="141"/>
        <v>786970.06412134704</v>
      </c>
      <c r="DA162" s="15">
        <f t="shared" si="168"/>
        <v>12487.746075949362</v>
      </c>
      <c r="DB162" s="15">
        <f t="shared" si="169"/>
        <v>17800.794683544304</v>
      </c>
      <c r="DC162" s="15">
        <f t="shared" si="170"/>
        <v>18158.069367088599</v>
      </c>
      <c r="DD162" s="15">
        <f t="shared" si="171"/>
        <v>10194.526455696196</v>
      </c>
      <c r="DE162" s="15">
        <f t="shared" si="172"/>
        <v>13620.229999999996</v>
      </c>
      <c r="DF162" s="15">
        <f t="shared" si="173"/>
        <v>4061.600000000004</v>
      </c>
      <c r="DG162" s="15">
        <f t="shared" si="174"/>
        <v>6313.815874999992</v>
      </c>
      <c r="DH162" s="15">
        <f t="shared" si="175"/>
        <v>5260.0287500000013</v>
      </c>
      <c r="DI162" s="15">
        <f t="shared" si="176"/>
        <v>2024.8985000000055</v>
      </c>
      <c r="DJ162" s="15">
        <f t="shared" si="177"/>
        <v>4539.3143209876489</v>
      </c>
      <c r="DK162" s="15">
        <f t="shared" si="178"/>
        <v>5731.3859259259343</v>
      </c>
      <c r="DL162" s="15">
        <f t="shared" si="179"/>
        <v>4682.8788888888866</v>
      </c>
      <c r="DM162" s="16">
        <f t="shared" si="142"/>
        <v>104875.28884308091</v>
      </c>
      <c r="DN162" s="15">
        <f t="shared" si="180"/>
        <v>2841.4639240506353</v>
      </c>
      <c r="DO162" s="15">
        <f t="shared" si="181"/>
        <v>1935.2753164556977</v>
      </c>
      <c r="DP162" s="15">
        <f t="shared" si="182"/>
        <v>2449.0606329113944</v>
      </c>
      <c r="DQ162" s="15">
        <f t="shared" si="183"/>
        <v>1508.0035443037987</v>
      </c>
      <c r="DR162" s="15">
        <f t="shared" si="184"/>
        <v>0</v>
      </c>
      <c r="DS162" s="15">
        <f t="shared" si="185"/>
        <v>0</v>
      </c>
      <c r="DT162" s="15">
        <f t="shared" si="186"/>
        <v>700.24412500000051</v>
      </c>
      <c r="DU162" s="15">
        <f t="shared" si="187"/>
        <v>613.68125000000055</v>
      </c>
      <c r="DV162" s="15">
        <f t="shared" si="188"/>
        <v>534.62150000000054</v>
      </c>
      <c r="DW162" s="15">
        <f t="shared" si="189"/>
        <v>1097.9056790123466</v>
      </c>
      <c r="DX162" s="15">
        <f t="shared" si="190"/>
        <v>1613.3440740740757</v>
      </c>
      <c r="DY162" s="15">
        <f t="shared" si="191"/>
        <v>1652.9311111111124</v>
      </c>
      <c r="DZ162" s="16">
        <f t="shared" si="143"/>
        <v>14946.531156919065</v>
      </c>
      <c r="EB162" s="22">
        <f t="shared" si="195"/>
        <v>0</v>
      </c>
      <c r="EC162" s="22">
        <f t="shared" si="196"/>
        <v>0</v>
      </c>
      <c r="ED162" s="22">
        <f t="shared" si="197"/>
        <v>0</v>
      </c>
      <c r="EE162" s="22">
        <f t="shared" si="198"/>
        <v>0</v>
      </c>
      <c r="EF162" s="22">
        <f t="shared" si="199"/>
        <v>0</v>
      </c>
      <c r="EG162" s="22">
        <f t="shared" si="200"/>
        <v>-5.4569682106375694E-12</v>
      </c>
      <c r="EH162" s="22">
        <f t="shared" si="201"/>
        <v>0</v>
      </c>
      <c r="EI162" s="22">
        <f t="shared" si="202"/>
        <v>0</v>
      </c>
      <c r="EJ162" s="22">
        <f t="shared" si="203"/>
        <v>0</v>
      </c>
      <c r="EK162" s="22">
        <f t="shared" si="204"/>
        <v>0</v>
      </c>
      <c r="EL162" s="22">
        <f t="shared" si="205"/>
        <v>0</v>
      </c>
      <c r="EM162" s="22">
        <f t="shared" si="206"/>
        <v>0</v>
      </c>
    </row>
    <row r="163" spans="12:143" x14ac:dyDescent="0.3">
      <c r="L163" s="7"/>
      <c r="M163" t="s">
        <v>165</v>
      </c>
      <c r="N163" s="15">
        <f>IFERROR(VLOOKUP($M:$M,'Data 2'!$C:$R,'Data 2'!E$1,0),0)</f>
        <v>0</v>
      </c>
      <c r="O163" s="15">
        <f>IFERROR(VLOOKUP($M:$M,'Data 2'!$C:$R,'Data 2'!F$1,0),0)</f>
        <v>0</v>
      </c>
      <c r="P163" s="15">
        <f>IFERROR(VLOOKUP($M:$M,'Data 2'!$C:$R,'Data 2'!G$1,0),0)</f>
        <v>0</v>
      </c>
      <c r="Q163" s="15">
        <f>IFERROR(VLOOKUP($M:$M,'Data 2'!$C:$R,'Data 2'!H$1,0),0)</f>
        <v>0</v>
      </c>
      <c r="R163" s="15">
        <f>IFERROR(VLOOKUP($M:$M,'Data 2'!$C:$R,'Data 2'!I$1,0),0)</f>
        <v>0</v>
      </c>
      <c r="S163" s="15">
        <f>IFERROR(VLOOKUP($M:$M,'Data 2'!$C:$R,'Data 2'!J$1,0),0)</f>
        <v>0</v>
      </c>
      <c r="T163" s="15">
        <f>IFERROR(VLOOKUP($M:$M,'Data 2'!$C:$R,'Data 2'!K$1,0),0)</f>
        <v>0</v>
      </c>
      <c r="U163" s="15">
        <f>IFERROR(VLOOKUP($M:$M,'Data 2'!$C:$R,'Data 2'!L$1,0),0)</f>
        <v>0</v>
      </c>
      <c r="V163" s="15">
        <f>IFERROR(VLOOKUP($M:$M,'Data 2'!$C:$R,'Data 2'!M$1,0),0)</f>
        <v>0</v>
      </c>
      <c r="W163" s="15">
        <f>IFERROR(VLOOKUP($M:$M,'Data 2'!$C:$R,'Data 2'!N$1,0),0)</f>
        <v>0</v>
      </c>
      <c r="X163" s="15">
        <f>IFERROR(VLOOKUP($M:$M,'Data 2'!$C:$R,'Data 2'!O$1,0),0)</f>
        <v>0</v>
      </c>
      <c r="Y163" s="15">
        <f>IFERROR(VLOOKUP($M:$M,'Data 2'!$C:$R,'Data 2'!P$1,0),0)</f>
        <v>0</v>
      </c>
      <c r="Z163" s="16">
        <f t="shared" si="139"/>
        <v>0</v>
      </c>
      <c r="AA163" s="15">
        <f>IFERROR(VLOOKUP($M:$M,'Data 2'!$U:$AI,'Data 2'!W$1,0),0)</f>
        <v>0</v>
      </c>
      <c r="AB163" s="15">
        <f>IFERROR(VLOOKUP($M:$M,'Data 2'!$U:$AI,'Data 2'!X$1,0),0)</f>
        <v>0</v>
      </c>
      <c r="AC163" s="15">
        <f>IFERROR(VLOOKUP($M:$M,'Data 2'!$U:$AI,'Data 2'!Y$1,0),0)</f>
        <v>0</v>
      </c>
      <c r="AD163" s="15">
        <f>IFERROR(VLOOKUP($M:$M,'Data 2'!$U:$AI,'Data 2'!Z$1,0),0)</f>
        <v>0</v>
      </c>
      <c r="AE163" s="15">
        <f>IFERROR(VLOOKUP($M:$M,'Data 2'!$U:$AI,'Data 2'!AA$1,0),0)</f>
        <v>0</v>
      </c>
      <c r="AF163" s="15">
        <f>IFERROR(VLOOKUP($M:$M,'Data 2'!$U:$AI,'Data 2'!AB$1,0),0)</f>
        <v>0</v>
      </c>
      <c r="AG163" s="15">
        <f>IFERROR(VLOOKUP($M:$M,'Data 2'!$U:$AI,'Data 2'!AC$1,0),0)</f>
        <v>0</v>
      </c>
      <c r="AH163" s="15">
        <f>IFERROR(VLOOKUP($M:$M,'Data 2'!$U:$AI,'Data 2'!AD$1,0),0)</f>
        <v>0</v>
      </c>
      <c r="AI163" s="15">
        <f>IFERROR(VLOOKUP($M:$M,'Data 2'!$U:$AI,'Data 2'!AE$1,0),0)</f>
        <v>0</v>
      </c>
      <c r="AJ163" s="15">
        <f>IFERROR(VLOOKUP($M:$M,'Data 2'!$U:$AI,'Data 2'!AF$1,0),0)</f>
        <v>0</v>
      </c>
      <c r="AK163" s="15">
        <f>IFERROR(VLOOKUP($M:$M,'Data 2'!$U:$AI,'Data 2'!AG$1,0),0)</f>
        <v>0</v>
      </c>
      <c r="AL163" s="15">
        <f>IFERROR(VLOOKUP($M:$M,'Data 2'!$U:$AI,'Data 2'!AH$1,0),0)</f>
        <v>0</v>
      </c>
      <c r="AM163" s="16">
        <f t="shared" si="207"/>
        <v>0</v>
      </c>
      <c r="AN163" s="15">
        <f>IFERROR(VLOOKUP($M:$M,'Data 2'!$AP:$BE,'Data 2'!AR$1,0),0)</f>
        <v>0</v>
      </c>
      <c r="AO163" s="15">
        <f>IFERROR(VLOOKUP($M:$M,'Data 2'!$AP:$BE,'Data 2'!AS$1,0),0)</f>
        <v>0</v>
      </c>
      <c r="AP163" s="15">
        <f>IFERROR(VLOOKUP($M:$M,'Data 2'!$AP:$BE,'Data 2'!AT$1,0),0)</f>
        <v>0</v>
      </c>
      <c r="AQ163" s="15">
        <f>IFERROR(VLOOKUP($M:$M,'Data 2'!$AP:$BE,'Data 2'!AU$1,0),0)</f>
        <v>0</v>
      </c>
      <c r="AR163" s="15">
        <f>IFERROR(VLOOKUP($M:$M,'Data 2'!$AP:$BE,'Data 2'!AV$1,0),0)</f>
        <v>0</v>
      </c>
      <c r="AS163" s="15">
        <f>IFERROR(VLOOKUP($M:$M,'Data 2'!$AP:$BE,'Data 2'!AW$1,0),0)</f>
        <v>0</v>
      </c>
      <c r="AT163" s="15">
        <f>IFERROR(VLOOKUP($M:$M,'Data 2'!$AP:$BE,'Data 2'!AX$1,0),0)</f>
        <v>0</v>
      </c>
      <c r="AU163" s="15">
        <f>IFERROR(VLOOKUP($M:$M,'Data 2'!$AP:$BE,'Data 2'!AY$1,0),0)</f>
        <v>0</v>
      </c>
      <c r="AV163" s="15">
        <f>IFERROR(VLOOKUP($M:$M,'Data 2'!$AP:$BE,'Data 2'!AZ$1,0),0)</f>
        <v>0</v>
      </c>
      <c r="AW163" s="15">
        <f>IFERROR(VLOOKUP($M:$M,'Data 2'!$AP:$BE,'Data 2'!BA$1,0),0)</f>
        <v>0</v>
      </c>
      <c r="AX163" s="15">
        <f>IFERROR(VLOOKUP($M:$M,'Data 2'!$AP:$BE,'Data 2'!BB$1,0),0)</f>
        <v>0</v>
      </c>
      <c r="AY163" s="15">
        <f>IFERROR(VLOOKUP($M:$M,'Data 2'!$AP:$BE,'Data 2'!BC$1,0),0)</f>
        <v>0</v>
      </c>
      <c r="AZ163" s="16">
        <f t="shared" si="140"/>
        <v>0</v>
      </c>
      <c r="BA163" s="3">
        <f>IF(AA163=0,0,IFERROR(VLOOKUP($M:$M,'Price_Per_Oz_01.2019~'!$A:$CQ,Data_sheet_PTD!BA$2,0),0))</f>
        <v>0</v>
      </c>
      <c r="BB163" s="3">
        <f>IF(AB163=0,0,IFERROR(VLOOKUP($M:$M,'Price_Per_Oz_01.2019~'!$A:$CQ,Data_sheet_PTD!BB$2,0),0))</f>
        <v>0</v>
      </c>
      <c r="BC163" s="3">
        <f>IF(AC163=0,0,IFERROR(VLOOKUP($M:$M,'Price_Per_Oz_01.2019~'!$A:$CQ,Data_sheet_PTD!BC$2,0),0))</f>
        <v>0</v>
      </c>
      <c r="BD163" s="3">
        <f>IF(AD163=0,0,IFERROR(VLOOKUP($M:$M,'Price_Per_Oz_01.2019~'!$A:$CQ,Data_sheet_PTD!BD$2,0),0))</f>
        <v>0</v>
      </c>
      <c r="BE163" s="3">
        <f>IF(AE163=0,0,IFERROR(VLOOKUP($M:$M,'Price_Per_Oz_01.2019~'!$A:$CQ,Data_sheet_PTD!BE$2,0),0))</f>
        <v>0</v>
      </c>
      <c r="BF163" s="3">
        <f>IF(AF163=0,0,IFERROR(VLOOKUP($M:$M,'Price_Per_Oz_01.2019~'!$A:$CQ,Data_sheet_PTD!BF$2,0),0))</f>
        <v>0</v>
      </c>
      <c r="BG163" s="3">
        <f>IF(AG163=0,0,IFERROR(VLOOKUP($M:$M,'Price_Per_Oz_01.2019~'!$A:$CQ,Data_sheet_PTD!BG$2,0),0))</f>
        <v>0</v>
      </c>
      <c r="BH163" s="3">
        <f>IF(AH163=0,0,IFERROR(VLOOKUP($M:$M,'Price_Per_Oz_01.2019~'!$A:$CQ,Data_sheet_PTD!BH$2,0),0))</f>
        <v>0</v>
      </c>
      <c r="BI163" s="3">
        <f>IF(AI163=0,0,IFERROR(VLOOKUP($M:$M,'Price_Per_Oz_01.2019~'!$A:$CQ,Data_sheet_PTD!BI$2,0),0))</f>
        <v>0</v>
      </c>
      <c r="BJ163" s="3">
        <f>IF(AJ163=0,0,IFERROR(VLOOKUP($M:$M,'Price_Per_Oz_01.2019~'!$A:$CQ,Data_sheet_PTD!BJ$2,0),0))</f>
        <v>0</v>
      </c>
      <c r="BK163" s="3">
        <f>IF(AK163=0,0,IFERROR(VLOOKUP($M:$M,'Price_Per_Oz_01.2019~'!$A:$CQ,Data_sheet_PTD!BK$2,0),0))</f>
        <v>0</v>
      </c>
      <c r="BL163" s="3">
        <f>IF(AL163=0,0,IFERROR(VLOOKUP($M:$M,'Price_Per_Oz_01.2019~'!$A:$CQ,Data_sheet_PTD!BL$2,0),0))</f>
        <v>0</v>
      </c>
      <c r="BM163" s="17">
        <f t="shared" si="192"/>
        <v>0</v>
      </c>
      <c r="BN163" s="3">
        <f>IF(AN163=0,0,IFERROR(VLOOKUP($M:$M,'Price_Per_Oz_01.2019~'!$A:$CQ,Data_sheet_PTD!BN$2,0),0))</f>
        <v>0</v>
      </c>
      <c r="BO163" s="3">
        <f>IF(AO163=0,0,IFERROR(VLOOKUP($M:$M,'Price_Per_Oz_01.2019~'!$A:$CQ,Data_sheet_PTD!BO$2,0),0))</f>
        <v>0</v>
      </c>
      <c r="BP163" s="3">
        <f>IF(AP163=0,0,IFERROR(VLOOKUP($M:$M,'Price_Per_Oz_01.2019~'!$A:$CQ,Data_sheet_PTD!BP$2,0),0))</f>
        <v>0</v>
      </c>
      <c r="BQ163" s="3">
        <f>IF(AQ163=0,0,IFERROR(VLOOKUP($M:$M,'Price_Per_Oz_01.2019~'!$A:$CQ,Data_sheet_PTD!BQ$2,0),0))</f>
        <v>0</v>
      </c>
      <c r="BR163" s="3">
        <f>IF(AR163=0,0,IFERROR(VLOOKUP($M:$M,'Price_Per_Oz_01.2019~'!$A:$CQ,Data_sheet_PTD!BR$2,0),0))</f>
        <v>0</v>
      </c>
      <c r="BS163" s="3">
        <f>IF(AS163=0,0,IFERROR(VLOOKUP($M:$M,'Price_Per_Oz_01.2019~'!$A:$CQ,Data_sheet_PTD!BS$2,0),0))</f>
        <v>0</v>
      </c>
      <c r="BT163" s="3">
        <f>IF(AT163=0,0,IFERROR(VLOOKUP($M:$M,'Price_Per_Oz_01.2019~'!$A:$CQ,Data_sheet_PTD!BT$2,0),0))</f>
        <v>0</v>
      </c>
      <c r="BU163" s="3">
        <f>IF(AU163=0,0,IFERROR(VLOOKUP($M:$M,'Price_Per_Oz_01.2019~'!$A:$CQ,Data_sheet_PTD!BU$2,0),0))</f>
        <v>0</v>
      </c>
      <c r="BV163" s="3">
        <f>IF(AV163=0,0,IFERROR(VLOOKUP($M:$M,'Price_Per_Oz_01.2019~'!$A:$CQ,Data_sheet_PTD!BV$2,0),0))</f>
        <v>0</v>
      </c>
      <c r="BW163" s="3">
        <f>IF(AW163=0,0,IFERROR(VLOOKUP($M:$M,'Price_Per_Oz_01.2019~'!$A:$CQ,Data_sheet_PTD!BW$2,0),0))</f>
        <v>0</v>
      </c>
      <c r="BX163" s="3">
        <f>IF(AX163=0,0,IFERROR(VLOOKUP($M:$M,'Price_Per_Oz_01.2019~'!$A:$CQ,Data_sheet_PTD!BX$2,0),0))</f>
        <v>0</v>
      </c>
      <c r="BY163" s="3">
        <f>IF(AY163=0,0,IFERROR(VLOOKUP($M:$M,'Price_Per_Oz_01.2019~'!$A:$CQ,Data_sheet_PTD!BY$2,0),0))</f>
        <v>0</v>
      </c>
      <c r="BZ163" s="17">
        <f t="shared" si="193"/>
        <v>0</v>
      </c>
      <c r="CA163" s="12">
        <f t="shared" si="144"/>
        <v>0</v>
      </c>
      <c r="CB163" s="12">
        <f t="shared" si="145"/>
        <v>0</v>
      </c>
      <c r="CC163" s="12">
        <f t="shared" si="146"/>
        <v>0</v>
      </c>
      <c r="CD163" s="12">
        <f t="shared" si="147"/>
        <v>0</v>
      </c>
      <c r="CE163" s="12">
        <f t="shared" si="148"/>
        <v>0</v>
      </c>
      <c r="CF163" s="12">
        <f t="shared" si="149"/>
        <v>0</v>
      </c>
      <c r="CG163" s="12">
        <f t="shared" si="150"/>
        <v>0</v>
      </c>
      <c r="CH163" s="12">
        <f t="shared" si="151"/>
        <v>0</v>
      </c>
      <c r="CI163" s="12">
        <f t="shared" si="152"/>
        <v>0</v>
      </c>
      <c r="CJ163" s="12">
        <f t="shared" si="153"/>
        <v>0</v>
      </c>
      <c r="CK163" s="12">
        <f t="shared" si="154"/>
        <v>0</v>
      </c>
      <c r="CL163" s="12">
        <f t="shared" si="155"/>
        <v>0</v>
      </c>
      <c r="CM163" s="13">
        <f t="shared" si="194"/>
        <v>0</v>
      </c>
      <c r="CN163" s="12">
        <f t="shared" si="156"/>
        <v>0</v>
      </c>
      <c r="CO163" s="12">
        <f t="shared" si="157"/>
        <v>0</v>
      </c>
      <c r="CP163" s="12">
        <f t="shared" si="158"/>
        <v>0</v>
      </c>
      <c r="CQ163" s="12">
        <f t="shared" si="159"/>
        <v>0</v>
      </c>
      <c r="CR163" s="12">
        <f t="shared" si="160"/>
        <v>0</v>
      </c>
      <c r="CS163" s="12">
        <f t="shared" si="161"/>
        <v>0</v>
      </c>
      <c r="CT163" s="12">
        <f t="shared" si="162"/>
        <v>0</v>
      </c>
      <c r="CU163" s="12">
        <f t="shared" si="163"/>
        <v>0</v>
      </c>
      <c r="CV163" s="12">
        <f t="shared" si="164"/>
        <v>0</v>
      </c>
      <c r="CW163" s="12">
        <f t="shared" si="165"/>
        <v>0</v>
      </c>
      <c r="CX163" s="12">
        <f t="shared" si="166"/>
        <v>0</v>
      </c>
      <c r="CY163" s="12">
        <f t="shared" si="167"/>
        <v>0</v>
      </c>
      <c r="CZ163" s="13">
        <f t="shared" si="141"/>
        <v>0</v>
      </c>
      <c r="DA163" s="15">
        <f t="shared" si="168"/>
        <v>0</v>
      </c>
      <c r="DB163" s="15">
        <f t="shared" si="169"/>
        <v>0</v>
      </c>
      <c r="DC163" s="15">
        <f t="shared" si="170"/>
        <v>0</v>
      </c>
      <c r="DD163" s="15">
        <f t="shared" si="171"/>
        <v>0</v>
      </c>
      <c r="DE163" s="15">
        <f t="shared" si="172"/>
        <v>0</v>
      </c>
      <c r="DF163" s="15">
        <f t="shared" si="173"/>
        <v>0</v>
      </c>
      <c r="DG163" s="15">
        <f t="shared" si="174"/>
        <v>0</v>
      </c>
      <c r="DH163" s="15">
        <f t="shared" si="175"/>
        <v>0</v>
      </c>
      <c r="DI163" s="15">
        <f t="shared" si="176"/>
        <v>0</v>
      </c>
      <c r="DJ163" s="15">
        <f t="shared" si="177"/>
        <v>0</v>
      </c>
      <c r="DK163" s="15">
        <f t="shared" si="178"/>
        <v>0</v>
      </c>
      <c r="DL163" s="15">
        <f t="shared" si="179"/>
        <v>0</v>
      </c>
      <c r="DM163" s="16">
        <f t="shared" si="142"/>
        <v>0</v>
      </c>
      <c r="DN163" s="15">
        <f t="shared" si="180"/>
        <v>0</v>
      </c>
      <c r="DO163" s="15">
        <f t="shared" si="181"/>
        <v>0</v>
      </c>
      <c r="DP163" s="15">
        <f t="shared" si="182"/>
        <v>0</v>
      </c>
      <c r="DQ163" s="15">
        <f t="shared" si="183"/>
        <v>0</v>
      </c>
      <c r="DR163" s="15">
        <f t="shared" si="184"/>
        <v>0</v>
      </c>
      <c r="DS163" s="15">
        <f t="shared" si="185"/>
        <v>0</v>
      </c>
      <c r="DT163" s="15">
        <f t="shared" si="186"/>
        <v>0</v>
      </c>
      <c r="DU163" s="15">
        <f t="shared" si="187"/>
        <v>0</v>
      </c>
      <c r="DV163" s="15">
        <f t="shared" si="188"/>
        <v>0</v>
      </c>
      <c r="DW163" s="15">
        <f t="shared" si="189"/>
        <v>0</v>
      </c>
      <c r="DX163" s="15">
        <f t="shared" si="190"/>
        <v>0</v>
      </c>
      <c r="DY163" s="15">
        <f t="shared" si="191"/>
        <v>0</v>
      </c>
      <c r="DZ163" s="16">
        <f t="shared" si="143"/>
        <v>0</v>
      </c>
      <c r="EB163" s="22">
        <f t="shared" si="195"/>
        <v>0</v>
      </c>
      <c r="EC163" s="22">
        <f t="shared" si="196"/>
        <v>0</v>
      </c>
      <c r="ED163" s="22">
        <f t="shared" si="197"/>
        <v>0</v>
      </c>
      <c r="EE163" s="22">
        <f t="shared" si="198"/>
        <v>0</v>
      </c>
      <c r="EF163" s="22">
        <f t="shared" si="199"/>
        <v>0</v>
      </c>
      <c r="EG163" s="22">
        <f t="shared" si="200"/>
        <v>0</v>
      </c>
      <c r="EH163" s="22">
        <f t="shared" si="201"/>
        <v>0</v>
      </c>
      <c r="EI163" s="22">
        <f t="shared" si="202"/>
        <v>0</v>
      </c>
      <c r="EJ163" s="22">
        <f t="shared" si="203"/>
        <v>0</v>
      </c>
      <c r="EK163" s="22">
        <f t="shared" si="204"/>
        <v>0</v>
      </c>
      <c r="EL163" s="22">
        <f t="shared" si="205"/>
        <v>0</v>
      </c>
      <c r="EM163" s="22">
        <f t="shared" si="206"/>
        <v>0</v>
      </c>
    </row>
    <row r="164" spans="12:143" x14ac:dyDescent="0.3">
      <c r="L164" s="7"/>
      <c r="M164" t="s">
        <v>166</v>
      </c>
      <c r="N164" s="15">
        <f>IFERROR(VLOOKUP($M:$M,'Data 2'!$C:$R,'Data 2'!E$1,0),0)</f>
        <v>58718.6</v>
      </c>
      <c r="O164" s="15">
        <f>IFERROR(VLOOKUP($M:$M,'Data 2'!$C:$R,'Data 2'!F$1,0),0)</f>
        <v>62530.86</v>
      </c>
      <c r="P164" s="15">
        <f>IFERROR(VLOOKUP($M:$M,'Data 2'!$C:$R,'Data 2'!G$1,0),0)</f>
        <v>77525.72</v>
      </c>
      <c r="Q164" s="15">
        <f>IFERROR(VLOOKUP($M:$M,'Data 2'!$C:$R,'Data 2'!H$1,0),0)</f>
        <v>99558.99</v>
      </c>
      <c r="R164" s="15">
        <f>IFERROR(VLOOKUP($M:$M,'Data 2'!$C:$R,'Data 2'!I$1,0),0)</f>
        <v>88983.73</v>
      </c>
      <c r="S164" s="15">
        <f>IFERROR(VLOOKUP($M:$M,'Data 2'!$C:$R,'Data 2'!J$1,0),0)</f>
        <v>96599.89</v>
      </c>
      <c r="T164" s="15">
        <f>IFERROR(VLOOKUP($M:$M,'Data 2'!$C:$R,'Data 2'!K$1,0),0)</f>
        <v>117272.67</v>
      </c>
      <c r="U164" s="15">
        <f>IFERROR(VLOOKUP($M:$M,'Data 2'!$C:$R,'Data 2'!L$1,0),0)</f>
        <v>92562.240000000005</v>
      </c>
      <c r="V164" s="15">
        <f>IFERROR(VLOOKUP($M:$M,'Data 2'!$C:$R,'Data 2'!M$1,0),0)</f>
        <v>77486.429999999993</v>
      </c>
      <c r="W164" s="15">
        <f>IFERROR(VLOOKUP($M:$M,'Data 2'!$C:$R,'Data 2'!N$1,0),0)</f>
        <v>75244.539999999994</v>
      </c>
      <c r="X164" s="15">
        <f>IFERROR(VLOOKUP($M:$M,'Data 2'!$C:$R,'Data 2'!O$1,0),0)</f>
        <v>56714.99</v>
      </c>
      <c r="Y164" s="15">
        <f>IFERROR(VLOOKUP($M:$M,'Data 2'!$C:$R,'Data 2'!P$1,0),0)</f>
        <v>50434.96</v>
      </c>
      <c r="Z164" s="16">
        <f t="shared" si="139"/>
        <v>298334.17</v>
      </c>
      <c r="AA164" s="15">
        <f>IFERROR(VLOOKUP($M:$M,'Data 2'!$U:$AI,'Data 2'!W$1,0),0)</f>
        <v>69163.61</v>
      </c>
      <c r="AB164" s="15">
        <f>IFERROR(VLOOKUP($M:$M,'Data 2'!$U:$AI,'Data 2'!X$1,0),0)</f>
        <v>67876.58</v>
      </c>
      <c r="AC164" s="15">
        <f>IFERROR(VLOOKUP($M:$M,'Data 2'!$U:$AI,'Data 2'!Y$1,0),0)</f>
        <v>97596.06</v>
      </c>
      <c r="AD164" s="15">
        <f>IFERROR(VLOOKUP($M:$M,'Data 2'!$U:$AI,'Data 2'!Z$1,0),0)</f>
        <v>109498.01</v>
      </c>
      <c r="AE164" s="15">
        <f>IFERROR(VLOOKUP($M:$M,'Data 2'!$U:$AI,'Data 2'!AA$1,0),0)</f>
        <v>110511.67</v>
      </c>
      <c r="AF164" s="15">
        <f>IFERROR(VLOOKUP($M:$M,'Data 2'!$U:$AI,'Data 2'!AB$1,0),0)</f>
        <v>131205.41</v>
      </c>
      <c r="AG164" s="15">
        <f>IFERROR(VLOOKUP($M:$M,'Data 2'!$U:$AI,'Data 2'!AC$1,0),0)</f>
        <v>122094.41</v>
      </c>
      <c r="AH164" s="15">
        <f>IFERROR(VLOOKUP($M:$M,'Data 2'!$U:$AI,'Data 2'!AD$1,0),0)</f>
        <v>106555.63</v>
      </c>
      <c r="AI164" s="15">
        <f>IFERROR(VLOOKUP($M:$M,'Data 2'!$U:$AI,'Data 2'!AE$1,0),0)</f>
        <v>101430.85</v>
      </c>
      <c r="AJ164" s="15">
        <f>IFERROR(VLOOKUP($M:$M,'Data 2'!$U:$AI,'Data 2'!AF$1,0),0)</f>
        <v>85848.1</v>
      </c>
      <c r="AK164" s="15">
        <f>IFERROR(VLOOKUP($M:$M,'Data 2'!$U:$AI,'Data 2'!AG$1,0),0)</f>
        <v>58624.31</v>
      </c>
      <c r="AL164" s="15">
        <f>IFERROR(VLOOKUP($M:$M,'Data 2'!$U:$AI,'Data 2'!AH$1,0),0)</f>
        <v>60331.7</v>
      </c>
      <c r="AM164" s="16">
        <f t="shared" si="207"/>
        <v>1120736.3399999999</v>
      </c>
      <c r="AN164" s="15">
        <f>IFERROR(VLOOKUP($M:$M,'Data 2'!$AP:$BE,'Data 2'!AR$1,0),0)</f>
        <v>73130</v>
      </c>
      <c r="AO164" s="15">
        <f>IFERROR(VLOOKUP($M:$M,'Data 2'!$AP:$BE,'Data 2'!AS$1,0),0)</f>
        <v>91047.58</v>
      </c>
      <c r="AP164" s="15">
        <f>IFERROR(VLOOKUP($M:$M,'Data 2'!$AP:$BE,'Data 2'!AT$1,0),0)</f>
        <v>98508.46</v>
      </c>
      <c r="AQ164" s="15">
        <f>IFERROR(VLOOKUP($M:$M,'Data 2'!$AP:$BE,'Data 2'!AU$1,0),0)</f>
        <v>96606.94</v>
      </c>
      <c r="AR164" s="15">
        <f>IFERROR(VLOOKUP($M:$M,'Data 2'!$AP:$BE,'Data 2'!AV$1,0),0)</f>
        <v>112040.03</v>
      </c>
      <c r="AS164" s="15">
        <f>IFERROR(VLOOKUP($M:$M,'Data 2'!$AP:$BE,'Data 2'!AW$1,0),0)</f>
        <v>119465.61</v>
      </c>
      <c r="AT164" s="15">
        <f>IFERROR(VLOOKUP($M:$M,'Data 2'!$AP:$BE,'Data 2'!AX$1,0),0)</f>
        <v>112596.29</v>
      </c>
      <c r="AU164" s="15">
        <f>IFERROR(VLOOKUP($M:$M,'Data 2'!$AP:$BE,'Data 2'!AY$1,0),0)</f>
        <v>121751.25</v>
      </c>
      <c r="AV164" s="15">
        <f>IFERROR(VLOOKUP($M:$M,'Data 2'!$AP:$BE,'Data 2'!AZ$1,0),0)</f>
        <v>100266.17</v>
      </c>
      <c r="AW164" s="15">
        <f>IFERROR(VLOOKUP($M:$M,'Data 2'!$AP:$BE,'Data 2'!BA$1,0),0)</f>
        <v>94698.54</v>
      </c>
      <c r="AX164" s="15">
        <f>IFERROR(VLOOKUP($M:$M,'Data 2'!$AP:$BE,'Data 2'!BB$1,0),0)</f>
        <v>78635.34</v>
      </c>
      <c r="AY164" s="15">
        <f>IFERROR(VLOOKUP($M:$M,'Data 2'!$AP:$BE,'Data 2'!BC$1,0),0)</f>
        <v>71464.14</v>
      </c>
      <c r="AZ164" s="16">
        <f t="shared" si="140"/>
        <v>1170210.3500000001</v>
      </c>
      <c r="BA164" s="3">
        <f>IF(AA164=0,0,IFERROR(VLOOKUP($M:$M,'Price_Per_Oz_01.2019~'!$A:$CQ,Data_sheet_PTD!BA$2,0),0))</f>
        <v>0.69</v>
      </c>
      <c r="BB164" s="3">
        <f>IF(AB164=0,0,IFERROR(VLOOKUP($M:$M,'Price_Per_Oz_01.2019~'!$A:$CQ,Data_sheet_PTD!BB$2,0),0))</f>
        <v>0.69</v>
      </c>
      <c r="BC164" s="3">
        <f>IF(AC164=0,0,IFERROR(VLOOKUP($M:$M,'Price_Per_Oz_01.2019~'!$A:$CQ,Data_sheet_PTD!BC$2,0),0))</f>
        <v>0.74</v>
      </c>
      <c r="BD164" s="3">
        <f>IF(AD164=0,0,IFERROR(VLOOKUP($M:$M,'Price_Per_Oz_01.2019~'!$A:$CQ,Data_sheet_PTD!BD$2,0),0))</f>
        <v>0.74</v>
      </c>
      <c r="BE164" s="3">
        <f>IF(AE164=0,0,IFERROR(VLOOKUP($M:$M,'Price_Per_Oz_01.2019~'!$A:$CQ,Data_sheet_PTD!BE$2,0),0))</f>
        <v>0.74</v>
      </c>
      <c r="BF164" s="3">
        <f>IF(AF164=0,0,IFERROR(VLOOKUP($M:$M,'Price_Per_Oz_01.2019~'!$A:$CQ,Data_sheet_PTD!BF$2,0),0))</f>
        <v>0.74</v>
      </c>
      <c r="BG164" s="3">
        <f>IF(AG164=0,0,IFERROR(VLOOKUP($M:$M,'Price_Per_Oz_01.2019~'!$A:$CQ,Data_sheet_PTD!BG$2,0),0))</f>
        <v>0.74</v>
      </c>
      <c r="BH164" s="3">
        <f>IF(AH164=0,0,IFERROR(VLOOKUP($M:$M,'Price_Per_Oz_01.2019~'!$A:$CQ,Data_sheet_PTD!BH$2,0),0))</f>
        <v>0.74</v>
      </c>
      <c r="BI164" s="3">
        <f>IF(AI164=0,0,IFERROR(VLOOKUP($M:$M,'Price_Per_Oz_01.2019~'!$A:$CQ,Data_sheet_PTD!BI$2,0),0))</f>
        <v>0.74</v>
      </c>
      <c r="BJ164" s="3">
        <f>IF(AJ164=0,0,IFERROR(VLOOKUP($M:$M,'Price_Per_Oz_01.2019~'!$A:$CQ,Data_sheet_PTD!BJ$2,0),0))</f>
        <v>0.74</v>
      </c>
      <c r="BK164" s="3">
        <f>IF(AK164=0,0,IFERROR(VLOOKUP($M:$M,'Price_Per_Oz_01.2019~'!$A:$CQ,Data_sheet_PTD!BK$2,0),0))</f>
        <v>0.74</v>
      </c>
      <c r="BL164" s="3">
        <f>IF(AL164=0,0,IFERROR(VLOOKUP($M:$M,'Price_Per_Oz_01.2019~'!$A:$CQ,Data_sheet_PTD!BL$2,0),0))</f>
        <v>0.74</v>
      </c>
      <c r="BM164" s="17">
        <f t="shared" si="192"/>
        <v>0.74</v>
      </c>
      <c r="BN164" s="3">
        <f>IF(AN164=0,0,IFERROR(VLOOKUP($M:$M,'Price_Per_Oz_01.2019~'!$A:$CQ,Data_sheet_PTD!BN$2,0),0))</f>
        <v>0.74</v>
      </c>
      <c r="BO164" s="3">
        <f>IF(AO164=0,0,IFERROR(VLOOKUP($M:$M,'Price_Per_Oz_01.2019~'!$A:$CQ,Data_sheet_PTD!BO$2,0),0))</f>
        <v>0.74</v>
      </c>
      <c r="BP164" s="3">
        <f>IF(AP164=0,0,IFERROR(VLOOKUP($M:$M,'Price_Per_Oz_01.2019~'!$A:$CQ,Data_sheet_PTD!BP$2,0),0))</f>
        <v>0.74</v>
      </c>
      <c r="BQ164" s="3">
        <f>IF(AQ164=0,0,IFERROR(VLOOKUP($M:$M,'Price_Per_Oz_01.2019~'!$A:$CQ,Data_sheet_PTD!BQ$2,0),0))</f>
        <v>0.74</v>
      </c>
      <c r="BR164" s="3">
        <f>IF(AR164=0,0,IFERROR(VLOOKUP($M:$M,'Price_Per_Oz_01.2019~'!$A:$CQ,Data_sheet_PTD!BR$2,0),0))</f>
        <v>0.74</v>
      </c>
      <c r="BS164" s="3">
        <f>IF(AS164=0,0,IFERROR(VLOOKUP($M:$M,'Price_Per_Oz_01.2019~'!$A:$CQ,Data_sheet_PTD!BS$2,0),0))</f>
        <v>0.74</v>
      </c>
      <c r="BT164" s="3">
        <f>IF(AT164=0,0,IFERROR(VLOOKUP($M:$M,'Price_Per_Oz_01.2019~'!$A:$CQ,Data_sheet_PTD!BT$2,0),0))</f>
        <v>0.74</v>
      </c>
      <c r="BU164" s="3">
        <f>IF(AU164=0,0,IFERROR(VLOOKUP($M:$M,'Price_Per_Oz_01.2019~'!$A:$CQ,Data_sheet_PTD!BU$2,0),0))</f>
        <v>0.74</v>
      </c>
      <c r="BV164" s="3">
        <f>IF(AV164=0,0,IFERROR(VLOOKUP($M:$M,'Price_Per_Oz_01.2019~'!$A:$CQ,Data_sheet_PTD!BV$2,0),0))</f>
        <v>0.74</v>
      </c>
      <c r="BW164" s="3">
        <f>IF(AW164=0,0,IFERROR(VLOOKUP($M:$M,'Price_Per_Oz_01.2019~'!$A:$CQ,Data_sheet_PTD!BW$2,0),0))</f>
        <v>0.74</v>
      </c>
      <c r="BX164" s="3">
        <f>IF(AX164=0,0,IFERROR(VLOOKUP($M:$M,'Price_Per_Oz_01.2019~'!$A:$CQ,Data_sheet_PTD!BX$2,0),0))</f>
        <v>0.74</v>
      </c>
      <c r="BY164" s="3">
        <f>IF(AY164=0,0,IFERROR(VLOOKUP($M:$M,'Price_Per_Oz_01.2019~'!$A:$CQ,Data_sheet_PTD!BY$2,0),0))</f>
        <v>0.74</v>
      </c>
      <c r="BZ164" s="17">
        <f t="shared" si="193"/>
        <v>0.74</v>
      </c>
      <c r="CA164" s="12">
        <f t="shared" si="144"/>
        <v>100237.11594202899</v>
      </c>
      <c r="CB164" s="12">
        <f t="shared" si="145"/>
        <v>98371.855072463775</v>
      </c>
      <c r="CC164" s="12">
        <f t="shared" si="146"/>
        <v>131886.56756756757</v>
      </c>
      <c r="CD164" s="12">
        <f t="shared" si="147"/>
        <v>147970.28378378379</v>
      </c>
      <c r="CE164" s="12">
        <f t="shared" si="148"/>
        <v>149340.09459459459</v>
      </c>
      <c r="CF164" s="12">
        <f t="shared" si="149"/>
        <v>177304.60810810811</v>
      </c>
      <c r="CG164" s="12">
        <f t="shared" si="150"/>
        <v>164992.44594594595</v>
      </c>
      <c r="CH164" s="12">
        <f t="shared" si="151"/>
        <v>143994.09459459462</v>
      </c>
      <c r="CI164" s="12">
        <f t="shared" si="152"/>
        <v>137068.71621621621</v>
      </c>
      <c r="CJ164" s="12">
        <f t="shared" si="153"/>
        <v>116010.94594594596</v>
      </c>
      <c r="CK164" s="12">
        <f t="shared" si="154"/>
        <v>79222.040540540533</v>
      </c>
      <c r="CL164" s="12">
        <f t="shared" si="155"/>
        <v>81529.32432432432</v>
      </c>
      <c r="CM164" s="13">
        <f t="shared" si="194"/>
        <v>1527928.0926361145</v>
      </c>
      <c r="CN164" s="12">
        <f t="shared" si="156"/>
        <v>98824.32432432432</v>
      </c>
      <c r="CO164" s="12">
        <f t="shared" si="157"/>
        <v>123037.27027027028</v>
      </c>
      <c r="CP164" s="12">
        <f t="shared" si="158"/>
        <v>133119.54054054056</v>
      </c>
      <c r="CQ164" s="12">
        <f t="shared" si="159"/>
        <v>130549.91891891892</v>
      </c>
      <c r="CR164" s="12">
        <f t="shared" si="160"/>
        <v>151405.44594594595</v>
      </c>
      <c r="CS164" s="12">
        <f t="shared" si="161"/>
        <v>161440.01351351352</v>
      </c>
      <c r="CT164" s="12">
        <f t="shared" si="162"/>
        <v>152157.14864864864</v>
      </c>
      <c r="CU164" s="12">
        <f t="shared" si="163"/>
        <v>164528.71621621621</v>
      </c>
      <c r="CV164" s="12">
        <f t="shared" si="164"/>
        <v>135494.82432432432</v>
      </c>
      <c r="CW164" s="12">
        <f t="shared" si="165"/>
        <v>127971</v>
      </c>
      <c r="CX164" s="12">
        <f t="shared" si="166"/>
        <v>106263.97297297297</v>
      </c>
      <c r="CY164" s="12">
        <f t="shared" si="167"/>
        <v>96573.16216216216</v>
      </c>
      <c r="CZ164" s="13">
        <f t="shared" si="141"/>
        <v>1581365.3378378376</v>
      </c>
      <c r="DA164" s="15">
        <f t="shared" si="168"/>
        <v>-974.82621621622343</v>
      </c>
      <c r="DB164" s="15">
        <f t="shared" si="169"/>
        <v>17019.136486486488</v>
      </c>
      <c r="DC164" s="15">
        <f t="shared" si="170"/>
        <v>912.400000000011</v>
      </c>
      <c r="DD164" s="15">
        <f t="shared" si="171"/>
        <v>-12891.070000000002</v>
      </c>
      <c r="DE164" s="15">
        <f t="shared" si="172"/>
        <v>1528.3600000000069</v>
      </c>
      <c r="DF164" s="15">
        <f t="shared" si="173"/>
        <v>-11739.799999999994</v>
      </c>
      <c r="DG164" s="15">
        <f t="shared" si="174"/>
        <v>-9498.1200000000081</v>
      </c>
      <c r="DH164" s="15">
        <f t="shared" si="175"/>
        <v>15195.619999999983</v>
      </c>
      <c r="DI164" s="15">
        <f t="shared" si="176"/>
        <v>-1164.6800000000012</v>
      </c>
      <c r="DJ164" s="15">
        <f t="shared" si="177"/>
        <v>8850.4399999999878</v>
      </c>
      <c r="DK164" s="15">
        <f t="shared" si="178"/>
        <v>20011.030000000006</v>
      </c>
      <c r="DL164" s="15">
        <f t="shared" si="179"/>
        <v>11132.440000000002</v>
      </c>
      <c r="DM164" s="16">
        <f t="shared" si="142"/>
        <v>38380.930270270255</v>
      </c>
      <c r="DN164" s="15">
        <f t="shared" si="180"/>
        <v>4941.2162162162203</v>
      </c>
      <c r="DO164" s="15">
        <f t="shared" si="181"/>
        <v>6151.8635135135191</v>
      </c>
      <c r="DP164" s="15">
        <f t="shared" si="182"/>
        <v>0</v>
      </c>
      <c r="DQ164" s="15">
        <f t="shared" si="183"/>
        <v>0</v>
      </c>
      <c r="DR164" s="15">
        <f t="shared" si="184"/>
        <v>0</v>
      </c>
      <c r="DS164" s="15">
        <f t="shared" si="185"/>
        <v>0</v>
      </c>
      <c r="DT164" s="15">
        <f t="shared" si="186"/>
        <v>0</v>
      </c>
      <c r="DU164" s="15">
        <f t="shared" si="187"/>
        <v>0</v>
      </c>
      <c r="DV164" s="15">
        <f t="shared" si="188"/>
        <v>0</v>
      </c>
      <c r="DW164" s="15">
        <f t="shared" si="189"/>
        <v>0</v>
      </c>
      <c r="DX164" s="15">
        <f t="shared" si="190"/>
        <v>0</v>
      </c>
      <c r="DY164" s="15">
        <f t="shared" si="191"/>
        <v>0</v>
      </c>
      <c r="DZ164" s="16">
        <f t="shared" si="143"/>
        <v>11093.079729729739</v>
      </c>
      <c r="EB164" s="22">
        <f t="shared" si="195"/>
        <v>0</v>
      </c>
      <c r="EC164" s="22">
        <f t="shared" si="196"/>
        <v>0</v>
      </c>
      <c r="ED164" s="22">
        <f t="shared" si="197"/>
        <v>-2.2737367544323206E-12</v>
      </c>
      <c r="EE164" s="22">
        <f t="shared" si="198"/>
        <v>0</v>
      </c>
      <c r="EF164" s="22">
        <f t="shared" si="199"/>
        <v>-6.3664629124104977E-12</v>
      </c>
      <c r="EG164" s="22">
        <f t="shared" si="200"/>
        <v>0</v>
      </c>
      <c r="EH164" s="22">
        <f t="shared" si="201"/>
        <v>0</v>
      </c>
      <c r="EI164" s="22">
        <f t="shared" si="202"/>
        <v>0</v>
      </c>
      <c r="EJ164" s="22">
        <f t="shared" si="203"/>
        <v>-6.3664629124104977E-12</v>
      </c>
      <c r="EK164" s="22">
        <f t="shared" si="204"/>
        <v>0</v>
      </c>
      <c r="EL164" s="22">
        <f t="shared" si="205"/>
        <v>0</v>
      </c>
      <c r="EM164" s="22">
        <f t="shared" si="206"/>
        <v>0</v>
      </c>
    </row>
    <row r="165" spans="12:143" x14ac:dyDescent="0.3">
      <c r="L165" s="7"/>
      <c r="M165" t="s">
        <v>167</v>
      </c>
      <c r="N165" s="15">
        <f>IFERROR(VLOOKUP($M:$M,'Data 2'!$C:$R,'Data 2'!E$1,0),0)</f>
        <v>54717.78</v>
      </c>
      <c r="O165" s="15">
        <f>IFERROR(VLOOKUP($M:$M,'Data 2'!$C:$R,'Data 2'!F$1,0),0)</f>
        <v>53642.19</v>
      </c>
      <c r="P165" s="15">
        <f>IFERROR(VLOOKUP($M:$M,'Data 2'!$C:$R,'Data 2'!G$1,0),0)</f>
        <v>63533.93</v>
      </c>
      <c r="Q165" s="15">
        <f>IFERROR(VLOOKUP($M:$M,'Data 2'!$C:$R,'Data 2'!H$1,0),0)</f>
        <v>66029.59</v>
      </c>
      <c r="R165" s="15">
        <f>IFERROR(VLOOKUP($M:$M,'Data 2'!$C:$R,'Data 2'!I$1,0),0)</f>
        <v>59669.61</v>
      </c>
      <c r="S165" s="15">
        <f>IFERROR(VLOOKUP($M:$M,'Data 2'!$C:$R,'Data 2'!J$1,0),0)</f>
        <v>67031.87</v>
      </c>
      <c r="T165" s="15">
        <f>IFERROR(VLOOKUP($M:$M,'Data 2'!$C:$R,'Data 2'!K$1,0),0)</f>
        <v>75754.17</v>
      </c>
      <c r="U165" s="15">
        <f>IFERROR(VLOOKUP($M:$M,'Data 2'!$C:$R,'Data 2'!L$1,0),0)</f>
        <v>65160.93</v>
      </c>
      <c r="V165" s="15">
        <f>IFERROR(VLOOKUP($M:$M,'Data 2'!$C:$R,'Data 2'!M$1,0),0)</f>
        <v>54279.48</v>
      </c>
      <c r="W165" s="15">
        <f>IFERROR(VLOOKUP($M:$M,'Data 2'!$C:$R,'Data 2'!N$1,0),0)</f>
        <v>54776.82</v>
      </c>
      <c r="X165" s="15">
        <f>IFERROR(VLOOKUP($M:$M,'Data 2'!$C:$R,'Data 2'!O$1,0),0)</f>
        <v>55424.03</v>
      </c>
      <c r="Y165" s="15">
        <f>IFERROR(VLOOKUP($M:$M,'Data 2'!$C:$R,'Data 2'!P$1,0),0)</f>
        <v>92078.85</v>
      </c>
      <c r="Z165" s="16">
        <f t="shared" si="139"/>
        <v>237923.49</v>
      </c>
      <c r="AA165" s="15">
        <f>IFERROR(VLOOKUP($M:$M,'Data 2'!$U:$AI,'Data 2'!W$1,0),0)</f>
        <v>57950.97</v>
      </c>
      <c r="AB165" s="15">
        <f>IFERROR(VLOOKUP($M:$M,'Data 2'!$U:$AI,'Data 2'!X$1,0),0)</f>
        <v>53980.45</v>
      </c>
      <c r="AC165" s="15">
        <f>IFERROR(VLOOKUP($M:$M,'Data 2'!$U:$AI,'Data 2'!Y$1,0),0)</f>
        <v>67487.8</v>
      </c>
      <c r="AD165" s="15">
        <f>IFERROR(VLOOKUP($M:$M,'Data 2'!$U:$AI,'Data 2'!Z$1,0),0)</f>
        <v>67264.14</v>
      </c>
      <c r="AE165" s="15">
        <f>IFERROR(VLOOKUP($M:$M,'Data 2'!$U:$AI,'Data 2'!AA$1,0),0)</f>
        <v>76218.19</v>
      </c>
      <c r="AF165" s="15">
        <f>IFERROR(VLOOKUP($M:$M,'Data 2'!$U:$AI,'Data 2'!AB$1,0),0)</f>
        <v>82943.259999999995</v>
      </c>
      <c r="AG165" s="15">
        <f>IFERROR(VLOOKUP($M:$M,'Data 2'!$U:$AI,'Data 2'!AC$1,0),0)</f>
        <v>74151.149999999994</v>
      </c>
      <c r="AH165" s="15">
        <f>IFERROR(VLOOKUP($M:$M,'Data 2'!$U:$AI,'Data 2'!AD$1,0),0)</f>
        <v>69515.38</v>
      </c>
      <c r="AI165" s="15">
        <f>IFERROR(VLOOKUP($M:$M,'Data 2'!$U:$AI,'Data 2'!AE$1,0),0)</f>
        <v>57018.43</v>
      </c>
      <c r="AJ165" s="15">
        <f>IFERROR(VLOOKUP($M:$M,'Data 2'!$U:$AI,'Data 2'!AF$1,0),0)</f>
        <v>51555.76</v>
      </c>
      <c r="AK165" s="15">
        <f>IFERROR(VLOOKUP($M:$M,'Data 2'!$U:$AI,'Data 2'!AG$1,0),0)</f>
        <v>58411.78</v>
      </c>
      <c r="AL165" s="15">
        <f>IFERROR(VLOOKUP($M:$M,'Data 2'!$U:$AI,'Data 2'!AH$1,0),0)</f>
        <v>79355.14</v>
      </c>
      <c r="AM165" s="16">
        <f t="shared" si="207"/>
        <v>795852.45000000007</v>
      </c>
      <c r="AN165" s="15">
        <f>IFERROR(VLOOKUP($M:$M,'Data 2'!$AP:$BE,'Data 2'!AR$1,0),0)</f>
        <v>49792.93</v>
      </c>
      <c r="AO165" s="15">
        <f>IFERROR(VLOOKUP($M:$M,'Data 2'!$AP:$BE,'Data 2'!AS$1,0),0)</f>
        <v>56927.53</v>
      </c>
      <c r="AP165" s="15">
        <f>IFERROR(VLOOKUP($M:$M,'Data 2'!$AP:$BE,'Data 2'!AT$1,0),0)</f>
        <v>69449.77</v>
      </c>
      <c r="AQ165" s="15">
        <f>IFERROR(VLOOKUP($M:$M,'Data 2'!$AP:$BE,'Data 2'!AU$1,0),0)</f>
        <v>65324.74</v>
      </c>
      <c r="AR165" s="15">
        <f>IFERROR(VLOOKUP($M:$M,'Data 2'!$AP:$BE,'Data 2'!AV$1,0),0)</f>
        <v>47281.18</v>
      </c>
      <c r="AS165" s="15">
        <f>IFERROR(VLOOKUP($M:$M,'Data 2'!$AP:$BE,'Data 2'!AW$1,0),0)</f>
        <v>56485.78</v>
      </c>
      <c r="AT165" s="15">
        <f>IFERROR(VLOOKUP($M:$M,'Data 2'!$AP:$BE,'Data 2'!AX$1,0),0)</f>
        <v>55194.2</v>
      </c>
      <c r="AU165" s="15">
        <f>IFERROR(VLOOKUP($M:$M,'Data 2'!$AP:$BE,'Data 2'!AY$1,0),0)</f>
        <v>64815.56</v>
      </c>
      <c r="AV165" s="15">
        <f>IFERROR(VLOOKUP($M:$M,'Data 2'!$AP:$BE,'Data 2'!AZ$1,0),0)</f>
        <v>43809.27</v>
      </c>
      <c r="AW165" s="15">
        <f>IFERROR(VLOOKUP($M:$M,'Data 2'!$AP:$BE,'Data 2'!BA$1,0),0)</f>
        <v>43440.53</v>
      </c>
      <c r="AX165" s="15">
        <f>IFERROR(VLOOKUP($M:$M,'Data 2'!$AP:$BE,'Data 2'!BB$1,0),0)</f>
        <v>51533.14</v>
      </c>
      <c r="AY165" s="15">
        <f>IFERROR(VLOOKUP($M:$M,'Data 2'!$AP:$BE,'Data 2'!BC$1,0),0)</f>
        <v>69218.45</v>
      </c>
      <c r="AZ165" s="16">
        <f t="shared" si="140"/>
        <v>673273.08</v>
      </c>
      <c r="BA165" s="3">
        <f>IF(AA165=0,0,IFERROR(VLOOKUP($M:$M,'Price_Per_Oz_01.2019~'!$A:$CQ,Data_sheet_PTD!BA$2,0),0))</f>
        <v>0.85</v>
      </c>
      <c r="BB165" s="3">
        <f>IF(AB165=0,0,IFERROR(VLOOKUP($M:$M,'Price_Per_Oz_01.2019~'!$A:$CQ,Data_sheet_PTD!BB$2,0),0))</f>
        <v>0.85</v>
      </c>
      <c r="BC165" s="3">
        <f>IF(AC165=0,0,IFERROR(VLOOKUP($M:$M,'Price_Per_Oz_01.2019~'!$A:$CQ,Data_sheet_PTD!BC$2,0),0))</f>
        <v>0.85</v>
      </c>
      <c r="BD165" s="3">
        <f>IF(AD165=0,0,IFERROR(VLOOKUP($M:$M,'Price_Per_Oz_01.2019~'!$A:$CQ,Data_sheet_PTD!BD$2,0),0))</f>
        <v>0.85</v>
      </c>
      <c r="BE165" s="3">
        <f>IF(AE165=0,0,IFERROR(VLOOKUP($M:$M,'Price_Per_Oz_01.2019~'!$A:$CQ,Data_sheet_PTD!BE$2,0),0))</f>
        <v>1.05</v>
      </c>
      <c r="BF165" s="3">
        <f>IF(AF165=0,0,IFERROR(VLOOKUP($M:$M,'Price_Per_Oz_01.2019~'!$A:$CQ,Data_sheet_PTD!BF$2,0),0))</f>
        <v>1.05</v>
      </c>
      <c r="BG165" s="3">
        <f>IF(AG165=0,0,IFERROR(VLOOKUP($M:$M,'Price_Per_Oz_01.2019~'!$A:$CQ,Data_sheet_PTD!BG$2,0),0))</f>
        <v>1.05</v>
      </c>
      <c r="BH165" s="3">
        <f>IF(AH165=0,0,IFERROR(VLOOKUP($M:$M,'Price_Per_Oz_01.2019~'!$A:$CQ,Data_sheet_PTD!BH$2,0),0))</f>
        <v>1.05</v>
      </c>
      <c r="BI165" s="3">
        <f>IF(AI165=0,0,IFERROR(VLOOKUP($M:$M,'Price_Per_Oz_01.2019~'!$A:$CQ,Data_sheet_PTD!BI$2,0),0))</f>
        <v>1.05</v>
      </c>
      <c r="BJ165" s="3">
        <f>IF(AJ165=0,0,IFERROR(VLOOKUP($M:$M,'Price_Per_Oz_01.2019~'!$A:$CQ,Data_sheet_PTD!BJ$2,0),0))</f>
        <v>1.05</v>
      </c>
      <c r="BK165" s="3">
        <f>IF(AK165=0,0,IFERROR(VLOOKUP($M:$M,'Price_Per_Oz_01.2019~'!$A:$CQ,Data_sheet_PTD!BK$2,0),0))</f>
        <v>1.05</v>
      </c>
      <c r="BL165" s="3">
        <f>IF(AL165=0,0,IFERROR(VLOOKUP($M:$M,'Price_Per_Oz_01.2019~'!$A:$CQ,Data_sheet_PTD!BL$2,0),0))</f>
        <v>1.05</v>
      </c>
      <c r="BM165" s="17">
        <f t="shared" si="192"/>
        <v>1.05</v>
      </c>
      <c r="BN165" s="3">
        <f>IF(AN165=0,0,IFERROR(VLOOKUP($M:$M,'Price_Per_Oz_01.2019~'!$A:$CQ,Data_sheet_PTD!BN$2,0),0))</f>
        <v>1.05</v>
      </c>
      <c r="BO165" s="3">
        <f>IF(AO165=0,0,IFERROR(VLOOKUP($M:$M,'Price_Per_Oz_01.2019~'!$A:$CQ,Data_sheet_PTD!BO$2,0),0))</f>
        <v>1.05</v>
      </c>
      <c r="BP165" s="3">
        <f>IF(AP165=0,0,IFERROR(VLOOKUP($M:$M,'Price_Per_Oz_01.2019~'!$A:$CQ,Data_sheet_PTD!BP$2,0),0))</f>
        <v>1.05</v>
      </c>
      <c r="BQ165" s="3">
        <f>IF(AQ165=0,0,IFERROR(VLOOKUP($M:$M,'Price_Per_Oz_01.2019~'!$A:$CQ,Data_sheet_PTD!BQ$2,0),0))</f>
        <v>1.05</v>
      </c>
      <c r="BR165" s="3">
        <f>IF(AR165=0,0,IFERROR(VLOOKUP($M:$M,'Price_Per_Oz_01.2019~'!$A:$CQ,Data_sheet_PTD!BR$2,0),0))</f>
        <v>1.1299999999999999</v>
      </c>
      <c r="BS165" s="3">
        <f>IF(AS165=0,0,IFERROR(VLOOKUP($M:$M,'Price_Per_Oz_01.2019~'!$A:$CQ,Data_sheet_PTD!BS$2,0),0))</f>
        <v>1.1299999999999999</v>
      </c>
      <c r="BT165" s="3">
        <f>IF(AT165=0,0,IFERROR(VLOOKUP($M:$M,'Price_Per_Oz_01.2019~'!$A:$CQ,Data_sheet_PTD!BT$2,0),0))</f>
        <v>1.1299999999999999</v>
      </c>
      <c r="BU165" s="3">
        <f>IF(AU165=0,0,IFERROR(VLOOKUP($M:$M,'Price_Per_Oz_01.2019~'!$A:$CQ,Data_sheet_PTD!BU$2,0),0))</f>
        <v>1.1299999999999999</v>
      </c>
      <c r="BV165" s="3">
        <f>IF(AV165=0,0,IFERROR(VLOOKUP($M:$M,'Price_Per_Oz_01.2019~'!$A:$CQ,Data_sheet_PTD!BV$2,0),0))</f>
        <v>1.1299999999999999</v>
      </c>
      <c r="BW165" s="3">
        <f>IF(AW165=0,0,IFERROR(VLOOKUP($M:$M,'Price_Per_Oz_01.2019~'!$A:$CQ,Data_sheet_PTD!BW$2,0),0))</f>
        <v>1.1299999999999999</v>
      </c>
      <c r="BX165" s="3">
        <f>IF(AX165=0,0,IFERROR(VLOOKUP($M:$M,'Price_Per_Oz_01.2019~'!$A:$CQ,Data_sheet_PTD!BX$2,0),0))</f>
        <v>1.1299999999999999</v>
      </c>
      <c r="BY165" s="3">
        <f>IF(AY165=0,0,IFERROR(VLOOKUP($M:$M,'Price_Per_Oz_01.2019~'!$A:$CQ,Data_sheet_PTD!BY$2,0),0))</f>
        <v>1.1299999999999999</v>
      </c>
      <c r="BZ165" s="17">
        <f t="shared" si="193"/>
        <v>1.1299999999999999</v>
      </c>
      <c r="CA165" s="12">
        <f t="shared" si="144"/>
        <v>68177.611764705885</v>
      </c>
      <c r="CB165" s="12">
        <f t="shared" si="145"/>
        <v>63506.411764705881</v>
      </c>
      <c r="CC165" s="12">
        <f t="shared" si="146"/>
        <v>79397.411764705888</v>
      </c>
      <c r="CD165" s="12">
        <f t="shared" si="147"/>
        <v>79134.282352941183</v>
      </c>
      <c r="CE165" s="12">
        <f t="shared" si="148"/>
        <v>72588.752380952385</v>
      </c>
      <c r="CF165" s="12">
        <f t="shared" si="149"/>
        <v>78993.580952380944</v>
      </c>
      <c r="CG165" s="12">
        <f t="shared" si="150"/>
        <v>70620.142857142855</v>
      </c>
      <c r="CH165" s="12">
        <f t="shared" si="151"/>
        <v>66205.123809523808</v>
      </c>
      <c r="CI165" s="12">
        <f t="shared" si="152"/>
        <v>54303.266666666663</v>
      </c>
      <c r="CJ165" s="12">
        <f t="shared" si="153"/>
        <v>49100.723809523806</v>
      </c>
      <c r="CK165" s="12">
        <f t="shared" si="154"/>
        <v>55630.266666666663</v>
      </c>
      <c r="CL165" s="12">
        <f t="shared" si="155"/>
        <v>75576.323809523805</v>
      </c>
      <c r="CM165" s="13">
        <f t="shared" si="194"/>
        <v>813233.89859944</v>
      </c>
      <c r="CN165" s="12">
        <f t="shared" si="156"/>
        <v>47421.83809523809</v>
      </c>
      <c r="CO165" s="12">
        <f t="shared" si="157"/>
        <v>54216.695238095235</v>
      </c>
      <c r="CP165" s="12">
        <f t="shared" si="158"/>
        <v>66142.638095238101</v>
      </c>
      <c r="CQ165" s="12">
        <f t="shared" si="159"/>
        <v>62214.038095238087</v>
      </c>
      <c r="CR165" s="12">
        <f t="shared" si="160"/>
        <v>41841.752212389387</v>
      </c>
      <c r="CS165" s="12">
        <f t="shared" si="161"/>
        <v>49987.41592920354</v>
      </c>
      <c r="CT165" s="12">
        <f t="shared" si="162"/>
        <v>48844.424778761066</v>
      </c>
      <c r="CU165" s="12">
        <f t="shared" si="163"/>
        <v>57358.902654867263</v>
      </c>
      <c r="CV165" s="12">
        <f t="shared" si="164"/>
        <v>38769.265486725664</v>
      </c>
      <c r="CW165" s="12">
        <f t="shared" si="165"/>
        <v>38442.946902654869</v>
      </c>
      <c r="CX165" s="12">
        <f t="shared" si="166"/>
        <v>45604.548672566372</v>
      </c>
      <c r="CY165" s="12">
        <f t="shared" si="167"/>
        <v>61255.265486725664</v>
      </c>
      <c r="CZ165" s="13">
        <f t="shared" si="141"/>
        <v>612099.73164770333</v>
      </c>
      <c r="DA165" s="15">
        <f t="shared" si="168"/>
        <v>-17642.407619047626</v>
      </c>
      <c r="DB165" s="15">
        <f t="shared" si="169"/>
        <v>-7896.2590476190489</v>
      </c>
      <c r="DC165" s="15">
        <f t="shared" si="170"/>
        <v>-11266.557619047619</v>
      </c>
      <c r="DD165" s="15">
        <f t="shared" si="171"/>
        <v>-14382.207619047631</v>
      </c>
      <c r="DE165" s="15">
        <f t="shared" si="172"/>
        <v>-32284.350176991149</v>
      </c>
      <c r="DF165" s="15">
        <f t="shared" si="173"/>
        <v>-30456.473274336277</v>
      </c>
      <c r="DG165" s="15">
        <f t="shared" si="174"/>
        <v>-22864.503982300881</v>
      </c>
      <c r="DH165" s="15">
        <f t="shared" si="175"/>
        <v>-9288.5322123893729</v>
      </c>
      <c r="DI165" s="15">
        <f t="shared" si="176"/>
        <v>-16310.701238938049</v>
      </c>
      <c r="DJ165" s="15">
        <f t="shared" si="177"/>
        <v>-11190.665752212384</v>
      </c>
      <c r="DK165" s="15">
        <f t="shared" si="178"/>
        <v>-10527.003893805306</v>
      </c>
      <c r="DL165" s="15">
        <f t="shared" si="179"/>
        <v>-15037.111238938049</v>
      </c>
      <c r="DM165" s="16">
        <f t="shared" si="142"/>
        <v>-199146.7736746734</v>
      </c>
      <c r="DN165" s="15">
        <f t="shared" si="180"/>
        <v>9484.3676190476217</v>
      </c>
      <c r="DO165" s="15">
        <f t="shared" si="181"/>
        <v>10843.339047619051</v>
      </c>
      <c r="DP165" s="15">
        <f t="shared" si="182"/>
        <v>13228.527619047625</v>
      </c>
      <c r="DQ165" s="15">
        <f t="shared" si="183"/>
        <v>12442.807619047622</v>
      </c>
      <c r="DR165" s="15">
        <f t="shared" si="184"/>
        <v>3347.3401769911447</v>
      </c>
      <c r="DS165" s="15">
        <f t="shared" si="185"/>
        <v>3998.9932743362756</v>
      </c>
      <c r="DT165" s="15">
        <f t="shared" si="186"/>
        <v>3907.553982300878</v>
      </c>
      <c r="DU165" s="15">
        <f t="shared" si="187"/>
        <v>4588.7122123893723</v>
      </c>
      <c r="DV165" s="15">
        <f t="shared" si="188"/>
        <v>3101.5412389380472</v>
      </c>
      <c r="DW165" s="15">
        <f t="shared" si="189"/>
        <v>3075.4357522123837</v>
      </c>
      <c r="DX165" s="15">
        <f t="shared" si="190"/>
        <v>3648.3638938053027</v>
      </c>
      <c r="DY165" s="15">
        <f t="shared" si="191"/>
        <v>4900.4212389380436</v>
      </c>
      <c r="DZ165" s="16">
        <f t="shared" si="143"/>
        <v>76567.403674673362</v>
      </c>
      <c r="EB165" s="22">
        <f t="shared" si="195"/>
        <v>0</v>
      </c>
      <c r="EC165" s="22">
        <f t="shared" si="196"/>
        <v>0</v>
      </c>
      <c r="ED165" s="22">
        <f t="shared" si="197"/>
        <v>-5.4569682106375694E-12</v>
      </c>
      <c r="EE165" s="22">
        <f t="shared" si="198"/>
        <v>7.2759576141834259E-12</v>
      </c>
      <c r="EF165" s="22">
        <f t="shared" si="199"/>
        <v>0</v>
      </c>
      <c r="EG165" s="22">
        <f t="shared" si="200"/>
        <v>0</v>
      </c>
      <c r="EH165" s="22">
        <f t="shared" si="201"/>
        <v>0</v>
      </c>
      <c r="EI165" s="22">
        <f t="shared" si="202"/>
        <v>0</v>
      </c>
      <c r="EJ165" s="22">
        <f t="shared" si="203"/>
        <v>0</v>
      </c>
      <c r="EK165" s="22">
        <f t="shared" si="204"/>
        <v>0</v>
      </c>
      <c r="EL165" s="22">
        <f t="shared" si="205"/>
        <v>0</v>
      </c>
      <c r="EM165" s="22">
        <f t="shared" si="206"/>
        <v>0</v>
      </c>
    </row>
    <row r="166" spans="12:143" x14ac:dyDescent="0.3">
      <c r="L166" s="7"/>
      <c r="M166" t="s">
        <v>168</v>
      </c>
      <c r="N166" s="15">
        <f>IFERROR(VLOOKUP($M:$M,'Data 2'!$C:$R,'Data 2'!E$1,0),0)</f>
        <v>67934.36</v>
      </c>
      <c r="O166" s="15">
        <f>IFERROR(VLOOKUP($M:$M,'Data 2'!$C:$R,'Data 2'!F$1,0),0)</f>
        <v>70666.600000000006</v>
      </c>
      <c r="P166" s="15">
        <f>IFERROR(VLOOKUP($M:$M,'Data 2'!$C:$R,'Data 2'!G$1,0),0)</f>
        <v>86781.47</v>
      </c>
      <c r="Q166" s="15">
        <f>IFERROR(VLOOKUP($M:$M,'Data 2'!$C:$R,'Data 2'!H$1,0),0)</f>
        <v>107514.36</v>
      </c>
      <c r="R166" s="15">
        <f>IFERROR(VLOOKUP($M:$M,'Data 2'!$C:$R,'Data 2'!I$1,0),0)</f>
        <v>108062.06</v>
      </c>
      <c r="S166" s="15">
        <f>IFERROR(VLOOKUP($M:$M,'Data 2'!$C:$R,'Data 2'!J$1,0),0)</f>
        <v>113952.31</v>
      </c>
      <c r="T166" s="15">
        <f>IFERROR(VLOOKUP($M:$M,'Data 2'!$C:$R,'Data 2'!K$1,0),0)</f>
        <v>136411.67000000001</v>
      </c>
      <c r="U166" s="15">
        <f>IFERROR(VLOOKUP($M:$M,'Data 2'!$C:$R,'Data 2'!L$1,0),0)</f>
        <v>115625.64</v>
      </c>
      <c r="V166" s="15">
        <f>IFERROR(VLOOKUP($M:$M,'Data 2'!$C:$R,'Data 2'!M$1,0),0)</f>
        <v>98561.37</v>
      </c>
      <c r="W166" s="15">
        <f>IFERROR(VLOOKUP($M:$M,'Data 2'!$C:$R,'Data 2'!N$1,0),0)</f>
        <v>96273.5</v>
      </c>
      <c r="X166" s="15">
        <f>IFERROR(VLOOKUP($M:$M,'Data 2'!$C:$R,'Data 2'!O$1,0),0)</f>
        <v>70715.490000000005</v>
      </c>
      <c r="Y166" s="15">
        <f>IFERROR(VLOOKUP($M:$M,'Data 2'!$C:$R,'Data 2'!P$1,0),0)</f>
        <v>67456.61</v>
      </c>
      <c r="Z166" s="16">
        <f t="shared" si="139"/>
        <v>332896.79000000004</v>
      </c>
      <c r="AA166" s="15">
        <f>IFERROR(VLOOKUP($M:$M,'Data 2'!$U:$AI,'Data 2'!W$1,0),0)</f>
        <v>82491.91</v>
      </c>
      <c r="AB166" s="15">
        <f>IFERROR(VLOOKUP($M:$M,'Data 2'!$U:$AI,'Data 2'!X$1,0),0)</f>
        <v>86965.94</v>
      </c>
      <c r="AC166" s="15">
        <f>IFERROR(VLOOKUP($M:$M,'Data 2'!$U:$AI,'Data 2'!Y$1,0),0)</f>
        <v>107051.27</v>
      </c>
      <c r="AD166" s="15">
        <f>IFERROR(VLOOKUP($M:$M,'Data 2'!$U:$AI,'Data 2'!Z$1,0),0)</f>
        <v>107881.18</v>
      </c>
      <c r="AE166" s="15">
        <f>IFERROR(VLOOKUP($M:$M,'Data 2'!$U:$AI,'Data 2'!AA$1,0),0)</f>
        <v>125477.16</v>
      </c>
      <c r="AF166" s="15">
        <f>IFERROR(VLOOKUP($M:$M,'Data 2'!$U:$AI,'Data 2'!AB$1,0),0)</f>
        <v>153001</v>
      </c>
      <c r="AG166" s="15">
        <f>IFERROR(VLOOKUP($M:$M,'Data 2'!$U:$AI,'Data 2'!AC$1,0),0)</f>
        <v>144643.67000000001</v>
      </c>
      <c r="AH166" s="15">
        <f>IFERROR(VLOOKUP($M:$M,'Data 2'!$U:$AI,'Data 2'!AD$1,0),0)</f>
        <v>139855.37</v>
      </c>
      <c r="AI166" s="15">
        <f>IFERROR(VLOOKUP($M:$M,'Data 2'!$U:$AI,'Data 2'!AE$1,0),0)</f>
        <v>126177.21</v>
      </c>
      <c r="AJ166" s="15">
        <f>IFERROR(VLOOKUP($M:$M,'Data 2'!$U:$AI,'Data 2'!AF$1,0),0)</f>
        <v>114391.19</v>
      </c>
      <c r="AK166" s="15">
        <f>IFERROR(VLOOKUP($M:$M,'Data 2'!$U:$AI,'Data 2'!AG$1,0),0)</f>
        <v>81973.61</v>
      </c>
      <c r="AL166" s="15">
        <f>IFERROR(VLOOKUP($M:$M,'Data 2'!$U:$AI,'Data 2'!AH$1,0),0)</f>
        <v>83725.53</v>
      </c>
      <c r="AM166" s="16">
        <f t="shared" si="207"/>
        <v>1353635.04</v>
      </c>
      <c r="AN166" s="15">
        <f>IFERROR(VLOOKUP($M:$M,'Data 2'!$AP:$BE,'Data 2'!AR$1,0),0)</f>
        <v>98828.98</v>
      </c>
      <c r="AO166" s="15">
        <f>IFERROR(VLOOKUP($M:$M,'Data 2'!$AP:$BE,'Data 2'!AS$1,0),0)</f>
        <v>109007.22</v>
      </c>
      <c r="AP166" s="15">
        <f>IFERROR(VLOOKUP($M:$M,'Data 2'!$AP:$BE,'Data 2'!AT$1,0),0)</f>
        <v>135485.48000000001</v>
      </c>
      <c r="AQ166" s="15">
        <f>IFERROR(VLOOKUP($M:$M,'Data 2'!$AP:$BE,'Data 2'!AU$1,0),0)</f>
        <v>140955.49</v>
      </c>
      <c r="AR166" s="15">
        <f>IFERROR(VLOOKUP($M:$M,'Data 2'!$AP:$BE,'Data 2'!AV$1,0),0)</f>
        <v>154599.87</v>
      </c>
      <c r="AS166" s="15">
        <f>IFERROR(VLOOKUP($M:$M,'Data 2'!$AP:$BE,'Data 2'!AW$1,0),0)</f>
        <v>153180.67000000001</v>
      </c>
      <c r="AT166" s="15">
        <f>IFERROR(VLOOKUP($M:$M,'Data 2'!$AP:$BE,'Data 2'!AX$1,0),0)</f>
        <v>145208.17000000001</v>
      </c>
      <c r="AU166" s="15">
        <f>IFERROR(VLOOKUP($M:$M,'Data 2'!$AP:$BE,'Data 2'!AY$1,0),0)</f>
        <v>162495.42000000001</v>
      </c>
      <c r="AV166" s="15">
        <f>IFERROR(VLOOKUP($M:$M,'Data 2'!$AP:$BE,'Data 2'!AZ$1,0),0)</f>
        <v>135789.6</v>
      </c>
      <c r="AW166" s="15">
        <f>IFERROR(VLOOKUP($M:$M,'Data 2'!$AP:$BE,'Data 2'!BA$1,0),0)</f>
        <v>124881.90999999999</v>
      </c>
      <c r="AX166" s="15">
        <f>IFERROR(VLOOKUP($M:$M,'Data 2'!$AP:$BE,'Data 2'!BB$1,0),0)</f>
        <v>94231.169999999984</v>
      </c>
      <c r="AY166" s="15">
        <f>IFERROR(VLOOKUP($M:$M,'Data 2'!$AP:$BE,'Data 2'!BC$1,0),0)</f>
        <v>86517.48</v>
      </c>
      <c r="AZ166" s="16">
        <f t="shared" si="140"/>
        <v>1541181.46</v>
      </c>
      <c r="BA166" s="3">
        <f>IF(AA166=0,0,IFERROR(VLOOKUP($M:$M,'Price_Per_Oz_01.2019~'!$A:$CQ,Data_sheet_PTD!BA$2,0),0))</f>
        <v>0.69</v>
      </c>
      <c r="BB166" s="3">
        <f>IF(AB166=0,0,IFERROR(VLOOKUP($M:$M,'Price_Per_Oz_01.2019~'!$A:$CQ,Data_sheet_PTD!BB$2,0),0))</f>
        <v>0.69</v>
      </c>
      <c r="BC166" s="3">
        <f>IF(AC166=0,0,IFERROR(VLOOKUP($M:$M,'Price_Per_Oz_01.2019~'!$A:$CQ,Data_sheet_PTD!BC$2,0),0))</f>
        <v>0.74</v>
      </c>
      <c r="BD166" s="3">
        <f>IF(AD166=0,0,IFERROR(VLOOKUP($M:$M,'Price_Per_Oz_01.2019~'!$A:$CQ,Data_sheet_PTD!BD$2,0),0))</f>
        <v>0.74</v>
      </c>
      <c r="BE166" s="3">
        <f>IF(AE166=0,0,IFERROR(VLOOKUP($M:$M,'Price_Per_Oz_01.2019~'!$A:$CQ,Data_sheet_PTD!BE$2,0),0))</f>
        <v>0.74</v>
      </c>
      <c r="BF166" s="3">
        <f>IF(AF166=0,0,IFERROR(VLOOKUP($M:$M,'Price_Per_Oz_01.2019~'!$A:$CQ,Data_sheet_PTD!BF$2,0),0))</f>
        <v>0.74</v>
      </c>
      <c r="BG166" s="3">
        <f>IF(AG166=0,0,IFERROR(VLOOKUP($M:$M,'Price_Per_Oz_01.2019~'!$A:$CQ,Data_sheet_PTD!BG$2,0),0))</f>
        <v>0.74</v>
      </c>
      <c r="BH166" s="3">
        <f>IF(AH166=0,0,IFERROR(VLOOKUP($M:$M,'Price_Per_Oz_01.2019~'!$A:$CQ,Data_sheet_PTD!BH$2,0),0))</f>
        <v>0.74</v>
      </c>
      <c r="BI166" s="3">
        <f>IF(AI166=0,0,IFERROR(VLOOKUP($M:$M,'Price_Per_Oz_01.2019~'!$A:$CQ,Data_sheet_PTD!BI$2,0),0))</f>
        <v>0.74</v>
      </c>
      <c r="BJ166" s="3">
        <f>IF(AJ166=0,0,IFERROR(VLOOKUP($M:$M,'Price_Per_Oz_01.2019~'!$A:$CQ,Data_sheet_PTD!BJ$2,0),0))</f>
        <v>0.74</v>
      </c>
      <c r="BK166" s="3">
        <f>IF(AK166=0,0,IFERROR(VLOOKUP($M:$M,'Price_Per_Oz_01.2019~'!$A:$CQ,Data_sheet_PTD!BK$2,0),0))</f>
        <v>0.74</v>
      </c>
      <c r="BL166" s="3">
        <f>IF(AL166=0,0,IFERROR(VLOOKUP($M:$M,'Price_Per_Oz_01.2019~'!$A:$CQ,Data_sheet_PTD!BL$2,0),0))</f>
        <v>0.74</v>
      </c>
      <c r="BM166" s="17">
        <f t="shared" si="192"/>
        <v>0.74</v>
      </c>
      <c r="BN166" s="3">
        <f>IF(AN166=0,0,IFERROR(VLOOKUP($M:$M,'Price_Per_Oz_01.2019~'!$A:$CQ,Data_sheet_PTD!BN$2,0),0))</f>
        <v>0.74</v>
      </c>
      <c r="BO166" s="3">
        <f>IF(AO166=0,0,IFERROR(VLOOKUP($M:$M,'Price_Per_Oz_01.2019~'!$A:$CQ,Data_sheet_PTD!BO$2,0),0))</f>
        <v>0.74</v>
      </c>
      <c r="BP166" s="3">
        <f>IF(AP166=0,0,IFERROR(VLOOKUP($M:$M,'Price_Per_Oz_01.2019~'!$A:$CQ,Data_sheet_PTD!BP$2,0),0))</f>
        <v>0.74</v>
      </c>
      <c r="BQ166" s="3">
        <f>IF(AQ166=0,0,IFERROR(VLOOKUP($M:$M,'Price_Per_Oz_01.2019~'!$A:$CQ,Data_sheet_PTD!BQ$2,0),0))</f>
        <v>0.74</v>
      </c>
      <c r="BR166" s="3">
        <f>IF(AR166=0,0,IFERROR(VLOOKUP($M:$M,'Price_Per_Oz_01.2019~'!$A:$CQ,Data_sheet_PTD!BR$2,0),0))</f>
        <v>0.74</v>
      </c>
      <c r="BS166" s="3">
        <f>IF(AS166=0,0,IFERROR(VLOOKUP($M:$M,'Price_Per_Oz_01.2019~'!$A:$CQ,Data_sheet_PTD!BS$2,0),0))</f>
        <v>0.74</v>
      </c>
      <c r="BT166" s="3">
        <f>IF(AT166=0,0,IFERROR(VLOOKUP($M:$M,'Price_Per_Oz_01.2019~'!$A:$CQ,Data_sheet_PTD!BT$2,0),0))</f>
        <v>0.74</v>
      </c>
      <c r="BU166" s="3">
        <f>IF(AU166=0,0,IFERROR(VLOOKUP($M:$M,'Price_Per_Oz_01.2019~'!$A:$CQ,Data_sheet_PTD!BU$2,0),0))</f>
        <v>0.74</v>
      </c>
      <c r="BV166" s="3">
        <f>IF(AV166=0,0,IFERROR(VLOOKUP($M:$M,'Price_Per_Oz_01.2019~'!$A:$CQ,Data_sheet_PTD!BV$2,0),0))</f>
        <v>0.74</v>
      </c>
      <c r="BW166" s="3">
        <f>IF(AW166=0,0,IFERROR(VLOOKUP($M:$M,'Price_Per_Oz_01.2019~'!$A:$CQ,Data_sheet_PTD!BW$2,0),0))</f>
        <v>0.74</v>
      </c>
      <c r="BX166" s="3">
        <f>IF(AX166=0,0,IFERROR(VLOOKUP($M:$M,'Price_Per_Oz_01.2019~'!$A:$CQ,Data_sheet_PTD!BX$2,0),0))</f>
        <v>0.74</v>
      </c>
      <c r="BY166" s="3">
        <f>IF(AY166=0,0,IFERROR(VLOOKUP($M:$M,'Price_Per_Oz_01.2019~'!$A:$CQ,Data_sheet_PTD!BY$2,0),0))</f>
        <v>0.74</v>
      </c>
      <c r="BZ166" s="17">
        <f t="shared" si="193"/>
        <v>0.74</v>
      </c>
      <c r="CA166" s="12">
        <f t="shared" si="144"/>
        <v>119553.4927536232</v>
      </c>
      <c r="CB166" s="12">
        <f t="shared" si="145"/>
        <v>126037.59420289856</v>
      </c>
      <c r="CC166" s="12">
        <f t="shared" si="146"/>
        <v>144663.87837837837</v>
      </c>
      <c r="CD166" s="12">
        <f t="shared" si="147"/>
        <v>145785.37837837837</v>
      </c>
      <c r="CE166" s="12">
        <f t="shared" si="148"/>
        <v>169563.72972972973</v>
      </c>
      <c r="CF166" s="12">
        <f t="shared" si="149"/>
        <v>206758.10810810811</v>
      </c>
      <c r="CG166" s="12">
        <f t="shared" si="150"/>
        <v>195464.41891891893</v>
      </c>
      <c r="CH166" s="12">
        <f t="shared" si="151"/>
        <v>188993.74324324323</v>
      </c>
      <c r="CI166" s="12">
        <f t="shared" si="152"/>
        <v>170509.74324324325</v>
      </c>
      <c r="CJ166" s="12">
        <f t="shared" si="153"/>
        <v>154582.6891891892</v>
      </c>
      <c r="CK166" s="12">
        <f t="shared" si="154"/>
        <v>110775.14864864865</v>
      </c>
      <c r="CL166" s="12">
        <f t="shared" si="155"/>
        <v>113142.60810810811</v>
      </c>
      <c r="CM166" s="13">
        <f t="shared" si="194"/>
        <v>1845830.532902468</v>
      </c>
      <c r="CN166" s="12">
        <f t="shared" si="156"/>
        <v>133552.67567567568</v>
      </c>
      <c r="CO166" s="12">
        <f t="shared" si="157"/>
        <v>147307.05405405405</v>
      </c>
      <c r="CP166" s="12">
        <f t="shared" si="158"/>
        <v>183088.48648648651</v>
      </c>
      <c r="CQ166" s="12">
        <f t="shared" si="159"/>
        <v>190480.39189189189</v>
      </c>
      <c r="CR166" s="12">
        <f t="shared" si="160"/>
        <v>208918.74324324323</v>
      </c>
      <c r="CS166" s="12">
        <f t="shared" si="161"/>
        <v>207000.90540540541</v>
      </c>
      <c r="CT166" s="12">
        <f t="shared" si="162"/>
        <v>196227.25675675677</v>
      </c>
      <c r="CU166" s="12">
        <f t="shared" si="163"/>
        <v>219588.40540540541</v>
      </c>
      <c r="CV166" s="12">
        <f t="shared" si="164"/>
        <v>183499.45945945947</v>
      </c>
      <c r="CW166" s="12">
        <f t="shared" si="165"/>
        <v>168759.33783783781</v>
      </c>
      <c r="CX166" s="12">
        <f t="shared" si="166"/>
        <v>127339.41891891891</v>
      </c>
      <c r="CY166" s="12">
        <f t="shared" si="167"/>
        <v>116915.51351351351</v>
      </c>
      <c r="CZ166" s="13">
        <f t="shared" si="141"/>
        <v>2082677.6486486485</v>
      </c>
      <c r="DA166" s="15">
        <f t="shared" si="168"/>
        <v>9659.4362162162106</v>
      </c>
      <c r="DB166" s="15">
        <f t="shared" si="169"/>
        <v>14675.92729729729</v>
      </c>
      <c r="DC166" s="15">
        <f t="shared" si="170"/>
        <v>28434.210000000021</v>
      </c>
      <c r="DD166" s="15">
        <f t="shared" si="171"/>
        <v>33074.310000000005</v>
      </c>
      <c r="DE166" s="15">
        <f t="shared" si="172"/>
        <v>29122.709999999985</v>
      </c>
      <c r="DF166" s="15">
        <f t="shared" si="173"/>
        <v>179.67000000000758</v>
      </c>
      <c r="DG166" s="15">
        <f t="shared" si="174"/>
        <v>564.50000000000171</v>
      </c>
      <c r="DH166" s="15">
        <f t="shared" si="175"/>
        <v>22640.050000000021</v>
      </c>
      <c r="DI166" s="15">
        <f t="shared" si="176"/>
        <v>9612.3899999999976</v>
      </c>
      <c r="DJ166" s="15">
        <f t="shared" si="177"/>
        <v>10490.719999999972</v>
      </c>
      <c r="DK166" s="15">
        <f t="shared" si="178"/>
        <v>12257.559999999987</v>
      </c>
      <c r="DL166" s="15">
        <f t="shared" si="179"/>
        <v>2791.9499999999957</v>
      </c>
      <c r="DM166" s="16">
        <f t="shared" si="142"/>
        <v>173503.43351351348</v>
      </c>
      <c r="DN166" s="15">
        <f t="shared" si="180"/>
        <v>6677.63378378379</v>
      </c>
      <c r="DO166" s="15">
        <f t="shared" si="181"/>
        <v>7365.3527027027094</v>
      </c>
      <c r="DP166" s="15">
        <f t="shared" si="182"/>
        <v>0</v>
      </c>
      <c r="DQ166" s="15">
        <f t="shared" si="183"/>
        <v>0</v>
      </c>
      <c r="DR166" s="15">
        <f t="shared" si="184"/>
        <v>0</v>
      </c>
      <c r="DS166" s="15">
        <f t="shared" si="185"/>
        <v>0</v>
      </c>
      <c r="DT166" s="15">
        <f t="shared" si="186"/>
        <v>0</v>
      </c>
      <c r="DU166" s="15">
        <f t="shared" si="187"/>
        <v>0</v>
      </c>
      <c r="DV166" s="15">
        <f t="shared" si="188"/>
        <v>0</v>
      </c>
      <c r="DW166" s="15">
        <f t="shared" si="189"/>
        <v>0</v>
      </c>
      <c r="DX166" s="15">
        <f t="shared" si="190"/>
        <v>0</v>
      </c>
      <c r="DY166" s="15">
        <f t="shared" si="191"/>
        <v>0</v>
      </c>
      <c r="DZ166" s="16">
        <f t="shared" si="143"/>
        <v>14042.986486486499</v>
      </c>
      <c r="EB166" s="22">
        <f t="shared" si="195"/>
        <v>0</v>
      </c>
      <c r="EC166" s="22">
        <f t="shared" si="196"/>
        <v>0</v>
      </c>
      <c r="ED166" s="22">
        <f t="shared" si="197"/>
        <v>0</v>
      </c>
      <c r="EE166" s="22">
        <f t="shared" si="198"/>
        <v>0</v>
      </c>
      <c r="EF166" s="22">
        <f t="shared" si="199"/>
        <v>0</v>
      </c>
      <c r="EG166" s="22">
        <f t="shared" si="200"/>
        <v>5.2295945351943374E-12</v>
      </c>
      <c r="EH166" s="22">
        <f t="shared" si="201"/>
        <v>-1.7053025658242404E-12</v>
      </c>
      <c r="EI166" s="22">
        <f t="shared" si="202"/>
        <v>0</v>
      </c>
      <c r="EJ166" s="22">
        <f t="shared" si="203"/>
        <v>0</v>
      </c>
      <c r="EK166" s="22">
        <f t="shared" si="204"/>
        <v>1.4551915228366852E-11</v>
      </c>
      <c r="EL166" s="22">
        <f t="shared" si="205"/>
        <v>0</v>
      </c>
      <c r="EM166" s="22">
        <f t="shared" si="206"/>
        <v>0</v>
      </c>
    </row>
    <row r="167" spans="12:143" x14ac:dyDescent="0.3">
      <c r="L167" s="7"/>
      <c r="M167" t="s">
        <v>169</v>
      </c>
      <c r="N167" s="15">
        <f>IFERROR(VLOOKUP($M:$M,'Data 2'!$C:$R,'Data 2'!E$1,0),0)</f>
        <v>13867.34</v>
      </c>
      <c r="O167" s="15">
        <f>IFERROR(VLOOKUP($M:$M,'Data 2'!$C:$R,'Data 2'!F$1,0),0)</f>
        <v>11548.44</v>
      </c>
      <c r="P167" s="15">
        <f>IFERROR(VLOOKUP($M:$M,'Data 2'!$C:$R,'Data 2'!G$1,0),0)</f>
        <v>16349.86</v>
      </c>
      <c r="Q167" s="15">
        <f>IFERROR(VLOOKUP($M:$M,'Data 2'!$C:$R,'Data 2'!H$1,0),0)</f>
        <v>22411.360000000001</v>
      </c>
      <c r="R167" s="15">
        <f>IFERROR(VLOOKUP($M:$M,'Data 2'!$C:$R,'Data 2'!I$1,0),0)</f>
        <v>21131.23</v>
      </c>
      <c r="S167" s="15">
        <f>IFERROR(VLOOKUP($M:$M,'Data 2'!$C:$R,'Data 2'!J$1,0),0)</f>
        <v>22373.72</v>
      </c>
      <c r="T167" s="15">
        <f>IFERROR(VLOOKUP($M:$M,'Data 2'!$C:$R,'Data 2'!K$1,0),0)</f>
        <v>30578.85</v>
      </c>
      <c r="U167" s="15">
        <f>IFERROR(VLOOKUP($M:$M,'Data 2'!$C:$R,'Data 2'!L$1,0),0)</f>
        <v>21910.03</v>
      </c>
      <c r="V167" s="15">
        <f>IFERROR(VLOOKUP($M:$M,'Data 2'!$C:$R,'Data 2'!M$1,0),0)</f>
        <v>15690.05</v>
      </c>
      <c r="W167" s="15">
        <f>IFERROR(VLOOKUP($M:$M,'Data 2'!$C:$R,'Data 2'!N$1,0),0)</f>
        <v>14603.48</v>
      </c>
      <c r="X167" s="15">
        <f>IFERROR(VLOOKUP($M:$M,'Data 2'!$C:$R,'Data 2'!O$1,0),0)</f>
        <v>14722.56</v>
      </c>
      <c r="Y167" s="15">
        <f>IFERROR(VLOOKUP($M:$M,'Data 2'!$C:$R,'Data 2'!P$1,0),0)</f>
        <v>13610.75</v>
      </c>
      <c r="Z167" s="16">
        <f t="shared" si="139"/>
        <v>64177</v>
      </c>
      <c r="AA167" s="15">
        <f>IFERROR(VLOOKUP($M:$M,'Data 2'!$U:$AI,'Data 2'!W$1,0),0)</f>
        <v>14165.33</v>
      </c>
      <c r="AB167" s="15">
        <f>IFERROR(VLOOKUP($M:$M,'Data 2'!$U:$AI,'Data 2'!X$1,0),0)</f>
        <v>13768.95</v>
      </c>
      <c r="AC167" s="15">
        <f>IFERROR(VLOOKUP($M:$M,'Data 2'!$U:$AI,'Data 2'!Y$1,0),0)</f>
        <v>26101.15</v>
      </c>
      <c r="AD167" s="15">
        <f>IFERROR(VLOOKUP($M:$M,'Data 2'!$U:$AI,'Data 2'!Z$1,0),0)</f>
        <v>26085.88</v>
      </c>
      <c r="AE167" s="15">
        <f>IFERROR(VLOOKUP($M:$M,'Data 2'!$U:$AI,'Data 2'!AA$1,0),0)</f>
        <v>30394.86</v>
      </c>
      <c r="AF167" s="15">
        <f>IFERROR(VLOOKUP($M:$M,'Data 2'!$U:$AI,'Data 2'!AB$1,0),0)</f>
        <v>31969.58</v>
      </c>
      <c r="AG167" s="15">
        <f>IFERROR(VLOOKUP($M:$M,'Data 2'!$U:$AI,'Data 2'!AC$1,0),0)</f>
        <v>41582.559999999998</v>
      </c>
      <c r="AH167" s="15">
        <f>IFERROR(VLOOKUP($M:$M,'Data 2'!$U:$AI,'Data 2'!AD$1,0),0)</f>
        <v>27826.97</v>
      </c>
      <c r="AI167" s="15">
        <f>IFERROR(VLOOKUP($M:$M,'Data 2'!$U:$AI,'Data 2'!AE$1,0),0)</f>
        <v>22106.23</v>
      </c>
      <c r="AJ167" s="15">
        <f>IFERROR(VLOOKUP($M:$M,'Data 2'!$U:$AI,'Data 2'!AF$1,0),0)</f>
        <v>17893.45</v>
      </c>
      <c r="AK167" s="15">
        <f>IFERROR(VLOOKUP($M:$M,'Data 2'!$U:$AI,'Data 2'!AG$1,0),0)</f>
        <v>16684.669999999998</v>
      </c>
      <c r="AL167" s="15">
        <f>IFERROR(VLOOKUP($M:$M,'Data 2'!$U:$AI,'Data 2'!AH$1,0),0)</f>
        <v>21228.5</v>
      </c>
      <c r="AM167" s="16">
        <f t="shared" si="207"/>
        <v>289808.13</v>
      </c>
      <c r="AN167" s="15">
        <f>IFERROR(VLOOKUP($M:$M,'Data 2'!$AP:$BE,'Data 2'!AR$1,0),0)</f>
        <v>15208.95</v>
      </c>
      <c r="AO167" s="15">
        <f>IFERROR(VLOOKUP($M:$M,'Data 2'!$AP:$BE,'Data 2'!AS$1,0),0)</f>
        <v>14594.08</v>
      </c>
      <c r="AP167" s="15">
        <f>IFERROR(VLOOKUP($M:$M,'Data 2'!$AP:$BE,'Data 2'!AT$1,0),0)</f>
        <v>23732.34</v>
      </c>
      <c r="AQ167" s="15">
        <f>IFERROR(VLOOKUP($M:$M,'Data 2'!$AP:$BE,'Data 2'!AU$1,0),0)</f>
        <v>24530.06</v>
      </c>
      <c r="AR167" s="15">
        <f>IFERROR(VLOOKUP($M:$M,'Data 2'!$AP:$BE,'Data 2'!AV$1,0),0)</f>
        <v>26701.17</v>
      </c>
      <c r="AS167" s="15">
        <f>IFERROR(VLOOKUP($M:$M,'Data 2'!$AP:$BE,'Data 2'!AW$1,0),0)</f>
        <v>28643.88</v>
      </c>
      <c r="AT167" s="15">
        <f>IFERROR(VLOOKUP($M:$M,'Data 2'!$AP:$BE,'Data 2'!AX$1,0),0)</f>
        <v>32329.34</v>
      </c>
      <c r="AU167" s="15">
        <f>IFERROR(VLOOKUP($M:$M,'Data 2'!$AP:$BE,'Data 2'!AY$1,0),0)</f>
        <v>27841.86</v>
      </c>
      <c r="AV167" s="15">
        <f>IFERROR(VLOOKUP($M:$M,'Data 2'!$AP:$BE,'Data 2'!AZ$1,0),0)</f>
        <v>22775.31</v>
      </c>
      <c r="AW167" s="15">
        <f>IFERROR(VLOOKUP($M:$M,'Data 2'!$AP:$BE,'Data 2'!BA$1,0),0)</f>
        <v>21900.060000000005</v>
      </c>
      <c r="AX167" s="15">
        <f>IFERROR(VLOOKUP($M:$M,'Data 2'!$AP:$BE,'Data 2'!BB$1,0),0)</f>
        <v>20729.049999999996</v>
      </c>
      <c r="AY167" s="15">
        <f>IFERROR(VLOOKUP($M:$M,'Data 2'!$AP:$BE,'Data 2'!BC$1,0),0)</f>
        <v>21317.83</v>
      </c>
      <c r="AZ167" s="16">
        <f t="shared" si="140"/>
        <v>280303.93</v>
      </c>
      <c r="BA167" s="3">
        <f>IF(AA167=0,0,IFERROR(VLOOKUP($M:$M,'Price_Per_Oz_01.2019~'!$A:$CQ,Data_sheet_PTD!BA$2,0),0))</f>
        <v>0.69</v>
      </c>
      <c r="BB167" s="3">
        <f>IF(AB167=0,0,IFERROR(VLOOKUP($M:$M,'Price_Per_Oz_01.2019~'!$A:$CQ,Data_sheet_PTD!BB$2,0),0))</f>
        <v>0.89</v>
      </c>
      <c r="BC167" s="3">
        <f>IF(AC167=0,0,IFERROR(VLOOKUP($M:$M,'Price_Per_Oz_01.2019~'!$A:$CQ,Data_sheet_PTD!BC$2,0),0))</f>
        <v>0.89</v>
      </c>
      <c r="BD167" s="3">
        <f>IF(AD167=0,0,IFERROR(VLOOKUP($M:$M,'Price_Per_Oz_01.2019~'!$A:$CQ,Data_sheet_PTD!BD$2,0),0))</f>
        <v>0.89</v>
      </c>
      <c r="BE167" s="3">
        <f>IF(AE167=0,0,IFERROR(VLOOKUP($M:$M,'Price_Per_Oz_01.2019~'!$A:$CQ,Data_sheet_PTD!BE$2,0),0))</f>
        <v>0.89</v>
      </c>
      <c r="BF167" s="3">
        <f>IF(AF167=0,0,IFERROR(VLOOKUP($M:$M,'Price_Per_Oz_01.2019~'!$A:$CQ,Data_sheet_PTD!BF$2,0),0))</f>
        <v>0.89</v>
      </c>
      <c r="BG167" s="3">
        <f>IF(AG167=0,0,IFERROR(VLOOKUP($M:$M,'Price_Per_Oz_01.2019~'!$A:$CQ,Data_sheet_PTD!BG$2,0),0))</f>
        <v>0.89</v>
      </c>
      <c r="BH167" s="3">
        <f>IF(AH167=0,0,IFERROR(VLOOKUP($M:$M,'Price_Per_Oz_01.2019~'!$A:$CQ,Data_sheet_PTD!BH$2,0),0))</f>
        <v>0.89</v>
      </c>
      <c r="BI167" s="3">
        <f>IF(AI167=0,0,IFERROR(VLOOKUP($M:$M,'Price_Per_Oz_01.2019~'!$A:$CQ,Data_sheet_PTD!BI$2,0),0))</f>
        <v>0.89</v>
      </c>
      <c r="BJ167" s="3">
        <f>IF(AJ167=0,0,IFERROR(VLOOKUP($M:$M,'Price_Per_Oz_01.2019~'!$A:$CQ,Data_sheet_PTD!BJ$2,0),0))</f>
        <v>0.89</v>
      </c>
      <c r="BK167" s="3">
        <f>IF(AK167=0,0,IFERROR(VLOOKUP($M:$M,'Price_Per_Oz_01.2019~'!$A:$CQ,Data_sheet_PTD!BK$2,0),0))</f>
        <v>0.89</v>
      </c>
      <c r="BL167" s="3">
        <f>IF(AL167=0,0,IFERROR(VLOOKUP($M:$M,'Price_Per_Oz_01.2019~'!$A:$CQ,Data_sheet_PTD!BL$2,0),0))</f>
        <v>0.89</v>
      </c>
      <c r="BM167" s="17">
        <f t="shared" si="192"/>
        <v>0.89</v>
      </c>
      <c r="BN167" s="3">
        <f>IF(AN167=0,0,IFERROR(VLOOKUP($M:$M,'Price_Per_Oz_01.2019~'!$A:$CQ,Data_sheet_PTD!BN$2,0),0))</f>
        <v>0.89</v>
      </c>
      <c r="BO167" s="3">
        <f>IF(AO167=0,0,IFERROR(VLOOKUP($M:$M,'Price_Per_Oz_01.2019~'!$A:$CQ,Data_sheet_PTD!BO$2,0),0))</f>
        <v>0.89</v>
      </c>
      <c r="BP167" s="3">
        <f>IF(AP167=0,0,IFERROR(VLOOKUP($M:$M,'Price_Per_Oz_01.2019~'!$A:$CQ,Data_sheet_PTD!BP$2,0),0))</f>
        <v>0.89</v>
      </c>
      <c r="BQ167" s="3">
        <f>IF(AQ167=0,0,IFERROR(VLOOKUP($M:$M,'Price_Per_Oz_01.2019~'!$A:$CQ,Data_sheet_PTD!BQ$2,0),0))</f>
        <v>0.89</v>
      </c>
      <c r="BR167" s="3">
        <f>IF(AR167=0,0,IFERROR(VLOOKUP($M:$M,'Price_Per_Oz_01.2019~'!$A:$CQ,Data_sheet_PTD!BR$2,0),0))</f>
        <v>0.89</v>
      </c>
      <c r="BS167" s="3">
        <f>IF(AS167=0,0,IFERROR(VLOOKUP($M:$M,'Price_Per_Oz_01.2019~'!$A:$CQ,Data_sheet_PTD!BS$2,0),0))</f>
        <v>0.89</v>
      </c>
      <c r="BT167" s="3">
        <f>IF(AT167=0,0,IFERROR(VLOOKUP($M:$M,'Price_Per_Oz_01.2019~'!$A:$CQ,Data_sheet_PTD!BT$2,0),0))</f>
        <v>0.89</v>
      </c>
      <c r="BU167" s="3">
        <f>IF(AU167=0,0,IFERROR(VLOOKUP($M:$M,'Price_Per_Oz_01.2019~'!$A:$CQ,Data_sheet_PTD!BU$2,0),0))</f>
        <v>0.89</v>
      </c>
      <c r="BV167" s="3">
        <f>IF(AV167=0,0,IFERROR(VLOOKUP($M:$M,'Price_Per_Oz_01.2019~'!$A:$CQ,Data_sheet_PTD!BV$2,0),0))</f>
        <v>0.89</v>
      </c>
      <c r="BW167" s="3">
        <f>IF(AW167=0,0,IFERROR(VLOOKUP($M:$M,'Price_Per_Oz_01.2019~'!$A:$CQ,Data_sheet_PTD!BW$2,0),0))</f>
        <v>0.89</v>
      </c>
      <c r="BX167" s="3">
        <f>IF(AX167=0,0,IFERROR(VLOOKUP($M:$M,'Price_Per_Oz_01.2019~'!$A:$CQ,Data_sheet_PTD!BX$2,0),0))</f>
        <v>0.89</v>
      </c>
      <c r="BY167" s="3">
        <f>IF(AY167=0,0,IFERROR(VLOOKUP($M:$M,'Price_Per_Oz_01.2019~'!$A:$CQ,Data_sheet_PTD!BY$2,0),0))</f>
        <v>0.89</v>
      </c>
      <c r="BZ167" s="17">
        <f t="shared" si="193"/>
        <v>0.89</v>
      </c>
      <c r="CA167" s="12">
        <f t="shared" si="144"/>
        <v>20529.463768115944</v>
      </c>
      <c r="CB167" s="12">
        <f t="shared" si="145"/>
        <v>15470.730337078652</v>
      </c>
      <c r="CC167" s="12">
        <f t="shared" si="146"/>
        <v>29327.134831460677</v>
      </c>
      <c r="CD167" s="12">
        <f t="shared" si="147"/>
        <v>29309.977528089887</v>
      </c>
      <c r="CE167" s="12">
        <f t="shared" si="148"/>
        <v>34151.528089887637</v>
      </c>
      <c r="CF167" s="12">
        <f t="shared" si="149"/>
        <v>35920.876404494382</v>
      </c>
      <c r="CG167" s="12">
        <f t="shared" si="150"/>
        <v>46721.977528089883</v>
      </c>
      <c r="CH167" s="12">
        <f t="shared" si="151"/>
        <v>31266.258426966295</v>
      </c>
      <c r="CI167" s="12">
        <f t="shared" si="152"/>
        <v>24838.460674157304</v>
      </c>
      <c r="CJ167" s="12">
        <f t="shared" si="153"/>
        <v>20105</v>
      </c>
      <c r="CK167" s="12">
        <f t="shared" si="154"/>
        <v>18746.8202247191</v>
      </c>
      <c r="CL167" s="12">
        <f t="shared" si="155"/>
        <v>23852.247191011236</v>
      </c>
      <c r="CM167" s="13">
        <f t="shared" si="194"/>
        <v>330240.47500407102</v>
      </c>
      <c r="CN167" s="12">
        <f t="shared" si="156"/>
        <v>17088.707865168541</v>
      </c>
      <c r="CO167" s="12">
        <f t="shared" si="157"/>
        <v>16397.842696629214</v>
      </c>
      <c r="CP167" s="12">
        <f t="shared" si="158"/>
        <v>26665.550561797754</v>
      </c>
      <c r="CQ167" s="12">
        <f t="shared" si="159"/>
        <v>27561.865168539327</v>
      </c>
      <c r="CR167" s="12">
        <f t="shared" si="160"/>
        <v>30001.314606741569</v>
      </c>
      <c r="CS167" s="12">
        <f t="shared" si="161"/>
        <v>32184.134831460673</v>
      </c>
      <c r="CT167" s="12">
        <f t="shared" si="162"/>
        <v>36325.101123595508</v>
      </c>
      <c r="CU167" s="12">
        <f t="shared" si="163"/>
        <v>31282.988764044945</v>
      </c>
      <c r="CV167" s="12">
        <f t="shared" si="164"/>
        <v>25590.235955056181</v>
      </c>
      <c r="CW167" s="12">
        <f t="shared" si="165"/>
        <v>24606.808988764049</v>
      </c>
      <c r="CX167" s="12">
        <f t="shared" si="166"/>
        <v>23291.067415730333</v>
      </c>
      <c r="CY167" s="12">
        <f t="shared" si="167"/>
        <v>23952.617977528091</v>
      </c>
      <c r="CZ167" s="13">
        <f t="shared" si="141"/>
        <v>314948.23595505615</v>
      </c>
      <c r="DA167" s="15">
        <f t="shared" si="168"/>
        <v>-2374.121573033708</v>
      </c>
      <c r="DB167" s="15">
        <f t="shared" si="169"/>
        <v>825.12999999999965</v>
      </c>
      <c r="DC167" s="15">
        <f t="shared" si="170"/>
        <v>-2368.8100000000009</v>
      </c>
      <c r="DD167" s="15">
        <f t="shared" si="171"/>
        <v>-1555.8199999999981</v>
      </c>
      <c r="DE167" s="15">
        <f t="shared" si="172"/>
        <v>-3693.6900000000005</v>
      </c>
      <c r="DF167" s="15">
        <f t="shared" si="173"/>
        <v>-3325.7000000000007</v>
      </c>
      <c r="DG167" s="15">
        <f t="shared" si="174"/>
        <v>-9253.2199999999939</v>
      </c>
      <c r="DH167" s="15">
        <f t="shared" si="175"/>
        <v>14.8899999999988</v>
      </c>
      <c r="DI167" s="15">
        <f t="shared" si="176"/>
        <v>669.08000000000061</v>
      </c>
      <c r="DJ167" s="15">
        <f t="shared" si="177"/>
        <v>4006.6100000000038</v>
      </c>
      <c r="DK167" s="15">
        <f t="shared" si="178"/>
        <v>4044.3799999999969</v>
      </c>
      <c r="DL167" s="15">
        <f t="shared" si="179"/>
        <v>89.330000000000439</v>
      </c>
      <c r="DM167" s="16">
        <f t="shared" si="142"/>
        <v>-12921.9415730337</v>
      </c>
      <c r="DN167" s="15">
        <f t="shared" si="180"/>
        <v>3417.7415730337093</v>
      </c>
      <c r="DO167" s="15">
        <f t="shared" si="181"/>
        <v>0</v>
      </c>
      <c r="DP167" s="15">
        <f t="shared" si="182"/>
        <v>0</v>
      </c>
      <c r="DQ167" s="15">
        <f t="shared" si="183"/>
        <v>0</v>
      </c>
      <c r="DR167" s="15">
        <f t="shared" si="184"/>
        <v>0</v>
      </c>
      <c r="DS167" s="15">
        <f t="shared" si="185"/>
        <v>0</v>
      </c>
      <c r="DT167" s="15">
        <f t="shared" si="186"/>
        <v>0</v>
      </c>
      <c r="DU167" s="15">
        <f t="shared" si="187"/>
        <v>0</v>
      </c>
      <c r="DV167" s="15">
        <f t="shared" si="188"/>
        <v>0</v>
      </c>
      <c r="DW167" s="15">
        <f t="shared" si="189"/>
        <v>0</v>
      </c>
      <c r="DX167" s="15">
        <f t="shared" si="190"/>
        <v>0</v>
      </c>
      <c r="DY167" s="15">
        <f t="shared" si="191"/>
        <v>0</v>
      </c>
      <c r="DZ167" s="16">
        <f t="shared" si="143"/>
        <v>3417.7415730337093</v>
      </c>
      <c r="EB167" s="22">
        <f t="shared" si="195"/>
        <v>0</v>
      </c>
      <c r="EC167" s="22">
        <f t="shared" si="196"/>
        <v>0</v>
      </c>
      <c r="ED167" s="22">
        <f t="shared" si="197"/>
        <v>0</v>
      </c>
      <c r="EE167" s="22">
        <f t="shared" si="198"/>
        <v>0</v>
      </c>
      <c r="EF167" s="22">
        <f t="shared" si="199"/>
        <v>0</v>
      </c>
      <c r="EG167" s="22">
        <f t="shared" si="200"/>
        <v>0</v>
      </c>
      <c r="EH167" s="22">
        <f t="shared" si="201"/>
        <v>0</v>
      </c>
      <c r="EI167" s="22">
        <f t="shared" si="202"/>
        <v>6.1817218011128716E-13</v>
      </c>
      <c r="EJ167" s="22">
        <f t="shared" si="203"/>
        <v>1.1368683772161603E-12</v>
      </c>
      <c r="EK167" s="22">
        <f t="shared" si="204"/>
        <v>0</v>
      </c>
      <c r="EL167" s="22">
        <f t="shared" si="205"/>
        <v>0</v>
      </c>
      <c r="EM167" s="22">
        <f t="shared" si="206"/>
        <v>1.3073986337985843E-12</v>
      </c>
    </row>
    <row r="168" spans="12:143" x14ac:dyDescent="0.3">
      <c r="L168" s="7"/>
      <c r="M168" s="21" t="s">
        <v>322</v>
      </c>
      <c r="N168" s="15">
        <f>IFERROR(VLOOKUP($M:$M,'Data 2'!$C:$R,'Data 2'!E$1,0),0)</f>
        <v>28895.19</v>
      </c>
      <c r="O168" s="15">
        <f>IFERROR(VLOOKUP($M:$M,'Data 2'!$C:$R,'Data 2'!F$1,0),0)</f>
        <v>39253.78</v>
      </c>
      <c r="P168" s="15">
        <f>IFERROR(VLOOKUP($M:$M,'Data 2'!$C:$R,'Data 2'!G$1,0),0)</f>
        <v>46150.93</v>
      </c>
      <c r="Q168" s="15">
        <f>IFERROR(VLOOKUP($M:$M,'Data 2'!$C:$R,'Data 2'!H$1,0),0)</f>
        <v>56765.64</v>
      </c>
      <c r="R168" s="15">
        <f>IFERROR(VLOOKUP($M:$M,'Data 2'!$C:$R,'Data 2'!I$1,0),0)</f>
        <v>52200.79</v>
      </c>
      <c r="S168" s="15">
        <f>IFERROR(VLOOKUP($M:$M,'Data 2'!$C:$R,'Data 2'!J$1,0),0)</f>
        <v>57297.52</v>
      </c>
      <c r="T168" s="15">
        <f>IFERROR(VLOOKUP($M:$M,'Data 2'!$C:$R,'Data 2'!K$1,0),0)</f>
        <v>68249.19</v>
      </c>
      <c r="U168" s="15">
        <f>IFERROR(VLOOKUP($M:$M,'Data 2'!$C:$R,'Data 2'!L$1,0),0)</f>
        <v>55523.62</v>
      </c>
      <c r="V168" s="15">
        <f>IFERROR(VLOOKUP($M:$M,'Data 2'!$C:$R,'Data 2'!M$1,0),0)</f>
        <v>43058.77</v>
      </c>
      <c r="W168" s="15">
        <f>IFERROR(VLOOKUP($M:$M,'Data 2'!$C:$R,'Data 2'!N$1,0),0)</f>
        <v>47032.61</v>
      </c>
      <c r="X168" s="15">
        <f>IFERROR(VLOOKUP($M:$M,'Data 2'!$C:$R,'Data 2'!O$1,0),0)</f>
        <v>37310.959999999999</v>
      </c>
      <c r="Y168" s="15">
        <f>IFERROR(VLOOKUP($M:$M,'Data 2'!$C:$R,'Data 2'!P$1,0),0)</f>
        <v>31822.26</v>
      </c>
      <c r="Z168" s="16">
        <f t="shared" si="139"/>
        <v>171065.53999999998</v>
      </c>
      <c r="AA168" s="15">
        <f>IFERROR(VLOOKUP($M:$M,'Data 2'!$U:$AI,'Data 2'!W$1,0),0)</f>
        <v>39653.03</v>
      </c>
      <c r="AB168" s="15">
        <f>IFERROR(VLOOKUP($M:$M,'Data 2'!$U:$AI,'Data 2'!X$1,0),0)</f>
        <v>41218.57</v>
      </c>
      <c r="AC168" s="15">
        <f>IFERROR(VLOOKUP($M:$M,'Data 2'!$U:$AI,'Data 2'!Y$1,0),0)</f>
        <v>59392.959999999999</v>
      </c>
      <c r="AD168" s="15">
        <f>IFERROR(VLOOKUP($M:$M,'Data 2'!$U:$AI,'Data 2'!Z$1,0),0)</f>
        <v>66923.19</v>
      </c>
      <c r="AE168" s="15">
        <f>IFERROR(VLOOKUP($M:$M,'Data 2'!$U:$AI,'Data 2'!AA$1,0),0)</f>
        <v>71563.87</v>
      </c>
      <c r="AF168" s="15">
        <f>IFERROR(VLOOKUP($M:$M,'Data 2'!$U:$AI,'Data 2'!AB$1,0),0)</f>
        <v>88629.04</v>
      </c>
      <c r="AG168" s="15">
        <f>IFERROR(VLOOKUP($M:$M,'Data 2'!$U:$AI,'Data 2'!AC$1,0),0)</f>
        <v>84815.09</v>
      </c>
      <c r="AH168" s="15">
        <f>IFERROR(VLOOKUP($M:$M,'Data 2'!$U:$AI,'Data 2'!AD$1,0),0)</f>
        <v>73775</v>
      </c>
      <c r="AI168" s="15">
        <f>IFERROR(VLOOKUP($M:$M,'Data 2'!$U:$AI,'Data 2'!AE$1,0),0)</f>
        <v>70561.350000000006</v>
      </c>
      <c r="AJ168" s="15">
        <f>IFERROR(VLOOKUP($M:$M,'Data 2'!$U:$AI,'Data 2'!AF$1,0),0)</f>
        <v>58150.36</v>
      </c>
      <c r="AK168" s="15">
        <f>IFERROR(VLOOKUP($M:$M,'Data 2'!$U:$AI,'Data 2'!AG$1,0),0)</f>
        <v>43835.86</v>
      </c>
      <c r="AL168" s="15">
        <f>IFERROR(VLOOKUP($M:$M,'Data 2'!$U:$AI,'Data 2'!AH$1,0),0)</f>
        <v>44003.79</v>
      </c>
      <c r="AM168" s="16">
        <f t="shared" si="207"/>
        <v>742522.11</v>
      </c>
      <c r="AN168" s="15">
        <f>IFERROR(VLOOKUP($M:$M,'Data 2'!$AP:$BE,'Data 2'!AR$1,0),0)</f>
        <v>54741.64</v>
      </c>
      <c r="AO168" s="15">
        <f>IFERROR(VLOOKUP($M:$M,'Data 2'!$AP:$BE,'Data 2'!AS$1,0),0)</f>
        <v>65956.679999999993</v>
      </c>
      <c r="AP168" s="15">
        <f>IFERROR(VLOOKUP($M:$M,'Data 2'!$AP:$BE,'Data 2'!AT$1,0),0)</f>
        <v>70972.240000000005</v>
      </c>
      <c r="AQ168" s="15">
        <f>IFERROR(VLOOKUP($M:$M,'Data 2'!$AP:$BE,'Data 2'!AU$1,0),0)</f>
        <v>78529.850000000006</v>
      </c>
      <c r="AR168" s="15">
        <f>IFERROR(VLOOKUP($M:$M,'Data 2'!$AP:$BE,'Data 2'!AV$1,0),0)</f>
        <v>84208.13</v>
      </c>
      <c r="AS168" s="15">
        <f>IFERROR(VLOOKUP($M:$M,'Data 2'!$AP:$BE,'Data 2'!AW$1,0),0)</f>
        <v>82991.08</v>
      </c>
      <c r="AT168" s="15">
        <f>IFERROR(VLOOKUP($M:$M,'Data 2'!$AP:$BE,'Data 2'!AX$1,0),0)</f>
        <v>78074.789999999994</v>
      </c>
      <c r="AU168" s="15">
        <f>IFERROR(VLOOKUP($M:$M,'Data 2'!$AP:$BE,'Data 2'!AY$1,0),0)</f>
        <v>85492.32</v>
      </c>
      <c r="AV168" s="15">
        <f>IFERROR(VLOOKUP($M:$M,'Data 2'!$AP:$BE,'Data 2'!AZ$1,0),0)</f>
        <v>65383.77</v>
      </c>
      <c r="AW168" s="15">
        <f>IFERROR(VLOOKUP($M:$M,'Data 2'!$AP:$BE,'Data 2'!BA$1,0),0)</f>
        <v>60682.600000000006</v>
      </c>
      <c r="AX168" s="15">
        <f>IFERROR(VLOOKUP($M:$M,'Data 2'!$AP:$BE,'Data 2'!BB$1,0),0)</f>
        <v>43609.279999999999</v>
      </c>
      <c r="AY168" s="15">
        <f>IFERROR(VLOOKUP($M:$M,'Data 2'!$AP:$BE,'Data 2'!BC$1,0),0)</f>
        <v>49939.96</v>
      </c>
      <c r="AZ168" s="16">
        <f t="shared" si="140"/>
        <v>820582.34</v>
      </c>
      <c r="BA168" s="43">
        <f>IF(AA168=0,0,IFERROR(VLOOKUP($M:$M,'Price_Per_Oz_01.2019~'!$A:$CQ,Data_sheet_PTD!BA$2,0),0))</f>
        <v>0.65</v>
      </c>
      <c r="BB168" s="43">
        <f>IF(AB168=0,0,IFERROR(VLOOKUP($M:$M,'Price_Per_Oz_01.2019~'!$A:$CQ,Data_sheet_PTD!BB$2,0),0))</f>
        <v>0.69</v>
      </c>
      <c r="BC168" s="43">
        <f>IF(AC168=0,0,IFERROR(VLOOKUP($M:$M,'Price_Per_Oz_01.2019~'!$A:$CQ,Data_sheet_PTD!BC$2,0),0))</f>
        <v>0.71</v>
      </c>
      <c r="BD168" s="43">
        <f>IF(AD168=0,0,IFERROR(VLOOKUP($M:$M,'Price_Per_Oz_01.2019~'!$A:$CQ,Data_sheet_PTD!BD$2,0),0))</f>
        <v>0.71</v>
      </c>
      <c r="BE168" s="43">
        <f>IF(AE168=0,0,IFERROR(VLOOKUP($M:$M,'Price_Per_Oz_01.2019~'!$A:$CQ,Data_sheet_PTD!BE$2,0),0))</f>
        <v>0.71</v>
      </c>
      <c r="BF168" s="43">
        <f>IF(AF168=0,0,IFERROR(VLOOKUP($M:$M,'Price_Per_Oz_01.2019~'!$A:$CQ,Data_sheet_PTD!BF$2,0),0))</f>
        <v>0.71</v>
      </c>
      <c r="BG168" s="43">
        <f>IF(AG168=0,0,IFERROR(VLOOKUP($M:$M,'Price_Per_Oz_01.2019~'!$A:$CQ,Data_sheet_PTD!BG$2,0),0))</f>
        <v>0.71</v>
      </c>
      <c r="BH168" s="43">
        <f>IF(AH168=0,0,IFERROR(VLOOKUP($M:$M,'Price_Per_Oz_01.2019~'!$A:$CQ,Data_sheet_PTD!BH$2,0),0))</f>
        <v>0.71</v>
      </c>
      <c r="BI168" s="43">
        <f>IF(AI168=0,0,IFERROR(VLOOKUP($M:$M,'Price_Per_Oz_01.2019~'!$A:$CQ,Data_sheet_PTD!BI$2,0),0))</f>
        <v>0.71</v>
      </c>
      <c r="BJ168" s="43">
        <f>IF(AJ168=0,0,IFERROR(VLOOKUP($M:$M,'Price_Per_Oz_01.2019~'!$A:$CQ,Data_sheet_PTD!BJ$2,0),0))</f>
        <v>0.71</v>
      </c>
      <c r="BK168" s="43">
        <f>IF(AK168=0,0,IFERROR(VLOOKUP($M:$M,'Price_Per_Oz_01.2019~'!$A:$CQ,Data_sheet_PTD!BK$2,0),0))</f>
        <v>0.71</v>
      </c>
      <c r="BL168" s="43">
        <f>IF(AL168=0,0,IFERROR(VLOOKUP($M:$M,'Price_Per_Oz_01.2019~'!$A:$CQ,Data_sheet_PTD!BL$2,0),0))</f>
        <v>0.71</v>
      </c>
      <c r="BM168" s="17">
        <f t="shared" si="192"/>
        <v>0.71</v>
      </c>
      <c r="BN168" s="43">
        <f>IF(AN168=0,0,IFERROR(VLOOKUP($M:$M,'Price_Per_Oz_01.2019~'!$A:$CQ,Data_sheet_PTD!BN$2,0),0))</f>
        <v>0.71</v>
      </c>
      <c r="BO168" s="43">
        <f>IF(AO168=0,0,IFERROR(VLOOKUP($M:$M,'Price_Per_Oz_01.2019~'!$A:$CQ,Data_sheet_PTD!BO$2,0),0))</f>
        <v>0.71</v>
      </c>
      <c r="BP168" s="43">
        <f>IF(AP168=0,0,IFERROR(VLOOKUP($M:$M,'Price_Per_Oz_01.2019~'!$A:$CQ,Data_sheet_PTD!BP$2,0),0))</f>
        <v>0.71</v>
      </c>
      <c r="BQ168" s="43">
        <f>IF(AQ168=0,0,IFERROR(VLOOKUP($M:$M,'Price_Per_Oz_01.2019~'!$A:$CQ,Data_sheet_PTD!BQ$2,0),0))</f>
        <v>0.71</v>
      </c>
      <c r="BR168" s="43">
        <f>IF(AR168=0,0,IFERROR(VLOOKUP($M:$M,'Price_Per_Oz_01.2019~'!$A:$CQ,Data_sheet_PTD!BR$2,0),0))</f>
        <v>0.71</v>
      </c>
      <c r="BS168" s="43">
        <f>IF(AS168=0,0,IFERROR(VLOOKUP($M:$M,'Price_Per_Oz_01.2019~'!$A:$CQ,Data_sheet_PTD!BS$2,0),0))</f>
        <v>0.71</v>
      </c>
      <c r="BT168" s="43">
        <f>IF(AT168=0,0,IFERROR(VLOOKUP($M:$M,'Price_Per_Oz_01.2019~'!$A:$CQ,Data_sheet_PTD!BT$2,0),0))</f>
        <v>0.71</v>
      </c>
      <c r="BU168" s="43">
        <f>IF(AU168=0,0,IFERROR(VLOOKUP($M:$M,'Price_Per_Oz_01.2019~'!$A:$CQ,Data_sheet_PTD!BU$2,0),0))</f>
        <v>0.71</v>
      </c>
      <c r="BV168" s="43">
        <f>IF(AV168=0,0,IFERROR(VLOOKUP($M:$M,'Price_Per_Oz_01.2019~'!$A:$CQ,Data_sheet_PTD!BV$2,0),0))</f>
        <v>0.71</v>
      </c>
      <c r="BW168" s="43">
        <f>IF(AW168=0,0,IFERROR(VLOOKUP($M:$M,'Price_Per_Oz_01.2019~'!$A:$CQ,Data_sheet_PTD!BW$2,0),0))</f>
        <v>0.73</v>
      </c>
      <c r="BX168" s="43">
        <f>IF(AX168=0,0,IFERROR(VLOOKUP($M:$M,'Price_Per_Oz_01.2019~'!$A:$CQ,Data_sheet_PTD!BX$2,0),0))</f>
        <v>0.73</v>
      </c>
      <c r="BY168" s="43">
        <f>IF(AY168=0,0,IFERROR(VLOOKUP($M:$M,'Price_Per_Oz_01.2019~'!$A:$CQ,Data_sheet_PTD!BY$2,0),0))</f>
        <v>0.73</v>
      </c>
      <c r="BZ168" s="17">
        <f t="shared" si="193"/>
        <v>0.71</v>
      </c>
      <c r="CA168" s="44">
        <f t="shared" si="144"/>
        <v>61004.661538461536</v>
      </c>
      <c r="CB168" s="44">
        <f t="shared" si="145"/>
        <v>59737.057971014496</v>
      </c>
      <c r="CC168" s="44">
        <f t="shared" si="146"/>
        <v>83652.056338028167</v>
      </c>
      <c r="CD168" s="44">
        <f t="shared" si="147"/>
        <v>94258.014084507056</v>
      </c>
      <c r="CE168" s="44">
        <f t="shared" si="148"/>
        <v>100794.18309859154</v>
      </c>
      <c r="CF168" s="44">
        <f t="shared" si="149"/>
        <v>124829.6338028169</v>
      </c>
      <c r="CG168" s="44">
        <f t="shared" si="150"/>
        <v>119457.87323943662</v>
      </c>
      <c r="CH168" s="44">
        <f t="shared" si="151"/>
        <v>103908.45070422535</v>
      </c>
      <c r="CI168" s="44">
        <f t="shared" si="152"/>
        <v>99382.183098591559</v>
      </c>
      <c r="CJ168" s="44">
        <f t="shared" si="153"/>
        <v>81901.915492957749</v>
      </c>
      <c r="CK168" s="44">
        <f t="shared" si="154"/>
        <v>61740.647887323947</v>
      </c>
      <c r="CL168" s="44">
        <f t="shared" si="155"/>
        <v>61977.169014084509</v>
      </c>
      <c r="CM168" s="13">
        <f t="shared" si="194"/>
        <v>1052643.8462700394</v>
      </c>
      <c r="CN168" s="44">
        <f t="shared" si="156"/>
        <v>77100.901408450707</v>
      </c>
      <c r="CO168" s="44">
        <f t="shared" si="157"/>
        <v>92896.73239436619</v>
      </c>
      <c r="CP168" s="44">
        <f t="shared" si="158"/>
        <v>99960.901408450722</v>
      </c>
      <c r="CQ168" s="44">
        <f t="shared" si="159"/>
        <v>110605.42253521128</v>
      </c>
      <c r="CR168" s="44">
        <f t="shared" si="160"/>
        <v>118603.00000000001</v>
      </c>
      <c r="CS168" s="44">
        <f t="shared" si="161"/>
        <v>116888.84507042254</v>
      </c>
      <c r="CT168" s="44">
        <f t="shared" si="162"/>
        <v>109964.49295774648</v>
      </c>
      <c r="CU168" s="44">
        <f t="shared" si="163"/>
        <v>120411.71830985918</v>
      </c>
      <c r="CV168" s="44">
        <f t="shared" si="164"/>
        <v>92089.816901408456</v>
      </c>
      <c r="CW168" s="44">
        <f t="shared" si="165"/>
        <v>83126.84931506851</v>
      </c>
      <c r="CX168" s="44">
        <f t="shared" si="166"/>
        <v>59738.739726027394</v>
      </c>
      <c r="CY168" s="44">
        <f t="shared" si="167"/>
        <v>68410.904109589042</v>
      </c>
      <c r="CZ168" s="13">
        <f t="shared" si="141"/>
        <v>1149798.3241366006</v>
      </c>
      <c r="DA168" s="15">
        <f t="shared" si="168"/>
        <v>10462.555915492962</v>
      </c>
      <c r="DB168" s="15">
        <f t="shared" si="169"/>
        <v>22880.175352112667</v>
      </c>
      <c r="DC168" s="15">
        <f t="shared" si="170"/>
        <v>11579.280000000013</v>
      </c>
      <c r="DD168" s="15">
        <f t="shared" si="171"/>
        <v>11606.660000000002</v>
      </c>
      <c r="DE168" s="15">
        <f t="shared" si="172"/>
        <v>12644.260000000013</v>
      </c>
      <c r="DF168" s="15">
        <f t="shared" si="173"/>
        <v>-5637.9599999999937</v>
      </c>
      <c r="DG168" s="15">
        <f t="shared" si="174"/>
        <v>-6740.300000000002</v>
      </c>
      <c r="DH168" s="15">
        <f t="shared" si="175"/>
        <v>11717.320000000014</v>
      </c>
      <c r="DI168" s="15">
        <f t="shared" si="176"/>
        <v>-5177.5800000000027</v>
      </c>
      <c r="DJ168" s="15">
        <f t="shared" si="177"/>
        <v>869.70301369864023</v>
      </c>
      <c r="DK168" s="15">
        <f t="shared" si="178"/>
        <v>-1421.3547945205526</v>
      </c>
      <c r="DL168" s="15">
        <f t="shared" si="179"/>
        <v>4567.9519178082182</v>
      </c>
      <c r="DM168" s="16">
        <f t="shared" si="142"/>
        <v>67350.711404591988</v>
      </c>
      <c r="DN168" s="15">
        <f t="shared" si="180"/>
        <v>4626.0540845070382</v>
      </c>
      <c r="DO168" s="15">
        <f t="shared" si="181"/>
        <v>1857.9346478873254</v>
      </c>
      <c r="DP168" s="15">
        <f t="shared" si="182"/>
        <v>0</v>
      </c>
      <c r="DQ168" s="15">
        <f t="shared" si="183"/>
        <v>0</v>
      </c>
      <c r="DR168" s="15">
        <f t="shared" si="184"/>
        <v>0</v>
      </c>
      <c r="DS168" s="15">
        <f t="shared" si="185"/>
        <v>0</v>
      </c>
      <c r="DT168" s="15">
        <f t="shared" si="186"/>
        <v>0</v>
      </c>
      <c r="DU168" s="15">
        <f t="shared" si="187"/>
        <v>0</v>
      </c>
      <c r="DV168" s="15">
        <f t="shared" si="188"/>
        <v>0</v>
      </c>
      <c r="DW168" s="15">
        <f t="shared" si="189"/>
        <v>1662.5369863013716</v>
      </c>
      <c r="DX168" s="15">
        <f t="shared" si="190"/>
        <v>1194.774794520549</v>
      </c>
      <c r="DY168" s="15">
        <f t="shared" si="191"/>
        <v>1368.2180821917821</v>
      </c>
      <c r="DZ168" s="16">
        <f t="shared" si="143"/>
        <v>10709.518595408066</v>
      </c>
      <c r="EB168" s="22">
        <f t="shared" si="195"/>
        <v>0</v>
      </c>
      <c r="EC168" s="22">
        <f t="shared" si="196"/>
        <v>0</v>
      </c>
      <c r="ED168" s="22">
        <f t="shared" si="197"/>
        <v>0</v>
      </c>
      <c r="EE168" s="22">
        <f t="shared" si="198"/>
        <v>0</v>
      </c>
      <c r="EF168" s="22">
        <f t="shared" si="199"/>
        <v>0</v>
      </c>
      <c r="EG168" s="22">
        <f t="shared" si="200"/>
        <v>0</v>
      </c>
      <c r="EH168" s="22">
        <f t="shared" si="201"/>
        <v>0</v>
      </c>
      <c r="EI168" s="22">
        <f t="shared" si="202"/>
        <v>0</v>
      </c>
      <c r="EJ168" s="22">
        <f t="shared" si="203"/>
        <v>0</v>
      </c>
      <c r="EK168" s="22">
        <f t="shared" si="204"/>
        <v>-6.3664629124104977E-12</v>
      </c>
      <c r="EL168" s="22">
        <f t="shared" si="205"/>
        <v>1.8189894035458565E-12</v>
      </c>
      <c r="EM168" s="22">
        <f t="shared" si="206"/>
        <v>0</v>
      </c>
    </row>
    <row r="169" spans="12:143" x14ac:dyDescent="0.3">
      <c r="L169" s="7"/>
      <c r="M169" t="s">
        <v>170</v>
      </c>
      <c r="N169" s="15">
        <f>IFERROR(VLOOKUP($M:$M,'Data 2'!$C:$R,'Data 2'!E$1,0),0)</f>
        <v>32970.949999999997</v>
      </c>
      <c r="O169" s="15">
        <f>IFERROR(VLOOKUP($M:$M,'Data 2'!$C:$R,'Data 2'!F$1,0),0)</f>
        <v>31450.04</v>
      </c>
      <c r="P169" s="15">
        <f>IFERROR(VLOOKUP($M:$M,'Data 2'!$C:$R,'Data 2'!G$1,0),0)</f>
        <v>48575.69</v>
      </c>
      <c r="Q169" s="15">
        <f>IFERROR(VLOOKUP($M:$M,'Data 2'!$C:$R,'Data 2'!H$1,0),0)</f>
        <v>61222.69</v>
      </c>
      <c r="R169" s="15">
        <f>IFERROR(VLOOKUP($M:$M,'Data 2'!$C:$R,'Data 2'!I$1,0),0)</f>
        <v>59092.639999999999</v>
      </c>
      <c r="S169" s="15">
        <f>IFERROR(VLOOKUP($M:$M,'Data 2'!$C:$R,'Data 2'!J$1,0),0)</f>
        <v>62353.08</v>
      </c>
      <c r="T169" s="15">
        <f>IFERROR(VLOOKUP($M:$M,'Data 2'!$C:$R,'Data 2'!K$1,0),0)</f>
        <v>68034.899999999994</v>
      </c>
      <c r="U169" s="15">
        <f>IFERROR(VLOOKUP($M:$M,'Data 2'!$C:$R,'Data 2'!L$1,0),0)</f>
        <v>60321.57</v>
      </c>
      <c r="V169" s="15">
        <f>IFERROR(VLOOKUP($M:$M,'Data 2'!$C:$R,'Data 2'!M$1,0),0)</f>
        <v>50249.2</v>
      </c>
      <c r="W169" s="15">
        <f>IFERROR(VLOOKUP($M:$M,'Data 2'!$C:$R,'Data 2'!N$1,0),0)</f>
        <v>48678.559999999998</v>
      </c>
      <c r="X169" s="15">
        <f>IFERROR(VLOOKUP($M:$M,'Data 2'!$C:$R,'Data 2'!O$1,0),0)</f>
        <v>36590.769999999997</v>
      </c>
      <c r="Y169" s="15">
        <f>IFERROR(VLOOKUP($M:$M,'Data 2'!$C:$R,'Data 2'!P$1,0),0)</f>
        <v>39051.99</v>
      </c>
      <c r="Z169" s="16">
        <f t="shared" si="139"/>
        <v>174219.37</v>
      </c>
      <c r="AA169" s="15">
        <f>IFERROR(VLOOKUP($M:$M,'Data 2'!$U:$AI,'Data 2'!W$1,0),0)</f>
        <v>47659.96</v>
      </c>
      <c r="AB169" s="15">
        <f>IFERROR(VLOOKUP($M:$M,'Data 2'!$U:$AI,'Data 2'!X$1,0),0)</f>
        <v>48435.88</v>
      </c>
      <c r="AC169" s="15">
        <f>IFERROR(VLOOKUP($M:$M,'Data 2'!$U:$AI,'Data 2'!Y$1,0),0)</f>
        <v>63641.04</v>
      </c>
      <c r="AD169" s="15">
        <f>IFERROR(VLOOKUP($M:$M,'Data 2'!$U:$AI,'Data 2'!Z$1,0),0)</f>
        <v>79351.64</v>
      </c>
      <c r="AE169" s="15">
        <f>IFERROR(VLOOKUP($M:$M,'Data 2'!$U:$AI,'Data 2'!AA$1,0),0)</f>
        <v>77115.679999999993</v>
      </c>
      <c r="AF169" s="15">
        <f>IFERROR(VLOOKUP($M:$M,'Data 2'!$U:$AI,'Data 2'!AB$1,0),0)</f>
        <v>89581.22</v>
      </c>
      <c r="AG169" s="15">
        <f>IFERROR(VLOOKUP($M:$M,'Data 2'!$U:$AI,'Data 2'!AC$1,0),0)</f>
        <v>87204.68</v>
      </c>
      <c r="AH169" s="15">
        <f>IFERROR(VLOOKUP($M:$M,'Data 2'!$U:$AI,'Data 2'!AD$1,0),0)</f>
        <v>80465.649999999994</v>
      </c>
      <c r="AI169" s="15">
        <f>IFERROR(VLOOKUP($M:$M,'Data 2'!$U:$AI,'Data 2'!AE$1,0),0)</f>
        <v>66174.77</v>
      </c>
      <c r="AJ169" s="15">
        <f>IFERROR(VLOOKUP($M:$M,'Data 2'!$U:$AI,'Data 2'!AF$1,0),0)</f>
        <v>60574.95</v>
      </c>
      <c r="AK169" s="15">
        <f>IFERROR(VLOOKUP($M:$M,'Data 2'!$U:$AI,'Data 2'!AG$1,0),0)</f>
        <v>37587.089999999997</v>
      </c>
      <c r="AL169" s="15">
        <f>IFERROR(VLOOKUP($M:$M,'Data 2'!$U:$AI,'Data 2'!AH$1,0),0)</f>
        <v>44056.21</v>
      </c>
      <c r="AM169" s="16">
        <f t="shared" si="207"/>
        <v>781848.7699999999</v>
      </c>
      <c r="AN169" s="15">
        <f>IFERROR(VLOOKUP($M:$M,'Data 2'!$AP:$BE,'Data 2'!AR$1,0),0)</f>
        <v>58370.18</v>
      </c>
      <c r="AO169" s="15">
        <f>IFERROR(VLOOKUP($M:$M,'Data 2'!$AP:$BE,'Data 2'!AS$1,0),0)</f>
        <v>70511.759999999995</v>
      </c>
      <c r="AP169" s="15">
        <f>IFERROR(VLOOKUP($M:$M,'Data 2'!$AP:$BE,'Data 2'!AT$1,0),0)</f>
        <v>74337.42</v>
      </c>
      <c r="AQ169" s="15">
        <f>IFERROR(VLOOKUP($M:$M,'Data 2'!$AP:$BE,'Data 2'!AU$1,0),0)</f>
        <v>74778</v>
      </c>
      <c r="AR169" s="15">
        <f>IFERROR(VLOOKUP($M:$M,'Data 2'!$AP:$BE,'Data 2'!AV$1,0),0)</f>
        <v>78526.490000000005</v>
      </c>
      <c r="AS169" s="15">
        <f>IFERROR(VLOOKUP($M:$M,'Data 2'!$AP:$BE,'Data 2'!AW$1,0),0)</f>
        <v>80181.759999999995</v>
      </c>
      <c r="AT169" s="15">
        <f>IFERROR(VLOOKUP($M:$M,'Data 2'!$AP:$BE,'Data 2'!AX$1,0),0)</f>
        <v>83437.08</v>
      </c>
      <c r="AU169" s="15">
        <f>IFERROR(VLOOKUP($M:$M,'Data 2'!$AP:$BE,'Data 2'!AY$1,0),0)</f>
        <v>93196.79</v>
      </c>
      <c r="AV169" s="15">
        <f>IFERROR(VLOOKUP($M:$M,'Data 2'!$AP:$BE,'Data 2'!AZ$1,0),0)</f>
        <v>66959.759999999995</v>
      </c>
      <c r="AW169" s="15">
        <f>IFERROR(VLOOKUP($M:$M,'Data 2'!$AP:$BE,'Data 2'!BA$1,0),0)</f>
        <v>64228.539999999986</v>
      </c>
      <c r="AX169" s="15">
        <f>IFERROR(VLOOKUP($M:$M,'Data 2'!$AP:$BE,'Data 2'!BB$1,0),0)</f>
        <v>49479.060000000005</v>
      </c>
      <c r="AY169" s="15">
        <f>IFERROR(VLOOKUP($M:$M,'Data 2'!$AP:$BE,'Data 2'!BC$1,0),0)</f>
        <v>45093.679999999993</v>
      </c>
      <c r="AZ169" s="16">
        <f t="shared" si="140"/>
        <v>839100.52</v>
      </c>
      <c r="BA169" s="3">
        <f>IF(AA169=0,0,IFERROR(VLOOKUP($M:$M,'Price_Per_Oz_01.2019~'!$A:$CQ,Data_sheet_PTD!BA$2,0),0))</f>
        <v>0.69</v>
      </c>
      <c r="BB169" s="3">
        <f>IF(AB169=0,0,IFERROR(VLOOKUP($M:$M,'Price_Per_Oz_01.2019~'!$A:$CQ,Data_sheet_PTD!BB$2,0),0))</f>
        <v>0.69</v>
      </c>
      <c r="BC169" s="3">
        <f>IF(AC169=0,0,IFERROR(VLOOKUP($M:$M,'Price_Per_Oz_01.2019~'!$A:$CQ,Data_sheet_PTD!BC$2,0),0))</f>
        <v>0.72</v>
      </c>
      <c r="BD169" s="3">
        <f>IF(AD169=0,0,IFERROR(VLOOKUP($M:$M,'Price_Per_Oz_01.2019~'!$A:$CQ,Data_sheet_PTD!BD$2,0),0))</f>
        <v>0.79</v>
      </c>
      <c r="BE169" s="3">
        <f>IF(AE169=0,0,IFERROR(VLOOKUP($M:$M,'Price_Per_Oz_01.2019~'!$A:$CQ,Data_sheet_PTD!BE$2,0),0))</f>
        <v>0.79</v>
      </c>
      <c r="BF169" s="3">
        <f>IF(AF169=0,0,IFERROR(VLOOKUP($M:$M,'Price_Per_Oz_01.2019~'!$A:$CQ,Data_sheet_PTD!BF$2,0),0))</f>
        <v>0.79</v>
      </c>
      <c r="BG169" s="3">
        <f>IF(AG169=0,0,IFERROR(VLOOKUP($M:$M,'Price_Per_Oz_01.2019~'!$A:$CQ,Data_sheet_PTD!BG$2,0),0))</f>
        <v>0.79</v>
      </c>
      <c r="BH169" s="3">
        <f>IF(AH169=0,0,IFERROR(VLOOKUP($M:$M,'Price_Per_Oz_01.2019~'!$A:$CQ,Data_sheet_PTD!BH$2,0),0))</f>
        <v>0.79</v>
      </c>
      <c r="BI169" s="3">
        <f>IF(AI169=0,0,IFERROR(VLOOKUP($M:$M,'Price_Per_Oz_01.2019~'!$A:$CQ,Data_sheet_PTD!BI$2,0),0))</f>
        <v>0.79</v>
      </c>
      <c r="BJ169" s="3">
        <f>IF(AJ169=0,0,IFERROR(VLOOKUP($M:$M,'Price_Per_Oz_01.2019~'!$A:$CQ,Data_sheet_PTD!BJ$2,0),0))</f>
        <v>0.79</v>
      </c>
      <c r="BK169" s="3">
        <f>IF(AK169=0,0,IFERROR(VLOOKUP($M:$M,'Price_Per_Oz_01.2019~'!$A:$CQ,Data_sheet_PTD!BK$2,0),0))</f>
        <v>0.79</v>
      </c>
      <c r="BL169" s="3">
        <f>IF(AL169=0,0,IFERROR(VLOOKUP($M:$M,'Price_Per_Oz_01.2019~'!$A:$CQ,Data_sheet_PTD!BL$2,0),0))</f>
        <v>0.79</v>
      </c>
      <c r="BM169" s="17">
        <f t="shared" si="192"/>
        <v>0.79</v>
      </c>
      <c r="BN169" s="3">
        <f>IF(AN169=0,0,IFERROR(VLOOKUP($M:$M,'Price_Per_Oz_01.2019~'!$A:$CQ,Data_sheet_PTD!BN$2,0),0))</f>
        <v>0.79</v>
      </c>
      <c r="BO169" s="3">
        <f>IF(AO169=0,0,IFERROR(VLOOKUP($M:$M,'Price_Per_Oz_01.2019~'!$A:$CQ,Data_sheet_PTD!BO$2,0),0))</f>
        <v>0.85</v>
      </c>
      <c r="BP169" s="3">
        <f>IF(AP169=0,0,IFERROR(VLOOKUP($M:$M,'Price_Per_Oz_01.2019~'!$A:$CQ,Data_sheet_PTD!BP$2,0),0))</f>
        <v>0.85</v>
      </c>
      <c r="BQ169" s="3">
        <f>IF(AQ169=0,0,IFERROR(VLOOKUP($M:$M,'Price_Per_Oz_01.2019~'!$A:$CQ,Data_sheet_PTD!BQ$2,0),0))</f>
        <v>0.85</v>
      </c>
      <c r="BR169" s="3">
        <f>IF(AR169=0,0,IFERROR(VLOOKUP($M:$M,'Price_Per_Oz_01.2019~'!$A:$CQ,Data_sheet_PTD!BR$2,0),0))</f>
        <v>0.85</v>
      </c>
      <c r="BS169" s="3">
        <f>IF(AS169=0,0,IFERROR(VLOOKUP($M:$M,'Price_Per_Oz_01.2019~'!$A:$CQ,Data_sheet_PTD!BS$2,0),0))</f>
        <v>0.85</v>
      </c>
      <c r="BT169" s="3">
        <f>IF(AT169=0,0,IFERROR(VLOOKUP($M:$M,'Price_Per_Oz_01.2019~'!$A:$CQ,Data_sheet_PTD!BT$2,0),0))</f>
        <v>0.85</v>
      </c>
      <c r="BU169" s="3">
        <f>IF(AU169=0,0,IFERROR(VLOOKUP($M:$M,'Price_Per_Oz_01.2019~'!$A:$CQ,Data_sheet_PTD!BU$2,0),0))</f>
        <v>0.85</v>
      </c>
      <c r="BV169" s="3">
        <f>IF(AV169=0,0,IFERROR(VLOOKUP($M:$M,'Price_Per_Oz_01.2019~'!$A:$CQ,Data_sheet_PTD!BV$2,0),0))</f>
        <v>0.85</v>
      </c>
      <c r="BW169" s="3">
        <f>IF(AW169=0,0,IFERROR(VLOOKUP($M:$M,'Price_Per_Oz_01.2019~'!$A:$CQ,Data_sheet_PTD!BW$2,0),0))</f>
        <v>0.85</v>
      </c>
      <c r="BX169" s="3">
        <f>IF(AX169=0,0,IFERROR(VLOOKUP($M:$M,'Price_Per_Oz_01.2019~'!$A:$CQ,Data_sheet_PTD!BX$2,0),0))</f>
        <v>0.85</v>
      </c>
      <c r="BY169" s="3">
        <f>IF(AY169=0,0,IFERROR(VLOOKUP($M:$M,'Price_Per_Oz_01.2019~'!$A:$CQ,Data_sheet_PTD!BY$2,0),0))</f>
        <v>0.85</v>
      </c>
      <c r="BZ169" s="17">
        <f t="shared" si="193"/>
        <v>0.85</v>
      </c>
      <c r="CA169" s="12">
        <f t="shared" si="144"/>
        <v>69072.405797101455</v>
      </c>
      <c r="CB169" s="12">
        <f t="shared" si="145"/>
        <v>70196.927536231888</v>
      </c>
      <c r="CC169" s="12">
        <f t="shared" si="146"/>
        <v>88390.333333333343</v>
      </c>
      <c r="CD169" s="12">
        <f t="shared" si="147"/>
        <v>100445.11392405063</v>
      </c>
      <c r="CE169" s="12">
        <f t="shared" si="148"/>
        <v>97614.78481012657</v>
      </c>
      <c r="CF169" s="12">
        <f t="shared" si="149"/>
        <v>113393.9493670886</v>
      </c>
      <c r="CG169" s="12">
        <f t="shared" si="150"/>
        <v>110385.67088607594</v>
      </c>
      <c r="CH169" s="12">
        <f t="shared" si="151"/>
        <v>101855.25316455695</v>
      </c>
      <c r="CI169" s="12">
        <f t="shared" si="152"/>
        <v>83765.531645569616</v>
      </c>
      <c r="CJ169" s="12">
        <f t="shared" si="153"/>
        <v>76677.15189873417</v>
      </c>
      <c r="CK169" s="12">
        <f t="shared" si="154"/>
        <v>47578.594936708854</v>
      </c>
      <c r="CL169" s="12">
        <f t="shared" si="155"/>
        <v>55767.354430379746</v>
      </c>
      <c r="CM169" s="13">
        <f t="shared" si="194"/>
        <v>1015143.0717299576</v>
      </c>
      <c r="CN169" s="12">
        <f t="shared" si="156"/>
        <v>73886.303797468354</v>
      </c>
      <c r="CO169" s="12">
        <f t="shared" si="157"/>
        <v>82955.01176470588</v>
      </c>
      <c r="CP169" s="12">
        <f t="shared" si="158"/>
        <v>87455.788235294123</v>
      </c>
      <c r="CQ169" s="12">
        <f t="shared" si="159"/>
        <v>87974.117647058825</v>
      </c>
      <c r="CR169" s="12">
        <f t="shared" si="160"/>
        <v>92384.105882352946</v>
      </c>
      <c r="CS169" s="12">
        <f t="shared" si="161"/>
        <v>94331.482352941166</v>
      </c>
      <c r="CT169" s="12">
        <f t="shared" si="162"/>
        <v>98161.270588235304</v>
      </c>
      <c r="CU169" s="12">
        <f t="shared" si="163"/>
        <v>109643.28235294117</v>
      </c>
      <c r="CV169" s="12">
        <f t="shared" si="164"/>
        <v>78776.188235294117</v>
      </c>
      <c r="CW169" s="12">
        <f t="shared" si="165"/>
        <v>75562.988235294106</v>
      </c>
      <c r="CX169" s="12">
        <f t="shared" si="166"/>
        <v>58210.658823529418</v>
      </c>
      <c r="CY169" s="12">
        <f t="shared" si="167"/>
        <v>53051.388235294107</v>
      </c>
      <c r="CZ169" s="13">
        <f t="shared" si="141"/>
        <v>992392.58615040942</v>
      </c>
      <c r="DA169" s="15">
        <f t="shared" si="168"/>
        <v>3321.5896202531599</v>
      </c>
      <c r="DB169" s="15">
        <f t="shared" si="169"/>
        <v>8803.0781176470537</v>
      </c>
      <c r="DC169" s="15">
        <f t="shared" si="170"/>
        <v>-672.87247058823823</v>
      </c>
      <c r="DD169" s="15">
        <f t="shared" si="171"/>
        <v>-9852.0870588235266</v>
      </c>
      <c r="DE169" s="15">
        <f t="shared" si="172"/>
        <v>-4132.2363529411632</v>
      </c>
      <c r="DF169" s="15">
        <f t="shared" si="173"/>
        <v>-15059.348941176473</v>
      </c>
      <c r="DG169" s="15">
        <f t="shared" si="174"/>
        <v>-9657.2762352941027</v>
      </c>
      <c r="DH169" s="15">
        <f t="shared" si="175"/>
        <v>6152.5430588235295</v>
      </c>
      <c r="DI169" s="15">
        <f t="shared" si="176"/>
        <v>-3941.5812941176437</v>
      </c>
      <c r="DJ169" s="15">
        <f t="shared" si="177"/>
        <v>-880.18929411765043</v>
      </c>
      <c r="DK169" s="15">
        <f t="shared" si="178"/>
        <v>8399.3304705882456</v>
      </c>
      <c r="DL169" s="15">
        <f t="shared" si="179"/>
        <v>-2145.6132941176547</v>
      </c>
      <c r="DM169" s="16">
        <f t="shared" si="142"/>
        <v>-19664.663673864467</v>
      </c>
      <c r="DN169" s="15">
        <f t="shared" si="180"/>
        <v>7388.6303797468418</v>
      </c>
      <c r="DO169" s="15">
        <f t="shared" si="181"/>
        <v>13272.801882352944</v>
      </c>
      <c r="DP169" s="15">
        <f t="shared" si="182"/>
        <v>11369.252470588237</v>
      </c>
      <c r="DQ169" s="15">
        <f t="shared" si="183"/>
        <v>5278.4470588235245</v>
      </c>
      <c r="DR169" s="15">
        <f t="shared" si="184"/>
        <v>5543.0463529411718</v>
      </c>
      <c r="DS169" s="15">
        <f t="shared" si="185"/>
        <v>5659.8889411764649</v>
      </c>
      <c r="DT169" s="15">
        <f t="shared" si="186"/>
        <v>5889.6762352941123</v>
      </c>
      <c r="DU169" s="15">
        <f t="shared" si="187"/>
        <v>6578.5969411764636</v>
      </c>
      <c r="DV169" s="15">
        <f t="shared" si="188"/>
        <v>4726.5712941176425</v>
      </c>
      <c r="DW169" s="15">
        <f t="shared" si="189"/>
        <v>4533.7792941176422</v>
      </c>
      <c r="DX169" s="15">
        <f t="shared" si="190"/>
        <v>3492.6395294117619</v>
      </c>
      <c r="DY169" s="15">
        <f t="shared" si="191"/>
        <v>3183.0832941176432</v>
      </c>
      <c r="DZ169" s="16">
        <f t="shared" si="143"/>
        <v>76916.413673864474</v>
      </c>
      <c r="EB169" s="22">
        <f t="shared" si="195"/>
        <v>0</v>
      </c>
      <c r="EC169" s="22">
        <f t="shared" si="196"/>
        <v>0</v>
      </c>
      <c r="ED169" s="22">
        <f t="shared" si="197"/>
        <v>0</v>
      </c>
      <c r="EE169" s="22">
        <f t="shared" si="198"/>
        <v>0</v>
      </c>
      <c r="EF169" s="22">
        <f t="shared" si="199"/>
        <v>3.637978807091713E-12</v>
      </c>
      <c r="EG169" s="22">
        <f t="shared" si="200"/>
        <v>0</v>
      </c>
      <c r="EH169" s="22">
        <f t="shared" si="201"/>
        <v>0</v>
      </c>
      <c r="EI169" s="22">
        <f t="shared" si="202"/>
        <v>0</v>
      </c>
      <c r="EJ169" s="22">
        <f t="shared" si="203"/>
        <v>-8.1854523159563541E-12</v>
      </c>
      <c r="EK169" s="22">
        <f t="shared" si="204"/>
        <v>0</v>
      </c>
      <c r="EL169" s="22">
        <f t="shared" si="205"/>
        <v>0</v>
      </c>
      <c r="EM169" s="22">
        <f t="shared" si="206"/>
        <v>5.4569682106375694E-12</v>
      </c>
    </row>
    <row r="170" spans="12:143" x14ac:dyDescent="0.3">
      <c r="L170" s="7"/>
      <c r="M170" t="s">
        <v>171</v>
      </c>
      <c r="N170" s="15">
        <f>IFERROR(VLOOKUP($M:$M,'Data 2'!$C:$R,'Data 2'!E$1,0),0)</f>
        <v>53263.86</v>
      </c>
      <c r="O170" s="15">
        <f>IFERROR(VLOOKUP($M:$M,'Data 2'!$C:$R,'Data 2'!F$1,0),0)</f>
        <v>57411.59</v>
      </c>
      <c r="P170" s="15">
        <f>IFERROR(VLOOKUP($M:$M,'Data 2'!$C:$R,'Data 2'!G$1,0),0)</f>
        <v>73941.600000000006</v>
      </c>
      <c r="Q170" s="15">
        <f>IFERROR(VLOOKUP($M:$M,'Data 2'!$C:$R,'Data 2'!H$1,0),0)</f>
        <v>83134.97</v>
      </c>
      <c r="R170" s="15">
        <f>IFERROR(VLOOKUP($M:$M,'Data 2'!$C:$R,'Data 2'!I$1,0),0)</f>
        <v>84371.66</v>
      </c>
      <c r="S170" s="15">
        <f>IFERROR(VLOOKUP($M:$M,'Data 2'!$C:$R,'Data 2'!J$1,0),0)</f>
        <v>81619.960000000006</v>
      </c>
      <c r="T170" s="15">
        <f>IFERROR(VLOOKUP($M:$M,'Data 2'!$C:$R,'Data 2'!K$1,0),0)</f>
        <v>91392.4</v>
      </c>
      <c r="U170" s="15">
        <f>IFERROR(VLOOKUP($M:$M,'Data 2'!$C:$R,'Data 2'!L$1,0),0)</f>
        <v>81405.429999999993</v>
      </c>
      <c r="V170" s="15">
        <f>IFERROR(VLOOKUP($M:$M,'Data 2'!$C:$R,'Data 2'!M$1,0),0)</f>
        <v>61838.52</v>
      </c>
      <c r="W170" s="15">
        <f>IFERROR(VLOOKUP($M:$M,'Data 2'!$C:$R,'Data 2'!N$1,0),0)</f>
        <v>62489.81</v>
      </c>
      <c r="X170" s="15">
        <f>IFERROR(VLOOKUP($M:$M,'Data 2'!$C:$R,'Data 2'!O$1,0),0)</f>
        <v>49835</v>
      </c>
      <c r="Y170" s="15">
        <f>IFERROR(VLOOKUP($M:$M,'Data 2'!$C:$R,'Data 2'!P$1,0),0)</f>
        <v>42497.71</v>
      </c>
      <c r="Z170" s="16">
        <f t="shared" si="139"/>
        <v>267752.02</v>
      </c>
      <c r="AA170" s="15">
        <f>IFERROR(VLOOKUP($M:$M,'Data 2'!$U:$AI,'Data 2'!W$1,0),0)</f>
        <v>63929.599999999999</v>
      </c>
      <c r="AB170" s="15">
        <f>IFERROR(VLOOKUP($M:$M,'Data 2'!$U:$AI,'Data 2'!X$1,0),0)</f>
        <v>66132.259999999995</v>
      </c>
      <c r="AC170" s="15">
        <f>IFERROR(VLOOKUP($M:$M,'Data 2'!$U:$AI,'Data 2'!Y$1,0),0)</f>
        <v>78448.78</v>
      </c>
      <c r="AD170" s="15">
        <f>IFERROR(VLOOKUP($M:$M,'Data 2'!$U:$AI,'Data 2'!Z$1,0),0)</f>
        <v>87088.75</v>
      </c>
      <c r="AE170" s="15">
        <f>IFERROR(VLOOKUP($M:$M,'Data 2'!$U:$AI,'Data 2'!AA$1,0),0)</f>
        <v>91583.91</v>
      </c>
      <c r="AF170" s="15">
        <f>IFERROR(VLOOKUP($M:$M,'Data 2'!$U:$AI,'Data 2'!AB$1,0),0)</f>
        <v>108161.1</v>
      </c>
      <c r="AG170" s="15">
        <f>IFERROR(VLOOKUP($M:$M,'Data 2'!$U:$AI,'Data 2'!AC$1,0),0)</f>
        <v>109159.29</v>
      </c>
      <c r="AH170" s="15">
        <f>IFERROR(VLOOKUP($M:$M,'Data 2'!$U:$AI,'Data 2'!AD$1,0),0)</f>
        <v>84687.89</v>
      </c>
      <c r="AI170" s="15">
        <f>IFERROR(VLOOKUP($M:$M,'Data 2'!$U:$AI,'Data 2'!AE$1,0),0)</f>
        <v>81591.02</v>
      </c>
      <c r="AJ170" s="15">
        <f>IFERROR(VLOOKUP($M:$M,'Data 2'!$U:$AI,'Data 2'!AF$1,0),0)</f>
        <v>74180.66</v>
      </c>
      <c r="AK170" s="15">
        <f>IFERROR(VLOOKUP($M:$M,'Data 2'!$U:$AI,'Data 2'!AG$1,0),0)</f>
        <v>59469.99</v>
      </c>
      <c r="AL170" s="15">
        <f>IFERROR(VLOOKUP($M:$M,'Data 2'!$U:$AI,'Data 2'!AH$1,0),0)</f>
        <v>47060.66</v>
      </c>
      <c r="AM170" s="16">
        <f t="shared" si="207"/>
        <v>951493.91000000015</v>
      </c>
      <c r="AN170" s="15">
        <f>IFERROR(VLOOKUP($M:$M,'Data 2'!$AP:$BE,'Data 2'!AR$1,0),0)</f>
        <v>75218.8</v>
      </c>
      <c r="AO170" s="15">
        <f>IFERROR(VLOOKUP($M:$M,'Data 2'!$AP:$BE,'Data 2'!AS$1,0),0)</f>
        <v>92738.91</v>
      </c>
      <c r="AP170" s="15">
        <f>IFERROR(VLOOKUP($M:$M,'Data 2'!$AP:$BE,'Data 2'!AT$1,0),0)</f>
        <v>97712.06</v>
      </c>
      <c r="AQ170" s="15">
        <f>IFERROR(VLOOKUP($M:$M,'Data 2'!$AP:$BE,'Data 2'!AU$1,0),0)</f>
        <v>97659.67</v>
      </c>
      <c r="AR170" s="15">
        <f>IFERROR(VLOOKUP($M:$M,'Data 2'!$AP:$BE,'Data 2'!AV$1,0),0)</f>
        <v>107095.85</v>
      </c>
      <c r="AS170" s="15">
        <f>IFERROR(VLOOKUP($M:$M,'Data 2'!$AP:$BE,'Data 2'!AW$1,0),0)</f>
        <v>108487.75</v>
      </c>
      <c r="AT170" s="15">
        <f>IFERROR(VLOOKUP($M:$M,'Data 2'!$AP:$BE,'Data 2'!AX$1,0),0)</f>
        <v>98237.08</v>
      </c>
      <c r="AU170" s="15">
        <f>IFERROR(VLOOKUP($M:$M,'Data 2'!$AP:$BE,'Data 2'!AY$1,0),0)</f>
        <v>100671.49</v>
      </c>
      <c r="AV170" s="15">
        <f>IFERROR(VLOOKUP($M:$M,'Data 2'!$AP:$BE,'Data 2'!AZ$1,0),0)</f>
        <v>79498.27</v>
      </c>
      <c r="AW170" s="15">
        <f>IFERROR(VLOOKUP($M:$M,'Data 2'!$AP:$BE,'Data 2'!BA$1,0),0)</f>
        <v>73504.520000000019</v>
      </c>
      <c r="AX170" s="15">
        <f>IFERROR(VLOOKUP($M:$M,'Data 2'!$AP:$BE,'Data 2'!BB$1,0),0)</f>
        <v>59234.57</v>
      </c>
      <c r="AY170" s="15">
        <f>IFERROR(VLOOKUP($M:$M,'Data 2'!$AP:$BE,'Data 2'!BC$1,0),0)</f>
        <v>56103.630000000012</v>
      </c>
      <c r="AZ170" s="16">
        <f t="shared" si="140"/>
        <v>1046162.6</v>
      </c>
      <c r="BA170" s="3">
        <f>IF(AA170=0,0,IFERROR(VLOOKUP($M:$M,'Price_Per_Oz_01.2019~'!$A:$CQ,Data_sheet_PTD!BA$2,0),0))</f>
        <v>0.69</v>
      </c>
      <c r="BB170" s="3">
        <f>IF(AB170=0,0,IFERROR(VLOOKUP($M:$M,'Price_Per_Oz_01.2019~'!$A:$CQ,Data_sheet_PTD!BB$2,0),0))</f>
        <v>0.69</v>
      </c>
      <c r="BC170" s="3">
        <f>IF(AC170=0,0,IFERROR(VLOOKUP($M:$M,'Price_Per_Oz_01.2019~'!$A:$CQ,Data_sheet_PTD!BC$2,0),0))</f>
        <v>0.69</v>
      </c>
      <c r="BD170" s="3">
        <f>IF(AD170=0,0,IFERROR(VLOOKUP($M:$M,'Price_Per_Oz_01.2019~'!$A:$CQ,Data_sheet_PTD!BD$2,0),0))</f>
        <v>0.69</v>
      </c>
      <c r="BE170" s="3">
        <f>IF(AE170=0,0,IFERROR(VLOOKUP($M:$M,'Price_Per_Oz_01.2019~'!$A:$CQ,Data_sheet_PTD!BE$2,0),0))</f>
        <v>0.69</v>
      </c>
      <c r="BF170" s="3">
        <f>IF(AF170=0,0,IFERROR(VLOOKUP($M:$M,'Price_Per_Oz_01.2019~'!$A:$CQ,Data_sheet_PTD!BF$2,0),0))</f>
        <v>0.69</v>
      </c>
      <c r="BG170" s="3">
        <f>IF(AG170=0,0,IFERROR(VLOOKUP($M:$M,'Price_Per_Oz_01.2019~'!$A:$CQ,Data_sheet_PTD!BG$2,0),0))</f>
        <v>0.69</v>
      </c>
      <c r="BH170" s="3">
        <f>IF(AH170=0,0,IFERROR(VLOOKUP($M:$M,'Price_Per_Oz_01.2019~'!$A:$CQ,Data_sheet_PTD!BH$2,0),0))</f>
        <v>0.69</v>
      </c>
      <c r="BI170" s="3">
        <f>IF(AI170=0,0,IFERROR(VLOOKUP($M:$M,'Price_Per_Oz_01.2019~'!$A:$CQ,Data_sheet_PTD!BI$2,0),0))</f>
        <v>0.73</v>
      </c>
      <c r="BJ170" s="3">
        <f>IF(AJ170=0,0,IFERROR(VLOOKUP($M:$M,'Price_Per_Oz_01.2019~'!$A:$CQ,Data_sheet_PTD!BJ$2,0),0))</f>
        <v>0.73</v>
      </c>
      <c r="BK170" s="3">
        <f>IF(AK170=0,0,IFERROR(VLOOKUP($M:$M,'Price_Per_Oz_01.2019~'!$A:$CQ,Data_sheet_PTD!BK$2,0),0))</f>
        <v>0.73</v>
      </c>
      <c r="BL170" s="3">
        <f>IF(AL170=0,0,IFERROR(VLOOKUP($M:$M,'Price_Per_Oz_01.2019~'!$A:$CQ,Data_sheet_PTD!BL$2,0),0))</f>
        <v>0.77</v>
      </c>
      <c r="BM170" s="17">
        <f t="shared" si="192"/>
        <v>0.69</v>
      </c>
      <c r="BN170" s="3">
        <f>IF(AN170=0,0,IFERROR(VLOOKUP($M:$M,'Price_Per_Oz_01.2019~'!$A:$CQ,Data_sheet_PTD!BN$2,0),0))</f>
        <v>0.77</v>
      </c>
      <c r="BO170" s="3">
        <f>IF(AO170=0,0,IFERROR(VLOOKUP($M:$M,'Price_Per_Oz_01.2019~'!$A:$CQ,Data_sheet_PTD!BO$2,0),0))</f>
        <v>0.77</v>
      </c>
      <c r="BP170" s="3">
        <f>IF(AP170=0,0,IFERROR(VLOOKUP($M:$M,'Price_Per_Oz_01.2019~'!$A:$CQ,Data_sheet_PTD!BP$2,0),0))</f>
        <v>0.77</v>
      </c>
      <c r="BQ170" s="3">
        <f>IF(AQ170=0,0,IFERROR(VLOOKUP($M:$M,'Price_Per_Oz_01.2019~'!$A:$CQ,Data_sheet_PTD!BQ$2,0),0))</f>
        <v>0.77</v>
      </c>
      <c r="BR170" s="3">
        <f>IF(AR170=0,0,IFERROR(VLOOKUP($M:$M,'Price_Per_Oz_01.2019~'!$A:$CQ,Data_sheet_PTD!BR$2,0),0))</f>
        <v>0.77</v>
      </c>
      <c r="BS170" s="3">
        <f>IF(AS170=0,0,IFERROR(VLOOKUP($M:$M,'Price_Per_Oz_01.2019~'!$A:$CQ,Data_sheet_PTD!BS$2,0),0))</f>
        <v>0.77</v>
      </c>
      <c r="BT170" s="3">
        <f>IF(AT170=0,0,IFERROR(VLOOKUP($M:$M,'Price_Per_Oz_01.2019~'!$A:$CQ,Data_sheet_PTD!BT$2,0),0))</f>
        <v>0.77</v>
      </c>
      <c r="BU170" s="3">
        <f>IF(AU170=0,0,IFERROR(VLOOKUP($M:$M,'Price_Per_Oz_01.2019~'!$A:$CQ,Data_sheet_PTD!BU$2,0),0))</f>
        <v>0.77</v>
      </c>
      <c r="BV170" s="3">
        <f>IF(AV170=0,0,IFERROR(VLOOKUP($M:$M,'Price_Per_Oz_01.2019~'!$A:$CQ,Data_sheet_PTD!BV$2,0),0))</f>
        <v>0.77</v>
      </c>
      <c r="BW170" s="3">
        <f>IF(AW170=0,0,IFERROR(VLOOKUP($M:$M,'Price_Per_Oz_01.2019~'!$A:$CQ,Data_sheet_PTD!BW$2,0),0))</f>
        <v>0.77</v>
      </c>
      <c r="BX170" s="3">
        <f>IF(AX170=0,0,IFERROR(VLOOKUP($M:$M,'Price_Per_Oz_01.2019~'!$A:$CQ,Data_sheet_PTD!BX$2,0),0))</f>
        <v>0.77</v>
      </c>
      <c r="BY170" s="3">
        <f>IF(AY170=0,0,IFERROR(VLOOKUP($M:$M,'Price_Per_Oz_01.2019~'!$A:$CQ,Data_sheet_PTD!BY$2,0),0))</f>
        <v>0.77</v>
      </c>
      <c r="BZ170" s="17">
        <f t="shared" si="193"/>
        <v>0.77</v>
      </c>
      <c r="CA170" s="12">
        <f t="shared" si="144"/>
        <v>92651.594202898559</v>
      </c>
      <c r="CB170" s="12">
        <f t="shared" si="145"/>
        <v>95843.855072463761</v>
      </c>
      <c r="CC170" s="12">
        <f t="shared" si="146"/>
        <v>113693.88405797102</v>
      </c>
      <c r="CD170" s="12">
        <f t="shared" si="147"/>
        <v>126215.57971014494</v>
      </c>
      <c r="CE170" s="12">
        <f t="shared" si="148"/>
        <v>132730.30434782611</v>
      </c>
      <c r="CF170" s="12">
        <f t="shared" si="149"/>
        <v>156755.21739130438</v>
      </c>
      <c r="CG170" s="12">
        <f t="shared" si="150"/>
        <v>158201.86956521741</v>
      </c>
      <c r="CH170" s="12">
        <f t="shared" si="151"/>
        <v>122736.07246376813</v>
      </c>
      <c r="CI170" s="12">
        <f t="shared" si="152"/>
        <v>111768.52054794521</v>
      </c>
      <c r="CJ170" s="12">
        <f t="shared" si="153"/>
        <v>101617.34246575343</v>
      </c>
      <c r="CK170" s="12">
        <f t="shared" si="154"/>
        <v>81465.739726027401</v>
      </c>
      <c r="CL170" s="12">
        <f t="shared" si="155"/>
        <v>61117.740259740262</v>
      </c>
      <c r="CM170" s="13">
        <f t="shared" si="194"/>
        <v>1354797.7198110609</v>
      </c>
      <c r="CN170" s="12">
        <f t="shared" si="156"/>
        <v>97686.753246753244</v>
      </c>
      <c r="CO170" s="12">
        <f t="shared" si="157"/>
        <v>120440.14285714286</v>
      </c>
      <c r="CP170" s="12">
        <f t="shared" si="158"/>
        <v>126898.77922077921</v>
      </c>
      <c r="CQ170" s="12">
        <f t="shared" si="159"/>
        <v>126830.74025974025</v>
      </c>
      <c r="CR170" s="12">
        <f t="shared" si="160"/>
        <v>139085.51948051949</v>
      </c>
      <c r="CS170" s="12">
        <f t="shared" si="161"/>
        <v>140893.18181818182</v>
      </c>
      <c r="CT170" s="12">
        <f t="shared" si="162"/>
        <v>127580.62337662338</v>
      </c>
      <c r="CU170" s="12">
        <f t="shared" si="163"/>
        <v>130742.19480519481</v>
      </c>
      <c r="CV170" s="12">
        <f t="shared" si="164"/>
        <v>103244.5064935065</v>
      </c>
      <c r="CW170" s="12">
        <f t="shared" si="165"/>
        <v>95460.415584415605</v>
      </c>
      <c r="CX170" s="12">
        <f t="shared" si="166"/>
        <v>76928.012987012989</v>
      </c>
      <c r="CY170" s="12">
        <f t="shared" si="167"/>
        <v>72861.857142857159</v>
      </c>
      <c r="CZ170" s="13">
        <f t="shared" si="141"/>
        <v>1358652.7272727275</v>
      </c>
      <c r="DA170" s="15">
        <f t="shared" si="168"/>
        <v>3474.2597402597321</v>
      </c>
      <c r="DB170" s="15">
        <f t="shared" si="169"/>
        <v>16971.438571428575</v>
      </c>
      <c r="DC170" s="15">
        <f t="shared" si="170"/>
        <v>9111.3776623376471</v>
      </c>
      <c r="DD170" s="15">
        <f t="shared" si="171"/>
        <v>424.46077922076506</v>
      </c>
      <c r="DE170" s="15">
        <f t="shared" si="172"/>
        <v>4385.0984415584335</v>
      </c>
      <c r="DF170" s="15">
        <f t="shared" si="173"/>
        <v>-10944.804545454565</v>
      </c>
      <c r="DG170" s="15">
        <f t="shared" si="174"/>
        <v>-21128.659870129879</v>
      </c>
      <c r="DH170" s="15">
        <f t="shared" si="175"/>
        <v>5524.2244155844128</v>
      </c>
      <c r="DI170" s="15">
        <f t="shared" si="176"/>
        <v>-6222.5302597402588</v>
      </c>
      <c r="DJ170" s="15">
        <f t="shared" si="177"/>
        <v>-4494.5566233766158</v>
      </c>
      <c r="DK170" s="15">
        <f t="shared" si="178"/>
        <v>-3312.5405194805203</v>
      </c>
      <c r="DL170" s="15">
        <f t="shared" si="179"/>
        <v>9042.9700000000121</v>
      </c>
      <c r="DM170" s="16">
        <f t="shared" si="142"/>
        <v>2830.7377922077394</v>
      </c>
      <c r="DN170" s="15">
        <f t="shared" si="180"/>
        <v>7814.9402597402668</v>
      </c>
      <c r="DO170" s="15">
        <f t="shared" si="181"/>
        <v>9635.2114285714379</v>
      </c>
      <c r="DP170" s="15">
        <f t="shared" si="182"/>
        <v>10151.902337662346</v>
      </c>
      <c r="DQ170" s="15">
        <f t="shared" si="183"/>
        <v>10146.45922077923</v>
      </c>
      <c r="DR170" s="15">
        <f t="shared" si="184"/>
        <v>11126.841558441569</v>
      </c>
      <c r="DS170" s="15">
        <f t="shared" si="185"/>
        <v>11271.454545454555</v>
      </c>
      <c r="DT170" s="15">
        <f t="shared" si="186"/>
        <v>10206.44987012988</v>
      </c>
      <c r="DU170" s="15">
        <f t="shared" si="187"/>
        <v>10459.375584415595</v>
      </c>
      <c r="DV170" s="15">
        <f t="shared" si="188"/>
        <v>4129.7802597402633</v>
      </c>
      <c r="DW170" s="15">
        <f t="shared" si="189"/>
        <v>3818.4166233766277</v>
      </c>
      <c r="DX170" s="15">
        <f t="shared" si="190"/>
        <v>3077.1205194805225</v>
      </c>
      <c r="DY170" s="15">
        <f t="shared" si="191"/>
        <v>0</v>
      </c>
      <c r="DZ170" s="16">
        <f t="shared" si="143"/>
        <v>91837.952207792303</v>
      </c>
      <c r="EB170" s="22">
        <f t="shared" si="195"/>
        <v>0</v>
      </c>
      <c r="EC170" s="22">
        <f t="shared" si="196"/>
        <v>0</v>
      </c>
      <c r="ED170" s="22">
        <f t="shared" si="197"/>
        <v>0</v>
      </c>
      <c r="EE170" s="22">
        <f t="shared" si="198"/>
        <v>0</v>
      </c>
      <c r="EF170" s="22">
        <f t="shared" si="199"/>
        <v>0</v>
      </c>
      <c r="EG170" s="22">
        <f t="shared" si="200"/>
        <v>3.637978807091713E-12</v>
      </c>
      <c r="EH170" s="22">
        <f t="shared" si="201"/>
        <v>0</v>
      </c>
      <c r="EI170" s="22">
        <f t="shared" si="202"/>
        <v>0</v>
      </c>
      <c r="EJ170" s="22">
        <f t="shared" si="203"/>
        <v>-4.5474735088646412E-12</v>
      </c>
      <c r="EK170" s="22">
        <f t="shared" si="204"/>
        <v>3.1832314562052488E-12</v>
      </c>
      <c r="EL170" s="22">
        <f t="shared" si="205"/>
        <v>-4.5474735088646412E-13</v>
      </c>
      <c r="EM170" s="22">
        <f t="shared" si="206"/>
        <v>0</v>
      </c>
    </row>
    <row r="171" spans="12:143" x14ac:dyDescent="0.3">
      <c r="L171" s="7"/>
      <c r="M171" t="s">
        <v>172</v>
      </c>
      <c r="N171" s="15">
        <f>IFERROR(VLOOKUP($M:$M,'Data 2'!$C:$R,'Data 2'!E$1,0),0)</f>
        <v>41631.519999999997</v>
      </c>
      <c r="O171" s="15">
        <f>IFERROR(VLOOKUP($M:$M,'Data 2'!$C:$R,'Data 2'!F$1,0),0)</f>
        <v>46914.33</v>
      </c>
      <c r="P171" s="15">
        <f>IFERROR(VLOOKUP($M:$M,'Data 2'!$C:$R,'Data 2'!G$1,0),0)</f>
        <v>52029.03</v>
      </c>
      <c r="Q171" s="15">
        <f>IFERROR(VLOOKUP($M:$M,'Data 2'!$C:$R,'Data 2'!H$1,0),0)</f>
        <v>66620.850000000006</v>
      </c>
      <c r="R171" s="15">
        <f>IFERROR(VLOOKUP($M:$M,'Data 2'!$C:$R,'Data 2'!I$1,0),0)</f>
        <v>60522.559999999998</v>
      </c>
      <c r="S171" s="15">
        <f>IFERROR(VLOOKUP($M:$M,'Data 2'!$C:$R,'Data 2'!J$1,0),0)</f>
        <v>73322.740000000005</v>
      </c>
      <c r="T171" s="15">
        <f>IFERROR(VLOOKUP($M:$M,'Data 2'!$C:$R,'Data 2'!K$1,0),0)</f>
        <v>85825.13</v>
      </c>
      <c r="U171" s="15">
        <f>IFERROR(VLOOKUP($M:$M,'Data 2'!$C:$R,'Data 2'!L$1,0),0)</f>
        <v>70370.3</v>
      </c>
      <c r="V171" s="15">
        <f>IFERROR(VLOOKUP($M:$M,'Data 2'!$C:$R,'Data 2'!M$1,0),0)</f>
        <v>60358.67</v>
      </c>
      <c r="W171" s="15">
        <f>IFERROR(VLOOKUP($M:$M,'Data 2'!$C:$R,'Data 2'!N$1,0),0)</f>
        <v>57595.78</v>
      </c>
      <c r="X171" s="15">
        <f>IFERROR(VLOOKUP($M:$M,'Data 2'!$C:$R,'Data 2'!O$1,0),0)</f>
        <v>42582.05</v>
      </c>
      <c r="Y171" s="15">
        <f>IFERROR(VLOOKUP($M:$M,'Data 2'!$C:$R,'Data 2'!P$1,0),0)</f>
        <v>38272.93</v>
      </c>
      <c r="Z171" s="16">
        <f t="shared" si="139"/>
        <v>207195.73</v>
      </c>
      <c r="AA171" s="15">
        <f>IFERROR(VLOOKUP($M:$M,'Data 2'!$U:$AI,'Data 2'!W$1,0),0)</f>
        <v>54132.25</v>
      </c>
      <c r="AB171" s="15">
        <f>IFERROR(VLOOKUP($M:$M,'Data 2'!$U:$AI,'Data 2'!X$1,0),0)</f>
        <v>57769.87</v>
      </c>
      <c r="AC171" s="15">
        <f>IFERROR(VLOOKUP($M:$M,'Data 2'!$U:$AI,'Data 2'!Y$1,0),0)</f>
        <v>69379.48</v>
      </c>
      <c r="AD171" s="15">
        <f>IFERROR(VLOOKUP($M:$M,'Data 2'!$U:$AI,'Data 2'!Z$1,0),0)</f>
        <v>82387.19</v>
      </c>
      <c r="AE171" s="15">
        <f>IFERROR(VLOOKUP($M:$M,'Data 2'!$U:$AI,'Data 2'!AA$1,0),0)</f>
        <v>85819.8</v>
      </c>
      <c r="AF171" s="15">
        <f>IFERROR(VLOOKUP($M:$M,'Data 2'!$U:$AI,'Data 2'!AB$1,0),0)</f>
        <v>100295.88</v>
      </c>
      <c r="AG171" s="15">
        <f>IFERROR(VLOOKUP($M:$M,'Data 2'!$U:$AI,'Data 2'!AC$1,0),0)</f>
        <v>94608.75</v>
      </c>
      <c r="AH171" s="15">
        <f>IFERROR(VLOOKUP($M:$M,'Data 2'!$U:$AI,'Data 2'!AD$1,0),0)</f>
        <v>88332.31</v>
      </c>
      <c r="AI171" s="15">
        <f>IFERROR(VLOOKUP($M:$M,'Data 2'!$U:$AI,'Data 2'!AE$1,0),0)</f>
        <v>79090.95</v>
      </c>
      <c r="AJ171" s="15">
        <f>IFERROR(VLOOKUP($M:$M,'Data 2'!$U:$AI,'Data 2'!AF$1,0),0)</f>
        <v>72130.080000000002</v>
      </c>
      <c r="AK171" s="15">
        <f>IFERROR(VLOOKUP($M:$M,'Data 2'!$U:$AI,'Data 2'!AG$1,0),0)</f>
        <v>49310.83</v>
      </c>
      <c r="AL171" s="15">
        <f>IFERROR(VLOOKUP($M:$M,'Data 2'!$U:$AI,'Data 2'!AH$1,0),0)</f>
        <v>49352.67</v>
      </c>
      <c r="AM171" s="16">
        <f t="shared" si="207"/>
        <v>882610.05999999994</v>
      </c>
      <c r="AN171" s="15">
        <f>IFERROR(VLOOKUP($M:$M,'Data 2'!$AP:$BE,'Data 2'!AR$1,0),0)</f>
        <v>60419.75</v>
      </c>
      <c r="AO171" s="15">
        <f>IFERROR(VLOOKUP($M:$M,'Data 2'!$AP:$BE,'Data 2'!AS$1,0),0)</f>
        <v>63166.04</v>
      </c>
      <c r="AP171" s="15">
        <f>IFERROR(VLOOKUP($M:$M,'Data 2'!$AP:$BE,'Data 2'!AT$1,0),0)</f>
        <v>77875.039999999994</v>
      </c>
      <c r="AQ171" s="15">
        <f>IFERROR(VLOOKUP($M:$M,'Data 2'!$AP:$BE,'Data 2'!AU$1,0),0)</f>
        <v>89240.26</v>
      </c>
      <c r="AR171" s="15">
        <f>IFERROR(VLOOKUP($M:$M,'Data 2'!$AP:$BE,'Data 2'!AV$1,0),0)</f>
        <v>97696.55</v>
      </c>
      <c r="AS171" s="15">
        <f>IFERROR(VLOOKUP($M:$M,'Data 2'!$AP:$BE,'Data 2'!AW$1,0),0)</f>
        <v>100956.56</v>
      </c>
      <c r="AT171" s="15">
        <f>IFERROR(VLOOKUP($M:$M,'Data 2'!$AP:$BE,'Data 2'!AX$1,0),0)</f>
        <v>92538.75</v>
      </c>
      <c r="AU171" s="15">
        <f>IFERROR(VLOOKUP($M:$M,'Data 2'!$AP:$BE,'Data 2'!AY$1,0),0)</f>
        <v>98135.44</v>
      </c>
      <c r="AV171" s="15">
        <f>IFERROR(VLOOKUP($M:$M,'Data 2'!$AP:$BE,'Data 2'!AZ$1,0),0)</f>
        <v>84381.9</v>
      </c>
      <c r="AW171" s="15">
        <f>IFERROR(VLOOKUP($M:$M,'Data 2'!$AP:$BE,'Data 2'!BA$1,0),0)</f>
        <v>69834.73</v>
      </c>
      <c r="AX171" s="15">
        <f>IFERROR(VLOOKUP($M:$M,'Data 2'!$AP:$BE,'Data 2'!BB$1,0),0)</f>
        <v>51738.330000000009</v>
      </c>
      <c r="AY171" s="15">
        <f>IFERROR(VLOOKUP($M:$M,'Data 2'!$AP:$BE,'Data 2'!BC$1,0),0)</f>
        <v>52482.689999999995</v>
      </c>
      <c r="AZ171" s="16">
        <f t="shared" si="140"/>
        <v>938466.0399999998</v>
      </c>
      <c r="BA171" s="3">
        <f>IF(AA171=0,0,IFERROR(VLOOKUP($M:$M,'Price_Per_Oz_01.2019~'!$A:$CQ,Data_sheet_PTD!BA$2,0),0))</f>
        <v>0.69</v>
      </c>
      <c r="BB171" s="3">
        <f>IF(AB171=0,0,IFERROR(VLOOKUP($M:$M,'Price_Per_Oz_01.2019~'!$A:$CQ,Data_sheet_PTD!BB$2,0),0))</f>
        <v>0.69</v>
      </c>
      <c r="BC171" s="3">
        <f>IF(AC171=0,0,IFERROR(VLOOKUP($M:$M,'Price_Per_Oz_01.2019~'!$A:$CQ,Data_sheet_PTD!BC$2,0),0))</f>
        <v>0.69</v>
      </c>
      <c r="BD171" s="3">
        <f>IF(AD171=0,0,IFERROR(VLOOKUP($M:$M,'Price_Per_Oz_01.2019~'!$A:$CQ,Data_sheet_PTD!BD$2,0),0))</f>
        <v>0.77</v>
      </c>
      <c r="BE171" s="3">
        <f>IF(AE171=0,0,IFERROR(VLOOKUP($M:$M,'Price_Per_Oz_01.2019~'!$A:$CQ,Data_sheet_PTD!BE$2,0),0))</f>
        <v>0.77</v>
      </c>
      <c r="BF171" s="3">
        <f>IF(AF171=0,0,IFERROR(VLOOKUP($M:$M,'Price_Per_Oz_01.2019~'!$A:$CQ,Data_sheet_PTD!BF$2,0),0))</f>
        <v>0.77</v>
      </c>
      <c r="BG171" s="3">
        <f>IF(AG171=0,0,IFERROR(VLOOKUP($M:$M,'Price_Per_Oz_01.2019~'!$A:$CQ,Data_sheet_PTD!BG$2,0),0))</f>
        <v>0.77</v>
      </c>
      <c r="BH171" s="3">
        <f>IF(AH171=0,0,IFERROR(VLOOKUP($M:$M,'Price_Per_Oz_01.2019~'!$A:$CQ,Data_sheet_PTD!BH$2,0),0))</f>
        <v>0.77</v>
      </c>
      <c r="BI171" s="3">
        <f>IF(AI171=0,0,IFERROR(VLOOKUP($M:$M,'Price_Per_Oz_01.2019~'!$A:$CQ,Data_sheet_PTD!BI$2,0),0))</f>
        <v>0.77</v>
      </c>
      <c r="BJ171" s="3">
        <f>IF(AJ171=0,0,IFERROR(VLOOKUP($M:$M,'Price_Per_Oz_01.2019~'!$A:$CQ,Data_sheet_PTD!BJ$2,0),0))</f>
        <v>0.77</v>
      </c>
      <c r="BK171" s="3">
        <f>IF(AK171=0,0,IFERROR(VLOOKUP($M:$M,'Price_Per_Oz_01.2019~'!$A:$CQ,Data_sheet_PTD!BK$2,0),0))</f>
        <v>0.77</v>
      </c>
      <c r="BL171" s="3">
        <f>IF(AL171=0,0,IFERROR(VLOOKUP($M:$M,'Price_Per_Oz_01.2019~'!$A:$CQ,Data_sheet_PTD!BL$2,0),0))</f>
        <v>0.77</v>
      </c>
      <c r="BM171" s="17">
        <f t="shared" si="192"/>
        <v>0.77</v>
      </c>
      <c r="BN171" s="3">
        <f>IF(AN171=0,0,IFERROR(VLOOKUP($M:$M,'Price_Per_Oz_01.2019~'!$A:$CQ,Data_sheet_PTD!BN$2,0),0))</f>
        <v>0.77</v>
      </c>
      <c r="BO171" s="3">
        <f>IF(AO171=0,0,IFERROR(VLOOKUP($M:$M,'Price_Per_Oz_01.2019~'!$A:$CQ,Data_sheet_PTD!BO$2,0),0))</f>
        <v>0.77</v>
      </c>
      <c r="BP171" s="3">
        <f>IF(AP171=0,0,IFERROR(VLOOKUP($M:$M,'Price_Per_Oz_01.2019~'!$A:$CQ,Data_sheet_PTD!BP$2,0),0))</f>
        <v>0.77</v>
      </c>
      <c r="BQ171" s="3">
        <f>IF(AQ171=0,0,IFERROR(VLOOKUP($M:$M,'Price_Per_Oz_01.2019~'!$A:$CQ,Data_sheet_PTD!BQ$2,0),0))</f>
        <v>0.77</v>
      </c>
      <c r="BR171" s="3">
        <f>IF(AR171=0,0,IFERROR(VLOOKUP($M:$M,'Price_Per_Oz_01.2019~'!$A:$CQ,Data_sheet_PTD!BR$2,0),0))</f>
        <v>0.79</v>
      </c>
      <c r="BS171" s="3">
        <f>IF(AS171=0,0,IFERROR(VLOOKUP($M:$M,'Price_Per_Oz_01.2019~'!$A:$CQ,Data_sheet_PTD!BS$2,0),0))</f>
        <v>0.79</v>
      </c>
      <c r="BT171" s="3">
        <f>IF(AT171=0,0,IFERROR(VLOOKUP($M:$M,'Price_Per_Oz_01.2019~'!$A:$CQ,Data_sheet_PTD!BT$2,0),0))</f>
        <v>0.79</v>
      </c>
      <c r="BU171" s="3">
        <f>IF(AU171=0,0,IFERROR(VLOOKUP($M:$M,'Price_Per_Oz_01.2019~'!$A:$CQ,Data_sheet_PTD!BU$2,0),0))</f>
        <v>0.79</v>
      </c>
      <c r="BV171" s="3">
        <f>IF(AV171=0,0,IFERROR(VLOOKUP($M:$M,'Price_Per_Oz_01.2019~'!$A:$CQ,Data_sheet_PTD!BV$2,0),0))</f>
        <v>0.79</v>
      </c>
      <c r="BW171" s="3">
        <f>IF(AW171=0,0,IFERROR(VLOOKUP($M:$M,'Price_Per_Oz_01.2019~'!$A:$CQ,Data_sheet_PTD!BW$2,0),0))</f>
        <v>0.79</v>
      </c>
      <c r="BX171" s="3">
        <f>IF(AX171=0,0,IFERROR(VLOOKUP($M:$M,'Price_Per_Oz_01.2019~'!$A:$CQ,Data_sheet_PTD!BX$2,0),0))</f>
        <v>0.79</v>
      </c>
      <c r="BY171" s="3">
        <f>IF(AY171=0,0,IFERROR(VLOOKUP($M:$M,'Price_Per_Oz_01.2019~'!$A:$CQ,Data_sheet_PTD!BY$2,0),0))</f>
        <v>0.79</v>
      </c>
      <c r="BZ171" s="17">
        <f t="shared" si="193"/>
        <v>0.79</v>
      </c>
      <c r="CA171" s="12">
        <f t="shared" si="144"/>
        <v>78452.536231884063</v>
      </c>
      <c r="CB171" s="12">
        <f t="shared" si="145"/>
        <v>83724.449275362334</v>
      </c>
      <c r="CC171" s="12">
        <f t="shared" si="146"/>
        <v>100549.97101449275</v>
      </c>
      <c r="CD171" s="12">
        <f t="shared" si="147"/>
        <v>106996.35064935064</v>
      </c>
      <c r="CE171" s="12">
        <f t="shared" si="148"/>
        <v>111454.28571428571</v>
      </c>
      <c r="CF171" s="12">
        <f t="shared" si="149"/>
        <v>130254.38961038961</v>
      </c>
      <c r="CG171" s="12">
        <f t="shared" si="150"/>
        <v>122868.50649350649</v>
      </c>
      <c r="CH171" s="12">
        <f t="shared" si="151"/>
        <v>114717.28571428571</v>
      </c>
      <c r="CI171" s="12">
        <f t="shared" si="152"/>
        <v>102715.51948051948</v>
      </c>
      <c r="CJ171" s="12">
        <f t="shared" si="153"/>
        <v>93675.428571428565</v>
      </c>
      <c r="CK171" s="12">
        <f t="shared" si="154"/>
        <v>64040.038961038961</v>
      </c>
      <c r="CL171" s="12">
        <f t="shared" si="155"/>
        <v>64094.376623376622</v>
      </c>
      <c r="CM171" s="13">
        <f t="shared" si="194"/>
        <v>1173543.1383399209</v>
      </c>
      <c r="CN171" s="12">
        <f t="shared" si="156"/>
        <v>78467.207792207788</v>
      </c>
      <c r="CO171" s="12">
        <f t="shared" si="157"/>
        <v>82033.818181818177</v>
      </c>
      <c r="CP171" s="12">
        <f t="shared" si="158"/>
        <v>101136.41558441558</v>
      </c>
      <c r="CQ171" s="12">
        <f t="shared" si="159"/>
        <v>115896.44155844155</v>
      </c>
      <c r="CR171" s="12">
        <f t="shared" si="160"/>
        <v>123666.51898734177</v>
      </c>
      <c r="CS171" s="12">
        <f t="shared" si="161"/>
        <v>127793.11392405063</v>
      </c>
      <c r="CT171" s="12">
        <f t="shared" si="162"/>
        <v>117137.65822784809</v>
      </c>
      <c r="CU171" s="12">
        <f t="shared" si="163"/>
        <v>124222.07594936709</v>
      </c>
      <c r="CV171" s="12">
        <f t="shared" si="164"/>
        <v>106812.5316455696</v>
      </c>
      <c r="CW171" s="12">
        <f t="shared" si="165"/>
        <v>88398.392405063278</v>
      </c>
      <c r="CX171" s="12">
        <f t="shared" si="166"/>
        <v>65491.556962025323</v>
      </c>
      <c r="CY171" s="12">
        <f t="shared" si="167"/>
        <v>66433.78481012657</v>
      </c>
      <c r="CZ171" s="13">
        <f t="shared" si="141"/>
        <v>1197489.5160282755</v>
      </c>
      <c r="DA171" s="15">
        <f t="shared" si="168"/>
        <v>10.12337662336984</v>
      </c>
      <c r="DB171" s="15">
        <f t="shared" si="169"/>
        <v>-1166.5354545454688</v>
      </c>
      <c r="DC171" s="15">
        <f t="shared" si="170"/>
        <v>404.64675324674823</v>
      </c>
      <c r="DD171" s="15">
        <f t="shared" si="171"/>
        <v>6853.0700000000024</v>
      </c>
      <c r="DE171" s="15">
        <f t="shared" si="172"/>
        <v>9403.4196202531657</v>
      </c>
      <c r="DF171" s="15">
        <f t="shared" si="173"/>
        <v>-1895.1822784810149</v>
      </c>
      <c r="DG171" s="15">
        <f t="shared" si="174"/>
        <v>-4412.7531645569643</v>
      </c>
      <c r="DH171" s="15">
        <f t="shared" si="175"/>
        <v>7318.6884810126639</v>
      </c>
      <c r="DI171" s="15">
        <f t="shared" si="176"/>
        <v>3154.6993670885959</v>
      </c>
      <c r="DJ171" s="15">
        <f t="shared" si="177"/>
        <v>-4063.3178481012715</v>
      </c>
      <c r="DK171" s="15">
        <f t="shared" si="178"/>
        <v>1117.6688607594986</v>
      </c>
      <c r="DL171" s="15">
        <f t="shared" si="179"/>
        <v>1801.34430379746</v>
      </c>
      <c r="DM171" s="16">
        <f t="shared" si="142"/>
        <v>18525.872017096786</v>
      </c>
      <c r="DN171" s="15">
        <f t="shared" si="180"/>
        <v>6277.3766233766282</v>
      </c>
      <c r="DO171" s="15">
        <f t="shared" si="181"/>
        <v>6562.7054545454603</v>
      </c>
      <c r="DP171" s="15">
        <f t="shared" si="182"/>
        <v>8090.9132467532536</v>
      </c>
      <c r="DQ171" s="15">
        <f t="shared" si="183"/>
        <v>0</v>
      </c>
      <c r="DR171" s="15">
        <f t="shared" si="184"/>
        <v>2473.3303797468375</v>
      </c>
      <c r="DS171" s="15">
        <f t="shared" si="185"/>
        <v>2555.862278481015</v>
      </c>
      <c r="DT171" s="15">
        <f t="shared" si="186"/>
        <v>2342.7531645569638</v>
      </c>
      <c r="DU171" s="15">
        <f t="shared" si="187"/>
        <v>2484.4415189873439</v>
      </c>
      <c r="DV171" s="15">
        <f t="shared" si="188"/>
        <v>2136.250632911394</v>
      </c>
      <c r="DW171" s="15">
        <f t="shared" si="189"/>
        <v>1767.9678481012672</v>
      </c>
      <c r="DX171" s="15">
        <f t="shared" si="190"/>
        <v>1309.8311392405076</v>
      </c>
      <c r="DY171" s="15">
        <f t="shared" si="191"/>
        <v>1328.6756962025327</v>
      </c>
      <c r="DZ171" s="16">
        <f t="shared" si="143"/>
        <v>37330.107982903202</v>
      </c>
      <c r="EB171" s="22">
        <f t="shared" si="195"/>
        <v>0</v>
      </c>
      <c r="EC171" s="22">
        <f t="shared" si="196"/>
        <v>7.2759576141834259E-12</v>
      </c>
      <c r="ED171" s="22">
        <f t="shared" si="197"/>
        <v>0</v>
      </c>
      <c r="EE171" s="22">
        <f t="shared" si="198"/>
        <v>-1.0004441719502211E-11</v>
      </c>
      <c r="EF171" s="22">
        <f t="shared" si="199"/>
        <v>0</v>
      </c>
      <c r="EG171" s="22">
        <f t="shared" si="200"/>
        <v>-7.0485839387401938E-12</v>
      </c>
      <c r="EH171" s="22">
        <f t="shared" si="201"/>
        <v>0</v>
      </c>
      <c r="EI171" s="22">
        <f t="shared" si="202"/>
        <v>0</v>
      </c>
      <c r="EJ171" s="22">
        <f t="shared" si="203"/>
        <v>7.2759576141834259E-12</v>
      </c>
      <c r="EK171" s="22">
        <f t="shared" si="204"/>
        <v>0</v>
      </c>
      <c r="EL171" s="22">
        <f t="shared" si="205"/>
        <v>0</v>
      </c>
      <c r="EM171" s="22">
        <f t="shared" si="206"/>
        <v>4.0927261579781771E-12</v>
      </c>
    </row>
    <row r="172" spans="12:143" x14ac:dyDescent="0.3">
      <c r="L172" s="7"/>
      <c r="M172" t="s">
        <v>173</v>
      </c>
      <c r="N172" s="15">
        <f>IFERROR(VLOOKUP($M:$M,'Data 2'!$C:$R,'Data 2'!E$1,0),0)</f>
        <v>33286.82</v>
      </c>
      <c r="O172" s="15">
        <f>IFERROR(VLOOKUP($M:$M,'Data 2'!$C:$R,'Data 2'!F$1,0),0)</f>
        <v>40117.49</v>
      </c>
      <c r="P172" s="15">
        <f>IFERROR(VLOOKUP($M:$M,'Data 2'!$C:$R,'Data 2'!G$1,0),0)</f>
        <v>48112.02</v>
      </c>
      <c r="Q172" s="15">
        <f>IFERROR(VLOOKUP($M:$M,'Data 2'!$C:$R,'Data 2'!H$1,0),0)</f>
        <v>65144.32</v>
      </c>
      <c r="R172" s="15">
        <f>IFERROR(VLOOKUP($M:$M,'Data 2'!$C:$R,'Data 2'!I$1,0),0)</f>
        <v>60713.46</v>
      </c>
      <c r="S172" s="15">
        <f>IFERROR(VLOOKUP($M:$M,'Data 2'!$C:$R,'Data 2'!J$1,0),0)</f>
        <v>64764.44</v>
      </c>
      <c r="T172" s="15">
        <f>IFERROR(VLOOKUP($M:$M,'Data 2'!$C:$R,'Data 2'!K$1,0),0)</f>
        <v>64105.919999999998</v>
      </c>
      <c r="U172" s="15">
        <f>IFERROR(VLOOKUP($M:$M,'Data 2'!$C:$R,'Data 2'!L$1,0),0)</f>
        <v>64318.34</v>
      </c>
      <c r="V172" s="15">
        <f>IFERROR(VLOOKUP($M:$M,'Data 2'!$C:$R,'Data 2'!M$1,0),0)</f>
        <v>49618.89</v>
      </c>
      <c r="W172" s="15">
        <f>IFERROR(VLOOKUP($M:$M,'Data 2'!$C:$R,'Data 2'!N$1,0),0)</f>
        <v>52081.72</v>
      </c>
      <c r="X172" s="15">
        <f>IFERROR(VLOOKUP($M:$M,'Data 2'!$C:$R,'Data 2'!O$1,0),0)</f>
        <v>38064.53</v>
      </c>
      <c r="Y172" s="15">
        <f>IFERROR(VLOOKUP($M:$M,'Data 2'!$C:$R,'Data 2'!P$1,0),0)</f>
        <v>25763.48</v>
      </c>
      <c r="Z172" s="16">
        <f t="shared" si="139"/>
        <v>186660.65</v>
      </c>
      <c r="AA172" s="15">
        <f>IFERROR(VLOOKUP($M:$M,'Data 2'!$U:$AI,'Data 2'!W$1,0),0)</f>
        <v>38244.28</v>
      </c>
      <c r="AB172" s="15">
        <f>IFERROR(VLOOKUP($M:$M,'Data 2'!$U:$AI,'Data 2'!X$1,0),0)</f>
        <v>45857.599999999999</v>
      </c>
      <c r="AC172" s="15">
        <f>IFERROR(VLOOKUP($M:$M,'Data 2'!$U:$AI,'Data 2'!Y$1,0),0)</f>
        <v>58154.21</v>
      </c>
      <c r="AD172" s="15">
        <f>IFERROR(VLOOKUP($M:$M,'Data 2'!$U:$AI,'Data 2'!Z$1,0),0)</f>
        <v>74008.92</v>
      </c>
      <c r="AE172" s="15">
        <f>IFERROR(VLOOKUP($M:$M,'Data 2'!$U:$AI,'Data 2'!AA$1,0),0)</f>
        <v>76518.320000000007</v>
      </c>
      <c r="AF172" s="15">
        <f>IFERROR(VLOOKUP($M:$M,'Data 2'!$U:$AI,'Data 2'!AB$1,0),0)</f>
        <v>87338.61</v>
      </c>
      <c r="AG172" s="15">
        <f>IFERROR(VLOOKUP($M:$M,'Data 2'!$U:$AI,'Data 2'!AC$1,0),0)</f>
        <v>77209.37</v>
      </c>
      <c r="AH172" s="15">
        <f>IFERROR(VLOOKUP($M:$M,'Data 2'!$U:$AI,'Data 2'!AD$1,0),0)</f>
        <v>75003.88</v>
      </c>
      <c r="AI172" s="15">
        <f>IFERROR(VLOOKUP($M:$M,'Data 2'!$U:$AI,'Data 2'!AE$1,0),0)</f>
        <v>67880.09</v>
      </c>
      <c r="AJ172" s="15">
        <f>IFERROR(VLOOKUP($M:$M,'Data 2'!$U:$AI,'Data 2'!AF$1,0),0)</f>
        <v>70804.66</v>
      </c>
      <c r="AK172" s="15">
        <f>IFERROR(VLOOKUP($M:$M,'Data 2'!$U:$AI,'Data 2'!AG$1,0),0)</f>
        <v>41293.72</v>
      </c>
      <c r="AL172" s="15">
        <f>IFERROR(VLOOKUP($M:$M,'Data 2'!$U:$AI,'Data 2'!AH$1,0),0)</f>
        <v>37791.69</v>
      </c>
      <c r="AM172" s="16">
        <f t="shared" si="207"/>
        <v>750105.34999999986</v>
      </c>
      <c r="AN172" s="15">
        <f>IFERROR(VLOOKUP($M:$M,'Data 2'!$AP:$BE,'Data 2'!AR$1,0),0)</f>
        <v>49232.41</v>
      </c>
      <c r="AO172" s="15">
        <f>IFERROR(VLOOKUP($M:$M,'Data 2'!$AP:$BE,'Data 2'!AS$1,0),0)</f>
        <v>52850.239999999998</v>
      </c>
      <c r="AP172" s="15">
        <f>IFERROR(VLOOKUP($M:$M,'Data 2'!$AP:$BE,'Data 2'!AT$1,0),0)</f>
        <v>72660.3</v>
      </c>
      <c r="AQ172" s="15">
        <f>IFERROR(VLOOKUP($M:$M,'Data 2'!$AP:$BE,'Data 2'!AU$1,0),0)</f>
        <v>80254.5</v>
      </c>
      <c r="AR172" s="15">
        <f>IFERROR(VLOOKUP($M:$M,'Data 2'!$AP:$BE,'Data 2'!AV$1,0),0)</f>
        <v>89259.15</v>
      </c>
      <c r="AS172" s="15">
        <f>IFERROR(VLOOKUP($M:$M,'Data 2'!$AP:$BE,'Data 2'!AW$1,0),0)</f>
        <v>82977.13</v>
      </c>
      <c r="AT172" s="15">
        <f>IFERROR(VLOOKUP($M:$M,'Data 2'!$AP:$BE,'Data 2'!AX$1,0),0)</f>
        <v>72050.38</v>
      </c>
      <c r="AU172" s="15">
        <f>IFERROR(VLOOKUP($M:$M,'Data 2'!$AP:$BE,'Data 2'!AY$1,0),0)</f>
        <v>90176.39</v>
      </c>
      <c r="AV172" s="15">
        <f>IFERROR(VLOOKUP($M:$M,'Data 2'!$AP:$BE,'Data 2'!AZ$1,0),0)</f>
        <v>70616.479999999996</v>
      </c>
      <c r="AW172" s="15">
        <f>IFERROR(VLOOKUP($M:$M,'Data 2'!$AP:$BE,'Data 2'!BA$1,0),0)</f>
        <v>63791.570000000007</v>
      </c>
      <c r="AX172" s="15">
        <f>IFERROR(VLOOKUP($M:$M,'Data 2'!$AP:$BE,'Data 2'!BB$1,0),0)</f>
        <v>53087.819999999985</v>
      </c>
      <c r="AY172" s="15">
        <f>IFERROR(VLOOKUP($M:$M,'Data 2'!$AP:$BE,'Data 2'!BC$1,0),0)</f>
        <v>41054.080000000002</v>
      </c>
      <c r="AZ172" s="16">
        <f t="shared" si="140"/>
        <v>818010.45</v>
      </c>
      <c r="BA172" s="3">
        <f>IF(AA172=0,0,IFERROR(VLOOKUP($M:$M,'Price_Per_Oz_01.2019~'!$A:$CQ,Data_sheet_PTD!BA$2,0),0))</f>
        <v>0.74</v>
      </c>
      <c r="BB172" s="3">
        <f>IF(AB172=0,0,IFERROR(VLOOKUP($M:$M,'Price_Per_Oz_01.2019~'!$A:$CQ,Data_sheet_PTD!BB$2,0),0))</f>
        <v>0.74</v>
      </c>
      <c r="BC172" s="3">
        <f>IF(AC172=0,0,IFERROR(VLOOKUP($M:$M,'Price_Per_Oz_01.2019~'!$A:$CQ,Data_sheet_PTD!BC$2,0),0))</f>
        <v>0.74</v>
      </c>
      <c r="BD172" s="3">
        <f>IF(AD172=0,0,IFERROR(VLOOKUP($M:$M,'Price_Per_Oz_01.2019~'!$A:$CQ,Data_sheet_PTD!BD$2,0),0))</f>
        <v>0.79</v>
      </c>
      <c r="BE172" s="3">
        <f>IF(AE172=0,0,IFERROR(VLOOKUP($M:$M,'Price_Per_Oz_01.2019~'!$A:$CQ,Data_sheet_PTD!BE$2,0),0))</f>
        <v>0.79</v>
      </c>
      <c r="BF172" s="3">
        <f>IF(AF172=0,0,IFERROR(VLOOKUP($M:$M,'Price_Per_Oz_01.2019~'!$A:$CQ,Data_sheet_PTD!BF$2,0),0))</f>
        <v>0.79</v>
      </c>
      <c r="BG172" s="3">
        <f>IF(AG172=0,0,IFERROR(VLOOKUP($M:$M,'Price_Per_Oz_01.2019~'!$A:$CQ,Data_sheet_PTD!BG$2,0),0))</f>
        <v>0.79</v>
      </c>
      <c r="BH172" s="3">
        <f>IF(AH172=0,0,IFERROR(VLOOKUP($M:$M,'Price_Per_Oz_01.2019~'!$A:$CQ,Data_sheet_PTD!BH$2,0),0))</f>
        <v>0.79</v>
      </c>
      <c r="BI172" s="3">
        <f>IF(AI172=0,0,IFERROR(VLOOKUP($M:$M,'Price_Per_Oz_01.2019~'!$A:$CQ,Data_sheet_PTD!BI$2,0),0))</f>
        <v>0.79</v>
      </c>
      <c r="BJ172" s="3">
        <f>IF(AJ172=0,0,IFERROR(VLOOKUP($M:$M,'Price_Per_Oz_01.2019~'!$A:$CQ,Data_sheet_PTD!BJ$2,0),0))</f>
        <v>0.79</v>
      </c>
      <c r="BK172" s="3">
        <f>IF(AK172=0,0,IFERROR(VLOOKUP($M:$M,'Price_Per_Oz_01.2019~'!$A:$CQ,Data_sheet_PTD!BK$2,0),0))</f>
        <v>0.79</v>
      </c>
      <c r="BL172" s="3">
        <f>IF(AL172=0,0,IFERROR(VLOOKUP($M:$M,'Price_Per_Oz_01.2019~'!$A:$CQ,Data_sheet_PTD!BL$2,0),0))</f>
        <v>0.79</v>
      </c>
      <c r="BM172" s="17">
        <f t="shared" si="192"/>
        <v>0.79</v>
      </c>
      <c r="BN172" s="3">
        <f>IF(AN172=0,0,IFERROR(VLOOKUP($M:$M,'Price_Per_Oz_01.2019~'!$A:$CQ,Data_sheet_PTD!BN$2,0),0))</f>
        <v>0.79</v>
      </c>
      <c r="BO172" s="3">
        <f>IF(AO172=0,0,IFERROR(VLOOKUP($M:$M,'Price_Per_Oz_01.2019~'!$A:$CQ,Data_sheet_PTD!BO$2,0),0))</f>
        <v>0.81</v>
      </c>
      <c r="BP172" s="3">
        <f>IF(AP172=0,0,IFERROR(VLOOKUP($M:$M,'Price_Per_Oz_01.2019~'!$A:$CQ,Data_sheet_PTD!BP$2,0),0))</f>
        <v>0.81</v>
      </c>
      <c r="BQ172" s="3">
        <f>IF(AQ172=0,0,IFERROR(VLOOKUP($M:$M,'Price_Per_Oz_01.2019~'!$A:$CQ,Data_sheet_PTD!BQ$2,0),0))</f>
        <v>0.81</v>
      </c>
      <c r="BR172" s="3">
        <f>IF(AR172=0,0,IFERROR(VLOOKUP($M:$M,'Price_Per_Oz_01.2019~'!$A:$CQ,Data_sheet_PTD!BR$2,0),0))</f>
        <v>0.81</v>
      </c>
      <c r="BS172" s="3">
        <f>IF(AS172=0,0,IFERROR(VLOOKUP($M:$M,'Price_Per_Oz_01.2019~'!$A:$CQ,Data_sheet_PTD!BS$2,0),0))</f>
        <v>0.83</v>
      </c>
      <c r="BT172" s="3">
        <f>IF(AT172=0,0,IFERROR(VLOOKUP($M:$M,'Price_Per_Oz_01.2019~'!$A:$CQ,Data_sheet_PTD!BT$2,0),0))</f>
        <v>0.83</v>
      </c>
      <c r="BU172" s="3">
        <f>IF(AU172=0,0,IFERROR(VLOOKUP($M:$M,'Price_Per_Oz_01.2019~'!$A:$CQ,Data_sheet_PTD!BU$2,0),0))</f>
        <v>0.83</v>
      </c>
      <c r="BV172" s="3">
        <f>IF(AV172=0,0,IFERROR(VLOOKUP($M:$M,'Price_Per_Oz_01.2019~'!$A:$CQ,Data_sheet_PTD!BV$2,0),0))</f>
        <v>0.83</v>
      </c>
      <c r="BW172" s="3">
        <f>IF(AW172=0,0,IFERROR(VLOOKUP($M:$M,'Price_Per_Oz_01.2019~'!$A:$CQ,Data_sheet_PTD!BW$2,0),0))</f>
        <v>0.83</v>
      </c>
      <c r="BX172" s="3">
        <f>IF(AX172=0,0,IFERROR(VLOOKUP($M:$M,'Price_Per_Oz_01.2019~'!$A:$CQ,Data_sheet_PTD!BX$2,0),0))</f>
        <v>0.83</v>
      </c>
      <c r="BY172" s="3">
        <f>IF(AY172=0,0,IFERROR(VLOOKUP($M:$M,'Price_Per_Oz_01.2019~'!$A:$CQ,Data_sheet_PTD!BY$2,0),0))</f>
        <v>0.83</v>
      </c>
      <c r="BZ172" s="17">
        <f t="shared" si="193"/>
        <v>0.83</v>
      </c>
      <c r="CA172" s="12">
        <f t="shared" si="144"/>
        <v>51681.45945945946</v>
      </c>
      <c r="CB172" s="12">
        <f t="shared" si="145"/>
        <v>61969.729729729726</v>
      </c>
      <c r="CC172" s="12">
        <f t="shared" si="146"/>
        <v>78586.770270270266</v>
      </c>
      <c r="CD172" s="12">
        <f t="shared" si="147"/>
        <v>93682.177215189862</v>
      </c>
      <c r="CE172" s="12">
        <f t="shared" si="148"/>
        <v>96858.632911392415</v>
      </c>
      <c r="CF172" s="12">
        <f t="shared" si="149"/>
        <v>110555.20253164557</v>
      </c>
      <c r="CG172" s="12">
        <f t="shared" si="150"/>
        <v>97733.379746835431</v>
      </c>
      <c r="CH172" s="12">
        <f t="shared" si="151"/>
        <v>94941.620253164554</v>
      </c>
      <c r="CI172" s="12">
        <f t="shared" si="152"/>
        <v>85924.164556962016</v>
      </c>
      <c r="CJ172" s="12">
        <f t="shared" si="153"/>
        <v>89626.151898734184</v>
      </c>
      <c r="CK172" s="12">
        <f t="shared" si="154"/>
        <v>52270.531645569623</v>
      </c>
      <c r="CL172" s="12">
        <f t="shared" si="155"/>
        <v>47837.582278481015</v>
      </c>
      <c r="CM172" s="13">
        <f t="shared" si="194"/>
        <v>961667.40249743406</v>
      </c>
      <c r="CN172" s="12">
        <f t="shared" si="156"/>
        <v>62319.506329113923</v>
      </c>
      <c r="CO172" s="12">
        <f t="shared" si="157"/>
        <v>65247.209876543202</v>
      </c>
      <c r="CP172" s="12">
        <f t="shared" si="158"/>
        <v>89704.074074074073</v>
      </c>
      <c r="CQ172" s="12">
        <f t="shared" si="159"/>
        <v>99079.62962962962</v>
      </c>
      <c r="CR172" s="12">
        <f t="shared" si="160"/>
        <v>110196.48148148146</v>
      </c>
      <c r="CS172" s="12">
        <f t="shared" si="161"/>
        <v>99972.445783132542</v>
      </c>
      <c r="CT172" s="12">
        <f t="shared" si="162"/>
        <v>86807.686746987965</v>
      </c>
      <c r="CU172" s="12">
        <f t="shared" si="163"/>
        <v>108646.2530120482</v>
      </c>
      <c r="CV172" s="12">
        <f t="shared" si="164"/>
        <v>85080.096385542172</v>
      </c>
      <c r="CW172" s="12">
        <f t="shared" si="165"/>
        <v>76857.313253012064</v>
      </c>
      <c r="CX172" s="12">
        <f t="shared" si="166"/>
        <v>63961.228915662636</v>
      </c>
      <c r="CY172" s="12">
        <f t="shared" si="167"/>
        <v>49462.74698795181</v>
      </c>
      <c r="CZ172" s="13">
        <f t="shared" si="141"/>
        <v>997334.67247517966</v>
      </c>
      <c r="DA172" s="15">
        <f t="shared" si="168"/>
        <v>7872.1546835443023</v>
      </c>
      <c r="DB172" s="15">
        <f t="shared" si="169"/>
        <v>2425.335308641972</v>
      </c>
      <c r="DC172" s="15">
        <f t="shared" si="170"/>
        <v>8226.8048148148173</v>
      </c>
      <c r="DD172" s="15">
        <f t="shared" si="171"/>
        <v>4263.9874074074096</v>
      </c>
      <c r="DE172" s="15">
        <f t="shared" si="172"/>
        <v>10536.900370370346</v>
      </c>
      <c r="DF172" s="15">
        <f t="shared" si="173"/>
        <v>-8360.3778313252915</v>
      </c>
      <c r="DG172" s="15">
        <f t="shared" si="174"/>
        <v>-8631.2974698794987</v>
      </c>
      <c r="DH172" s="15">
        <f t="shared" si="175"/>
        <v>10826.659879518078</v>
      </c>
      <c r="DI172" s="15">
        <f t="shared" si="176"/>
        <v>-666.81385542167641</v>
      </c>
      <c r="DJ172" s="15">
        <f t="shared" si="177"/>
        <v>-10087.382530120476</v>
      </c>
      <c r="DK172" s="15">
        <f t="shared" si="178"/>
        <v>9235.6508433734798</v>
      </c>
      <c r="DL172" s="15">
        <f t="shared" si="179"/>
        <v>1283.8801204819281</v>
      </c>
      <c r="DM172" s="16">
        <f t="shared" si="142"/>
        <v>26925.501741405384</v>
      </c>
      <c r="DN172" s="15">
        <f t="shared" si="180"/>
        <v>3115.9753164556987</v>
      </c>
      <c r="DO172" s="15">
        <f t="shared" si="181"/>
        <v>4567.3046913580283</v>
      </c>
      <c r="DP172" s="15">
        <f t="shared" si="182"/>
        <v>6279.285185185191</v>
      </c>
      <c r="DQ172" s="15">
        <f t="shared" si="183"/>
        <v>1981.5925925925942</v>
      </c>
      <c r="DR172" s="15">
        <f t="shared" si="184"/>
        <v>2203.9296296296311</v>
      </c>
      <c r="DS172" s="15">
        <f t="shared" si="185"/>
        <v>3998.8978313252942</v>
      </c>
      <c r="DT172" s="15">
        <f t="shared" si="186"/>
        <v>3472.3074698795122</v>
      </c>
      <c r="DU172" s="15">
        <f t="shared" si="187"/>
        <v>4345.8501204819195</v>
      </c>
      <c r="DV172" s="15">
        <f t="shared" si="188"/>
        <v>3403.2038554216806</v>
      </c>
      <c r="DW172" s="15">
        <f t="shared" si="189"/>
        <v>3074.2925301204768</v>
      </c>
      <c r="DX172" s="15">
        <f t="shared" si="190"/>
        <v>2558.4491566265006</v>
      </c>
      <c r="DY172" s="15">
        <f t="shared" si="191"/>
        <v>1978.5098795180686</v>
      </c>
      <c r="DZ172" s="16">
        <f t="shared" si="143"/>
        <v>40979.598258594589</v>
      </c>
      <c r="EB172" s="22">
        <f t="shared" si="195"/>
        <v>0</v>
      </c>
      <c r="EC172" s="22">
        <f t="shared" si="196"/>
        <v>0</v>
      </c>
      <c r="ED172" s="22">
        <f t="shared" si="197"/>
        <v>0</v>
      </c>
      <c r="EE172" s="22">
        <f t="shared" si="198"/>
        <v>0</v>
      </c>
      <c r="EF172" s="22">
        <f t="shared" si="199"/>
        <v>0</v>
      </c>
      <c r="EG172" s="22">
        <f t="shared" si="200"/>
        <v>0</v>
      </c>
      <c r="EH172" s="22">
        <f t="shared" si="201"/>
        <v>0</v>
      </c>
      <c r="EI172" s="22">
        <f t="shared" si="202"/>
        <v>0</v>
      </c>
      <c r="EJ172" s="22">
        <f t="shared" si="203"/>
        <v>-4.5474735088646412E-12</v>
      </c>
      <c r="EK172" s="22">
        <f t="shared" si="204"/>
        <v>0</v>
      </c>
      <c r="EL172" s="22">
        <f t="shared" si="205"/>
        <v>0</v>
      </c>
      <c r="EM172" s="22">
        <f t="shared" si="206"/>
        <v>0</v>
      </c>
    </row>
    <row r="173" spans="12:143" x14ac:dyDescent="0.3">
      <c r="L173" s="7"/>
      <c r="M173" t="s">
        <v>174</v>
      </c>
      <c r="N173" s="15">
        <f>IFERROR(VLOOKUP($M:$M,'Data 2'!$C:$R,'Data 2'!E$1,0),0)</f>
        <v>34268.69</v>
      </c>
      <c r="O173" s="15">
        <f>IFERROR(VLOOKUP($M:$M,'Data 2'!$C:$R,'Data 2'!F$1,0),0)</f>
        <v>37475.949999999997</v>
      </c>
      <c r="P173" s="15">
        <f>IFERROR(VLOOKUP($M:$M,'Data 2'!$C:$R,'Data 2'!G$1,0),0)</f>
        <v>49529.77</v>
      </c>
      <c r="Q173" s="15">
        <f>IFERROR(VLOOKUP($M:$M,'Data 2'!$C:$R,'Data 2'!H$1,0),0)</f>
        <v>67404.509999999995</v>
      </c>
      <c r="R173" s="15">
        <f>IFERROR(VLOOKUP($M:$M,'Data 2'!$C:$R,'Data 2'!I$1,0),0)</f>
        <v>64558.34</v>
      </c>
      <c r="S173" s="15">
        <f>IFERROR(VLOOKUP($M:$M,'Data 2'!$C:$R,'Data 2'!J$1,0),0)</f>
        <v>62298.01</v>
      </c>
      <c r="T173" s="15">
        <f>IFERROR(VLOOKUP($M:$M,'Data 2'!$C:$R,'Data 2'!K$1,0),0)</f>
        <v>72814.92</v>
      </c>
      <c r="U173" s="15">
        <f>IFERROR(VLOOKUP($M:$M,'Data 2'!$C:$R,'Data 2'!L$1,0),0)</f>
        <v>60212.08</v>
      </c>
      <c r="V173" s="15">
        <f>IFERROR(VLOOKUP($M:$M,'Data 2'!$C:$R,'Data 2'!M$1,0),0)</f>
        <v>50270.19</v>
      </c>
      <c r="W173" s="15">
        <f>IFERROR(VLOOKUP($M:$M,'Data 2'!$C:$R,'Data 2'!N$1,0),0)</f>
        <v>47151.07</v>
      </c>
      <c r="X173" s="15">
        <f>IFERROR(VLOOKUP($M:$M,'Data 2'!$C:$R,'Data 2'!O$1,0),0)</f>
        <v>32857.730000000003</v>
      </c>
      <c r="Y173" s="15">
        <f>IFERROR(VLOOKUP($M:$M,'Data 2'!$C:$R,'Data 2'!P$1,0),0)</f>
        <v>31328.39</v>
      </c>
      <c r="Z173" s="16">
        <f t="shared" si="139"/>
        <v>188678.91999999998</v>
      </c>
      <c r="AA173" s="15">
        <f>IFERROR(VLOOKUP($M:$M,'Data 2'!$U:$AI,'Data 2'!W$1,0),0)</f>
        <v>40944.410000000003</v>
      </c>
      <c r="AB173" s="15">
        <f>IFERROR(VLOOKUP($M:$M,'Data 2'!$U:$AI,'Data 2'!X$1,0),0)</f>
        <v>45393.01</v>
      </c>
      <c r="AC173" s="15">
        <f>IFERROR(VLOOKUP($M:$M,'Data 2'!$U:$AI,'Data 2'!Y$1,0),0)</f>
        <v>55808.61</v>
      </c>
      <c r="AD173" s="15">
        <f>IFERROR(VLOOKUP($M:$M,'Data 2'!$U:$AI,'Data 2'!Z$1,0),0)</f>
        <v>68148.009999999995</v>
      </c>
      <c r="AE173" s="15">
        <f>IFERROR(VLOOKUP($M:$M,'Data 2'!$U:$AI,'Data 2'!AA$1,0),0)</f>
        <v>77584.039999999994</v>
      </c>
      <c r="AF173" s="15">
        <f>IFERROR(VLOOKUP($M:$M,'Data 2'!$U:$AI,'Data 2'!AB$1,0),0)</f>
        <v>86028.33</v>
      </c>
      <c r="AG173" s="15">
        <f>IFERROR(VLOOKUP($M:$M,'Data 2'!$U:$AI,'Data 2'!AC$1,0),0)</f>
        <v>78347.67</v>
      </c>
      <c r="AH173" s="15">
        <f>IFERROR(VLOOKUP($M:$M,'Data 2'!$U:$AI,'Data 2'!AD$1,0),0)</f>
        <v>72816.320000000007</v>
      </c>
      <c r="AI173" s="15">
        <f>IFERROR(VLOOKUP($M:$M,'Data 2'!$U:$AI,'Data 2'!AE$1,0),0)</f>
        <v>64227.21</v>
      </c>
      <c r="AJ173" s="15">
        <f>IFERROR(VLOOKUP($M:$M,'Data 2'!$U:$AI,'Data 2'!AF$1,0),0)</f>
        <v>56386.99</v>
      </c>
      <c r="AK173" s="15">
        <f>IFERROR(VLOOKUP($M:$M,'Data 2'!$U:$AI,'Data 2'!AG$1,0),0)</f>
        <v>39278.519999999997</v>
      </c>
      <c r="AL173" s="15">
        <f>IFERROR(VLOOKUP($M:$M,'Data 2'!$U:$AI,'Data 2'!AH$1,0),0)</f>
        <v>42280.09</v>
      </c>
      <c r="AM173" s="16">
        <f t="shared" si="207"/>
        <v>727243.21</v>
      </c>
      <c r="AN173" s="15">
        <f>IFERROR(VLOOKUP($M:$M,'Data 2'!$AP:$BE,'Data 2'!AR$1,0),0)</f>
        <v>50027.14</v>
      </c>
      <c r="AO173" s="15">
        <f>IFERROR(VLOOKUP($M:$M,'Data 2'!$AP:$BE,'Data 2'!AS$1,0),0)</f>
        <v>63950.02</v>
      </c>
      <c r="AP173" s="15">
        <f>IFERROR(VLOOKUP($M:$M,'Data 2'!$AP:$BE,'Data 2'!AT$1,0),0)</f>
        <v>67108.98</v>
      </c>
      <c r="AQ173" s="15">
        <f>IFERROR(VLOOKUP($M:$M,'Data 2'!$AP:$BE,'Data 2'!AU$1,0),0)</f>
        <v>73229.600000000006</v>
      </c>
      <c r="AR173" s="15">
        <f>IFERROR(VLOOKUP($M:$M,'Data 2'!$AP:$BE,'Data 2'!AV$1,0),0)</f>
        <v>80230.23</v>
      </c>
      <c r="AS173" s="15">
        <f>IFERROR(VLOOKUP($M:$M,'Data 2'!$AP:$BE,'Data 2'!AW$1,0),0)</f>
        <v>86195.34</v>
      </c>
      <c r="AT173" s="15">
        <f>IFERROR(VLOOKUP($M:$M,'Data 2'!$AP:$BE,'Data 2'!AX$1,0),0)</f>
        <v>80635.070000000007</v>
      </c>
      <c r="AU173" s="15">
        <f>IFERROR(VLOOKUP($M:$M,'Data 2'!$AP:$BE,'Data 2'!AY$1,0),0)</f>
        <v>84312.58</v>
      </c>
      <c r="AV173" s="15">
        <f>IFERROR(VLOOKUP($M:$M,'Data 2'!$AP:$BE,'Data 2'!AZ$1,0),0)</f>
        <v>62770.82</v>
      </c>
      <c r="AW173" s="15">
        <f>IFERROR(VLOOKUP($M:$M,'Data 2'!$AP:$BE,'Data 2'!BA$1,0),0)</f>
        <v>59042.80000000001</v>
      </c>
      <c r="AX173" s="15">
        <f>IFERROR(VLOOKUP($M:$M,'Data 2'!$AP:$BE,'Data 2'!BB$1,0),0)</f>
        <v>44834.030000000013</v>
      </c>
      <c r="AY173" s="15">
        <f>IFERROR(VLOOKUP($M:$M,'Data 2'!$AP:$BE,'Data 2'!BC$1,0),0)</f>
        <v>47075.650000000009</v>
      </c>
      <c r="AZ173" s="16">
        <f t="shared" si="140"/>
        <v>799412.26000000013</v>
      </c>
      <c r="BA173" s="3">
        <f>IF(AA173=0,0,IFERROR(VLOOKUP($M:$M,'Price_Per_Oz_01.2019~'!$A:$CQ,Data_sheet_PTD!BA$2,0),0))</f>
        <v>0.69</v>
      </c>
      <c r="BB173" s="3">
        <f>IF(AB173=0,0,IFERROR(VLOOKUP($M:$M,'Price_Per_Oz_01.2019~'!$A:$CQ,Data_sheet_PTD!BB$2,0),0))</f>
        <v>0.69</v>
      </c>
      <c r="BC173" s="3">
        <f>IF(AC173=0,0,IFERROR(VLOOKUP($M:$M,'Price_Per_Oz_01.2019~'!$A:$CQ,Data_sheet_PTD!BC$2,0),0))</f>
        <v>0.69</v>
      </c>
      <c r="BD173" s="3">
        <f>IF(AD173=0,0,IFERROR(VLOOKUP($M:$M,'Price_Per_Oz_01.2019~'!$A:$CQ,Data_sheet_PTD!BD$2,0),0))</f>
        <v>0.77</v>
      </c>
      <c r="BE173" s="3">
        <f>IF(AE173=0,0,IFERROR(VLOOKUP($M:$M,'Price_Per_Oz_01.2019~'!$A:$CQ,Data_sheet_PTD!BE$2,0),0))</f>
        <v>0.77</v>
      </c>
      <c r="BF173" s="3">
        <f>IF(AF173=0,0,IFERROR(VLOOKUP($M:$M,'Price_Per_Oz_01.2019~'!$A:$CQ,Data_sheet_PTD!BF$2,0),0))</f>
        <v>0.77</v>
      </c>
      <c r="BG173" s="3">
        <f>IF(AG173=0,0,IFERROR(VLOOKUP($M:$M,'Price_Per_Oz_01.2019~'!$A:$CQ,Data_sheet_PTD!BG$2,0),0))</f>
        <v>0.77</v>
      </c>
      <c r="BH173" s="3">
        <f>IF(AH173=0,0,IFERROR(VLOOKUP($M:$M,'Price_Per_Oz_01.2019~'!$A:$CQ,Data_sheet_PTD!BH$2,0),0))</f>
        <v>0.77</v>
      </c>
      <c r="BI173" s="3">
        <f>IF(AI173=0,0,IFERROR(VLOOKUP($M:$M,'Price_Per_Oz_01.2019~'!$A:$CQ,Data_sheet_PTD!BI$2,0),0))</f>
        <v>0.77</v>
      </c>
      <c r="BJ173" s="3">
        <f>IF(AJ173=0,0,IFERROR(VLOOKUP($M:$M,'Price_Per_Oz_01.2019~'!$A:$CQ,Data_sheet_PTD!BJ$2,0),0))</f>
        <v>0.77</v>
      </c>
      <c r="BK173" s="3">
        <f>IF(AK173=0,0,IFERROR(VLOOKUP($M:$M,'Price_Per_Oz_01.2019~'!$A:$CQ,Data_sheet_PTD!BK$2,0),0))</f>
        <v>0.77</v>
      </c>
      <c r="BL173" s="3">
        <f>IF(AL173=0,0,IFERROR(VLOOKUP($M:$M,'Price_Per_Oz_01.2019~'!$A:$CQ,Data_sheet_PTD!BL$2,0),0))</f>
        <v>0.77</v>
      </c>
      <c r="BM173" s="17">
        <f t="shared" si="192"/>
        <v>0.77</v>
      </c>
      <c r="BN173" s="3">
        <f>IF(AN173=0,0,IFERROR(VLOOKUP($M:$M,'Price_Per_Oz_01.2019~'!$A:$CQ,Data_sheet_PTD!BN$2,0),0))</f>
        <v>0.77</v>
      </c>
      <c r="BO173" s="3">
        <f>IF(AO173=0,0,IFERROR(VLOOKUP($M:$M,'Price_Per_Oz_01.2019~'!$A:$CQ,Data_sheet_PTD!BO$2,0),0))</f>
        <v>0.77</v>
      </c>
      <c r="BP173" s="3">
        <f>IF(AP173=0,0,IFERROR(VLOOKUP($M:$M,'Price_Per_Oz_01.2019~'!$A:$CQ,Data_sheet_PTD!BP$2,0),0))</f>
        <v>0.77</v>
      </c>
      <c r="BQ173" s="3">
        <f>IF(AQ173=0,0,IFERROR(VLOOKUP($M:$M,'Price_Per_Oz_01.2019~'!$A:$CQ,Data_sheet_PTD!BQ$2,0),0))</f>
        <v>0.77</v>
      </c>
      <c r="BR173" s="3">
        <f>IF(AR173=0,0,IFERROR(VLOOKUP($M:$M,'Price_Per_Oz_01.2019~'!$A:$CQ,Data_sheet_PTD!BR$2,0),0))</f>
        <v>0.77</v>
      </c>
      <c r="BS173" s="3">
        <f>IF(AS173=0,0,IFERROR(VLOOKUP($M:$M,'Price_Per_Oz_01.2019~'!$A:$CQ,Data_sheet_PTD!BS$2,0),0))</f>
        <v>0.77</v>
      </c>
      <c r="BT173" s="3">
        <f>IF(AT173=0,0,IFERROR(VLOOKUP($M:$M,'Price_Per_Oz_01.2019~'!$A:$CQ,Data_sheet_PTD!BT$2,0),0))</f>
        <v>0.77</v>
      </c>
      <c r="BU173" s="3">
        <f>IF(AU173=0,0,IFERROR(VLOOKUP($M:$M,'Price_Per_Oz_01.2019~'!$A:$CQ,Data_sheet_PTD!BU$2,0),0))</f>
        <v>0.77</v>
      </c>
      <c r="BV173" s="3">
        <f>IF(AV173=0,0,IFERROR(VLOOKUP($M:$M,'Price_Per_Oz_01.2019~'!$A:$CQ,Data_sheet_PTD!BV$2,0),0))</f>
        <v>0.77</v>
      </c>
      <c r="BW173" s="3">
        <f>IF(AW173=0,0,IFERROR(VLOOKUP($M:$M,'Price_Per_Oz_01.2019~'!$A:$CQ,Data_sheet_PTD!BW$2,0),0))</f>
        <v>0.77</v>
      </c>
      <c r="BX173" s="3">
        <f>IF(AX173=0,0,IFERROR(VLOOKUP($M:$M,'Price_Per_Oz_01.2019~'!$A:$CQ,Data_sheet_PTD!BX$2,0),0))</f>
        <v>0.77</v>
      </c>
      <c r="BY173" s="3">
        <f>IF(AY173=0,0,IFERROR(VLOOKUP($M:$M,'Price_Per_Oz_01.2019~'!$A:$CQ,Data_sheet_PTD!BY$2,0),0))</f>
        <v>0.77</v>
      </c>
      <c r="BZ173" s="17">
        <f t="shared" si="193"/>
        <v>0.77</v>
      </c>
      <c r="CA173" s="12">
        <f t="shared" si="144"/>
        <v>59339.724637681167</v>
      </c>
      <c r="CB173" s="12">
        <f t="shared" si="145"/>
        <v>65786.971014492767</v>
      </c>
      <c r="CC173" s="12">
        <f t="shared" si="146"/>
        <v>80882.043478260879</v>
      </c>
      <c r="CD173" s="12">
        <f t="shared" si="147"/>
        <v>88503.909090909088</v>
      </c>
      <c r="CE173" s="12">
        <f t="shared" si="148"/>
        <v>100758.4935064935</v>
      </c>
      <c r="CF173" s="12">
        <f t="shared" si="149"/>
        <v>111725.1038961039</v>
      </c>
      <c r="CG173" s="12">
        <f t="shared" si="150"/>
        <v>101750.22077922078</v>
      </c>
      <c r="CH173" s="12">
        <f t="shared" si="151"/>
        <v>94566.649350649357</v>
      </c>
      <c r="CI173" s="12">
        <f t="shared" si="152"/>
        <v>83411.961038961032</v>
      </c>
      <c r="CJ173" s="12">
        <f t="shared" si="153"/>
        <v>73229.857142857145</v>
      </c>
      <c r="CK173" s="12">
        <f t="shared" si="154"/>
        <v>51011.064935064933</v>
      </c>
      <c r="CL173" s="12">
        <f t="shared" si="155"/>
        <v>54909.207792207788</v>
      </c>
      <c r="CM173" s="13">
        <f t="shared" si="194"/>
        <v>965875.20666290238</v>
      </c>
      <c r="CN173" s="12">
        <f t="shared" si="156"/>
        <v>64970.311688311689</v>
      </c>
      <c r="CO173" s="12">
        <f t="shared" si="157"/>
        <v>83051.974025974021</v>
      </c>
      <c r="CP173" s="12">
        <f t="shared" si="158"/>
        <v>87154.519480519477</v>
      </c>
      <c r="CQ173" s="12">
        <f t="shared" si="159"/>
        <v>95103.376623376622</v>
      </c>
      <c r="CR173" s="12">
        <f t="shared" si="160"/>
        <v>104195.10389610389</v>
      </c>
      <c r="CS173" s="12">
        <f t="shared" si="161"/>
        <v>111942</v>
      </c>
      <c r="CT173" s="12">
        <f t="shared" si="162"/>
        <v>104720.87012987013</v>
      </c>
      <c r="CU173" s="12">
        <f t="shared" si="163"/>
        <v>109496.85714285714</v>
      </c>
      <c r="CV173" s="12">
        <f t="shared" si="164"/>
        <v>81520.545454545456</v>
      </c>
      <c r="CW173" s="12">
        <f t="shared" si="165"/>
        <v>76678.961038961046</v>
      </c>
      <c r="CX173" s="12">
        <f t="shared" si="166"/>
        <v>58226.012987013004</v>
      </c>
      <c r="CY173" s="12">
        <f t="shared" si="167"/>
        <v>61137.207792207802</v>
      </c>
      <c r="CZ173" s="13">
        <f t="shared" si="141"/>
        <v>1038197.7402597403</v>
      </c>
      <c r="DA173" s="15">
        <f t="shared" si="168"/>
        <v>3885.10506493506</v>
      </c>
      <c r="DB173" s="15">
        <f t="shared" si="169"/>
        <v>11912.852077922065</v>
      </c>
      <c r="DC173" s="15">
        <f t="shared" si="170"/>
        <v>4328.0084415584324</v>
      </c>
      <c r="DD173" s="15">
        <f t="shared" si="171"/>
        <v>5081.5900000000011</v>
      </c>
      <c r="DE173" s="15">
        <f t="shared" si="172"/>
        <v>2646.1899999999991</v>
      </c>
      <c r="DF173" s="15">
        <f t="shared" si="173"/>
        <v>167.00999999999607</v>
      </c>
      <c r="DG173" s="15">
        <f t="shared" si="174"/>
        <v>2287.4000000000051</v>
      </c>
      <c r="DH173" s="15">
        <f t="shared" si="175"/>
        <v>11496.259999999997</v>
      </c>
      <c r="DI173" s="15">
        <f t="shared" si="176"/>
        <v>-1456.3899999999933</v>
      </c>
      <c r="DJ173" s="15">
        <f t="shared" si="177"/>
        <v>2655.810000000004</v>
      </c>
      <c r="DK173" s="15">
        <f t="shared" si="178"/>
        <v>5555.5100000000148</v>
      </c>
      <c r="DL173" s="15">
        <f t="shared" si="179"/>
        <v>4795.5600000000113</v>
      </c>
      <c r="DM173" s="16">
        <f t="shared" si="142"/>
        <v>53354.905584415596</v>
      </c>
      <c r="DN173" s="15">
        <f t="shared" si="180"/>
        <v>5197.6249350649396</v>
      </c>
      <c r="DO173" s="15">
        <f t="shared" si="181"/>
        <v>6644.1579220779277</v>
      </c>
      <c r="DP173" s="15">
        <f t="shared" si="182"/>
        <v>6972.3615584415647</v>
      </c>
      <c r="DQ173" s="15">
        <f t="shared" si="183"/>
        <v>0</v>
      </c>
      <c r="DR173" s="15">
        <f t="shared" si="184"/>
        <v>0</v>
      </c>
      <c r="DS173" s="15">
        <f t="shared" si="185"/>
        <v>0</v>
      </c>
      <c r="DT173" s="15">
        <f t="shared" si="186"/>
        <v>0</v>
      </c>
      <c r="DU173" s="15">
        <f t="shared" si="187"/>
        <v>0</v>
      </c>
      <c r="DV173" s="15">
        <f t="shared" si="188"/>
        <v>0</v>
      </c>
      <c r="DW173" s="15">
        <f t="shared" si="189"/>
        <v>0</v>
      </c>
      <c r="DX173" s="15">
        <f t="shared" si="190"/>
        <v>0</v>
      </c>
      <c r="DY173" s="15">
        <f t="shared" si="191"/>
        <v>0</v>
      </c>
      <c r="DZ173" s="16">
        <f t="shared" si="143"/>
        <v>18814.144415584433</v>
      </c>
      <c r="EB173" s="22">
        <f t="shared" si="195"/>
        <v>0</v>
      </c>
      <c r="EC173" s="22">
        <f t="shared" si="196"/>
        <v>0</v>
      </c>
      <c r="ED173" s="22">
        <f t="shared" si="197"/>
        <v>0</v>
      </c>
      <c r="EE173" s="22">
        <f t="shared" si="198"/>
        <v>1.0004441719502211E-11</v>
      </c>
      <c r="EF173" s="22">
        <f t="shared" si="199"/>
        <v>0</v>
      </c>
      <c r="EG173" s="22">
        <f t="shared" si="200"/>
        <v>-1.3073986337985843E-12</v>
      </c>
      <c r="EH173" s="22">
        <f t="shared" si="201"/>
        <v>3.637978807091713E-12</v>
      </c>
      <c r="EI173" s="22">
        <f t="shared" si="202"/>
        <v>0</v>
      </c>
      <c r="EJ173" s="22">
        <f t="shared" si="203"/>
        <v>-6.1390892369672656E-12</v>
      </c>
      <c r="EK173" s="22">
        <f t="shared" si="204"/>
        <v>8.1854523159563541E-12</v>
      </c>
      <c r="EL173" s="22">
        <f t="shared" si="205"/>
        <v>0</v>
      </c>
      <c r="EM173" s="22">
        <f t="shared" si="206"/>
        <v>0</v>
      </c>
    </row>
    <row r="174" spans="12:143" x14ac:dyDescent="0.3">
      <c r="L174" s="7"/>
      <c r="M174" t="s">
        <v>175</v>
      </c>
      <c r="N174" s="15">
        <f>IFERROR(VLOOKUP($M:$M,'Data 2'!$C:$R,'Data 2'!E$1,0),0)</f>
        <v>30294.880000000001</v>
      </c>
      <c r="O174" s="15">
        <f>IFERROR(VLOOKUP($M:$M,'Data 2'!$C:$R,'Data 2'!F$1,0),0)</f>
        <v>36193.81</v>
      </c>
      <c r="P174" s="15">
        <f>IFERROR(VLOOKUP($M:$M,'Data 2'!$C:$R,'Data 2'!G$1,0),0)</f>
        <v>41774.35</v>
      </c>
      <c r="Q174" s="15">
        <f>IFERROR(VLOOKUP($M:$M,'Data 2'!$C:$R,'Data 2'!H$1,0),0)</f>
        <v>53898.03</v>
      </c>
      <c r="R174" s="15">
        <f>IFERROR(VLOOKUP($M:$M,'Data 2'!$C:$R,'Data 2'!I$1,0),0)</f>
        <v>52773.45</v>
      </c>
      <c r="S174" s="15">
        <f>IFERROR(VLOOKUP($M:$M,'Data 2'!$C:$R,'Data 2'!J$1,0),0)</f>
        <v>56618.03</v>
      </c>
      <c r="T174" s="15">
        <f>IFERROR(VLOOKUP($M:$M,'Data 2'!$C:$R,'Data 2'!K$1,0),0)</f>
        <v>63599.71</v>
      </c>
      <c r="U174" s="15">
        <f>IFERROR(VLOOKUP($M:$M,'Data 2'!$C:$R,'Data 2'!L$1,0),0)</f>
        <v>53339.06</v>
      </c>
      <c r="V174" s="15">
        <f>IFERROR(VLOOKUP($M:$M,'Data 2'!$C:$R,'Data 2'!M$1,0),0)</f>
        <v>43365.75</v>
      </c>
      <c r="W174" s="15">
        <f>IFERROR(VLOOKUP($M:$M,'Data 2'!$C:$R,'Data 2'!N$1,0),0)</f>
        <v>45829.26</v>
      </c>
      <c r="X174" s="15">
        <f>IFERROR(VLOOKUP($M:$M,'Data 2'!$C:$R,'Data 2'!O$1,0),0)</f>
        <v>33810.76</v>
      </c>
      <c r="Y174" s="15">
        <f>IFERROR(VLOOKUP($M:$M,'Data 2'!$C:$R,'Data 2'!P$1,0),0)</f>
        <v>31149.360000000001</v>
      </c>
      <c r="Z174" s="16">
        <f t="shared" si="139"/>
        <v>162161.07</v>
      </c>
      <c r="AA174" s="15">
        <f>IFERROR(VLOOKUP($M:$M,'Data 2'!$U:$AI,'Data 2'!W$1,0),0)</f>
        <v>35681.72</v>
      </c>
      <c r="AB174" s="15">
        <f>IFERROR(VLOOKUP($M:$M,'Data 2'!$U:$AI,'Data 2'!X$1,0),0)</f>
        <v>39449.919999999998</v>
      </c>
      <c r="AC174" s="15">
        <f>IFERROR(VLOOKUP($M:$M,'Data 2'!$U:$AI,'Data 2'!Y$1,0),0)</f>
        <v>55945.919999999998</v>
      </c>
      <c r="AD174" s="15">
        <f>IFERROR(VLOOKUP($M:$M,'Data 2'!$U:$AI,'Data 2'!Z$1,0),0)</f>
        <v>63404.17</v>
      </c>
      <c r="AE174" s="15">
        <f>IFERROR(VLOOKUP($M:$M,'Data 2'!$U:$AI,'Data 2'!AA$1,0),0)</f>
        <v>67485.06</v>
      </c>
      <c r="AF174" s="15">
        <f>IFERROR(VLOOKUP($M:$M,'Data 2'!$U:$AI,'Data 2'!AB$1,0),0)</f>
        <v>81456</v>
      </c>
      <c r="AG174" s="15">
        <f>IFERROR(VLOOKUP($M:$M,'Data 2'!$U:$AI,'Data 2'!AC$1,0),0)</f>
        <v>72782.960000000006</v>
      </c>
      <c r="AH174" s="15">
        <f>IFERROR(VLOOKUP($M:$M,'Data 2'!$U:$AI,'Data 2'!AD$1,0),0)</f>
        <v>64376.73</v>
      </c>
      <c r="AI174" s="15">
        <f>IFERROR(VLOOKUP($M:$M,'Data 2'!$U:$AI,'Data 2'!AE$1,0),0)</f>
        <v>61592.36</v>
      </c>
      <c r="AJ174" s="15">
        <f>IFERROR(VLOOKUP($M:$M,'Data 2'!$U:$AI,'Data 2'!AF$1,0),0)</f>
        <v>51971.54</v>
      </c>
      <c r="AK174" s="15">
        <f>IFERROR(VLOOKUP($M:$M,'Data 2'!$U:$AI,'Data 2'!AG$1,0),0)</f>
        <v>36937.18</v>
      </c>
      <c r="AL174" s="15">
        <f>IFERROR(VLOOKUP($M:$M,'Data 2'!$U:$AI,'Data 2'!AH$1,0),0)</f>
        <v>37956.879999999997</v>
      </c>
      <c r="AM174" s="16">
        <f t="shared" si="207"/>
        <v>669040.44000000006</v>
      </c>
      <c r="AN174" s="15">
        <f>IFERROR(VLOOKUP($M:$M,'Data 2'!$AP:$BE,'Data 2'!AR$1,0),0)</f>
        <v>43715.81</v>
      </c>
      <c r="AO174" s="15">
        <f>IFERROR(VLOOKUP($M:$M,'Data 2'!$AP:$BE,'Data 2'!AS$1,0),0)</f>
        <v>54972.83</v>
      </c>
      <c r="AP174" s="15">
        <f>IFERROR(VLOOKUP($M:$M,'Data 2'!$AP:$BE,'Data 2'!AT$1,0),0)</f>
        <v>56554.97</v>
      </c>
      <c r="AQ174" s="15">
        <f>IFERROR(VLOOKUP($M:$M,'Data 2'!$AP:$BE,'Data 2'!AU$1,0),0)</f>
        <v>63533.88</v>
      </c>
      <c r="AR174" s="15">
        <f>IFERROR(VLOOKUP($M:$M,'Data 2'!$AP:$BE,'Data 2'!AV$1,0),0)</f>
        <v>67861.06</v>
      </c>
      <c r="AS174" s="15">
        <f>IFERROR(VLOOKUP($M:$M,'Data 2'!$AP:$BE,'Data 2'!AW$1,0),0)</f>
        <v>74623.429999999993</v>
      </c>
      <c r="AT174" s="15">
        <f>IFERROR(VLOOKUP($M:$M,'Data 2'!$AP:$BE,'Data 2'!AX$1,0),0)</f>
        <v>65432.14</v>
      </c>
      <c r="AU174" s="15">
        <f>IFERROR(VLOOKUP($M:$M,'Data 2'!$AP:$BE,'Data 2'!AY$1,0),0)</f>
        <v>72554.98</v>
      </c>
      <c r="AV174" s="15">
        <f>IFERROR(VLOOKUP($M:$M,'Data 2'!$AP:$BE,'Data 2'!AZ$1,0),0)</f>
        <v>56464.55</v>
      </c>
      <c r="AW174" s="15">
        <f>IFERROR(VLOOKUP($M:$M,'Data 2'!$AP:$BE,'Data 2'!BA$1,0),0)</f>
        <v>45823.87</v>
      </c>
      <c r="AX174" s="15">
        <f>IFERROR(VLOOKUP($M:$M,'Data 2'!$AP:$BE,'Data 2'!BB$1,0),0)</f>
        <v>32190.300000000007</v>
      </c>
      <c r="AY174" s="15">
        <f>IFERROR(VLOOKUP($M:$M,'Data 2'!$AP:$BE,'Data 2'!BC$1,0),0)</f>
        <v>35387.340000000004</v>
      </c>
      <c r="AZ174" s="16">
        <f t="shared" si="140"/>
        <v>669115.16</v>
      </c>
      <c r="BA174" s="3">
        <f>IF(AA174=0,0,IFERROR(VLOOKUP($M:$M,'Price_Per_Oz_01.2019~'!$A:$CQ,Data_sheet_PTD!BA$2,0),0))</f>
        <v>0.71</v>
      </c>
      <c r="BB174" s="3">
        <f>IF(AB174=0,0,IFERROR(VLOOKUP($M:$M,'Price_Per_Oz_01.2019~'!$A:$CQ,Data_sheet_PTD!BB$2,0),0))</f>
        <v>0.76</v>
      </c>
      <c r="BC174" s="3">
        <f>IF(AC174=0,0,IFERROR(VLOOKUP($M:$M,'Price_Per_Oz_01.2019~'!$A:$CQ,Data_sheet_PTD!BC$2,0),0))</f>
        <v>0.76</v>
      </c>
      <c r="BD174" s="3">
        <f>IF(AD174=0,0,IFERROR(VLOOKUP($M:$M,'Price_Per_Oz_01.2019~'!$A:$CQ,Data_sheet_PTD!BD$2,0),0))</f>
        <v>0.79</v>
      </c>
      <c r="BE174" s="3">
        <f>IF(AE174=0,0,IFERROR(VLOOKUP($M:$M,'Price_Per_Oz_01.2019~'!$A:$CQ,Data_sheet_PTD!BE$2,0),0))</f>
        <v>0.79</v>
      </c>
      <c r="BF174" s="3">
        <f>IF(AF174=0,0,IFERROR(VLOOKUP($M:$M,'Price_Per_Oz_01.2019~'!$A:$CQ,Data_sheet_PTD!BF$2,0),0))</f>
        <v>0.79</v>
      </c>
      <c r="BG174" s="3">
        <f>IF(AG174=0,0,IFERROR(VLOOKUP($M:$M,'Price_Per_Oz_01.2019~'!$A:$CQ,Data_sheet_PTD!BG$2,0),0))</f>
        <v>0.79</v>
      </c>
      <c r="BH174" s="3">
        <f>IF(AH174=0,0,IFERROR(VLOOKUP($M:$M,'Price_Per_Oz_01.2019~'!$A:$CQ,Data_sheet_PTD!BH$2,0),0))</f>
        <v>0.79</v>
      </c>
      <c r="BI174" s="3">
        <f>IF(AI174=0,0,IFERROR(VLOOKUP($M:$M,'Price_Per_Oz_01.2019~'!$A:$CQ,Data_sheet_PTD!BI$2,0),0))</f>
        <v>0.79</v>
      </c>
      <c r="BJ174" s="3">
        <f>IF(AJ174=0,0,IFERROR(VLOOKUP($M:$M,'Price_Per_Oz_01.2019~'!$A:$CQ,Data_sheet_PTD!BJ$2,0),0))</f>
        <v>0.79</v>
      </c>
      <c r="BK174" s="3">
        <f>IF(AK174=0,0,IFERROR(VLOOKUP($M:$M,'Price_Per_Oz_01.2019~'!$A:$CQ,Data_sheet_PTD!BK$2,0),0))</f>
        <v>0.79</v>
      </c>
      <c r="BL174" s="3">
        <f>IF(AL174=0,0,IFERROR(VLOOKUP($M:$M,'Price_Per_Oz_01.2019~'!$A:$CQ,Data_sheet_PTD!BL$2,0),0))</f>
        <v>0.79</v>
      </c>
      <c r="BM174" s="17">
        <f t="shared" si="192"/>
        <v>0.79</v>
      </c>
      <c r="BN174" s="3">
        <f>IF(AN174=0,0,IFERROR(VLOOKUP($M:$M,'Price_Per_Oz_01.2019~'!$A:$CQ,Data_sheet_PTD!BN$2,0),0))</f>
        <v>0.79</v>
      </c>
      <c r="BO174" s="3">
        <f>IF(AO174=0,0,IFERROR(VLOOKUP($M:$M,'Price_Per_Oz_01.2019~'!$A:$CQ,Data_sheet_PTD!BO$2,0),0))</f>
        <v>0.79</v>
      </c>
      <c r="BP174" s="3">
        <f>IF(AP174=0,0,IFERROR(VLOOKUP($M:$M,'Price_Per_Oz_01.2019~'!$A:$CQ,Data_sheet_PTD!BP$2,0),0))</f>
        <v>0.79</v>
      </c>
      <c r="BQ174" s="3">
        <f>IF(AQ174=0,0,IFERROR(VLOOKUP($M:$M,'Price_Per_Oz_01.2019~'!$A:$CQ,Data_sheet_PTD!BQ$2,0),0))</f>
        <v>0.82</v>
      </c>
      <c r="BR174" s="3">
        <f>IF(AR174=0,0,IFERROR(VLOOKUP($M:$M,'Price_Per_Oz_01.2019~'!$A:$CQ,Data_sheet_PTD!BR$2,0),0))</f>
        <v>0.82</v>
      </c>
      <c r="BS174" s="3">
        <f>IF(AS174=0,0,IFERROR(VLOOKUP($M:$M,'Price_Per_Oz_01.2019~'!$A:$CQ,Data_sheet_PTD!BS$2,0),0))</f>
        <v>0.82</v>
      </c>
      <c r="BT174" s="3">
        <f>IF(AT174=0,0,IFERROR(VLOOKUP($M:$M,'Price_Per_Oz_01.2019~'!$A:$CQ,Data_sheet_PTD!BT$2,0),0))</f>
        <v>0.82</v>
      </c>
      <c r="BU174" s="3">
        <f>IF(AU174=0,0,IFERROR(VLOOKUP($M:$M,'Price_Per_Oz_01.2019~'!$A:$CQ,Data_sheet_PTD!BU$2,0),0))</f>
        <v>0.82</v>
      </c>
      <c r="BV174" s="3">
        <f>IF(AV174=0,0,IFERROR(VLOOKUP($M:$M,'Price_Per_Oz_01.2019~'!$A:$CQ,Data_sheet_PTD!BV$2,0),0))</f>
        <v>0.82</v>
      </c>
      <c r="BW174" s="3">
        <f>IF(AW174=0,0,IFERROR(VLOOKUP($M:$M,'Price_Per_Oz_01.2019~'!$A:$CQ,Data_sheet_PTD!BW$2,0),0))</f>
        <v>0.82</v>
      </c>
      <c r="BX174" s="3">
        <f>IF(AX174=0,0,IFERROR(VLOOKUP($M:$M,'Price_Per_Oz_01.2019~'!$A:$CQ,Data_sheet_PTD!BX$2,0),0))</f>
        <v>0.82</v>
      </c>
      <c r="BY174" s="3">
        <f>IF(AY174=0,0,IFERROR(VLOOKUP($M:$M,'Price_Per_Oz_01.2019~'!$A:$CQ,Data_sheet_PTD!BY$2,0),0))</f>
        <v>0.82</v>
      </c>
      <c r="BZ174" s="17">
        <f t="shared" si="193"/>
        <v>0.82</v>
      </c>
      <c r="CA174" s="12">
        <f t="shared" si="144"/>
        <v>50255.943661971833</v>
      </c>
      <c r="CB174" s="12">
        <f t="shared" si="145"/>
        <v>51907.789473684206</v>
      </c>
      <c r="CC174" s="12">
        <f t="shared" si="146"/>
        <v>73613.052631578947</v>
      </c>
      <c r="CD174" s="12">
        <f t="shared" si="147"/>
        <v>80258.443037974677</v>
      </c>
      <c r="CE174" s="12">
        <f t="shared" si="148"/>
        <v>85424.126582278477</v>
      </c>
      <c r="CF174" s="12">
        <f t="shared" si="149"/>
        <v>103108.86075949366</v>
      </c>
      <c r="CG174" s="12">
        <f t="shared" si="150"/>
        <v>92130.329113924061</v>
      </c>
      <c r="CH174" s="12">
        <f t="shared" si="151"/>
        <v>81489.531645569616</v>
      </c>
      <c r="CI174" s="12">
        <f t="shared" si="152"/>
        <v>77965.012658227846</v>
      </c>
      <c r="CJ174" s="12">
        <f t="shared" si="153"/>
        <v>65786.759493670877</v>
      </c>
      <c r="CK174" s="12">
        <f t="shared" si="154"/>
        <v>46755.924050632908</v>
      </c>
      <c r="CL174" s="12">
        <f t="shared" si="155"/>
        <v>48046.683544303793</v>
      </c>
      <c r="CM174" s="13">
        <f t="shared" si="194"/>
        <v>856742.4566533108</v>
      </c>
      <c r="CN174" s="12">
        <f t="shared" si="156"/>
        <v>55336.468354430377</v>
      </c>
      <c r="CO174" s="12">
        <f t="shared" si="157"/>
        <v>69585.860759493677</v>
      </c>
      <c r="CP174" s="12">
        <f t="shared" si="158"/>
        <v>71588.569620253169</v>
      </c>
      <c r="CQ174" s="12">
        <f t="shared" si="159"/>
        <v>77480.341463414632</v>
      </c>
      <c r="CR174" s="12">
        <f t="shared" si="160"/>
        <v>82757.390243902439</v>
      </c>
      <c r="CS174" s="12">
        <f t="shared" si="161"/>
        <v>91004.182926829264</v>
      </c>
      <c r="CT174" s="12">
        <f t="shared" si="162"/>
        <v>79795.29268292684</v>
      </c>
      <c r="CU174" s="12">
        <f t="shared" si="163"/>
        <v>88481.682926829264</v>
      </c>
      <c r="CV174" s="12">
        <f t="shared" si="164"/>
        <v>68859.207317073175</v>
      </c>
      <c r="CW174" s="12">
        <f t="shared" si="165"/>
        <v>55882.768292682937</v>
      </c>
      <c r="CX174" s="12">
        <f t="shared" si="166"/>
        <v>39256.463414634156</v>
      </c>
      <c r="CY174" s="12">
        <f t="shared" si="167"/>
        <v>43155.29268292684</v>
      </c>
      <c r="CZ174" s="13">
        <f t="shared" si="141"/>
        <v>823183.52068539662</v>
      </c>
      <c r="DA174" s="15">
        <f t="shared" si="168"/>
        <v>3607.1725316455663</v>
      </c>
      <c r="DB174" s="15">
        <f t="shared" si="169"/>
        <v>13435.334177215198</v>
      </c>
      <c r="DC174" s="15">
        <f t="shared" si="170"/>
        <v>-1538.6070886075911</v>
      </c>
      <c r="DD174" s="15">
        <f t="shared" si="171"/>
        <v>-2194.7002439024359</v>
      </c>
      <c r="DE174" s="15">
        <f t="shared" si="172"/>
        <v>-2106.7217073170705</v>
      </c>
      <c r="DF174" s="15">
        <f t="shared" si="173"/>
        <v>-9562.6954878048746</v>
      </c>
      <c r="DG174" s="15">
        <f t="shared" si="174"/>
        <v>-9744.6787804878059</v>
      </c>
      <c r="DH174" s="15">
        <f t="shared" si="175"/>
        <v>5523.7995121951226</v>
      </c>
      <c r="DI174" s="15">
        <f t="shared" si="176"/>
        <v>-7193.5862195121908</v>
      </c>
      <c r="DJ174" s="15">
        <f t="shared" si="177"/>
        <v>-7824.1530487804739</v>
      </c>
      <c r="DK174" s="15">
        <f t="shared" si="178"/>
        <v>-5924.5739024390141</v>
      </c>
      <c r="DL174" s="15">
        <f t="shared" si="179"/>
        <v>-3864.1987804877926</v>
      </c>
      <c r="DM174" s="16">
        <f t="shared" si="142"/>
        <v>-27387.609038283361</v>
      </c>
      <c r="DN174" s="15">
        <f t="shared" si="180"/>
        <v>4426.9174683544343</v>
      </c>
      <c r="DO174" s="15">
        <f t="shared" si="181"/>
        <v>2087.5758227848123</v>
      </c>
      <c r="DP174" s="15">
        <f t="shared" si="182"/>
        <v>2147.657088607597</v>
      </c>
      <c r="DQ174" s="15">
        <f t="shared" si="183"/>
        <v>2324.4102439024323</v>
      </c>
      <c r="DR174" s="15">
        <f t="shared" si="184"/>
        <v>2482.7217073170664</v>
      </c>
      <c r="DS174" s="15">
        <f t="shared" si="185"/>
        <v>2730.1254878048703</v>
      </c>
      <c r="DT174" s="15">
        <f t="shared" si="186"/>
        <v>2393.8587804877984</v>
      </c>
      <c r="DU174" s="15">
        <f t="shared" si="187"/>
        <v>2654.4504878048706</v>
      </c>
      <c r="DV174" s="15">
        <f t="shared" si="188"/>
        <v>2065.7762195121895</v>
      </c>
      <c r="DW174" s="15">
        <f t="shared" si="189"/>
        <v>1676.4830487804834</v>
      </c>
      <c r="DX174" s="15">
        <f t="shared" si="190"/>
        <v>1177.6939024390213</v>
      </c>
      <c r="DY174" s="15">
        <f t="shared" si="191"/>
        <v>1294.6587804878016</v>
      </c>
      <c r="DZ174" s="16">
        <f t="shared" si="143"/>
        <v>27462.329038283373</v>
      </c>
      <c r="EB174" s="22">
        <f t="shared" si="195"/>
        <v>0</v>
      </c>
      <c r="EC174" s="22">
        <f t="shared" si="196"/>
        <v>0</v>
      </c>
      <c r="ED174" s="22">
        <f t="shared" si="197"/>
        <v>-2.9558577807620168E-12</v>
      </c>
      <c r="EE174" s="22">
        <f t="shared" si="198"/>
        <v>2.7284841053187847E-12</v>
      </c>
      <c r="EF174" s="22">
        <f t="shared" si="199"/>
        <v>4.0927261579781771E-12</v>
      </c>
      <c r="EG174" s="22">
        <f t="shared" si="200"/>
        <v>0</v>
      </c>
      <c r="EH174" s="22">
        <f t="shared" si="201"/>
        <v>0</v>
      </c>
      <c r="EI174" s="22">
        <f t="shared" si="202"/>
        <v>0</v>
      </c>
      <c r="EJ174" s="22">
        <f t="shared" si="203"/>
        <v>0</v>
      </c>
      <c r="EK174" s="22">
        <f t="shared" si="204"/>
        <v>-7.2759576141834259E-12</v>
      </c>
      <c r="EL174" s="22">
        <f t="shared" si="205"/>
        <v>0</v>
      </c>
      <c r="EM174" s="22">
        <f t="shared" si="206"/>
        <v>0</v>
      </c>
    </row>
    <row r="175" spans="12:143" x14ac:dyDescent="0.3">
      <c r="L175" s="7"/>
      <c r="M175" t="s">
        <v>176</v>
      </c>
      <c r="N175" s="15">
        <f>IFERROR(VLOOKUP($M:$M,'Data 2'!$C:$R,'Data 2'!E$1,0),0)</f>
        <v>40898.22</v>
      </c>
      <c r="O175" s="15">
        <f>IFERROR(VLOOKUP($M:$M,'Data 2'!$C:$R,'Data 2'!F$1,0),0)</f>
        <v>48968.74</v>
      </c>
      <c r="P175" s="15">
        <f>IFERROR(VLOOKUP($M:$M,'Data 2'!$C:$R,'Data 2'!G$1,0),0)</f>
        <v>57760.31</v>
      </c>
      <c r="Q175" s="15">
        <f>IFERROR(VLOOKUP($M:$M,'Data 2'!$C:$R,'Data 2'!H$1,0),0)</f>
        <v>70508.36</v>
      </c>
      <c r="R175" s="15">
        <f>IFERROR(VLOOKUP($M:$M,'Data 2'!$C:$R,'Data 2'!I$1,0),0)</f>
        <v>72740.23</v>
      </c>
      <c r="S175" s="15">
        <f>IFERROR(VLOOKUP($M:$M,'Data 2'!$C:$R,'Data 2'!J$1,0),0)</f>
        <v>82699.91</v>
      </c>
      <c r="T175" s="15">
        <f>IFERROR(VLOOKUP($M:$M,'Data 2'!$C:$R,'Data 2'!K$1,0),0)</f>
        <v>85528.87</v>
      </c>
      <c r="U175" s="15">
        <f>IFERROR(VLOOKUP($M:$M,'Data 2'!$C:$R,'Data 2'!L$1,0),0)</f>
        <v>78910.960000000006</v>
      </c>
      <c r="V175" s="15">
        <f>IFERROR(VLOOKUP($M:$M,'Data 2'!$C:$R,'Data 2'!M$1,0),0)</f>
        <v>62907.44</v>
      </c>
      <c r="W175" s="15">
        <f>IFERROR(VLOOKUP($M:$M,'Data 2'!$C:$R,'Data 2'!N$1,0),0)</f>
        <v>67075.240000000005</v>
      </c>
      <c r="X175" s="15">
        <f>IFERROR(VLOOKUP($M:$M,'Data 2'!$C:$R,'Data 2'!O$1,0),0)</f>
        <v>49637.5</v>
      </c>
      <c r="Y175" s="15">
        <f>IFERROR(VLOOKUP($M:$M,'Data 2'!$C:$R,'Data 2'!P$1,0),0)</f>
        <v>46802.35</v>
      </c>
      <c r="Z175" s="16">
        <f t="shared" si="139"/>
        <v>218135.63</v>
      </c>
      <c r="AA175" s="15">
        <f>IFERROR(VLOOKUP($M:$M,'Data 2'!$U:$AI,'Data 2'!W$1,0),0)</f>
        <v>49573.04</v>
      </c>
      <c r="AB175" s="15">
        <f>IFERROR(VLOOKUP($M:$M,'Data 2'!$U:$AI,'Data 2'!X$1,0),0)</f>
        <v>56911.41</v>
      </c>
      <c r="AC175" s="15">
        <f>IFERROR(VLOOKUP($M:$M,'Data 2'!$U:$AI,'Data 2'!Y$1,0),0)</f>
        <v>76602.350000000006</v>
      </c>
      <c r="AD175" s="15">
        <f>IFERROR(VLOOKUP($M:$M,'Data 2'!$U:$AI,'Data 2'!Z$1,0),0)</f>
        <v>81328.289999999994</v>
      </c>
      <c r="AE175" s="15">
        <f>IFERROR(VLOOKUP($M:$M,'Data 2'!$U:$AI,'Data 2'!AA$1,0),0)</f>
        <v>81270.14</v>
      </c>
      <c r="AF175" s="15">
        <f>IFERROR(VLOOKUP($M:$M,'Data 2'!$U:$AI,'Data 2'!AB$1,0),0)</f>
        <v>105096.11</v>
      </c>
      <c r="AG175" s="15">
        <f>IFERROR(VLOOKUP($M:$M,'Data 2'!$U:$AI,'Data 2'!AC$1,0),0)</f>
        <v>95885.8</v>
      </c>
      <c r="AH175" s="15">
        <f>IFERROR(VLOOKUP($M:$M,'Data 2'!$U:$AI,'Data 2'!AD$1,0),0)</f>
        <v>88607.5</v>
      </c>
      <c r="AI175" s="15">
        <f>IFERROR(VLOOKUP($M:$M,'Data 2'!$U:$AI,'Data 2'!AE$1,0),0)</f>
        <v>79804.91</v>
      </c>
      <c r="AJ175" s="15">
        <f>IFERROR(VLOOKUP($M:$M,'Data 2'!$U:$AI,'Data 2'!AF$1,0),0)</f>
        <v>66212.37</v>
      </c>
      <c r="AK175" s="15">
        <f>IFERROR(VLOOKUP($M:$M,'Data 2'!$U:$AI,'Data 2'!AG$1,0),0)</f>
        <v>49565.88</v>
      </c>
      <c r="AL175" s="15">
        <f>IFERROR(VLOOKUP($M:$M,'Data 2'!$U:$AI,'Data 2'!AH$1,0),0)</f>
        <v>48061.84</v>
      </c>
      <c r="AM175" s="16">
        <f t="shared" si="207"/>
        <v>878919.64</v>
      </c>
      <c r="AN175" s="15">
        <f>IFERROR(VLOOKUP($M:$M,'Data 2'!$AP:$BE,'Data 2'!AR$1,0),0)</f>
        <v>53053.57</v>
      </c>
      <c r="AO175" s="15">
        <f>IFERROR(VLOOKUP($M:$M,'Data 2'!$AP:$BE,'Data 2'!AS$1,0),0)</f>
        <v>64264.33</v>
      </c>
      <c r="AP175" s="15">
        <f>IFERROR(VLOOKUP($M:$M,'Data 2'!$AP:$BE,'Data 2'!AT$1,0),0)</f>
        <v>77604.02</v>
      </c>
      <c r="AQ175" s="15">
        <f>IFERROR(VLOOKUP($M:$M,'Data 2'!$AP:$BE,'Data 2'!AU$1,0),0)</f>
        <v>86616.05</v>
      </c>
      <c r="AR175" s="15">
        <f>IFERROR(VLOOKUP($M:$M,'Data 2'!$AP:$BE,'Data 2'!AV$1,0),0)</f>
        <v>90036.67</v>
      </c>
      <c r="AS175" s="15">
        <f>IFERROR(VLOOKUP($M:$M,'Data 2'!$AP:$BE,'Data 2'!AW$1,0),0)</f>
        <v>91459.89</v>
      </c>
      <c r="AT175" s="15">
        <f>IFERROR(VLOOKUP($M:$M,'Data 2'!$AP:$BE,'Data 2'!AX$1,0),0)</f>
        <v>88954.99</v>
      </c>
      <c r="AU175" s="15">
        <f>IFERROR(VLOOKUP($M:$M,'Data 2'!$AP:$BE,'Data 2'!AY$1,0),0)</f>
        <v>100295.63</v>
      </c>
      <c r="AV175" s="15">
        <f>IFERROR(VLOOKUP($M:$M,'Data 2'!$AP:$BE,'Data 2'!AZ$1,0),0)</f>
        <v>74963.149999999994</v>
      </c>
      <c r="AW175" s="15">
        <f>IFERROR(VLOOKUP($M:$M,'Data 2'!$AP:$BE,'Data 2'!BA$1,0),0)</f>
        <v>64352.979999999996</v>
      </c>
      <c r="AX175" s="15">
        <f>IFERROR(VLOOKUP($M:$M,'Data 2'!$AP:$BE,'Data 2'!BB$1,0),0)</f>
        <v>48811.19000000001</v>
      </c>
      <c r="AY175" s="15">
        <f>IFERROR(VLOOKUP($M:$M,'Data 2'!$AP:$BE,'Data 2'!BC$1,0),0)</f>
        <v>43702.06</v>
      </c>
      <c r="AZ175" s="16">
        <f t="shared" si="140"/>
        <v>884114.53</v>
      </c>
      <c r="BA175" s="3">
        <f>IF(AA175=0,0,IFERROR(VLOOKUP($M:$M,'Price_Per_Oz_01.2019~'!$A:$CQ,Data_sheet_PTD!BA$2,0),0))</f>
        <v>0.73</v>
      </c>
      <c r="BB175" s="3">
        <f>IF(AB175=0,0,IFERROR(VLOOKUP($M:$M,'Price_Per_Oz_01.2019~'!$A:$CQ,Data_sheet_PTD!BB$2,0),0))</f>
        <v>0.73</v>
      </c>
      <c r="BC175" s="3">
        <f>IF(AC175=0,0,IFERROR(VLOOKUP($M:$M,'Price_Per_Oz_01.2019~'!$A:$CQ,Data_sheet_PTD!BC$2,0),0))</f>
        <v>0.76</v>
      </c>
      <c r="BD175" s="3">
        <f>IF(AD175=0,0,IFERROR(VLOOKUP($M:$M,'Price_Per_Oz_01.2019~'!$A:$CQ,Data_sheet_PTD!BD$2,0),0))</f>
        <v>0.79</v>
      </c>
      <c r="BE175" s="3">
        <f>IF(AE175=0,0,IFERROR(VLOOKUP($M:$M,'Price_Per_Oz_01.2019~'!$A:$CQ,Data_sheet_PTD!BE$2,0),0))</f>
        <v>0.79</v>
      </c>
      <c r="BF175" s="3">
        <f>IF(AF175=0,0,IFERROR(VLOOKUP($M:$M,'Price_Per_Oz_01.2019~'!$A:$CQ,Data_sheet_PTD!BF$2,0),0))</f>
        <v>0.79</v>
      </c>
      <c r="BG175" s="3">
        <f>IF(AG175=0,0,IFERROR(VLOOKUP($M:$M,'Price_Per_Oz_01.2019~'!$A:$CQ,Data_sheet_PTD!BG$2,0),0))</f>
        <v>0.79</v>
      </c>
      <c r="BH175" s="3">
        <f>IF(AH175=0,0,IFERROR(VLOOKUP($M:$M,'Price_Per_Oz_01.2019~'!$A:$CQ,Data_sheet_PTD!BH$2,0),0))</f>
        <v>0.79</v>
      </c>
      <c r="BI175" s="3">
        <f>IF(AI175=0,0,IFERROR(VLOOKUP($M:$M,'Price_Per_Oz_01.2019~'!$A:$CQ,Data_sheet_PTD!BI$2,0),0))</f>
        <v>0.79</v>
      </c>
      <c r="BJ175" s="3">
        <f>IF(AJ175=0,0,IFERROR(VLOOKUP($M:$M,'Price_Per_Oz_01.2019~'!$A:$CQ,Data_sheet_PTD!BJ$2,0),0))</f>
        <v>0.79</v>
      </c>
      <c r="BK175" s="3">
        <f>IF(AK175=0,0,IFERROR(VLOOKUP($M:$M,'Price_Per_Oz_01.2019~'!$A:$CQ,Data_sheet_PTD!BK$2,0),0))</f>
        <v>0.79</v>
      </c>
      <c r="BL175" s="3">
        <f>IF(AL175=0,0,IFERROR(VLOOKUP($M:$M,'Price_Per_Oz_01.2019~'!$A:$CQ,Data_sheet_PTD!BL$2,0),0))</f>
        <v>0.79</v>
      </c>
      <c r="BM175" s="17">
        <f t="shared" si="192"/>
        <v>0.79</v>
      </c>
      <c r="BN175" s="3">
        <f>IF(AN175=0,0,IFERROR(VLOOKUP($M:$M,'Price_Per_Oz_01.2019~'!$A:$CQ,Data_sheet_PTD!BN$2,0),0))</f>
        <v>0.79</v>
      </c>
      <c r="BO175" s="3">
        <f>IF(AO175=0,0,IFERROR(VLOOKUP($M:$M,'Price_Per_Oz_01.2019~'!$A:$CQ,Data_sheet_PTD!BO$2,0),0))</f>
        <v>0.79</v>
      </c>
      <c r="BP175" s="3">
        <f>IF(AP175=0,0,IFERROR(VLOOKUP($M:$M,'Price_Per_Oz_01.2019~'!$A:$CQ,Data_sheet_PTD!BP$2,0),0))</f>
        <v>0.79</v>
      </c>
      <c r="BQ175" s="3">
        <f>IF(AQ175=0,0,IFERROR(VLOOKUP($M:$M,'Price_Per_Oz_01.2019~'!$A:$CQ,Data_sheet_PTD!BQ$2,0),0))</f>
        <v>0.79</v>
      </c>
      <c r="BR175" s="3">
        <f>IF(AR175=0,0,IFERROR(VLOOKUP($M:$M,'Price_Per_Oz_01.2019~'!$A:$CQ,Data_sheet_PTD!BR$2,0),0))</f>
        <v>0.79</v>
      </c>
      <c r="BS175" s="3">
        <f>IF(AS175=0,0,IFERROR(VLOOKUP($M:$M,'Price_Per_Oz_01.2019~'!$A:$CQ,Data_sheet_PTD!BS$2,0),0))</f>
        <v>0.79</v>
      </c>
      <c r="BT175" s="3">
        <f>IF(AT175=0,0,IFERROR(VLOOKUP($M:$M,'Price_Per_Oz_01.2019~'!$A:$CQ,Data_sheet_PTD!BT$2,0),0))</f>
        <v>0.79</v>
      </c>
      <c r="BU175" s="3">
        <f>IF(AU175=0,0,IFERROR(VLOOKUP($M:$M,'Price_Per_Oz_01.2019~'!$A:$CQ,Data_sheet_PTD!BU$2,0),0))</f>
        <v>0.79</v>
      </c>
      <c r="BV175" s="3">
        <f>IF(AV175=0,0,IFERROR(VLOOKUP($M:$M,'Price_Per_Oz_01.2019~'!$A:$CQ,Data_sheet_PTD!BV$2,0),0))</f>
        <v>0.79</v>
      </c>
      <c r="BW175" s="3">
        <f>IF(AW175=0,0,IFERROR(VLOOKUP($M:$M,'Price_Per_Oz_01.2019~'!$A:$CQ,Data_sheet_PTD!BW$2,0),0))</f>
        <v>0.79</v>
      </c>
      <c r="BX175" s="3">
        <f>IF(AX175=0,0,IFERROR(VLOOKUP($M:$M,'Price_Per_Oz_01.2019~'!$A:$CQ,Data_sheet_PTD!BX$2,0),0))</f>
        <v>0.79</v>
      </c>
      <c r="BY175" s="3">
        <f>IF(AY175=0,0,IFERROR(VLOOKUP($M:$M,'Price_Per_Oz_01.2019~'!$A:$CQ,Data_sheet_PTD!BY$2,0),0))</f>
        <v>0.79</v>
      </c>
      <c r="BZ175" s="17">
        <f t="shared" si="193"/>
        <v>0.79</v>
      </c>
      <c r="CA175" s="12">
        <f t="shared" si="144"/>
        <v>67908.273972602736</v>
      </c>
      <c r="CB175" s="12">
        <f t="shared" si="145"/>
        <v>77960.835616438359</v>
      </c>
      <c r="CC175" s="12">
        <f t="shared" si="146"/>
        <v>100792.56578947369</v>
      </c>
      <c r="CD175" s="12">
        <f t="shared" si="147"/>
        <v>102947.20253164555</v>
      </c>
      <c r="CE175" s="12">
        <f t="shared" si="148"/>
        <v>102873.59493670886</v>
      </c>
      <c r="CF175" s="12">
        <f t="shared" si="149"/>
        <v>133033.05063291139</v>
      </c>
      <c r="CG175" s="12">
        <f t="shared" si="150"/>
        <v>121374.43037974683</v>
      </c>
      <c r="CH175" s="12">
        <f t="shared" si="151"/>
        <v>112161.39240506329</v>
      </c>
      <c r="CI175" s="12">
        <f t="shared" si="152"/>
        <v>101018.87341772152</v>
      </c>
      <c r="CJ175" s="12">
        <f t="shared" si="153"/>
        <v>83813.126582278477</v>
      </c>
      <c r="CK175" s="12">
        <f t="shared" si="154"/>
        <v>62741.620253164554</v>
      </c>
      <c r="CL175" s="12">
        <f t="shared" si="155"/>
        <v>60837.772151898724</v>
      </c>
      <c r="CM175" s="13">
        <f t="shared" si="194"/>
        <v>1127462.7386696541</v>
      </c>
      <c r="CN175" s="12">
        <f t="shared" si="156"/>
        <v>67156.417721518985</v>
      </c>
      <c r="CO175" s="12">
        <f t="shared" si="157"/>
        <v>81347.253164556954</v>
      </c>
      <c r="CP175" s="12">
        <f t="shared" si="158"/>
        <v>98232.936708860754</v>
      </c>
      <c r="CQ175" s="12">
        <f t="shared" si="159"/>
        <v>109640.56962025317</v>
      </c>
      <c r="CR175" s="12">
        <f t="shared" si="160"/>
        <v>113970.46835443037</v>
      </c>
      <c r="CS175" s="12">
        <f t="shared" si="161"/>
        <v>115772.01265822785</v>
      </c>
      <c r="CT175" s="12">
        <f t="shared" si="162"/>
        <v>112601.25316455697</v>
      </c>
      <c r="CU175" s="12">
        <f t="shared" si="163"/>
        <v>126956.49367088608</v>
      </c>
      <c r="CV175" s="12">
        <f t="shared" si="164"/>
        <v>94890.063291139231</v>
      </c>
      <c r="CW175" s="12">
        <f t="shared" si="165"/>
        <v>81459.46835443037</v>
      </c>
      <c r="CX175" s="12">
        <f t="shared" si="166"/>
        <v>61786.316455696215</v>
      </c>
      <c r="CY175" s="12">
        <f t="shared" si="167"/>
        <v>55319.063291139239</v>
      </c>
      <c r="CZ175" s="13">
        <f t="shared" si="141"/>
        <v>1119132.316455696</v>
      </c>
      <c r="DA175" s="15">
        <f t="shared" si="168"/>
        <v>-548.85506329113821</v>
      </c>
      <c r="DB175" s="15">
        <f t="shared" si="169"/>
        <v>2472.0848101265747</v>
      </c>
      <c r="DC175" s="15">
        <f t="shared" si="170"/>
        <v>-1945.3181012658345</v>
      </c>
      <c r="DD175" s="15">
        <f t="shared" si="171"/>
        <v>5287.7600000000157</v>
      </c>
      <c r="DE175" s="15">
        <f t="shared" si="172"/>
        <v>8766.5299999999916</v>
      </c>
      <c r="DF175" s="15">
        <f t="shared" si="173"/>
        <v>-13636.219999999996</v>
      </c>
      <c r="DG175" s="15">
        <f t="shared" si="174"/>
        <v>-6930.8099999999913</v>
      </c>
      <c r="DH175" s="15">
        <f t="shared" si="175"/>
        <v>11688.130000000001</v>
      </c>
      <c r="DI175" s="15">
        <f t="shared" si="176"/>
        <v>-4841.7600000000102</v>
      </c>
      <c r="DJ175" s="15">
        <f t="shared" si="177"/>
        <v>-1859.3900000000049</v>
      </c>
      <c r="DK175" s="15">
        <f t="shared" si="178"/>
        <v>-754.68999999998812</v>
      </c>
      <c r="DL175" s="15">
        <f t="shared" si="179"/>
        <v>-4359.7799999999934</v>
      </c>
      <c r="DM175" s="16">
        <f t="shared" si="142"/>
        <v>-6662.318354430372</v>
      </c>
      <c r="DN175" s="15">
        <f t="shared" si="180"/>
        <v>4029.3850632911426</v>
      </c>
      <c r="DO175" s="15">
        <f t="shared" si="181"/>
        <v>4880.8351898734218</v>
      </c>
      <c r="DP175" s="15">
        <f t="shared" si="182"/>
        <v>2946.9881012658252</v>
      </c>
      <c r="DQ175" s="15">
        <f t="shared" si="183"/>
        <v>0</v>
      </c>
      <c r="DR175" s="15">
        <f t="shared" si="184"/>
        <v>0</v>
      </c>
      <c r="DS175" s="15">
        <f t="shared" si="185"/>
        <v>0</v>
      </c>
      <c r="DT175" s="15">
        <f t="shared" si="186"/>
        <v>0</v>
      </c>
      <c r="DU175" s="15">
        <f t="shared" si="187"/>
        <v>0</v>
      </c>
      <c r="DV175" s="15">
        <f t="shared" si="188"/>
        <v>0</v>
      </c>
      <c r="DW175" s="15">
        <f t="shared" si="189"/>
        <v>0</v>
      </c>
      <c r="DX175" s="15">
        <f t="shared" si="190"/>
        <v>0</v>
      </c>
      <c r="DY175" s="15">
        <f t="shared" si="191"/>
        <v>0</v>
      </c>
      <c r="DZ175" s="16">
        <f t="shared" si="143"/>
        <v>11857.20835443039</v>
      </c>
      <c r="EB175" s="22">
        <f t="shared" si="195"/>
        <v>-5.4569682106375694E-12</v>
      </c>
      <c r="EC175" s="22">
        <f t="shared" si="196"/>
        <v>0</v>
      </c>
      <c r="ED175" s="22">
        <f t="shared" si="197"/>
        <v>7.503331289626658E-12</v>
      </c>
      <c r="EE175" s="22">
        <f t="shared" si="198"/>
        <v>0</v>
      </c>
      <c r="EF175" s="22">
        <f t="shared" si="199"/>
        <v>0</v>
      </c>
      <c r="EG175" s="22">
        <f t="shared" si="200"/>
        <v>0</v>
      </c>
      <c r="EH175" s="22">
        <f t="shared" si="201"/>
        <v>0</v>
      </c>
      <c r="EI175" s="22">
        <f t="shared" si="202"/>
        <v>0</v>
      </c>
      <c r="EJ175" s="22">
        <f t="shared" si="203"/>
        <v>0</v>
      </c>
      <c r="EK175" s="22">
        <f t="shared" si="204"/>
        <v>5.4569682106375694E-12</v>
      </c>
      <c r="EL175" s="22">
        <f t="shared" si="205"/>
        <v>0</v>
      </c>
      <c r="EM175" s="22">
        <f t="shared" si="206"/>
        <v>0</v>
      </c>
    </row>
    <row r="176" spans="12:143" x14ac:dyDescent="0.3">
      <c r="L176" s="7"/>
      <c r="M176" t="s">
        <v>177</v>
      </c>
      <c r="N176" s="15">
        <f>IFERROR(VLOOKUP($M:$M,'Data 2'!$C:$R,'Data 2'!E$1,0),0)</f>
        <v>40395.300000000003</v>
      </c>
      <c r="O176" s="15">
        <f>IFERROR(VLOOKUP($M:$M,'Data 2'!$C:$R,'Data 2'!F$1,0),0)</f>
        <v>44375.63</v>
      </c>
      <c r="P176" s="15">
        <f>IFERROR(VLOOKUP($M:$M,'Data 2'!$C:$R,'Data 2'!G$1,0),0)</f>
        <v>56981.72</v>
      </c>
      <c r="Q176" s="15">
        <f>IFERROR(VLOOKUP($M:$M,'Data 2'!$C:$R,'Data 2'!H$1,0),0)</f>
        <v>73058.61</v>
      </c>
      <c r="R176" s="15">
        <f>IFERROR(VLOOKUP($M:$M,'Data 2'!$C:$R,'Data 2'!I$1,0),0)</f>
        <v>67062.55</v>
      </c>
      <c r="S176" s="15">
        <f>IFERROR(VLOOKUP($M:$M,'Data 2'!$C:$R,'Data 2'!J$1,0),0)</f>
        <v>70684.87</v>
      </c>
      <c r="T176" s="15">
        <f>IFERROR(VLOOKUP($M:$M,'Data 2'!$C:$R,'Data 2'!K$1,0),0)</f>
        <v>86969.24</v>
      </c>
      <c r="U176" s="15">
        <f>IFERROR(VLOOKUP($M:$M,'Data 2'!$C:$R,'Data 2'!L$1,0),0)</f>
        <v>66381.13</v>
      </c>
      <c r="V176" s="15">
        <f>IFERROR(VLOOKUP($M:$M,'Data 2'!$C:$R,'Data 2'!M$1,0),0)</f>
        <v>57419.43</v>
      </c>
      <c r="W176" s="15">
        <f>IFERROR(VLOOKUP($M:$M,'Data 2'!$C:$R,'Data 2'!N$1,0),0)</f>
        <v>54165.440000000002</v>
      </c>
      <c r="X176" s="15">
        <f>IFERROR(VLOOKUP($M:$M,'Data 2'!$C:$R,'Data 2'!O$1,0),0)</f>
        <v>36719.79</v>
      </c>
      <c r="Y176" s="15">
        <f>IFERROR(VLOOKUP($M:$M,'Data 2'!$C:$R,'Data 2'!P$1,0),0)</f>
        <v>34882.1</v>
      </c>
      <c r="Z176" s="16">
        <f t="shared" si="139"/>
        <v>214811.26</v>
      </c>
      <c r="AA176" s="15">
        <f>IFERROR(VLOOKUP($M:$M,'Data 2'!$U:$AI,'Data 2'!W$1,0),0)</f>
        <v>46743.89</v>
      </c>
      <c r="AB176" s="15">
        <f>IFERROR(VLOOKUP($M:$M,'Data 2'!$U:$AI,'Data 2'!X$1,0),0)</f>
        <v>51284.11</v>
      </c>
      <c r="AC176" s="15">
        <f>IFERROR(VLOOKUP($M:$M,'Data 2'!$U:$AI,'Data 2'!Y$1,0),0)</f>
        <v>65043.66</v>
      </c>
      <c r="AD176" s="15">
        <f>IFERROR(VLOOKUP($M:$M,'Data 2'!$U:$AI,'Data 2'!Z$1,0),0)</f>
        <v>76782.539999999994</v>
      </c>
      <c r="AE176" s="15">
        <f>IFERROR(VLOOKUP($M:$M,'Data 2'!$U:$AI,'Data 2'!AA$1,0),0)</f>
        <v>88854.91</v>
      </c>
      <c r="AF176" s="15">
        <f>IFERROR(VLOOKUP($M:$M,'Data 2'!$U:$AI,'Data 2'!AB$1,0),0)</f>
        <v>97000.42</v>
      </c>
      <c r="AG176" s="15">
        <f>IFERROR(VLOOKUP($M:$M,'Data 2'!$U:$AI,'Data 2'!AC$1,0),0)</f>
        <v>88721.87</v>
      </c>
      <c r="AH176" s="15">
        <f>IFERROR(VLOOKUP($M:$M,'Data 2'!$U:$AI,'Data 2'!AD$1,0),0)</f>
        <v>78845.509999999995</v>
      </c>
      <c r="AI176" s="15">
        <f>IFERROR(VLOOKUP($M:$M,'Data 2'!$U:$AI,'Data 2'!AE$1,0),0)</f>
        <v>68160.45</v>
      </c>
      <c r="AJ176" s="15">
        <f>IFERROR(VLOOKUP($M:$M,'Data 2'!$U:$AI,'Data 2'!AF$1,0),0)</f>
        <v>62093.77</v>
      </c>
      <c r="AK176" s="15">
        <f>IFERROR(VLOOKUP($M:$M,'Data 2'!$U:$AI,'Data 2'!AG$1,0),0)</f>
        <v>43423.68</v>
      </c>
      <c r="AL176" s="15">
        <f>IFERROR(VLOOKUP($M:$M,'Data 2'!$U:$AI,'Data 2'!AH$1,0),0)</f>
        <v>47251.82</v>
      </c>
      <c r="AM176" s="16">
        <f t="shared" si="207"/>
        <v>814206.62999999989</v>
      </c>
      <c r="AN176" s="15">
        <f>IFERROR(VLOOKUP($M:$M,'Data 2'!$AP:$BE,'Data 2'!AR$1,0),0)</f>
        <v>56692.05</v>
      </c>
      <c r="AO176" s="15">
        <f>IFERROR(VLOOKUP($M:$M,'Data 2'!$AP:$BE,'Data 2'!AS$1,0),0)</f>
        <v>69992.649999999994</v>
      </c>
      <c r="AP176" s="15">
        <f>IFERROR(VLOOKUP($M:$M,'Data 2'!$AP:$BE,'Data 2'!AT$1,0),0)</f>
        <v>81927.7</v>
      </c>
      <c r="AQ176" s="15">
        <f>IFERROR(VLOOKUP($M:$M,'Data 2'!$AP:$BE,'Data 2'!AU$1,0),0)</f>
        <v>90389.91</v>
      </c>
      <c r="AR176" s="15">
        <f>IFERROR(VLOOKUP($M:$M,'Data 2'!$AP:$BE,'Data 2'!AV$1,0),0)</f>
        <v>96844.12</v>
      </c>
      <c r="AS176" s="15">
        <f>IFERROR(VLOOKUP($M:$M,'Data 2'!$AP:$BE,'Data 2'!AW$1,0),0)</f>
        <v>105412.59</v>
      </c>
      <c r="AT176" s="15">
        <f>IFERROR(VLOOKUP($M:$M,'Data 2'!$AP:$BE,'Data 2'!AX$1,0),0)</f>
        <v>99294.58</v>
      </c>
      <c r="AU176" s="15">
        <f>IFERROR(VLOOKUP($M:$M,'Data 2'!$AP:$BE,'Data 2'!AY$1,0),0)</f>
        <v>103991.53</v>
      </c>
      <c r="AV176" s="15">
        <f>IFERROR(VLOOKUP($M:$M,'Data 2'!$AP:$BE,'Data 2'!AZ$1,0),0)</f>
        <v>82315.5</v>
      </c>
      <c r="AW176" s="15">
        <f>IFERROR(VLOOKUP($M:$M,'Data 2'!$AP:$BE,'Data 2'!BA$1,0),0)</f>
        <v>74379.7</v>
      </c>
      <c r="AX176" s="15">
        <f>IFERROR(VLOOKUP($M:$M,'Data 2'!$AP:$BE,'Data 2'!BB$1,0),0)</f>
        <v>61262.079999999994</v>
      </c>
      <c r="AY176" s="15">
        <f>IFERROR(VLOOKUP($M:$M,'Data 2'!$AP:$BE,'Data 2'!BC$1,0),0)</f>
        <v>55695.5</v>
      </c>
      <c r="AZ176" s="16">
        <f t="shared" si="140"/>
        <v>978197.90999999992</v>
      </c>
      <c r="BA176" s="3">
        <f>IF(AA176=0,0,IFERROR(VLOOKUP($M:$M,'Price_Per_Oz_01.2019~'!$A:$CQ,Data_sheet_PTD!BA$2,0),0))</f>
        <v>0.69</v>
      </c>
      <c r="BB176" s="3">
        <f>IF(AB176=0,0,IFERROR(VLOOKUP($M:$M,'Price_Per_Oz_01.2019~'!$A:$CQ,Data_sheet_PTD!BB$2,0),0))</f>
        <v>0.69</v>
      </c>
      <c r="BC176" s="3">
        <f>IF(AC176=0,0,IFERROR(VLOOKUP($M:$M,'Price_Per_Oz_01.2019~'!$A:$CQ,Data_sheet_PTD!BC$2,0),0))</f>
        <v>0.69</v>
      </c>
      <c r="BD176" s="3">
        <f>IF(AD176=0,0,IFERROR(VLOOKUP($M:$M,'Price_Per_Oz_01.2019~'!$A:$CQ,Data_sheet_PTD!BD$2,0),0))</f>
        <v>0.77</v>
      </c>
      <c r="BE176" s="3">
        <f>IF(AE176=0,0,IFERROR(VLOOKUP($M:$M,'Price_Per_Oz_01.2019~'!$A:$CQ,Data_sheet_PTD!BE$2,0),0))</f>
        <v>0.77</v>
      </c>
      <c r="BF176" s="3">
        <f>IF(AF176=0,0,IFERROR(VLOOKUP($M:$M,'Price_Per_Oz_01.2019~'!$A:$CQ,Data_sheet_PTD!BF$2,0),0))</f>
        <v>0.77</v>
      </c>
      <c r="BG176" s="3">
        <f>IF(AG176=0,0,IFERROR(VLOOKUP($M:$M,'Price_Per_Oz_01.2019~'!$A:$CQ,Data_sheet_PTD!BG$2,0),0))</f>
        <v>0.77</v>
      </c>
      <c r="BH176" s="3">
        <f>IF(AH176=0,0,IFERROR(VLOOKUP($M:$M,'Price_Per_Oz_01.2019~'!$A:$CQ,Data_sheet_PTD!BH$2,0),0))</f>
        <v>0.77</v>
      </c>
      <c r="BI176" s="3">
        <f>IF(AI176=0,0,IFERROR(VLOOKUP($M:$M,'Price_Per_Oz_01.2019~'!$A:$CQ,Data_sheet_PTD!BI$2,0),0))</f>
        <v>0.77</v>
      </c>
      <c r="BJ176" s="3">
        <f>IF(AJ176=0,0,IFERROR(VLOOKUP($M:$M,'Price_Per_Oz_01.2019~'!$A:$CQ,Data_sheet_PTD!BJ$2,0),0))</f>
        <v>0.77</v>
      </c>
      <c r="BK176" s="3">
        <f>IF(AK176=0,0,IFERROR(VLOOKUP($M:$M,'Price_Per_Oz_01.2019~'!$A:$CQ,Data_sheet_PTD!BK$2,0),0))</f>
        <v>0.77</v>
      </c>
      <c r="BL176" s="3">
        <f>IF(AL176=0,0,IFERROR(VLOOKUP($M:$M,'Price_Per_Oz_01.2019~'!$A:$CQ,Data_sheet_PTD!BL$2,0),0))</f>
        <v>0.77</v>
      </c>
      <c r="BM176" s="17">
        <f t="shared" si="192"/>
        <v>0.77</v>
      </c>
      <c r="BN176" s="3">
        <f>IF(AN176=0,0,IFERROR(VLOOKUP($M:$M,'Price_Per_Oz_01.2019~'!$A:$CQ,Data_sheet_PTD!BN$2,0),0))</f>
        <v>0.77</v>
      </c>
      <c r="BO176" s="3">
        <f>IF(AO176=0,0,IFERROR(VLOOKUP($M:$M,'Price_Per_Oz_01.2019~'!$A:$CQ,Data_sheet_PTD!BO$2,0),0))</f>
        <v>0.77</v>
      </c>
      <c r="BP176" s="3">
        <f>IF(AP176=0,0,IFERROR(VLOOKUP($M:$M,'Price_Per_Oz_01.2019~'!$A:$CQ,Data_sheet_PTD!BP$2,0),0))</f>
        <v>0.77</v>
      </c>
      <c r="BQ176" s="3">
        <f>IF(AQ176=0,0,IFERROR(VLOOKUP($M:$M,'Price_Per_Oz_01.2019~'!$A:$CQ,Data_sheet_PTD!BQ$2,0),0))</f>
        <v>0.77</v>
      </c>
      <c r="BR176" s="3">
        <f>IF(AR176=0,0,IFERROR(VLOOKUP($M:$M,'Price_Per_Oz_01.2019~'!$A:$CQ,Data_sheet_PTD!BR$2,0),0))</f>
        <v>0.77</v>
      </c>
      <c r="BS176" s="3">
        <f>IF(AS176=0,0,IFERROR(VLOOKUP($M:$M,'Price_Per_Oz_01.2019~'!$A:$CQ,Data_sheet_PTD!BS$2,0),0))</f>
        <v>0.77</v>
      </c>
      <c r="BT176" s="3">
        <f>IF(AT176=0,0,IFERROR(VLOOKUP($M:$M,'Price_Per_Oz_01.2019~'!$A:$CQ,Data_sheet_PTD!BT$2,0),0))</f>
        <v>0.77</v>
      </c>
      <c r="BU176" s="3">
        <f>IF(AU176=0,0,IFERROR(VLOOKUP($M:$M,'Price_Per_Oz_01.2019~'!$A:$CQ,Data_sheet_PTD!BU$2,0),0))</f>
        <v>0.77</v>
      </c>
      <c r="BV176" s="3">
        <f>IF(AV176=0,0,IFERROR(VLOOKUP($M:$M,'Price_Per_Oz_01.2019~'!$A:$CQ,Data_sheet_PTD!BV$2,0),0))</f>
        <v>0.77</v>
      </c>
      <c r="BW176" s="3">
        <f>IF(AW176=0,0,IFERROR(VLOOKUP($M:$M,'Price_Per_Oz_01.2019~'!$A:$CQ,Data_sheet_PTD!BW$2,0),0))</f>
        <v>0.77</v>
      </c>
      <c r="BX176" s="3">
        <f>IF(AX176=0,0,IFERROR(VLOOKUP($M:$M,'Price_Per_Oz_01.2019~'!$A:$CQ,Data_sheet_PTD!BX$2,0),0))</f>
        <v>0.77</v>
      </c>
      <c r="BY176" s="3">
        <f>IF(AY176=0,0,IFERROR(VLOOKUP($M:$M,'Price_Per_Oz_01.2019~'!$A:$CQ,Data_sheet_PTD!BY$2,0),0))</f>
        <v>0.77</v>
      </c>
      <c r="BZ176" s="17">
        <f t="shared" si="193"/>
        <v>0.77</v>
      </c>
      <c r="CA176" s="12">
        <f t="shared" si="144"/>
        <v>67744.768115942032</v>
      </c>
      <c r="CB176" s="12">
        <f t="shared" si="145"/>
        <v>74324.79710144928</v>
      </c>
      <c r="CC176" s="12">
        <f t="shared" si="146"/>
        <v>94266.173913043487</v>
      </c>
      <c r="CD176" s="12">
        <f t="shared" si="147"/>
        <v>99717.58441558441</v>
      </c>
      <c r="CE176" s="12">
        <f t="shared" si="148"/>
        <v>115395.98701298701</v>
      </c>
      <c r="CF176" s="12">
        <f t="shared" si="149"/>
        <v>125974.57142857142</v>
      </c>
      <c r="CG176" s="12">
        <f t="shared" si="150"/>
        <v>115223.20779220779</v>
      </c>
      <c r="CH176" s="12">
        <f t="shared" si="151"/>
        <v>102396.76623376622</v>
      </c>
      <c r="CI176" s="12">
        <f t="shared" si="152"/>
        <v>88520.064935064933</v>
      </c>
      <c r="CJ176" s="12">
        <f t="shared" si="153"/>
        <v>80641.259740259731</v>
      </c>
      <c r="CK176" s="12">
        <f t="shared" si="154"/>
        <v>56394.389610389611</v>
      </c>
      <c r="CL176" s="12">
        <f t="shared" si="155"/>
        <v>61366</v>
      </c>
      <c r="CM176" s="13">
        <f t="shared" si="194"/>
        <v>1081965.5702992659</v>
      </c>
      <c r="CN176" s="12">
        <f t="shared" si="156"/>
        <v>73626.038961038968</v>
      </c>
      <c r="CO176" s="12">
        <f t="shared" si="157"/>
        <v>90899.545454545441</v>
      </c>
      <c r="CP176" s="12">
        <f t="shared" si="158"/>
        <v>106399.61038961039</v>
      </c>
      <c r="CQ176" s="12">
        <f t="shared" si="159"/>
        <v>117389.49350649351</v>
      </c>
      <c r="CR176" s="12">
        <f t="shared" si="160"/>
        <v>125771.58441558441</v>
      </c>
      <c r="CS176" s="12">
        <f t="shared" si="161"/>
        <v>136899.46753246753</v>
      </c>
      <c r="CT176" s="12">
        <f t="shared" si="162"/>
        <v>128954</v>
      </c>
      <c r="CU176" s="12">
        <f t="shared" si="163"/>
        <v>135053.93506493507</v>
      </c>
      <c r="CV176" s="12">
        <f t="shared" si="164"/>
        <v>106903.24675324676</v>
      </c>
      <c r="CW176" s="12">
        <f t="shared" si="165"/>
        <v>96597.012987012975</v>
      </c>
      <c r="CX176" s="12">
        <f t="shared" si="166"/>
        <v>79561.142857142855</v>
      </c>
      <c r="CY176" s="12">
        <f t="shared" si="167"/>
        <v>72331.818181818177</v>
      </c>
      <c r="CZ176" s="13">
        <f t="shared" si="141"/>
        <v>1270386.8961038962</v>
      </c>
      <c r="DA176" s="15">
        <f t="shared" si="168"/>
        <v>4058.0768831168862</v>
      </c>
      <c r="DB176" s="15">
        <f t="shared" si="169"/>
        <v>11436.57636363635</v>
      </c>
      <c r="DC176" s="15">
        <f t="shared" si="170"/>
        <v>8372.0711688311621</v>
      </c>
      <c r="DD176" s="15">
        <f t="shared" si="171"/>
        <v>13607.37000000001</v>
      </c>
      <c r="DE176" s="15">
        <f t="shared" si="172"/>
        <v>7989.2099999999973</v>
      </c>
      <c r="DF176" s="15">
        <f t="shared" si="173"/>
        <v>8412.1700000000073</v>
      </c>
      <c r="DG176" s="15">
        <f t="shared" si="174"/>
        <v>10572.710000000003</v>
      </c>
      <c r="DH176" s="15">
        <f t="shared" si="175"/>
        <v>25146.020000000015</v>
      </c>
      <c r="DI176" s="15">
        <f t="shared" si="176"/>
        <v>14155.050000000005</v>
      </c>
      <c r="DJ176" s="15">
        <f t="shared" si="177"/>
        <v>12285.929999999998</v>
      </c>
      <c r="DK176" s="15">
        <f t="shared" si="178"/>
        <v>17838.399999999998</v>
      </c>
      <c r="DL176" s="15">
        <f t="shared" si="179"/>
        <v>8443.6799999999967</v>
      </c>
      <c r="DM176" s="16">
        <f t="shared" si="142"/>
        <v>142317.26441558442</v>
      </c>
      <c r="DN176" s="15">
        <f t="shared" si="180"/>
        <v>5890.0831168831228</v>
      </c>
      <c r="DO176" s="15">
        <f t="shared" si="181"/>
        <v>7271.9636363636419</v>
      </c>
      <c r="DP176" s="15">
        <f t="shared" si="182"/>
        <v>8511.9688311688387</v>
      </c>
      <c r="DQ176" s="15">
        <f t="shared" si="183"/>
        <v>0</v>
      </c>
      <c r="DR176" s="15">
        <f t="shared" si="184"/>
        <v>0</v>
      </c>
      <c r="DS176" s="15">
        <f t="shared" si="185"/>
        <v>0</v>
      </c>
      <c r="DT176" s="15">
        <f t="shared" si="186"/>
        <v>0</v>
      </c>
      <c r="DU176" s="15">
        <f t="shared" si="187"/>
        <v>0</v>
      </c>
      <c r="DV176" s="15">
        <f t="shared" si="188"/>
        <v>0</v>
      </c>
      <c r="DW176" s="15">
        <f t="shared" si="189"/>
        <v>0</v>
      </c>
      <c r="DX176" s="15">
        <f t="shared" si="190"/>
        <v>0</v>
      </c>
      <c r="DY176" s="15">
        <f t="shared" si="191"/>
        <v>0</v>
      </c>
      <c r="DZ176" s="16">
        <f t="shared" si="143"/>
        <v>21674.015584415603</v>
      </c>
      <c r="EB176" s="22">
        <f t="shared" si="195"/>
        <v>0</v>
      </c>
      <c r="EC176" s="22">
        <f t="shared" si="196"/>
        <v>0</v>
      </c>
      <c r="ED176" s="22">
        <f t="shared" si="197"/>
        <v>0</v>
      </c>
      <c r="EE176" s="22">
        <f t="shared" si="198"/>
        <v>0</v>
      </c>
      <c r="EF176" s="22">
        <f t="shared" si="199"/>
        <v>0</v>
      </c>
      <c r="EG176" s="22">
        <f t="shared" si="200"/>
        <v>0</v>
      </c>
      <c r="EH176" s="22">
        <f t="shared" si="201"/>
        <v>0</v>
      </c>
      <c r="EI176" s="22">
        <f t="shared" si="202"/>
        <v>0</v>
      </c>
      <c r="EJ176" s="22">
        <f t="shared" si="203"/>
        <v>0</v>
      </c>
      <c r="EK176" s="22">
        <f t="shared" si="204"/>
        <v>0</v>
      </c>
      <c r="EL176" s="22">
        <f t="shared" si="205"/>
        <v>0</v>
      </c>
      <c r="EM176" s="22">
        <f t="shared" si="206"/>
        <v>0</v>
      </c>
    </row>
    <row r="177" spans="12:143" x14ac:dyDescent="0.3">
      <c r="L177" s="7"/>
      <c r="M177" t="s">
        <v>178</v>
      </c>
      <c r="N177" s="15">
        <f>IFERROR(VLOOKUP($M:$M,'Data 2'!$C:$R,'Data 2'!E$1,0),0)</f>
        <v>27788.23</v>
      </c>
      <c r="O177" s="15">
        <f>IFERROR(VLOOKUP($M:$M,'Data 2'!$C:$R,'Data 2'!F$1,0),0)</f>
        <v>32468.46</v>
      </c>
      <c r="P177" s="15">
        <f>IFERROR(VLOOKUP($M:$M,'Data 2'!$C:$R,'Data 2'!G$1,0),0)</f>
        <v>35502</v>
      </c>
      <c r="Q177" s="15">
        <f>IFERROR(VLOOKUP($M:$M,'Data 2'!$C:$R,'Data 2'!H$1,0),0)</f>
        <v>40383.79</v>
      </c>
      <c r="R177" s="15">
        <f>IFERROR(VLOOKUP($M:$M,'Data 2'!$C:$R,'Data 2'!I$1,0),0)</f>
        <v>38174.1</v>
      </c>
      <c r="S177" s="15">
        <f>IFERROR(VLOOKUP($M:$M,'Data 2'!$C:$R,'Data 2'!J$1,0),0)</f>
        <v>47093.07</v>
      </c>
      <c r="T177" s="15">
        <f>IFERROR(VLOOKUP($M:$M,'Data 2'!$C:$R,'Data 2'!K$1,0),0)</f>
        <v>47395.98</v>
      </c>
      <c r="U177" s="15">
        <f>IFERROR(VLOOKUP($M:$M,'Data 2'!$C:$R,'Data 2'!L$1,0),0)</f>
        <v>46654.81</v>
      </c>
      <c r="V177" s="15">
        <f>IFERROR(VLOOKUP($M:$M,'Data 2'!$C:$R,'Data 2'!M$1,0),0)</f>
        <v>41481.5</v>
      </c>
      <c r="W177" s="15">
        <f>IFERROR(VLOOKUP($M:$M,'Data 2'!$C:$R,'Data 2'!N$1,0),0)</f>
        <v>40934.129999999997</v>
      </c>
      <c r="X177" s="15">
        <f>IFERROR(VLOOKUP($M:$M,'Data 2'!$C:$R,'Data 2'!O$1,0),0)</f>
        <v>29101.69</v>
      </c>
      <c r="Y177" s="15">
        <f>IFERROR(VLOOKUP($M:$M,'Data 2'!$C:$R,'Data 2'!P$1,0),0)</f>
        <v>25403.41</v>
      </c>
      <c r="Z177" s="16">
        <f t="shared" si="139"/>
        <v>136142.48000000001</v>
      </c>
      <c r="AA177" s="15">
        <f>IFERROR(VLOOKUP($M:$M,'Data 2'!$U:$AI,'Data 2'!W$1,0),0)</f>
        <v>30760.36</v>
      </c>
      <c r="AB177" s="15">
        <f>IFERROR(VLOOKUP($M:$M,'Data 2'!$U:$AI,'Data 2'!X$1,0),0)</f>
        <v>31164.65</v>
      </c>
      <c r="AC177" s="15">
        <f>IFERROR(VLOOKUP($M:$M,'Data 2'!$U:$AI,'Data 2'!Y$1,0),0)</f>
        <v>40624.980000000003</v>
      </c>
      <c r="AD177" s="15">
        <f>IFERROR(VLOOKUP($M:$M,'Data 2'!$U:$AI,'Data 2'!Z$1,0),0)</f>
        <v>44271.97</v>
      </c>
      <c r="AE177" s="15">
        <f>IFERROR(VLOOKUP($M:$M,'Data 2'!$U:$AI,'Data 2'!AA$1,0),0)</f>
        <v>50743.26</v>
      </c>
      <c r="AF177" s="15">
        <f>IFERROR(VLOOKUP($M:$M,'Data 2'!$U:$AI,'Data 2'!AB$1,0),0)</f>
        <v>57036.46</v>
      </c>
      <c r="AG177" s="15">
        <f>IFERROR(VLOOKUP($M:$M,'Data 2'!$U:$AI,'Data 2'!AC$1,0),0)</f>
        <v>49535.63</v>
      </c>
      <c r="AH177" s="15">
        <f>IFERROR(VLOOKUP($M:$M,'Data 2'!$U:$AI,'Data 2'!AD$1,0),0)</f>
        <v>50169.05</v>
      </c>
      <c r="AI177" s="15">
        <f>IFERROR(VLOOKUP($M:$M,'Data 2'!$U:$AI,'Data 2'!AE$1,0),0)</f>
        <v>47015.1</v>
      </c>
      <c r="AJ177" s="15">
        <f>IFERROR(VLOOKUP($M:$M,'Data 2'!$U:$AI,'Data 2'!AF$1,0),0)</f>
        <v>42409.66</v>
      </c>
      <c r="AK177" s="15">
        <f>IFERROR(VLOOKUP($M:$M,'Data 2'!$U:$AI,'Data 2'!AG$1,0),0)</f>
        <v>31623.439999999999</v>
      </c>
      <c r="AL177" s="15">
        <f>IFERROR(VLOOKUP($M:$M,'Data 2'!$U:$AI,'Data 2'!AH$1,0),0)</f>
        <v>28643.09</v>
      </c>
      <c r="AM177" s="16">
        <f t="shared" si="207"/>
        <v>503997.65</v>
      </c>
      <c r="AN177" s="15">
        <f>IFERROR(VLOOKUP($M:$M,'Data 2'!$AP:$BE,'Data 2'!AR$1,0),0)</f>
        <v>34056.160000000003</v>
      </c>
      <c r="AO177" s="15">
        <f>IFERROR(VLOOKUP($M:$M,'Data 2'!$AP:$BE,'Data 2'!AS$1,0),0)</f>
        <v>39958.46</v>
      </c>
      <c r="AP177" s="15">
        <f>IFERROR(VLOOKUP($M:$M,'Data 2'!$AP:$BE,'Data 2'!AT$1,0),0)</f>
        <v>45649.71</v>
      </c>
      <c r="AQ177" s="15">
        <f>IFERROR(VLOOKUP($M:$M,'Data 2'!$AP:$BE,'Data 2'!AU$1,0),0)</f>
        <v>50842.41</v>
      </c>
      <c r="AR177" s="15">
        <f>IFERROR(VLOOKUP($M:$M,'Data 2'!$AP:$BE,'Data 2'!AV$1,0),0)</f>
        <v>57887.81</v>
      </c>
      <c r="AS177" s="15">
        <f>IFERROR(VLOOKUP($M:$M,'Data 2'!$AP:$BE,'Data 2'!AW$1,0),0)</f>
        <v>57068.38</v>
      </c>
      <c r="AT177" s="15">
        <f>IFERROR(VLOOKUP($M:$M,'Data 2'!$AP:$BE,'Data 2'!AX$1,0),0)</f>
        <v>47073.54</v>
      </c>
      <c r="AU177" s="15">
        <f>IFERROR(VLOOKUP($M:$M,'Data 2'!$AP:$BE,'Data 2'!AY$1,0),0)</f>
        <v>53936.36</v>
      </c>
      <c r="AV177" s="15">
        <f>IFERROR(VLOOKUP($M:$M,'Data 2'!$AP:$BE,'Data 2'!AZ$1,0),0)</f>
        <v>46901.18</v>
      </c>
      <c r="AW177" s="15">
        <f>IFERROR(VLOOKUP($M:$M,'Data 2'!$AP:$BE,'Data 2'!BA$1,0),0)</f>
        <v>41513.9</v>
      </c>
      <c r="AX177" s="15">
        <f>IFERROR(VLOOKUP($M:$M,'Data 2'!$AP:$BE,'Data 2'!BB$1,0),0)</f>
        <v>27423.469999999998</v>
      </c>
      <c r="AY177" s="15">
        <f>IFERROR(VLOOKUP($M:$M,'Data 2'!$AP:$BE,'Data 2'!BC$1,0),0)</f>
        <v>26969.72</v>
      </c>
      <c r="AZ177" s="16">
        <f t="shared" si="140"/>
        <v>529281.1</v>
      </c>
      <c r="BA177" s="3">
        <f>IF(AA177=0,0,IFERROR(VLOOKUP($M:$M,'Price_Per_Oz_01.2019~'!$A:$CQ,Data_sheet_PTD!BA$2,0),0))</f>
        <v>0.69</v>
      </c>
      <c r="BB177" s="3">
        <f>IF(AB177=0,0,IFERROR(VLOOKUP($M:$M,'Price_Per_Oz_01.2019~'!$A:$CQ,Data_sheet_PTD!BB$2,0),0))</f>
        <v>0.69</v>
      </c>
      <c r="BC177" s="3">
        <f>IF(AC177=0,0,IFERROR(VLOOKUP($M:$M,'Price_Per_Oz_01.2019~'!$A:$CQ,Data_sheet_PTD!BC$2,0),0))</f>
        <v>0.75</v>
      </c>
      <c r="BD177" s="3">
        <f>IF(AD177=0,0,IFERROR(VLOOKUP($M:$M,'Price_Per_Oz_01.2019~'!$A:$CQ,Data_sheet_PTD!BD$2,0),0))</f>
        <v>0.75</v>
      </c>
      <c r="BE177" s="3">
        <f>IF(AE177=0,0,IFERROR(VLOOKUP($M:$M,'Price_Per_Oz_01.2019~'!$A:$CQ,Data_sheet_PTD!BE$2,0),0))</f>
        <v>0.75</v>
      </c>
      <c r="BF177" s="3">
        <f>IF(AF177=0,0,IFERROR(VLOOKUP($M:$M,'Price_Per_Oz_01.2019~'!$A:$CQ,Data_sheet_PTD!BF$2,0),0))</f>
        <v>0.75</v>
      </c>
      <c r="BG177" s="3">
        <f>IF(AG177=0,0,IFERROR(VLOOKUP($M:$M,'Price_Per_Oz_01.2019~'!$A:$CQ,Data_sheet_PTD!BG$2,0),0))</f>
        <v>0.75</v>
      </c>
      <c r="BH177" s="3">
        <f>IF(AH177=0,0,IFERROR(VLOOKUP($M:$M,'Price_Per_Oz_01.2019~'!$A:$CQ,Data_sheet_PTD!BH$2,0),0))</f>
        <v>0.75</v>
      </c>
      <c r="BI177" s="3">
        <f>IF(AI177=0,0,IFERROR(VLOOKUP($M:$M,'Price_Per_Oz_01.2019~'!$A:$CQ,Data_sheet_PTD!BI$2,0),0))</f>
        <v>0.75</v>
      </c>
      <c r="BJ177" s="3">
        <f>IF(AJ177=0,0,IFERROR(VLOOKUP($M:$M,'Price_Per_Oz_01.2019~'!$A:$CQ,Data_sheet_PTD!BJ$2,0),0))</f>
        <v>0.75</v>
      </c>
      <c r="BK177" s="3">
        <f>IF(AK177=0,0,IFERROR(VLOOKUP($M:$M,'Price_Per_Oz_01.2019~'!$A:$CQ,Data_sheet_PTD!BK$2,0),0))</f>
        <v>0.75</v>
      </c>
      <c r="BL177" s="3">
        <f>IF(AL177=0,0,IFERROR(VLOOKUP($M:$M,'Price_Per_Oz_01.2019~'!$A:$CQ,Data_sheet_PTD!BL$2,0),0))</f>
        <v>0.75</v>
      </c>
      <c r="BM177" s="17">
        <f t="shared" si="192"/>
        <v>0.75</v>
      </c>
      <c r="BN177" s="3">
        <f>IF(AN177=0,0,IFERROR(VLOOKUP($M:$M,'Price_Per_Oz_01.2019~'!$A:$CQ,Data_sheet_PTD!BN$2,0),0))</f>
        <v>0.75</v>
      </c>
      <c r="BO177" s="3">
        <f>IF(AO177=0,0,IFERROR(VLOOKUP($M:$M,'Price_Per_Oz_01.2019~'!$A:$CQ,Data_sheet_PTD!BO$2,0),0))</f>
        <v>0.75</v>
      </c>
      <c r="BP177" s="3">
        <f>IF(AP177=0,0,IFERROR(VLOOKUP($M:$M,'Price_Per_Oz_01.2019~'!$A:$CQ,Data_sheet_PTD!BP$2,0),0))</f>
        <v>0.75</v>
      </c>
      <c r="BQ177" s="3">
        <f>IF(AQ177=0,0,IFERROR(VLOOKUP($M:$M,'Price_Per_Oz_01.2019~'!$A:$CQ,Data_sheet_PTD!BQ$2,0),0))</f>
        <v>0.75</v>
      </c>
      <c r="BR177" s="3">
        <f>IF(AR177=0,0,IFERROR(VLOOKUP($M:$M,'Price_Per_Oz_01.2019~'!$A:$CQ,Data_sheet_PTD!BR$2,0),0))</f>
        <v>0.75</v>
      </c>
      <c r="BS177" s="3">
        <f>IF(AS177=0,0,IFERROR(VLOOKUP($M:$M,'Price_Per_Oz_01.2019~'!$A:$CQ,Data_sheet_PTD!BS$2,0),0))</f>
        <v>0.75</v>
      </c>
      <c r="BT177" s="3">
        <f>IF(AT177=0,0,IFERROR(VLOOKUP($M:$M,'Price_Per_Oz_01.2019~'!$A:$CQ,Data_sheet_PTD!BT$2,0),0))</f>
        <v>0.75</v>
      </c>
      <c r="BU177" s="3">
        <f>IF(AU177=0,0,IFERROR(VLOOKUP($M:$M,'Price_Per_Oz_01.2019~'!$A:$CQ,Data_sheet_PTD!BU$2,0),0))</f>
        <v>0.75</v>
      </c>
      <c r="BV177" s="3">
        <f>IF(AV177=0,0,IFERROR(VLOOKUP($M:$M,'Price_Per_Oz_01.2019~'!$A:$CQ,Data_sheet_PTD!BV$2,0),0))</f>
        <v>0.75</v>
      </c>
      <c r="BW177" s="3">
        <f>IF(AW177=0,0,IFERROR(VLOOKUP($M:$M,'Price_Per_Oz_01.2019~'!$A:$CQ,Data_sheet_PTD!BW$2,0),0))</f>
        <v>0.75</v>
      </c>
      <c r="BX177" s="3">
        <f>IF(AX177=0,0,IFERROR(VLOOKUP($M:$M,'Price_Per_Oz_01.2019~'!$A:$CQ,Data_sheet_PTD!BX$2,0),0))</f>
        <v>0.75</v>
      </c>
      <c r="BY177" s="3">
        <f>IF(AY177=0,0,IFERROR(VLOOKUP($M:$M,'Price_Per_Oz_01.2019~'!$A:$CQ,Data_sheet_PTD!BY$2,0),0))</f>
        <v>0.75</v>
      </c>
      <c r="BZ177" s="17">
        <f t="shared" si="193"/>
        <v>0.75</v>
      </c>
      <c r="CA177" s="12">
        <f t="shared" si="144"/>
        <v>44580.231884057976</v>
      </c>
      <c r="CB177" s="12">
        <f t="shared" si="145"/>
        <v>45166.159420289863</v>
      </c>
      <c r="CC177" s="12">
        <f t="shared" si="146"/>
        <v>54166.640000000007</v>
      </c>
      <c r="CD177" s="12">
        <f t="shared" si="147"/>
        <v>59029.293333333335</v>
      </c>
      <c r="CE177" s="12">
        <f t="shared" si="148"/>
        <v>67657.680000000008</v>
      </c>
      <c r="CF177" s="12">
        <f t="shared" si="149"/>
        <v>76048.613333333327</v>
      </c>
      <c r="CG177" s="12">
        <f t="shared" si="150"/>
        <v>66047.506666666668</v>
      </c>
      <c r="CH177" s="12">
        <f t="shared" si="151"/>
        <v>66892.066666666666</v>
      </c>
      <c r="CI177" s="12">
        <f t="shared" si="152"/>
        <v>62686.799999999996</v>
      </c>
      <c r="CJ177" s="12">
        <f t="shared" si="153"/>
        <v>56546.21333333334</v>
      </c>
      <c r="CK177" s="12">
        <f t="shared" si="154"/>
        <v>42164.586666666662</v>
      </c>
      <c r="CL177" s="12">
        <f t="shared" si="155"/>
        <v>38190.786666666667</v>
      </c>
      <c r="CM177" s="13">
        <f t="shared" si="194"/>
        <v>679176.57797101454</v>
      </c>
      <c r="CN177" s="12">
        <f t="shared" si="156"/>
        <v>45408.21333333334</v>
      </c>
      <c r="CO177" s="12">
        <f t="shared" si="157"/>
        <v>53277.946666666663</v>
      </c>
      <c r="CP177" s="12">
        <f t="shared" si="158"/>
        <v>60866.28</v>
      </c>
      <c r="CQ177" s="12">
        <f t="shared" si="159"/>
        <v>67789.88</v>
      </c>
      <c r="CR177" s="12">
        <f t="shared" si="160"/>
        <v>77183.746666666659</v>
      </c>
      <c r="CS177" s="12">
        <f t="shared" si="161"/>
        <v>76091.173333333325</v>
      </c>
      <c r="CT177" s="12">
        <f t="shared" si="162"/>
        <v>62764.72</v>
      </c>
      <c r="CU177" s="12">
        <f t="shared" si="163"/>
        <v>71915.146666666667</v>
      </c>
      <c r="CV177" s="12">
        <f t="shared" si="164"/>
        <v>62534.906666666669</v>
      </c>
      <c r="CW177" s="12">
        <f t="shared" si="165"/>
        <v>55351.866666666669</v>
      </c>
      <c r="CX177" s="12">
        <f t="shared" si="166"/>
        <v>36564.626666666663</v>
      </c>
      <c r="CY177" s="12">
        <f t="shared" si="167"/>
        <v>35959.626666666671</v>
      </c>
      <c r="CZ177" s="13">
        <f t="shared" si="141"/>
        <v>705708.13333333342</v>
      </c>
      <c r="DA177" s="15">
        <f t="shared" si="168"/>
        <v>571.30720000000167</v>
      </c>
      <c r="DB177" s="15">
        <f t="shared" si="169"/>
        <v>5597.1331999999911</v>
      </c>
      <c r="DC177" s="15">
        <f t="shared" si="170"/>
        <v>5024.7299999999941</v>
      </c>
      <c r="DD177" s="15">
        <f t="shared" si="171"/>
        <v>6570.4400000000023</v>
      </c>
      <c r="DE177" s="15">
        <f t="shared" si="172"/>
        <v>7144.5499999999884</v>
      </c>
      <c r="DF177" s="15">
        <f t="shared" si="173"/>
        <v>31.919999999998254</v>
      </c>
      <c r="DG177" s="15">
        <f t="shared" si="174"/>
        <v>-2462.09</v>
      </c>
      <c r="DH177" s="15">
        <f t="shared" si="175"/>
        <v>3767.3100000000013</v>
      </c>
      <c r="DI177" s="15">
        <f t="shared" si="176"/>
        <v>-113.91999999999462</v>
      </c>
      <c r="DJ177" s="15">
        <f t="shared" si="177"/>
        <v>-895.76000000000386</v>
      </c>
      <c r="DK177" s="15">
        <f t="shared" si="178"/>
        <v>-4199.9699999999993</v>
      </c>
      <c r="DL177" s="15">
        <f t="shared" si="179"/>
        <v>-1673.3699999999972</v>
      </c>
      <c r="DM177" s="16">
        <f t="shared" si="142"/>
        <v>19362.280399999981</v>
      </c>
      <c r="DN177" s="15">
        <f t="shared" si="180"/>
        <v>2724.4928000000027</v>
      </c>
      <c r="DO177" s="15">
        <f t="shared" si="181"/>
        <v>3196.6768000000025</v>
      </c>
      <c r="DP177" s="15">
        <f t="shared" si="182"/>
        <v>0</v>
      </c>
      <c r="DQ177" s="15">
        <f t="shared" si="183"/>
        <v>0</v>
      </c>
      <c r="DR177" s="15">
        <f t="shared" si="184"/>
        <v>0</v>
      </c>
      <c r="DS177" s="15">
        <f t="shared" si="185"/>
        <v>0</v>
      </c>
      <c r="DT177" s="15">
        <f t="shared" si="186"/>
        <v>0</v>
      </c>
      <c r="DU177" s="15">
        <f t="shared" si="187"/>
        <v>0</v>
      </c>
      <c r="DV177" s="15">
        <f t="shared" si="188"/>
        <v>0</v>
      </c>
      <c r="DW177" s="15">
        <f t="shared" si="189"/>
        <v>0</v>
      </c>
      <c r="DX177" s="15">
        <f t="shared" si="190"/>
        <v>0</v>
      </c>
      <c r="DY177" s="15">
        <f t="shared" si="191"/>
        <v>0</v>
      </c>
      <c r="DZ177" s="16">
        <f t="shared" si="143"/>
        <v>5921.1696000000047</v>
      </c>
      <c r="EB177" s="22">
        <f t="shared" si="195"/>
        <v>0</v>
      </c>
      <c r="EC177" s="22">
        <f t="shared" si="196"/>
        <v>0</v>
      </c>
      <c r="ED177" s="22">
        <f t="shared" si="197"/>
        <v>0</v>
      </c>
      <c r="EE177" s="22">
        <f t="shared" si="198"/>
        <v>0</v>
      </c>
      <c r="EF177" s="22">
        <f t="shared" si="199"/>
        <v>7.2759576141834259E-12</v>
      </c>
      <c r="EG177" s="22">
        <f t="shared" si="200"/>
        <v>0</v>
      </c>
      <c r="EH177" s="22">
        <f t="shared" si="201"/>
        <v>3.637978807091713E-12</v>
      </c>
      <c r="EI177" s="22">
        <f t="shared" si="202"/>
        <v>-3.637978807091713E-12</v>
      </c>
      <c r="EJ177" s="22">
        <f t="shared" si="203"/>
        <v>-3.637978807091713E-12</v>
      </c>
      <c r="EK177" s="22">
        <f t="shared" si="204"/>
        <v>1.8189894035458565E-12</v>
      </c>
      <c r="EL177" s="22">
        <f t="shared" si="205"/>
        <v>0</v>
      </c>
      <c r="EM177" s="22">
        <f t="shared" si="206"/>
        <v>-1.8189894035458565E-12</v>
      </c>
    </row>
    <row r="178" spans="12:143" x14ac:dyDescent="0.3">
      <c r="L178" s="7"/>
      <c r="M178" t="s">
        <v>179</v>
      </c>
      <c r="N178" s="15">
        <f>IFERROR(VLOOKUP($M:$M,'Data 2'!$C:$R,'Data 2'!E$1,0),0)</f>
        <v>82564.44</v>
      </c>
      <c r="O178" s="15">
        <f>IFERROR(VLOOKUP($M:$M,'Data 2'!$C:$R,'Data 2'!F$1,0),0)</f>
        <v>95288.22</v>
      </c>
      <c r="P178" s="15">
        <f>IFERROR(VLOOKUP($M:$M,'Data 2'!$C:$R,'Data 2'!G$1,0),0)</f>
        <v>119067.23</v>
      </c>
      <c r="Q178" s="15">
        <f>IFERROR(VLOOKUP($M:$M,'Data 2'!$C:$R,'Data 2'!H$1,0),0)</f>
        <v>152510.07</v>
      </c>
      <c r="R178" s="15">
        <f>IFERROR(VLOOKUP($M:$M,'Data 2'!$C:$R,'Data 2'!I$1,0),0)</f>
        <v>137414.43</v>
      </c>
      <c r="S178" s="15">
        <f>IFERROR(VLOOKUP($M:$M,'Data 2'!$C:$R,'Data 2'!J$1,0),0)</f>
        <v>162093.76000000001</v>
      </c>
      <c r="T178" s="15">
        <f>IFERROR(VLOOKUP($M:$M,'Data 2'!$C:$R,'Data 2'!K$1,0),0)</f>
        <v>176945.81</v>
      </c>
      <c r="U178" s="15">
        <f>IFERROR(VLOOKUP($M:$M,'Data 2'!$C:$R,'Data 2'!L$1,0),0)</f>
        <v>137188.88</v>
      </c>
      <c r="V178" s="15">
        <f>IFERROR(VLOOKUP($M:$M,'Data 2'!$C:$R,'Data 2'!M$1,0),0)</f>
        <v>114134.77</v>
      </c>
      <c r="W178" s="15">
        <f>IFERROR(VLOOKUP($M:$M,'Data 2'!$C:$R,'Data 2'!N$1,0),0)</f>
        <v>113986.41</v>
      </c>
      <c r="X178" s="15">
        <f>IFERROR(VLOOKUP($M:$M,'Data 2'!$C:$R,'Data 2'!O$1,0),0)</f>
        <v>96302.62</v>
      </c>
      <c r="Y178" s="15">
        <f>IFERROR(VLOOKUP($M:$M,'Data 2'!$C:$R,'Data 2'!P$1,0),0)</f>
        <v>96342.51</v>
      </c>
      <c r="Z178" s="16">
        <f t="shared" si="139"/>
        <v>449429.96</v>
      </c>
      <c r="AA178" s="15">
        <f>IFERROR(VLOOKUP($M:$M,'Data 2'!$U:$AI,'Data 2'!W$1,0),0)</f>
        <v>98798.52</v>
      </c>
      <c r="AB178" s="15">
        <f>IFERROR(VLOOKUP($M:$M,'Data 2'!$U:$AI,'Data 2'!X$1,0),0)</f>
        <v>101977.18</v>
      </c>
      <c r="AC178" s="15">
        <f>IFERROR(VLOOKUP($M:$M,'Data 2'!$U:$AI,'Data 2'!Y$1,0),0)</f>
        <v>138590.85</v>
      </c>
      <c r="AD178" s="15">
        <f>IFERROR(VLOOKUP($M:$M,'Data 2'!$U:$AI,'Data 2'!Z$1,0),0)</f>
        <v>142089.97</v>
      </c>
      <c r="AE178" s="15">
        <f>IFERROR(VLOOKUP($M:$M,'Data 2'!$U:$AI,'Data 2'!AA$1,0),0)</f>
        <v>175233.39</v>
      </c>
      <c r="AF178" s="15">
        <f>IFERROR(VLOOKUP($M:$M,'Data 2'!$U:$AI,'Data 2'!AB$1,0),0)</f>
        <v>210409.35</v>
      </c>
      <c r="AG178" s="15">
        <f>IFERROR(VLOOKUP($M:$M,'Data 2'!$U:$AI,'Data 2'!AC$1,0),0)</f>
        <v>191356.46</v>
      </c>
      <c r="AH178" s="15">
        <f>IFERROR(VLOOKUP($M:$M,'Data 2'!$U:$AI,'Data 2'!AD$1,0),0)</f>
        <v>152777.92000000001</v>
      </c>
      <c r="AI178" s="15">
        <f>IFERROR(VLOOKUP($M:$M,'Data 2'!$U:$AI,'Data 2'!AE$1,0),0)</f>
        <v>134244.54999999999</v>
      </c>
      <c r="AJ178" s="15">
        <f>IFERROR(VLOOKUP($M:$M,'Data 2'!$U:$AI,'Data 2'!AF$1,0),0)</f>
        <v>126203.64</v>
      </c>
      <c r="AK178" s="15">
        <f>IFERROR(VLOOKUP($M:$M,'Data 2'!$U:$AI,'Data 2'!AG$1,0),0)</f>
        <v>110878.72</v>
      </c>
      <c r="AL178" s="15">
        <f>IFERROR(VLOOKUP($M:$M,'Data 2'!$U:$AI,'Data 2'!AH$1,0),0)</f>
        <v>118859.42</v>
      </c>
      <c r="AM178" s="16">
        <f t="shared" si="207"/>
        <v>1701419.9699999997</v>
      </c>
      <c r="AN178" s="15">
        <f>IFERROR(VLOOKUP($M:$M,'Data 2'!$AP:$BE,'Data 2'!AR$1,0),0)</f>
        <v>109934.39</v>
      </c>
      <c r="AO178" s="15">
        <f>IFERROR(VLOOKUP($M:$M,'Data 2'!$AP:$BE,'Data 2'!AS$1,0),0)</f>
        <v>137174.92000000001</v>
      </c>
      <c r="AP178" s="15">
        <f>IFERROR(VLOOKUP($M:$M,'Data 2'!$AP:$BE,'Data 2'!AT$1,0),0)</f>
        <v>155178.74</v>
      </c>
      <c r="AQ178" s="15">
        <f>IFERROR(VLOOKUP($M:$M,'Data 2'!$AP:$BE,'Data 2'!AU$1,0),0)</f>
        <v>167017.13</v>
      </c>
      <c r="AR178" s="15">
        <f>IFERROR(VLOOKUP($M:$M,'Data 2'!$AP:$BE,'Data 2'!AV$1,0),0)</f>
        <v>171784.31</v>
      </c>
      <c r="AS178" s="15">
        <f>IFERROR(VLOOKUP($M:$M,'Data 2'!$AP:$BE,'Data 2'!AW$1,0),0)</f>
        <v>194720.68</v>
      </c>
      <c r="AT178" s="15">
        <f>IFERROR(VLOOKUP($M:$M,'Data 2'!$AP:$BE,'Data 2'!AX$1,0),0)</f>
        <v>198154.63</v>
      </c>
      <c r="AU178" s="15">
        <f>IFERROR(VLOOKUP($M:$M,'Data 2'!$AP:$BE,'Data 2'!AY$1,0),0)</f>
        <v>178009.92</v>
      </c>
      <c r="AV178" s="15">
        <f>IFERROR(VLOOKUP($M:$M,'Data 2'!$AP:$BE,'Data 2'!AZ$1,0),0)</f>
        <v>137936.37</v>
      </c>
      <c r="AW178" s="15">
        <f>IFERROR(VLOOKUP($M:$M,'Data 2'!$AP:$BE,'Data 2'!BA$1,0),0)</f>
        <v>123399.59999999999</v>
      </c>
      <c r="AX178" s="15">
        <f>IFERROR(VLOOKUP($M:$M,'Data 2'!$AP:$BE,'Data 2'!BB$1,0),0)</f>
        <v>115134.99000000002</v>
      </c>
      <c r="AY178" s="15">
        <f>IFERROR(VLOOKUP($M:$M,'Data 2'!$AP:$BE,'Data 2'!BC$1,0),0)</f>
        <v>116575.68999999999</v>
      </c>
      <c r="AZ178" s="16">
        <f t="shared" si="140"/>
        <v>1805021.3699999999</v>
      </c>
      <c r="BA178" s="3">
        <f>IF(AA178=0,0,IFERROR(VLOOKUP($M:$M,'Price_Per_Oz_01.2019~'!$A:$CQ,Data_sheet_PTD!BA$2,0),0))</f>
        <v>0.83</v>
      </c>
      <c r="BB178" s="3">
        <f>IF(AB178=0,0,IFERROR(VLOOKUP($M:$M,'Price_Per_Oz_01.2019~'!$A:$CQ,Data_sheet_PTD!BB$2,0),0))</f>
        <v>0.83</v>
      </c>
      <c r="BC178" s="3">
        <f>IF(AC178=0,0,IFERROR(VLOOKUP($M:$M,'Price_Per_Oz_01.2019~'!$A:$CQ,Data_sheet_PTD!BC$2,0),0))</f>
        <v>0.83</v>
      </c>
      <c r="BD178" s="3">
        <f>IF(AD178=0,0,IFERROR(VLOOKUP($M:$M,'Price_Per_Oz_01.2019~'!$A:$CQ,Data_sheet_PTD!BD$2,0),0))</f>
        <v>0.85</v>
      </c>
      <c r="BE178" s="3">
        <f>IF(AE178=0,0,IFERROR(VLOOKUP($M:$M,'Price_Per_Oz_01.2019~'!$A:$CQ,Data_sheet_PTD!BE$2,0),0))</f>
        <v>0.87</v>
      </c>
      <c r="BF178" s="3">
        <f>IF(AF178=0,0,IFERROR(VLOOKUP($M:$M,'Price_Per_Oz_01.2019~'!$A:$CQ,Data_sheet_PTD!BF$2,0),0))</f>
        <v>0.87</v>
      </c>
      <c r="BG178" s="3">
        <f>IF(AG178=0,0,IFERROR(VLOOKUP($M:$M,'Price_Per_Oz_01.2019~'!$A:$CQ,Data_sheet_PTD!BG$2,0),0))</f>
        <v>0.87</v>
      </c>
      <c r="BH178" s="3">
        <f>IF(AH178=0,0,IFERROR(VLOOKUP($M:$M,'Price_Per_Oz_01.2019~'!$A:$CQ,Data_sheet_PTD!BH$2,0),0))</f>
        <v>0.87</v>
      </c>
      <c r="BI178" s="3">
        <f>IF(AI178=0,0,IFERROR(VLOOKUP($M:$M,'Price_Per_Oz_01.2019~'!$A:$CQ,Data_sheet_PTD!BI$2,0),0))</f>
        <v>0.87</v>
      </c>
      <c r="BJ178" s="3">
        <f>IF(AJ178=0,0,IFERROR(VLOOKUP($M:$M,'Price_Per_Oz_01.2019~'!$A:$CQ,Data_sheet_PTD!BJ$2,0),0))</f>
        <v>0.87</v>
      </c>
      <c r="BK178" s="3">
        <f>IF(AK178=0,0,IFERROR(VLOOKUP($M:$M,'Price_Per_Oz_01.2019~'!$A:$CQ,Data_sheet_PTD!BK$2,0),0))</f>
        <v>0.87</v>
      </c>
      <c r="BL178" s="3">
        <f>IF(AL178=0,0,IFERROR(VLOOKUP($M:$M,'Price_Per_Oz_01.2019~'!$A:$CQ,Data_sheet_PTD!BL$2,0),0))</f>
        <v>0.89</v>
      </c>
      <c r="BM178" s="17">
        <f t="shared" si="192"/>
        <v>0.87</v>
      </c>
      <c r="BN178" s="3">
        <f>IF(AN178=0,0,IFERROR(VLOOKUP($M:$M,'Price_Per_Oz_01.2019~'!$A:$CQ,Data_sheet_PTD!BN$2,0),0))</f>
        <v>0.89</v>
      </c>
      <c r="BO178" s="3">
        <f>IF(AO178=0,0,IFERROR(VLOOKUP($M:$M,'Price_Per_Oz_01.2019~'!$A:$CQ,Data_sheet_PTD!BO$2,0),0))</f>
        <v>0.89</v>
      </c>
      <c r="BP178" s="3">
        <f>IF(AP178=0,0,IFERROR(VLOOKUP($M:$M,'Price_Per_Oz_01.2019~'!$A:$CQ,Data_sheet_PTD!BP$2,0),0))</f>
        <v>0.89</v>
      </c>
      <c r="BQ178" s="3">
        <f>IF(AQ178=0,0,IFERROR(VLOOKUP($M:$M,'Price_Per_Oz_01.2019~'!$A:$CQ,Data_sheet_PTD!BQ$2,0),0))</f>
        <v>0.89</v>
      </c>
      <c r="BR178" s="3">
        <f>IF(AR178=0,0,IFERROR(VLOOKUP($M:$M,'Price_Per_Oz_01.2019~'!$A:$CQ,Data_sheet_PTD!BR$2,0),0))</f>
        <v>0.89</v>
      </c>
      <c r="BS178" s="3">
        <f>IF(AS178=0,0,IFERROR(VLOOKUP($M:$M,'Price_Per_Oz_01.2019~'!$A:$CQ,Data_sheet_PTD!BS$2,0),0))</f>
        <v>0.91</v>
      </c>
      <c r="BT178" s="3">
        <f>IF(AT178=0,0,IFERROR(VLOOKUP($M:$M,'Price_Per_Oz_01.2019~'!$A:$CQ,Data_sheet_PTD!BT$2,0),0))</f>
        <v>0.91</v>
      </c>
      <c r="BU178" s="3">
        <f>IF(AU178=0,0,IFERROR(VLOOKUP($M:$M,'Price_Per_Oz_01.2019~'!$A:$CQ,Data_sheet_PTD!BU$2,0),0))</f>
        <v>0.91</v>
      </c>
      <c r="BV178" s="3">
        <f>IF(AV178=0,0,IFERROR(VLOOKUP($M:$M,'Price_Per_Oz_01.2019~'!$A:$CQ,Data_sheet_PTD!BV$2,0),0))</f>
        <v>0.91</v>
      </c>
      <c r="BW178" s="3">
        <f>IF(AW178=0,0,IFERROR(VLOOKUP($M:$M,'Price_Per_Oz_01.2019~'!$A:$CQ,Data_sheet_PTD!BW$2,0),0))</f>
        <v>0.93</v>
      </c>
      <c r="BX178" s="3">
        <f>IF(AX178=0,0,IFERROR(VLOOKUP($M:$M,'Price_Per_Oz_01.2019~'!$A:$CQ,Data_sheet_PTD!BX$2,0),0))</f>
        <v>0.93</v>
      </c>
      <c r="BY178" s="3">
        <f>IF(AY178=0,0,IFERROR(VLOOKUP($M:$M,'Price_Per_Oz_01.2019~'!$A:$CQ,Data_sheet_PTD!BY$2,0),0))</f>
        <v>0.93</v>
      </c>
      <c r="BZ178" s="17">
        <f t="shared" si="193"/>
        <v>0.91</v>
      </c>
      <c r="CA178" s="12">
        <f t="shared" si="144"/>
        <v>119034.36144578314</v>
      </c>
      <c r="CB178" s="12">
        <f t="shared" si="145"/>
        <v>122864.07228915663</v>
      </c>
      <c r="CC178" s="12">
        <f t="shared" si="146"/>
        <v>166976.92771084339</v>
      </c>
      <c r="CD178" s="12">
        <f t="shared" si="147"/>
        <v>167164.67058823531</v>
      </c>
      <c r="CE178" s="12">
        <f t="shared" si="148"/>
        <v>201417.68965517243</v>
      </c>
      <c r="CF178" s="12">
        <f t="shared" si="149"/>
        <v>241849.8275862069</v>
      </c>
      <c r="CG178" s="12">
        <f t="shared" si="150"/>
        <v>219949.9540229885</v>
      </c>
      <c r="CH178" s="12">
        <f t="shared" si="151"/>
        <v>175606.80459770118</v>
      </c>
      <c r="CI178" s="12">
        <f t="shared" si="152"/>
        <v>154304.08045977011</v>
      </c>
      <c r="CJ178" s="12">
        <f t="shared" si="153"/>
        <v>145061.6551724138</v>
      </c>
      <c r="CK178" s="12">
        <f t="shared" si="154"/>
        <v>127446.80459770115</v>
      </c>
      <c r="CL178" s="12">
        <f t="shared" si="155"/>
        <v>133549.91011235956</v>
      </c>
      <c r="CM178" s="13">
        <f t="shared" si="194"/>
        <v>1975226.7582383321</v>
      </c>
      <c r="CN178" s="12">
        <f t="shared" si="156"/>
        <v>123521.78651685393</v>
      </c>
      <c r="CO178" s="12">
        <f t="shared" si="157"/>
        <v>154129.12359550563</v>
      </c>
      <c r="CP178" s="12">
        <f t="shared" si="158"/>
        <v>174358.13483146066</v>
      </c>
      <c r="CQ178" s="12">
        <f t="shared" si="159"/>
        <v>187659.69662921349</v>
      </c>
      <c r="CR178" s="12">
        <f t="shared" si="160"/>
        <v>193016.07865168538</v>
      </c>
      <c r="CS178" s="12">
        <f t="shared" si="161"/>
        <v>213978.76923076922</v>
      </c>
      <c r="CT178" s="12">
        <f t="shared" si="162"/>
        <v>217752.34065934067</v>
      </c>
      <c r="CU178" s="12">
        <f t="shared" si="163"/>
        <v>195615.29670329671</v>
      </c>
      <c r="CV178" s="12">
        <f t="shared" si="164"/>
        <v>151578.42857142855</v>
      </c>
      <c r="CW178" s="12">
        <f t="shared" si="165"/>
        <v>132687.74193548385</v>
      </c>
      <c r="CX178" s="12">
        <f t="shared" si="166"/>
        <v>123801.06451612904</v>
      </c>
      <c r="CY178" s="12">
        <f t="shared" si="167"/>
        <v>125350.20430107525</v>
      </c>
      <c r="CZ178" s="13">
        <f t="shared" si="141"/>
        <v>1993448.6661422425</v>
      </c>
      <c r="DA178" s="15">
        <f t="shared" si="168"/>
        <v>3724.5628089887518</v>
      </c>
      <c r="DB178" s="15">
        <f t="shared" si="169"/>
        <v>25949.992584269676</v>
      </c>
      <c r="DC178" s="15">
        <f t="shared" si="170"/>
        <v>6126.4019101123331</v>
      </c>
      <c r="DD178" s="15">
        <f t="shared" si="171"/>
        <v>17420.772134831448</v>
      </c>
      <c r="DE178" s="15">
        <f t="shared" si="172"/>
        <v>-7309.4015730337342</v>
      </c>
      <c r="DF178" s="15">
        <f t="shared" si="173"/>
        <v>-24247.820769230781</v>
      </c>
      <c r="DG178" s="15">
        <f t="shared" si="174"/>
        <v>-1911.9236263736152</v>
      </c>
      <c r="DH178" s="15">
        <f t="shared" si="175"/>
        <v>17407.388131868116</v>
      </c>
      <c r="DI178" s="15">
        <f t="shared" si="176"/>
        <v>-2371.3171428571532</v>
      </c>
      <c r="DJ178" s="15">
        <f t="shared" si="177"/>
        <v>-10765.304516129054</v>
      </c>
      <c r="DK178" s="15">
        <f t="shared" si="178"/>
        <v>-3171.793870967731</v>
      </c>
      <c r="DL178" s="15">
        <f t="shared" si="179"/>
        <v>-7297.738172043034</v>
      </c>
      <c r="DM178" s="16">
        <f t="shared" si="142"/>
        <v>13553.81789943522</v>
      </c>
      <c r="DN178" s="15">
        <f t="shared" si="180"/>
        <v>7411.3071910112421</v>
      </c>
      <c r="DO178" s="15">
        <f t="shared" si="181"/>
        <v>9247.7474157303459</v>
      </c>
      <c r="DP178" s="15">
        <f t="shared" si="182"/>
        <v>10461.488089887649</v>
      </c>
      <c r="DQ178" s="15">
        <f t="shared" si="183"/>
        <v>7506.3878651685463</v>
      </c>
      <c r="DR178" s="15">
        <f t="shared" si="184"/>
        <v>3860.321573033711</v>
      </c>
      <c r="DS178" s="15">
        <f t="shared" si="185"/>
        <v>8559.1507692307769</v>
      </c>
      <c r="DT178" s="15">
        <f t="shared" si="186"/>
        <v>8710.0936263736348</v>
      </c>
      <c r="DU178" s="15">
        <f t="shared" si="187"/>
        <v>7824.6118681318758</v>
      </c>
      <c r="DV178" s="15">
        <f t="shared" si="188"/>
        <v>6063.1371428571474</v>
      </c>
      <c r="DW178" s="15">
        <f t="shared" si="189"/>
        <v>7961.2645161290384</v>
      </c>
      <c r="DX178" s="15">
        <f t="shared" si="190"/>
        <v>7428.0638709677496</v>
      </c>
      <c r="DY178" s="15">
        <f t="shared" si="191"/>
        <v>5014.0081720430144</v>
      </c>
      <c r="DZ178" s="16">
        <f t="shared" si="143"/>
        <v>90047.58210056473</v>
      </c>
      <c r="EB178" s="22">
        <f t="shared" si="195"/>
        <v>0</v>
      </c>
      <c r="EC178" s="22">
        <f t="shared" si="196"/>
        <v>0</v>
      </c>
      <c r="ED178" s="22">
        <f t="shared" si="197"/>
        <v>0</v>
      </c>
      <c r="EE178" s="22">
        <f t="shared" si="198"/>
        <v>0</v>
      </c>
      <c r="EF178" s="22">
        <f t="shared" si="199"/>
        <v>6.8212102632969618E-12</v>
      </c>
      <c r="EG178" s="22">
        <f t="shared" si="200"/>
        <v>0</v>
      </c>
      <c r="EH178" s="22">
        <f t="shared" si="201"/>
        <v>-7.2759576141834259E-12</v>
      </c>
      <c r="EI178" s="22">
        <f t="shared" si="202"/>
        <v>0</v>
      </c>
      <c r="EJ178" s="22">
        <f t="shared" si="203"/>
        <v>1.2732925824820995E-11</v>
      </c>
      <c r="EK178" s="22">
        <f t="shared" si="204"/>
        <v>7.2759576141834259E-12</v>
      </c>
      <c r="EL178" s="22">
        <f t="shared" si="205"/>
        <v>0</v>
      </c>
      <c r="EM178" s="22">
        <f t="shared" si="206"/>
        <v>9.0949470177292824E-12</v>
      </c>
    </row>
    <row r="179" spans="12:143" x14ac:dyDescent="0.3">
      <c r="L179" s="7"/>
      <c r="M179" t="s">
        <v>180</v>
      </c>
      <c r="N179" s="15">
        <f>IFERROR(VLOOKUP($M:$M,'Data 2'!$C:$R,'Data 2'!E$1,0),0)</f>
        <v>35724.660000000003</v>
      </c>
      <c r="O179" s="15">
        <f>IFERROR(VLOOKUP($M:$M,'Data 2'!$C:$R,'Data 2'!F$1,0),0)</f>
        <v>47129.13</v>
      </c>
      <c r="P179" s="15">
        <f>IFERROR(VLOOKUP($M:$M,'Data 2'!$C:$R,'Data 2'!G$1,0),0)</f>
        <v>51013.43</v>
      </c>
      <c r="Q179" s="15">
        <f>IFERROR(VLOOKUP($M:$M,'Data 2'!$C:$R,'Data 2'!H$1,0),0)</f>
        <v>67174.52</v>
      </c>
      <c r="R179" s="15">
        <f>IFERROR(VLOOKUP($M:$M,'Data 2'!$C:$R,'Data 2'!I$1,0),0)</f>
        <v>61563.73</v>
      </c>
      <c r="S179" s="15">
        <f>IFERROR(VLOOKUP($M:$M,'Data 2'!$C:$R,'Data 2'!J$1,0),0)</f>
        <v>59654.18</v>
      </c>
      <c r="T179" s="15">
        <f>IFERROR(VLOOKUP($M:$M,'Data 2'!$C:$R,'Data 2'!K$1,0),0)</f>
        <v>69381.38</v>
      </c>
      <c r="U179" s="15">
        <f>IFERROR(VLOOKUP($M:$M,'Data 2'!$C:$R,'Data 2'!L$1,0),0)</f>
        <v>65550.36</v>
      </c>
      <c r="V179" s="15">
        <f>IFERROR(VLOOKUP($M:$M,'Data 2'!$C:$R,'Data 2'!M$1,0),0)</f>
        <v>59579.47</v>
      </c>
      <c r="W179" s="15">
        <f>IFERROR(VLOOKUP($M:$M,'Data 2'!$C:$R,'Data 2'!N$1,0),0)</f>
        <v>61067.57</v>
      </c>
      <c r="X179" s="15">
        <f>IFERROR(VLOOKUP($M:$M,'Data 2'!$C:$R,'Data 2'!O$1,0),0)</f>
        <v>44630.8</v>
      </c>
      <c r="Y179" s="15">
        <f>IFERROR(VLOOKUP($M:$M,'Data 2'!$C:$R,'Data 2'!P$1,0),0)</f>
        <v>36609.42</v>
      </c>
      <c r="Z179" s="16">
        <f t="shared" si="139"/>
        <v>201041.74</v>
      </c>
      <c r="AA179" s="15">
        <f>IFERROR(VLOOKUP($M:$M,'Data 2'!$U:$AI,'Data 2'!W$1,0),0)</f>
        <v>40714.15</v>
      </c>
      <c r="AB179" s="15">
        <f>IFERROR(VLOOKUP($M:$M,'Data 2'!$U:$AI,'Data 2'!X$1,0),0)</f>
        <v>43232.85</v>
      </c>
      <c r="AC179" s="15">
        <f>IFERROR(VLOOKUP($M:$M,'Data 2'!$U:$AI,'Data 2'!Y$1,0),0)</f>
        <v>61416.28</v>
      </c>
      <c r="AD179" s="15">
        <f>IFERROR(VLOOKUP($M:$M,'Data 2'!$U:$AI,'Data 2'!Z$1,0),0)</f>
        <v>75953.75</v>
      </c>
      <c r="AE179" s="15">
        <f>IFERROR(VLOOKUP($M:$M,'Data 2'!$U:$AI,'Data 2'!AA$1,0),0)</f>
        <v>83145.09</v>
      </c>
      <c r="AF179" s="15">
        <f>IFERROR(VLOOKUP($M:$M,'Data 2'!$U:$AI,'Data 2'!AB$1,0),0)</f>
        <v>84231.58</v>
      </c>
      <c r="AG179" s="15">
        <f>IFERROR(VLOOKUP($M:$M,'Data 2'!$U:$AI,'Data 2'!AC$1,0),0)</f>
        <v>72495.16</v>
      </c>
      <c r="AH179" s="15">
        <f>IFERROR(VLOOKUP($M:$M,'Data 2'!$U:$AI,'Data 2'!AD$1,0),0)</f>
        <v>76610.34</v>
      </c>
      <c r="AI179" s="15">
        <f>IFERROR(VLOOKUP($M:$M,'Data 2'!$U:$AI,'Data 2'!AE$1,0),0)</f>
        <v>78761.759999999995</v>
      </c>
      <c r="AJ179" s="15">
        <f>IFERROR(VLOOKUP($M:$M,'Data 2'!$U:$AI,'Data 2'!AF$1,0),0)</f>
        <v>71283.5</v>
      </c>
      <c r="AK179" s="15">
        <f>IFERROR(VLOOKUP($M:$M,'Data 2'!$U:$AI,'Data 2'!AG$1,0),0)</f>
        <v>51606.51</v>
      </c>
      <c r="AL179" s="15">
        <f>IFERROR(VLOOKUP($M:$M,'Data 2'!$U:$AI,'Data 2'!AH$1,0),0)</f>
        <v>41705.35</v>
      </c>
      <c r="AM179" s="16">
        <f t="shared" si="207"/>
        <v>781156.32</v>
      </c>
      <c r="AN179" s="15">
        <f>IFERROR(VLOOKUP($M:$M,'Data 2'!$AP:$BE,'Data 2'!AR$1,0),0)</f>
        <v>50369.77</v>
      </c>
      <c r="AO179" s="15">
        <f>IFERROR(VLOOKUP($M:$M,'Data 2'!$AP:$BE,'Data 2'!AS$1,0),0)</f>
        <v>65001.82</v>
      </c>
      <c r="AP179" s="15">
        <f>IFERROR(VLOOKUP($M:$M,'Data 2'!$AP:$BE,'Data 2'!AT$1,0),0)</f>
        <v>69582.33</v>
      </c>
      <c r="AQ179" s="15">
        <f>IFERROR(VLOOKUP($M:$M,'Data 2'!$AP:$BE,'Data 2'!AU$1,0),0)</f>
        <v>74242.69</v>
      </c>
      <c r="AR179" s="15">
        <f>IFERROR(VLOOKUP($M:$M,'Data 2'!$AP:$BE,'Data 2'!AV$1,0),0)</f>
        <v>84543.12</v>
      </c>
      <c r="AS179" s="15">
        <f>IFERROR(VLOOKUP($M:$M,'Data 2'!$AP:$BE,'Data 2'!AW$1,0),0)</f>
        <v>79356.37</v>
      </c>
      <c r="AT179" s="15">
        <f>IFERROR(VLOOKUP($M:$M,'Data 2'!$AP:$BE,'Data 2'!AX$1,0),0)</f>
        <v>71070.23</v>
      </c>
      <c r="AU179" s="15">
        <f>IFERROR(VLOOKUP($M:$M,'Data 2'!$AP:$BE,'Data 2'!AY$1,0),0)</f>
        <v>88161.41</v>
      </c>
      <c r="AV179" s="15">
        <f>IFERROR(VLOOKUP($M:$M,'Data 2'!$AP:$BE,'Data 2'!AZ$1,0),0)</f>
        <v>79527.7</v>
      </c>
      <c r="AW179" s="15">
        <f>IFERROR(VLOOKUP($M:$M,'Data 2'!$AP:$BE,'Data 2'!BA$1,0),0)</f>
        <v>75296.620000000024</v>
      </c>
      <c r="AX179" s="15">
        <f>IFERROR(VLOOKUP($M:$M,'Data 2'!$AP:$BE,'Data 2'!BB$1,0),0)</f>
        <v>52688.499999999993</v>
      </c>
      <c r="AY179" s="15">
        <f>IFERROR(VLOOKUP($M:$M,'Data 2'!$AP:$BE,'Data 2'!BC$1,0),0)</f>
        <v>49525.529999999992</v>
      </c>
      <c r="AZ179" s="16">
        <f t="shared" si="140"/>
        <v>839366.09</v>
      </c>
      <c r="BA179" s="3">
        <f>IF(AA179=0,0,IFERROR(VLOOKUP($M:$M,'Price_Per_Oz_01.2019~'!$A:$CQ,Data_sheet_PTD!BA$2,0),0))</f>
        <v>0.71</v>
      </c>
      <c r="BB179" s="3">
        <f>IF(AB179=0,0,IFERROR(VLOOKUP($M:$M,'Price_Per_Oz_01.2019~'!$A:$CQ,Data_sheet_PTD!BB$2,0),0))</f>
        <v>0.71</v>
      </c>
      <c r="BC179" s="3">
        <f>IF(AC179=0,0,IFERROR(VLOOKUP($M:$M,'Price_Per_Oz_01.2019~'!$A:$CQ,Data_sheet_PTD!BC$2,0),0))</f>
        <v>0.79</v>
      </c>
      <c r="BD179" s="3">
        <f>IF(AD179=0,0,IFERROR(VLOOKUP($M:$M,'Price_Per_Oz_01.2019~'!$A:$CQ,Data_sheet_PTD!BD$2,0),0))</f>
        <v>0.79</v>
      </c>
      <c r="BE179" s="3">
        <f>IF(AE179=0,0,IFERROR(VLOOKUP($M:$M,'Price_Per_Oz_01.2019~'!$A:$CQ,Data_sheet_PTD!BE$2,0),0))</f>
        <v>0.79</v>
      </c>
      <c r="BF179" s="3">
        <f>IF(AF179=0,0,IFERROR(VLOOKUP($M:$M,'Price_Per_Oz_01.2019~'!$A:$CQ,Data_sheet_PTD!BF$2,0),0))</f>
        <v>0.79</v>
      </c>
      <c r="BG179" s="3">
        <f>IF(AG179=0,0,IFERROR(VLOOKUP($M:$M,'Price_Per_Oz_01.2019~'!$A:$CQ,Data_sheet_PTD!BG$2,0),0))</f>
        <v>0.79</v>
      </c>
      <c r="BH179" s="3">
        <f>IF(AH179=0,0,IFERROR(VLOOKUP($M:$M,'Price_Per_Oz_01.2019~'!$A:$CQ,Data_sheet_PTD!BH$2,0),0))</f>
        <v>0.79</v>
      </c>
      <c r="BI179" s="3">
        <f>IF(AI179=0,0,IFERROR(VLOOKUP($M:$M,'Price_Per_Oz_01.2019~'!$A:$CQ,Data_sheet_PTD!BI$2,0),0))</f>
        <v>0.79</v>
      </c>
      <c r="BJ179" s="3">
        <f>IF(AJ179=0,0,IFERROR(VLOOKUP($M:$M,'Price_Per_Oz_01.2019~'!$A:$CQ,Data_sheet_PTD!BJ$2,0),0))</f>
        <v>0.79</v>
      </c>
      <c r="BK179" s="3">
        <f>IF(AK179=0,0,IFERROR(VLOOKUP($M:$M,'Price_Per_Oz_01.2019~'!$A:$CQ,Data_sheet_PTD!BK$2,0),0))</f>
        <v>0.79</v>
      </c>
      <c r="BL179" s="3">
        <f>IF(AL179=0,0,IFERROR(VLOOKUP($M:$M,'Price_Per_Oz_01.2019~'!$A:$CQ,Data_sheet_PTD!BL$2,0),0))</f>
        <v>0.79</v>
      </c>
      <c r="BM179" s="17">
        <f t="shared" si="192"/>
        <v>0.79</v>
      </c>
      <c r="BN179" s="3">
        <f>IF(AN179=0,0,IFERROR(VLOOKUP($M:$M,'Price_Per_Oz_01.2019~'!$A:$CQ,Data_sheet_PTD!BN$2,0),0))</f>
        <v>0.79</v>
      </c>
      <c r="BO179" s="3">
        <f>IF(AO179=0,0,IFERROR(VLOOKUP($M:$M,'Price_Per_Oz_01.2019~'!$A:$CQ,Data_sheet_PTD!BO$2,0),0))</f>
        <v>0.79</v>
      </c>
      <c r="BP179" s="3">
        <f>IF(AP179=0,0,IFERROR(VLOOKUP($M:$M,'Price_Per_Oz_01.2019~'!$A:$CQ,Data_sheet_PTD!BP$2,0),0))</f>
        <v>0.79</v>
      </c>
      <c r="BQ179" s="3">
        <f>IF(AQ179=0,0,IFERROR(VLOOKUP($M:$M,'Price_Per_Oz_01.2019~'!$A:$CQ,Data_sheet_PTD!BQ$2,0),0))</f>
        <v>0.79</v>
      </c>
      <c r="BR179" s="3">
        <f>IF(AR179=0,0,IFERROR(VLOOKUP($M:$M,'Price_Per_Oz_01.2019~'!$A:$CQ,Data_sheet_PTD!BR$2,0),0))</f>
        <v>0.79</v>
      </c>
      <c r="BS179" s="3">
        <f>IF(AS179=0,0,IFERROR(VLOOKUP($M:$M,'Price_Per_Oz_01.2019~'!$A:$CQ,Data_sheet_PTD!BS$2,0),0))</f>
        <v>0.79</v>
      </c>
      <c r="BT179" s="3">
        <f>IF(AT179=0,0,IFERROR(VLOOKUP($M:$M,'Price_Per_Oz_01.2019~'!$A:$CQ,Data_sheet_PTD!BT$2,0),0))</f>
        <v>0.79</v>
      </c>
      <c r="BU179" s="3">
        <f>IF(AU179=0,0,IFERROR(VLOOKUP($M:$M,'Price_Per_Oz_01.2019~'!$A:$CQ,Data_sheet_PTD!BU$2,0),0))</f>
        <v>0.79</v>
      </c>
      <c r="BV179" s="3">
        <f>IF(AV179=0,0,IFERROR(VLOOKUP($M:$M,'Price_Per_Oz_01.2019~'!$A:$CQ,Data_sheet_PTD!BV$2,0),0))</f>
        <v>0.79</v>
      </c>
      <c r="BW179" s="3">
        <f>IF(AW179=0,0,IFERROR(VLOOKUP($M:$M,'Price_Per_Oz_01.2019~'!$A:$CQ,Data_sheet_PTD!BW$2,0),0))</f>
        <v>0.81</v>
      </c>
      <c r="BX179" s="3">
        <f>IF(AX179=0,0,IFERROR(VLOOKUP($M:$M,'Price_Per_Oz_01.2019~'!$A:$CQ,Data_sheet_PTD!BX$2,0),0))</f>
        <v>0.81</v>
      </c>
      <c r="BY179" s="3">
        <f>IF(AY179=0,0,IFERROR(VLOOKUP($M:$M,'Price_Per_Oz_01.2019~'!$A:$CQ,Data_sheet_PTD!BY$2,0),0))</f>
        <v>0.81</v>
      </c>
      <c r="BZ179" s="17">
        <f t="shared" si="193"/>
        <v>0.79</v>
      </c>
      <c r="CA179" s="12">
        <f t="shared" si="144"/>
        <v>57343.873239436623</v>
      </c>
      <c r="CB179" s="12">
        <f t="shared" si="145"/>
        <v>60891.338028169012</v>
      </c>
      <c r="CC179" s="12">
        <f t="shared" si="146"/>
        <v>77742.126582278477</v>
      </c>
      <c r="CD179" s="12">
        <f t="shared" si="147"/>
        <v>96143.987341772154</v>
      </c>
      <c r="CE179" s="12">
        <f t="shared" si="148"/>
        <v>105246.9493670886</v>
      </c>
      <c r="CF179" s="12">
        <f t="shared" si="149"/>
        <v>106622.25316455695</v>
      </c>
      <c r="CG179" s="12">
        <f t="shared" si="150"/>
        <v>91766.025316455693</v>
      </c>
      <c r="CH179" s="12">
        <f t="shared" si="151"/>
        <v>96975.113924050631</v>
      </c>
      <c r="CI179" s="12">
        <f t="shared" si="152"/>
        <v>99698.430379746831</v>
      </c>
      <c r="CJ179" s="12">
        <f t="shared" si="153"/>
        <v>90232.278481012661</v>
      </c>
      <c r="CK179" s="12">
        <f t="shared" si="154"/>
        <v>65324.696202531646</v>
      </c>
      <c r="CL179" s="12">
        <f t="shared" si="155"/>
        <v>52791.582278481008</v>
      </c>
      <c r="CM179" s="13">
        <f t="shared" si="194"/>
        <v>1000778.6543055803</v>
      </c>
      <c r="CN179" s="12">
        <f t="shared" si="156"/>
        <v>63759.202531645562</v>
      </c>
      <c r="CO179" s="12">
        <f t="shared" si="157"/>
        <v>82280.784810126584</v>
      </c>
      <c r="CP179" s="12">
        <f t="shared" si="158"/>
        <v>88078.898734177215</v>
      </c>
      <c r="CQ179" s="12">
        <f t="shared" si="159"/>
        <v>93978.088607594938</v>
      </c>
      <c r="CR179" s="12">
        <f t="shared" si="160"/>
        <v>107016.60759493669</v>
      </c>
      <c r="CS179" s="12">
        <f t="shared" si="161"/>
        <v>100451.10126582277</v>
      </c>
      <c r="CT179" s="12">
        <f t="shared" si="162"/>
        <v>89962.3164556962</v>
      </c>
      <c r="CU179" s="12">
        <f t="shared" si="163"/>
        <v>111596.72151898734</v>
      </c>
      <c r="CV179" s="12">
        <f t="shared" si="164"/>
        <v>100667.97468354429</v>
      </c>
      <c r="CW179" s="12">
        <f t="shared" si="165"/>
        <v>92958.790123456813</v>
      </c>
      <c r="CX179" s="12">
        <f t="shared" si="166"/>
        <v>65047.530864197521</v>
      </c>
      <c r="CY179" s="12">
        <f t="shared" si="167"/>
        <v>61142.629629629613</v>
      </c>
      <c r="CZ179" s="13">
        <f t="shared" si="141"/>
        <v>1056940.6468198155</v>
      </c>
      <c r="DA179" s="15">
        <f t="shared" si="168"/>
        <v>4554.8837974683465</v>
      </c>
      <c r="DB179" s="15">
        <f t="shared" si="169"/>
        <v>15186.507215189877</v>
      </c>
      <c r="DC179" s="15">
        <f t="shared" si="170"/>
        <v>8166.0500000000038</v>
      </c>
      <c r="DD179" s="15">
        <f t="shared" si="171"/>
        <v>-1711.0600000000002</v>
      </c>
      <c r="DE179" s="15">
        <f t="shared" si="172"/>
        <v>1398.0299999999934</v>
      </c>
      <c r="DF179" s="15">
        <f t="shared" si="173"/>
        <v>-4875.2100000000055</v>
      </c>
      <c r="DG179" s="15">
        <f t="shared" si="174"/>
        <v>-1424.9299999999992</v>
      </c>
      <c r="DH179" s="15">
        <f t="shared" si="175"/>
        <v>11551.07</v>
      </c>
      <c r="DI179" s="15">
        <f t="shared" si="176"/>
        <v>765.93999999999494</v>
      </c>
      <c r="DJ179" s="15">
        <f t="shared" si="177"/>
        <v>2153.9441975308796</v>
      </c>
      <c r="DK179" s="15">
        <f t="shared" si="178"/>
        <v>-218.9606172839591</v>
      </c>
      <c r="DL179" s="15">
        <f t="shared" si="179"/>
        <v>6597.3274074073988</v>
      </c>
      <c r="DM179" s="16">
        <f t="shared" si="142"/>
        <v>42143.592000312528</v>
      </c>
      <c r="DN179" s="15">
        <f t="shared" si="180"/>
        <v>5100.7362025316497</v>
      </c>
      <c r="DO179" s="15">
        <f t="shared" si="181"/>
        <v>6582.4627848101327</v>
      </c>
      <c r="DP179" s="15">
        <f t="shared" si="182"/>
        <v>0</v>
      </c>
      <c r="DQ179" s="15">
        <f t="shared" si="183"/>
        <v>0</v>
      </c>
      <c r="DR179" s="15">
        <f t="shared" si="184"/>
        <v>0</v>
      </c>
      <c r="DS179" s="15">
        <f t="shared" si="185"/>
        <v>0</v>
      </c>
      <c r="DT179" s="15">
        <f t="shared" si="186"/>
        <v>0</v>
      </c>
      <c r="DU179" s="15">
        <f t="shared" si="187"/>
        <v>0</v>
      </c>
      <c r="DV179" s="15">
        <f t="shared" si="188"/>
        <v>0</v>
      </c>
      <c r="DW179" s="15">
        <f t="shared" si="189"/>
        <v>1859.1758024691378</v>
      </c>
      <c r="DX179" s="15">
        <f t="shared" si="190"/>
        <v>1300.9506172839515</v>
      </c>
      <c r="DY179" s="15">
        <f t="shared" si="191"/>
        <v>1222.8525925925933</v>
      </c>
      <c r="DZ179" s="16">
        <f t="shared" si="143"/>
        <v>16066.177999687465</v>
      </c>
      <c r="EB179" s="22">
        <f t="shared" si="195"/>
        <v>0</v>
      </c>
      <c r="EC179" s="22">
        <f t="shared" si="196"/>
        <v>0</v>
      </c>
      <c r="ED179" s="22">
        <f t="shared" si="197"/>
        <v>0</v>
      </c>
      <c r="EE179" s="22">
        <f t="shared" si="198"/>
        <v>2.5011104298755527E-12</v>
      </c>
      <c r="EF179" s="22">
        <f t="shared" si="199"/>
        <v>5.4569682106375694E-12</v>
      </c>
      <c r="EG179" s="22">
        <f t="shared" si="200"/>
        <v>0</v>
      </c>
      <c r="EH179" s="22">
        <f t="shared" si="201"/>
        <v>-8.4128259913995862E-12</v>
      </c>
      <c r="EI179" s="22">
        <f t="shared" si="202"/>
        <v>0</v>
      </c>
      <c r="EJ179" s="22">
        <f t="shared" si="203"/>
        <v>7.3896444519050419E-12</v>
      </c>
      <c r="EK179" s="22">
        <f t="shared" si="204"/>
        <v>7.2759576141834259E-12</v>
      </c>
      <c r="EL179" s="22">
        <f t="shared" si="205"/>
        <v>-1.8189894035458565E-12</v>
      </c>
      <c r="EM179" s="22">
        <f t="shared" si="206"/>
        <v>0</v>
      </c>
    </row>
    <row r="180" spans="12:143" x14ac:dyDescent="0.3">
      <c r="L180" s="7"/>
      <c r="M180" t="s">
        <v>181</v>
      </c>
      <c r="N180" s="15">
        <f>IFERROR(VLOOKUP($M:$M,'Data 2'!$C:$R,'Data 2'!E$1,0),0)</f>
        <v>51520.71</v>
      </c>
      <c r="O180" s="15">
        <f>IFERROR(VLOOKUP($M:$M,'Data 2'!$C:$R,'Data 2'!F$1,0),0)</f>
        <v>52923.12</v>
      </c>
      <c r="P180" s="15">
        <f>IFERROR(VLOOKUP($M:$M,'Data 2'!$C:$R,'Data 2'!G$1,0),0)</f>
        <v>58777.32</v>
      </c>
      <c r="Q180" s="15">
        <f>IFERROR(VLOOKUP($M:$M,'Data 2'!$C:$R,'Data 2'!H$1,0),0)</f>
        <v>63467.12</v>
      </c>
      <c r="R180" s="15">
        <f>IFERROR(VLOOKUP($M:$M,'Data 2'!$C:$R,'Data 2'!I$1,0),0)</f>
        <v>69682.570000000007</v>
      </c>
      <c r="S180" s="15">
        <f>IFERROR(VLOOKUP($M:$M,'Data 2'!$C:$R,'Data 2'!J$1,0),0)</f>
        <v>76172.81</v>
      </c>
      <c r="T180" s="15">
        <f>IFERROR(VLOOKUP($M:$M,'Data 2'!$C:$R,'Data 2'!K$1,0),0)</f>
        <v>78381.94</v>
      </c>
      <c r="U180" s="15">
        <f>IFERROR(VLOOKUP($M:$M,'Data 2'!$C:$R,'Data 2'!L$1,0),0)</f>
        <v>72506.070000000007</v>
      </c>
      <c r="V180" s="15">
        <f>IFERROR(VLOOKUP($M:$M,'Data 2'!$C:$R,'Data 2'!M$1,0),0)</f>
        <v>60211.18</v>
      </c>
      <c r="W180" s="15">
        <f>IFERROR(VLOOKUP($M:$M,'Data 2'!$C:$R,'Data 2'!N$1,0),0)</f>
        <v>57576.800000000003</v>
      </c>
      <c r="X180" s="15">
        <f>IFERROR(VLOOKUP($M:$M,'Data 2'!$C:$R,'Data 2'!O$1,0),0)</f>
        <v>46643.6</v>
      </c>
      <c r="Y180" s="15">
        <f>IFERROR(VLOOKUP($M:$M,'Data 2'!$C:$R,'Data 2'!P$1,0),0)</f>
        <v>42913.919999999998</v>
      </c>
      <c r="Z180" s="16">
        <f t="shared" si="139"/>
        <v>226688.27</v>
      </c>
      <c r="AA180" s="15">
        <f>IFERROR(VLOOKUP($M:$M,'Data 2'!$U:$AI,'Data 2'!W$1,0),0)</f>
        <v>56531.54</v>
      </c>
      <c r="AB180" s="15">
        <f>IFERROR(VLOOKUP($M:$M,'Data 2'!$U:$AI,'Data 2'!X$1,0),0)</f>
        <v>60409.65</v>
      </c>
      <c r="AC180" s="15">
        <f>IFERROR(VLOOKUP($M:$M,'Data 2'!$U:$AI,'Data 2'!Y$1,0),0)</f>
        <v>67235.839999999997</v>
      </c>
      <c r="AD180" s="15">
        <f>IFERROR(VLOOKUP($M:$M,'Data 2'!$U:$AI,'Data 2'!Z$1,0),0)</f>
        <v>76726.929999999993</v>
      </c>
      <c r="AE180" s="15">
        <f>IFERROR(VLOOKUP($M:$M,'Data 2'!$U:$AI,'Data 2'!AA$1,0),0)</f>
        <v>84074.15</v>
      </c>
      <c r="AF180" s="15">
        <f>IFERROR(VLOOKUP($M:$M,'Data 2'!$U:$AI,'Data 2'!AB$1,0),0)</f>
        <v>95374.88</v>
      </c>
      <c r="AG180" s="15">
        <f>IFERROR(VLOOKUP($M:$M,'Data 2'!$U:$AI,'Data 2'!AC$1,0),0)</f>
        <v>93168.07</v>
      </c>
      <c r="AH180" s="15">
        <f>IFERROR(VLOOKUP($M:$M,'Data 2'!$U:$AI,'Data 2'!AD$1,0),0)</f>
        <v>92086</v>
      </c>
      <c r="AI180" s="15">
        <f>IFERROR(VLOOKUP($M:$M,'Data 2'!$U:$AI,'Data 2'!AE$1,0),0)</f>
        <v>82682.320000000007</v>
      </c>
      <c r="AJ180" s="15">
        <f>IFERROR(VLOOKUP($M:$M,'Data 2'!$U:$AI,'Data 2'!AF$1,0),0)</f>
        <v>69065.53</v>
      </c>
      <c r="AK180" s="15">
        <f>IFERROR(VLOOKUP($M:$M,'Data 2'!$U:$AI,'Data 2'!AG$1,0),0)</f>
        <v>53479.48</v>
      </c>
      <c r="AL180" s="15">
        <f>IFERROR(VLOOKUP($M:$M,'Data 2'!$U:$AI,'Data 2'!AH$1,0),0)</f>
        <v>46165.49</v>
      </c>
      <c r="AM180" s="16">
        <f t="shared" si="207"/>
        <v>876999.88000000012</v>
      </c>
      <c r="AN180" s="15">
        <f>IFERROR(VLOOKUP($M:$M,'Data 2'!$AP:$BE,'Data 2'!AR$1,0),0)</f>
        <v>61914.55</v>
      </c>
      <c r="AO180" s="15">
        <f>IFERROR(VLOOKUP($M:$M,'Data 2'!$AP:$BE,'Data 2'!AS$1,0),0)</f>
        <v>64761.19</v>
      </c>
      <c r="AP180" s="15">
        <f>IFERROR(VLOOKUP($M:$M,'Data 2'!$AP:$BE,'Data 2'!AT$1,0),0)</f>
        <v>71706.86</v>
      </c>
      <c r="AQ180" s="15">
        <f>IFERROR(VLOOKUP($M:$M,'Data 2'!$AP:$BE,'Data 2'!AU$1,0),0)</f>
        <v>70935.14</v>
      </c>
      <c r="AR180" s="15">
        <f>IFERROR(VLOOKUP($M:$M,'Data 2'!$AP:$BE,'Data 2'!AV$1,0),0)</f>
        <v>89257.06</v>
      </c>
      <c r="AS180" s="15">
        <f>IFERROR(VLOOKUP($M:$M,'Data 2'!$AP:$BE,'Data 2'!AW$1,0),0)</f>
        <v>90599.78</v>
      </c>
      <c r="AT180" s="15">
        <f>IFERROR(VLOOKUP($M:$M,'Data 2'!$AP:$BE,'Data 2'!AX$1,0),0)</f>
        <v>87812.6</v>
      </c>
      <c r="AU180" s="15">
        <f>IFERROR(VLOOKUP($M:$M,'Data 2'!$AP:$BE,'Data 2'!AY$1,0),0)</f>
        <v>94235.1</v>
      </c>
      <c r="AV180" s="15">
        <f>IFERROR(VLOOKUP($M:$M,'Data 2'!$AP:$BE,'Data 2'!AZ$1,0),0)</f>
        <v>73687.210000000006</v>
      </c>
      <c r="AW180" s="15">
        <f>IFERROR(VLOOKUP($M:$M,'Data 2'!$AP:$BE,'Data 2'!BA$1,0),0)</f>
        <v>64242.479999999989</v>
      </c>
      <c r="AX180" s="15">
        <f>IFERROR(VLOOKUP($M:$M,'Data 2'!$AP:$BE,'Data 2'!BB$1,0),0)</f>
        <v>57007.87</v>
      </c>
      <c r="AY180" s="15">
        <f>IFERROR(VLOOKUP($M:$M,'Data 2'!$AP:$BE,'Data 2'!BC$1,0),0)</f>
        <v>52196.740000000005</v>
      </c>
      <c r="AZ180" s="16">
        <f t="shared" si="140"/>
        <v>878356.57999999984</v>
      </c>
      <c r="BA180" s="3">
        <f>IF(AA180=0,0,IFERROR(VLOOKUP($M:$M,'Price_Per_Oz_01.2019~'!$A:$CQ,Data_sheet_PTD!BA$2,0),0))</f>
        <v>0.73</v>
      </c>
      <c r="BB180" s="3">
        <f>IF(AB180=0,0,IFERROR(VLOOKUP($M:$M,'Price_Per_Oz_01.2019~'!$A:$CQ,Data_sheet_PTD!BB$2,0),0))</f>
        <v>0.73</v>
      </c>
      <c r="BC180" s="3">
        <f>IF(AC180=0,0,IFERROR(VLOOKUP($M:$M,'Price_Per_Oz_01.2019~'!$A:$CQ,Data_sheet_PTD!BC$2,0),0))</f>
        <v>0.79</v>
      </c>
      <c r="BD180" s="3">
        <f>IF(AD180=0,0,IFERROR(VLOOKUP($M:$M,'Price_Per_Oz_01.2019~'!$A:$CQ,Data_sheet_PTD!BD$2,0),0))</f>
        <v>0.79</v>
      </c>
      <c r="BE180" s="3">
        <f>IF(AE180=0,0,IFERROR(VLOOKUP($M:$M,'Price_Per_Oz_01.2019~'!$A:$CQ,Data_sheet_PTD!BE$2,0),0))</f>
        <v>0.79</v>
      </c>
      <c r="BF180" s="3">
        <f>IF(AF180=0,0,IFERROR(VLOOKUP($M:$M,'Price_Per_Oz_01.2019~'!$A:$CQ,Data_sheet_PTD!BF$2,0),0))</f>
        <v>0.79</v>
      </c>
      <c r="BG180" s="3">
        <f>IF(AG180=0,0,IFERROR(VLOOKUP($M:$M,'Price_Per_Oz_01.2019~'!$A:$CQ,Data_sheet_PTD!BG$2,0),0))</f>
        <v>0.79</v>
      </c>
      <c r="BH180" s="3">
        <f>IF(AH180=0,0,IFERROR(VLOOKUP($M:$M,'Price_Per_Oz_01.2019~'!$A:$CQ,Data_sheet_PTD!BH$2,0),0))</f>
        <v>0.79</v>
      </c>
      <c r="BI180" s="3">
        <f>IF(AI180=0,0,IFERROR(VLOOKUP($M:$M,'Price_Per_Oz_01.2019~'!$A:$CQ,Data_sheet_PTD!BI$2,0),0))</f>
        <v>0.79</v>
      </c>
      <c r="BJ180" s="3">
        <f>IF(AJ180=0,0,IFERROR(VLOOKUP($M:$M,'Price_Per_Oz_01.2019~'!$A:$CQ,Data_sheet_PTD!BJ$2,0),0))</f>
        <v>0.79</v>
      </c>
      <c r="BK180" s="3">
        <f>IF(AK180=0,0,IFERROR(VLOOKUP($M:$M,'Price_Per_Oz_01.2019~'!$A:$CQ,Data_sheet_PTD!BK$2,0),0))</f>
        <v>0.79</v>
      </c>
      <c r="BL180" s="3">
        <f>IF(AL180=0,0,IFERROR(VLOOKUP($M:$M,'Price_Per_Oz_01.2019~'!$A:$CQ,Data_sheet_PTD!BL$2,0),0))</f>
        <v>0.79</v>
      </c>
      <c r="BM180" s="17">
        <f t="shared" si="192"/>
        <v>0.79</v>
      </c>
      <c r="BN180" s="3">
        <f>IF(AN180=0,0,IFERROR(VLOOKUP($M:$M,'Price_Per_Oz_01.2019~'!$A:$CQ,Data_sheet_PTD!BN$2,0),0))</f>
        <v>0.79</v>
      </c>
      <c r="BO180" s="3">
        <f>IF(AO180=0,0,IFERROR(VLOOKUP($M:$M,'Price_Per_Oz_01.2019~'!$A:$CQ,Data_sheet_PTD!BO$2,0),0))</f>
        <v>0.79</v>
      </c>
      <c r="BP180" s="3">
        <f>IF(AP180=0,0,IFERROR(VLOOKUP($M:$M,'Price_Per_Oz_01.2019~'!$A:$CQ,Data_sheet_PTD!BP$2,0),0))</f>
        <v>0.79</v>
      </c>
      <c r="BQ180" s="3">
        <f>IF(AQ180=0,0,IFERROR(VLOOKUP($M:$M,'Price_Per_Oz_01.2019~'!$A:$CQ,Data_sheet_PTD!BQ$2,0),0))</f>
        <v>0.79</v>
      </c>
      <c r="BR180" s="3">
        <f>IF(AR180=0,0,IFERROR(VLOOKUP($M:$M,'Price_Per_Oz_01.2019~'!$A:$CQ,Data_sheet_PTD!BR$2,0),0))</f>
        <v>0.79</v>
      </c>
      <c r="BS180" s="3">
        <f>IF(AS180=0,0,IFERROR(VLOOKUP($M:$M,'Price_Per_Oz_01.2019~'!$A:$CQ,Data_sheet_PTD!BS$2,0),0))</f>
        <v>0.79</v>
      </c>
      <c r="BT180" s="3">
        <f>IF(AT180=0,0,IFERROR(VLOOKUP($M:$M,'Price_Per_Oz_01.2019~'!$A:$CQ,Data_sheet_PTD!BT$2,0),0))</f>
        <v>0.79</v>
      </c>
      <c r="BU180" s="3">
        <f>IF(AU180=0,0,IFERROR(VLOOKUP($M:$M,'Price_Per_Oz_01.2019~'!$A:$CQ,Data_sheet_PTD!BU$2,0),0))</f>
        <v>0.79</v>
      </c>
      <c r="BV180" s="3">
        <f>IF(AV180=0,0,IFERROR(VLOOKUP($M:$M,'Price_Per_Oz_01.2019~'!$A:$CQ,Data_sheet_PTD!BV$2,0),0))</f>
        <v>0.79</v>
      </c>
      <c r="BW180" s="3">
        <f>IF(AW180=0,0,IFERROR(VLOOKUP($M:$M,'Price_Per_Oz_01.2019~'!$A:$CQ,Data_sheet_PTD!BW$2,0),0))</f>
        <v>0.79</v>
      </c>
      <c r="BX180" s="3">
        <f>IF(AX180=0,0,IFERROR(VLOOKUP($M:$M,'Price_Per_Oz_01.2019~'!$A:$CQ,Data_sheet_PTD!BX$2,0),0))</f>
        <v>0.79</v>
      </c>
      <c r="BY180" s="3">
        <f>IF(AY180=0,0,IFERROR(VLOOKUP($M:$M,'Price_Per_Oz_01.2019~'!$A:$CQ,Data_sheet_PTD!BY$2,0),0))</f>
        <v>0.79</v>
      </c>
      <c r="BZ180" s="17">
        <f t="shared" si="193"/>
        <v>0.79</v>
      </c>
      <c r="CA180" s="12">
        <f t="shared" si="144"/>
        <v>77440.465753424665</v>
      </c>
      <c r="CB180" s="12">
        <f t="shared" si="145"/>
        <v>82752.945205479453</v>
      </c>
      <c r="CC180" s="12">
        <f t="shared" si="146"/>
        <v>85108.658227848093</v>
      </c>
      <c r="CD180" s="12">
        <f t="shared" si="147"/>
        <v>97122.696202531632</v>
      </c>
      <c r="CE180" s="12">
        <f t="shared" si="148"/>
        <v>106422.97468354429</v>
      </c>
      <c r="CF180" s="12">
        <f t="shared" si="149"/>
        <v>120727.69620253165</v>
      </c>
      <c r="CG180" s="12">
        <f t="shared" si="150"/>
        <v>117934.26582278482</v>
      </c>
      <c r="CH180" s="12">
        <f t="shared" si="151"/>
        <v>116564.55696202531</v>
      </c>
      <c r="CI180" s="12">
        <f t="shared" si="152"/>
        <v>104661.16455696203</v>
      </c>
      <c r="CJ180" s="12">
        <f t="shared" si="153"/>
        <v>87424.721518987339</v>
      </c>
      <c r="CK180" s="12">
        <f t="shared" si="154"/>
        <v>67695.544303797476</v>
      </c>
      <c r="CL180" s="12">
        <f t="shared" si="155"/>
        <v>58437.329113924046</v>
      </c>
      <c r="CM180" s="13">
        <f t="shared" si="194"/>
        <v>1122293.0185538407</v>
      </c>
      <c r="CN180" s="12">
        <f t="shared" si="156"/>
        <v>78372.848101265816</v>
      </c>
      <c r="CO180" s="12">
        <f t="shared" si="157"/>
        <v>81976.189873417723</v>
      </c>
      <c r="CP180" s="12">
        <f t="shared" si="158"/>
        <v>90768.177215189877</v>
      </c>
      <c r="CQ180" s="12">
        <f t="shared" si="159"/>
        <v>89791.3164556962</v>
      </c>
      <c r="CR180" s="12">
        <f t="shared" si="160"/>
        <v>112983.62025316455</v>
      </c>
      <c r="CS180" s="12">
        <f t="shared" si="161"/>
        <v>114683.2658227848</v>
      </c>
      <c r="CT180" s="12">
        <f t="shared" si="162"/>
        <v>111155.18987341772</v>
      </c>
      <c r="CU180" s="12">
        <f t="shared" si="163"/>
        <v>119284.93670886077</v>
      </c>
      <c r="CV180" s="12">
        <f t="shared" si="164"/>
        <v>93274.949367088615</v>
      </c>
      <c r="CW180" s="12">
        <f t="shared" si="165"/>
        <v>81319.594936708847</v>
      </c>
      <c r="CX180" s="12">
        <f t="shared" si="166"/>
        <v>72161.860759493677</v>
      </c>
      <c r="CY180" s="12">
        <f t="shared" si="167"/>
        <v>66071.822784810123</v>
      </c>
      <c r="CZ180" s="13">
        <f t="shared" si="141"/>
        <v>1111843.7721518988</v>
      </c>
      <c r="DA180" s="15">
        <f t="shared" si="168"/>
        <v>680.63911392403986</v>
      </c>
      <c r="DB180" s="15">
        <f t="shared" si="169"/>
        <v>-567.03139240506277</v>
      </c>
      <c r="DC180" s="15">
        <f t="shared" si="170"/>
        <v>4471.0200000000095</v>
      </c>
      <c r="DD180" s="15">
        <f t="shared" si="171"/>
        <v>-5791.7899999999909</v>
      </c>
      <c r="DE180" s="15">
        <f t="shared" si="172"/>
        <v>5182.9100000000062</v>
      </c>
      <c r="DF180" s="15">
        <f t="shared" si="173"/>
        <v>-4775.1000000000085</v>
      </c>
      <c r="DG180" s="15">
        <f t="shared" si="174"/>
        <v>-5355.470000000003</v>
      </c>
      <c r="DH180" s="15">
        <f t="shared" si="175"/>
        <v>2149.100000000014</v>
      </c>
      <c r="DI180" s="15">
        <f t="shared" si="176"/>
        <v>-8995.1099999999988</v>
      </c>
      <c r="DJ180" s="15">
        <f t="shared" si="177"/>
        <v>-4823.0500000000084</v>
      </c>
      <c r="DK180" s="15">
        <f t="shared" si="178"/>
        <v>3528.3899999999981</v>
      </c>
      <c r="DL180" s="15">
        <f t="shared" si="179"/>
        <v>6031.2500000000009</v>
      </c>
      <c r="DM180" s="16">
        <f t="shared" si="142"/>
        <v>-8264.2422784810042</v>
      </c>
      <c r="DN180" s="15">
        <f t="shared" si="180"/>
        <v>4702.3708860759534</v>
      </c>
      <c r="DO180" s="15">
        <f t="shared" si="181"/>
        <v>4918.5713924050679</v>
      </c>
      <c r="DP180" s="15">
        <f t="shared" si="182"/>
        <v>0</v>
      </c>
      <c r="DQ180" s="15">
        <f t="shared" si="183"/>
        <v>0</v>
      </c>
      <c r="DR180" s="15">
        <f t="shared" si="184"/>
        <v>0</v>
      </c>
      <c r="DS180" s="15">
        <f t="shared" si="185"/>
        <v>0</v>
      </c>
      <c r="DT180" s="15">
        <f t="shared" si="186"/>
        <v>0</v>
      </c>
      <c r="DU180" s="15">
        <f t="shared" si="187"/>
        <v>0</v>
      </c>
      <c r="DV180" s="15">
        <f t="shared" si="188"/>
        <v>0</v>
      </c>
      <c r="DW180" s="15">
        <f t="shared" si="189"/>
        <v>0</v>
      </c>
      <c r="DX180" s="15">
        <f t="shared" si="190"/>
        <v>0</v>
      </c>
      <c r="DY180" s="15">
        <f t="shared" si="191"/>
        <v>0</v>
      </c>
      <c r="DZ180" s="16">
        <f t="shared" si="143"/>
        <v>9620.9422784810213</v>
      </c>
      <c r="EB180" s="22">
        <f t="shared" si="195"/>
        <v>9.0949470177292824E-12</v>
      </c>
      <c r="EC180" s="22">
        <f t="shared" si="196"/>
        <v>0</v>
      </c>
      <c r="ED180" s="22">
        <f t="shared" si="197"/>
        <v>0</v>
      </c>
      <c r="EE180" s="22">
        <f t="shared" si="198"/>
        <v>0</v>
      </c>
      <c r="EF180" s="22">
        <f t="shared" si="199"/>
        <v>0</v>
      </c>
      <c r="EG180" s="22">
        <f t="shared" si="200"/>
        <v>0</v>
      </c>
      <c r="EH180" s="22">
        <f t="shared" si="201"/>
        <v>0</v>
      </c>
      <c r="EI180" s="22">
        <f t="shared" si="202"/>
        <v>-8.1854523159563541E-12</v>
      </c>
      <c r="EJ180" s="22">
        <f t="shared" si="203"/>
        <v>0</v>
      </c>
      <c r="EK180" s="22">
        <f t="shared" si="204"/>
        <v>0</v>
      </c>
      <c r="EL180" s="22">
        <f t="shared" si="205"/>
        <v>0</v>
      </c>
      <c r="EM180" s="22">
        <f t="shared" si="206"/>
        <v>0</v>
      </c>
    </row>
    <row r="181" spans="12:143" x14ac:dyDescent="0.3">
      <c r="L181" s="7"/>
      <c r="M181" t="s">
        <v>182</v>
      </c>
      <c r="N181" s="15">
        <f>IFERROR(VLOOKUP($M:$M,'Data 2'!$C:$R,'Data 2'!E$1,0),0)</f>
        <v>32322.83</v>
      </c>
      <c r="O181" s="15">
        <f>IFERROR(VLOOKUP($M:$M,'Data 2'!$C:$R,'Data 2'!F$1,0),0)</f>
        <v>39119.279999999999</v>
      </c>
      <c r="P181" s="15">
        <f>IFERROR(VLOOKUP($M:$M,'Data 2'!$C:$R,'Data 2'!G$1,0),0)</f>
        <v>45879.89</v>
      </c>
      <c r="Q181" s="15">
        <f>IFERROR(VLOOKUP($M:$M,'Data 2'!$C:$R,'Data 2'!H$1,0),0)</f>
        <v>56609.32</v>
      </c>
      <c r="R181" s="15">
        <f>IFERROR(VLOOKUP($M:$M,'Data 2'!$C:$R,'Data 2'!I$1,0),0)</f>
        <v>59021.64</v>
      </c>
      <c r="S181" s="15">
        <f>IFERROR(VLOOKUP($M:$M,'Data 2'!$C:$R,'Data 2'!J$1,0),0)</f>
        <v>58136.87</v>
      </c>
      <c r="T181" s="15">
        <f>IFERROR(VLOOKUP($M:$M,'Data 2'!$C:$R,'Data 2'!K$1,0),0)</f>
        <v>67866.45</v>
      </c>
      <c r="U181" s="15">
        <f>IFERROR(VLOOKUP($M:$M,'Data 2'!$C:$R,'Data 2'!L$1,0),0)</f>
        <v>60015.92</v>
      </c>
      <c r="V181" s="15">
        <f>IFERROR(VLOOKUP($M:$M,'Data 2'!$C:$R,'Data 2'!M$1,0),0)</f>
        <v>47519.55</v>
      </c>
      <c r="W181" s="15">
        <f>IFERROR(VLOOKUP($M:$M,'Data 2'!$C:$R,'Data 2'!N$1,0),0)</f>
        <v>47611.08</v>
      </c>
      <c r="X181" s="15">
        <f>IFERROR(VLOOKUP($M:$M,'Data 2'!$C:$R,'Data 2'!O$1,0),0)</f>
        <v>31056.52</v>
      </c>
      <c r="Y181" s="15">
        <f>IFERROR(VLOOKUP($M:$M,'Data 2'!$C:$R,'Data 2'!P$1,0),0)</f>
        <v>29808.57</v>
      </c>
      <c r="Z181" s="16">
        <f t="shared" si="139"/>
        <v>173931.32</v>
      </c>
      <c r="AA181" s="15">
        <f>IFERROR(VLOOKUP($M:$M,'Data 2'!$U:$AI,'Data 2'!W$1,0),0)</f>
        <v>33764.01</v>
      </c>
      <c r="AB181" s="15">
        <f>IFERROR(VLOOKUP($M:$M,'Data 2'!$U:$AI,'Data 2'!X$1,0),0)</f>
        <v>40587.19</v>
      </c>
      <c r="AC181" s="15">
        <f>IFERROR(VLOOKUP($M:$M,'Data 2'!$U:$AI,'Data 2'!Y$1,0),0)</f>
        <v>56383.71</v>
      </c>
      <c r="AD181" s="15">
        <f>IFERROR(VLOOKUP($M:$M,'Data 2'!$U:$AI,'Data 2'!Z$1,0),0)</f>
        <v>75067.56</v>
      </c>
      <c r="AE181" s="15">
        <f>IFERROR(VLOOKUP($M:$M,'Data 2'!$U:$AI,'Data 2'!AA$1,0),0)</f>
        <v>96911.97</v>
      </c>
      <c r="AF181" s="15">
        <f>IFERROR(VLOOKUP($M:$M,'Data 2'!$U:$AI,'Data 2'!AB$1,0),0)</f>
        <v>103796.44</v>
      </c>
      <c r="AG181" s="15">
        <f>IFERROR(VLOOKUP($M:$M,'Data 2'!$U:$AI,'Data 2'!AC$1,0),0)</f>
        <v>93834.68</v>
      </c>
      <c r="AH181" s="15">
        <f>IFERROR(VLOOKUP($M:$M,'Data 2'!$U:$AI,'Data 2'!AD$1,0),0)</f>
        <v>81698.61</v>
      </c>
      <c r="AI181" s="15">
        <f>IFERROR(VLOOKUP($M:$M,'Data 2'!$U:$AI,'Data 2'!AE$1,0),0)</f>
        <v>74870.850000000006</v>
      </c>
      <c r="AJ181" s="15">
        <f>IFERROR(VLOOKUP($M:$M,'Data 2'!$U:$AI,'Data 2'!AF$1,0),0)</f>
        <v>76012.33</v>
      </c>
      <c r="AK181" s="15">
        <f>IFERROR(VLOOKUP($M:$M,'Data 2'!$U:$AI,'Data 2'!AG$1,0),0)</f>
        <v>47744.65</v>
      </c>
      <c r="AL181" s="15">
        <f>IFERROR(VLOOKUP($M:$M,'Data 2'!$U:$AI,'Data 2'!AH$1,0),0)</f>
        <v>47482.19</v>
      </c>
      <c r="AM181" s="16">
        <f t="shared" si="207"/>
        <v>828154.19</v>
      </c>
      <c r="AN181" s="15">
        <f>IFERROR(VLOOKUP($M:$M,'Data 2'!$AP:$BE,'Data 2'!AR$1,0),0)</f>
        <v>58097.74</v>
      </c>
      <c r="AO181" s="15">
        <f>IFERROR(VLOOKUP($M:$M,'Data 2'!$AP:$BE,'Data 2'!AS$1,0),0)</f>
        <v>67723.240000000005</v>
      </c>
      <c r="AP181" s="15">
        <f>IFERROR(VLOOKUP($M:$M,'Data 2'!$AP:$BE,'Data 2'!AT$1,0),0)</f>
        <v>81848.820000000007</v>
      </c>
      <c r="AQ181" s="15">
        <f>IFERROR(VLOOKUP($M:$M,'Data 2'!$AP:$BE,'Data 2'!AU$1,0),0)</f>
        <v>93178.52</v>
      </c>
      <c r="AR181" s="15">
        <f>IFERROR(VLOOKUP($M:$M,'Data 2'!$AP:$BE,'Data 2'!AV$1,0),0)</f>
        <v>98721.17</v>
      </c>
      <c r="AS181" s="15">
        <f>IFERROR(VLOOKUP($M:$M,'Data 2'!$AP:$BE,'Data 2'!AW$1,0),0)</f>
        <v>95211.64</v>
      </c>
      <c r="AT181" s="15">
        <f>IFERROR(VLOOKUP($M:$M,'Data 2'!$AP:$BE,'Data 2'!AX$1,0),0)</f>
        <v>90862.51</v>
      </c>
      <c r="AU181" s="15">
        <f>IFERROR(VLOOKUP($M:$M,'Data 2'!$AP:$BE,'Data 2'!AY$1,0),0)</f>
        <v>93096.06</v>
      </c>
      <c r="AV181" s="15">
        <f>IFERROR(VLOOKUP($M:$M,'Data 2'!$AP:$BE,'Data 2'!AZ$1,0),0)</f>
        <v>75302.320000000007</v>
      </c>
      <c r="AW181" s="15">
        <f>IFERROR(VLOOKUP($M:$M,'Data 2'!$AP:$BE,'Data 2'!BA$1,0),0)</f>
        <v>63803.62</v>
      </c>
      <c r="AX181" s="15">
        <f>IFERROR(VLOOKUP($M:$M,'Data 2'!$AP:$BE,'Data 2'!BB$1,0),0)</f>
        <v>51277.769999999982</v>
      </c>
      <c r="AY181" s="15">
        <f>IFERROR(VLOOKUP($M:$M,'Data 2'!$AP:$BE,'Data 2'!BC$1,0),0)</f>
        <v>46737.090000000004</v>
      </c>
      <c r="AZ181" s="16">
        <f t="shared" si="140"/>
        <v>915860.5</v>
      </c>
      <c r="BA181" s="3">
        <f>IF(AA181=0,0,IFERROR(VLOOKUP($M:$M,'Price_Per_Oz_01.2019~'!$A:$CQ,Data_sheet_PTD!BA$2,0),0))</f>
        <v>0.68</v>
      </c>
      <c r="BB181" s="3">
        <f>IF(AB181=0,0,IFERROR(VLOOKUP($M:$M,'Price_Per_Oz_01.2019~'!$A:$CQ,Data_sheet_PTD!BB$2,0),0))</f>
        <v>0.68</v>
      </c>
      <c r="BC181" s="3">
        <f>IF(AC181=0,0,IFERROR(VLOOKUP($M:$M,'Price_Per_Oz_01.2019~'!$A:$CQ,Data_sheet_PTD!BC$2,0),0))</f>
        <v>0.74</v>
      </c>
      <c r="BD181" s="3">
        <f>IF(AD181=0,0,IFERROR(VLOOKUP($M:$M,'Price_Per_Oz_01.2019~'!$A:$CQ,Data_sheet_PTD!BD$2,0),0))</f>
        <v>0.79</v>
      </c>
      <c r="BE181" s="3">
        <f>IF(AE181=0,0,IFERROR(VLOOKUP($M:$M,'Price_Per_Oz_01.2019~'!$A:$CQ,Data_sheet_PTD!BE$2,0),0))</f>
        <v>0.79</v>
      </c>
      <c r="BF181" s="3">
        <f>IF(AF181=0,0,IFERROR(VLOOKUP($M:$M,'Price_Per_Oz_01.2019~'!$A:$CQ,Data_sheet_PTD!BF$2,0),0))</f>
        <v>0.79</v>
      </c>
      <c r="BG181" s="3">
        <f>IF(AG181=0,0,IFERROR(VLOOKUP($M:$M,'Price_Per_Oz_01.2019~'!$A:$CQ,Data_sheet_PTD!BG$2,0),0))</f>
        <v>0.79</v>
      </c>
      <c r="BH181" s="3">
        <f>IF(AH181=0,0,IFERROR(VLOOKUP($M:$M,'Price_Per_Oz_01.2019~'!$A:$CQ,Data_sheet_PTD!BH$2,0),0))</f>
        <v>0.79</v>
      </c>
      <c r="BI181" s="3">
        <f>IF(AI181=0,0,IFERROR(VLOOKUP($M:$M,'Price_Per_Oz_01.2019~'!$A:$CQ,Data_sheet_PTD!BI$2,0),0))</f>
        <v>0.79</v>
      </c>
      <c r="BJ181" s="3">
        <f>IF(AJ181=0,0,IFERROR(VLOOKUP($M:$M,'Price_Per_Oz_01.2019~'!$A:$CQ,Data_sheet_PTD!BJ$2,0),0))</f>
        <v>0.79</v>
      </c>
      <c r="BK181" s="3">
        <f>IF(AK181=0,0,IFERROR(VLOOKUP($M:$M,'Price_Per_Oz_01.2019~'!$A:$CQ,Data_sheet_PTD!BK$2,0),0))</f>
        <v>0.79</v>
      </c>
      <c r="BL181" s="3">
        <f>IF(AL181=0,0,IFERROR(VLOOKUP($M:$M,'Price_Per_Oz_01.2019~'!$A:$CQ,Data_sheet_PTD!BL$2,0),0))</f>
        <v>0.79</v>
      </c>
      <c r="BM181" s="17">
        <f t="shared" si="192"/>
        <v>0.79</v>
      </c>
      <c r="BN181" s="3">
        <f>IF(AN181=0,0,IFERROR(VLOOKUP($M:$M,'Price_Per_Oz_01.2019~'!$A:$CQ,Data_sheet_PTD!BN$2,0),0))</f>
        <v>0.79</v>
      </c>
      <c r="BO181" s="3">
        <f>IF(AO181=0,0,IFERROR(VLOOKUP($M:$M,'Price_Per_Oz_01.2019~'!$A:$CQ,Data_sheet_PTD!BO$2,0),0))</f>
        <v>0.79</v>
      </c>
      <c r="BP181" s="3">
        <f>IF(AP181=0,0,IFERROR(VLOOKUP($M:$M,'Price_Per_Oz_01.2019~'!$A:$CQ,Data_sheet_PTD!BP$2,0),0))</f>
        <v>0.79</v>
      </c>
      <c r="BQ181" s="3">
        <f>IF(AQ181=0,0,IFERROR(VLOOKUP($M:$M,'Price_Per_Oz_01.2019~'!$A:$CQ,Data_sheet_PTD!BQ$2,0),0))</f>
        <v>0.83</v>
      </c>
      <c r="BR181" s="3">
        <f>IF(AR181=0,0,IFERROR(VLOOKUP($M:$M,'Price_Per_Oz_01.2019~'!$A:$CQ,Data_sheet_PTD!BR$2,0),0))</f>
        <v>0.83</v>
      </c>
      <c r="BS181" s="3">
        <f>IF(AS181=0,0,IFERROR(VLOOKUP($M:$M,'Price_Per_Oz_01.2019~'!$A:$CQ,Data_sheet_PTD!BS$2,0),0))</f>
        <v>0.83</v>
      </c>
      <c r="BT181" s="3">
        <f>IF(AT181=0,0,IFERROR(VLOOKUP($M:$M,'Price_Per_Oz_01.2019~'!$A:$CQ,Data_sheet_PTD!BT$2,0),0))</f>
        <v>0.83</v>
      </c>
      <c r="BU181" s="3">
        <f>IF(AU181=0,0,IFERROR(VLOOKUP($M:$M,'Price_Per_Oz_01.2019~'!$A:$CQ,Data_sheet_PTD!BU$2,0),0))</f>
        <v>0.83</v>
      </c>
      <c r="BV181" s="3">
        <f>IF(AV181=0,0,IFERROR(VLOOKUP($M:$M,'Price_Per_Oz_01.2019~'!$A:$CQ,Data_sheet_PTD!BV$2,0),0))</f>
        <v>0.83</v>
      </c>
      <c r="BW181" s="3">
        <f>IF(AW181=0,0,IFERROR(VLOOKUP($M:$M,'Price_Per_Oz_01.2019~'!$A:$CQ,Data_sheet_PTD!BW$2,0),0))</f>
        <v>0.83</v>
      </c>
      <c r="BX181" s="3">
        <f>IF(AX181=0,0,IFERROR(VLOOKUP($M:$M,'Price_Per_Oz_01.2019~'!$A:$CQ,Data_sheet_PTD!BX$2,0),0))</f>
        <v>0.83</v>
      </c>
      <c r="BY181" s="3">
        <f>IF(AY181=0,0,IFERROR(VLOOKUP($M:$M,'Price_Per_Oz_01.2019~'!$A:$CQ,Data_sheet_PTD!BY$2,0),0))</f>
        <v>0.83</v>
      </c>
      <c r="BZ181" s="17">
        <f t="shared" si="193"/>
        <v>0.83</v>
      </c>
      <c r="CA181" s="12">
        <f t="shared" si="144"/>
        <v>49652.955882352944</v>
      </c>
      <c r="CB181" s="12">
        <f t="shared" si="145"/>
        <v>59687.044117647056</v>
      </c>
      <c r="CC181" s="12">
        <f t="shared" si="146"/>
        <v>76194.202702702707</v>
      </c>
      <c r="CD181" s="12">
        <f t="shared" si="147"/>
        <v>95022.227848101262</v>
      </c>
      <c r="CE181" s="12">
        <f t="shared" si="148"/>
        <v>122673.37974683545</v>
      </c>
      <c r="CF181" s="12">
        <f t="shared" si="149"/>
        <v>131387.8987341772</v>
      </c>
      <c r="CG181" s="12">
        <f t="shared" si="150"/>
        <v>118778.07594936708</v>
      </c>
      <c r="CH181" s="12">
        <f t="shared" si="151"/>
        <v>103415.96202531645</v>
      </c>
      <c r="CI181" s="12">
        <f t="shared" si="152"/>
        <v>94773.227848101262</v>
      </c>
      <c r="CJ181" s="12">
        <f t="shared" si="153"/>
        <v>96218.139240506323</v>
      </c>
      <c r="CK181" s="12">
        <f t="shared" si="154"/>
        <v>60436.265822784808</v>
      </c>
      <c r="CL181" s="12">
        <f t="shared" si="155"/>
        <v>60104.037974683546</v>
      </c>
      <c r="CM181" s="13">
        <f t="shared" si="194"/>
        <v>1068343.4178925762</v>
      </c>
      <c r="CN181" s="12">
        <f t="shared" si="156"/>
        <v>73541.443037974677</v>
      </c>
      <c r="CO181" s="12">
        <f t="shared" si="157"/>
        <v>85725.620253164554</v>
      </c>
      <c r="CP181" s="12">
        <f t="shared" si="158"/>
        <v>103606.10126582278</v>
      </c>
      <c r="CQ181" s="12">
        <f t="shared" si="159"/>
        <v>112263.27710843374</v>
      </c>
      <c r="CR181" s="12">
        <f t="shared" si="160"/>
        <v>118941.1686746988</v>
      </c>
      <c r="CS181" s="12">
        <f t="shared" si="161"/>
        <v>114712.81927710844</v>
      </c>
      <c r="CT181" s="12">
        <f t="shared" si="162"/>
        <v>109472.90361445783</v>
      </c>
      <c r="CU181" s="12">
        <f t="shared" si="163"/>
        <v>112163.92771084337</v>
      </c>
      <c r="CV181" s="12">
        <f t="shared" si="164"/>
        <v>90725.686746987965</v>
      </c>
      <c r="CW181" s="12">
        <f t="shared" si="165"/>
        <v>76871.831325301217</v>
      </c>
      <c r="CX181" s="12">
        <f t="shared" si="166"/>
        <v>61780.445783132513</v>
      </c>
      <c r="CY181" s="12">
        <f t="shared" si="167"/>
        <v>56309.746987951818</v>
      </c>
      <c r="CZ181" s="13">
        <f t="shared" si="141"/>
        <v>1116114.9717858778</v>
      </c>
      <c r="DA181" s="15">
        <f t="shared" si="168"/>
        <v>16244.171265822779</v>
      </c>
      <c r="DB181" s="15">
        <f t="shared" si="169"/>
        <v>17706.231772151899</v>
      </c>
      <c r="DC181" s="15">
        <f t="shared" si="170"/>
        <v>20284.804936708857</v>
      </c>
      <c r="DD181" s="15">
        <f t="shared" si="171"/>
        <v>13620.428915662662</v>
      </c>
      <c r="DE181" s="15">
        <f t="shared" si="172"/>
        <v>-2948.4467469879519</v>
      </c>
      <c r="DF181" s="15">
        <f t="shared" si="173"/>
        <v>-13173.312771084318</v>
      </c>
      <c r="DG181" s="15">
        <f t="shared" si="174"/>
        <v>-7351.0861445783075</v>
      </c>
      <c r="DH181" s="15">
        <f t="shared" si="175"/>
        <v>6910.8928915662736</v>
      </c>
      <c r="DI181" s="15">
        <f t="shared" si="176"/>
        <v>-3197.5574698795044</v>
      </c>
      <c r="DJ181" s="15">
        <f t="shared" si="177"/>
        <v>-15283.583253012035</v>
      </c>
      <c r="DK181" s="15">
        <f t="shared" si="178"/>
        <v>1061.9021686746869</v>
      </c>
      <c r="DL181" s="15">
        <f t="shared" si="179"/>
        <v>-2997.4898795180657</v>
      </c>
      <c r="DM181" s="16">
        <f t="shared" si="142"/>
        <v>30876.955685526973</v>
      </c>
      <c r="DN181" s="15">
        <f t="shared" si="180"/>
        <v>8089.5587341772134</v>
      </c>
      <c r="DO181" s="15">
        <f t="shared" si="181"/>
        <v>9429.8182278480999</v>
      </c>
      <c r="DP181" s="15">
        <f t="shared" si="182"/>
        <v>5180.3050632911436</v>
      </c>
      <c r="DQ181" s="15">
        <f t="shared" si="183"/>
        <v>4490.5310843373409</v>
      </c>
      <c r="DR181" s="15">
        <f t="shared" si="184"/>
        <v>4757.6467469879426</v>
      </c>
      <c r="DS181" s="15">
        <f t="shared" si="185"/>
        <v>4588.512771084329</v>
      </c>
      <c r="DT181" s="15">
        <f t="shared" si="186"/>
        <v>4378.9161445783047</v>
      </c>
      <c r="DU181" s="15">
        <f t="shared" si="187"/>
        <v>4486.5571084337262</v>
      </c>
      <c r="DV181" s="15">
        <f t="shared" si="188"/>
        <v>3629.027469879512</v>
      </c>
      <c r="DW181" s="15">
        <f t="shared" si="189"/>
        <v>3074.8732530120428</v>
      </c>
      <c r="DX181" s="15">
        <f t="shared" si="190"/>
        <v>2471.2178313252957</v>
      </c>
      <c r="DY181" s="15">
        <f t="shared" si="191"/>
        <v>2252.3898795180685</v>
      </c>
      <c r="DZ181" s="16">
        <f t="shared" si="143"/>
        <v>56829.354314473021</v>
      </c>
      <c r="EB181" s="22">
        <f t="shared" si="195"/>
        <v>0</v>
      </c>
      <c r="EC181" s="22">
        <f t="shared" si="196"/>
        <v>0</v>
      </c>
      <c r="ED181" s="22">
        <f t="shared" si="197"/>
        <v>0</v>
      </c>
      <c r="EE181" s="22">
        <f t="shared" si="198"/>
        <v>0</v>
      </c>
      <c r="EF181" s="22">
        <f t="shared" si="199"/>
        <v>6.3664629124104977E-12</v>
      </c>
      <c r="EG181" s="22">
        <f t="shared" si="200"/>
        <v>-1.4551915228366852E-11</v>
      </c>
      <c r="EH181" s="22">
        <f t="shared" si="201"/>
        <v>4.5474735088646412E-12</v>
      </c>
      <c r="EI181" s="22">
        <f t="shared" si="202"/>
        <v>0</v>
      </c>
      <c r="EJ181" s="22">
        <f t="shared" si="203"/>
        <v>-6.3664629124104977E-12</v>
      </c>
      <c r="EK181" s="22">
        <f t="shared" si="204"/>
        <v>0</v>
      </c>
      <c r="EL181" s="22">
        <f t="shared" si="205"/>
        <v>0</v>
      </c>
      <c r="EM181" s="22">
        <f t="shared" si="206"/>
        <v>-1.3642420526593924E-12</v>
      </c>
    </row>
    <row r="182" spans="12:143" x14ac:dyDescent="0.3">
      <c r="L182" s="7"/>
      <c r="M182" t="s">
        <v>183</v>
      </c>
      <c r="N182" s="15">
        <f>IFERROR(VLOOKUP($M:$M,'Data 2'!$C:$R,'Data 2'!E$1,0),0)</f>
        <v>52071.12</v>
      </c>
      <c r="O182" s="15">
        <f>IFERROR(VLOOKUP($M:$M,'Data 2'!$C:$R,'Data 2'!F$1,0),0)</f>
        <v>59322.15</v>
      </c>
      <c r="P182" s="15">
        <f>IFERROR(VLOOKUP($M:$M,'Data 2'!$C:$R,'Data 2'!G$1,0),0)</f>
        <v>68494.28</v>
      </c>
      <c r="Q182" s="15">
        <f>IFERROR(VLOOKUP($M:$M,'Data 2'!$C:$R,'Data 2'!H$1,0),0)</f>
        <v>83978.28</v>
      </c>
      <c r="R182" s="15">
        <f>IFERROR(VLOOKUP($M:$M,'Data 2'!$C:$R,'Data 2'!I$1,0),0)</f>
        <v>77785.11</v>
      </c>
      <c r="S182" s="15">
        <f>IFERROR(VLOOKUP($M:$M,'Data 2'!$C:$R,'Data 2'!J$1,0),0)</f>
        <v>89038.8</v>
      </c>
      <c r="T182" s="15">
        <f>IFERROR(VLOOKUP($M:$M,'Data 2'!$C:$R,'Data 2'!K$1,0),0)</f>
        <v>101791.47</v>
      </c>
      <c r="U182" s="15">
        <f>IFERROR(VLOOKUP($M:$M,'Data 2'!$C:$R,'Data 2'!L$1,0),0)</f>
        <v>82776.95</v>
      </c>
      <c r="V182" s="15">
        <f>IFERROR(VLOOKUP($M:$M,'Data 2'!$C:$R,'Data 2'!M$1,0),0)</f>
        <v>67622.5</v>
      </c>
      <c r="W182" s="15">
        <f>IFERROR(VLOOKUP($M:$M,'Data 2'!$C:$R,'Data 2'!N$1,0),0)</f>
        <v>67804.7</v>
      </c>
      <c r="X182" s="15">
        <f>IFERROR(VLOOKUP($M:$M,'Data 2'!$C:$R,'Data 2'!O$1,0),0)</f>
        <v>50382.76</v>
      </c>
      <c r="Y182" s="15">
        <f>IFERROR(VLOOKUP($M:$M,'Data 2'!$C:$R,'Data 2'!P$1,0),0)</f>
        <v>48935.48</v>
      </c>
      <c r="Z182" s="16">
        <f t="shared" si="139"/>
        <v>263865.82999999996</v>
      </c>
      <c r="AA182" s="15">
        <f>IFERROR(VLOOKUP($M:$M,'Data 2'!$U:$AI,'Data 2'!W$1,0),0)</f>
        <v>58219.56</v>
      </c>
      <c r="AB182" s="15">
        <f>IFERROR(VLOOKUP($M:$M,'Data 2'!$U:$AI,'Data 2'!X$1,0),0)</f>
        <v>57795.3</v>
      </c>
      <c r="AC182" s="15">
        <f>IFERROR(VLOOKUP($M:$M,'Data 2'!$U:$AI,'Data 2'!Y$1,0),0)</f>
        <v>76962.8</v>
      </c>
      <c r="AD182" s="15">
        <f>IFERROR(VLOOKUP($M:$M,'Data 2'!$U:$AI,'Data 2'!Z$1,0),0)</f>
        <v>84762.02</v>
      </c>
      <c r="AE182" s="15">
        <f>IFERROR(VLOOKUP($M:$M,'Data 2'!$U:$AI,'Data 2'!AA$1,0),0)</f>
        <v>89541.24</v>
      </c>
      <c r="AF182" s="15">
        <f>IFERROR(VLOOKUP($M:$M,'Data 2'!$U:$AI,'Data 2'!AB$1,0),0)</f>
        <v>118969.63</v>
      </c>
      <c r="AG182" s="15">
        <f>IFERROR(VLOOKUP($M:$M,'Data 2'!$U:$AI,'Data 2'!AC$1,0),0)</f>
        <v>114183.02</v>
      </c>
      <c r="AH182" s="15">
        <f>IFERROR(VLOOKUP($M:$M,'Data 2'!$U:$AI,'Data 2'!AD$1,0),0)</f>
        <v>104083.2</v>
      </c>
      <c r="AI182" s="15">
        <f>IFERROR(VLOOKUP($M:$M,'Data 2'!$U:$AI,'Data 2'!AE$1,0),0)</f>
        <v>92385.54</v>
      </c>
      <c r="AJ182" s="15">
        <f>IFERROR(VLOOKUP($M:$M,'Data 2'!$U:$AI,'Data 2'!AF$1,0),0)</f>
        <v>75649.990000000005</v>
      </c>
      <c r="AK182" s="15">
        <f>IFERROR(VLOOKUP($M:$M,'Data 2'!$U:$AI,'Data 2'!AG$1,0),0)</f>
        <v>60383.71</v>
      </c>
      <c r="AL182" s="15">
        <f>IFERROR(VLOOKUP($M:$M,'Data 2'!$U:$AI,'Data 2'!AH$1,0),0)</f>
        <v>57530.58</v>
      </c>
      <c r="AM182" s="16">
        <f t="shared" si="207"/>
        <v>990466.58999999985</v>
      </c>
      <c r="AN182" s="15">
        <f>IFERROR(VLOOKUP($M:$M,'Data 2'!$AP:$BE,'Data 2'!AR$1,0),0)</f>
        <v>55275.6</v>
      </c>
      <c r="AO182" s="15">
        <f>IFERROR(VLOOKUP($M:$M,'Data 2'!$AP:$BE,'Data 2'!AS$1,0),0)</f>
        <v>77322.37</v>
      </c>
      <c r="AP182" s="15">
        <f>IFERROR(VLOOKUP($M:$M,'Data 2'!$AP:$BE,'Data 2'!AT$1,0),0)</f>
        <v>85069.81</v>
      </c>
      <c r="AQ182" s="15">
        <f>IFERROR(VLOOKUP($M:$M,'Data 2'!$AP:$BE,'Data 2'!AU$1,0),0)</f>
        <v>96286.12</v>
      </c>
      <c r="AR182" s="15">
        <f>IFERROR(VLOOKUP($M:$M,'Data 2'!$AP:$BE,'Data 2'!AV$1,0),0)</f>
        <v>105721.31</v>
      </c>
      <c r="AS182" s="15">
        <f>IFERROR(VLOOKUP($M:$M,'Data 2'!$AP:$BE,'Data 2'!AW$1,0),0)</f>
        <v>104607.34</v>
      </c>
      <c r="AT182" s="15">
        <f>IFERROR(VLOOKUP($M:$M,'Data 2'!$AP:$BE,'Data 2'!AX$1,0),0)</f>
        <v>99559.86</v>
      </c>
      <c r="AU182" s="15">
        <f>IFERROR(VLOOKUP($M:$M,'Data 2'!$AP:$BE,'Data 2'!AY$1,0),0)</f>
        <v>108452.24</v>
      </c>
      <c r="AV182" s="15">
        <f>IFERROR(VLOOKUP($M:$M,'Data 2'!$AP:$BE,'Data 2'!AZ$1,0),0)</f>
        <v>88871.32</v>
      </c>
      <c r="AW182" s="15">
        <f>IFERROR(VLOOKUP($M:$M,'Data 2'!$AP:$BE,'Data 2'!BA$1,0),0)</f>
        <v>76853.02</v>
      </c>
      <c r="AX182" s="15">
        <f>IFERROR(VLOOKUP($M:$M,'Data 2'!$AP:$BE,'Data 2'!BB$1,0),0)</f>
        <v>64263.020000000011</v>
      </c>
      <c r="AY182" s="15">
        <f>IFERROR(VLOOKUP($M:$M,'Data 2'!$AP:$BE,'Data 2'!BC$1,0),0)</f>
        <v>65686.05</v>
      </c>
      <c r="AZ182" s="16">
        <f t="shared" si="140"/>
        <v>1027968.06</v>
      </c>
      <c r="BA182" s="3">
        <f>IF(AA182=0,0,IFERROR(VLOOKUP($M:$M,'Price_Per_Oz_01.2019~'!$A:$CQ,Data_sheet_PTD!BA$2,0),0))</f>
        <v>0.69</v>
      </c>
      <c r="BB182" s="3">
        <f>IF(AB182=0,0,IFERROR(VLOOKUP($M:$M,'Price_Per_Oz_01.2019~'!$A:$CQ,Data_sheet_PTD!BB$2,0),0))</f>
        <v>0.69</v>
      </c>
      <c r="BC182" s="3">
        <f>IF(AC182=0,0,IFERROR(VLOOKUP($M:$M,'Price_Per_Oz_01.2019~'!$A:$CQ,Data_sheet_PTD!BC$2,0),0))</f>
        <v>0.69</v>
      </c>
      <c r="BD182" s="3">
        <f>IF(AD182=0,0,IFERROR(VLOOKUP($M:$M,'Price_Per_Oz_01.2019~'!$A:$CQ,Data_sheet_PTD!BD$2,0),0))</f>
        <v>0.69</v>
      </c>
      <c r="BE182" s="3">
        <f>IF(AE182=0,0,IFERROR(VLOOKUP($M:$M,'Price_Per_Oz_01.2019~'!$A:$CQ,Data_sheet_PTD!BE$2,0),0))</f>
        <v>0.69</v>
      </c>
      <c r="BF182" s="3">
        <f>IF(AF182=0,0,IFERROR(VLOOKUP($M:$M,'Price_Per_Oz_01.2019~'!$A:$CQ,Data_sheet_PTD!BF$2,0),0))</f>
        <v>0.73</v>
      </c>
      <c r="BG182" s="3">
        <f>IF(AG182=0,0,IFERROR(VLOOKUP($M:$M,'Price_Per_Oz_01.2019~'!$A:$CQ,Data_sheet_PTD!BG$2,0),0))</f>
        <v>0.73</v>
      </c>
      <c r="BH182" s="3">
        <f>IF(AH182=0,0,IFERROR(VLOOKUP($M:$M,'Price_Per_Oz_01.2019~'!$A:$CQ,Data_sheet_PTD!BH$2,0),0))</f>
        <v>0.73</v>
      </c>
      <c r="BI182" s="3">
        <f>IF(AI182=0,0,IFERROR(VLOOKUP($M:$M,'Price_Per_Oz_01.2019~'!$A:$CQ,Data_sheet_PTD!BI$2,0),0))</f>
        <v>0.73</v>
      </c>
      <c r="BJ182" s="3">
        <f>IF(AJ182=0,0,IFERROR(VLOOKUP($M:$M,'Price_Per_Oz_01.2019~'!$A:$CQ,Data_sheet_PTD!BJ$2,0),0))</f>
        <v>0.73</v>
      </c>
      <c r="BK182" s="3">
        <f>IF(AK182=0,0,IFERROR(VLOOKUP($M:$M,'Price_Per_Oz_01.2019~'!$A:$CQ,Data_sheet_PTD!BK$2,0),0))</f>
        <v>0.73</v>
      </c>
      <c r="BL182" s="3">
        <f>IF(AL182=0,0,IFERROR(VLOOKUP($M:$M,'Price_Per_Oz_01.2019~'!$A:$CQ,Data_sheet_PTD!BL$2,0),0))</f>
        <v>0.73</v>
      </c>
      <c r="BM182" s="17">
        <f t="shared" si="192"/>
        <v>0.73</v>
      </c>
      <c r="BN182" s="3">
        <f>IF(AN182=0,0,IFERROR(VLOOKUP($M:$M,'Price_Per_Oz_01.2019~'!$A:$CQ,Data_sheet_PTD!BN$2,0),0))</f>
        <v>0.73</v>
      </c>
      <c r="BO182" s="3">
        <f>IF(AO182=0,0,IFERROR(VLOOKUP($M:$M,'Price_Per_Oz_01.2019~'!$A:$CQ,Data_sheet_PTD!BO$2,0),0))</f>
        <v>0.73</v>
      </c>
      <c r="BP182" s="3">
        <f>IF(AP182=0,0,IFERROR(VLOOKUP($M:$M,'Price_Per_Oz_01.2019~'!$A:$CQ,Data_sheet_PTD!BP$2,0),0))</f>
        <v>0.73</v>
      </c>
      <c r="BQ182" s="3">
        <f>IF(AQ182=0,0,IFERROR(VLOOKUP($M:$M,'Price_Per_Oz_01.2019~'!$A:$CQ,Data_sheet_PTD!BQ$2,0),0))</f>
        <v>0.75</v>
      </c>
      <c r="BR182" s="3">
        <f>IF(AR182=0,0,IFERROR(VLOOKUP($M:$M,'Price_Per_Oz_01.2019~'!$A:$CQ,Data_sheet_PTD!BR$2,0),0))</f>
        <v>0.75</v>
      </c>
      <c r="BS182" s="3">
        <f>IF(AS182=0,0,IFERROR(VLOOKUP($M:$M,'Price_Per_Oz_01.2019~'!$A:$CQ,Data_sheet_PTD!BS$2,0),0))</f>
        <v>0.75</v>
      </c>
      <c r="BT182" s="3">
        <f>IF(AT182=0,0,IFERROR(VLOOKUP($M:$M,'Price_Per_Oz_01.2019~'!$A:$CQ,Data_sheet_PTD!BT$2,0),0))</f>
        <v>0.75</v>
      </c>
      <c r="BU182" s="3">
        <f>IF(AU182=0,0,IFERROR(VLOOKUP($M:$M,'Price_Per_Oz_01.2019~'!$A:$CQ,Data_sheet_PTD!BU$2,0),0))</f>
        <v>0.75</v>
      </c>
      <c r="BV182" s="3">
        <f>IF(AV182=0,0,IFERROR(VLOOKUP($M:$M,'Price_Per_Oz_01.2019~'!$A:$CQ,Data_sheet_PTD!BV$2,0),0))</f>
        <v>0.75</v>
      </c>
      <c r="BW182" s="3">
        <f>IF(AW182=0,0,IFERROR(VLOOKUP($M:$M,'Price_Per_Oz_01.2019~'!$A:$CQ,Data_sheet_PTD!BW$2,0),0))</f>
        <v>0.75</v>
      </c>
      <c r="BX182" s="3">
        <f>IF(AX182=0,0,IFERROR(VLOOKUP($M:$M,'Price_Per_Oz_01.2019~'!$A:$CQ,Data_sheet_PTD!BX$2,0),0))</f>
        <v>0.75</v>
      </c>
      <c r="BY182" s="3">
        <f>IF(AY182=0,0,IFERROR(VLOOKUP($M:$M,'Price_Per_Oz_01.2019~'!$A:$CQ,Data_sheet_PTD!BY$2,0),0))</f>
        <v>0.75</v>
      </c>
      <c r="BZ182" s="17">
        <f t="shared" si="193"/>
        <v>0.75</v>
      </c>
      <c r="CA182" s="12">
        <f t="shared" si="144"/>
        <v>84376.173913043487</v>
      </c>
      <c r="CB182" s="12">
        <f t="shared" si="145"/>
        <v>83761.304347826095</v>
      </c>
      <c r="CC182" s="12">
        <f t="shared" si="146"/>
        <v>111540.28985507248</v>
      </c>
      <c r="CD182" s="12">
        <f t="shared" si="147"/>
        <v>122843.50724637683</v>
      </c>
      <c r="CE182" s="12">
        <f t="shared" si="148"/>
        <v>129769.91304347829</v>
      </c>
      <c r="CF182" s="12">
        <f t="shared" si="149"/>
        <v>162972.09589041097</v>
      </c>
      <c r="CG182" s="12">
        <f t="shared" si="150"/>
        <v>156415.09589041097</v>
      </c>
      <c r="CH182" s="12">
        <f t="shared" si="151"/>
        <v>142579.72602739726</v>
      </c>
      <c r="CI182" s="12">
        <f t="shared" si="152"/>
        <v>126555.53424657533</v>
      </c>
      <c r="CJ182" s="12">
        <f t="shared" si="153"/>
        <v>103630.12328767125</v>
      </c>
      <c r="CK182" s="12">
        <f t="shared" si="154"/>
        <v>82717.410958904104</v>
      </c>
      <c r="CL182" s="12">
        <f t="shared" si="155"/>
        <v>78809.013698630137</v>
      </c>
      <c r="CM182" s="13">
        <f t="shared" si="194"/>
        <v>1385970.1884057969</v>
      </c>
      <c r="CN182" s="12">
        <f t="shared" si="156"/>
        <v>75720</v>
      </c>
      <c r="CO182" s="12">
        <f t="shared" si="157"/>
        <v>105921.05479452055</v>
      </c>
      <c r="CP182" s="12">
        <f t="shared" si="158"/>
        <v>116533.98630136986</v>
      </c>
      <c r="CQ182" s="12">
        <f t="shared" si="159"/>
        <v>128381.49333333333</v>
      </c>
      <c r="CR182" s="12">
        <f t="shared" si="160"/>
        <v>140961.74666666667</v>
      </c>
      <c r="CS182" s="12">
        <f t="shared" si="161"/>
        <v>139476.45333333334</v>
      </c>
      <c r="CT182" s="12">
        <f t="shared" si="162"/>
        <v>132746.48000000001</v>
      </c>
      <c r="CU182" s="12">
        <f t="shared" si="163"/>
        <v>144602.98666666666</v>
      </c>
      <c r="CV182" s="12">
        <f t="shared" si="164"/>
        <v>118495.09333333334</v>
      </c>
      <c r="CW182" s="12">
        <f t="shared" si="165"/>
        <v>102470.69333333334</v>
      </c>
      <c r="CX182" s="12">
        <f t="shared" si="166"/>
        <v>85684.026666666687</v>
      </c>
      <c r="CY182" s="12">
        <f t="shared" si="167"/>
        <v>87581.400000000009</v>
      </c>
      <c r="CZ182" s="13">
        <f t="shared" si="141"/>
        <v>1378575.4144292236</v>
      </c>
      <c r="DA182" s="15">
        <f t="shared" si="168"/>
        <v>-5972.7600000000057</v>
      </c>
      <c r="DB182" s="15">
        <f t="shared" si="169"/>
        <v>15290.227808219171</v>
      </c>
      <c r="DC182" s="15">
        <f t="shared" si="170"/>
        <v>3445.6505479451953</v>
      </c>
      <c r="DD182" s="15">
        <f t="shared" si="171"/>
        <v>3821.2103999999858</v>
      </c>
      <c r="DE182" s="15">
        <f t="shared" si="172"/>
        <v>7722.3651999999865</v>
      </c>
      <c r="DF182" s="15">
        <f t="shared" si="173"/>
        <v>-17151.819066666671</v>
      </c>
      <c r="DG182" s="15">
        <f t="shared" si="174"/>
        <v>-17278.089600000003</v>
      </c>
      <c r="DH182" s="15">
        <f t="shared" si="175"/>
        <v>1476.9802666666617</v>
      </c>
      <c r="DI182" s="15">
        <f t="shared" si="176"/>
        <v>-5884.1218666666573</v>
      </c>
      <c r="DJ182" s="15">
        <f t="shared" si="177"/>
        <v>-846.3838666666685</v>
      </c>
      <c r="DK182" s="15">
        <f t="shared" si="178"/>
        <v>2165.6294666666854</v>
      </c>
      <c r="DL182" s="15">
        <f t="shared" si="179"/>
        <v>6403.842000000006</v>
      </c>
      <c r="DM182" s="16">
        <f t="shared" si="142"/>
        <v>-6807.2687105023124</v>
      </c>
      <c r="DN182" s="15">
        <f t="shared" si="180"/>
        <v>3028.8000000000029</v>
      </c>
      <c r="DO182" s="15">
        <f t="shared" si="181"/>
        <v>4236.8421917808255</v>
      </c>
      <c r="DP182" s="15">
        <f t="shared" si="182"/>
        <v>4661.3594520547986</v>
      </c>
      <c r="DQ182" s="15">
        <f t="shared" si="183"/>
        <v>7702.8896000000068</v>
      </c>
      <c r="DR182" s="15">
        <f t="shared" si="184"/>
        <v>8457.7048000000086</v>
      </c>
      <c r="DS182" s="15">
        <f t="shared" si="185"/>
        <v>2789.5290666666692</v>
      </c>
      <c r="DT182" s="15">
        <f t="shared" si="186"/>
        <v>2654.9296000000027</v>
      </c>
      <c r="DU182" s="15">
        <f t="shared" si="187"/>
        <v>2892.0597333333358</v>
      </c>
      <c r="DV182" s="15">
        <f t="shared" si="188"/>
        <v>2369.9018666666689</v>
      </c>
      <c r="DW182" s="15">
        <f t="shared" si="189"/>
        <v>2049.4138666666686</v>
      </c>
      <c r="DX182" s="15">
        <f t="shared" si="190"/>
        <v>1713.6805333333352</v>
      </c>
      <c r="DY182" s="15">
        <f t="shared" si="191"/>
        <v>1751.6280000000017</v>
      </c>
      <c r="DZ182" s="16">
        <f t="shared" si="143"/>
        <v>44308.738710502323</v>
      </c>
      <c r="EB182" s="22">
        <f t="shared" si="195"/>
        <v>3.637978807091713E-12</v>
      </c>
      <c r="EC182" s="22">
        <f t="shared" si="196"/>
        <v>0</v>
      </c>
      <c r="ED182" s="22">
        <f t="shared" si="197"/>
        <v>0</v>
      </c>
      <c r="EE182" s="22">
        <f t="shared" si="198"/>
        <v>0</v>
      </c>
      <c r="EF182" s="22">
        <f t="shared" si="199"/>
        <v>0</v>
      </c>
      <c r="EG182" s="22">
        <f t="shared" si="200"/>
        <v>0</v>
      </c>
      <c r="EH182" s="22">
        <f t="shared" si="201"/>
        <v>0</v>
      </c>
      <c r="EI182" s="22">
        <f t="shared" si="202"/>
        <v>1.0913936421275139E-11</v>
      </c>
      <c r="EJ182" s="22">
        <f t="shared" si="203"/>
        <v>0</v>
      </c>
      <c r="EK182" s="22">
        <f t="shared" si="204"/>
        <v>0</v>
      </c>
      <c r="EL182" s="22">
        <f t="shared" si="205"/>
        <v>-8.1854523159563541E-12</v>
      </c>
      <c r="EM182" s="22">
        <f t="shared" si="206"/>
        <v>0</v>
      </c>
    </row>
    <row r="183" spans="12:143" x14ac:dyDescent="0.3">
      <c r="L183" s="7"/>
      <c r="M183" t="s">
        <v>184</v>
      </c>
      <c r="N183" s="15">
        <f>IFERROR(VLOOKUP($M:$M,'Data 2'!$C:$R,'Data 2'!E$1,0),0)</f>
        <v>61245.45</v>
      </c>
      <c r="O183" s="15">
        <f>IFERROR(VLOOKUP($M:$M,'Data 2'!$C:$R,'Data 2'!F$1,0),0)</f>
        <v>64455.73</v>
      </c>
      <c r="P183" s="15">
        <f>IFERROR(VLOOKUP($M:$M,'Data 2'!$C:$R,'Data 2'!G$1,0),0)</f>
        <v>78326.350000000006</v>
      </c>
      <c r="Q183" s="15">
        <f>IFERROR(VLOOKUP($M:$M,'Data 2'!$C:$R,'Data 2'!H$1,0),0)</f>
        <v>100312.31</v>
      </c>
      <c r="R183" s="15">
        <f>IFERROR(VLOOKUP($M:$M,'Data 2'!$C:$R,'Data 2'!I$1,0),0)</f>
        <v>90781.93</v>
      </c>
      <c r="S183" s="15">
        <f>IFERROR(VLOOKUP($M:$M,'Data 2'!$C:$R,'Data 2'!J$1,0),0)</f>
        <v>90589.81</v>
      </c>
      <c r="T183" s="15">
        <f>IFERROR(VLOOKUP($M:$M,'Data 2'!$C:$R,'Data 2'!K$1,0),0)</f>
        <v>112026.57</v>
      </c>
      <c r="U183" s="15">
        <f>IFERROR(VLOOKUP($M:$M,'Data 2'!$C:$R,'Data 2'!L$1,0),0)</f>
        <v>94294.55</v>
      </c>
      <c r="V183" s="15">
        <f>IFERROR(VLOOKUP($M:$M,'Data 2'!$C:$R,'Data 2'!M$1,0),0)</f>
        <v>76796.259999999995</v>
      </c>
      <c r="W183" s="15">
        <f>IFERROR(VLOOKUP($M:$M,'Data 2'!$C:$R,'Data 2'!N$1,0),0)</f>
        <v>80534.64</v>
      </c>
      <c r="X183" s="15">
        <f>IFERROR(VLOOKUP($M:$M,'Data 2'!$C:$R,'Data 2'!O$1,0),0)</f>
        <v>67582.179999999993</v>
      </c>
      <c r="Y183" s="15">
        <f>IFERROR(VLOOKUP($M:$M,'Data 2'!$C:$R,'Data 2'!P$1,0),0)</f>
        <v>60602.15</v>
      </c>
      <c r="Z183" s="16">
        <f t="shared" si="139"/>
        <v>304339.83999999997</v>
      </c>
      <c r="AA183" s="15">
        <f>IFERROR(VLOOKUP($M:$M,'Data 2'!$U:$AI,'Data 2'!W$1,0),0)</f>
        <v>70904.58</v>
      </c>
      <c r="AB183" s="15">
        <f>IFERROR(VLOOKUP($M:$M,'Data 2'!$U:$AI,'Data 2'!X$1,0),0)</f>
        <v>75305.789999999994</v>
      </c>
      <c r="AC183" s="15">
        <f>IFERROR(VLOOKUP($M:$M,'Data 2'!$U:$AI,'Data 2'!Y$1,0),0)</f>
        <v>101043.24</v>
      </c>
      <c r="AD183" s="15">
        <f>IFERROR(VLOOKUP($M:$M,'Data 2'!$U:$AI,'Data 2'!Z$1,0),0)</f>
        <v>105280.64</v>
      </c>
      <c r="AE183" s="15">
        <f>IFERROR(VLOOKUP($M:$M,'Data 2'!$U:$AI,'Data 2'!AA$1,0),0)</f>
        <v>101343.73</v>
      </c>
      <c r="AF183" s="15">
        <f>IFERROR(VLOOKUP($M:$M,'Data 2'!$U:$AI,'Data 2'!AB$1,0),0)</f>
        <v>120749.66</v>
      </c>
      <c r="AG183" s="15">
        <f>IFERROR(VLOOKUP($M:$M,'Data 2'!$U:$AI,'Data 2'!AC$1,0),0)</f>
        <v>114519.67</v>
      </c>
      <c r="AH183" s="15">
        <f>IFERROR(VLOOKUP($M:$M,'Data 2'!$U:$AI,'Data 2'!AD$1,0),0)</f>
        <v>102356.73</v>
      </c>
      <c r="AI183" s="15">
        <f>IFERROR(VLOOKUP($M:$M,'Data 2'!$U:$AI,'Data 2'!AE$1,0),0)</f>
        <v>99600.27</v>
      </c>
      <c r="AJ183" s="15">
        <f>IFERROR(VLOOKUP($M:$M,'Data 2'!$U:$AI,'Data 2'!AF$1,0),0)</f>
        <v>82923.87</v>
      </c>
      <c r="AK183" s="15">
        <f>IFERROR(VLOOKUP($M:$M,'Data 2'!$U:$AI,'Data 2'!AG$1,0),0)</f>
        <v>66417.8</v>
      </c>
      <c r="AL183" s="15">
        <f>IFERROR(VLOOKUP($M:$M,'Data 2'!$U:$AI,'Data 2'!AH$1,0),0)</f>
        <v>63770.07</v>
      </c>
      <c r="AM183" s="16">
        <f t="shared" si="207"/>
        <v>1104216.05</v>
      </c>
      <c r="AN183" s="15">
        <f>IFERROR(VLOOKUP($M:$M,'Data 2'!$AP:$BE,'Data 2'!AR$1,0),0)</f>
        <v>71511.350000000006</v>
      </c>
      <c r="AO183" s="15">
        <f>IFERROR(VLOOKUP($M:$M,'Data 2'!$AP:$BE,'Data 2'!AS$1,0),0)</f>
        <v>82855.679999999993</v>
      </c>
      <c r="AP183" s="15">
        <f>IFERROR(VLOOKUP($M:$M,'Data 2'!$AP:$BE,'Data 2'!AT$1,0),0)</f>
        <v>91604.41</v>
      </c>
      <c r="AQ183" s="15">
        <f>IFERROR(VLOOKUP($M:$M,'Data 2'!$AP:$BE,'Data 2'!AU$1,0),0)</f>
        <v>101082.32</v>
      </c>
      <c r="AR183" s="15">
        <f>IFERROR(VLOOKUP($M:$M,'Data 2'!$AP:$BE,'Data 2'!AV$1,0),0)</f>
        <v>110129.28</v>
      </c>
      <c r="AS183" s="15">
        <f>IFERROR(VLOOKUP($M:$M,'Data 2'!$AP:$BE,'Data 2'!AW$1,0),0)</f>
        <v>89185.84</v>
      </c>
      <c r="AT183" s="15">
        <f>IFERROR(VLOOKUP($M:$M,'Data 2'!$AP:$BE,'Data 2'!AX$1,0),0)</f>
        <v>90257.31</v>
      </c>
      <c r="AU183" s="15">
        <f>IFERROR(VLOOKUP($M:$M,'Data 2'!$AP:$BE,'Data 2'!AY$1,0),0)</f>
        <v>102676.28</v>
      </c>
      <c r="AV183" s="15">
        <f>IFERROR(VLOOKUP($M:$M,'Data 2'!$AP:$BE,'Data 2'!AZ$1,0),0)</f>
        <v>83665.460000000006</v>
      </c>
      <c r="AW183" s="15">
        <f>IFERROR(VLOOKUP($M:$M,'Data 2'!$AP:$BE,'Data 2'!BA$1,0),0)</f>
        <v>78688.689999999988</v>
      </c>
      <c r="AX183" s="15">
        <f>IFERROR(VLOOKUP($M:$M,'Data 2'!$AP:$BE,'Data 2'!BB$1,0),0)</f>
        <v>59516.43</v>
      </c>
      <c r="AY183" s="15">
        <f>IFERROR(VLOOKUP($M:$M,'Data 2'!$AP:$BE,'Data 2'!BC$1,0),0)</f>
        <v>54493.41</v>
      </c>
      <c r="AZ183" s="16">
        <f t="shared" si="140"/>
        <v>1015666.46</v>
      </c>
      <c r="BA183" s="3">
        <f>IF(AA183=0,0,IFERROR(VLOOKUP($M:$M,'Price_Per_Oz_01.2019~'!$A:$CQ,Data_sheet_PTD!BA$2,0),0))</f>
        <v>0.69</v>
      </c>
      <c r="BB183" s="3">
        <f>IF(AB183=0,0,IFERROR(VLOOKUP($M:$M,'Price_Per_Oz_01.2019~'!$A:$CQ,Data_sheet_PTD!BB$2,0),0))</f>
        <v>0.69</v>
      </c>
      <c r="BC183" s="3">
        <f>IF(AC183=0,0,IFERROR(VLOOKUP($M:$M,'Price_Per_Oz_01.2019~'!$A:$CQ,Data_sheet_PTD!BC$2,0),0))</f>
        <v>0.74</v>
      </c>
      <c r="BD183" s="3">
        <f>IF(AD183=0,0,IFERROR(VLOOKUP($M:$M,'Price_Per_Oz_01.2019~'!$A:$CQ,Data_sheet_PTD!BD$2,0),0))</f>
        <v>0.74</v>
      </c>
      <c r="BE183" s="3">
        <f>IF(AE183=0,0,IFERROR(VLOOKUP($M:$M,'Price_Per_Oz_01.2019~'!$A:$CQ,Data_sheet_PTD!BE$2,0),0))</f>
        <v>0.74</v>
      </c>
      <c r="BF183" s="3">
        <f>IF(AF183=0,0,IFERROR(VLOOKUP($M:$M,'Price_Per_Oz_01.2019~'!$A:$CQ,Data_sheet_PTD!BF$2,0),0))</f>
        <v>0.74</v>
      </c>
      <c r="BG183" s="3">
        <f>IF(AG183=0,0,IFERROR(VLOOKUP($M:$M,'Price_Per_Oz_01.2019~'!$A:$CQ,Data_sheet_PTD!BG$2,0),0))</f>
        <v>0.74</v>
      </c>
      <c r="BH183" s="3">
        <f>IF(AH183=0,0,IFERROR(VLOOKUP($M:$M,'Price_Per_Oz_01.2019~'!$A:$CQ,Data_sheet_PTD!BH$2,0),0))</f>
        <v>0.74</v>
      </c>
      <c r="BI183" s="3">
        <f>IF(AI183=0,0,IFERROR(VLOOKUP($M:$M,'Price_Per_Oz_01.2019~'!$A:$CQ,Data_sheet_PTD!BI$2,0),0))</f>
        <v>0.74</v>
      </c>
      <c r="BJ183" s="3">
        <f>IF(AJ183=0,0,IFERROR(VLOOKUP($M:$M,'Price_Per_Oz_01.2019~'!$A:$CQ,Data_sheet_PTD!BJ$2,0),0))</f>
        <v>0.74</v>
      </c>
      <c r="BK183" s="3">
        <f>IF(AK183=0,0,IFERROR(VLOOKUP($M:$M,'Price_Per_Oz_01.2019~'!$A:$CQ,Data_sheet_PTD!BK$2,0),0))</f>
        <v>0.74</v>
      </c>
      <c r="BL183" s="3">
        <f>IF(AL183=0,0,IFERROR(VLOOKUP($M:$M,'Price_Per_Oz_01.2019~'!$A:$CQ,Data_sheet_PTD!BL$2,0),0))</f>
        <v>0.74</v>
      </c>
      <c r="BM183" s="17">
        <f t="shared" si="192"/>
        <v>0.74</v>
      </c>
      <c r="BN183" s="3">
        <f>IF(AN183=0,0,IFERROR(VLOOKUP($M:$M,'Price_Per_Oz_01.2019~'!$A:$CQ,Data_sheet_PTD!BN$2,0),0))</f>
        <v>0.74</v>
      </c>
      <c r="BO183" s="3">
        <f>IF(AO183=0,0,IFERROR(VLOOKUP($M:$M,'Price_Per_Oz_01.2019~'!$A:$CQ,Data_sheet_PTD!BO$2,0),0))</f>
        <v>0.74</v>
      </c>
      <c r="BP183" s="3">
        <f>IF(AP183=0,0,IFERROR(VLOOKUP($M:$M,'Price_Per_Oz_01.2019~'!$A:$CQ,Data_sheet_PTD!BP$2,0),0))</f>
        <v>0.74</v>
      </c>
      <c r="BQ183" s="3">
        <f>IF(AQ183=0,0,IFERROR(VLOOKUP($M:$M,'Price_Per_Oz_01.2019~'!$A:$CQ,Data_sheet_PTD!BQ$2,0),0))</f>
        <v>0.74</v>
      </c>
      <c r="BR183" s="3">
        <f>IF(AR183=0,0,IFERROR(VLOOKUP($M:$M,'Price_Per_Oz_01.2019~'!$A:$CQ,Data_sheet_PTD!BR$2,0),0))</f>
        <v>0.74</v>
      </c>
      <c r="BS183" s="3">
        <f>IF(AS183=0,0,IFERROR(VLOOKUP($M:$M,'Price_Per_Oz_01.2019~'!$A:$CQ,Data_sheet_PTD!BS$2,0),0))</f>
        <v>0.74</v>
      </c>
      <c r="BT183" s="3">
        <f>IF(AT183=0,0,IFERROR(VLOOKUP($M:$M,'Price_Per_Oz_01.2019~'!$A:$CQ,Data_sheet_PTD!BT$2,0),0))</f>
        <v>0.74</v>
      </c>
      <c r="BU183" s="3">
        <f>IF(AU183=0,0,IFERROR(VLOOKUP($M:$M,'Price_Per_Oz_01.2019~'!$A:$CQ,Data_sheet_PTD!BU$2,0),0))</f>
        <v>0.74</v>
      </c>
      <c r="BV183" s="3">
        <f>IF(AV183=0,0,IFERROR(VLOOKUP($M:$M,'Price_Per_Oz_01.2019~'!$A:$CQ,Data_sheet_PTD!BV$2,0),0))</f>
        <v>0.74</v>
      </c>
      <c r="BW183" s="3">
        <f>IF(AW183=0,0,IFERROR(VLOOKUP($M:$M,'Price_Per_Oz_01.2019~'!$A:$CQ,Data_sheet_PTD!BW$2,0),0))</f>
        <v>0.74</v>
      </c>
      <c r="BX183" s="3">
        <f>IF(AX183=0,0,IFERROR(VLOOKUP($M:$M,'Price_Per_Oz_01.2019~'!$A:$CQ,Data_sheet_PTD!BX$2,0),0))</f>
        <v>0.74</v>
      </c>
      <c r="BY183" s="3">
        <f>IF(AY183=0,0,IFERROR(VLOOKUP($M:$M,'Price_Per_Oz_01.2019~'!$A:$CQ,Data_sheet_PTD!BY$2,0),0))</f>
        <v>0.74</v>
      </c>
      <c r="BZ183" s="17">
        <f t="shared" si="193"/>
        <v>0.74</v>
      </c>
      <c r="CA183" s="12">
        <f t="shared" si="144"/>
        <v>102760.26086956523</v>
      </c>
      <c r="CB183" s="12">
        <f t="shared" si="145"/>
        <v>109138.82608695653</v>
      </c>
      <c r="CC183" s="12">
        <f t="shared" si="146"/>
        <v>136544.91891891893</v>
      </c>
      <c r="CD183" s="12">
        <f t="shared" si="147"/>
        <v>142271.13513513515</v>
      </c>
      <c r="CE183" s="12">
        <f t="shared" si="148"/>
        <v>136950.98648648648</v>
      </c>
      <c r="CF183" s="12">
        <f t="shared" si="149"/>
        <v>163175.21621621621</v>
      </c>
      <c r="CG183" s="12">
        <f t="shared" si="150"/>
        <v>154756.3108108108</v>
      </c>
      <c r="CH183" s="12">
        <f t="shared" si="151"/>
        <v>138319.90540540541</v>
      </c>
      <c r="CI183" s="12">
        <f t="shared" si="152"/>
        <v>134594.95945945947</v>
      </c>
      <c r="CJ183" s="12">
        <f t="shared" si="153"/>
        <v>112059.28378378377</v>
      </c>
      <c r="CK183" s="12">
        <f t="shared" si="154"/>
        <v>89753.783783783787</v>
      </c>
      <c r="CL183" s="12">
        <f t="shared" si="155"/>
        <v>86175.770270270266</v>
      </c>
      <c r="CM183" s="13">
        <f t="shared" si="194"/>
        <v>1506501.3572267918</v>
      </c>
      <c r="CN183" s="12">
        <f t="shared" si="156"/>
        <v>96636.959459459467</v>
      </c>
      <c r="CO183" s="12">
        <f t="shared" si="157"/>
        <v>111967.13513513513</v>
      </c>
      <c r="CP183" s="12">
        <f t="shared" si="158"/>
        <v>123789.74324324325</v>
      </c>
      <c r="CQ183" s="12">
        <f t="shared" si="159"/>
        <v>136597.72972972973</v>
      </c>
      <c r="CR183" s="12">
        <f t="shared" si="160"/>
        <v>148823.35135135136</v>
      </c>
      <c r="CS183" s="12">
        <f t="shared" si="161"/>
        <v>120521.4054054054</v>
      </c>
      <c r="CT183" s="12">
        <f t="shared" si="162"/>
        <v>121969.33783783784</v>
      </c>
      <c r="CU183" s="12">
        <f t="shared" si="163"/>
        <v>138751.72972972973</v>
      </c>
      <c r="CV183" s="12">
        <f t="shared" si="164"/>
        <v>113061.43243243244</v>
      </c>
      <c r="CW183" s="12">
        <f t="shared" si="165"/>
        <v>106336.06756756756</v>
      </c>
      <c r="CX183" s="12">
        <f t="shared" si="166"/>
        <v>80427.608108108107</v>
      </c>
      <c r="CY183" s="12">
        <f t="shared" si="167"/>
        <v>73639.743243243254</v>
      </c>
      <c r="CZ183" s="13">
        <f t="shared" si="141"/>
        <v>1372522.2432432435</v>
      </c>
      <c r="DA183" s="15">
        <f t="shared" si="168"/>
        <v>-4225.0779729729766</v>
      </c>
      <c r="DB183" s="15">
        <f t="shared" si="169"/>
        <v>1951.5332432432378</v>
      </c>
      <c r="DC183" s="15">
        <f t="shared" si="170"/>
        <v>-9438.8300000000036</v>
      </c>
      <c r="DD183" s="15">
        <f t="shared" si="171"/>
        <v>-4198.3200000000061</v>
      </c>
      <c r="DE183" s="15">
        <f t="shared" si="172"/>
        <v>8785.550000000012</v>
      </c>
      <c r="DF183" s="15">
        <f t="shared" si="173"/>
        <v>-31563.820000000003</v>
      </c>
      <c r="DG183" s="15">
        <f t="shared" si="174"/>
        <v>-24262.35999999999</v>
      </c>
      <c r="DH183" s="15">
        <f t="shared" si="175"/>
        <v>319.54999999999649</v>
      </c>
      <c r="DI183" s="15">
        <f t="shared" si="176"/>
        <v>-15934.81</v>
      </c>
      <c r="DJ183" s="15">
        <f t="shared" si="177"/>
        <v>-4235.1799999999976</v>
      </c>
      <c r="DK183" s="15">
        <f t="shared" si="178"/>
        <v>-6901.3700000000035</v>
      </c>
      <c r="DL183" s="15">
        <f t="shared" si="179"/>
        <v>-9276.6599999999889</v>
      </c>
      <c r="DM183" s="16">
        <f t="shared" si="142"/>
        <v>-98979.794729729736</v>
      </c>
      <c r="DN183" s="15">
        <f t="shared" si="180"/>
        <v>4831.8479729729779</v>
      </c>
      <c r="DO183" s="15">
        <f t="shared" si="181"/>
        <v>5598.3567567567616</v>
      </c>
      <c r="DP183" s="15">
        <f t="shared" si="182"/>
        <v>0</v>
      </c>
      <c r="DQ183" s="15">
        <f t="shared" si="183"/>
        <v>0</v>
      </c>
      <c r="DR183" s="15">
        <f t="shared" si="184"/>
        <v>0</v>
      </c>
      <c r="DS183" s="15">
        <f t="shared" si="185"/>
        <v>0</v>
      </c>
      <c r="DT183" s="15">
        <f t="shared" si="186"/>
        <v>0</v>
      </c>
      <c r="DU183" s="15">
        <f t="shared" si="187"/>
        <v>0</v>
      </c>
      <c r="DV183" s="15">
        <f t="shared" si="188"/>
        <v>0</v>
      </c>
      <c r="DW183" s="15">
        <f t="shared" si="189"/>
        <v>0</v>
      </c>
      <c r="DX183" s="15">
        <f t="shared" si="190"/>
        <v>0</v>
      </c>
      <c r="DY183" s="15">
        <f t="shared" si="191"/>
        <v>0</v>
      </c>
      <c r="DZ183" s="16">
        <f t="shared" si="143"/>
        <v>10430.204729729739</v>
      </c>
      <c r="EB183" s="22">
        <f t="shared" si="195"/>
        <v>2.7284841053187847E-12</v>
      </c>
      <c r="EC183" s="22">
        <f t="shared" si="196"/>
        <v>0</v>
      </c>
      <c r="ED183" s="22">
        <f t="shared" si="197"/>
        <v>0</v>
      </c>
      <c r="EE183" s="22">
        <f t="shared" si="198"/>
        <v>1.3642420526593924E-11</v>
      </c>
      <c r="EF183" s="22">
        <f t="shared" si="199"/>
        <v>0</v>
      </c>
      <c r="EG183" s="22">
        <f t="shared" si="200"/>
        <v>0</v>
      </c>
      <c r="EH183" s="22">
        <f t="shared" si="201"/>
        <v>0</v>
      </c>
      <c r="EI183" s="22">
        <f t="shared" si="202"/>
        <v>6.4233063312713057E-12</v>
      </c>
      <c r="EJ183" s="22">
        <f t="shared" si="203"/>
        <v>0</v>
      </c>
      <c r="EK183" s="22">
        <f t="shared" si="204"/>
        <v>-1.0004441719502211E-11</v>
      </c>
      <c r="EL183" s="22">
        <f t="shared" si="205"/>
        <v>0</v>
      </c>
      <c r="EM183" s="22">
        <f t="shared" si="206"/>
        <v>0</v>
      </c>
    </row>
    <row r="184" spans="12:143" x14ac:dyDescent="0.3">
      <c r="L184" s="7"/>
      <c r="M184" t="s">
        <v>185</v>
      </c>
      <c r="N184" s="15">
        <f>IFERROR(VLOOKUP($M:$M,'Data 2'!$C:$R,'Data 2'!E$1,0),0)</f>
        <v>28663.79</v>
      </c>
      <c r="O184" s="15">
        <f>IFERROR(VLOOKUP($M:$M,'Data 2'!$C:$R,'Data 2'!F$1,0),0)</f>
        <v>34786.300000000003</v>
      </c>
      <c r="P184" s="15">
        <f>IFERROR(VLOOKUP($M:$M,'Data 2'!$C:$R,'Data 2'!G$1,0),0)</f>
        <v>41744.22</v>
      </c>
      <c r="Q184" s="15">
        <f>IFERROR(VLOOKUP($M:$M,'Data 2'!$C:$R,'Data 2'!H$1,0),0)</f>
        <v>52688.88</v>
      </c>
      <c r="R184" s="15">
        <f>IFERROR(VLOOKUP($M:$M,'Data 2'!$C:$R,'Data 2'!I$1,0),0)</f>
        <v>51416.21</v>
      </c>
      <c r="S184" s="15">
        <f>IFERROR(VLOOKUP($M:$M,'Data 2'!$C:$R,'Data 2'!J$1,0),0)</f>
        <v>58878.26</v>
      </c>
      <c r="T184" s="15">
        <f>IFERROR(VLOOKUP($M:$M,'Data 2'!$C:$R,'Data 2'!K$1,0),0)</f>
        <v>69315.429999999993</v>
      </c>
      <c r="U184" s="15">
        <f>IFERROR(VLOOKUP($M:$M,'Data 2'!$C:$R,'Data 2'!L$1,0),0)</f>
        <v>57554.54</v>
      </c>
      <c r="V184" s="15">
        <f>IFERROR(VLOOKUP($M:$M,'Data 2'!$C:$R,'Data 2'!M$1,0),0)</f>
        <v>47945.120000000003</v>
      </c>
      <c r="W184" s="15">
        <f>IFERROR(VLOOKUP($M:$M,'Data 2'!$C:$R,'Data 2'!N$1,0),0)</f>
        <v>48247</v>
      </c>
      <c r="X184" s="15">
        <f>IFERROR(VLOOKUP($M:$M,'Data 2'!$C:$R,'Data 2'!O$1,0),0)</f>
        <v>37500.07</v>
      </c>
      <c r="Y184" s="15">
        <f>IFERROR(VLOOKUP($M:$M,'Data 2'!$C:$R,'Data 2'!P$1,0),0)</f>
        <v>33287.4</v>
      </c>
      <c r="Z184" s="16">
        <f t="shared" si="139"/>
        <v>157883.19</v>
      </c>
      <c r="AA184" s="15">
        <f>IFERROR(VLOOKUP($M:$M,'Data 2'!$U:$AI,'Data 2'!W$1,0),0)</f>
        <v>41179</v>
      </c>
      <c r="AB184" s="15">
        <f>IFERROR(VLOOKUP($M:$M,'Data 2'!$U:$AI,'Data 2'!X$1,0),0)</f>
        <v>41863.31</v>
      </c>
      <c r="AC184" s="15">
        <f>IFERROR(VLOOKUP($M:$M,'Data 2'!$U:$AI,'Data 2'!Y$1,0),0)</f>
        <v>60711.86</v>
      </c>
      <c r="AD184" s="15">
        <f>IFERROR(VLOOKUP($M:$M,'Data 2'!$U:$AI,'Data 2'!Z$1,0),0)</f>
        <v>65736.87</v>
      </c>
      <c r="AE184" s="15">
        <f>IFERROR(VLOOKUP($M:$M,'Data 2'!$U:$AI,'Data 2'!AA$1,0),0)</f>
        <v>65622.95</v>
      </c>
      <c r="AF184" s="15">
        <f>IFERROR(VLOOKUP($M:$M,'Data 2'!$U:$AI,'Data 2'!AB$1,0),0)</f>
        <v>82642.58</v>
      </c>
      <c r="AG184" s="15">
        <f>IFERROR(VLOOKUP($M:$M,'Data 2'!$U:$AI,'Data 2'!AC$1,0),0)</f>
        <v>79607.34</v>
      </c>
      <c r="AH184" s="15">
        <f>IFERROR(VLOOKUP($M:$M,'Data 2'!$U:$AI,'Data 2'!AD$1,0),0)</f>
        <v>69650.77</v>
      </c>
      <c r="AI184" s="15">
        <f>IFERROR(VLOOKUP($M:$M,'Data 2'!$U:$AI,'Data 2'!AE$1,0),0)</f>
        <v>63564.05</v>
      </c>
      <c r="AJ184" s="15">
        <f>IFERROR(VLOOKUP($M:$M,'Data 2'!$U:$AI,'Data 2'!AF$1,0),0)</f>
        <v>52753.94</v>
      </c>
      <c r="AK184" s="15">
        <f>IFERROR(VLOOKUP($M:$M,'Data 2'!$U:$AI,'Data 2'!AG$1,0),0)</f>
        <v>38189.57</v>
      </c>
      <c r="AL184" s="15">
        <f>IFERROR(VLOOKUP($M:$M,'Data 2'!$U:$AI,'Data 2'!AH$1,0),0)</f>
        <v>37203.72</v>
      </c>
      <c r="AM184" s="16">
        <f t="shared" si="207"/>
        <v>698725.96000000008</v>
      </c>
      <c r="AN184" s="15">
        <f>IFERROR(VLOOKUP($M:$M,'Data 2'!$AP:$BE,'Data 2'!AR$1,0),0)</f>
        <v>46890.18</v>
      </c>
      <c r="AO184" s="15">
        <f>IFERROR(VLOOKUP($M:$M,'Data 2'!$AP:$BE,'Data 2'!AS$1,0),0)</f>
        <v>55266.31</v>
      </c>
      <c r="AP184" s="15">
        <f>IFERROR(VLOOKUP($M:$M,'Data 2'!$AP:$BE,'Data 2'!AT$1,0),0)</f>
        <v>60822.01</v>
      </c>
      <c r="AQ184" s="15">
        <f>IFERROR(VLOOKUP($M:$M,'Data 2'!$AP:$BE,'Data 2'!AU$1,0),0)</f>
        <v>66160.06</v>
      </c>
      <c r="AR184" s="15">
        <f>IFERROR(VLOOKUP($M:$M,'Data 2'!$AP:$BE,'Data 2'!AV$1,0),0)</f>
        <v>71872.69</v>
      </c>
      <c r="AS184" s="15">
        <f>IFERROR(VLOOKUP($M:$M,'Data 2'!$AP:$BE,'Data 2'!AW$1,0),0)</f>
        <v>70348.42</v>
      </c>
      <c r="AT184" s="15">
        <f>IFERROR(VLOOKUP($M:$M,'Data 2'!$AP:$BE,'Data 2'!AX$1,0),0)</f>
        <v>65548.67</v>
      </c>
      <c r="AU184" s="15">
        <f>IFERROR(VLOOKUP($M:$M,'Data 2'!$AP:$BE,'Data 2'!AY$1,0),0)</f>
        <v>74077.990000000005</v>
      </c>
      <c r="AV184" s="15">
        <f>IFERROR(VLOOKUP($M:$M,'Data 2'!$AP:$BE,'Data 2'!AZ$1,0),0)</f>
        <v>56555.79</v>
      </c>
      <c r="AW184" s="15">
        <f>IFERROR(VLOOKUP($M:$M,'Data 2'!$AP:$BE,'Data 2'!BA$1,0),0)</f>
        <v>48882.400000000001</v>
      </c>
      <c r="AX184" s="15">
        <f>IFERROR(VLOOKUP($M:$M,'Data 2'!$AP:$BE,'Data 2'!BB$1,0),0)</f>
        <v>36165.159999999996</v>
      </c>
      <c r="AY184" s="15">
        <f>IFERROR(VLOOKUP($M:$M,'Data 2'!$AP:$BE,'Data 2'!BC$1,0),0)</f>
        <v>34895.07</v>
      </c>
      <c r="AZ184" s="16">
        <f t="shared" si="140"/>
        <v>687484.75</v>
      </c>
      <c r="BA184" s="3">
        <f>IF(AA184=0,0,IFERROR(VLOOKUP($M:$M,'Price_Per_Oz_01.2019~'!$A:$CQ,Data_sheet_PTD!BA$2,0),0))</f>
        <v>0.69</v>
      </c>
      <c r="BB184" s="3">
        <f>IF(AB184=0,0,IFERROR(VLOOKUP($M:$M,'Price_Per_Oz_01.2019~'!$A:$CQ,Data_sheet_PTD!BB$2,0),0))</f>
        <v>0.69</v>
      </c>
      <c r="BC184" s="3">
        <f>IF(AC184=0,0,IFERROR(VLOOKUP($M:$M,'Price_Per_Oz_01.2019~'!$A:$CQ,Data_sheet_PTD!BC$2,0),0))</f>
        <v>0.75</v>
      </c>
      <c r="BD184" s="3">
        <f>IF(AD184=0,0,IFERROR(VLOOKUP($M:$M,'Price_Per_Oz_01.2019~'!$A:$CQ,Data_sheet_PTD!BD$2,0),0))</f>
        <v>0.75</v>
      </c>
      <c r="BE184" s="3">
        <f>IF(AE184=0,0,IFERROR(VLOOKUP($M:$M,'Price_Per_Oz_01.2019~'!$A:$CQ,Data_sheet_PTD!BE$2,0),0))</f>
        <v>0.75</v>
      </c>
      <c r="BF184" s="3">
        <f>IF(AF184=0,0,IFERROR(VLOOKUP($M:$M,'Price_Per_Oz_01.2019~'!$A:$CQ,Data_sheet_PTD!BF$2,0),0))</f>
        <v>0.75</v>
      </c>
      <c r="BG184" s="3">
        <f>IF(AG184=0,0,IFERROR(VLOOKUP($M:$M,'Price_Per_Oz_01.2019~'!$A:$CQ,Data_sheet_PTD!BG$2,0),0))</f>
        <v>0.75</v>
      </c>
      <c r="BH184" s="3">
        <f>IF(AH184=0,0,IFERROR(VLOOKUP($M:$M,'Price_Per_Oz_01.2019~'!$A:$CQ,Data_sheet_PTD!BH$2,0),0))</f>
        <v>0.75</v>
      </c>
      <c r="BI184" s="3">
        <f>IF(AI184=0,0,IFERROR(VLOOKUP($M:$M,'Price_Per_Oz_01.2019~'!$A:$CQ,Data_sheet_PTD!BI$2,0),0))</f>
        <v>0.75</v>
      </c>
      <c r="BJ184" s="3">
        <f>IF(AJ184=0,0,IFERROR(VLOOKUP($M:$M,'Price_Per_Oz_01.2019~'!$A:$CQ,Data_sheet_PTD!BJ$2,0),0))</f>
        <v>0.75</v>
      </c>
      <c r="BK184" s="3">
        <f>IF(AK184=0,0,IFERROR(VLOOKUP($M:$M,'Price_Per_Oz_01.2019~'!$A:$CQ,Data_sheet_PTD!BK$2,0),0))</f>
        <v>0.75</v>
      </c>
      <c r="BL184" s="3">
        <f>IF(AL184=0,0,IFERROR(VLOOKUP($M:$M,'Price_Per_Oz_01.2019~'!$A:$CQ,Data_sheet_PTD!BL$2,0),0))</f>
        <v>0.75</v>
      </c>
      <c r="BM184" s="17">
        <f t="shared" si="192"/>
        <v>0.75</v>
      </c>
      <c r="BN184" s="3">
        <f>IF(AN184=0,0,IFERROR(VLOOKUP($M:$M,'Price_Per_Oz_01.2019~'!$A:$CQ,Data_sheet_PTD!BN$2,0),0))</f>
        <v>0.75</v>
      </c>
      <c r="BO184" s="3">
        <f>IF(AO184=0,0,IFERROR(VLOOKUP($M:$M,'Price_Per_Oz_01.2019~'!$A:$CQ,Data_sheet_PTD!BO$2,0),0))</f>
        <v>0.75</v>
      </c>
      <c r="BP184" s="3">
        <f>IF(AP184=0,0,IFERROR(VLOOKUP($M:$M,'Price_Per_Oz_01.2019~'!$A:$CQ,Data_sheet_PTD!BP$2,0),0))</f>
        <v>0.75</v>
      </c>
      <c r="BQ184" s="3">
        <f>IF(AQ184=0,0,IFERROR(VLOOKUP($M:$M,'Price_Per_Oz_01.2019~'!$A:$CQ,Data_sheet_PTD!BQ$2,0),0))</f>
        <v>0.75</v>
      </c>
      <c r="BR184" s="3">
        <f>IF(AR184=0,0,IFERROR(VLOOKUP($M:$M,'Price_Per_Oz_01.2019~'!$A:$CQ,Data_sheet_PTD!BR$2,0),0))</f>
        <v>0.75</v>
      </c>
      <c r="BS184" s="3">
        <f>IF(AS184=0,0,IFERROR(VLOOKUP($M:$M,'Price_Per_Oz_01.2019~'!$A:$CQ,Data_sheet_PTD!BS$2,0),0))</f>
        <v>0.75</v>
      </c>
      <c r="BT184" s="3">
        <f>IF(AT184=0,0,IFERROR(VLOOKUP($M:$M,'Price_Per_Oz_01.2019~'!$A:$CQ,Data_sheet_PTD!BT$2,0),0))</f>
        <v>0.75</v>
      </c>
      <c r="BU184" s="3">
        <f>IF(AU184=0,0,IFERROR(VLOOKUP($M:$M,'Price_Per_Oz_01.2019~'!$A:$CQ,Data_sheet_PTD!BU$2,0),0))</f>
        <v>0.75</v>
      </c>
      <c r="BV184" s="3">
        <f>IF(AV184=0,0,IFERROR(VLOOKUP($M:$M,'Price_Per_Oz_01.2019~'!$A:$CQ,Data_sheet_PTD!BV$2,0),0))</f>
        <v>0.75</v>
      </c>
      <c r="BW184" s="3">
        <f>IF(AW184=0,0,IFERROR(VLOOKUP($M:$M,'Price_Per_Oz_01.2019~'!$A:$CQ,Data_sheet_PTD!BW$2,0),0))</f>
        <v>0.75</v>
      </c>
      <c r="BX184" s="3">
        <f>IF(AX184=0,0,IFERROR(VLOOKUP($M:$M,'Price_Per_Oz_01.2019~'!$A:$CQ,Data_sheet_PTD!BX$2,0),0))</f>
        <v>0.75</v>
      </c>
      <c r="BY184" s="3">
        <f>IF(AY184=0,0,IFERROR(VLOOKUP($M:$M,'Price_Per_Oz_01.2019~'!$A:$CQ,Data_sheet_PTD!BY$2,0),0))</f>
        <v>0.75</v>
      </c>
      <c r="BZ184" s="17">
        <f t="shared" si="193"/>
        <v>0.75</v>
      </c>
      <c r="CA184" s="12">
        <f t="shared" si="144"/>
        <v>59679.710144927543</v>
      </c>
      <c r="CB184" s="12">
        <f t="shared" si="145"/>
        <v>60671.463768115944</v>
      </c>
      <c r="CC184" s="12">
        <f t="shared" si="146"/>
        <v>80949.146666666667</v>
      </c>
      <c r="CD184" s="12">
        <f t="shared" si="147"/>
        <v>87649.159999999989</v>
      </c>
      <c r="CE184" s="12">
        <f t="shared" si="148"/>
        <v>87497.266666666663</v>
      </c>
      <c r="CF184" s="12">
        <f t="shared" si="149"/>
        <v>110190.10666666667</v>
      </c>
      <c r="CG184" s="12">
        <f t="shared" si="150"/>
        <v>106143.12</v>
      </c>
      <c r="CH184" s="12">
        <f t="shared" si="151"/>
        <v>92867.693333333344</v>
      </c>
      <c r="CI184" s="12">
        <f t="shared" si="152"/>
        <v>84752.066666666666</v>
      </c>
      <c r="CJ184" s="12">
        <f t="shared" si="153"/>
        <v>70338.58666666667</v>
      </c>
      <c r="CK184" s="12">
        <f t="shared" si="154"/>
        <v>50919.426666666666</v>
      </c>
      <c r="CL184" s="12">
        <f t="shared" si="155"/>
        <v>49604.959999999999</v>
      </c>
      <c r="CM184" s="13">
        <f t="shared" si="194"/>
        <v>941262.70724637678</v>
      </c>
      <c r="CN184" s="12">
        <f t="shared" si="156"/>
        <v>62520.24</v>
      </c>
      <c r="CO184" s="12">
        <f t="shared" si="157"/>
        <v>73688.41333333333</v>
      </c>
      <c r="CP184" s="12">
        <f t="shared" si="158"/>
        <v>81096.013333333336</v>
      </c>
      <c r="CQ184" s="12">
        <f t="shared" si="159"/>
        <v>88213.41333333333</v>
      </c>
      <c r="CR184" s="12">
        <f t="shared" si="160"/>
        <v>95830.253333333341</v>
      </c>
      <c r="CS184" s="12">
        <f t="shared" si="161"/>
        <v>93797.893333333326</v>
      </c>
      <c r="CT184" s="12">
        <f t="shared" si="162"/>
        <v>87398.226666666669</v>
      </c>
      <c r="CU184" s="12">
        <f t="shared" si="163"/>
        <v>98770.653333333335</v>
      </c>
      <c r="CV184" s="12">
        <f t="shared" si="164"/>
        <v>75407.72</v>
      </c>
      <c r="CW184" s="12">
        <f t="shared" si="165"/>
        <v>65176.533333333333</v>
      </c>
      <c r="CX184" s="12">
        <f t="shared" si="166"/>
        <v>48220.213333333326</v>
      </c>
      <c r="CY184" s="12">
        <f t="shared" si="167"/>
        <v>46526.76</v>
      </c>
      <c r="CZ184" s="13">
        <f t="shared" si="141"/>
        <v>916646.33333333326</v>
      </c>
      <c r="DA184" s="15">
        <f t="shared" si="168"/>
        <v>1959.9655999999936</v>
      </c>
      <c r="DB184" s="15">
        <f t="shared" si="169"/>
        <v>8981.6951999999965</v>
      </c>
      <c r="DC184" s="15">
        <f t="shared" si="170"/>
        <v>110.15000000000146</v>
      </c>
      <c r="DD184" s="15">
        <f t="shared" si="171"/>
        <v>423.19000000000597</v>
      </c>
      <c r="DE184" s="15">
        <f t="shared" si="172"/>
        <v>6249.7400000000089</v>
      </c>
      <c r="DF184" s="15">
        <f t="shared" si="173"/>
        <v>-12294.160000000011</v>
      </c>
      <c r="DG184" s="15">
        <f t="shared" si="174"/>
        <v>-14058.669999999995</v>
      </c>
      <c r="DH184" s="15">
        <f t="shared" si="175"/>
        <v>4427.2199999999939</v>
      </c>
      <c r="DI184" s="15">
        <f t="shared" si="176"/>
        <v>-7008.2599999999984</v>
      </c>
      <c r="DJ184" s="15">
        <f t="shared" si="177"/>
        <v>-3871.5400000000027</v>
      </c>
      <c r="DK184" s="15">
        <f t="shared" si="178"/>
        <v>-2024.4100000000053</v>
      </c>
      <c r="DL184" s="15">
        <f t="shared" si="179"/>
        <v>-2308.6499999999978</v>
      </c>
      <c r="DM184" s="16">
        <f t="shared" si="142"/>
        <v>-19413.729200000009</v>
      </c>
      <c r="DN184" s="15">
        <f t="shared" si="180"/>
        <v>3751.214400000003</v>
      </c>
      <c r="DO184" s="15">
        <f t="shared" si="181"/>
        <v>4421.3048000000035</v>
      </c>
      <c r="DP184" s="15">
        <f t="shared" si="182"/>
        <v>0</v>
      </c>
      <c r="DQ184" s="15">
        <f t="shared" si="183"/>
        <v>0</v>
      </c>
      <c r="DR184" s="15">
        <f t="shared" si="184"/>
        <v>0</v>
      </c>
      <c r="DS184" s="15">
        <f t="shared" si="185"/>
        <v>0</v>
      </c>
      <c r="DT184" s="15">
        <f t="shared" si="186"/>
        <v>0</v>
      </c>
      <c r="DU184" s="15">
        <f t="shared" si="187"/>
        <v>0</v>
      </c>
      <c r="DV184" s="15">
        <f t="shared" si="188"/>
        <v>0</v>
      </c>
      <c r="DW184" s="15">
        <f t="shared" si="189"/>
        <v>0</v>
      </c>
      <c r="DX184" s="15">
        <f t="shared" si="190"/>
        <v>0</v>
      </c>
      <c r="DY184" s="15">
        <f t="shared" si="191"/>
        <v>0</v>
      </c>
      <c r="DZ184" s="16">
        <f t="shared" si="143"/>
        <v>8172.5192000000061</v>
      </c>
      <c r="EB184" s="22">
        <f t="shared" si="195"/>
        <v>0</v>
      </c>
      <c r="EC184" s="22">
        <f t="shared" si="196"/>
        <v>0</v>
      </c>
      <c r="ED184" s="22">
        <f t="shared" si="197"/>
        <v>0</v>
      </c>
      <c r="EE184" s="22">
        <f t="shared" si="198"/>
        <v>-3.637978807091713E-12</v>
      </c>
      <c r="EF184" s="22">
        <f t="shared" si="199"/>
        <v>0</v>
      </c>
      <c r="EG184" s="22">
        <f t="shared" si="200"/>
        <v>0</v>
      </c>
      <c r="EH184" s="22">
        <f t="shared" si="201"/>
        <v>0</v>
      </c>
      <c r="EI184" s="22">
        <f t="shared" si="202"/>
        <v>7.2759576141834259E-12</v>
      </c>
      <c r="EJ184" s="22">
        <f t="shared" si="203"/>
        <v>0</v>
      </c>
      <c r="EK184" s="22">
        <f t="shared" si="204"/>
        <v>0</v>
      </c>
      <c r="EL184" s="22">
        <f t="shared" si="205"/>
        <v>1.8189894035458565E-12</v>
      </c>
      <c r="EM184" s="22">
        <f t="shared" si="206"/>
        <v>-3.637978807091713E-12</v>
      </c>
    </row>
    <row r="185" spans="12:143" x14ac:dyDescent="0.3">
      <c r="L185" s="7"/>
      <c r="M185" t="s">
        <v>186</v>
      </c>
      <c r="N185" s="15">
        <f>IFERROR(VLOOKUP($M:$M,'Data 2'!$C:$R,'Data 2'!E$1,0),0)</f>
        <v>62062.87</v>
      </c>
      <c r="O185" s="15">
        <f>IFERROR(VLOOKUP($M:$M,'Data 2'!$C:$R,'Data 2'!F$1,0),0)</f>
        <v>68860.31</v>
      </c>
      <c r="P185" s="15">
        <f>IFERROR(VLOOKUP($M:$M,'Data 2'!$C:$R,'Data 2'!G$1,0),0)</f>
        <v>85721.03</v>
      </c>
      <c r="Q185" s="15">
        <f>IFERROR(VLOOKUP($M:$M,'Data 2'!$C:$R,'Data 2'!H$1,0),0)</f>
        <v>92972.03</v>
      </c>
      <c r="R185" s="15">
        <f>IFERROR(VLOOKUP($M:$M,'Data 2'!$C:$R,'Data 2'!I$1,0),0)</f>
        <v>93252.27</v>
      </c>
      <c r="S185" s="15">
        <f>IFERROR(VLOOKUP($M:$M,'Data 2'!$C:$R,'Data 2'!J$1,0),0)</f>
        <v>91339.98</v>
      </c>
      <c r="T185" s="15">
        <f>IFERROR(VLOOKUP($M:$M,'Data 2'!$C:$R,'Data 2'!K$1,0),0)</f>
        <v>106762.1</v>
      </c>
      <c r="U185" s="15">
        <f>IFERROR(VLOOKUP($M:$M,'Data 2'!$C:$R,'Data 2'!L$1,0),0)</f>
        <v>90596.88</v>
      </c>
      <c r="V185" s="15">
        <f>IFERROR(VLOOKUP($M:$M,'Data 2'!$C:$R,'Data 2'!M$1,0),0)</f>
        <v>78389.509999999995</v>
      </c>
      <c r="W185" s="15">
        <f>IFERROR(VLOOKUP($M:$M,'Data 2'!$C:$R,'Data 2'!N$1,0),0)</f>
        <v>75797.62</v>
      </c>
      <c r="X185" s="15">
        <f>IFERROR(VLOOKUP($M:$M,'Data 2'!$C:$R,'Data 2'!O$1,0),0)</f>
        <v>60957.39</v>
      </c>
      <c r="Y185" s="15">
        <f>IFERROR(VLOOKUP($M:$M,'Data 2'!$C:$R,'Data 2'!P$1,0),0)</f>
        <v>56675.07</v>
      </c>
      <c r="Z185" s="16">
        <f t="shared" si="139"/>
        <v>309616.24</v>
      </c>
      <c r="AA185" s="15">
        <f>IFERROR(VLOOKUP($M:$M,'Data 2'!$U:$AI,'Data 2'!W$1,0),0)</f>
        <v>66267.92</v>
      </c>
      <c r="AB185" s="15">
        <f>IFERROR(VLOOKUP($M:$M,'Data 2'!$U:$AI,'Data 2'!X$1,0),0)</f>
        <v>75813.820000000007</v>
      </c>
      <c r="AC185" s="15">
        <f>IFERROR(VLOOKUP($M:$M,'Data 2'!$U:$AI,'Data 2'!Y$1,0),0)</f>
        <v>93655.64</v>
      </c>
      <c r="AD185" s="15">
        <f>IFERROR(VLOOKUP($M:$M,'Data 2'!$U:$AI,'Data 2'!Z$1,0),0)</f>
        <v>109365.31</v>
      </c>
      <c r="AE185" s="15">
        <f>IFERROR(VLOOKUP($M:$M,'Data 2'!$U:$AI,'Data 2'!AA$1,0),0)</f>
        <v>116221.75</v>
      </c>
      <c r="AF185" s="15">
        <f>IFERROR(VLOOKUP($M:$M,'Data 2'!$U:$AI,'Data 2'!AB$1,0),0)</f>
        <v>126551.7</v>
      </c>
      <c r="AG185" s="15">
        <f>IFERROR(VLOOKUP($M:$M,'Data 2'!$U:$AI,'Data 2'!AC$1,0),0)</f>
        <v>119877.34</v>
      </c>
      <c r="AH185" s="15">
        <f>IFERROR(VLOOKUP($M:$M,'Data 2'!$U:$AI,'Data 2'!AD$1,0),0)</f>
        <v>105362.07</v>
      </c>
      <c r="AI185" s="15">
        <f>IFERROR(VLOOKUP($M:$M,'Data 2'!$U:$AI,'Data 2'!AE$1,0),0)</f>
        <v>99586.6</v>
      </c>
      <c r="AJ185" s="15">
        <f>IFERROR(VLOOKUP($M:$M,'Data 2'!$U:$AI,'Data 2'!AF$1,0),0)</f>
        <v>91006.1</v>
      </c>
      <c r="AK185" s="15">
        <f>IFERROR(VLOOKUP($M:$M,'Data 2'!$U:$AI,'Data 2'!AG$1,0),0)</f>
        <v>70857.759999999995</v>
      </c>
      <c r="AL185" s="15">
        <f>IFERROR(VLOOKUP($M:$M,'Data 2'!$U:$AI,'Data 2'!AH$1,0),0)</f>
        <v>71816.03</v>
      </c>
      <c r="AM185" s="16">
        <f t="shared" si="207"/>
        <v>1146382.04</v>
      </c>
      <c r="AN185" s="15">
        <f>IFERROR(VLOOKUP($M:$M,'Data 2'!$AP:$BE,'Data 2'!AR$1,0),0)</f>
        <v>85688.12</v>
      </c>
      <c r="AO185" s="15">
        <f>IFERROR(VLOOKUP($M:$M,'Data 2'!$AP:$BE,'Data 2'!AS$1,0),0)</f>
        <v>101862.78</v>
      </c>
      <c r="AP185" s="15">
        <f>IFERROR(VLOOKUP($M:$M,'Data 2'!$AP:$BE,'Data 2'!AT$1,0),0)</f>
        <v>111436.51</v>
      </c>
      <c r="AQ185" s="15">
        <f>IFERROR(VLOOKUP($M:$M,'Data 2'!$AP:$BE,'Data 2'!AU$1,0),0)</f>
        <v>105541.19</v>
      </c>
      <c r="AR185" s="15">
        <f>IFERROR(VLOOKUP($M:$M,'Data 2'!$AP:$BE,'Data 2'!AV$1,0),0)</f>
        <v>115765.05</v>
      </c>
      <c r="AS185" s="15">
        <f>IFERROR(VLOOKUP($M:$M,'Data 2'!$AP:$BE,'Data 2'!AW$1,0),0)</f>
        <v>116543.18</v>
      </c>
      <c r="AT185" s="15">
        <f>IFERROR(VLOOKUP($M:$M,'Data 2'!$AP:$BE,'Data 2'!AX$1,0),0)</f>
        <v>114009.79</v>
      </c>
      <c r="AU185" s="15">
        <f>IFERROR(VLOOKUP($M:$M,'Data 2'!$AP:$BE,'Data 2'!AY$1,0),0)</f>
        <v>116022.51</v>
      </c>
      <c r="AV185" s="15">
        <f>IFERROR(VLOOKUP($M:$M,'Data 2'!$AP:$BE,'Data 2'!AZ$1,0),0)</f>
        <v>100574.68</v>
      </c>
      <c r="AW185" s="15">
        <f>IFERROR(VLOOKUP($M:$M,'Data 2'!$AP:$BE,'Data 2'!BA$1,0),0)</f>
        <v>93619.59</v>
      </c>
      <c r="AX185" s="15">
        <f>IFERROR(VLOOKUP($M:$M,'Data 2'!$AP:$BE,'Data 2'!BB$1,0),0)</f>
        <v>80940.149999999965</v>
      </c>
      <c r="AY185" s="15">
        <f>IFERROR(VLOOKUP($M:$M,'Data 2'!$AP:$BE,'Data 2'!BC$1,0),0)</f>
        <v>82125.14</v>
      </c>
      <c r="AZ185" s="16">
        <f t="shared" si="140"/>
        <v>1224128.69</v>
      </c>
      <c r="BA185" s="3">
        <f>IF(AA185=0,0,IFERROR(VLOOKUP($M:$M,'Price_Per_Oz_01.2019~'!$A:$CQ,Data_sheet_PTD!BA$2,0),0))</f>
        <v>0.69</v>
      </c>
      <c r="BB185" s="3">
        <f>IF(AB185=0,0,IFERROR(VLOOKUP($M:$M,'Price_Per_Oz_01.2019~'!$A:$CQ,Data_sheet_PTD!BB$2,0),0))</f>
        <v>0.69</v>
      </c>
      <c r="BC185" s="3">
        <f>IF(AC185=0,0,IFERROR(VLOOKUP($M:$M,'Price_Per_Oz_01.2019~'!$A:$CQ,Data_sheet_PTD!BC$2,0),0))</f>
        <v>0.69</v>
      </c>
      <c r="BD185" s="3">
        <f>IF(AD185=0,0,IFERROR(VLOOKUP($M:$M,'Price_Per_Oz_01.2019~'!$A:$CQ,Data_sheet_PTD!BD$2,0),0))</f>
        <v>0.77</v>
      </c>
      <c r="BE185" s="3">
        <f>IF(AE185=0,0,IFERROR(VLOOKUP($M:$M,'Price_Per_Oz_01.2019~'!$A:$CQ,Data_sheet_PTD!BE$2,0),0))</f>
        <v>0.77</v>
      </c>
      <c r="BF185" s="3">
        <f>IF(AF185=0,0,IFERROR(VLOOKUP($M:$M,'Price_Per_Oz_01.2019~'!$A:$CQ,Data_sheet_PTD!BF$2,0),0))</f>
        <v>0.77</v>
      </c>
      <c r="BG185" s="3">
        <f>IF(AG185=0,0,IFERROR(VLOOKUP($M:$M,'Price_Per_Oz_01.2019~'!$A:$CQ,Data_sheet_PTD!BG$2,0),0))</f>
        <v>0.77</v>
      </c>
      <c r="BH185" s="3">
        <f>IF(AH185=0,0,IFERROR(VLOOKUP($M:$M,'Price_Per_Oz_01.2019~'!$A:$CQ,Data_sheet_PTD!BH$2,0),0))</f>
        <v>0.77</v>
      </c>
      <c r="BI185" s="3">
        <f>IF(AI185=0,0,IFERROR(VLOOKUP($M:$M,'Price_Per_Oz_01.2019~'!$A:$CQ,Data_sheet_PTD!BI$2,0),0))</f>
        <v>0.77</v>
      </c>
      <c r="BJ185" s="3">
        <f>IF(AJ185=0,0,IFERROR(VLOOKUP($M:$M,'Price_Per_Oz_01.2019~'!$A:$CQ,Data_sheet_PTD!BJ$2,0),0))</f>
        <v>0.77</v>
      </c>
      <c r="BK185" s="3">
        <f>IF(AK185=0,0,IFERROR(VLOOKUP($M:$M,'Price_Per_Oz_01.2019~'!$A:$CQ,Data_sheet_PTD!BK$2,0),0))</f>
        <v>0.77</v>
      </c>
      <c r="BL185" s="3">
        <f>IF(AL185=0,0,IFERROR(VLOOKUP($M:$M,'Price_Per_Oz_01.2019~'!$A:$CQ,Data_sheet_PTD!BL$2,0),0))</f>
        <v>0.77</v>
      </c>
      <c r="BM185" s="17">
        <f t="shared" si="192"/>
        <v>0.77</v>
      </c>
      <c r="BN185" s="3">
        <f>IF(AN185=0,0,IFERROR(VLOOKUP($M:$M,'Price_Per_Oz_01.2019~'!$A:$CQ,Data_sheet_PTD!BN$2,0),0))</f>
        <v>0.77</v>
      </c>
      <c r="BO185" s="3">
        <f>IF(AO185=0,0,IFERROR(VLOOKUP($M:$M,'Price_Per_Oz_01.2019~'!$A:$CQ,Data_sheet_PTD!BO$2,0),0))</f>
        <v>0.77</v>
      </c>
      <c r="BP185" s="3">
        <f>IF(AP185=0,0,IFERROR(VLOOKUP($M:$M,'Price_Per_Oz_01.2019~'!$A:$CQ,Data_sheet_PTD!BP$2,0),0))</f>
        <v>0.77</v>
      </c>
      <c r="BQ185" s="3">
        <f>IF(AQ185=0,0,IFERROR(VLOOKUP($M:$M,'Price_Per_Oz_01.2019~'!$A:$CQ,Data_sheet_PTD!BQ$2,0),0))</f>
        <v>0.77</v>
      </c>
      <c r="BR185" s="3">
        <f>IF(AR185=0,0,IFERROR(VLOOKUP($M:$M,'Price_Per_Oz_01.2019~'!$A:$CQ,Data_sheet_PTD!BR$2,0),0))</f>
        <v>0.77</v>
      </c>
      <c r="BS185" s="3">
        <f>IF(AS185=0,0,IFERROR(VLOOKUP($M:$M,'Price_Per_Oz_01.2019~'!$A:$CQ,Data_sheet_PTD!BS$2,0),0))</f>
        <v>0.77</v>
      </c>
      <c r="BT185" s="3">
        <f>IF(AT185=0,0,IFERROR(VLOOKUP($M:$M,'Price_Per_Oz_01.2019~'!$A:$CQ,Data_sheet_PTD!BT$2,0),0))</f>
        <v>0.77</v>
      </c>
      <c r="BU185" s="3">
        <f>IF(AU185=0,0,IFERROR(VLOOKUP($M:$M,'Price_Per_Oz_01.2019~'!$A:$CQ,Data_sheet_PTD!BU$2,0),0))</f>
        <v>0.77</v>
      </c>
      <c r="BV185" s="3">
        <f>IF(AV185=0,0,IFERROR(VLOOKUP($M:$M,'Price_Per_Oz_01.2019~'!$A:$CQ,Data_sheet_PTD!BV$2,0),0))</f>
        <v>0.77</v>
      </c>
      <c r="BW185" s="3">
        <f>IF(AW185=0,0,IFERROR(VLOOKUP($M:$M,'Price_Per_Oz_01.2019~'!$A:$CQ,Data_sheet_PTD!BW$2,0),0))</f>
        <v>0.77</v>
      </c>
      <c r="BX185" s="3">
        <f>IF(AX185=0,0,IFERROR(VLOOKUP($M:$M,'Price_Per_Oz_01.2019~'!$A:$CQ,Data_sheet_PTD!BX$2,0),0))</f>
        <v>0.77</v>
      </c>
      <c r="BY185" s="3">
        <f>IF(AY185=0,0,IFERROR(VLOOKUP($M:$M,'Price_Per_Oz_01.2019~'!$A:$CQ,Data_sheet_PTD!BY$2,0),0))</f>
        <v>0.77</v>
      </c>
      <c r="BZ185" s="17">
        <f t="shared" si="193"/>
        <v>0.77</v>
      </c>
      <c r="CA185" s="12">
        <f t="shared" si="144"/>
        <v>96040.463768115951</v>
      </c>
      <c r="CB185" s="12">
        <f t="shared" si="145"/>
        <v>109875.10144927537</v>
      </c>
      <c r="CC185" s="12">
        <f t="shared" si="146"/>
        <v>135732.81159420291</v>
      </c>
      <c r="CD185" s="12">
        <f t="shared" si="147"/>
        <v>142032.87012987013</v>
      </c>
      <c r="CE185" s="12">
        <f t="shared" si="148"/>
        <v>150937.33766233767</v>
      </c>
      <c r="CF185" s="12">
        <f t="shared" si="149"/>
        <v>164352.85714285713</v>
      </c>
      <c r="CG185" s="12">
        <f t="shared" si="150"/>
        <v>155684.85714285713</v>
      </c>
      <c r="CH185" s="12">
        <f t="shared" si="151"/>
        <v>136833.85714285716</v>
      </c>
      <c r="CI185" s="12">
        <f t="shared" si="152"/>
        <v>129333.24675324676</v>
      </c>
      <c r="CJ185" s="12">
        <f t="shared" si="153"/>
        <v>118189.74025974027</v>
      </c>
      <c r="CK185" s="12">
        <f t="shared" si="154"/>
        <v>92023.064935064933</v>
      </c>
      <c r="CL185" s="12">
        <f t="shared" si="155"/>
        <v>93267.57142857142</v>
      </c>
      <c r="CM185" s="13">
        <f t="shared" si="194"/>
        <v>1524303.7794089969</v>
      </c>
      <c r="CN185" s="12">
        <f t="shared" si="156"/>
        <v>111283.27272727272</v>
      </c>
      <c r="CO185" s="12">
        <f t="shared" si="157"/>
        <v>132289.32467532466</v>
      </c>
      <c r="CP185" s="12">
        <f t="shared" si="158"/>
        <v>144722.74025974024</v>
      </c>
      <c r="CQ185" s="12">
        <f t="shared" si="159"/>
        <v>137066.48051948051</v>
      </c>
      <c r="CR185" s="12">
        <f t="shared" si="160"/>
        <v>150344.22077922078</v>
      </c>
      <c r="CS185" s="12">
        <f t="shared" si="161"/>
        <v>151354.77922077922</v>
      </c>
      <c r="CT185" s="12">
        <f t="shared" si="162"/>
        <v>148064.66233766233</v>
      </c>
      <c r="CU185" s="12">
        <f t="shared" si="163"/>
        <v>150678.5844155844</v>
      </c>
      <c r="CV185" s="12">
        <f t="shared" si="164"/>
        <v>130616.46753246752</v>
      </c>
      <c r="CW185" s="12">
        <f t="shared" si="165"/>
        <v>121583.88311688311</v>
      </c>
      <c r="CX185" s="12">
        <f t="shared" si="166"/>
        <v>105117.07792207788</v>
      </c>
      <c r="CY185" s="12">
        <f t="shared" si="167"/>
        <v>106656.02597402596</v>
      </c>
      <c r="CZ185" s="13">
        <f t="shared" si="141"/>
        <v>1589777.5194805195</v>
      </c>
      <c r="DA185" s="15">
        <f t="shared" si="168"/>
        <v>10517.53818181817</v>
      </c>
      <c r="DB185" s="15">
        <f t="shared" si="169"/>
        <v>15465.814025974008</v>
      </c>
      <c r="DC185" s="15">
        <f t="shared" si="170"/>
        <v>6203.0507792207563</v>
      </c>
      <c r="DD185" s="15">
        <f t="shared" si="171"/>
        <v>-3824.1200000000122</v>
      </c>
      <c r="DE185" s="15">
        <f t="shared" si="172"/>
        <v>-456.70000000000584</v>
      </c>
      <c r="DF185" s="15">
        <f t="shared" si="173"/>
        <v>-10008.51999999999</v>
      </c>
      <c r="DG185" s="15">
        <f t="shared" si="174"/>
        <v>-5867.5499999999947</v>
      </c>
      <c r="DH185" s="15">
        <f t="shared" si="175"/>
        <v>10660.439999999971</v>
      </c>
      <c r="DI185" s="15">
        <f t="shared" si="176"/>
        <v>988.07999999998731</v>
      </c>
      <c r="DJ185" s="15">
        <f t="shared" si="177"/>
        <v>2613.489999999987</v>
      </c>
      <c r="DK185" s="15">
        <f t="shared" si="178"/>
        <v>10082.389999999968</v>
      </c>
      <c r="DL185" s="15">
        <f t="shared" si="179"/>
        <v>10309.109999999999</v>
      </c>
      <c r="DM185" s="16">
        <f t="shared" si="142"/>
        <v>46683.022987012846</v>
      </c>
      <c r="DN185" s="15">
        <f t="shared" si="180"/>
        <v>8902.6618181818249</v>
      </c>
      <c r="DO185" s="15">
        <f t="shared" si="181"/>
        <v>10583.145974025983</v>
      </c>
      <c r="DP185" s="15">
        <f t="shared" si="182"/>
        <v>11577.819220779229</v>
      </c>
      <c r="DQ185" s="15">
        <f t="shared" si="183"/>
        <v>0</v>
      </c>
      <c r="DR185" s="15">
        <f t="shared" si="184"/>
        <v>0</v>
      </c>
      <c r="DS185" s="15">
        <f t="shared" si="185"/>
        <v>0</v>
      </c>
      <c r="DT185" s="15">
        <f t="shared" si="186"/>
        <v>0</v>
      </c>
      <c r="DU185" s="15">
        <f t="shared" si="187"/>
        <v>0</v>
      </c>
      <c r="DV185" s="15">
        <f t="shared" si="188"/>
        <v>0</v>
      </c>
      <c r="DW185" s="15">
        <f t="shared" si="189"/>
        <v>0</v>
      </c>
      <c r="DX185" s="15">
        <f t="shared" si="190"/>
        <v>0</v>
      </c>
      <c r="DY185" s="15">
        <f t="shared" si="191"/>
        <v>0</v>
      </c>
      <c r="DZ185" s="16">
        <f t="shared" si="143"/>
        <v>31063.627012987039</v>
      </c>
      <c r="EB185" s="22">
        <f t="shared" si="195"/>
        <v>0</v>
      </c>
      <c r="EC185" s="22">
        <f t="shared" si="196"/>
        <v>0</v>
      </c>
      <c r="ED185" s="22">
        <f t="shared" si="197"/>
        <v>0</v>
      </c>
      <c r="EE185" s="22">
        <f t="shared" si="198"/>
        <v>1.6825651982799172E-11</v>
      </c>
      <c r="EF185" s="22">
        <f t="shared" si="199"/>
        <v>8.7538865045644343E-12</v>
      </c>
      <c r="EG185" s="22">
        <f t="shared" si="200"/>
        <v>-1.4551915228366852E-11</v>
      </c>
      <c r="EH185" s="22">
        <f t="shared" si="201"/>
        <v>-8.1854523159563541E-12</v>
      </c>
      <c r="EI185" s="22">
        <f t="shared" si="202"/>
        <v>1.6370904631912708E-11</v>
      </c>
      <c r="EJ185" s="22">
        <f t="shared" si="203"/>
        <v>0</v>
      </c>
      <c r="EK185" s="22">
        <f t="shared" si="204"/>
        <v>3.637978807091713E-12</v>
      </c>
      <c r="EL185" s="22">
        <f t="shared" si="205"/>
        <v>0</v>
      </c>
      <c r="EM185" s="22">
        <f t="shared" si="206"/>
        <v>0</v>
      </c>
    </row>
    <row r="186" spans="12:143" x14ac:dyDescent="0.3">
      <c r="L186" s="7"/>
      <c r="M186" t="s">
        <v>187</v>
      </c>
      <c r="N186" s="15">
        <f>IFERROR(VLOOKUP($M:$M,'Data 2'!$C:$R,'Data 2'!E$1,0),0)</f>
        <v>54143.79</v>
      </c>
      <c r="O186" s="15">
        <f>IFERROR(VLOOKUP($M:$M,'Data 2'!$C:$R,'Data 2'!F$1,0),0)</f>
        <v>58422.07</v>
      </c>
      <c r="P186" s="15">
        <f>IFERROR(VLOOKUP($M:$M,'Data 2'!$C:$R,'Data 2'!G$1,0),0)</f>
        <v>69257.960000000006</v>
      </c>
      <c r="Q186" s="15">
        <f>IFERROR(VLOOKUP($M:$M,'Data 2'!$C:$R,'Data 2'!H$1,0),0)</f>
        <v>93729.24</v>
      </c>
      <c r="R186" s="15">
        <f>IFERROR(VLOOKUP($M:$M,'Data 2'!$C:$R,'Data 2'!I$1,0),0)</f>
        <v>91386.44</v>
      </c>
      <c r="S186" s="15">
        <f>IFERROR(VLOOKUP($M:$M,'Data 2'!$C:$R,'Data 2'!J$1,0),0)</f>
        <v>101017.14</v>
      </c>
      <c r="T186" s="15">
        <f>IFERROR(VLOOKUP($M:$M,'Data 2'!$C:$R,'Data 2'!K$1,0),0)</f>
        <v>117222.07</v>
      </c>
      <c r="U186" s="15">
        <f>IFERROR(VLOOKUP($M:$M,'Data 2'!$C:$R,'Data 2'!L$1,0),0)</f>
        <v>98130.91</v>
      </c>
      <c r="V186" s="15">
        <f>IFERROR(VLOOKUP($M:$M,'Data 2'!$C:$R,'Data 2'!M$1,0),0)</f>
        <v>83786.429999999993</v>
      </c>
      <c r="W186" s="15">
        <f>IFERROR(VLOOKUP($M:$M,'Data 2'!$C:$R,'Data 2'!N$1,0),0)</f>
        <v>82339.86</v>
      </c>
      <c r="X186" s="15">
        <f>IFERROR(VLOOKUP($M:$M,'Data 2'!$C:$R,'Data 2'!O$1,0),0)</f>
        <v>63921.09</v>
      </c>
      <c r="Y186" s="15">
        <f>IFERROR(VLOOKUP($M:$M,'Data 2'!$C:$R,'Data 2'!P$1,0),0)</f>
        <v>59003.58</v>
      </c>
      <c r="Z186" s="16">
        <f t="shared" si="139"/>
        <v>275553.06</v>
      </c>
      <c r="AA186" s="15">
        <f>IFERROR(VLOOKUP($M:$M,'Data 2'!$U:$AI,'Data 2'!W$1,0),0)</f>
        <v>72168.960000000006</v>
      </c>
      <c r="AB186" s="15">
        <f>IFERROR(VLOOKUP($M:$M,'Data 2'!$U:$AI,'Data 2'!X$1,0),0)</f>
        <v>70704.67</v>
      </c>
      <c r="AC186" s="15">
        <f>IFERROR(VLOOKUP($M:$M,'Data 2'!$U:$AI,'Data 2'!Y$1,0),0)</f>
        <v>98760.91</v>
      </c>
      <c r="AD186" s="15">
        <f>IFERROR(VLOOKUP($M:$M,'Data 2'!$U:$AI,'Data 2'!Z$1,0),0)</f>
        <v>109135.87</v>
      </c>
      <c r="AE186" s="15">
        <f>IFERROR(VLOOKUP($M:$M,'Data 2'!$U:$AI,'Data 2'!AA$1,0),0)</f>
        <v>118284.61</v>
      </c>
      <c r="AF186" s="15">
        <f>IFERROR(VLOOKUP($M:$M,'Data 2'!$U:$AI,'Data 2'!AB$1,0),0)</f>
        <v>140963.9</v>
      </c>
      <c r="AG186" s="15">
        <f>IFERROR(VLOOKUP($M:$M,'Data 2'!$U:$AI,'Data 2'!AC$1,0),0)</f>
        <v>131013.92</v>
      </c>
      <c r="AH186" s="15">
        <f>IFERROR(VLOOKUP($M:$M,'Data 2'!$U:$AI,'Data 2'!AD$1,0),0)</f>
        <v>125050.12</v>
      </c>
      <c r="AI186" s="15">
        <f>IFERROR(VLOOKUP($M:$M,'Data 2'!$U:$AI,'Data 2'!AE$1,0),0)</f>
        <v>117094.76</v>
      </c>
      <c r="AJ186" s="15">
        <f>IFERROR(VLOOKUP($M:$M,'Data 2'!$U:$AI,'Data 2'!AF$1,0),0)</f>
        <v>100372.96</v>
      </c>
      <c r="AK186" s="15">
        <f>IFERROR(VLOOKUP($M:$M,'Data 2'!$U:$AI,'Data 2'!AG$1,0),0)</f>
        <v>72655.56</v>
      </c>
      <c r="AL186" s="15">
        <f>IFERROR(VLOOKUP($M:$M,'Data 2'!$U:$AI,'Data 2'!AH$1,0),0)</f>
        <v>76868.929999999993</v>
      </c>
      <c r="AM186" s="16">
        <f t="shared" si="207"/>
        <v>1233075.1700000002</v>
      </c>
      <c r="AN186" s="15">
        <f>IFERROR(VLOOKUP($M:$M,'Data 2'!$AP:$BE,'Data 2'!AR$1,0),0)</f>
        <v>88764.13</v>
      </c>
      <c r="AO186" s="15">
        <f>IFERROR(VLOOKUP($M:$M,'Data 2'!$AP:$BE,'Data 2'!AS$1,0),0)</f>
        <v>101777.07</v>
      </c>
      <c r="AP186" s="15">
        <f>IFERROR(VLOOKUP($M:$M,'Data 2'!$AP:$BE,'Data 2'!AT$1,0),0)</f>
        <v>112038.74</v>
      </c>
      <c r="AQ186" s="15">
        <f>IFERROR(VLOOKUP($M:$M,'Data 2'!$AP:$BE,'Data 2'!AU$1,0),0)</f>
        <v>121693.09</v>
      </c>
      <c r="AR186" s="15">
        <f>IFERROR(VLOOKUP($M:$M,'Data 2'!$AP:$BE,'Data 2'!AV$1,0),0)</f>
        <v>139283.37</v>
      </c>
      <c r="AS186" s="15">
        <f>IFERROR(VLOOKUP($M:$M,'Data 2'!$AP:$BE,'Data 2'!AW$1,0),0)</f>
        <v>144031.23000000001</v>
      </c>
      <c r="AT186" s="15">
        <f>IFERROR(VLOOKUP($M:$M,'Data 2'!$AP:$BE,'Data 2'!AX$1,0),0)</f>
        <v>128953.9</v>
      </c>
      <c r="AU186" s="15">
        <f>IFERROR(VLOOKUP($M:$M,'Data 2'!$AP:$BE,'Data 2'!AY$1,0),0)</f>
        <v>142525.79999999999</v>
      </c>
      <c r="AV186" s="15">
        <f>IFERROR(VLOOKUP($M:$M,'Data 2'!$AP:$BE,'Data 2'!AZ$1,0),0)</f>
        <v>108504.03</v>
      </c>
      <c r="AW186" s="15">
        <f>IFERROR(VLOOKUP($M:$M,'Data 2'!$AP:$BE,'Data 2'!BA$1,0),0)</f>
        <v>99276.760000000038</v>
      </c>
      <c r="AX186" s="15">
        <f>IFERROR(VLOOKUP($M:$M,'Data 2'!$AP:$BE,'Data 2'!BB$1,0),0)</f>
        <v>76461.85000000002</v>
      </c>
      <c r="AY186" s="15">
        <f>IFERROR(VLOOKUP($M:$M,'Data 2'!$AP:$BE,'Data 2'!BC$1,0),0)</f>
        <v>74151.540000000008</v>
      </c>
      <c r="AZ186" s="16">
        <f t="shared" si="140"/>
        <v>1337461.5100000002</v>
      </c>
      <c r="BA186" s="3">
        <f>IF(AA186=0,0,IFERROR(VLOOKUP($M:$M,'Price_Per_Oz_01.2019~'!$A:$CQ,Data_sheet_PTD!BA$2,0),0))</f>
        <v>0.69</v>
      </c>
      <c r="BB186" s="3">
        <f>IF(AB186=0,0,IFERROR(VLOOKUP($M:$M,'Price_Per_Oz_01.2019~'!$A:$CQ,Data_sheet_PTD!BB$2,0),0))</f>
        <v>0.69</v>
      </c>
      <c r="BC186" s="3">
        <f>IF(AC186=0,0,IFERROR(VLOOKUP($M:$M,'Price_Per_Oz_01.2019~'!$A:$CQ,Data_sheet_PTD!BC$2,0),0))</f>
        <v>0.74</v>
      </c>
      <c r="BD186" s="3">
        <f>IF(AD186=0,0,IFERROR(VLOOKUP($M:$M,'Price_Per_Oz_01.2019~'!$A:$CQ,Data_sheet_PTD!BD$2,0),0))</f>
        <v>0.74</v>
      </c>
      <c r="BE186" s="3">
        <f>IF(AE186=0,0,IFERROR(VLOOKUP($M:$M,'Price_Per_Oz_01.2019~'!$A:$CQ,Data_sheet_PTD!BE$2,0),0))</f>
        <v>0.74</v>
      </c>
      <c r="BF186" s="3">
        <f>IF(AF186=0,0,IFERROR(VLOOKUP($M:$M,'Price_Per_Oz_01.2019~'!$A:$CQ,Data_sheet_PTD!BF$2,0),0))</f>
        <v>0.74</v>
      </c>
      <c r="BG186" s="3">
        <f>IF(AG186=0,0,IFERROR(VLOOKUP($M:$M,'Price_Per_Oz_01.2019~'!$A:$CQ,Data_sheet_PTD!BG$2,0),0))</f>
        <v>0.74</v>
      </c>
      <c r="BH186" s="3">
        <f>IF(AH186=0,0,IFERROR(VLOOKUP($M:$M,'Price_Per_Oz_01.2019~'!$A:$CQ,Data_sheet_PTD!BH$2,0),0))</f>
        <v>0.74</v>
      </c>
      <c r="BI186" s="3">
        <f>IF(AI186=0,0,IFERROR(VLOOKUP($M:$M,'Price_Per_Oz_01.2019~'!$A:$CQ,Data_sheet_PTD!BI$2,0),0))</f>
        <v>0.74</v>
      </c>
      <c r="BJ186" s="3">
        <f>IF(AJ186=0,0,IFERROR(VLOOKUP($M:$M,'Price_Per_Oz_01.2019~'!$A:$CQ,Data_sheet_PTD!BJ$2,0),0))</f>
        <v>0.74</v>
      </c>
      <c r="BK186" s="3">
        <f>IF(AK186=0,0,IFERROR(VLOOKUP($M:$M,'Price_Per_Oz_01.2019~'!$A:$CQ,Data_sheet_PTD!BK$2,0),0))</f>
        <v>0.74</v>
      </c>
      <c r="BL186" s="3">
        <f>IF(AL186=0,0,IFERROR(VLOOKUP($M:$M,'Price_Per_Oz_01.2019~'!$A:$CQ,Data_sheet_PTD!BL$2,0),0))</f>
        <v>0.74</v>
      </c>
      <c r="BM186" s="17">
        <f t="shared" si="192"/>
        <v>0.74</v>
      </c>
      <c r="BN186" s="3">
        <f>IF(AN186=0,0,IFERROR(VLOOKUP($M:$M,'Price_Per_Oz_01.2019~'!$A:$CQ,Data_sheet_PTD!BN$2,0),0))</f>
        <v>0.74</v>
      </c>
      <c r="BO186" s="3">
        <f>IF(AO186=0,0,IFERROR(VLOOKUP($M:$M,'Price_Per_Oz_01.2019~'!$A:$CQ,Data_sheet_PTD!BO$2,0),0))</f>
        <v>0.74</v>
      </c>
      <c r="BP186" s="3">
        <f>IF(AP186=0,0,IFERROR(VLOOKUP($M:$M,'Price_Per_Oz_01.2019~'!$A:$CQ,Data_sheet_PTD!BP$2,0),0))</f>
        <v>0.74</v>
      </c>
      <c r="BQ186" s="3">
        <f>IF(AQ186=0,0,IFERROR(VLOOKUP($M:$M,'Price_Per_Oz_01.2019~'!$A:$CQ,Data_sheet_PTD!BQ$2,0),0))</f>
        <v>0.74</v>
      </c>
      <c r="BR186" s="3">
        <f>IF(AR186=0,0,IFERROR(VLOOKUP($M:$M,'Price_Per_Oz_01.2019~'!$A:$CQ,Data_sheet_PTD!BR$2,0),0))</f>
        <v>0.74</v>
      </c>
      <c r="BS186" s="3">
        <f>IF(AS186=0,0,IFERROR(VLOOKUP($M:$M,'Price_Per_Oz_01.2019~'!$A:$CQ,Data_sheet_PTD!BS$2,0),0))</f>
        <v>0.74</v>
      </c>
      <c r="BT186" s="3">
        <f>IF(AT186=0,0,IFERROR(VLOOKUP($M:$M,'Price_Per_Oz_01.2019~'!$A:$CQ,Data_sheet_PTD!BT$2,0),0))</f>
        <v>0.74</v>
      </c>
      <c r="BU186" s="3">
        <f>IF(AU186=0,0,IFERROR(VLOOKUP($M:$M,'Price_Per_Oz_01.2019~'!$A:$CQ,Data_sheet_PTD!BU$2,0),0))</f>
        <v>0.74</v>
      </c>
      <c r="BV186" s="3">
        <f>IF(AV186=0,0,IFERROR(VLOOKUP($M:$M,'Price_Per_Oz_01.2019~'!$A:$CQ,Data_sheet_PTD!BV$2,0),0))</f>
        <v>0.74</v>
      </c>
      <c r="BW186" s="3">
        <f>IF(AW186=0,0,IFERROR(VLOOKUP($M:$M,'Price_Per_Oz_01.2019~'!$A:$CQ,Data_sheet_PTD!BW$2,0),0))</f>
        <v>0.74</v>
      </c>
      <c r="BX186" s="3">
        <f>IF(AX186=0,0,IFERROR(VLOOKUP($M:$M,'Price_Per_Oz_01.2019~'!$A:$CQ,Data_sheet_PTD!BX$2,0),0))</f>
        <v>0.74</v>
      </c>
      <c r="BY186" s="3">
        <f>IF(AY186=0,0,IFERROR(VLOOKUP($M:$M,'Price_Per_Oz_01.2019~'!$A:$CQ,Data_sheet_PTD!BY$2,0),0))</f>
        <v>0.74</v>
      </c>
      <c r="BZ186" s="17">
        <f t="shared" si="193"/>
        <v>0.74</v>
      </c>
      <c r="CA186" s="12">
        <f t="shared" si="144"/>
        <v>104592.69565217393</v>
      </c>
      <c r="CB186" s="12">
        <f t="shared" si="145"/>
        <v>102470.53623188406</v>
      </c>
      <c r="CC186" s="12">
        <f t="shared" si="146"/>
        <v>133460.6891891892</v>
      </c>
      <c r="CD186" s="12">
        <f t="shared" si="147"/>
        <v>147480.90540540541</v>
      </c>
      <c r="CE186" s="12">
        <f t="shared" si="148"/>
        <v>159844.06756756757</v>
      </c>
      <c r="CF186" s="12">
        <f t="shared" si="149"/>
        <v>190491.75675675675</v>
      </c>
      <c r="CG186" s="12">
        <f t="shared" si="150"/>
        <v>177045.83783783784</v>
      </c>
      <c r="CH186" s="12">
        <f t="shared" si="151"/>
        <v>168986.64864864864</v>
      </c>
      <c r="CI186" s="12">
        <f t="shared" si="152"/>
        <v>158236.16216216216</v>
      </c>
      <c r="CJ186" s="12">
        <f t="shared" si="153"/>
        <v>135639.13513513515</v>
      </c>
      <c r="CK186" s="12">
        <f t="shared" si="154"/>
        <v>98183.189189189186</v>
      </c>
      <c r="CL186" s="12">
        <f t="shared" si="155"/>
        <v>103876.93243243243</v>
      </c>
      <c r="CM186" s="13">
        <f t="shared" si="194"/>
        <v>1680308.5562083824</v>
      </c>
      <c r="CN186" s="12">
        <f t="shared" si="156"/>
        <v>119951.52702702704</v>
      </c>
      <c r="CO186" s="12">
        <f t="shared" si="157"/>
        <v>137536.58108108109</v>
      </c>
      <c r="CP186" s="12">
        <f t="shared" si="158"/>
        <v>151403.70270270272</v>
      </c>
      <c r="CQ186" s="12">
        <f t="shared" si="159"/>
        <v>164450.12162162163</v>
      </c>
      <c r="CR186" s="12">
        <f t="shared" si="160"/>
        <v>188220.77027027027</v>
      </c>
      <c r="CS186" s="12">
        <f t="shared" si="161"/>
        <v>194636.79729729731</v>
      </c>
      <c r="CT186" s="12">
        <f t="shared" si="162"/>
        <v>174262.02702702701</v>
      </c>
      <c r="CU186" s="12">
        <f t="shared" si="163"/>
        <v>192602.43243243243</v>
      </c>
      <c r="CV186" s="12">
        <f t="shared" si="164"/>
        <v>146627.06756756757</v>
      </c>
      <c r="CW186" s="12">
        <f t="shared" si="165"/>
        <v>134157.78378378385</v>
      </c>
      <c r="CX186" s="12">
        <f t="shared" si="166"/>
        <v>103326.82432432435</v>
      </c>
      <c r="CY186" s="12">
        <f t="shared" si="167"/>
        <v>100204.7837837838</v>
      </c>
      <c r="CZ186" s="13">
        <f t="shared" si="141"/>
        <v>1807380.4189189193</v>
      </c>
      <c r="DA186" s="15">
        <f t="shared" si="168"/>
        <v>10597.593648648643</v>
      </c>
      <c r="DB186" s="15">
        <f t="shared" si="169"/>
        <v>24195.57094594595</v>
      </c>
      <c r="DC186" s="15">
        <f t="shared" si="170"/>
        <v>13277.830000000005</v>
      </c>
      <c r="DD186" s="15">
        <f t="shared" si="171"/>
        <v>12557.219999999998</v>
      </c>
      <c r="DE186" s="15">
        <f t="shared" si="172"/>
        <v>20998.759999999991</v>
      </c>
      <c r="DF186" s="15">
        <f t="shared" si="173"/>
        <v>3067.3300000000158</v>
      </c>
      <c r="DG186" s="15">
        <f t="shared" si="174"/>
        <v>-2060.0200000000127</v>
      </c>
      <c r="DH186" s="15">
        <f t="shared" si="175"/>
        <v>17475.680000000004</v>
      </c>
      <c r="DI186" s="15">
        <f t="shared" si="176"/>
        <v>-8590.7299999999941</v>
      </c>
      <c r="DJ186" s="15">
        <f t="shared" si="177"/>
        <v>-1096.1999999999639</v>
      </c>
      <c r="DK186" s="15">
        <f t="shared" si="178"/>
        <v>3806.29000000002</v>
      </c>
      <c r="DL186" s="15">
        <f t="shared" si="179"/>
        <v>-2717.3899999999821</v>
      </c>
      <c r="DM186" s="16">
        <f t="shared" si="142"/>
        <v>91511.93459459467</v>
      </c>
      <c r="DN186" s="15">
        <f t="shared" si="180"/>
        <v>5997.5763513513575</v>
      </c>
      <c r="DO186" s="15">
        <f t="shared" si="181"/>
        <v>6876.8290540540611</v>
      </c>
      <c r="DP186" s="15">
        <f t="shared" si="182"/>
        <v>0</v>
      </c>
      <c r="DQ186" s="15">
        <f t="shared" si="183"/>
        <v>0</v>
      </c>
      <c r="DR186" s="15">
        <f t="shared" si="184"/>
        <v>0</v>
      </c>
      <c r="DS186" s="15">
        <f t="shared" si="185"/>
        <v>0</v>
      </c>
      <c r="DT186" s="15">
        <f t="shared" si="186"/>
        <v>0</v>
      </c>
      <c r="DU186" s="15">
        <f t="shared" si="187"/>
        <v>0</v>
      </c>
      <c r="DV186" s="15">
        <f t="shared" si="188"/>
        <v>0</v>
      </c>
      <c r="DW186" s="15">
        <f t="shared" si="189"/>
        <v>0</v>
      </c>
      <c r="DX186" s="15">
        <f t="shared" si="190"/>
        <v>0</v>
      </c>
      <c r="DY186" s="15">
        <f t="shared" si="191"/>
        <v>0</v>
      </c>
      <c r="DZ186" s="16">
        <f t="shared" si="143"/>
        <v>12874.405405405418</v>
      </c>
      <c r="EB186" s="22">
        <f t="shared" si="195"/>
        <v>0</v>
      </c>
      <c r="EC186" s="22">
        <f t="shared" si="196"/>
        <v>0</v>
      </c>
      <c r="ED186" s="22">
        <f t="shared" si="197"/>
        <v>0</v>
      </c>
      <c r="EE186" s="22">
        <f t="shared" si="198"/>
        <v>0</v>
      </c>
      <c r="EF186" s="22">
        <f t="shared" si="199"/>
        <v>0</v>
      </c>
      <c r="EG186" s="22">
        <f t="shared" si="200"/>
        <v>0</v>
      </c>
      <c r="EH186" s="22">
        <f t="shared" si="201"/>
        <v>8.6401996668428183E-12</v>
      </c>
      <c r="EI186" s="22">
        <f t="shared" si="202"/>
        <v>0</v>
      </c>
      <c r="EJ186" s="22">
        <f t="shared" si="203"/>
        <v>0</v>
      </c>
      <c r="EK186" s="22">
        <f t="shared" si="204"/>
        <v>-4.0927261579781771E-12</v>
      </c>
      <c r="EL186" s="22">
        <f t="shared" si="205"/>
        <v>0</v>
      </c>
      <c r="EM186" s="22">
        <f t="shared" si="206"/>
        <v>0</v>
      </c>
    </row>
    <row r="187" spans="12:143" x14ac:dyDescent="0.3">
      <c r="L187" s="7"/>
      <c r="M187" t="s">
        <v>188</v>
      </c>
      <c r="N187" s="15">
        <f>IFERROR(VLOOKUP($M:$M,'Data 2'!$C:$R,'Data 2'!E$1,0),0)</f>
        <v>0</v>
      </c>
      <c r="O187" s="15">
        <f>IFERROR(VLOOKUP($M:$M,'Data 2'!$C:$R,'Data 2'!F$1,0),0)</f>
        <v>0</v>
      </c>
      <c r="P187" s="15">
        <f>IFERROR(VLOOKUP($M:$M,'Data 2'!$C:$R,'Data 2'!G$1,0),0)</f>
        <v>0</v>
      </c>
      <c r="Q187" s="15">
        <f>IFERROR(VLOOKUP($M:$M,'Data 2'!$C:$R,'Data 2'!H$1,0),0)</f>
        <v>0</v>
      </c>
      <c r="R187" s="15">
        <f>IFERROR(VLOOKUP($M:$M,'Data 2'!$C:$R,'Data 2'!I$1,0),0)</f>
        <v>0</v>
      </c>
      <c r="S187" s="15">
        <f>IFERROR(VLOOKUP($M:$M,'Data 2'!$C:$R,'Data 2'!J$1,0),0)</f>
        <v>0</v>
      </c>
      <c r="T187" s="15">
        <f>IFERROR(VLOOKUP($M:$M,'Data 2'!$C:$R,'Data 2'!K$1,0),0)</f>
        <v>0</v>
      </c>
      <c r="U187" s="15">
        <f>IFERROR(VLOOKUP($M:$M,'Data 2'!$C:$R,'Data 2'!L$1,0),0)</f>
        <v>0</v>
      </c>
      <c r="V187" s="15">
        <f>IFERROR(VLOOKUP($M:$M,'Data 2'!$C:$R,'Data 2'!M$1,0),0)</f>
        <v>0</v>
      </c>
      <c r="W187" s="15">
        <f>IFERROR(VLOOKUP($M:$M,'Data 2'!$C:$R,'Data 2'!N$1,0),0)</f>
        <v>0</v>
      </c>
      <c r="X187" s="15">
        <f>IFERROR(VLOOKUP($M:$M,'Data 2'!$C:$R,'Data 2'!O$1,0),0)</f>
        <v>0</v>
      </c>
      <c r="Y187" s="15">
        <f>IFERROR(VLOOKUP($M:$M,'Data 2'!$C:$R,'Data 2'!P$1,0),0)</f>
        <v>0</v>
      </c>
      <c r="Z187" s="16">
        <f t="shared" si="139"/>
        <v>0</v>
      </c>
      <c r="AA187" s="15">
        <f>IFERROR(VLOOKUP($M:$M,'Data 2'!$U:$AI,'Data 2'!W$1,0),0)</f>
        <v>0</v>
      </c>
      <c r="AB187" s="15">
        <f>IFERROR(VLOOKUP($M:$M,'Data 2'!$U:$AI,'Data 2'!X$1,0),0)</f>
        <v>0</v>
      </c>
      <c r="AC187" s="15">
        <f>IFERROR(VLOOKUP($M:$M,'Data 2'!$U:$AI,'Data 2'!Y$1,0),0)</f>
        <v>0</v>
      </c>
      <c r="AD187" s="15">
        <f>IFERROR(VLOOKUP($M:$M,'Data 2'!$U:$AI,'Data 2'!Z$1,0),0)</f>
        <v>0</v>
      </c>
      <c r="AE187" s="15">
        <f>IFERROR(VLOOKUP($M:$M,'Data 2'!$U:$AI,'Data 2'!AA$1,0),0)</f>
        <v>0</v>
      </c>
      <c r="AF187" s="15">
        <f>IFERROR(VLOOKUP($M:$M,'Data 2'!$U:$AI,'Data 2'!AB$1,0),0)</f>
        <v>0</v>
      </c>
      <c r="AG187" s="15">
        <f>IFERROR(VLOOKUP($M:$M,'Data 2'!$U:$AI,'Data 2'!AC$1,0),0)</f>
        <v>0</v>
      </c>
      <c r="AH187" s="15">
        <f>IFERROR(VLOOKUP($M:$M,'Data 2'!$U:$AI,'Data 2'!AD$1,0),0)</f>
        <v>0</v>
      </c>
      <c r="AI187" s="15">
        <f>IFERROR(VLOOKUP($M:$M,'Data 2'!$U:$AI,'Data 2'!AE$1,0),0)</f>
        <v>0</v>
      </c>
      <c r="AJ187" s="15">
        <f>IFERROR(VLOOKUP($M:$M,'Data 2'!$U:$AI,'Data 2'!AF$1,0),0)</f>
        <v>0</v>
      </c>
      <c r="AK187" s="15">
        <f>IFERROR(VLOOKUP($M:$M,'Data 2'!$U:$AI,'Data 2'!AG$1,0),0)</f>
        <v>0</v>
      </c>
      <c r="AL187" s="15">
        <f>IFERROR(VLOOKUP($M:$M,'Data 2'!$U:$AI,'Data 2'!AH$1,0),0)</f>
        <v>0</v>
      </c>
      <c r="AM187" s="16">
        <f t="shared" si="207"/>
        <v>0</v>
      </c>
      <c r="AN187" s="15">
        <f>IFERROR(VLOOKUP($M:$M,'Data 2'!$AP:$BE,'Data 2'!AR$1,0),0)</f>
        <v>0</v>
      </c>
      <c r="AO187" s="15">
        <f>IFERROR(VLOOKUP($M:$M,'Data 2'!$AP:$BE,'Data 2'!AS$1,0),0)</f>
        <v>0</v>
      </c>
      <c r="AP187" s="15">
        <f>IFERROR(VLOOKUP($M:$M,'Data 2'!$AP:$BE,'Data 2'!AT$1,0),0)</f>
        <v>0</v>
      </c>
      <c r="AQ187" s="15">
        <f>IFERROR(VLOOKUP($M:$M,'Data 2'!$AP:$BE,'Data 2'!AU$1,0),0)</f>
        <v>0</v>
      </c>
      <c r="AR187" s="15">
        <f>IFERROR(VLOOKUP($M:$M,'Data 2'!$AP:$BE,'Data 2'!AV$1,0),0)</f>
        <v>0</v>
      </c>
      <c r="AS187" s="15">
        <f>IFERROR(VLOOKUP($M:$M,'Data 2'!$AP:$BE,'Data 2'!AW$1,0),0)</f>
        <v>0</v>
      </c>
      <c r="AT187" s="15">
        <f>IFERROR(VLOOKUP($M:$M,'Data 2'!$AP:$BE,'Data 2'!AX$1,0),0)</f>
        <v>0</v>
      </c>
      <c r="AU187" s="15">
        <f>IFERROR(VLOOKUP($M:$M,'Data 2'!$AP:$BE,'Data 2'!AY$1,0),0)</f>
        <v>0</v>
      </c>
      <c r="AV187" s="15">
        <f>IFERROR(VLOOKUP($M:$M,'Data 2'!$AP:$BE,'Data 2'!AZ$1,0),0)</f>
        <v>0</v>
      </c>
      <c r="AW187" s="15">
        <f>IFERROR(VLOOKUP($M:$M,'Data 2'!$AP:$BE,'Data 2'!BA$1,0),0)</f>
        <v>0</v>
      </c>
      <c r="AX187" s="15">
        <f>IFERROR(VLOOKUP($M:$M,'Data 2'!$AP:$BE,'Data 2'!BB$1,0),0)</f>
        <v>0</v>
      </c>
      <c r="AY187" s="15">
        <f>IFERROR(VLOOKUP($M:$M,'Data 2'!$AP:$BE,'Data 2'!BC$1,0),0)</f>
        <v>0</v>
      </c>
      <c r="AZ187" s="16">
        <f t="shared" si="140"/>
        <v>0</v>
      </c>
      <c r="BA187" s="3">
        <f>IF(AA187=0,0,IFERROR(VLOOKUP($M:$M,'Price_Per_Oz_01.2019~'!$A:$CQ,Data_sheet_PTD!BA$2,0),0))</f>
        <v>0</v>
      </c>
      <c r="BB187" s="3">
        <f>IF(AB187=0,0,IFERROR(VLOOKUP($M:$M,'Price_Per_Oz_01.2019~'!$A:$CQ,Data_sheet_PTD!BB$2,0),0))</f>
        <v>0</v>
      </c>
      <c r="BC187" s="3">
        <f>IF(AC187=0,0,IFERROR(VLOOKUP($M:$M,'Price_Per_Oz_01.2019~'!$A:$CQ,Data_sheet_PTD!BC$2,0),0))</f>
        <v>0</v>
      </c>
      <c r="BD187" s="3">
        <f>IF(AD187=0,0,IFERROR(VLOOKUP($M:$M,'Price_Per_Oz_01.2019~'!$A:$CQ,Data_sheet_PTD!BD$2,0),0))</f>
        <v>0</v>
      </c>
      <c r="BE187" s="3">
        <f>IF(AE187=0,0,IFERROR(VLOOKUP($M:$M,'Price_Per_Oz_01.2019~'!$A:$CQ,Data_sheet_PTD!BE$2,0),0))</f>
        <v>0</v>
      </c>
      <c r="BF187" s="3">
        <f>IF(AF187=0,0,IFERROR(VLOOKUP($M:$M,'Price_Per_Oz_01.2019~'!$A:$CQ,Data_sheet_PTD!BF$2,0),0))</f>
        <v>0</v>
      </c>
      <c r="BG187" s="3">
        <f>IF(AG187=0,0,IFERROR(VLOOKUP($M:$M,'Price_Per_Oz_01.2019~'!$A:$CQ,Data_sheet_PTD!BG$2,0),0))</f>
        <v>0</v>
      </c>
      <c r="BH187" s="3">
        <f>IF(AH187=0,0,IFERROR(VLOOKUP($M:$M,'Price_Per_Oz_01.2019~'!$A:$CQ,Data_sheet_PTD!BH$2,0),0))</f>
        <v>0</v>
      </c>
      <c r="BI187" s="3">
        <f>IF(AI187=0,0,IFERROR(VLOOKUP($M:$M,'Price_Per_Oz_01.2019~'!$A:$CQ,Data_sheet_PTD!BI$2,0),0))</f>
        <v>0</v>
      </c>
      <c r="BJ187" s="3">
        <f>IF(AJ187=0,0,IFERROR(VLOOKUP($M:$M,'Price_Per_Oz_01.2019~'!$A:$CQ,Data_sheet_PTD!BJ$2,0),0))</f>
        <v>0</v>
      </c>
      <c r="BK187" s="3">
        <f>IF(AK187=0,0,IFERROR(VLOOKUP($M:$M,'Price_Per_Oz_01.2019~'!$A:$CQ,Data_sheet_PTD!BK$2,0),0))</f>
        <v>0</v>
      </c>
      <c r="BL187" s="3">
        <f>IF(AL187=0,0,IFERROR(VLOOKUP($M:$M,'Price_Per_Oz_01.2019~'!$A:$CQ,Data_sheet_PTD!BL$2,0),0))</f>
        <v>0</v>
      </c>
      <c r="BM187" s="17">
        <f t="shared" si="192"/>
        <v>0</v>
      </c>
      <c r="BN187" s="3">
        <f>IF(AN187=0,0,IFERROR(VLOOKUP($M:$M,'Price_Per_Oz_01.2019~'!$A:$CQ,Data_sheet_PTD!BN$2,0),0))</f>
        <v>0</v>
      </c>
      <c r="BO187" s="3">
        <f>IF(AO187=0,0,IFERROR(VLOOKUP($M:$M,'Price_Per_Oz_01.2019~'!$A:$CQ,Data_sheet_PTD!BO$2,0),0))</f>
        <v>0</v>
      </c>
      <c r="BP187" s="3">
        <f>IF(AP187=0,0,IFERROR(VLOOKUP($M:$M,'Price_Per_Oz_01.2019~'!$A:$CQ,Data_sheet_PTD!BP$2,0),0))</f>
        <v>0</v>
      </c>
      <c r="BQ187" s="3">
        <f>IF(AQ187=0,0,IFERROR(VLOOKUP($M:$M,'Price_Per_Oz_01.2019~'!$A:$CQ,Data_sheet_PTD!BQ$2,0),0))</f>
        <v>0</v>
      </c>
      <c r="BR187" s="3">
        <f>IF(AR187=0,0,IFERROR(VLOOKUP($M:$M,'Price_Per_Oz_01.2019~'!$A:$CQ,Data_sheet_PTD!BR$2,0),0))</f>
        <v>0</v>
      </c>
      <c r="BS187" s="3">
        <f>IF(AS187=0,0,IFERROR(VLOOKUP($M:$M,'Price_Per_Oz_01.2019~'!$A:$CQ,Data_sheet_PTD!BS$2,0),0))</f>
        <v>0</v>
      </c>
      <c r="BT187" s="3">
        <f>IF(AT187=0,0,IFERROR(VLOOKUP($M:$M,'Price_Per_Oz_01.2019~'!$A:$CQ,Data_sheet_PTD!BT$2,0),0))</f>
        <v>0</v>
      </c>
      <c r="BU187" s="3">
        <f>IF(AU187=0,0,IFERROR(VLOOKUP($M:$M,'Price_Per_Oz_01.2019~'!$A:$CQ,Data_sheet_PTD!BU$2,0),0))</f>
        <v>0</v>
      </c>
      <c r="BV187" s="3">
        <f>IF(AV187=0,0,IFERROR(VLOOKUP($M:$M,'Price_Per_Oz_01.2019~'!$A:$CQ,Data_sheet_PTD!BV$2,0),0))</f>
        <v>0</v>
      </c>
      <c r="BW187" s="3">
        <f>IF(AW187=0,0,IFERROR(VLOOKUP($M:$M,'Price_Per_Oz_01.2019~'!$A:$CQ,Data_sheet_PTD!BW$2,0),0))</f>
        <v>0</v>
      </c>
      <c r="BX187" s="3">
        <f>IF(AX187=0,0,IFERROR(VLOOKUP($M:$M,'Price_Per_Oz_01.2019~'!$A:$CQ,Data_sheet_PTD!BX$2,0),0))</f>
        <v>0</v>
      </c>
      <c r="BY187" s="3">
        <f>IF(AY187=0,0,IFERROR(VLOOKUP($M:$M,'Price_Per_Oz_01.2019~'!$A:$CQ,Data_sheet_PTD!BY$2,0),0))</f>
        <v>0</v>
      </c>
      <c r="BZ187" s="17">
        <f t="shared" si="193"/>
        <v>0</v>
      </c>
      <c r="CA187" s="12">
        <f t="shared" si="144"/>
        <v>0</v>
      </c>
      <c r="CB187" s="12">
        <f t="shared" si="145"/>
        <v>0</v>
      </c>
      <c r="CC187" s="12">
        <f t="shared" si="146"/>
        <v>0</v>
      </c>
      <c r="CD187" s="12">
        <f t="shared" si="147"/>
        <v>0</v>
      </c>
      <c r="CE187" s="12">
        <f t="shared" si="148"/>
        <v>0</v>
      </c>
      <c r="CF187" s="12">
        <f t="shared" si="149"/>
        <v>0</v>
      </c>
      <c r="CG187" s="12">
        <f t="shared" si="150"/>
        <v>0</v>
      </c>
      <c r="CH187" s="12">
        <f t="shared" si="151"/>
        <v>0</v>
      </c>
      <c r="CI187" s="12">
        <f t="shared" si="152"/>
        <v>0</v>
      </c>
      <c r="CJ187" s="12">
        <f t="shared" si="153"/>
        <v>0</v>
      </c>
      <c r="CK187" s="12">
        <f t="shared" si="154"/>
        <v>0</v>
      </c>
      <c r="CL187" s="12">
        <f t="shared" si="155"/>
        <v>0</v>
      </c>
      <c r="CM187" s="13">
        <f t="shared" si="194"/>
        <v>0</v>
      </c>
      <c r="CN187" s="12">
        <f t="shared" si="156"/>
        <v>0</v>
      </c>
      <c r="CO187" s="12">
        <f t="shared" si="157"/>
        <v>0</v>
      </c>
      <c r="CP187" s="12">
        <f t="shared" si="158"/>
        <v>0</v>
      </c>
      <c r="CQ187" s="12">
        <f t="shared" si="159"/>
        <v>0</v>
      </c>
      <c r="CR187" s="12">
        <f t="shared" si="160"/>
        <v>0</v>
      </c>
      <c r="CS187" s="12">
        <f t="shared" si="161"/>
        <v>0</v>
      </c>
      <c r="CT187" s="12">
        <f t="shared" si="162"/>
        <v>0</v>
      </c>
      <c r="CU187" s="12">
        <f t="shared" si="163"/>
        <v>0</v>
      </c>
      <c r="CV187" s="12">
        <f t="shared" si="164"/>
        <v>0</v>
      </c>
      <c r="CW187" s="12">
        <f t="shared" si="165"/>
        <v>0</v>
      </c>
      <c r="CX187" s="12">
        <f t="shared" si="166"/>
        <v>0</v>
      </c>
      <c r="CY187" s="12">
        <f t="shared" si="167"/>
        <v>0</v>
      </c>
      <c r="CZ187" s="13">
        <f t="shared" si="141"/>
        <v>0</v>
      </c>
      <c r="DA187" s="15">
        <f t="shared" si="168"/>
        <v>0</v>
      </c>
      <c r="DB187" s="15">
        <f t="shared" si="169"/>
        <v>0</v>
      </c>
      <c r="DC187" s="15">
        <f t="shared" si="170"/>
        <v>0</v>
      </c>
      <c r="DD187" s="15">
        <f t="shared" si="171"/>
        <v>0</v>
      </c>
      <c r="DE187" s="15">
        <f t="shared" si="172"/>
        <v>0</v>
      </c>
      <c r="DF187" s="15">
        <f t="shared" si="173"/>
        <v>0</v>
      </c>
      <c r="DG187" s="15">
        <f t="shared" si="174"/>
        <v>0</v>
      </c>
      <c r="DH187" s="15">
        <f t="shared" si="175"/>
        <v>0</v>
      </c>
      <c r="DI187" s="15">
        <f t="shared" si="176"/>
        <v>0</v>
      </c>
      <c r="DJ187" s="15">
        <f t="shared" si="177"/>
        <v>0</v>
      </c>
      <c r="DK187" s="15">
        <f t="shared" si="178"/>
        <v>0</v>
      </c>
      <c r="DL187" s="15">
        <f t="shared" si="179"/>
        <v>0</v>
      </c>
      <c r="DM187" s="16">
        <f t="shared" si="142"/>
        <v>0</v>
      </c>
      <c r="DN187" s="15">
        <f t="shared" si="180"/>
        <v>0</v>
      </c>
      <c r="DO187" s="15">
        <f t="shared" si="181"/>
        <v>0</v>
      </c>
      <c r="DP187" s="15">
        <f t="shared" si="182"/>
        <v>0</v>
      </c>
      <c r="DQ187" s="15">
        <f t="shared" si="183"/>
        <v>0</v>
      </c>
      <c r="DR187" s="15">
        <f t="shared" si="184"/>
        <v>0</v>
      </c>
      <c r="DS187" s="15">
        <f t="shared" si="185"/>
        <v>0</v>
      </c>
      <c r="DT187" s="15">
        <f t="shared" si="186"/>
        <v>0</v>
      </c>
      <c r="DU187" s="15">
        <f t="shared" si="187"/>
        <v>0</v>
      </c>
      <c r="DV187" s="15">
        <f t="shared" si="188"/>
        <v>0</v>
      </c>
      <c r="DW187" s="15">
        <f t="shared" si="189"/>
        <v>0</v>
      </c>
      <c r="DX187" s="15">
        <f t="shared" si="190"/>
        <v>0</v>
      </c>
      <c r="DY187" s="15">
        <f t="shared" si="191"/>
        <v>0</v>
      </c>
      <c r="DZ187" s="16">
        <f t="shared" si="143"/>
        <v>0</v>
      </c>
      <c r="EB187" s="22">
        <f t="shared" si="195"/>
        <v>0</v>
      </c>
      <c r="EC187" s="22">
        <f t="shared" si="196"/>
        <v>0</v>
      </c>
      <c r="ED187" s="22">
        <f t="shared" si="197"/>
        <v>0</v>
      </c>
      <c r="EE187" s="22">
        <f t="shared" si="198"/>
        <v>0</v>
      </c>
      <c r="EF187" s="22">
        <f t="shared" si="199"/>
        <v>0</v>
      </c>
      <c r="EG187" s="22">
        <f t="shared" si="200"/>
        <v>0</v>
      </c>
      <c r="EH187" s="22">
        <f t="shared" si="201"/>
        <v>0</v>
      </c>
      <c r="EI187" s="22">
        <f t="shared" si="202"/>
        <v>0</v>
      </c>
      <c r="EJ187" s="22">
        <f t="shared" si="203"/>
        <v>0</v>
      </c>
      <c r="EK187" s="22">
        <f t="shared" si="204"/>
        <v>0</v>
      </c>
      <c r="EL187" s="22">
        <f t="shared" si="205"/>
        <v>0</v>
      </c>
      <c r="EM187" s="22">
        <f t="shared" si="206"/>
        <v>0</v>
      </c>
    </row>
    <row r="188" spans="12:143" x14ac:dyDescent="0.3">
      <c r="L188" s="7"/>
      <c r="M188" t="s">
        <v>189</v>
      </c>
      <c r="N188" s="15">
        <f>IFERROR(VLOOKUP($M:$M,'Data 2'!$C:$R,'Data 2'!E$1,0),0)</f>
        <v>21001.61</v>
      </c>
      <c r="O188" s="15">
        <f>IFERROR(VLOOKUP($M:$M,'Data 2'!$C:$R,'Data 2'!F$1,0),0)</f>
        <v>28944.68</v>
      </c>
      <c r="P188" s="15">
        <f>IFERROR(VLOOKUP($M:$M,'Data 2'!$C:$R,'Data 2'!G$1,0),0)</f>
        <v>28440.02</v>
      </c>
      <c r="Q188" s="15">
        <f>IFERROR(VLOOKUP($M:$M,'Data 2'!$C:$R,'Data 2'!H$1,0),0)</f>
        <v>41878.93</v>
      </c>
      <c r="R188" s="15">
        <f>IFERROR(VLOOKUP($M:$M,'Data 2'!$C:$R,'Data 2'!I$1,0),0)</f>
        <v>38530.82</v>
      </c>
      <c r="S188" s="15">
        <f>IFERROR(VLOOKUP($M:$M,'Data 2'!$C:$R,'Data 2'!J$1,0),0)</f>
        <v>41623.370000000003</v>
      </c>
      <c r="T188" s="15">
        <f>IFERROR(VLOOKUP($M:$M,'Data 2'!$C:$R,'Data 2'!K$1,0),0)</f>
        <v>51299.58</v>
      </c>
      <c r="U188" s="15">
        <f>IFERROR(VLOOKUP($M:$M,'Data 2'!$C:$R,'Data 2'!L$1,0),0)</f>
        <v>48374.57</v>
      </c>
      <c r="V188" s="15">
        <f>IFERROR(VLOOKUP($M:$M,'Data 2'!$C:$R,'Data 2'!M$1,0),0)</f>
        <v>39751.42</v>
      </c>
      <c r="W188" s="15">
        <f>IFERROR(VLOOKUP($M:$M,'Data 2'!$C:$R,'Data 2'!N$1,0),0)</f>
        <v>38286.120000000003</v>
      </c>
      <c r="X188" s="15">
        <f>IFERROR(VLOOKUP($M:$M,'Data 2'!$C:$R,'Data 2'!O$1,0),0)</f>
        <v>32702.83</v>
      </c>
      <c r="Y188" s="15">
        <f>IFERROR(VLOOKUP($M:$M,'Data 2'!$C:$R,'Data 2'!P$1,0),0)</f>
        <v>27473.64</v>
      </c>
      <c r="Z188" s="16">
        <f t="shared" si="139"/>
        <v>120265.23999999999</v>
      </c>
      <c r="AA188" s="15">
        <f>IFERROR(VLOOKUP($M:$M,'Data 2'!$U:$AI,'Data 2'!W$1,0),0)</f>
        <v>31114.47</v>
      </c>
      <c r="AB188" s="15">
        <f>IFERROR(VLOOKUP($M:$M,'Data 2'!$U:$AI,'Data 2'!X$1,0),0)</f>
        <v>33287.47</v>
      </c>
      <c r="AC188" s="15">
        <f>IFERROR(VLOOKUP($M:$M,'Data 2'!$U:$AI,'Data 2'!Y$1,0),0)</f>
        <v>40623.46</v>
      </c>
      <c r="AD188" s="15">
        <f>IFERROR(VLOOKUP($M:$M,'Data 2'!$U:$AI,'Data 2'!Z$1,0),0)</f>
        <v>45183.21</v>
      </c>
      <c r="AE188" s="15">
        <f>IFERROR(VLOOKUP($M:$M,'Data 2'!$U:$AI,'Data 2'!AA$1,0),0)</f>
        <v>51872.91</v>
      </c>
      <c r="AF188" s="15">
        <f>IFERROR(VLOOKUP($M:$M,'Data 2'!$U:$AI,'Data 2'!AB$1,0),0)</f>
        <v>60324.58</v>
      </c>
      <c r="AG188" s="15">
        <f>IFERROR(VLOOKUP($M:$M,'Data 2'!$U:$AI,'Data 2'!AC$1,0),0)</f>
        <v>57966.65</v>
      </c>
      <c r="AH188" s="15">
        <f>IFERROR(VLOOKUP($M:$M,'Data 2'!$U:$AI,'Data 2'!AD$1,0),0)</f>
        <v>55599.79</v>
      </c>
      <c r="AI188" s="15">
        <f>IFERROR(VLOOKUP($M:$M,'Data 2'!$U:$AI,'Data 2'!AE$1,0),0)</f>
        <v>53754.83</v>
      </c>
      <c r="AJ188" s="15">
        <f>IFERROR(VLOOKUP($M:$M,'Data 2'!$U:$AI,'Data 2'!AF$1,0),0)</f>
        <v>43081.61</v>
      </c>
      <c r="AK188" s="15">
        <f>IFERROR(VLOOKUP($M:$M,'Data 2'!$U:$AI,'Data 2'!AG$1,0),0)</f>
        <v>32415.64</v>
      </c>
      <c r="AL188" s="15">
        <f>IFERROR(VLOOKUP($M:$M,'Data 2'!$U:$AI,'Data 2'!AH$1,0),0)</f>
        <v>28595.77</v>
      </c>
      <c r="AM188" s="16">
        <f t="shared" si="207"/>
        <v>533820.39</v>
      </c>
      <c r="AN188" s="15">
        <f>IFERROR(VLOOKUP($M:$M,'Data 2'!$AP:$BE,'Data 2'!AR$1,0),0)</f>
        <v>36601.760000000002</v>
      </c>
      <c r="AO188" s="15">
        <f>IFERROR(VLOOKUP($M:$M,'Data 2'!$AP:$BE,'Data 2'!AS$1,0),0)</f>
        <v>45752.98</v>
      </c>
      <c r="AP188" s="15">
        <f>IFERROR(VLOOKUP($M:$M,'Data 2'!$AP:$BE,'Data 2'!AT$1,0),0)</f>
        <v>46272.52</v>
      </c>
      <c r="AQ188" s="15">
        <f>IFERROR(VLOOKUP($M:$M,'Data 2'!$AP:$BE,'Data 2'!AU$1,0),0)</f>
        <v>50560.46</v>
      </c>
      <c r="AR188" s="15">
        <f>IFERROR(VLOOKUP($M:$M,'Data 2'!$AP:$BE,'Data 2'!AV$1,0),0)</f>
        <v>50666.82</v>
      </c>
      <c r="AS188" s="15">
        <f>IFERROR(VLOOKUP($M:$M,'Data 2'!$AP:$BE,'Data 2'!AW$1,0),0)</f>
        <v>56002.39</v>
      </c>
      <c r="AT188" s="15">
        <f>IFERROR(VLOOKUP($M:$M,'Data 2'!$AP:$BE,'Data 2'!AX$1,0),0)</f>
        <v>58428.13</v>
      </c>
      <c r="AU188" s="15">
        <f>IFERROR(VLOOKUP($M:$M,'Data 2'!$AP:$BE,'Data 2'!AY$1,0),0)</f>
        <v>62103.45</v>
      </c>
      <c r="AV188" s="15">
        <f>IFERROR(VLOOKUP($M:$M,'Data 2'!$AP:$BE,'Data 2'!AZ$1,0),0)</f>
        <v>43887.42</v>
      </c>
      <c r="AW188" s="15">
        <f>IFERROR(VLOOKUP($M:$M,'Data 2'!$AP:$BE,'Data 2'!BA$1,0),0)</f>
        <v>42491.79</v>
      </c>
      <c r="AX188" s="15">
        <f>IFERROR(VLOOKUP($M:$M,'Data 2'!$AP:$BE,'Data 2'!BB$1,0),0)</f>
        <v>30150.68</v>
      </c>
      <c r="AY188" s="15">
        <f>IFERROR(VLOOKUP($M:$M,'Data 2'!$AP:$BE,'Data 2'!BC$1,0),0)</f>
        <v>27190.929999999997</v>
      </c>
      <c r="AZ188" s="16">
        <f t="shared" si="140"/>
        <v>550109.32999999996</v>
      </c>
      <c r="BA188" s="3">
        <f>IF(AA188=0,0,IFERROR(VLOOKUP($M:$M,'Price_Per_Oz_01.2019~'!$A:$CQ,Data_sheet_PTD!BA$2,0),0))</f>
        <v>0.89</v>
      </c>
      <c r="BB188" s="3">
        <f>IF(AB188=0,0,IFERROR(VLOOKUP($M:$M,'Price_Per_Oz_01.2019~'!$A:$CQ,Data_sheet_PTD!BB$2,0),0))</f>
        <v>0.93</v>
      </c>
      <c r="BC188" s="3">
        <f>IF(AC188=0,0,IFERROR(VLOOKUP($M:$M,'Price_Per_Oz_01.2019~'!$A:$CQ,Data_sheet_PTD!BC$2,0),0))</f>
        <v>0.93</v>
      </c>
      <c r="BD188" s="3">
        <f>IF(AD188=0,0,IFERROR(VLOOKUP($M:$M,'Price_Per_Oz_01.2019~'!$A:$CQ,Data_sheet_PTD!BD$2,0),0))</f>
        <v>0.93</v>
      </c>
      <c r="BE188" s="3">
        <f>IF(AE188=0,0,IFERROR(VLOOKUP($M:$M,'Price_Per_Oz_01.2019~'!$A:$CQ,Data_sheet_PTD!BE$2,0),0))</f>
        <v>0.93</v>
      </c>
      <c r="BF188" s="3">
        <f>IF(AF188=0,0,IFERROR(VLOOKUP($M:$M,'Price_Per_Oz_01.2019~'!$A:$CQ,Data_sheet_PTD!BF$2,0),0))</f>
        <v>0.93</v>
      </c>
      <c r="BG188" s="3">
        <f>IF(AG188=0,0,IFERROR(VLOOKUP($M:$M,'Price_Per_Oz_01.2019~'!$A:$CQ,Data_sheet_PTD!BG$2,0),0))</f>
        <v>0.93</v>
      </c>
      <c r="BH188" s="3">
        <f>IF(AH188=0,0,IFERROR(VLOOKUP($M:$M,'Price_Per_Oz_01.2019~'!$A:$CQ,Data_sheet_PTD!BH$2,0),0))</f>
        <v>0.93</v>
      </c>
      <c r="BI188" s="3">
        <f>IF(AI188=0,0,IFERROR(VLOOKUP($M:$M,'Price_Per_Oz_01.2019~'!$A:$CQ,Data_sheet_PTD!BI$2,0),0))</f>
        <v>0.93</v>
      </c>
      <c r="BJ188" s="3">
        <f>IF(AJ188=0,0,IFERROR(VLOOKUP($M:$M,'Price_Per_Oz_01.2019~'!$A:$CQ,Data_sheet_PTD!BJ$2,0),0))</f>
        <v>0.93</v>
      </c>
      <c r="BK188" s="3">
        <f>IF(AK188=0,0,IFERROR(VLOOKUP($M:$M,'Price_Per_Oz_01.2019~'!$A:$CQ,Data_sheet_PTD!BK$2,0),0))</f>
        <v>0.93</v>
      </c>
      <c r="BL188" s="3">
        <f>IF(AL188=0,0,IFERROR(VLOOKUP($M:$M,'Price_Per_Oz_01.2019~'!$A:$CQ,Data_sheet_PTD!BL$2,0),0))</f>
        <v>0.93</v>
      </c>
      <c r="BM188" s="17">
        <f t="shared" si="192"/>
        <v>0.93</v>
      </c>
      <c r="BN188" s="3">
        <f>IF(AN188=0,0,IFERROR(VLOOKUP($M:$M,'Price_Per_Oz_01.2019~'!$A:$CQ,Data_sheet_PTD!BN$2,0),0))</f>
        <v>0.93</v>
      </c>
      <c r="BO188" s="3">
        <f>IF(AO188=0,0,IFERROR(VLOOKUP($M:$M,'Price_Per_Oz_01.2019~'!$A:$CQ,Data_sheet_PTD!BO$2,0),0))</f>
        <v>0.93</v>
      </c>
      <c r="BP188" s="3">
        <f>IF(AP188=0,0,IFERROR(VLOOKUP($M:$M,'Price_Per_Oz_01.2019~'!$A:$CQ,Data_sheet_PTD!BP$2,0),0))</f>
        <v>0.93</v>
      </c>
      <c r="BQ188" s="3">
        <f>IF(AQ188=0,0,IFERROR(VLOOKUP($M:$M,'Price_Per_Oz_01.2019~'!$A:$CQ,Data_sheet_PTD!BQ$2,0),0))</f>
        <v>0.93</v>
      </c>
      <c r="BR188" s="3">
        <f>IF(AR188=0,0,IFERROR(VLOOKUP($M:$M,'Price_Per_Oz_01.2019~'!$A:$CQ,Data_sheet_PTD!BR$2,0),0))</f>
        <v>0.93</v>
      </c>
      <c r="BS188" s="3">
        <f>IF(AS188=0,0,IFERROR(VLOOKUP($M:$M,'Price_Per_Oz_01.2019~'!$A:$CQ,Data_sheet_PTD!BS$2,0),0))</f>
        <v>0.93</v>
      </c>
      <c r="BT188" s="3">
        <f>IF(AT188=0,0,IFERROR(VLOOKUP($M:$M,'Price_Per_Oz_01.2019~'!$A:$CQ,Data_sheet_PTD!BT$2,0),0))</f>
        <v>0.93</v>
      </c>
      <c r="BU188" s="3">
        <f>IF(AU188=0,0,IFERROR(VLOOKUP($M:$M,'Price_Per_Oz_01.2019~'!$A:$CQ,Data_sheet_PTD!BU$2,0),0))</f>
        <v>0.93</v>
      </c>
      <c r="BV188" s="3">
        <f>IF(AV188=0,0,IFERROR(VLOOKUP($M:$M,'Price_Per_Oz_01.2019~'!$A:$CQ,Data_sheet_PTD!BV$2,0),0))</f>
        <v>0.93</v>
      </c>
      <c r="BW188" s="3">
        <f>IF(AW188=0,0,IFERROR(VLOOKUP($M:$M,'Price_Per_Oz_01.2019~'!$A:$CQ,Data_sheet_PTD!BW$2,0),0))</f>
        <v>0.93</v>
      </c>
      <c r="BX188" s="3">
        <f>IF(AX188=0,0,IFERROR(VLOOKUP($M:$M,'Price_Per_Oz_01.2019~'!$A:$CQ,Data_sheet_PTD!BX$2,0),0))</f>
        <v>0.93</v>
      </c>
      <c r="BY188" s="3">
        <f>IF(AY188=0,0,IFERROR(VLOOKUP($M:$M,'Price_Per_Oz_01.2019~'!$A:$CQ,Data_sheet_PTD!BY$2,0),0))</f>
        <v>0.93</v>
      </c>
      <c r="BZ188" s="17">
        <f t="shared" si="193"/>
        <v>0.93</v>
      </c>
      <c r="CA188" s="12">
        <f t="shared" si="144"/>
        <v>34960.078651685391</v>
      </c>
      <c r="CB188" s="12">
        <f t="shared" si="145"/>
        <v>35792.978494623654</v>
      </c>
      <c r="CC188" s="12">
        <f t="shared" si="146"/>
        <v>43681.13978494623</v>
      </c>
      <c r="CD188" s="12">
        <f t="shared" si="147"/>
        <v>48584.096774193546</v>
      </c>
      <c r="CE188" s="12">
        <f t="shared" si="148"/>
        <v>55777.322580645159</v>
      </c>
      <c r="CF188" s="12">
        <f t="shared" si="149"/>
        <v>64865.139784946237</v>
      </c>
      <c r="CG188" s="12">
        <f t="shared" si="150"/>
        <v>62329.731182795695</v>
      </c>
      <c r="CH188" s="12">
        <f t="shared" si="151"/>
        <v>59784.720430107525</v>
      </c>
      <c r="CI188" s="12">
        <f t="shared" si="152"/>
        <v>57800.892473118278</v>
      </c>
      <c r="CJ188" s="12">
        <f t="shared" si="153"/>
        <v>46324.31182795699</v>
      </c>
      <c r="CK188" s="12">
        <f t="shared" si="154"/>
        <v>34855.526881720427</v>
      </c>
      <c r="CL188" s="12">
        <f t="shared" si="155"/>
        <v>30748.139784946234</v>
      </c>
      <c r="CM188" s="13">
        <f t="shared" si="194"/>
        <v>575504.07865168538</v>
      </c>
      <c r="CN188" s="12">
        <f t="shared" si="156"/>
        <v>39356.731182795702</v>
      </c>
      <c r="CO188" s="12">
        <f t="shared" si="157"/>
        <v>49196.752688172041</v>
      </c>
      <c r="CP188" s="12">
        <f t="shared" si="158"/>
        <v>49755.397849462359</v>
      </c>
      <c r="CQ188" s="12">
        <f t="shared" si="159"/>
        <v>54366.086021505369</v>
      </c>
      <c r="CR188" s="12">
        <f t="shared" si="160"/>
        <v>54480.45161290322</v>
      </c>
      <c r="CS188" s="12">
        <f t="shared" si="161"/>
        <v>60217.623655913972</v>
      </c>
      <c r="CT188" s="12">
        <f t="shared" si="162"/>
        <v>62825.946236559132</v>
      </c>
      <c r="CU188" s="12">
        <f t="shared" si="163"/>
        <v>66777.90322580644</v>
      </c>
      <c r="CV188" s="12">
        <f t="shared" si="164"/>
        <v>47190.774193548379</v>
      </c>
      <c r="CW188" s="12">
        <f t="shared" si="165"/>
        <v>45690.096774193546</v>
      </c>
      <c r="CX188" s="12">
        <f t="shared" si="166"/>
        <v>32420.086021505376</v>
      </c>
      <c r="CY188" s="12">
        <f t="shared" si="167"/>
        <v>29237.559139784942</v>
      </c>
      <c r="CZ188" s="13">
        <f t="shared" si="141"/>
        <v>591515.40860215039</v>
      </c>
      <c r="DA188" s="15">
        <f t="shared" si="168"/>
        <v>3913.0207526881763</v>
      </c>
      <c r="DB188" s="15">
        <f t="shared" si="169"/>
        <v>12465.51</v>
      </c>
      <c r="DC188" s="15">
        <f t="shared" si="170"/>
        <v>5649.06</v>
      </c>
      <c r="DD188" s="15">
        <f t="shared" si="171"/>
        <v>5377.2499999999964</v>
      </c>
      <c r="DE188" s="15">
        <f t="shared" si="172"/>
        <v>-1206.0900000000036</v>
      </c>
      <c r="DF188" s="15">
        <f t="shared" si="173"/>
        <v>-4322.1900000000069</v>
      </c>
      <c r="DG188" s="15">
        <f t="shared" si="174"/>
        <v>461.47999999999644</v>
      </c>
      <c r="DH188" s="15">
        <f t="shared" si="175"/>
        <v>6503.6599999999908</v>
      </c>
      <c r="DI188" s="15">
        <f t="shared" si="176"/>
        <v>-9867.4100000000071</v>
      </c>
      <c r="DJ188" s="15">
        <f t="shared" si="177"/>
        <v>-589.82000000000323</v>
      </c>
      <c r="DK188" s="15">
        <f t="shared" si="178"/>
        <v>-2264.9599999999973</v>
      </c>
      <c r="DL188" s="15">
        <f t="shared" si="179"/>
        <v>-1404.8400000000013</v>
      </c>
      <c r="DM188" s="16">
        <f t="shared" si="142"/>
        <v>14714.67075268814</v>
      </c>
      <c r="DN188" s="15">
        <f t="shared" si="180"/>
        <v>1574.2692473118295</v>
      </c>
      <c r="DO188" s="15">
        <f t="shared" si="181"/>
        <v>0</v>
      </c>
      <c r="DP188" s="15">
        <f t="shared" si="182"/>
        <v>0</v>
      </c>
      <c r="DQ188" s="15">
        <f t="shared" si="183"/>
        <v>0</v>
      </c>
      <c r="DR188" s="15">
        <f t="shared" si="184"/>
        <v>0</v>
      </c>
      <c r="DS188" s="15">
        <f t="shared" si="185"/>
        <v>0</v>
      </c>
      <c r="DT188" s="15">
        <f t="shared" si="186"/>
        <v>0</v>
      </c>
      <c r="DU188" s="15">
        <f t="shared" si="187"/>
        <v>0</v>
      </c>
      <c r="DV188" s="15">
        <f t="shared" si="188"/>
        <v>0</v>
      </c>
      <c r="DW188" s="15">
        <f t="shared" si="189"/>
        <v>0</v>
      </c>
      <c r="DX188" s="15">
        <f t="shared" si="190"/>
        <v>0</v>
      </c>
      <c r="DY188" s="15">
        <f t="shared" si="191"/>
        <v>0</v>
      </c>
      <c r="DZ188" s="16">
        <f t="shared" si="143"/>
        <v>1574.2692473118295</v>
      </c>
      <c r="EB188" s="22">
        <f t="shared" si="195"/>
        <v>0</v>
      </c>
      <c r="EC188" s="22">
        <f t="shared" si="196"/>
        <v>0</v>
      </c>
      <c r="ED188" s="22">
        <f t="shared" si="197"/>
        <v>0</v>
      </c>
      <c r="EE188" s="22">
        <f t="shared" si="198"/>
        <v>0</v>
      </c>
      <c r="EF188" s="22">
        <f t="shared" si="199"/>
        <v>0</v>
      </c>
      <c r="EG188" s="22">
        <f t="shared" si="200"/>
        <v>0</v>
      </c>
      <c r="EH188" s="22">
        <f t="shared" si="201"/>
        <v>-5.1159076974727213E-13</v>
      </c>
      <c r="EI188" s="22">
        <f t="shared" si="202"/>
        <v>0</v>
      </c>
      <c r="EJ188" s="22">
        <f t="shared" si="203"/>
        <v>0</v>
      </c>
      <c r="EK188" s="22">
        <f t="shared" si="204"/>
        <v>3.5242919693700969E-12</v>
      </c>
      <c r="EL188" s="22">
        <f t="shared" si="205"/>
        <v>0</v>
      </c>
      <c r="EM188" s="22">
        <f t="shared" si="206"/>
        <v>-2.5011104298755527E-12</v>
      </c>
    </row>
    <row r="189" spans="12:143" x14ac:dyDescent="0.3">
      <c r="L189" s="7"/>
      <c r="M189" t="s">
        <v>190</v>
      </c>
      <c r="N189" s="15">
        <f>IFERROR(VLOOKUP($M:$M,'Data 2'!$C:$R,'Data 2'!E$1,0),0)</f>
        <v>35925.79</v>
      </c>
      <c r="O189" s="15">
        <f>IFERROR(VLOOKUP($M:$M,'Data 2'!$C:$R,'Data 2'!F$1,0),0)</f>
        <v>46927.42</v>
      </c>
      <c r="P189" s="15">
        <f>IFERROR(VLOOKUP($M:$M,'Data 2'!$C:$R,'Data 2'!G$1,0),0)</f>
        <v>50058.09</v>
      </c>
      <c r="Q189" s="15">
        <f>IFERROR(VLOOKUP($M:$M,'Data 2'!$C:$R,'Data 2'!H$1,0),0)</f>
        <v>59744.04</v>
      </c>
      <c r="R189" s="15">
        <f>IFERROR(VLOOKUP($M:$M,'Data 2'!$C:$R,'Data 2'!I$1,0),0)</f>
        <v>60448.72</v>
      </c>
      <c r="S189" s="15">
        <f>IFERROR(VLOOKUP($M:$M,'Data 2'!$C:$R,'Data 2'!J$1,0),0)</f>
        <v>71757.679999999993</v>
      </c>
      <c r="T189" s="15">
        <f>IFERROR(VLOOKUP($M:$M,'Data 2'!$C:$R,'Data 2'!K$1,0),0)</f>
        <v>80324.899999999994</v>
      </c>
      <c r="U189" s="15">
        <f>IFERROR(VLOOKUP($M:$M,'Data 2'!$C:$R,'Data 2'!L$1,0),0)</f>
        <v>73841.899999999994</v>
      </c>
      <c r="V189" s="15">
        <f>IFERROR(VLOOKUP($M:$M,'Data 2'!$C:$R,'Data 2'!M$1,0),0)</f>
        <v>57665.96</v>
      </c>
      <c r="W189" s="15">
        <f>IFERROR(VLOOKUP($M:$M,'Data 2'!$C:$R,'Data 2'!N$1,0),0)</f>
        <v>57759.95</v>
      </c>
      <c r="X189" s="15">
        <f>IFERROR(VLOOKUP($M:$M,'Data 2'!$C:$R,'Data 2'!O$1,0),0)</f>
        <v>46442.64</v>
      </c>
      <c r="Y189" s="15">
        <f>IFERROR(VLOOKUP($M:$M,'Data 2'!$C:$R,'Data 2'!P$1,0),0)</f>
        <v>41253.64</v>
      </c>
      <c r="Z189" s="16">
        <f t="shared" si="139"/>
        <v>192655.34</v>
      </c>
      <c r="AA189" s="15">
        <f>IFERROR(VLOOKUP($M:$M,'Data 2'!$U:$AI,'Data 2'!W$1,0),0)</f>
        <v>43877.66</v>
      </c>
      <c r="AB189" s="15">
        <f>IFERROR(VLOOKUP($M:$M,'Data 2'!$U:$AI,'Data 2'!X$1,0),0)</f>
        <v>53609.77</v>
      </c>
      <c r="AC189" s="15">
        <f>IFERROR(VLOOKUP($M:$M,'Data 2'!$U:$AI,'Data 2'!Y$1,0),0)</f>
        <v>69704.39</v>
      </c>
      <c r="AD189" s="15">
        <f>IFERROR(VLOOKUP($M:$M,'Data 2'!$U:$AI,'Data 2'!Z$1,0),0)</f>
        <v>74854.64</v>
      </c>
      <c r="AE189" s="15">
        <f>IFERROR(VLOOKUP($M:$M,'Data 2'!$U:$AI,'Data 2'!AA$1,0),0)</f>
        <v>87290.42</v>
      </c>
      <c r="AF189" s="15">
        <f>IFERROR(VLOOKUP($M:$M,'Data 2'!$U:$AI,'Data 2'!AB$1,0),0)</f>
        <v>99721.62</v>
      </c>
      <c r="AG189" s="15">
        <f>IFERROR(VLOOKUP($M:$M,'Data 2'!$U:$AI,'Data 2'!AC$1,0),0)</f>
        <v>96249.86</v>
      </c>
      <c r="AH189" s="15">
        <f>IFERROR(VLOOKUP($M:$M,'Data 2'!$U:$AI,'Data 2'!AD$1,0),0)</f>
        <v>87758.66</v>
      </c>
      <c r="AI189" s="15">
        <f>IFERROR(VLOOKUP($M:$M,'Data 2'!$U:$AI,'Data 2'!AE$1,0),0)</f>
        <v>81109.179999999993</v>
      </c>
      <c r="AJ189" s="15">
        <f>IFERROR(VLOOKUP($M:$M,'Data 2'!$U:$AI,'Data 2'!AF$1,0),0)</f>
        <v>71722.429999999993</v>
      </c>
      <c r="AK189" s="15">
        <f>IFERROR(VLOOKUP($M:$M,'Data 2'!$U:$AI,'Data 2'!AG$1,0),0)</f>
        <v>55732.87</v>
      </c>
      <c r="AL189" s="15">
        <f>IFERROR(VLOOKUP($M:$M,'Data 2'!$U:$AI,'Data 2'!AH$1,0),0)</f>
        <v>56132.31</v>
      </c>
      <c r="AM189" s="16">
        <f t="shared" si="207"/>
        <v>877763.80999999982</v>
      </c>
      <c r="AN189" s="15">
        <f>IFERROR(VLOOKUP($M:$M,'Data 2'!$AP:$BE,'Data 2'!AR$1,0),0)</f>
        <v>69088.31</v>
      </c>
      <c r="AO189" s="15">
        <f>IFERROR(VLOOKUP($M:$M,'Data 2'!$AP:$BE,'Data 2'!AS$1,0),0)</f>
        <v>75030.27</v>
      </c>
      <c r="AP189" s="15">
        <f>IFERROR(VLOOKUP($M:$M,'Data 2'!$AP:$BE,'Data 2'!AT$1,0),0)</f>
        <v>86263.79</v>
      </c>
      <c r="AQ189" s="15">
        <f>IFERROR(VLOOKUP($M:$M,'Data 2'!$AP:$BE,'Data 2'!AU$1,0),0)</f>
        <v>92573.55</v>
      </c>
      <c r="AR189" s="15">
        <f>IFERROR(VLOOKUP($M:$M,'Data 2'!$AP:$BE,'Data 2'!AV$1,0),0)</f>
        <v>104913.07</v>
      </c>
      <c r="AS189" s="15">
        <f>IFERROR(VLOOKUP($M:$M,'Data 2'!$AP:$BE,'Data 2'!AW$1,0),0)</f>
        <v>103182.24</v>
      </c>
      <c r="AT189" s="15">
        <f>IFERROR(VLOOKUP($M:$M,'Data 2'!$AP:$BE,'Data 2'!AX$1,0),0)</f>
        <v>97235.85</v>
      </c>
      <c r="AU189" s="15">
        <f>IFERROR(VLOOKUP($M:$M,'Data 2'!$AP:$BE,'Data 2'!AY$1,0),0)</f>
        <v>110915.87</v>
      </c>
      <c r="AV189" s="15">
        <f>IFERROR(VLOOKUP($M:$M,'Data 2'!$AP:$BE,'Data 2'!AZ$1,0),0)</f>
        <v>86470.97</v>
      </c>
      <c r="AW189" s="15">
        <f>IFERROR(VLOOKUP($M:$M,'Data 2'!$AP:$BE,'Data 2'!BA$1,0),0)</f>
        <v>78731.87</v>
      </c>
      <c r="AX189" s="15">
        <f>IFERROR(VLOOKUP($M:$M,'Data 2'!$AP:$BE,'Data 2'!BB$1,0),0)</f>
        <v>62575.020000000026</v>
      </c>
      <c r="AY189" s="15">
        <f>IFERROR(VLOOKUP($M:$M,'Data 2'!$AP:$BE,'Data 2'!BC$1,0),0)</f>
        <v>55827.829999999994</v>
      </c>
      <c r="AZ189" s="16">
        <f t="shared" si="140"/>
        <v>1022808.6399999999</v>
      </c>
      <c r="BA189" s="3">
        <f>IF(AA189=0,0,IFERROR(VLOOKUP($M:$M,'Price_Per_Oz_01.2019~'!$A:$CQ,Data_sheet_PTD!BA$2,0),0))</f>
        <v>0.62</v>
      </c>
      <c r="BB189" s="3">
        <f>IF(AB189=0,0,IFERROR(VLOOKUP($M:$M,'Price_Per_Oz_01.2019~'!$A:$CQ,Data_sheet_PTD!BB$2,0),0))</f>
        <v>0.62</v>
      </c>
      <c r="BC189" s="3">
        <f>IF(AC189=0,0,IFERROR(VLOOKUP($M:$M,'Price_Per_Oz_01.2019~'!$A:$CQ,Data_sheet_PTD!BC$2,0),0))</f>
        <v>0.62</v>
      </c>
      <c r="BD189" s="3">
        <f>IF(AD189=0,0,IFERROR(VLOOKUP($M:$M,'Price_Per_Oz_01.2019~'!$A:$CQ,Data_sheet_PTD!BD$2,0),0))</f>
        <v>0.62</v>
      </c>
      <c r="BE189" s="3">
        <f>IF(AE189=0,0,IFERROR(VLOOKUP($M:$M,'Price_Per_Oz_01.2019~'!$A:$CQ,Data_sheet_PTD!BE$2,0),0))</f>
        <v>0.65</v>
      </c>
      <c r="BF189" s="3">
        <f>IF(AF189=0,0,IFERROR(VLOOKUP($M:$M,'Price_Per_Oz_01.2019~'!$A:$CQ,Data_sheet_PTD!BF$2,0),0))</f>
        <v>0.65</v>
      </c>
      <c r="BG189" s="3">
        <f>IF(AG189=0,0,IFERROR(VLOOKUP($M:$M,'Price_Per_Oz_01.2019~'!$A:$CQ,Data_sheet_PTD!BG$2,0),0))</f>
        <v>0.65</v>
      </c>
      <c r="BH189" s="3">
        <f>IF(AH189=0,0,IFERROR(VLOOKUP($M:$M,'Price_Per_Oz_01.2019~'!$A:$CQ,Data_sheet_PTD!BH$2,0),0))</f>
        <v>0.65</v>
      </c>
      <c r="BI189" s="3">
        <f>IF(AI189=0,0,IFERROR(VLOOKUP($M:$M,'Price_Per_Oz_01.2019~'!$A:$CQ,Data_sheet_PTD!BI$2,0),0))</f>
        <v>0.65</v>
      </c>
      <c r="BJ189" s="3">
        <f>IF(AJ189=0,0,IFERROR(VLOOKUP($M:$M,'Price_Per_Oz_01.2019~'!$A:$CQ,Data_sheet_PTD!BJ$2,0),0))</f>
        <v>0.65</v>
      </c>
      <c r="BK189" s="3">
        <f>IF(AK189=0,0,IFERROR(VLOOKUP($M:$M,'Price_Per_Oz_01.2019~'!$A:$CQ,Data_sheet_PTD!BK$2,0),0))</f>
        <v>0.65</v>
      </c>
      <c r="BL189" s="3">
        <f>IF(AL189=0,0,IFERROR(VLOOKUP($M:$M,'Price_Per_Oz_01.2019~'!$A:$CQ,Data_sheet_PTD!BL$2,0),0))</f>
        <v>0.65</v>
      </c>
      <c r="BM189" s="17">
        <f t="shared" si="192"/>
        <v>0.65</v>
      </c>
      <c r="BN189" s="3">
        <f>IF(AN189=0,0,IFERROR(VLOOKUP($M:$M,'Price_Per_Oz_01.2019~'!$A:$CQ,Data_sheet_PTD!BN$2,0),0))</f>
        <v>0.65</v>
      </c>
      <c r="BO189" s="3">
        <f>IF(AO189=0,0,IFERROR(VLOOKUP($M:$M,'Price_Per_Oz_01.2019~'!$A:$CQ,Data_sheet_PTD!BO$2,0),0))</f>
        <v>0.65</v>
      </c>
      <c r="BP189" s="3">
        <f>IF(AP189=0,0,IFERROR(VLOOKUP($M:$M,'Price_Per_Oz_01.2019~'!$A:$CQ,Data_sheet_PTD!BP$2,0),0))</f>
        <v>0.65</v>
      </c>
      <c r="BQ189" s="3">
        <f>IF(AQ189=0,0,IFERROR(VLOOKUP($M:$M,'Price_Per_Oz_01.2019~'!$A:$CQ,Data_sheet_PTD!BQ$2,0),0))</f>
        <v>0.65</v>
      </c>
      <c r="BR189" s="3">
        <f>IF(AR189=0,0,IFERROR(VLOOKUP($M:$M,'Price_Per_Oz_01.2019~'!$A:$CQ,Data_sheet_PTD!BR$2,0),0))</f>
        <v>0.65</v>
      </c>
      <c r="BS189" s="3">
        <f>IF(AS189=0,0,IFERROR(VLOOKUP($M:$M,'Price_Per_Oz_01.2019~'!$A:$CQ,Data_sheet_PTD!BS$2,0),0))</f>
        <v>0.65</v>
      </c>
      <c r="BT189" s="3">
        <f>IF(AT189=0,0,IFERROR(VLOOKUP($M:$M,'Price_Per_Oz_01.2019~'!$A:$CQ,Data_sheet_PTD!BT$2,0),0))</f>
        <v>0.65</v>
      </c>
      <c r="BU189" s="3">
        <f>IF(AU189=0,0,IFERROR(VLOOKUP($M:$M,'Price_Per_Oz_01.2019~'!$A:$CQ,Data_sheet_PTD!BU$2,0),0))</f>
        <v>0.65</v>
      </c>
      <c r="BV189" s="3">
        <f>IF(AV189=0,0,IFERROR(VLOOKUP($M:$M,'Price_Per_Oz_01.2019~'!$A:$CQ,Data_sheet_PTD!BV$2,0),0))</f>
        <v>0.65</v>
      </c>
      <c r="BW189" s="3">
        <f>IF(AW189=0,0,IFERROR(VLOOKUP($M:$M,'Price_Per_Oz_01.2019~'!$A:$CQ,Data_sheet_PTD!BW$2,0),0))</f>
        <v>0.65</v>
      </c>
      <c r="BX189" s="3">
        <f>IF(AX189=0,0,IFERROR(VLOOKUP($M:$M,'Price_Per_Oz_01.2019~'!$A:$CQ,Data_sheet_PTD!BX$2,0),0))</f>
        <v>0.65</v>
      </c>
      <c r="BY189" s="3">
        <f>IF(AY189=0,0,IFERROR(VLOOKUP($M:$M,'Price_Per_Oz_01.2019~'!$A:$CQ,Data_sheet_PTD!BY$2,0),0))</f>
        <v>0.65</v>
      </c>
      <c r="BZ189" s="17">
        <f t="shared" si="193"/>
        <v>0.65</v>
      </c>
      <c r="CA189" s="12">
        <f t="shared" si="144"/>
        <v>70770.419354838712</v>
      </c>
      <c r="CB189" s="12">
        <f t="shared" si="145"/>
        <v>86467.370967741925</v>
      </c>
      <c r="CC189" s="12">
        <f t="shared" si="146"/>
        <v>112426.43548387097</v>
      </c>
      <c r="CD189" s="12">
        <f t="shared" si="147"/>
        <v>120733.29032258065</v>
      </c>
      <c r="CE189" s="12">
        <f t="shared" si="148"/>
        <v>134292.95384615383</v>
      </c>
      <c r="CF189" s="12">
        <f t="shared" si="149"/>
        <v>153417.87692307692</v>
      </c>
      <c r="CG189" s="12">
        <f t="shared" si="150"/>
        <v>148076.70769230768</v>
      </c>
      <c r="CH189" s="12">
        <f t="shared" si="151"/>
        <v>135013.32307692309</v>
      </c>
      <c r="CI189" s="12">
        <f t="shared" si="152"/>
        <v>124783.35384615383</v>
      </c>
      <c r="CJ189" s="12">
        <f t="shared" si="153"/>
        <v>110342.19999999998</v>
      </c>
      <c r="CK189" s="12">
        <f t="shared" si="154"/>
        <v>85742.876923076925</v>
      </c>
      <c r="CL189" s="12">
        <f t="shared" si="155"/>
        <v>86357.4</v>
      </c>
      <c r="CM189" s="13">
        <f t="shared" si="194"/>
        <v>1368424.2084367247</v>
      </c>
      <c r="CN189" s="12">
        <f t="shared" si="156"/>
        <v>106289.70769230768</v>
      </c>
      <c r="CO189" s="12">
        <f t="shared" si="157"/>
        <v>115431.18461538461</v>
      </c>
      <c r="CP189" s="12">
        <f t="shared" si="158"/>
        <v>132713.52307692307</v>
      </c>
      <c r="CQ189" s="12">
        <f t="shared" si="159"/>
        <v>142420.84615384616</v>
      </c>
      <c r="CR189" s="12">
        <f t="shared" si="160"/>
        <v>161404.72307692308</v>
      </c>
      <c r="CS189" s="12">
        <f t="shared" si="161"/>
        <v>158741.90769230769</v>
      </c>
      <c r="CT189" s="12">
        <f t="shared" si="162"/>
        <v>149593.61538461538</v>
      </c>
      <c r="CU189" s="12">
        <f t="shared" si="163"/>
        <v>170639.8</v>
      </c>
      <c r="CV189" s="12">
        <f t="shared" si="164"/>
        <v>133032.26153846155</v>
      </c>
      <c r="CW189" s="12">
        <f t="shared" si="165"/>
        <v>121125.95384615383</v>
      </c>
      <c r="CX189" s="12">
        <f t="shared" si="166"/>
        <v>96269.261538461578</v>
      </c>
      <c r="CY189" s="12">
        <f t="shared" si="167"/>
        <v>85888.969230769217</v>
      </c>
      <c r="CZ189" s="13">
        <f t="shared" si="141"/>
        <v>1573551.7538461538</v>
      </c>
      <c r="DA189" s="15">
        <f t="shared" si="168"/>
        <v>22021.958769230761</v>
      </c>
      <c r="DB189" s="15">
        <f t="shared" si="169"/>
        <v>17957.564461538466</v>
      </c>
      <c r="DC189" s="15">
        <f t="shared" si="170"/>
        <v>12577.994307692301</v>
      </c>
      <c r="DD189" s="15">
        <f t="shared" si="171"/>
        <v>13446.284615384613</v>
      </c>
      <c r="DE189" s="15">
        <f t="shared" si="172"/>
        <v>17622.650000000012</v>
      </c>
      <c r="DF189" s="15">
        <f t="shared" si="173"/>
        <v>3460.62</v>
      </c>
      <c r="DG189" s="15">
        <f t="shared" si="174"/>
        <v>985.99000000000092</v>
      </c>
      <c r="DH189" s="15">
        <f t="shared" si="175"/>
        <v>23157.209999999988</v>
      </c>
      <c r="DI189" s="15">
        <f t="shared" si="176"/>
        <v>5361.79000000002</v>
      </c>
      <c r="DJ189" s="15">
        <f t="shared" si="177"/>
        <v>7009.4400000000023</v>
      </c>
      <c r="DK189" s="15">
        <f t="shared" si="178"/>
        <v>6842.1500000000251</v>
      </c>
      <c r="DL189" s="15">
        <f t="shared" si="179"/>
        <v>-304.48000000000542</v>
      </c>
      <c r="DM189" s="16">
        <f t="shared" si="142"/>
        <v>130139.17215384619</v>
      </c>
      <c r="DN189" s="15">
        <f t="shared" si="180"/>
        <v>3188.6912307692332</v>
      </c>
      <c r="DO189" s="15">
        <f t="shared" si="181"/>
        <v>3462.9355384615415</v>
      </c>
      <c r="DP189" s="15">
        <f t="shared" si="182"/>
        <v>3981.4056923076955</v>
      </c>
      <c r="DQ189" s="15">
        <f t="shared" si="183"/>
        <v>4272.6253846153886</v>
      </c>
      <c r="DR189" s="15">
        <f t="shared" si="184"/>
        <v>0</v>
      </c>
      <c r="DS189" s="15">
        <f t="shared" si="185"/>
        <v>0</v>
      </c>
      <c r="DT189" s="15">
        <f t="shared" si="186"/>
        <v>0</v>
      </c>
      <c r="DU189" s="15">
        <f t="shared" si="187"/>
        <v>0</v>
      </c>
      <c r="DV189" s="15">
        <f t="shared" si="188"/>
        <v>0</v>
      </c>
      <c r="DW189" s="15">
        <f t="shared" si="189"/>
        <v>0</v>
      </c>
      <c r="DX189" s="15">
        <f t="shared" si="190"/>
        <v>0</v>
      </c>
      <c r="DY189" s="15">
        <f t="shared" si="191"/>
        <v>0</v>
      </c>
      <c r="DZ189" s="16">
        <f t="shared" si="143"/>
        <v>14905.657846153859</v>
      </c>
      <c r="EB189" s="22">
        <f t="shared" si="195"/>
        <v>0</v>
      </c>
      <c r="EC189" s="22">
        <f t="shared" si="196"/>
        <v>0</v>
      </c>
      <c r="ED189" s="22">
        <f t="shared" si="197"/>
        <v>0</v>
      </c>
      <c r="EE189" s="22">
        <f t="shared" si="198"/>
        <v>0</v>
      </c>
      <c r="EF189" s="22">
        <f t="shared" si="199"/>
        <v>0</v>
      </c>
      <c r="EG189" s="22">
        <f t="shared" si="200"/>
        <v>1.0004441719502211E-11</v>
      </c>
      <c r="EH189" s="22">
        <f t="shared" si="201"/>
        <v>4.3200998334214091E-12</v>
      </c>
      <c r="EI189" s="22">
        <f t="shared" si="202"/>
        <v>0</v>
      </c>
      <c r="EJ189" s="22">
        <f t="shared" si="203"/>
        <v>-1.1823431123048067E-11</v>
      </c>
      <c r="EK189" s="22">
        <f t="shared" si="204"/>
        <v>0</v>
      </c>
      <c r="EL189" s="22">
        <f t="shared" si="205"/>
        <v>0</v>
      </c>
      <c r="EM189" s="22">
        <f t="shared" si="206"/>
        <v>2.2168933355715126E-12</v>
      </c>
    </row>
    <row r="190" spans="12:143" x14ac:dyDescent="0.3">
      <c r="L190" s="7"/>
      <c r="M190" t="s">
        <v>323</v>
      </c>
      <c r="N190" s="15">
        <f>IFERROR(VLOOKUP($M:$M,'Data 2'!$C:$R,'Data 2'!E$1,0),0)</f>
        <v>0</v>
      </c>
      <c r="O190" s="15">
        <f>IFERROR(VLOOKUP($M:$M,'Data 2'!$C:$R,'Data 2'!F$1,0),0)</f>
        <v>0</v>
      </c>
      <c r="P190" s="15">
        <f>IFERROR(VLOOKUP($M:$M,'Data 2'!$C:$R,'Data 2'!G$1,0),0)</f>
        <v>0</v>
      </c>
      <c r="Q190" s="15">
        <f>IFERROR(VLOOKUP($M:$M,'Data 2'!$C:$R,'Data 2'!H$1,0),0)</f>
        <v>0</v>
      </c>
      <c r="R190" s="15">
        <f>IFERROR(VLOOKUP($M:$M,'Data 2'!$C:$R,'Data 2'!I$1,0),0)</f>
        <v>0</v>
      </c>
      <c r="S190" s="15">
        <f>IFERROR(VLOOKUP($M:$M,'Data 2'!$C:$R,'Data 2'!J$1,0),0)</f>
        <v>0</v>
      </c>
      <c r="T190" s="15">
        <f>IFERROR(VLOOKUP($M:$M,'Data 2'!$C:$R,'Data 2'!K$1,0),0)</f>
        <v>0</v>
      </c>
      <c r="U190" s="15">
        <f>IFERROR(VLOOKUP($M:$M,'Data 2'!$C:$R,'Data 2'!L$1,0),0)</f>
        <v>0</v>
      </c>
      <c r="V190" s="15">
        <f>IFERROR(VLOOKUP($M:$M,'Data 2'!$C:$R,'Data 2'!M$1,0),0)</f>
        <v>0</v>
      </c>
      <c r="W190" s="15">
        <f>IFERROR(VLOOKUP($M:$M,'Data 2'!$C:$R,'Data 2'!N$1,0),0)</f>
        <v>0</v>
      </c>
      <c r="X190" s="15">
        <f>IFERROR(VLOOKUP($M:$M,'Data 2'!$C:$R,'Data 2'!O$1,0),0)</f>
        <v>0</v>
      </c>
      <c r="Y190" s="15">
        <f>IFERROR(VLOOKUP($M:$M,'Data 2'!$C:$R,'Data 2'!P$1,0),0)</f>
        <v>0</v>
      </c>
      <c r="Z190" s="16">
        <f t="shared" si="139"/>
        <v>0</v>
      </c>
      <c r="AA190" s="15">
        <f>IFERROR(VLOOKUP($M:$M,'Data 2'!$U:$AI,'Data 2'!W$1,0),0)</f>
        <v>0</v>
      </c>
      <c r="AB190" s="15">
        <f>IFERROR(VLOOKUP($M:$M,'Data 2'!$U:$AI,'Data 2'!X$1,0),0)</f>
        <v>0</v>
      </c>
      <c r="AC190" s="15">
        <f>IFERROR(VLOOKUP($M:$M,'Data 2'!$U:$AI,'Data 2'!Y$1,0),0)</f>
        <v>0</v>
      </c>
      <c r="AD190" s="15">
        <f>IFERROR(VLOOKUP($M:$M,'Data 2'!$U:$AI,'Data 2'!Z$1,0),0)</f>
        <v>0</v>
      </c>
      <c r="AE190" s="15">
        <f>IFERROR(VLOOKUP($M:$M,'Data 2'!$U:$AI,'Data 2'!AA$1,0),0)</f>
        <v>0</v>
      </c>
      <c r="AF190" s="15">
        <f>IFERROR(VLOOKUP($M:$M,'Data 2'!$U:$AI,'Data 2'!AB$1,0),0)</f>
        <v>0</v>
      </c>
      <c r="AG190" s="15">
        <f>IFERROR(VLOOKUP($M:$M,'Data 2'!$U:$AI,'Data 2'!AC$1,0),0)</f>
        <v>0</v>
      </c>
      <c r="AH190" s="15">
        <f>IFERROR(VLOOKUP($M:$M,'Data 2'!$U:$AI,'Data 2'!AD$1,0),0)</f>
        <v>0</v>
      </c>
      <c r="AI190" s="15">
        <f>IFERROR(VLOOKUP($M:$M,'Data 2'!$U:$AI,'Data 2'!AE$1,0),0)</f>
        <v>0</v>
      </c>
      <c r="AJ190" s="15">
        <f>IFERROR(VLOOKUP($M:$M,'Data 2'!$U:$AI,'Data 2'!AF$1,0),0)</f>
        <v>0</v>
      </c>
      <c r="AK190" s="15">
        <f>IFERROR(VLOOKUP($M:$M,'Data 2'!$U:$AI,'Data 2'!AG$1,0),0)</f>
        <v>0</v>
      </c>
      <c r="AL190" s="15">
        <f>IFERROR(VLOOKUP($M:$M,'Data 2'!$U:$AI,'Data 2'!AH$1,0),0)</f>
        <v>0</v>
      </c>
      <c r="AM190" s="16">
        <f t="shared" si="207"/>
        <v>0</v>
      </c>
      <c r="AN190" s="15">
        <f>IFERROR(VLOOKUP($M:$M,'Data 2'!$AP:$BE,'Data 2'!AR$1,0),0)</f>
        <v>0</v>
      </c>
      <c r="AO190" s="15">
        <f>IFERROR(VLOOKUP($M:$M,'Data 2'!$AP:$BE,'Data 2'!AS$1,0),0)</f>
        <v>0</v>
      </c>
      <c r="AP190" s="15">
        <f>IFERROR(VLOOKUP($M:$M,'Data 2'!$AP:$BE,'Data 2'!AT$1,0),0)</f>
        <v>0</v>
      </c>
      <c r="AQ190" s="15">
        <f>IFERROR(VLOOKUP($M:$M,'Data 2'!$AP:$BE,'Data 2'!AU$1,0),0)</f>
        <v>0</v>
      </c>
      <c r="AR190" s="15">
        <f>IFERROR(VLOOKUP($M:$M,'Data 2'!$AP:$BE,'Data 2'!AV$1,0),0)</f>
        <v>0</v>
      </c>
      <c r="AS190" s="15">
        <f>IFERROR(VLOOKUP($M:$M,'Data 2'!$AP:$BE,'Data 2'!AW$1,0),0)</f>
        <v>0</v>
      </c>
      <c r="AT190" s="15">
        <f>IFERROR(VLOOKUP($M:$M,'Data 2'!$AP:$BE,'Data 2'!AX$1,0),0)</f>
        <v>0</v>
      </c>
      <c r="AU190" s="15">
        <f>IFERROR(VLOOKUP($M:$M,'Data 2'!$AP:$BE,'Data 2'!AY$1,0),0)</f>
        <v>0</v>
      </c>
      <c r="AV190" s="15">
        <f>IFERROR(VLOOKUP($M:$M,'Data 2'!$AP:$BE,'Data 2'!AZ$1,0),0)</f>
        <v>0</v>
      </c>
      <c r="AW190" s="15">
        <f>IFERROR(VLOOKUP($M:$M,'Data 2'!$AP:$BE,'Data 2'!BA$1,0),0)</f>
        <v>0</v>
      </c>
      <c r="AX190" s="15">
        <f>IFERROR(VLOOKUP($M:$M,'Data 2'!$AP:$BE,'Data 2'!BB$1,0),0)</f>
        <v>0</v>
      </c>
      <c r="AY190" s="15">
        <f>IFERROR(VLOOKUP($M:$M,'Data 2'!$AP:$BE,'Data 2'!BC$1,0),0)</f>
        <v>0</v>
      </c>
      <c r="AZ190" s="16">
        <f t="shared" si="140"/>
        <v>0</v>
      </c>
      <c r="BA190" s="3">
        <f>IF(AA190=0,0,IFERROR(VLOOKUP($M:$M,'Price_Per_Oz_01.2019~'!$A:$CQ,Data_sheet_PTD!BA$2,0),0))</f>
        <v>0</v>
      </c>
      <c r="BB190" s="3">
        <f>IF(AB190=0,0,IFERROR(VLOOKUP($M:$M,'Price_Per_Oz_01.2019~'!$A:$CQ,Data_sheet_PTD!BB$2,0),0))</f>
        <v>0</v>
      </c>
      <c r="BC190" s="3">
        <f>IF(AC190=0,0,IFERROR(VLOOKUP($M:$M,'Price_Per_Oz_01.2019~'!$A:$CQ,Data_sheet_PTD!BC$2,0),0))</f>
        <v>0</v>
      </c>
      <c r="BD190" s="3">
        <f>IF(AD190=0,0,IFERROR(VLOOKUP($M:$M,'Price_Per_Oz_01.2019~'!$A:$CQ,Data_sheet_PTD!BD$2,0),0))</f>
        <v>0</v>
      </c>
      <c r="BE190" s="3">
        <f>IF(AE190=0,0,IFERROR(VLOOKUP($M:$M,'Price_Per_Oz_01.2019~'!$A:$CQ,Data_sheet_PTD!BE$2,0),0))</f>
        <v>0</v>
      </c>
      <c r="BF190" s="3">
        <f>IF(AF190=0,0,IFERROR(VLOOKUP($M:$M,'Price_Per_Oz_01.2019~'!$A:$CQ,Data_sheet_PTD!BF$2,0),0))</f>
        <v>0</v>
      </c>
      <c r="BG190" s="3">
        <f>IF(AG190=0,0,IFERROR(VLOOKUP($M:$M,'Price_Per_Oz_01.2019~'!$A:$CQ,Data_sheet_PTD!BG$2,0),0))</f>
        <v>0</v>
      </c>
      <c r="BH190" s="3">
        <f>IF(AH190=0,0,IFERROR(VLOOKUP($M:$M,'Price_Per_Oz_01.2019~'!$A:$CQ,Data_sheet_PTD!BH$2,0),0))</f>
        <v>0</v>
      </c>
      <c r="BI190" s="3">
        <f>IF(AI190=0,0,IFERROR(VLOOKUP($M:$M,'Price_Per_Oz_01.2019~'!$A:$CQ,Data_sheet_PTD!BI$2,0),0))</f>
        <v>0</v>
      </c>
      <c r="BJ190" s="3">
        <f>IF(AJ190=0,0,IFERROR(VLOOKUP($M:$M,'Price_Per_Oz_01.2019~'!$A:$CQ,Data_sheet_PTD!BJ$2,0),0))</f>
        <v>0</v>
      </c>
      <c r="BK190" s="3">
        <f>IF(AK190=0,0,IFERROR(VLOOKUP($M:$M,'Price_Per_Oz_01.2019~'!$A:$CQ,Data_sheet_PTD!BK$2,0),0))</f>
        <v>0</v>
      </c>
      <c r="BL190" s="3">
        <f>IF(AL190=0,0,IFERROR(VLOOKUP($M:$M,'Price_Per_Oz_01.2019~'!$A:$CQ,Data_sheet_PTD!BL$2,0),0))</f>
        <v>0</v>
      </c>
      <c r="BM190" s="17">
        <f t="shared" si="192"/>
        <v>0</v>
      </c>
      <c r="BN190" s="3">
        <f>IF(AN190=0,0,IFERROR(VLOOKUP($M:$M,'Price_Per_Oz_01.2019~'!$A:$CQ,Data_sheet_PTD!BN$2,0),0))</f>
        <v>0</v>
      </c>
      <c r="BO190" s="3">
        <f>IF(AO190=0,0,IFERROR(VLOOKUP($M:$M,'Price_Per_Oz_01.2019~'!$A:$CQ,Data_sheet_PTD!BO$2,0),0))</f>
        <v>0</v>
      </c>
      <c r="BP190" s="3">
        <f>IF(AP190=0,0,IFERROR(VLOOKUP($M:$M,'Price_Per_Oz_01.2019~'!$A:$CQ,Data_sheet_PTD!BP$2,0),0))</f>
        <v>0</v>
      </c>
      <c r="BQ190" s="3">
        <f>IF(AQ190=0,0,IFERROR(VLOOKUP($M:$M,'Price_Per_Oz_01.2019~'!$A:$CQ,Data_sheet_PTD!BQ$2,0),0))</f>
        <v>0</v>
      </c>
      <c r="BR190" s="3">
        <f>IF(AR190=0,0,IFERROR(VLOOKUP($M:$M,'Price_Per_Oz_01.2019~'!$A:$CQ,Data_sheet_PTD!BR$2,0),0))</f>
        <v>0</v>
      </c>
      <c r="BS190" s="3">
        <f>IF(AS190=0,0,IFERROR(VLOOKUP($M:$M,'Price_Per_Oz_01.2019~'!$A:$CQ,Data_sheet_PTD!BS$2,0),0))</f>
        <v>0</v>
      </c>
      <c r="BT190" s="3">
        <f>IF(AT190=0,0,IFERROR(VLOOKUP($M:$M,'Price_Per_Oz_01.2019~'!$A:$CQ,Data_sheet_PTD!BT$2,0),0))</f>
        <v>0</v>
      </c>
      <c r="BU190" s="3">
        <f>IF(AU190=0,0,IFERROR(VLOOKUP($M:$M,'Price_Per_Oz_01.2019~'!$A:$CQ,Data_sheet_PTD!BU$2,0),0))</f>
        <v>0</v>
      </c>
      <c r="BV190" s="3">
        <f>IF(AV190=0,0,IFERROR(VLOOKUP($M:$M,'Price_Per_Oz_01.2019~'!$A:$CQ,Data_sheet_PTD!BV$2,0),0))</f>
        <v>0</v>
      </c>
      <c r="BW190" s="3">
        <f>IF(AW190=0,0,IFERROR(VLOOKUP($M:$M,'Price_Per_Oz_01.2019~'!$A:$CQ,Data_sheet_PTD!BW$2,0),0))</f>
        <v>0</v>
      </c>
      <c r="BX190" s="3">
        <f>IF(AX190=0,0,IFERROR(VLOOKUP($M:$M,'Price_Per_Oz_01.2019~'!$A:$CQ,Data_sheet_PTD!BX$2,0),0))</f>
        <v>0</v>
      </c>
      <c r="BY190" s="3">
        <f>IF(AY190=0,0,IFERROR(VLOOKUP($M:$M,'Price_Per_Oz_01.2019~'!$A:$CQ,Data_sheet_PTD!BY$2,0),0))</f>
        <v>0</v>
      </c>
      <c r="BZ190" s="17">
        <f t="shared" si="193"/>
        <v>0</v>
      </c>
      <c r="CA190" s="12">
        <f t="shared" si="144"/>
        <v>0</v>
      </c>
      <c r="CB190" s="12">
        <f t="shared" si="145"/>
        <v>0</v>
      </c>
      <c r="CC190" s="12">
        <f t="shared" si="146"/>
        <v>0</v>
      </c>
      <c r="CD190" s="12">
        <f t="shared" si="147"/>
        <v>0</v>
      </c>
      <c r="CE190" s="12">
        <f t="shared" si="148"/>
        <v>0</v>
      </c>
      <c r="CF190" s="12">
        <f t="shared" si="149"/>
        <v>0</v>
      </c>
      <c r="CG190" s="12">
        <f t="shared" si="150"/>
        <v>0</v>
      </c>
      <c r="CH190" s="12">
        <f t="shared" si="151"/>
        <v>0</v>
      </c>
      <c r="CI190" s="12">
        <f t="shared" si="152"/>
        <v>0</v>
      </c>
      <c r="CJ190" s="12">
        <f t="shared" si="153"/>
        <v>0</v>
      </c>
      <c r="CK190" s="12">
        <f t="shared" si="154"/>
        <v>0</v>
      </c>
      <c r="CL190" s="12">
        <f t="shared" si="155"/>
        <v>0</v>
      </c>
      <c r="CM190" s="13">
        <f t="shared" si="194"/>
        <v>0</v>
      </c>
      <c r="CN190" s="12">
        <f t="shared" si="156"/>
        <v>0</v>
      </c>
      <c r="CO190" s="12">
        <f t="shared" si="157"/>
        <v>0</v>
      </c>
      <c r="CP190" s="12">
        <f t="shared" si="158"/>
        <v>0</v>
      </c>
      <c r="CQ190" s="12">
        <f t="shared" si="159"/>
        <v>0</v>
      </c>
      <c r="CR190" s="12">
        <f t="shared" si="160"/>
        <v>0</v>
      </c>
      <c r="CS190" s="12">
        <f t="shared" si="161"/>
        <v>0</v>
      </c>
      <c r="CT190" s="12">
        <f t="shared" si="162"/>
        <v>0</v>
      </c>
      <c r="CU190" s="12">
        <f t="shared" si="163"/>
        <v>0</v>
      </c>
      <c r="CV190" s="12">
        <f t="shared" si="164"/>
        <v>0</v>
      </c>
      <c r="CW190" s="12">
        <f t="shared" si="165"/>
        <v>0</v>
      </c>
      <c r="CX190" s="12">
        <f t="shared" si="166"/>
        <v>0</v>
      </c>
      <c r="CY190" s="12">
        <f t="shared" si="167"/>
        <v>0</v>
      </c>
      <c r="CZ190" s="13">
        <f t="shared" si="141"/>
        <v>0</v>
      </c>
      <c r="DA190" s="15">
        <f t="shared" si="168"/>
        <v>0</v>
      </c>
      <c r="DB190" s="15">
        <f t="shared" si="169"/>
        <v>0</v>
      </c>
      <c r="DC190" s="15">
        <f t="shared" si="170"/>
        <v>0</v>
      </c>
      <c r="DD190" s="15">
        <f t="shared" si="171"/>
        <v>0</v>
      </c>
      <c r="DE190" s="15">
        <f t="shared" si="172"/>
        <v>0</v>
      </c>
      <c r="DF190" s="15">
        <f t="shared" si="173"/>
        <v>0</v>
      </c>
      <c r="DG190" s="15">
        <f t="shared" si="174"/>
        <v>0</v>
      </c>
      <c r="DH190" s="15">
        <f t="shared" si="175"/>
        <v>0</v>
      </c>
      <c r="DI190" s="15">
        <f t="shared" si="176"/>
        <v>0</v>
      </c>
      <c r="DJ190" s="15">
        <f t="shared" si="177"/>
        <v>0</v>
      </c>
      <c r="DK190" s="15">
        <f t="shared" si="178"/>
        <v>0</v>
      </c>
      <c r="DL190" s="15">
        <f t="shared" si="179"/>
        <v>0</v>
      </c>
      <c r="DM190" s="16">
        <f t="shared" si="142"/>
        <v>0</v>
      </c>
      <c r="DN190" s="15">
        <f t="shared" si="180"/>
        <v>0</v>
      </c>
      <c r="DO190" s="15">
        <f t="shared" si="181"/>
        <v>0</v>
      </c>
      <c r="DP190" s="15">
        <f t="shared" si="182"/>
        <v>0</v>
      </c>
      <c r="DQ190" s="15">
        <f t="shared" si="183"/>
        <v>0</v>
      </c>
      <c r="DR190" s="15">
        <f t="shared" si="184"/>
        <v>0</v>
      </c>
      <c r="DS190" s="15">
        <f t="shared" si="185"/>
        <v>0</v>
      </c>
      <c r="DT190" s="15">
        <f t="shared" si="186"/>
        <v>0</v>
      </c>
      <c r="DU190" s="15">
        <f t="shared" si="187"/>
        <v>0</v>
      </c>
      <c r="DV190" s="15">
        <f t="shared" si="188"/>
        <v>0</v>
      </c>
      <c r="DW190" s="15">
        <f t="shared" si="189"/>
        <v>0</v>
      </c>
      <c r="DX190" s="15">
        <f t="shared" si="190"/>
        <v>0</v>
      </c>
      <c r="DY190" s="15">
        <f t="shared" si="191"/>
        <v>0</v>
      </c>
      <c r="DZ190" s="16">
        <f t="shared" si="143"/>
        <v>0</v>
      </c>
      <c r="EB190" s="22">
        <f t="shared" si="195"/>
        <v>0</v>
      </c>
      <c r="EC190" s="22">
        <f t="shared" si="196"/>
        <v>0</v>
      </c>
      <c r="ED190" s="22">
        <f t="shared" si="197"/>
        <v>0</v>
      </c>
      <c r="EE190" s="22">
        <f t="shared" si="198"/>
        <v>0</v>
      </c>
      <c r="EF190" s="22">
        <f t="shared" si="199"/>
        <v>0</v>
      </c>
      <c r="EG190" s="22">
        <f t="shared" si="200"/>
        <v>0</v>
      </c>
      <c r="EH190" s="22">
        <f t="shared" si="201"/>
        <v>0</v>
      </c>
      <c r="EI190" s="22">
        <f t="shared" si="202"/>
        <v>0</v>
      </c>
      <c r="EJ190" s="22">
        <f t="shared" si="203"/>
        <v>0</v>
      </c>
      <c r="EK190" s="22">
        <f t="shared" si="204"/>
        <v>0</v>
      </c>
      <c r="EL190" s="22">
        <f t="shared" si="205"/>
        <v>0</v>
      </c>
      <c r="EM190" s="22">
        <f t="shared" si="206"/>
        <v>0</v>
      </c>
    </row>
    <row r="191" spans="12:143" x14ac:dyDescent="0.3">
      <c r="L191" s="7"/>
      <c r="M191" t="s">
        <v>191</v>
      </c>
      <c r="N191" s="15">
        <f>IFERROR(VLOOKUP($M:$M,'Data 2'!$C:$R,'Data 2'!E$1,0),0)</f>
        <v>26670.75</v>
      </c>
      <c r="O191" s="15">
        <f>IFERROR(VLOOKUP($M:$M,'Data 2'!$C:$R,'Data 2'!F$1,0),0)</f>
        <v>31186.47</v>
      </c>
      <c r="P191" s="15">
        <f>IFERROR(VLOOKUP($M:$M,'Data 2'!$C:$R,'Data 2'!G$1,0),0)</f>
        <v>34556.65</v>
      </c>
      <c r="Q191" s="15">
        <f>IFERROR(VLOOKUP($M:$M,'Data 2'!$C:$R,'Data 2'!H$1,0),0)</f>
        <v>42437.75</v>
      </c>
      <c r="R191" s="15">
        <f>IFERROR(VLOOKUP($M:$M,'Data 2'!$C:$R,'Data 2'!I$1,0),0)</f>
        <v>38975.49</v>
      </c>
      <c r="S191" s="15">
        <f>IFERROR(VLOOKUP($M:$M,'Data 2'!$C:$R,'Data 2'!J$1,0),0)</f>
        <v>41738.449999999997</v>
      </c>
      <c r="T191" s="15">
        <f>IFERROR(VLOOKUP($M:$M,'Data 2'!$C:$R,'Data 2'!K$1,0),0)</f>
        <v>214.15</v>
      </c>
      <c r="U191" s="15">
        <f>IFERROR(VLOOKUP($M:$M,'Data 2'!$C:$R,'Data 2'!L$1,0),0)</f>
        <v>0</v>
      </c>
      <c r="V191" s="15">
        <f>IFERROR(VLOOKUP($M:$M,'Data 2'!$C:$R,'Data 2'!M$1,0),0)</f>
        <v>0</v>
      </c>
      <c r="W191" s="15">
        <f>IFERROR(VLOOKUP($M:$M,'Data 2'!$C:$R,'Data 2'!N$1,0),0)</f>
        <v>0</v>
      </c>
      <c r="X191" s="15">
        <f>IFERROR(VLOOKUP($M:$M,'Data 2'!$C:$R,'Data 2'!O$1,0),0)</f>
        <v>0</v>
      </c>
      <c r="Y191" s="15">
        <f>IFERROR(VLOOKUP($M:$M,'Data 2'!$C:$R,'Data 2'!P$1,0),0)</f>
        <v>0</v>
      </c>
      <c r="Z191" s="16">
        <f t="shared" si="139"/>
        <v>134851.62</v>
      </c>
      <c r="AA191" s="15">
        <f>IFERROR(VLOOKUP($M:$M,'Data 2'!$U:$AI,'Data 2'!W$1,0),0)</f>
        <v>0</v>
      </c>
      <c r="AB191" s="15">
        <f>IFERROR(VLOOKUP($M:$M,'Data 2'!$U:$AI,'Data 2'!X$1,0),0)</f>
        <v>0</v>
      </c>
      <c r="AC191" s="15">
        <f>IFERROR(VLOOKUP($M:$M,'Data 2'!$U:$AI,'Data 2'!Y$1,0),0)</f>
        <v>0</v>
      </c>
      <c r="AD191" s="15">
        <f>IFERROR(VLOOKUP($M:$M,'Data 2'!$U:$AI,'Data 2'!Z$1,0),0)</f>
        <v>0</v>
      </c>
      <c r="AE191" s="15">
        <f>IFERROR(VLOOKUP($M:$M,'Data 2'!$U:$AI,'Data 2'!AA$1,0),0)</f>
        <v>0</v>
      </c>
      <c r="AF191" s="15">
        <f>IFERROR(VLOOKUP($M:$M,'Data 2'!$U:$AI,'Data 2'!AB$1,0),0)</f>
        <v>0</v>
      </c>
      <c r="AG191" s="15">
        <f>IFERROR(VLOOKUP($M:$M,'Data 2'!$U:$AI,'Data 2'!AC$1,0),0)</f>
        <v>0</v>
      </c>
      <c r="AH191" s="15">
        <f>IFERROR(VLOOKUP($M:$M,'Data 2'!$U:$AI,'Data 2'!AD$1,0),0)</f>
        <v>0</v>
      </c>
      <c r="AI191" s="15">
        <f>IFERROR(VLOOKUP($M:$M,'Data 2'!$U:$AI,'Data 2'!AE$1,0),0)</f>
        <v>0</v>
      </c>
      <c r="AJ191" s="15">
        <f>IFERROR(VLOOKUP($M:$M,'Data 2'!$U:$AI,'Data 2'!AF$1,0),0)</f>
        <v>0</v>
      </c>
      <c r="AK191" s="15">
        <f>IFERROR(VLOOKUP($M:$M,'Data 2'!$U:$AI,'Data 2'!AG$1,0),0)</f>
        <v>0</v>
      </c>
      <c r="AL191" s="15">
        <f>IFERROR(VLOOKUP($M:$M,'Data 2'!$U:$AI,'Data 2'!AH$1,0),0)</f>
        <v>0</v>
      </c>
      <c r="AM191" s="16">
        <f t="shared" si="207"/>
        <v>0</v>
      </c>
      <c r="AN191" s="15">
        <f>IFERROR(VLOOKUP($M:$M,'Data 2'!$AP:$BE,'Data 2'!AR$1,0),0)</f>
        <v>0</v>
      </c>
      <c r="AO191" s="15">
        <f>IFERROR(VLOOKUP($M:$M,'Data 2'!$AP:$BE,'Data 2'!AS$1,0),0)</f>
        <v>0</v>
      </c>
      <c r="AP191" s="15">
        <f>IFERROR(VLOOKUP($M:$M,'Data 2'!$AP:$BE,'Data 2'!AT$1,0),0)</f>
        <v>0</v>
      </c>
      <c r="AQ191" s="15">
        <f>IFERROR(VLOOKUP($M:$M,'Data 2'!$AP:$BE,'Data 2'!AU$1,0),0)</f>
        <v>0</v>
      </c>
      <c r="AR191" s="15">
        <f>IFERROR(VLOOKUP($M:$M,'Data 2'!$AP:$BE,'Data 2'!AV$1,0),0)</f>
        <v>0</v>
      </c>
      <c r="AS191" s="15">
        <f>IFERROR(VLOOKUP($M:$M,'Data 2'!$AP:$BE,'Data 2'!AW$1,0),0)</f>
        <v>0</v>
      </c>
      <c r="AT191" s="15">
        <f>IFERROR(VLOOKUP($M:$M,'Data 2'!$AP:$BE,'Data 2'!AX$1,0),0)</f>
        <v>0</v>
      </c>
      <c r="AU191" s="15">
        <f>IFERROR(VLOOKUP($M:$M,'Data 2'!$AP:$BE,'Data 2'!AY$1,0),0)</f>
        <v>0</v>
      </c>
      <c r="AV191" s="15">
        <f>IFERROR(VLOOKUP($M:$M,'Data 2'!$AP:$BE,'Data 2'!AZ$1,0),0)</f>
        <v>0</v>
      </c>
      <c r="AW191" s="15">
        <f>IFERROR(VLOOKUP($M:$M,'Data 2'!$AP:$BE,'Data 2'!BA$1,0),0)</f>
        <v>0</v>
      </c>
      <c r="AX191" s="15">
        <f>IFERROR(VLOOKUP($M:$M,'Data 2'!$AP:$BE,'Data 2'!BB$1,0),0)</f>
        <v>0</v>
      </c>
      <c r="AY191" s="15">
        <f>IFERROR(VLOOKUP($M:$M,'Data 2'!$AP:$BE,'Data 2'!BC$1,0),0)</f>
        <v>0</v>
      </c>
      <c r="AZ191" s="16">
        <f t="shared" si="140"/>
        <v>0</v>
      </c>
      <c r="BA191" s="3">
        <f>IF(AA191=0,0,IFERROR(VLOOKUP($M:$M,'Price_Per_Oz_01.2019~'!$A:$CQ,Data_sheet_PTD!BA$2,0),0))</f>
        <v>0</v>
      </c>
      <c r="BB191" s="3">
        <f>IF(AB191=0,0,IFERROR(VLOOKUP($M:$M,'Price_Per_Oz_01.2019~'!$A:$CQ,Data_sheet_PTD!BB$2,0),0))</f>
        <v>0</v>
      </c>
      <c r="BC191" s="3">
        <f>IF(AC191=0,0,IFERROR(VLOOKUP($M:$M,'Price_Per_Oz_01.2019~'!$A:$CQ,Data_sheet_PTD!BC$2,0),0))</f>
        <v>0</v>
      </c>
      <c r="BD191" s="3">
        <f>IF(AD191=0,0,IFERROR(VLOOKUP($M:$M,'Price_Per_Oz_01.2019~'!$A:$CQ,Data_sheet_PTD!BD$2,0),0))</f>
        <v>0</v>
      </c>
      <c r="BE191" s="3">
        <f>IF(AE191=0,0,IFERROR(VLOOKUP($M:$M,'Price_Per_Oz_01.2019~'!$A:$CQ,Data_sheet_PTD!BE$2,0),0))</f>
        <v>0</v>
      </c>
      <c r="BF191" s="3">
        <f>IF(AF191=0,0,IFERROR(VLOOKUP($M:$M,'Price_Per_Oz_01.2019~'!$A:$CQ,Data_sheet_PTD!BF$2,0),0))</f>
        <v>0</v>
      </c>
      <c r="BG191" s="3">
        <f>IF(AG191=0,0,IFERROR(VLOOKUP($M:$M,'Price_Per_Oz_01.2019~'!$A:$CQ,Data_sheet_PTD!BG$2,0),0))</f>
        <v>0</v>
      </c>
      <c r="BH191" s="3">
        <f>IF(AH191=0,0,IFERROR(VLOOKUP($M:$M,'Price_Per_Oz_01.2019~'!$A:$CQ,Data_sheet_PTD!BH$2,0),0))</f>
        <v>0</v>
      </c>
      <c r="BI191" s="3">
        <f>IF(AI191=0,0,IFERROR(VLOOKUP($M:$M,'Price_Per_Oz_01.2019~'!$A:$CQ,Data_sheet_PTD!BI$2,0),0))</f>
        <v>0</v>
      </c>
      <c r="BJ191" s="3">
        <f>IF(AJ191=0,0,IFERROR(VLOOKUP($M:$M,'Price_Per_Oz_01.2019~'!$A:$CQ,Data_sheet_PTD!BJ$2,0),0))</f>
        <v>0</v>
      </c>
      <c r="BK191" s="3">
        <f>IF(AK191=0,0,IFERROR(VLOOKUP($M:$M,'Price_Per_Oz_01.2019~'!$A:$CQ,Data_sheet_PTD!BK$2,0),0))</f>
        <v>0</v>
      </c>
      <c r="BL191" s="3">
        <f>IF(AL191=0,0,IFERROR(VLOOKUP($M:$M,'Price_Per_Oz_01.2019~'!$A:$CQ,Data_sheet_PTD!BL$2,0),0))</f>
        <v>0</v>
      </c>
      <c r="BM191" s="17">
        <f t="shared" si="192"/>
        <v>0</v>
      </c>
      <c r="BN191" s="3">
        <f>IF(AN191=0,0,IFERROR(VLOOKUP($M:$M,'Price_Per_Oz_01.2019~'!$A:$CQ,Data_sheet_PTD!BN$2,0),0))</f>
        <v>0</v>
      </c>
      <c r="BO191" s="3">
        <f>IF(AO191=0,0,IFERROR(VLOOKUP($M:$M,'Price_Per_Oz_01.2019~'!$A:$CQ,Data_sheet_PTD!BO$2,0),0))</f>
        <v>0</v>
      </c>
      <c r="BP191" s="3">
        <f>IF(AP191=0,0,IFERROR(VLOOKUP($M:$M,'Price_Per_Oz_01.2019~'!$A:$CQ,Data_sheet_PTD!BP$2,0),0))</f>
        <v>0</v>
      </c>
      <c r="BQ191" s="3">
        <f>IF(AQ191=0,0,IFERROR(VLOOKUP($M:$M,'Price_Per_Oz_01.2019~'!$A:$CQ,Data_sheet_PTD!BQ$2,0),0))</f>
        <v>0</v>
      </c>
      <c r="BR191" s="3">
        <f>IF(AR191=0,0,IFERROR(VLOOKUP($M:$M,'Price_Per_Oz_01.2019~'!$A:$CQ,Data_sheet_PTD!BR$2,0),0))</f>
        <v>0</v>
      </c>
      <c r="BS191" s="3">
        <f>IF(AS191=0,0,IFERROR(VLOOKUP($M:$M,'Price_Per_Oz_01.2019~'!$A:$CQ,Data_sheet_PTD!BS$2,0),0))</f>
        <v>0</v>
      </c>
      <c r="BT191" s="3">
        <f>IF(AT191=0,0,IFERROR(VLOOKUP($M:$M,'Price_Per_Oz_01.2019~'!$A:$CQ,Data_sheet_PTD!BT$2,0),0))</f>
        <v>0</v>
      </c>
      <c r="BU191" s="3">
        <f>IF(AU191=0,0,IFERROR(VLOOKUP($M:$M,'Price_Per_Oz_01.2019~'!$A:$CQ,Data_sheet_PTD!BU$2,0),0))</f>
        <v>0</v>
      </c>
      <c r="BV191" s="3">
        <f>IF(AV191=0,0,IFERROR(VLOOKUP($M:$M,'Price_Per_Oz_01.2019~'!$A:$CQ,Data_sheet_PTD!BV$2,0),0))</f>
        <v>0</v>
      </c>
      <c r="BW191" s="3">
        <f>IF(AW191=0,0,IFERROR(VLOOKUP($M:$M,'Price_Per_Oz_01.2019~'!$A:$CQ,Data_sheet_PTD!BW$2,0),0))</f>
        <v>0</v>
      </c>
      <c r="BX191" s="3">
        <f>IF(AX191=0,0,IFERROR(VLOOKUP($M:$M,'Price_Per_Oz_01.2019~'!$A:$CQ,Data_sheet_PTD!BX$2,0),0))</f>
        <v>0</v>
      </c>
      <c r="BY191" s="3">
        <f>IF(AY191=0,0,IFERROR(VLOOKUP($M:$M,'Price_Per_Oz_01.2019~'!$A:$CQ,Data_sheet_PTD!BY$2,0),0))</f>
        <v>0</v>
      </c>
      <c r="BZ191" s="17">
        <f t="shared" si="193"/>
        <v>0</v>
      </c>
      <c r="CA191" s="12">
        <f t="shared" si="144"/>
        <v>0</v>
      </c>
      <c r="CB191" s="12">
        <f t="shared" si="145"/>
        <v>0</v>
      </c>
      <c r="CC191" s="12">
        <f t="shared" si="146"/>
        <v>0</v>
      </c>
      <c r="CD191" s="12">
        <f t="shared" si="147"/>
        <v>0</v>
      </c>
      <c r="CE191" s="12">
        <f t="shared" si="148"/>
        <v>0</v>
      </c>
      <c r="CF191" s="12">
        <f t="shared" si="149"/>
        <v>0</v>
      </c>
      <c r="CG191" s="12">
        <f t="shared" si="150"/>
        <v>0</v>
      </c>
      <c r="CH191" s="12">
        <f t="shared" si="151"/>
        <v>0</v>
      </c>
      <c r="CI191" s="12">
        <f t="shared" si="152"/>
        <v>0</v>
      </c>
      <c r="CJ191" s="12">
        <f t="shared" si="153"/>
        <v>0</v>
      </c>
      <c r="CK191" s="12">
        <f t="shared" si="154"/>
        <v>0</v>
      </c>
      <c r="CL191" s="12">
        <f t="shared" si="155"/>
        <v>0</v>
      </c>
      <c r="CM191" s="13">
        <f t="shared" si="194"/>
        <v>0</v>
      </c>
      <c r="CN191" s="12">
        <f t="shared" si="156"/>
        <v>0</v>
      </c>
      <c r="CO191" s="12">
        <f t="shared" si="157"/>
        <v>0</v>
      </c>
      <c r="CP191" s="12">
        <f t="shared" si="158"/>
        <v>0</v>
      </c>
      <c r="CQ191" s="12">
        <f t="shared" si="159"/>
        <v>0</v>
      </c>
      <c r="CR191" s="12">
        <f t="shared" si="160"/>
        <v>0</v>
      </c>
      <c r="CS191" s="12">
        <f t="shared" si="161"/>
        <v>0</v>
      </c>
      <c r="CT191" s="12">
        <f t="shared" si="162"/>
        <v>0</v>
      </c>
      <c r="CU191" s="12">
        <f t="shared" si="163"/>
        <v>0</v>
      </c>
      <c r="CV191" s="12">
        <f t="shared" si="164"/>
        <v>0</v>
      </c>
      <c r="CW191" s="12">
        <f t="shared" si="165"/>
        <v>0</v>
      </c>
      <c r="CX191" s="12">
        <f t="shared" si="166"/>
        <v>0</v>
      </c>
      <c r="CY191" s="12">
        <f t="shared" si="167"/>
        <v>0</v>
      </c>
      <c r="CZ191" s="13">
        <f t="shared" si="141"/>
        <v>0</v>
      </c>
      <c r="DA191" s="15">
        <f t="shared" si="168"/>
        <v>0</v>
      </c>
      <c r="DB191" s="15">
        <f t="shared" si="169"/>
        <v>0</v>
      </c>
      <c r="DC191" s="15">
        <f t="shared" si="170"/>
        <v>0</v>
      </c>
      <c r="DD191" s="15">
        <f t="shared" si="171"/>
        <v>0</v>
      </c>
      <c r="DE191" s="15">
        <f t="shared" si="172"/>
        <v>0</v>
      </c>
      <c r="DF191" s="15">
        <f t="shared" si="173"/>
        <v>0</v>
      </c>
      <c r="DG191" s="15">
        <f t="shared" si="174"/>
        <v>0</v>
      </c>
      <c r="DH191" s="15">
        <f t="shared" si="175"/>
        <v>0</v>
      </c>
      <c r="DI191" s="15">
        <f t="shared" si="176"/>
        <v>0</v>
      </c>
      <c r="DJ191" s="15">
        <f t="shared" si="177"/>
        <v>0</v>
      </c>
      <c r="DK191" s="15">
        <f t="shared" si="178"/>
        <v>0</v>
      </c>
      <c r="DL191" s="15">
        <f t="shared" si="179"/>
        <v>0</v>
      </c>
      <c r="DM191" s="16">
        <f t="shared" si="142"/>
        <v>0</v>
      </c>
      <c r="DN191" s="15">
        <f t="shared" si="180"/>
        <v>0</v>
      </c>
      <c r="DO191" s="15">
        <f t="shared" si="181"/>
        <v>0</v>
      </c>
      <c r="DP191" s="15">
        <f t="shared" si="182"/>
        <v>0</v>
      </c>
      <c r="DQ191" s="15">
        <f t="shared" si="183"/>
        <v>0</v>
      </c>
      <c r="DR191" s="15">
        <f t="shared" si="184"/>
        <v>0</v>
      </c>
      <c r="DS191" s="15">
        <f t="shared" si="185"/>
        <v>0</v>
      </c>
      <c r="DT191" s="15">
        <f t="shared" si="186"/>
        <v>0</v>
      </c>
      <c r="DU191" s="15">
        <f t="shared" si="187"/>
        <v>0</v>
      </c>
      <c r="DV191" s="15">
        <f t="shared" si="188"/>
        <v>0</v>
      </c>
      <c r="DW191" s="15">
        <f t="shared" si="189"/>
        <v>0</v>
      </c>
      <c r="DX191" s="15">
        <f t="shared" si="190"/>
        <v>0</v>
      </c>
      <c r="DY191" s="15">
        <f t="shared" si="191"/>
        <v>0</v>
      </c>
      <c r="DZ191" s="16">
        <f t="shared" si="143"/>
        <v>0</v>
      </c>
      <c r="EB191" s="22">
        <f t="shared" si="195"/>
        <v>0</v>
      </c>
      <c r="EC191" s="22">
        <f t="shared" si="196"/>
        <v>0</v>
      </c>
      <c r="ED191" s="22">
        <f t="shared" si="197"/>
        <v>0</v>
      </c>
      <c r="EE191" s="22">
        <f t="shared" si="198"/>
        <v>0</v>
      </c>
      <c r="EF191" s="22">
        <f t="shared" si="199"/>
        <v>0</v>
      </c>
      <c r="EG191" s="22">
        <f t="shared" si="200"/>
        <v>0</v>
      </c>
      <c r="EH191" s="22">
        <f t="shared" si="201"/>
        <v>0</v>
      </c>
      <c r="EI191" s="22">
        <f t="shared" si="202"/>
        <v>0</v>
      </c>
      <c r="EJ191" s="22">
        <f t="shared" si="203"/>
        <v>0</v>
      </c>
      <c r="EK191" s="22">
        <f t="shared" si="204"/>
        <v>0</v>
      </c>
      <c r="EL191" s="22">
        <f t="shared" si="205"/>
        <v>0</v>
      </c>
      <c r="EM191" s="22">
        <f t="shared" si="206"/>
        <v>0</v>
      </c>
    </row>
    <row r="192" spans="12:143" x14ac:dyDescent="0.3">
      <c r="L192" s="7"/>
      <c r="M192" t="s">
        <v>192</v>
      </c>
      <c r="N192" s="15">
        <f>IFERROR(VLOOKUP($M:$M,'Data 2'!$C:$R,'Data 2'!E$1,0),0)</f>
        <v>40868.9</v>
      </c>
      <c r="O192" s="15">
        <f>IFERROR(VLOOKUP($M:$M,'Data 2'!$C:$R,'Data 2'!F$1,0),0)</f>
        <v>45407.09</v>
      </c>
      <c r="P192" s="15">
        <f>IFERROR(VLOOKUP($M:$M,'Data 2'!$C:$R,'Data 2'!G$1,0),0)</f>
        <v>55618.37</v>
      </c>
      <c r="Q192" s="15">
        <f>IFERROR(VLOOKUP($M:$M,'Data 2'!$C:$R,'Data 2'!H$1,0),0)</f>
        <v>70215.97</v>
      </c>
      <c r="R192" s="15">
        <f>IFERROR(VLOOKUP($M:$M,'Data 2'!$C:$R,'Data 2'!I$1,0),0)</f>
        <v>68678.210000000006</v>
      </c>
      <c r="S192" s="15">
        <f>IFERROR(VLOOKUP($M:$M,'Data 2'!$C:$R,'Data 2'!J$1,0),0)</f>
        <v>75360.160000000003</v>
      </c>
      <c r="T192" s="15">
        <f>IFERROR(VLOOKUP($M:$M,'Data 2'!$C:$R,'Data 2'!K$1,0),0)</f>
        <v>89809.19</v>
      </c>
      <c r="U192" s="15">
        <f>IFERROR(VLOOKUP($M:$M,'Data 2'!$C:$R,'Data 2'!L$1,0),0)</f>
        <v>72860.25</v>
      </c>
      <c r="V192" s="15">
        <f>IFERROR(VLOOKUP($M:$M,'Data 2'!$C:$R,'Data 2'!M$1,0),0)</f>
        <v>64164.03</v>
      </c>
      <c r="W192" s="15">
        <f>IFERROR(VLOOKUP($M:$M,'Data 2'!$C:$R,'Data 2'!N$1,0),0)</f>
        <v>64926.49</v>
      </c>
      <c r="X192" s="15">
        <f>IFERROR(VLOOKUP($M:$M,'Data 2'!$C:$R,'Data 2'!O$1,0),0)</f>
        <v>49400.1</v>
      </c>
      <c r="Y192" s="15">
        <f>IFERROR(VLOOKUP($M:$M,'Data 2'!$C:$R,'Data 2'!P$1,0),0)</f>
        <v>45198.58</v>
      </c>
      <c r="Z192" s="16">
        <f t="shared" si="139"/>
        <v>212110.33</v>
      </c>
      <c r="AA192" s="15">
        <f>IFERROR(VLOOKUP($M:$M,'Data 2'!$U:$AI,'Data 2'!W$1,0),0)</f>
        <v>54514.43</v>
      </c>
      <c r="AB192" s="15">
        <f>IFERROR(VLOOKUP($M:$M,'Data 2'!$U:$AI,'Data 2'!X$1,0),0)</f>
        <v>58910.83</v>
      </c>
      <c r="AC192" s="15">
        <f>IFERROR(VLOOKUP($M:$M,'Data 2'!$U:$AI,'Data 2'!Y$1,0),0)</f>
        <v>83074.929999999993</v>
      </c>
      <c r="AD192" s="15">
        <f>IFERROR(VLOOKUP($M:$M,'Data 2'!$U:$AI,'Data 2'!Z$1,0),0)</f>
        <v>91121.46</v>
      </c>
      <c r="AE192" s="15">
        <f>IFERROR(VLOOKUP($M:$M,'Data 2'!$U:$AI,'Data 2'!AA$1,0),0)</f>
        <v>101190.84</v>
      </c>
      <c r="AF192" s="15">
        <f>IFERROR(VLOOKUP($M:$M,'Data 2'!$U:$AI,'Data 2'!AB$1,0),0)</f>
        <v>123007.03</v>
      </c>
      <c r="AG192" s="15">
        <f>IFERROR(VLOOKUP($M:$M,'Data 2'!$U:$AI,'Data 2'!AC$1,0),0)</f>
        <v>112688.77</v>
      </c>
      <c r="AH192" s="15">
        <f>IFERROR(VLOOKUP($M:$M,'Data 2'!$U:$AI,'Data 2'!AD$1,0),0)</f>
        <v>105411.94</v>
      </c>
      <c r="AI192" s="15">
        <f>IFERROR(VLOOKUP($M:$M,'Data 2'!$U:$AI,'Data 2'!AE$1,0),0)</f>
        <v>100092.57</v>
      </c>
      <c r="AJ192" s="15">
        <f>IFERROR(VLOOKUP($M:$M,'Data 2'!$U:$AI,'Data 2'!AF$1,0),0)</f>
        <v>82497.38</v>
      </c>
      <c r="AK192" s="15">
        <f>IFERROR(VLOOKUP($M:$M,'Data 2'!$U:$AI,'Data 2'!AG$1,0),0)</f>
        <v>62644.62</v>
      </c>
      <c r="AL192" s="15">
        <f>IFERROR(VLOOKUP($M:$M,'Data 2'!$U:$AI,'Data 2'!AH$1,0),0)</f>
        <v>59526.61</v>
      </c>
      <c r="AM192" s="16">
        <f t="shared" si="207"/>
        <v>1034681.41</v>
      </c>
      <c r="AN192" s="15">
        <f>IFERROR(VLOOKUP($M:$M,'Data 2'!$AP:$BE,'Data 2'!AR$1,0),0)</f>
        <v>71864.240000000005</v>
      </c>
      <c r="AO192" s="15">
        <f>IFERROR(VLOOKUP($M:$M,'Data 2'!$AP:$BE,'Data 2'!AS$1,0),0)</f>
        <v>87737.8</v>
      </c>
      <c r="AP192" s="15">
        <f>IFERROR(VLOOKUP($M:$M,'Data 2'!$AP:$BE,'Data 2'!AT$1,0),0)</f>
        <v>98277.72</v>
      </c>
      <c r="AQ192" s="15">
        <f>IFERROR(VLOOKUP($M:$M,'Data 2'!$AP:$BE,'Data 2'!AU$1,0),0)</f>
        <v>108231.1</v>
      </c>
      <c r="AR192" s="15">
        <f>IFERROR(VLOOKUP($M:$M,'Data 2'!$AP:$BE,'Data 2'!AV$1,0),0)</f>
        <v>117347.63</v>
      </c>
      <c r="AS192" s="15">
        <f>IFERROR(VLOOKUP($M:$M,'Data 2'!$AP:$BE,'Data 2'!AW$1,0),0)</f>
        <v>106551.72</v>
      </c>
      <c r="AT192" s="15">
        <f>IFERROR(VLOOKUP($M:$M,'Data 2'!$AP:$BE,'Data 2'!AX$1,0),0)</f>
        <v>105546.77</v>
      </c>
      <c r="AU192" s="15">
        <f>IFERROR(VLOOKUP($M:$M,'Data 2'!$AP:$BE,'Data 2'!AY$1,0),0)</f>
        <v>114549.49</v>
      </c>
      <c r="AV192" s="15">
        <f>IFERROR(VLOOKUP($M:$M,'Data 2'!$AP:$BE,'Data 2'!AZ$1,0),0)</f>
        <v>88208.9</v>
      </c>
      <c r="AW192" s="15">
        <f>IFERROR(VLOOKUP($M:$M,'Data 2'!$AP:$BE,'Data 2'!BA$1,0),0)</f>
        <v>82792.849999999991</v>
      </c>
      <c r="AX192" s="15">
        <f>IFERROR(VLOOKUP($M:$M,'Data 2'!$AP:$BE,'Data 2'!BB$1,0),0)</f>
        <v>60168.479999999996</v>
      </c>
      <c r="AY192" s="15">
        <f>IFERROR(VLOOKUP($M:$M,'Data 2'!$AP:$BE,'Data 2'!BC$1,0),0)</f>
        <v>57641.720000000016</v>
      </c>
      <c r="AZ192" s="16">
        <f t="shared" si="140"/>
        <v>1098918.42</v>
      </c>
      <c r="BA192" s="3">
        <f>IF(AA192=0,0,IFERROR(VLOOKUP($M:$M,'Price_Per_Oz_01.2019~'!$A:$CQ,Data_sheet_PTD!BA$2,0),0))</f>
        <v>0.69</v>
      </c>
      <c r="BB192" s="3">
        <f>IF(AB192=0,0,IFERROR(VLOOKUP($M:$M,'Price_Per_Oz_01.2019~'!$A:$CQ,Data_sheet_PTD!BB$2,0),0))</f>
        <v>0.69</v>
      </c>
      <c r="BC192" s="3">
        <f>IF(AC192=0,0,IFERROR(VLOOKUP($M:$M,'Price_Per_Oz_01.2019~'!$A:$CQ,Data_sheet_PTD!BC$2,0),0))</f>
        <v>0.74</v>
      </c>
      <c r="BD192" s="3">
        <f>IF(AD192=0,0,IFERROR(VLOOKUP($M:$M,'Price_Per_Oz_01.2019~'!$A:$CQ,Data_sheet_PTD!BD$2,0),0))</f>
        <v>0.74</v>
      </c>
      <c r="BE192" s="3">
        <f>IF(AE192=0,0,IFERROR(VLOOKUP($M:$M,'Price_Per_Oz_01.2019~'!$A:$CQ,Data_sheet_PTD!BE$2,0),0))</f>
        <v>0.74</v>
      </c>
      <c r="BF192" s="3">
        <f>IF(AF192=0,0,IFERROR(VLOOKUP($M:$M,'Price_Per_Oz_01.2019~'!$A:$CQ,Data_sheet_PTD!BF$2,0),0))</f>
        <v>0.74</v>
      </c>
      <c r="BG192" s="3">
        <f>IF(AG192=0,0,IFERROR(VLOOKUP($M:$M,'Price_Per_Oz_01.2019~'!$A:$CQ,Data_sheet_PTD!BG$2,0),0))</f>
        <v>0.74</v>
      </c>
      <c r="BH192" s="3">
        <f>IF(AH192=0,0,IFERROR(VLOOKUP($M:$M,'Price_Per_Oz_01.2019~'!$A:$CQ,Data_sheet_PTD!BH$2,0),0))</f>
        <v>0.74</v>
      </c>
      <c r="BI192" s="3">
        <f>IF(AI192=0,0,IFERROR(VLOOKUP($M:$M,'Price_Per_Oz_01.2019~'!$A:$CQ,Data_sheet_PTD!BI$2,0),0))</f>
        <v>0.74</v>
      </c>
      <c r="BJ192" s="3">
        <f>IF(AJ192=0,0,IFERROR(VLOOKUP($M:$M,'Price_Per_Oz_01.2019~'!$A:$CQ,Data_sheet_PTD!BJ$2,0),0))</f>
        <v>0.74</v>
      </c>
      <c r="BK192" s="3">
        <f>IF(AK192=0,0,IFERROR(VLOOKUP($M:$M,'Price_Per_Oz_01.2019~'!$A:$CQ,Data_sheet_PTD!BK$2,0),0))</f>
        <v>0.74</v>
      </c>
      <c r="BL192" s="3">
        <f>IF(AL192=0,0,IFERROR(VLOOKUP($M:$M,'Price_Per_Oz_01.2019~'!$A:$CQ,Data_sheet_PTD!BL$2,0),0))</f>
        <v>0.74</v>
      </c>
      <c r="BM192" s="17">
        <f t="shared" si="192"/>
        <v>0.74</v>
      </c>
      <c r="BN192" s="3">
        <f>IF(AN192=0,0,IFERROR(VLOOKUP($M:$M,'Price_Per_Oz_01.2019~'!$A:$CQ,Data_sheet_PTD!BN$2,0),0))</f>
        <v>0.74</v>
      </c>
      <c r="BO192" s="3">
        <f>IF(AO192=0,0,IFERROR(VLOOKUP($M:$M,'Price_Per_Oz_01.2019~'!$A:$CQ,Data_sheet_PTD!BO$2,0),0))</f>
        <v>0.74</v>
      </c>
      <c r="BP192" s="3">
        <f>IF(AP192=0,0,IFERROR(VLOOKUP($M:$M,'Price_Per_Oz_01.2019~'!$A:$CQ,Data_sheet_PTD!BP$2,0),0))</f>
        <v>0.74</v>
      </c>
      <c r="BQ192" s="3">
        <f>IF(AQ192=0,0,IFERROR(VLOOKUP($M:$M,'Price_Per_Oz_01.2019~'!$A:$CQ,Data_sheet_PTD!BQ$2,0),0))</f>
        <v>0.74</v>
      </c>
      <c r="BR192" s="3">
        <f>IF(AR192=0,0,IFERROR(VLOOKUP($M:$M,'Price_Per_Oz_01.2019~'!$A:$CQ,Data_sheet_PTD!BR$2,0),0))</f>
        <v>0.74</v>
      </c>
      <c r="BS192" s="3">
        <f>IF(AS192=0,0,IFERROR(VLOOKUP($M:$M,'Price_Per_Oz_01.2019~'!$A:$CQ,Data_sheet_PTD!BS$2,0),0))</f>
        <v>0.74</v>
      </c>
      <c r="BT192" s="3">
        <f>IF(AT192=0,0,IFERROR(VLOOKUP($M:$M,'Price_Per_Oz_01.2019~'!$A:$CQ,Data_sheet_PTD!BT$2,0),0))</f>
        <v>0.74</v>
      </c>
      <c r="BU192" s="3">
        <f>IF(AU192=0,0,IFERROR(VLOOKUP($M:$M,'Price_Per_Oz_01.2019~'!$A:$CQ,Data_sheet_PTD!BU$2,0),0))</f>
        <v>0.74</v>
      </c>
      <c r="BV192" s="3">
        <f>IF(AV192=0,0,IFERROR(VLOOKUP($M:$M,'Price_Per_Oz_01.2019~'!$A:$CQ,Data_sheet_PTD!BV$2,0),0))</f>
        <v>0.74</v>
      </c>
      <c r="BW192" s="3">
        <f>IF(AW192=0,0,IFERROR(VLOOKUP($M:$M,'Price_Per_Oz_01.2019~'!$A:$CQ,Data_sheet_PTD!BW$2,0),0))</f>
        <v>0.74</v>
      </c>
      <c r="BX192" s="3">
        <f>IF(AX192=0,0,IFERROR(VLOOKUP($M:$M,'Price_Per_Oz_01.2019~'!$A:$CQ,Data_sheet_PTD!BX$2,0),0))</f>
        <v>0.74</v>
      </c>
      <c r="BY192" s="3">
        <f>IF(AY192=0,0,IFERROR(VLOOKUP($M:$M,'Price_Per_Oz_01.2019~'!$A:$CQ,Data_sheet_PTD!BY$2,0),0))</f>
        <v>0.74</v>
      </c>
      <c r="BZ192" s="17">
        <f t="shared" si="193"/>
        <v>0.74</v>
      </c>
      <c r="CA192" s="12">
        <f t="shared" si="144"/>
        <v>79006.420289855072</v>
      </c>
      <c r="CB192" s="12">
        <f t="shared" si="145"/>
        <v>85378.014492753631</v>
      </c>
      <c r="CC192" s="12">
        <f t="shared" si="146"/>
        <v>112263.41891891891</v>
      </c>
      <c r="CD192" s="12">
        <f t="shared" si="147"/>
        <v>123137.10810810812</v>
      </c>
      <c r="CE192" s="12">
        <f t="shared" si="148"/>
        <v>136744.37837837837</v>
      </c>
      <c r="CF192" s="12">
        <f t="shared" si="149"/>
        <v>166225.71621621621</v>
      </c>
      <c r="CG192" s="12">
        <f t="shared" si="150"/>
        <v>152282.12162162163</v>
      </c>
      <c r="CH192" s="12">
        <f t="shared" si="151"/>
        <v>142448.56756756757</v>
      </c>
      <c r="CI192" s="12">
        <f t="shared" si="152"/>
        <v>135260.22972972973</v>
      </c>
      <c r="CJ192" s="12">
        <f t="shared" si="153"/>
        <v>111482.94594594595</v>
      </c>
      <c r="CK192" s="12">
        <f t="shared" si="154"/>
        <v>84654.891891891893</v>
      </c>
      <c r="CL192" s="12">
        <f t="shared" si="155"/>
        <v>80441.364864864867</v>
      </c>
      <c r="CM192" s="13">
        <f t="shared" si="194"/>
        <v>1409325.178025852</v>
      </c>
      <c r="CN192" s="12">
        <f t="shared" si="156"/>
        <v>97113.83783783784</v>
      </c>
      <c r="CO192" s="12">
        <f t="shared" si="157"/>
        <v>118564.5945945946</v>
      </c>
      <c r="CP192" s="12">
        <f t="shared" si="158"/>
        <v>132807.72972972973</v>
      </c>
      <c r="CQ192" s="12">
        <f t="shared" si="159"/>
        <v>146258.24324324325</v>
      </c>
      <c r="CR192" s="12">
        <f t="shared" si="160"/>
        <v>158577.87837837837</v>
      </c>
      <c r="CS192" s="12">
        <f t="shared" si="161"/>
        <v>143988.81081081083</v>
      </c>
      <c r="CT192" s="12">
        <f t="shared" si="162"/>
        <v>142630.77027027027</v>
      </c>
      <c r="CU192" s="12">
        <f t="shared" si="163"/>
        <v>154796.60810810811</v>
      </c>
      <c r="CV192" s="12">
        <f t="shared" si="164"/>
        <v>119201.21621621621</v>
      </c>
      <c r="CW192" s="12">
        <f t="shared" si="165"/>
        <v>111882.22972972972</v>
      </c>
      <c r="CX192" s="12">
        <f t="shared" si="166"/>
        <v>81308.756756756746</v>
      </c>
      <c r="CY192" s="12">
        <f t="shared" si="167"/>
        <v>77894.216216216242</v>
      </c>
      <c r="CZ192" s="13">
        <f t="shared" si="141"/>
        <v>1485024.8918918918</v>
      </c>
      <c r="DA192" s="15">
        <f t="shared" si="168"/>
        <v>12494.118108108109</v>
      </c>
      <c r="DB192" s="15">
        <f t="shared" si="169"/>
        <v>22898.740270270268</v>
      </c>
      <c r="DC192" s="15">
        <f t="shared" si="170"/>
        <v>15202.790000000012</v>
      </c>
      <c r="DD192" s="15">
        <f t="shared" si="171"/>
        <v>17109.64</v>
      </c>
      <c r="DE192" s="15">
        <f t="shared" si="172"/>
        <v>16156.789999999999</v>
      </c>
      <c r="DF192" s="15">
        <f t="shared" si="173"/>
        <v>-16455.309999999983</v>
      </c>
      <c r="DG192" s="15">
        <f t="shared" si="174"/>
        <v>-7142.0000000000073</v>
      </c>
      <c r="DH192" s="15">
        <f t="shared" si="175"/>
        <v>9137.5499999999938</v>
      </c>
      <c r="DI192" s="15">
        <f t="shared" si="176"/>
        <v>-11883.670000000006</v>
      </c>
      <c r="DJ192" s="15">
        <f t="shared" si="177"/>
        <v>295.46999999999156</v>
      </c>
      <c r="DK192" s="15">
        <f t="shared" si="178"/>
        <v>-2476.1400000000094</v>
      </c>
      <c r="DL192" s="15">
        <f t="shared" si="179"/>
        <v>-1884.8899999999821</v>
      </c>
      <c r="DM192" s="16">
        <f t="shared" si="142"/>
        <v>53453.088378378387</v>
      </c>
      <c r="DN192" s="15">
        <f t="shared" si="180"/>
        <v>4855.6918918918964</v>
      </c>
      <c r="DO192" s="15">
        <f t="shared" si="181"/>
        <v>5928.2297297297355</v>
      </c>
      <c r="DP192" s="15">
        <f t="shared" si="182"/>
        <v>0</v>
      </c>
      <c r="DQ192" s="15">
        <f t="shared" si="183"/>
        <v>0</v>
      </c>
      <c r="DR192" s="15">
        <f t="shared" si="184"/>
        <v>0</v>
      </c>
      <c r="DS192" s="15">
        <f t="shared" si="185"/>
        <v>0</v>
      </c>
      <c r="DT192" s="15">
        <f t="shared" si="186"/>
        <v>0</v>
      </c>
      <c r="DU192" s="15">
        <f t="shared" si="187"/>
        <v>0</v>
      </c>
      <c r="DV192" s="15">
        <f t="shared" si="188"/>
        <v>0</v>
      </c>
      <c r="DW192" s="15">
        <f t="shared" si="189"/>
        <v>0</v>
      </c>
      <c r="DX192" s="15">
        <f t="shared" si="190"/>
        <v>0</v>
      </c>
      <c r="DY192" s="15">
        <f t="shared" si="191"/>
        <v>0</v>
      </c>
      <c r="DZ192" s="16">
        <f t="shared" si="143"/>
        <v>10783.921621621632</v>
      </c>
      <c r="EB192" s="22">
        <f t="shared" si="195"/>
        <v>0</v>
      </c>
      <c r="EC192" s="22">
        <f t="shared" si="196"/>
        <v>0</v>
      </c>
      <c r="ED192" s="22">
        <f t="shared" si="197"/>
        <v>0</v>
      </c>
      <c r="EE192" s="22">
        <f t="shared" si="198"/>
        <v>0</v>
      </c>
      <c r="EF192" s="22">
        <f t="shared" si="199"/>
        <v>0</v>
      </c>
      <c r="EG192" s="22">
        <f t="shared" si="200"/>
        <v>0</v>
      </c>
      <c r="EH192" s="22">
        <f t="shared" si="201"/>
        <v>7.2759576141834259E-12</v>
      </c>
      <c r="EI192" s="22">
        <f t="shared" si="202"/>
        <v>0</v>
      </c>
      <c r="EJ192" s="22">
        <f t="shared" si="203"/>
        <v>0</v>
      </c>
      <c r="EK192" s="22">
        <f t="shared" si="204"/>
        <v>-4.9453774408902973E-12</v>
      </c>
      <c r="EL192" s="22">
        <f t="shared" si="205"/>
        <v>0</v>
      </c>
      <c r="EM192" s="22">
        <f t="shared" si="206"/>
        <v>-2.7284841053187847E-12</v>
      </c>
    </row>
    <row r="193" spans="12:143" x14ac:dyDescent="0.3">
      <c r="L193" s="7"/>
      <c r="M193" t="s">
        <v>193</v>
      </c>
      <c r="N193" s="15">
        <f>IFERROR(VLOOKUP($M:$M,'Data 2'!$C:$R,'Data 2'!E$1,0),0)</f>
        <v>28348.82</v>
      </c>
      <c r="O193" s="15">
        <f>IFERROR(VLOOKUP($M:$M,'Data 2'!$C:$R,'Data 2'!F$1,0),0)</f>
        <v>28014.02</v>
      </c>
      <c r="P193" s="15">
        <f>IFERROR(VLOOKUP($M:$M,'Data 2'!$C:$R,'Data 2'!G$1,0),0)</f>
        <v>30887.46</v>
      </c>
      <c r="Q193" s="15">
        <f>IFERROR(VLOOKUP($M:$M,'Data 2'!$C:$R,'Data 2'!H$1,0),0)</f>
        <v>38284.879999999997</v>
      </c>
      <c r="R193" s="15">
        <f>IFERROR(VLOOKUP($M:$M,'Data 2'!$C:$R,'Data 2'!I$1,0),0)</f>
        <v>39970.75</v>
      </c>
      <c r="S193" s="15">
        <f>IFERROR(VLOOKUP($M:$M,'Data 2'!$C:$R,'Data 2'!J$1,0),0)</f>
        <v>45112.37</v>
      </c>
      <c r="T193" s="15">
        <f>IFERROR(VLOOKUP($M:$M,'Data 2'!$C:$R,'Data 2'!K$1,0),0)</f>
        <v>47407.21</v>
      </c>
      <c r="U193" s="15">
        <f>IFERROR(VLOOKUP($M:$M,'Data 2'!$C:$R,'Data 2'!L$1,0),0)</f>
        <v>42665.07</v>
      </c>
      <c r="V193" s="15">
        <f>IFERROR(VLOOKUP($M:$M,'Data 2'!$C:$R,'Data 2'!M$1,0),0)</f>
        <v>36007.230000000003</v>
      </c>
      <c r="W193" s="15">
        <f>IFERROR(VLOOKUP($M:$M,'Data 2'!$C:$R,'Data 2'!N$1,0),0)</f>
        <v>36836.239999999998</v>
      </c>
      <c r="X193" s="15">
        <f>IFERROR(VLOOKUP($M:$M,'Data 2'!$C:$R,'Data 2'!O$1,0),0)</f>
        <v>28337.07</v>
      </c>
      <c r="Y193" s="15">
        <f>IFERROR(VLOOKUP($M:$M,'Data 2'!$C:$R,'Data 2'!P$1,0),0)</f>
        <v>22305.88</v>
      </c>
      <c r="Z193" s="16">
        <f t="shared" si="139"/>
        <v>125535.18</v>
      </c>
      <c r="AA193" s="15">
        <f>IFERROR(VLOOKUP($M:$M,'Data 2'!$U:$AI,'Data 2'!W$1,0),0)</f>
        <v>30182.48</v>
      </c>
      <c r="AB193" s="15">
        <f>IFERROR(VLOOKUP($M:$M,'Data 2'!$U:$AI,'Data 2'!X$1,0),0)</f>
        <v>28097.35</v>
      </c>
      <c r="AC193" s="15">
        <f>IFERROR(VLOOKUP($M:$M,'Data 2'!$U:$AI,'Data 2'!Y$1,0),0)</f>
        <v>38854.06</v>
      </c>
      <c r="AD193" s="15">
        <f>IFERROR(VLOOKUP($M:$M,'Data 2'!$U:$AI,'Data 2'!Z$1,0),0)</f>
        <v>42397.3</v>
      </c>
      <c r="AE193" s="15">
        <f>IFERROR(VLOOKUP($M:$M,'Data 2'!$U:$AI,'Data 2'!AA$1,0),0)</f>
        <v>42521.2</v>
      </c>
      <c r="AF193" s="15">
        <f>IFERROR(VLOOKUP($M:$M,'Data 2'!$U:$AI,'Data 2'!AB$1,0),0)</f>
        <v>41600.47</v>
      </c>
      <c r="AG193" s="15">
        <f>IFERROR(VLOOKUP($M:$M,'Data 2'!$U:$AI,'Data 2'!AC$1,0),0)</f>
        <v>44225.41</v>
      </c>
      <c r="AH193" s="15">
        <f>IFERROR(VLOOKUP($M:$M,'Data 2'!$U:$AI,'Data 2'!AD$1,0),0)</f>
        <v>40609.61</v>
      </c>
      <c r="AI193" s="15">
        <f>IFERROR(VLOOKUP($M:$M,'Data 2'!$U:$AI,'Data 2'!AE$1,0),0)</f>
        <v>39055.03</v>
      </c>
      <c r="AJ193" s="15">
        <f>IFERROR(VLOOKUP($M:$M,'Data 2'!$U:$AI,'Data 2'!AF$1,0),0)</f>
        <v>35111.43</v>
      </c>
      <c r="AK193" s="15">
        <f>IFERROR(VLOOKUP($M:$M,'Data 2'!$U:$AI,'Data 2'!AG$1,0),0)</f>
        <v>26111.66</v>
      </c>
      <c r="AL193" s="15">
        <f>IFERROR(VLOOKUP($M:$M,'Data 2'!$U:$AI,'Data 2'!AH$1,0),0)</f>
        <v>20956.240000000002</v>
      </c>
      <c r="AM193" s="16">
        <f t="shared" si="207"/>
        <v>429722.24</v>
      </c>
      <c r="AN193" s="15">
        <f>IFERROR(VLOOKUP($M:$M,'Data 2'!$AP:$BE,'Data 2'!AR$1,0),0)</f>
        <v>29725.86</v>
      </c>
      <c r="AO193" s="15">
        <f>IFERROR(VLOOKUP($M:$M,'Data 2'!$AP:$BE,'Data 2'!AS$1,0),0)</f>
        <v>28675.9</v>
      </c>
      <c r="AP193" s="15">
        <f>IFERROR(VLOOKUP($M:$M,'Data 2'!$AP:$BE,'Data 2'!AT$1,0),0)</f>
        <v>36603.26</v>
      </c>
      <c r="AQ193" s="15">
        <f>IFERROR(VLOOKUP($M:$M,'Data 2'!$AP:$BE,'Data 2'!AU$1,0),0)</f>
        <v>37642.85</v>
      </c>
      <c r="AR193" s="15">
        <f>IFERROR(VLOOKUP($M:$M,'Data 2'!$AP:$BE,'Data 2'!AV$1,0),0)</f>
        <v>41530.03</v>
      </c>
      <c r="AS193" s="15">
        <f>IFERROR(VLOOKUP($M:$M,'Data 2'!$AP:$BE,'Data 2'!AW$1,0),0)</f>
        <v>44226.07</v>
      </c>
      <c r="AT193" s="15">
        <f>IFERROR(VLOOKUP($M:$M,'Data 2'!$AP:$BE,'Data 2'!AX$1,0),0)</f>
        <v>45583.49</v>
      </c>
      <c r="AU193" s="15">
        <f>IFERROR(VLOOKUP($M:$M,'Data 2'!$AP:$BE,'Data 2'!AY$1,0),0)</f>
        <v>45645.59</v>
      </c>
      <c r="AV193" s="15">
        <f>IFERROR(VLOOKUP($M:$M,'Data 2'!$AP:$BE,'Data 2'!AZ$1,0),0)</f>
        <v>35414.15</v>
      </c>
      <c r="AW193" s="15">
        <f>IFERROR(VLOOKUP($M:$M,'Data 2'!$AP:$BE,'Data 2'!BA$1,0),0)</f>
        <v>33359.11</v>
      </c>
      <c r="AX193" s="15">
        <f>IFERROR(VLOOKUP($M:$M,'Data 2'!$AP:$BE,'Data 2'!BB$1,0),0)</f>
        <v>25675.249999999996</v>
      </c>
      <c r="AY193" s="15">
        <f>IFERROR(VLOOKUP($M:$M,'Data 2'!$AP:$BE,'Data 2'!BC$1,0),0)</f>
        <v>23988.089999999997</v>
      </c>
      <c r="AZ193" s="16">
        <f t="shared" si="140"/>
        <v>428069.65</v>
      </c>
      <c r="BA193" s="3">
        <f>IF(AA193=0,0,IFERROR(VLOOKUP($M:$M,'Price_Per_Oz_01.2019~'!$A:$CQ,Data_sheet_PTD!BA$2,0),0))</f>
        <v>0.79</v>
      </c>
      <c r="BB193" s="3">
        <f>IF(AB193=0,0,IFERROR(VLOOKUP($M:$M,'Price_Per_Oz_01.2019~'!$A:$CQ,Data_sheet_PTD!BB$2,0),0))</f>
        <v>0.79</v>
      </c>
      <c r="BC193" s="3">
        <f>IF(AC193=0,0,IFERROR(VLOOKUP($M:$M,'Price_Per_Oz_01.2019~'!$A:$CQ,Data_sheet_PTD!BC$2,0),0))</f>
        <v>0.79</v>
      </c>
      <c r="BD193" s="3">
        <f>IF(AD193=0,0,IFERROR(VLOOKUP($M:$M,'Price_Per_Oz_01.2019~'!$A:$CQ,Data_sheet_PTD!BD$2,0),0))</f>
        <v>0.79</v>
      </c>
      <c r="BE193" s="3">
        <f>IF(AE193=0,0,IFERROR(VLOOKUP($M:$M,'Price_Per_Oz_01.2019~'!$A:$CQ,Data_sheet_PTD!BE$2,0),0))</f>
        <v>0.79</v>
      </c>
      <c r="BF193" s="3">
        <f>IF(AF193=0,0,IFERROR(VLOOKUP($M:$M,'Price_Per_Oz_01.2019~'!$A:$CQ,Data_sheet_PTD!BF$2,0),0))</f>
        <v>0.79</v>
      </c>
      <c r="BG193" s="3">
        <f>IF(AG193=0,0,IFERROR(VLOOKUP($M:$M,'Price_Per_Oz_01.2019~'!$A:$CQ,Data_sheet_PTD!BG$2,0),0))</f>
        <v>0.79</v>
      </c>
      <c r="BH193" s="3">
        <f>IF(AH193=0,0,IFERROR(VLOOKUP($M:$M,'Price_Per_Oz_01.2019~'!$A:$CQ,Data_sheet_PTD!BH$2,0),0))</f>
        <v>0.79</v>
      </c>
      <c r="BI193" s="3">
        <f>IF(AI193=0,0,IFERROR(VLOOKUP($M:$M,'Price_Per_Oz_01.2019~'!$A:$CQ,Data_sheet_PTD!BI$2,0),0))</f>
        <v>0.79</v>
      </c>
      <c r="BJ193" s="3">
        <f>IF(AJ193=0,0,IFERROR(VLOOKUP($M:$M,'Price_Per_Oz_01.2019~'!$A:$CQ,Data_sheet_PTD!BJ$2,0),0))</f>
        <v>0.79</v>
      </c>
      <c r="BK193" s="3">
        <f>IF(AK193=0,0,IFERROR(VLOOKUP($M:$M,'Price_Per_Oz_01.2019~'!$A:$CQ,Data_sheet_PTD!BK$2,0),0))</f>
        <v>0.79</v>
      </c>
      <c r="BL193" s="3">
        <f>IF(AL193=0,0,IFERROR(VLOOKUP($M:$M,'Price_Per_Oz_01.2019~'!$A:$CQ,Data_sheet_PTD!BL$2,0),0))</f>
        <v>0.79</v>
      </c>
      <c r="BM193" s="17">
        <f t="shared" si="192"/>
        <v>0.79</v>
      </c>
      <c r="BN193" s="3">
        <f>IF(AN193=0,0,IFERROR(VLOOKUP($M:$M,'Price_Per_Oz_01.2019~'!$A:$CQ,Data_sheet_PTD!BN$2,0),0))</f>
        <v>0.79</v>
      </c>
      <c r="BO193" s="3">
        <f>IF(AO193=0,0,IFERROR(VLOOKUP($M:$M,'Price_Per_Oz_01.2019~'!$A:$CQ,Data_sheet_PTD!BO$2,0),0))</f>
        <v>0.84</v>
      </c>
      <c r="BP193" s="3">
        <f>IF(AP193=0,0,IFERROR(VLOOKUP($M:$M,'Price_Per_Oz_01.2019~'!$A:$CQ,Data_sheet_PTD!BP$2,0),0))</f>
        <v>0.84</v>
      </c>
      <c r="BQ193" s="3">
        <f>IF(AQ193=0,0,IFERROR(VLOOKUP($M:$M,'Price_Per_Oz_01.2019~'!$A:$CQ,Data_sheet_PTD!BQ$2,0),0))</f>
        <v>0.84</v>
      </c>
      <c r="BR193" s="3">
        <f>IF(AR193=0,0,IFERROR(VLOOKUP($M:$M,'Price_Per_Oz_01.2019~'!$A:$CQ,Data_sheet_PTD!BR$2,0),0))</f>
        <v>0.84</v>
      </c>
      <c r="BS193" s="3">
        <f>IF(AS193=0,0,IFERROR(VLOOKUP($M:$M,'Price_Per_Oz_01.2019~'!$A:$CQ,Data_sheet_PTD!BS$2,0),0))</f>
        <v>0.84</v>
      </c>
      <c r="BT193" s="3">
        <f>IF(AT193=0,0,IFERROR(VLOOKUP($M:$M,'Price_Per_Oz_01.2019~'!$A:$CQ,Data_sheet_PTD!BT$2,0),0))</f>
        <v>0.84</v>
      </c>
      <c r="BU193" s="3">
        <f>IF(AU193=0,0,IFERROR(VLOOKUP($M:$M,'Price_Per_Oz_01.2019~'!$A:$CQ,Data_sheet_PTD!BU$2,0),0))</f>
        <v>0.84</v>
      </c>
      <c r="BV193" s="3">
        <f>IF(AV193=0,0,IFERROR(VLOOKUP($M:$M,'Price_Per_Oz_01.2019~'!$A:$CQ,Data_sheet_PTD!BV$2,0),0))</f>
        <v>0.84</v>
      </c>
      <c r="BW193" s="3">
        <f>IF(AW193=0,0,IFERROR(VLOOKUP($M:$M,'Price_Per_Oz_01.2019~'!$A:$CQ,Data_sheet_PTD!BW$2,0),0))</f>
        <v>0.95</v>
      </c>
      <c r="BX193" s="3">
        <f>IF(AX193=0,0,IFERROR(VLOOKUP($M:$M,'Price_Per_Oz_01.2019~'!$A:$CQ,Data_sheet_PTD!BX$2,0),0))</f>
        <v>0.95</v>
      </c>
      <c r="BY193" s="3">
        <f>IF(AY193=0,0,IFERROR(VLOOKUP($M:$M,'Price_Per_Oz_01.2019~'!$A:$CQ,Data_sheet_PTD!BY$2,0),0))</f>
        <v>0.95</v>
      </c>
      <c r="BZ193" s="17">
        <f t="shared" si="193"/>
        <v>0.84</v>
      </c>
      <c r="CA193" s="12">
        <f t="shared" si="144"/>
        <v>38205.670886075946</v>
      </c>
      <c r="CB193" s="12">
        <f t="shared" si="145"/>
        <v>35566.265822784808</v>
      </c>
      <c r="CC193" s="12">
        <f t="shared" si="146"/>
        <v>49182.354430379739</v>
      </c>
      <c r="CD193" s="12">
        <f t="shared" si="147"/>
        <v>53667.468354430384</v>
      </c>
      <c r="CE193" s="12">
        <f t="shared" si="148"/>
        <v>53824.303797468347</v>
      </c>
      <c r="CF193" s="12">
        <f t="shared" si="149"/>
        <v>52658.822784810123</v>
      </c>
      <c r="CG193" s="12">
        <f t="shared" si="150"/>
        <v>55981.531645569623</v>
      </c>
      <c r="CH193" s="12">
        <f t="shared" si="151"/>
        <v>51404.569620253162</v>
      </c>
      <c r="CI193" s="12">
        <f t="shared" si="152"/>
        <v>49436.746835443031</v>
      </c>
      <c r="CJ193" s="12">
        <f t="shared" si="153"/>
        <v>44444.848101265823</v>
      </c>
      <c r="CK193" s="12">
        <f t="shared" si="154"/>
        <v>33052.734177215185</v>
      </c>
      <c r="CL193" s="12">
        <f t="shared" si="155"/>
        <v>26526.886075949369</v>
      </c>
      <c r="CM193" s="13">
        <f t="shared" si="194"/>
        <v>543952.20253164554</v>
      </c>
      <c r="CN193" s="12">
        <f t="shared" si="156"/>
        <v>37627.670886075946</v>
      </c>
      <c r="CO193" s="12">
        <f t="shared" si="157"/>
        <v>34137.976190476191</v>
      </c>
      <c r="CP193" s="12">
        <f t="shared" si="158"/>
        <v>43575.309523809527</v>
      </c>
      <c r="CQ193" s="12">
        <f t="shared" si="159"/>
        <v>44812.916666666664</v>
      </c>
      <c r="CR193" s="12">
        <f t="shared" si="160"/>
        <v>49440.511904761908</v>
      </c>
      <c r="CS193" s="12">
        <f t="shared" si="161"/>
        <v>52650.083333333336</v>
      </c>
      <c r="CT193" s="12">
        <f t="shared" si="162"/>
        <v>54266.059523809527</v>
      </c>
      <c r="CU193" s="12">
        <f t="shared" si="163"/>
        <v>54339.988095238092</v>
      </c>
      <c r="CV193" s="12">
        <f t="shared" si="164"/>
        <v>42159.702380952382</v>
      </c>
      <c r="CW193" s="12">
        <f t="shared" si="165"/>
        <v>35114.85263157895</v>
      </c>
      <c r="CX193" s="12">
        <f t="shared" si="166"/>
        <v>27026.57894736842</v>
      </c>
      <c r="CY193" s="12">
        <f t="shared" si="167"/>
        <v>25250.621052631577</v>
      </c>
      <c r="CZ193" s="13">
        <f t="shared" si="141"/>
        <v>500402.27113670256</v>
      </c>
      <c r="DA193" s="15">
        <f t="shared" si="168"/>
        <v>-456.62</v>
      </c>
      <c r="DB193" s="15">
        <f t="shared" si="169"/>
        <v>-1128.3488095238074</v>
      </c>
      <c r="DC193" s="15">
        <f t="shared" si="170"/>
        <v>-4429.565476190468</v>
      </c>
      <c r="DD193" s="15">
        <f t="shared" si="171"/>
        <v>-6995.0958333333392</v>
      </c>
      <c r="DE193" s="15">
        <f t="shared" si="172"/>
        <v>-3463.1955952380863</v>
      </c>
      <c r="DF193" s="15">
        <f t="shared" si="173"/>
        <v>-6.9041666666621317</v>
      </c>
      <c r="DG193" s="15">
        <f t="shared" si="174"/>
        <v>-1355.2229761904762</v>
      </c>
      <c r="DH193" s="15">
        <f t="shared" si="175"/>
        <v>2318.9805952380948</v>
      </c>
      <c r="DI193" s="15">
        <f t="shared" si="176"/>
        <v>-5748.865119047613</v>
      </c>
      <c r="DJ193" s="15">
        <f t="shared" si="177"/>
        <v>-7370.6964210526303</v>
      </c>
      <c r="DK193" s="15">
        <f t="shared" si="178"/>
        <v>-4760.6626315789445</v>
      </c>
      <c r="DL193" s="15">
        <f t="shared" si="179"/>
        <v>-1008.2493684210557</v>
      </c>
      <c r="DM193" s="16">
        <f t="shared" si="142"/>
        <v>-34404.445802004986</v>
      </c>
      <c r="DN193" s="15">
        <f t="shared" si="180"/>
        <v>0</v>
      </c>
      <c r="DO193" s="15">
        <f t="shared" si="181"/>
        <v>1706.8988095238074</v>
      </c>
      <c r="DP193" s="15">
        <f t="shared" si="182"/>
        <v>2178.7654761904732</v>
      </c>
      <c r="DQ193" s="15">
        <f t="shared" si="183"/>
        <v>2240.6458333333303</v>
      </c>
      <c r="DR193" s="15">
        <f t="shared" si="184"/>
        <v>2472.0255952380921</v>
      </c>
      <c r="DS193" s="15">
        <f t="shared" si="185"/>
        <v>2632.5041666666634</v>
      </c>
      <c r="DT193" s="15">
        <f t="shared" si="186"/>
        <v>2713.3029761904727</v>
      </c>
      <c r="DU193" s="15">
        <f t="shared" si="187"/>
        <v>2716.9994047619011</v>
      </c>
      <c r="DV193" s="15">
        <f t="shared" si="188"/>
        <v>2107.9851190476161</v>
      </c>
      <c r="DW193" s="15">
        <f t="shared" si="189"/>
        <v>5618.3764210526288</v>
      </c>
      <c r="DX193" s="15">
        <f t="shared" si="190"/>
        <v>4324.2526315789446</v>
      </c>
      <c r="DY193" s="15">
        <f t="shared" si="191"/>
        <v>4040.0993684210503</v>
      </c>
      <c r="DZ193" s="16">
        <f t="shared" si="143"/>
        <v>32751.855802004979</v>
      </c>
      <c r="EB193" s="22">
        <f t="shared" si="195"/>
        <v>1.0231815394945443E-12</v>
      </c>
      <c r="EC193" s="22">
        <f t="shared" si="196"/>
        <v>2.9558577807620168E-12</v>
      </c>
      <c r="ED193" s="22">
        <f t="shared" si="197"/>
        <v>0</v>
      </c>
      <c r="EE193" s="22">
        <f t="shared" si="198"/>
        <v>0</v>
      </c>
      <c r="EF193" s="22">
        <f t="shared" si="199"/>
        <v>-4.0927261579781771E-12</v>
      </c>
      <c r="EG193" s="22">
        <f t="shared" si="200"/>
        <v>0</v>
      </c>
      <c r="EH193" s="22">
        <f t="shared" si="201"/>
        <v>-2.0463630789890885E-12</v>
      </c>
      <c r="EI193" s="22">
        <f t="shared" si="202"/>
        <v>0</v>
      </c>
      <c r="EJ193" s="22">
        <f t="shared" si="203"/>
        <v>0</v>
      </c>
      <c r="EK193" s="22">
        <f t="shared" si="204"/>
        <v>1.8189894035458565E-12</v>
      </c>
      <c r="EL193" s="22">
        <f t="shared" si="205"/>
        <v>-3.637978807091713E-12</v>
      </c>
      <c r="EM193" s="22">
        <f t="shared" si="206"/>
        <v>0</v>
      </c>
    </row>
    <row r="194" spans="12:143" x14ac:dyDescent="0.3">
      <c r="L194" s="7"/>
      <c r="M194" t="s">
        <v>194</v>
      </c>
      <c r="N194" s="15">
        <f>IFERROR(VLOOKUP($M:$M,'Data 2'!$C:$R,'Data 2'!E$1,0),0)</f>
        <v>38815.230000000003</v>
      </c>
      <c r="O194" s="15">
        <f>IFERROR(VLOOKUP($M:$M,'Data 2'!$C:$R,'Data 2'!F$1,0),0)</f>
        <v>38714.79</v>
      </c>
      <c r="P194" s="15">
        <f>IFERROR(VLOOKUP($M:$M,'Data 2'!$C:$R,'Data 2'!G$1,0),0)</f>
        <v>42054.13</v>
      </c>
      <c r="Q194" s="15">
        <f>IFERROR(VLOOKUP($M:$M,'Data 2'!$C:$R,'Data 2'!H$1,0),0)</f>
        <v>55770.81</v>
      </c>
      <c r="R194" s="15">
        <f>IFERROR(VLOOKUP($M:$M,'Data 2'!$C:$R,'Data 2'!I$1,0),0)</f>
        <v>57430.82</v>
      </c>
      <c r="S194" s="15">
        <f>IFERROR(VLOOKUP($M:$M,'Data 2'!$C:$R,'Data 2'!J$1,0),0)</f>
        <v>60061.91</v>
      </c>
      <c r="T194" s="15">
        <f>IFERROR(VLOOKUP($M:$M,'Data 2'!$C:$R,'Data 2'!K$1,0),0)</f>
        <v>69037.100000000006</v>
      </c>
      <c r="U194" s="15">
        <f>IFERROR(VLOOKUP($M:$M,'Data 2'!$C:$R,'Data 2'!L$1,0),0)</f>
        <v>58059.17</v>
      </c>
      <c r="V194" s="15">
        <f>IFERROR(VLOOKUP($M:$M,'Data 2'!$C:$R,'Data 2'!M$1,0),0)</f>
        <v>50070.63</v>
      </c>
      <c r="W194" s="15">
        <f>IFERROR(VLOOKUP($M:$M,'Data 2'!$C:$R,'Data 2'!N$1,0),0)</f>
        <v>49292.32</v>
      </c>
      <c r="X194" s="15">
        <f>IFERROR(VLOOKUP($M:$M,'Data 2'!$C:$R,'Data 2'!O$1,0),0)</f>
        <v>37521.089999999997</v>
      </c>
      <c r="Y194" s="15">
        <f>IFERROR(VLOOKUP($M:$M,'Data 2'!$C:$R,'Data 2'!P$1,0),0)</f>
        <v>34276.03</v>
      </c>
      <c r="Z194" s="16">
        <f t="shared" si="139"/>
        <v>175354.96</v>
      </c>
      <c r="AA194" s="15">
        <f>IFERROR(VLOOKUP($M:$M,'Data 2'!$U:$AI,'Data 2'!W$1,0),0)</f>
        <v>38416.550000000003</v>
      </c>
      <c r="AB194" s="15">
        <f>IFERROR(VLOOKUP($M:$M,'Data 2'!$U:$AI,'Data 2'!X$1,0),0)</f>
        <v>37719.08</v>
      </c>
      <c r="AC194" s="15">
        <f>IFERROR(VLOOKUP($M:$M,'Data 2'!$U:$AI,'Data 2'!Y$1,0),0)</f>
        <v>53892.65</v>
      </c>
      <c r="AD194" s="15">
        <f>IFERROR(VLOOKUP($M:$M,'Data 2'!$U:$AI,'Data 2'!Z$1,0),0)</f>
        <v>55599.92</v>
      </c>
      <c r="AE194" s="15">
        <f>IFERROR(VLOOKUP($M:$M,'Data 2'!$U:$AI,'Data 2'!AA$1,0),0)</f>
        <v>60544.28</v>
      </c>
      <c r="AF194" s="15">
        <f>IFERROR(VLOOKUP($M:$M,'Data 2'!$U:$AI,'Data 2'!AB$1,0),0)</f>
        <v>77403.839999999997</v>
      </c>
      <c r="AG194" s="15">
        <f>IFERROR(VLOOKUP($M:$M,'Data 2'!$U:$AI,'Data 2'!AC$1,0),0)</f>
        <v>73294.570000000007</v>
      </c>
      <c r="AH194" s="15">
        <f>IFERROR(VLOOKUP($M:$M,'Data 2'!$U:$AI,'Data 2'!AD$1,0),0)</f>
        <v>69385.36</v>
      </c>
      <c r="AI194" s="15">
        <f>IFERROR(VLOOKUP($M:$M,'Data 2'!$U:$AI,'Data 2'!AE$1,0),0)</f>
        <v>62563.01</v>
      </c>
      <c r="AJ194" s="15">
        <f>IFERROR(VLOOKUP($M:$M,'Data 2'!$U:$AI,'Data 2'!AF$1,0),0)</f>
        <v>60612.639999999999</v>
      </c>
      <c r="AK194" s="15">
        <f>IFERROR(VLOOKUP($M:$M,'Data 2'!$U:$AI,'Data 2'!AG$1,0),0)</f>
        <v>41591.81</v>
      </c>
      <c r="AL194" s="15">
        <f>IFERROR(VLOOKUP($M:$M,'Data 2'!$U:$AI,'Data 2'!AH$1,0),0)</f>
        <v>39144.839999999997</v>
      </c>
      <c r="AM194" s="16">
        <f t="shared" si="207"/>
        <v>670168.54999999993</v>
      </c>
      <c r="AN194" s="15">
        <f>IFERROR(VLOOKUP($M:$M,'Data 2'!$AP:$BE,'Data 2'!AR$1,0),0)</f>
        <v>48545.69</v>
      </c>
      <c r="AO194" s="15">
        <f>IFERROR(VLOOKUP($M:$M,'Data 2'!$AP:$BE,'Data 2'!AS$1,0),0)</f>
        <v>53573.5</v>
      </c>
      <c r="AP194" s="15">
        <f>IFERROR(VLOOKUP($M:$M,'Data 2'!$AP:$BE,'Data 2'!AT$1,0),0)</f>
        <v>59168.97</v>
      </c>
      <c r="AQ194" s="15">
        <f>IFERROR(VLOOKUP($M:$M,'Data 2'!$AP:$BE,'Data 2'!AU$1,0),0)</f>
        <v>64483.34</v>
      </c>
      <c r="AR194" s="15">
        <f>IFERROR(VLOOKUP($M:$M,'Data 2'!$AP:$BE,'Data 2'!AV$1,0),0)</f>
        <v>72740.5</v>
      </c>
      <c r="AS194" s="15">
        <f>IFERROR(VLOOKUP($M:$M,'Data 2'!$AP:$BE,'Data 2'!AW$1,0),0)</f>
        <v>76959.44</v>
      </c>
      <c r="AT194" s="15">
        <f>IFERROR(VLOOKUP($M:$M,'Data 2'!$AP:$BE,'Data 2'!AX$1,0),0)</f>
        <v>70592.350000000006</v>
      </c>
      <c r="AU194" s="15">
        <f>IFERROR(VLOOKUP($M:$M,'Data 2'!$AP:$BE,'Data 2'!AY$1,0),0)</f>
        <v>73817.149999999994</v>
      </c>
      <c r="AV194" s="15">
        <f>IFERROR(VLOOKUP($M:$M,'Data 2'!$AP:$BE,'Data 2'!AZ$1,0),0)</f>
        <v>66726.34</v>
      </c>
      <c r="AW194" s="15">
        <f>IFERROR(VLOOKUP($M:$M,'Data 2'!$AP:$BE,'Data 2'!BA$1,0),0)</f>
        <v>55976.549999999988</v>
      </c>
      <c r="AX194" s="15">
        <f>IFERROR(VLOOKUP($M:$M,'Data 2'!$AP:$BE,'Data 2'!BB$1,0),0)</f>
        <v>44421.410000000011</v>
      </c>
      <c r="AY194" s="15">
        <f>IFERROR(VLOOKUP($M:$M,'Data 2'!$AP:$BE,'Data 2'!BC$1,0),0)</f>
        <v>36929.090000000004</v>
      </c>
      <c r="AZ194" s="16">
        <f t="shared" si="140"/>
        <v>723934.33000000007</v>
      </c>
      <c r="BA194" s="3">
        <f>IF(AA194=0,0,IFERROR(VLOOKUP($M:$M,'Price_Per_Oz_01.2019~'!$A:$CQ,Data_sheet_PTD!BA$2,0),0))</f>
        <v>0.69</v>
      </c>
      <c r="BB194" s="3">
        <f>IF(AB194=0,0,IFERROR(VLOOKUP($M:$M,'Price_Per_Oz_01.2019~'!$A:$CQ,Data_sheet_PTD!BB$2,0),0))</f>
        <v>0.69</v>
      </c>
      <c r="BC194" s="3">
        <f>IF(AC194=0,0,IFERROR(VLOOKUP($M:$M,'Price_Per_Oz_01.2019~'!$A:$CQ,Data_sheet_PTD!BC$2,0),0))</f>
        <v>0.74</v>
      </c>
      <c r="BD194" s="3">
        <f>IF(AD194=0,0,IFERROR(VLOOKUP($M:$M,'Price_Per_Oz_01.2019~'!$A:$CQ,Data_sheet_PTD!BD$2,0),0))</f>
        <v>0.74</v>
      </c>
      <c r="BE194" s="3">
        <f>IF(AE194=0,0,IFERROR(VLOOKUP($M:$M,'Price_Per_Oz_01.2019~'!$A:$CQ,Data_sheet_PTD!BE$2,0),0))</f>
        <v>0.74</v>
      </c>
      <c r="BF194" s="3">
        <f>IF(AF194=0,0,IFERROR(VLOOKUP($M:$M,'Price_Per_Oz_01.2019~'!$A:$CQ,Data_sheet_PTD!BF$2,0),0))</f>
        <v>0.74</v>
      </c>
      <c r="BG194" s="3">
        <f>IF(AG194=0,0,IFERROR(VLOOKUP($M:$M,'Price_Per_Oz_01.2019~'!$A:$CQ,Data_sheet_PTD!BG$2,0),0))</f>
        <v>0.74</v>
      </c>
      <c r="BH194" s="3">
        <f>IF(AH194=0,0,IFERROR(VLOOKUP($M:$M,'Price_Per_Oz_01.2019~'!$A:$CQ,Data_sheet_PTD!BH$2,0),0))</f>
        <v>0.74</v>
      </c>
      <c r="BI194" s="3">
        <f>IF(AI194=0,0,IFERROR(VLOOKUP($M:$M,'Price_Per_Oz_01.2019~'!$A:$CQ,Data_sheet_PTD!BI$2,0),0))</f>
        <v>0.74</v>
      </c>
      <c r="BJ194" s="3">
        <f>IF(AJ194=0,0,IFERROR(VLOOKUP($M:$M,'Price_Per_Oz_01.2019~'!$A:$CQ,Data_sheet_PTD!BJ$2,0),0))</f>
        <v>0.74</v>
      </c>
      <c r="BK194" s="3">
        <f>IF(AK194=0,0,IFERROR(VLOOKUP($M:$M,'Price_Per_Oz_01.2019~'!$A:$CQ,Data_sheet_PTD!BK$2,0),0))</f>
        <v>0.74</v>
      </c>
      <c r="BL194" s="3">
        <f>IF(AL194=0,0,IFERROR(VLOOKUP($M:$M,'Price_Per_Oz_01.2019~'!$A:$CQ,Data_sheet_PTD!BL$2,0),0))</f>
        <v>0.74</v>
      </c>
      <c r="BM194" s="17">
        <f t="shared" si="192"/>
        <v>0.74</v>
      </c>
      <c r="BN194" s="3">
        <f>IF(AN194=0,0,IFERROR(VLOOKUP($M:$M,'Price_Per_Oz_01.2019~'!$A:$CQ,Data_sheet_PTD!BN$2,0),0))</f>
        <v>0.74</v>
      </c>
      <c r="BO194" s="3">
        <f>IF(AO194=0,0,IFERROR(VLOOKUP($M:$M,'Price_Per_Oz_01.2019~'!$A:$CQ,Data_sheet_PTD!BO$2,0),0))</f>
        <v>0.74</v>
      </c>
      <c r="BP194" s="3">
        <f>IF(AP194=0,0,IFERROR(VLOOKUP($M:$M,'Price_Per_Oz_01.2019~'!$A:$CQ,Data_sheet_PTD!BP$2,0),0))</f>
        <v>0.74</v>
      </c>
      <c r="BQ194" s="3">
        <f>IF(AQ194=0,0,IFERROR(VLOOKUP($M:$M,'Price_Per_Oz_01.2019~'!$A:$CQ,Data_sheet_PTD!BQ$2,0),0))</f>
        <v>0.74</v>
      </c>
      <c r="BR194" s="3">
        <f>IF(AR194=0,0,IFERROR(VLOOKUP($M:$M,'Price_Per_Oz_01.2019~'!$A:$CQ,Data_sheet_PTD!BR$2,0),0))</f>
        <v>0.74</v>
      </c>
      <c r="BS194" s="3">
        <f>IF(AS194=0,0,IFERROR(VLOOKUP($M:$M,'Price_Per_Oz_01.2019~'!$A:$CQ,Data_sheet_PTD!BS$2,0),0))</f>
        <v>0.74</v>
      </c>
      <c r="BT194" s="3">
        <f>IF(AT194=0,0,IFERROR(VLOOKUP($M:$M,'Price_Per_Oz_01.2019~'!$A:$CQ,Data_sheet_PTD!BT$2,0),0))</f>
        <v>0.74</v>
      </c>
      <c r="BU194" s="3">
        <f>IF(AU194=0,0,IFERROR(VLOOKUP($M:$M,'Price_Per_Oz_01.2019~'!$A:$CQ,Data_sheet_PTD!BU$2,0),0))</f>
        <v>0.74</v>
      </c>
      <c r="BV194" s="3">
        <f>IF(AV194=0,0,IFERROR(VLOOKUP($M:$M,'Price_Per_Oz_01.2019~'!$A:$CQ,Data_sheet_PTD!BV$2,0),0))</f>
        <v>0.74</v>
      </c>
      <c r="BW194" s="3">
        <f>IF(AW194=0,0,IFERROR(VLOOKUP($M:$M,'Price_Per_Oz_01.2019~'!$A:$CQ,Data_sheet_PTD!BW$2,0),0))</f>
        <v>0.74</v>
      </c>
      <c r="BX194" s="3">
        <f>IF(AX194=0,0,IFERROR(VLOOKUP($M:$M,'Price_Per_Oz_01.2019~'!$A:$CQ,Data_sheet_PTD!BX$2,0),0))</f>
        <v>0.74</v>
      </c>
      <c r="BY194" s="3">
        <f>IF(AY194=0,0,IFERROR(VLOOKUP($M:$M,'Price_Per_Oz_01.2019~'!$A:$CQ,Data_sheet_PTD!BY$2,0),0))</f>
        <v>0.74</v>
      </c>
      <c r="BZ194" s="17">
        <f t="shared" si="193"/>
        <v>0.74</v>
      </c>
      <c r="CA194" s="12">
        <f t="shared" si="144"/>
        <v>55676.159420289863</v>
      </c>
      <c r="CB194" s="12">
        <f t="shared" si="145"/>
        <v>54665.333333333343</v>
      </c>
      <c r="CC194" s="12">
        <f t="shared" si="146"/>
        <v>72827.905405405414</v>
      </c>
      <c r="CD194" s="12">
        <f t="shared" si="147"/>
        <v>75135.027027027027</v>
      </c>
      <c r="CE194" s="12">
        <f t="shared" si="148"/>
        <v>81816.5945945946</v>
      </c>
      <c r="CF194" s="12">
        <f t="shared" si="149"/>
        <v>104599.78378378379</v>
      </c>
      <c r="CG194" s="12">
        <f t="shared" si="150"/>
        <v>99046.716216216228</v>
      </c>
      <c r="CH194" s="12">
        <f t="shared" si="151"/>
        <v>93764</v>
      </c>
      <c r="CI194" s="12">
        <f t="shared" si="152"/>
        <v>84544.608108108107</v>
      </c>
      <c r="CJ194" s="12">
        <f t="shared" si="153"/>
        <v>81908.972972972973</v>
      </c>
      <c r="CK194" s="12">
        <f t="shared" si="154"/>
        <v>56205.148648648646</v>
      </c>
      <c r="CL194" s="12">
        <f t="shared" si="155"/>
        <v>52898.432432432426</v>
      </c>
      <c r="CM194" s="13">
        <f t="shared" si="194"/>
        <v>913088.68194281252</v>
      </c>
      <c r="CN194" s="12">
        <f t="shared" si="156"/>
        <v>65602.283783783787</v>
      </c>
      <c r="CO194" s="12">
        <f t="shared" si="157"/>
        <v>72396.621621621627</v>
      </c>
      <c r="CP194" s="12">
        <f t="shared" si="158"/>
        <v>79958.067567567574</v>
      </c>
      <c r="CQ194" s="12">
        <f t="shared" si="159"/>
        <v>87139.648648648639</v>
      </c>
      <c r="CR194" s="12">
        <f t="shared" si="160"/>
        <v>98297.972972972973</v>
      </c>
      <c r="CS194" s="12">
        <f t="shared" si="161"/>
        <v>103999.24324324325</v>
      </c>
      <c r="CT194" s="12">
        <f t="shared" si="162"/>
        <v>95395.067567567574</v>
      </c>
      <c r="CU194" s="12">
        <f t="shared" si="163"/>
        <v>99752.9054054054</v>
      </c>
      <c r="CV194" s="12">
        <f t="shared" si="164"/>
        <v>90170.729729729719</v>
      </c>
      <c r="CW194" s="12">
        <f t="shared" si="165"/>
        <v>75643.986486486465</v>
      </c>
      <c r="CX194" s="12">
        <f t="shared" si="166"/>
        <v>60028.932432432448</v>
      </c>
      <c r="CY194" s="12">
        <f t="shared" si="167"/>
        <v>49904.17567567568</v>
      </c>
      <c r="CZ194" s="13">
        <f t="shared" si="141"/>
        <v>978289.63513513515</v>
      </c>
      <c r="DA194" s="15">
        <f t="shared" si="168"/>
        <v>6849.0258108108064</v>
      </c>
      <c r="DB194" s="15">
        <f t="shared" si="169"/>
        <v>12234.588918918915</v>
      </c>
      <c r="DC194" s="15">
        <f t="shared" si="170"/>
        <v>5276.3199999999979</v>
      </c>
      <c r="DD194" s="15">
        <f t="shared" si="171"/>
        <v>8883.4199999999928</v>
      </c>
      <c r="DE194" s="15">
        <f t="shared" si="172"/>
        <v>12196.219999999996</v>
      </c>
      <c r="DF194" s="15">
        <f t="shared" si="173"/>
        <v>-444.39999999999418</v>
      </c>
      <c r="DG194" s="15">
        <f t="shared" si="174"/>
        <v>-2702.2200000000039</v>
      </c>
      <c r="DH194" s="15">
        <f t="shared" si="175"/>
        <v>4431.7899999999954</v>
      </c>
      <c r="DI194" s="15">
        <f t="shared" si="176"/>
        <v>4163.3299999999936</v>
      </c>
      <c r="DJ194" s="15">
        <f t="shared" si="177"/>
        <v>-4636.0900000000165</v>
      </c>
      <c r="DK194" s="15">
        <f t="shared" si="178"/>
        <v>2829.6000000000131</v>
      </c>
      <c r="DL194" s="15">
        <f t="shared" si="179"/>
        <v>-2215.7499999999918</v>
      </c>
      <c r="DM194" s="16">
        <f t="shared" si="142"/>
        <v>46865.8347297297</v>
      </c>
      <c r="DN194" s="15">
        <f t="shared" si="180"/>
        <v>3280.1141891891921</v>
      </c>
      <c r="DO194" s="15">
        <f t="shared" si="181"/>
        <v>3619.8310810810844</v>
      </c>
      <c r="DP194" s="15">
        <f t="shared" si="182"/>
        <v>0</v>
      </c>
      <c r="DQ194" s="15">
        <f t="shared" si="183"/>
        <v>0</v>
      </c>
      <c r="DR194" s="15">
        <f t="shared" si="184"/>
        <v>0</v>
      </c>
      <c r="DS194" s="15">
        <f t="shared" si="185"/>
        <v>0</v>
      </c>
      <c r="DT194" s="15">
        <f t="shared" si="186"/>
        <v>0</v>
      </c>
      <c r="DU194" s="15">
        <f t="shared" si="187"/>
        <v>0</v>
      </c>
      <c r="DV194" s="15">
        <f t="shared" si="188"/>
        <v>0</v>
      </c>
      <c r="DW194" s="15">
        <f t="shared" si="189"/>
        <v>0</v>
      </c>
      <c r="DX194" s="15">
        <f t="shared" si="190"/>
        <v>0</v>
      </c>
      <c r="DY194" s="15">
        <f t="shared" si="191"/>
        <v>0</v>
      </c>
      <c r="DZ194" s="16">
        <f t="shared" si="143"/>
        <v>6899.9452702702765</v>
      </c>
      <c r="EB194" s="22">
        <f t="shared" si="195"/>
        <v>0</v>
      </c>
      <c r="EC194" s="22">
        <f t="shared" si="196"/>
        <v>0</v>
      </c>
      <c r="ED194" s="22">
        <f t="shared" si="197"/>
        <v>0</v>
      </c>
      <c r="EE194" s="22">
        <f t="shared" si="198"/>
        <v>0</v>
      </c>
      <c r="EF194" s="22">
        <f t="shared" si="199"/>
        <v>0</v>
      </c>
      <c r="EG194" s="22">
        <f t="shared" si="200"/>
        <v>0</v>
      </c>
      <c r="EH194" s="22">
        <f t="shared" si="201"/>
        <v>0</v>
      </c>
      <c r="EI194" s="22">
        <f t="shared" si="202"/>
        <v>0</v>
      </c>
      <c r="EJ194" s="22">
        <f t="shared" si="203"/>
        <v>0</v>
      </c>
      <c r="EK194" s="22">
        <f t="shared" si="204"/>
        <v>0</v>
      </c>
      <c r="EL194" s="22">
        <f t="shared" si="205"/>
        <v>0</v>
      </c>
      <c r="EM194" s="22">
        <f t="shared" si="206"/>
        <v>0</v>
      </c>
    </row>
    <row r="195" spans="12:143" x14ac:dyDescent="0.3">
      <c r="L195" s="7"/>
      <c r="M195" t="s">
        <v>195</v>
      </c>
      <c r="N195" s="15">
        <f>IFERROR(VLOOKUP($M:$M,'Data 2'!$C:$R,'Data 2'!E$1,0),0)</f>
        <v>46219.53</v>
      </c>
      <c r="O195" s="15">
        <f>IFERROR(VLOOKUP($M:$M,'Data 2'!$C:$R,'Data 2'!F$1,0),0)</f>
        <v>50043.29</v>
      </c>
      <c r="P195" s="15">
        <f>IFERROR(VLOOKUP($M:$M,'Data 2'!$C:$R,'Data 2'!G$1,0),0)</f>
        <v>56686.11</v>
      </c>
      <c r="Q195" s="15">
        <f>IFERROR(VLOOKUP($M:$M,'Data 2'!$C:$R,'Data 2'!H$1,0),0)</f>
        <v>68921.27</v>
      </c>
      <c r="R195" s="15">
        <f>IFERROR(VLOOKUP($M:$M,'Data 2'!$C:$R,'Data 2'!I$1,0),0)</f>
        <v>66950.490000000005</v>
      </c>
      <c r="S195" s="15">
        <f>IFERROR(VLOOKUP($M:$M,'Data 2'!$C:$R,'Data 2'!J$1,0),0)</f>
        <v>71316.19</v>
      </c>
      <c r="T195" s="15">
        <f>IFERROR(VLOOKUP($M:$M,'Data 2'!$C:$R,'Data 2'!K$1,0),0)</f>
        <v>89240.24</v>
      </c>
      <c r="U195" s="15">
        <f>IFERROR(VLOOKUP($M:$M,'Data 2'!$C:$R,'Data 2'!L$1,0),0)</f>
        <v>75772.72</v>
      </c>
      <c r="V195" s="15">
        <f>IFERROR(VLOOKUP($M:$M,'Data 2'!$C:$R,'Data 2'!M$1,0),0)</f>
        <v>60107.08</v>
      </c>
      <c r="W195" s="15">
        <f>IFERROR(VLOOKUP($M:$M,'Data 2'!$C:$R,'Data 2'!N$1,0),0)</f>
        <v>59994.03</v>
      </c>
      <c r="X195" s="15">
        <f>IFERROR(VLOOKUP($M:$M,'Data 2'!$C:$R,'Data 2'!O$1,0),0)</f>
        <v>42409.23</v>
      </c>
      <c r="Y195" s="15">
        <f>IFERROR(VLOOKUP($M:$M,'Data 2'!$C:$R,'Data 2'!P$1,0),0)</f>
        <v>37717.730000000003</v>
      </c>
      <c r="Z195" s="16">
        <f t="shared" si="139"/>
        <v>221870.2</v>
      </c>
      <c r="AA195" s="15">
        <f>IFERROR(VLOOKUP($M:$M,'Data 2'!$U:$AI,'Data 2'!W$1,0),0)</f>
        <v>44620.89</v>
      </c>
      <c r="AB195" s="15">
        <f>IFERROR(VLOOKUP($M:$M,'Data 2'!$U:$AI,'Data 2'!X$1,0),0)</f>
        <v>46762.59</v>
      </c>
      <c r="AC195" s="15">
        <f>IFERROR(VLOOKUP($M:$M,'Data 2'!$U:$AI,'Data 2'!Y$1,0),0)</f>
        <v>68603.990000000005</v>
      </c>
      <c r="AD195" s="15">
        <f>IFERROR(VLOOKUP($M:$M,'Data 2'!$U:$AI,'Data 2'!Z$1,0),0)</f>
        <v>71046.83</v>
      </c>
      <c r="AE195" s="15">
        <f>IFERROR(VLOOKUP($M:$M,'Data 2'!$U:$AI,'Data 2'!AA$1,0),0)</f>
        <v>74824.100000000006</v>
      </c>
      <c r="AF195" s="15">
        <f>IFERROR(VLOOKUP($M:$M,'Data 2'!$U:$AI,'Data 2'!AB$1,0),0)</f>
        <v>91752.07</v>
      </c>
      <c r="AG195" s="15">
        <f>IFERROR(VLOOKUP($M:$M,'Data 2'!$U:$AI,'Data 2'!AC$1,0),0)</f>
        <v>85076.96</v>
      </c>
      <c r="AH195" s="15">
        <f>IFERROR(VLOOKUP($M:$M,'Data 2'!$U:$AI,'Data 2'!AD$1,0),0)</f>
        <v>81411.839999999997</v>
      </c>
      <c r="AI195" s="15">
        <f>IFERROR(VLOOKUP($M:$M,'Data 2'!$U:$AI,'Data 2'!AE$1,0),0)</f>
        <v>74521.2</v>
      </c>
      <c r="AJ195" s="15">
        <f>IFERROR(VLOOKUP($M:$M,'Data 2'!$U:$AI,'Data 2'!AF$1,0),0)</f>
        <v>66307.789999999994</v>
      </c>
      <c r="AK195" s="15">
        <f>IFERROR(VLOOKUP($M:$M,'Data 2'!$U:$AI,'Data 2'!AG$1,0),0)</f>
        <v>49429.440000000002</v>
      </c>
      <c r="AL195" s="15">
        <f>IFERROR(VLOOKUP($M:$M,'Data 2'!$U:$AI,'Data 2'!AH$1,0),0)</f>
        <v>45109.58</v>
      </c>
      <c r="AM195" s="16">
        <f t="shared" si="207"/>
        <v>799467.27999999991</v>
      </c>
      <c r="AN195" s="15">
        <f>IFERROR(VLOOKUP($M:$M,'Data 2'!$AP:$BE,'Data 2'!AR$1,0),0)</f>
        <v>52674.09</v>
      </c>
      <c r="AO195" s="15">
        <f>IFERROR(VLOOKUP($M:$M,'Data 2'!$AP:$BE,'Data 2'!AS$1,0),0)</f>
        <v>58812.91</v>
      </c>
      <c r="AP195" s="15">
        <f>IFERROR(VLOOKUP($M:$M,'Data 2'!$AP:$BE,'Data 2'!AT$1,0),0)</f>
        <v>66990.460000000006</v>
      </c>
      <c r="AQ195" s="15">
        <f>IFERROR(VLOOKUP($M:$M,'Data 2'!$AP:$BE,'Data 2'!AU$1,0),0)</f>
        <v>73098.460000000006</v>
      </c>
      <c r="AR195" s="15">
        <f>IFERROR(VLOOKUP($M:$M,'Data 2'!$AP:$BE,'Data 2'!AV$1,0),0)</f>
        <v>83713.17</v>
      </c>
      <c r="AS195" s="15">
        <f>IFERROR(VLOOKUP($M:$M,'Data 2'!$AP:$BE,'Data 2'!AW$1,0),0)</f>
        <v>91672.7</v>
      </c>
      <c r="AT195" s="15">
        <f>IFERROR(VLOOKUP($M:$M,'Data 2'!$AP:$BE,'Data 2'!AX$1,0),0)</f>
        <v>86397.09</v>
      </c>
      <c r="AU195" s="15">
        <f>IFERROR(VLOOKUP($M:$M,'Data 2'!$AP:$BE,'Data 2'!AY$1,0),0)</f>
        <v>87983.14</v>
      </c>
      <c r="AV195" s="15">
        <f>IFERROR(VLOOKUP($M:$M,'Data 2'!$AP:$BE,'Data 2'!AZ$1,0),0)</f>
        <v>73212.31</v>
      </c>
      <c r="AW195" s="15">
        <f>IFERROR(VLOOKUP($M:$M,'Data 2'!$AP:$BE,'Data 2'!BA$1,0),0)</f>
        <v>65172.710000000021</v>
      </c>
      <c r="AX195" s="15">
        <f>IFERROR(VLOOKUP($M:$M,'Data 2'!$AP:$BE,'Data 2'!BB$1,0),0)</f>
        <v>48765.919999999991</v>
      </c>
      <c r="AY195" s="15">
        <f>IFERROR(VLOOKUP($M:$M,'Data 2'!$AP:$BE,'Data 2'!BC$1,0),0)</f>
        <v>45233.43</v>
      </c>
      <c r="AZ195" s="16">
        <f t="shared" si="140"/>
        <v>833726.39000000013</v>
      </c>
      <c r="BA195" s="3">
        <f>IF(AA195=0,0,IFERROR(VLOOKUP($M:$M,'Price_Per_Oz_01.2019~'!$A:$CQ,Data_sheet_PTD!BA$2,0),0))</f>
        <v>0.71</v>
      </c>
      <c r="BB195" s="3">
        <f>IF(AB195=0,0,IFERROR(VLOOKUP($M:$M,'Price_Per_Oz_01.2019~'!$A:$CQ,Data_sheet_PTD!BB$2,0),0))</f>
        <v>0.71</v>
      </c>
      <c r="BC195" s="3">
        <f>IF(AC195=0,0,IFERROR(VLOOKUP($M:$M,'Price_Per_Oz_01.2019~'!$A:$CQ,Data_sheet_PTD!BC$2,0),0))</f>
        <v>0.71</v>
      </c>
      <c r="BD195" s="3">
        <f>IF(AD195=0,0,IFERROR(VLOOKUP($M:$M,'Price_Per_Oz_01.2019~'!$A:$CQ,Data_sheet_PTD!BD$2,0),0))</f>
        <v>0.74</v>
      </c>
      <c r="BE195" s="3">
        <f>IF(AE195=0,0,IFERROR(VLOOKUP($M:$M,'Price_Per_Oz_01.2019~'!$A:$CQ,Data_sheet_PTD!BE$2,0),0))</f>
        <v>0.74</v>
      </c>
      <c r="BF195" s="3">
        <f>IF(AF195=0,0,IFERROR(VLOOKUP($M:$M,'Price_Per_Oz_01.2019~'!$A:$CQ,Data_sheet_PTD!BF$2,0),0))</f>
        <v>0.74</v>
      </c>
      <c r="BG195" s="3">
        <f>IF(AG195=0,0,IFERROR(VLOOKUP($M:$M,'Price_Per_Oz_01.2019~'!$A:$CQ,Data_sheet_PTD!BG$2,0),0))</f>
        <v>0.74</v>
      </c>
      <c r="BH195" s="3">
        <f>IF(AH195=0,0,IFERROR(VLOOKUP($M:$M,'Price_Per_Oz_01.2019~'!$A:$CQ,Data_sheet_PTD!BH$2,0),0))</f>
        <v>0.74</v>
      </c>
      <c r="BI195" s="3">
        <f>IF(AI195=0,0,IFERROR(VLOOKUP($M:$M,'Price_Per_Oz_01.2019~'!$A:$CQ,Data_sheet_PTD!BI$2,0),0))</f>
        <v>0.74</v>
      </c>
      <c r="BJ195" s="3">
        <f>IF(AJ195=0,0,IFERROR(VLOOKUP($M:$M,'Price_Per_Oz_01.2019~'!$A:$CQ,Data_sheet_PTD!BJ$2,0),0))</f>
        <v>0.74</v>
      </c>
      <c r="BK195" s="3">
        <f>IF(AK195=0,0,IFERROR(VLOOKUP($M:$M,'Price_Per_Oz_01.2019~'!$A:$CQ,Data_sheet_PTD!BK$2,0),0))</f>
        <v>0.74</v>
      </c>
      <c r="BL195" s="3">
        <f>IF(AL195=0,0,IFERROR(VLOOKUP($M:$M,'Price_Per_Oz_01.2019~'!$A:$CQ,Data_sheet_PTD!BL$2,0),0))</f>
        <v>0.74</v>
      </c>
      <c r="BM195" s="17">
        <f t="shared" si="192"/>
        <v>0.74</v>
      </c>
      <c r="BN195" s="3">
        <f>IF(AN195=0,0,IFERROR(VLOOKUP($M:$M,'Price_Per_Oz_01.2019~'!$A:$CQ,Data_sheet_PTD!BN$2,0),0))</f>
        <v>0.74</v>
      </c>
      <c r="BO195" s="3">
        <f>IF(AO195=0,0,IFERROR(VLOOKUP($M:$M,'Price_Per_Oz_01.2019~'!$A:$CQ,Data_sheet_PTD!BO$2,0),0))</f>
        <v>0.74</v>
      </c>
      <c r="BP195" s="3">
        <f>IF(AP195=0,0,IFERROR(VLOOKUP($M:$M,'Price_Per_Oz_01.2019~'!$A:$CQ,Data_sheet_PTD!BP$2,0),0))</f>
        <v>0.74</v>
      </c>
      <c r="BQ195" s="3">
        <f>IF(AQ195=0,0,IFERROR(VLOOKUP($M:$M,'Price_Per_Oz_01.2019~'!$A:$CQ,Data_sheet_PTD!BQ$2,0),0))</f>
        <v>0.79</v>
      </c>
      <c r="BR195" s="3">
        <f>IF(AR195=0,0,IFERROR(VLOOKUP($M:$M,'Price_Per_Oz_01.2019~'!$A:$CQ,Data_sheet_PTD!BR$2,0),0))</f>
        <v>0.79</v>
      </c>
      <c r="BS195" s="3">
        <f>IF(AS195=0,0,IFERROR(VLOOKUP($M:$M,'Price_Per_Oz_01.2019~'!$A:$CQ,Data_sheet_PTD!BS$2,0),0))</f>
        <v>0.79</v>
      </c>
      <c r="BT195" s="3">
        <f>IF(AT195=0,0,IFERROR(VLOOKUP($M:$M,'Price_Per_Oz_01.2019~'!$A:$CQ,Data_sheet_PTD!BT$2,0),0))</f>
        <v>0.79</v>
      </c>
      <c r="BU195" s="3">
        <f>IF(AU195=0,0,IFERROR(VLOOKUP($M:$M,'Price_Per_Oz_01.2019~'!$A:$CQ,Data_sheet_PTD!BU$2,0),0))</f>
        <v>0.79</v>
      </c>
      <c r="BV195" s="3">
        <f>IF(AV195=0,0,IFERROR(VLOOKUP($M:$M,'Price_Per_Oz_01.2019~'!$A:$CQ,Data_sheet_PTD!BV$2,0),0))</f>
        <v>0.79</v>
      </c>
      <c r="BW195" s="3">
        <f>IF(AW195=0,0,IFERROR(VLOOKUP($M:$M,'Price_Per_Oz_01.2019~'!$A:$CQ,Data_sheet_PTD!BW$2,0),0))</f>
        <v>0.79</v>
      </c>
      <c r="BX195" s="3">
        <f>IF(AX195=0,0,IFERROR(VLOOKUP($M:$M,'Price_Per_Oz_01.2019~'!$A:$CQ,Data_sheet_PTD!BX$2,0),0))</f>
        <v>0.79</v>
      </c>
      <c r="BY195" s="3">
        <f>IF(AY195=0,0,IFERROR(VLOOKUP($M:$M,'Price_Per_Oz_01.2019~'!$A:$CQ,Data_sheet_PTD!BY$2,0),0))</f>
        <v>0.79</v>
      </c>
      <c r="BZ195" s="17">
        <f t="shared" si="193"/>
        <v>0.79</v>
      </c>
      <c r="CA195" s="12">
        <f t="shared" si="144"/>
        <v>62846.323943661977</v>
      </c>
      <c r="CB195" s="12">
        <f t="shared" si="145"/>
        <v>65862.8028169014</v>
      </c>
      <c r="CC195" s="12">
        <f t="shared" si="146"/>
        <v>96625.338028169033</v>
      </c>
      <c r="CD195" s="12">
        <f t="shared" si="147"/>
        <v>96009.229729729734</v>
      </c>
      <c r="CE195" s="12">
        <f t="shared" si="148"/>
        <v>101113.64864864865</v>
      </c>
      <c r="CF195" s="12">
        <f t="shared" si="149"/>
        <v>123989.2837837838</v>
      </c>
      <c r="CG195" s="12">
        <f t="shared" si="150"/>
        <v>114968.86486486488</v>
      </c>
      <c r="CH195" s="12">
        <f t="shared" si="151"/>
        <v>110016</v>
      </c>
      <c r="CI195" s="12">
        <f t="shared" si="152"/>
        <v>100704.32432432432</v>
      </c>
      <c r="CJ195" s="12">
        <f t="shared" si="153"/>
        <v>89605.121621621613</v>
      </c>
      <c r="CK195" s="12">
        <f t="shared" si="154"/>
        <v>66796.540540540547</v>
      </c>
      <c r="CL195" s="12">
        <f t="shared" si="155"/>
        <v>60958.891891891893</v>
      </c>
      <c r="CM195" s="13">
        <f t="shared" si="194"/>
        <v>1089496.370194138</v>
      </c>
      <c r="CN195" s="12">
        <f t="shared" si="156"/>
        <v>71181.202702702692</v>
      </c>
      <c r="CO195" s="12">
        <f t="shared" si="157"/>
        <v>79476.905405405414</v>
      </c>
      <c r="CP195" s="12">
        <f t="shared" si="158"/>
        <v>90527.648648648654</v>
      </c>
      <c r="CQ195" s="12">
        <f t="shared" si="159"/>
        <v>92529.696202531646</v>
      </c>
      <c r="CR195" s="12">
        <f t="shared" si="160"/>
        <v>105966.03797468354</v>
      </c>
      <c r="CS195" s="12">
        <f t="shared" si="161"/>
        <v>116041.39240506328</v>
      </c>
      <c r="CT195" s="12">
        <f t="shared" si="162"/>
        <v>109363.40506329112</v>
      </c>
      <c r="CU195" s="12">
        <f t="shared" si="163"/>
        <v>111371.06329113923</v>
      </c>
      <c r="CV195" s="12">
        <f t="shared" si="164"/>
        <v>92673.810126582277</v>
      </c>
      <c r="CW195" s="12">
        <f t="shared" si="165"/>
        <v>82497.101265822814</v>
      </c>
      <c r="CX195" s="12">
        <f t="shared" si="166"/>
        <v>61729.012658227832</v>
      </c>
      <c r="CY195" s="12">
        <f t="shared" si="167"/>
        <v>57257.506329113923</v>
      </c>
      <c r="CZ195" s="13">
        <f t="shared" si="141"/>
        <v>1070614.7820732123</v>
      </c>
      <c r="DA195" s="15">
        <f t="shared" si="168"/>
        <v>5917.7639189189076</v>
      </c>
      <c r="DB195" s="15">
        <f t="shared" si="169"/>
        <v>9666.0128378378504</v>
      </c>
      <c r="DC195" s="15">
        <f t="shared" si="170"/>
        <v>-4329.3594594594697</v>
      </c>
      <c r="DD195" s="15">
        <f t="shared" si="171"/>
        <v>-2574.8548101265847</v>
      </c>
      <c r="DE195" s="15">
        <f t="shared" si="172"/>
        <v>3590.7681012658149</v>
      </c>
      <c r="DF195" s="15">
        <f t="shared" si="173"/>
        <v>-5881.439620253188</v>
      </c>
      <c r="DG195" s="15">
        <f t="shared" si="174"/>
        <v>-4148.0402531645805</v>
      </c>
      <c r="DH195" s="15">
        <f t="shared" si="175"/>
        <v>1002.7468354430312</v>
      </c>
      <c r="DI195" s="15">
        <f t="shared" si="176"/>
        <v>-5942.5805063291118</v>
      </c>
      <c r="DJ195" s="15">
        <f t="shared" si="177"/>
        <v>-5259.935063291111</v>
      </c>
      <c r="DK195" s="15">
        <f t="shared" si="178"/>
        <v>-3749.9706329114097</v>
      </c>
      <c r="DL195" s="15">
        <f t="shared" si="179"/>
        <v>-2739.025316455698</v>
      </c>
      <c r="DM195" s="16">
        <f t="shared" si="142"/>
        <v>-14447.913968525549</v>
      </c>
      <c r="DN195" s="15">
        <f t="shared" si="180"/>
        <v>2135.4360810810826</v>
      </c>
      <c r="DO195" s="15">
        <f t="shared" si="181"/>
        <v>2384.3071621621643</v>
      </c>
      <c r="DP195" s="15">
        <f t="shared" si="182"/>
        <v>2715.8294594594622</v>
      </c>
      <c r="DQ195" s="15">
        <f t="shared" si="183"/>
        <v>4626.4848101265861</v>
      </c>
      <c r="DR195" s="15">
        <f t="shared" si="184"/>
        <v>5298.301898734182</v>
      </c>
      <c r="DS195" s="15">
        <f t="shared" si="185"/>
        <v>5802.069620253169</v>
      </c>
      <c r="DT195" s="15">
        <f t="shared" si="186"/>
        <v>5468.1702531645615</v>
      </c>
      <c r="DU195" s="15">
        <f t="shared" si="187"/>
        <v>5568.5531645569663</v>
      </c>
      <c r="DV195" s="15">
        <f t="shared" si="188"/>
        <v>4633.6905063291179</v>
      </c>
      <c r="DW195" s="15">
        <f t="shared" si="189"/>
        <v>4124.8550632911447</v>
      </c>
      <c r="DX195" s="15">
        <f t="shared" si="190"/>
        <v>3086.4506329113942</v>
      </c>
      <c r="DY195" s="15">
        <f t="shared" si="191"/>
        <v>2862.8753164556988</v>
      </c>
      <c r="DZ195" s="16">
        <f t="shared" si="143"/>
        <v>48707.023968525529</v>
      </c>
      <c r="EB195" s="22">
        <f t="shared" si="195"/>
        <v>7.2759576141834259E-12</v>
      </c>
      <c r="EC195" s="22">
        <f t="shared" si="196"/>
        <v>0</v>
      </c>
      <c r="ED195" s="22">
        <f t="shared" si="197"/>
        <v>8.6401996668428183E-12</v>
      </c>
      <c r="EE195" s="22">
        <f t="shared" si="198"/>
        <v>0</v>
      </c>
      <c r="EF195" s="22">
        <f t="shared" si="199"/>
        <v>0</v>
      </c>
      <c r="EG195" s="22">
        <f t="shared" si="200"/>
        <v>9.0949470177292824E-12</v>
      </c>
      <c r="EH195" s="22">
        <f t="shared" si="201"/>
        <v>9.0949470177292824E-12</v>
      </c>
      <c r="EI195" s="22">
        <f t="shared" si="202"/>
        <v>0</v>
      </c>
      <c r="EJ195" s="22">
        <f t="shared" si="203"/>
        <v>-5.4569682106375694E-12</v>
      </c>
      <c r="EK195" s="22">
        <f t="shared" si="204"/>
        <v>-6.3664629124104977E-12</v>
      </c>
      <c r="EL195" s="22">
        <f t="shared" si="205"/>
        <v>4.0927261579781771E-12</v>
      </c>
      <c r="EM195" s="22">
        <f t="shared" si="206"/>
        <v>-2.2737367544323206E-12</v>
      </c>
    </row>
    <row r="196" spans="12:143" x14ac:dyDescent="0.3">
      <c r="L196" s="7"/>
      <c r="M196" t="s">
        <v>196</v>
      </c>
      <c r="N196" s="15">
        <f>IFERROR(VLOOKUP($M:$M,'Data 2'!$C:$R,'Data 2'!E$1,0),0)</f>
        <v>41873.89</v>
      </c>
      <c r="O196" s="15">
        <f>IFERROR(VLOOKUP($M:$M,'Data 2'!$C:$R,'Data 2'!F$1,0),0)</f>
        <v>54731.98</v>
      </c>
      <c r="P196" s="15">
        <f>IFERROR(VLOOKUP($M:$M,'Data 2'!$C:$R,'Data 2'!G$1,0),0)</f>
        <v>66476.73</v>
      </c>
      <c r="Q196" s="15">
        <f>IFERROR(VLOOKUP($M:$M,'Data 2'!$C:$R,'Data 2'!H$1,0),0)</f>
        <v>86257.16</v>
      </c>
      <c r="R196" s="15">
        <f>IFERROR(VLOOKUP($M:$M,'Data 2'!$C:$R,'Data 2'!I$1,0),0)</f>
        <v>82029.55</v>
      </c>
      <c r="S196" s="15">
        <f>IFERROR(VLOOKUP($M:$M,'Data 2'!$C:$R,'Data 2'!J$1,0),0)</f>
        <v>87039.06</v>
      </c>
      <c r="T196" s="15">
        <f>IFERROR(VLOOKUP($M:$M,'Data 2'!$C:$R,'Data 2'!K$1,0),0)</f>
        <v>94504.91</v>
      </c>
      <c r="U196" s="15">
        <f>IFERROR(VLOOKUP($M:$M,'Data 2'!$C:$R,'Data 2'!L$1,0),0)</f>
        <v>82190.27</v>
      </c>
      <c r="V196" s="15">
        <f>IFERROR(VLOOKUP($M:$M,'Data 2'!$C:$R,'Data 2'!M$1,0),0)</f>
        <v>69098.52</v>
      </c>
      <c r="W196" s="15">
        <f>IFERROR(VLOOKUP($M:$M,'Data 2'!$C:$R,'Data 2'!N$1,0),0)</f>
        <v>64579.72</v>
      </c>
      <c r="X196" s="15">
        <f>IFERROR(VLOOKUP($M:$M,'Data 2'!$C:$R,'Data 2'!O$1,0),0)</f>
        <v>50970.81</v>
      </c>
      <c r="Y196" s="15">
        <f>IFERROR(VLOOKUP($M:$M,'Data 2'!$C:$R,'Data 2'!P$1,0),0)</f>
        <v>46421.38</v>
      </c>
      <c r="Z196" s="16">
        <f t="shared" ref="Z196:Z209" si="208">SUM(N196:Q196)</f>
        <v>249339.75999999998</v>
      </c>
      <c r="AA196" s="15">
        <f>IFERROR(VLOOKUP($M:$M,'Data 2'!$U:$AI,'Data 2'!W$1,0),0)</f>
        <v>54482.51</v>
      </c>
      <c r="AB196" s="15">
        <f>IFERROR(VLOOKUP($M:$M,'Data 2'!$U:$AI,'Data 2'!X$1,0),0)</f>
        <v>59903.72</v>
      </c>
      <c r="AC196" s="15">
        <f>IFERROR(VLOOKUP($M:$M,'Data 2'!$U:$AI,'Data 2'!Y$1,0),0)</f>
        <v>84592.99</v>
      </c>
      <c r="AD196" s="15">
        <f>IFERROR(VLOOKUP($M:$M,'Data 2'!$U:$AI,'Data 2'!Z$1,0),0)</f>
        <v>101756.94</v>
      </c>
      <c r="AE196" s="15">
        <f>IFERROR(VLOOKUP($M:$M,'Data 2'!$U:$AI,'Data 2'!AA$1,0),0)</f>
        <v>111707.62</v>
      </c>
      <c r="AF196" s="15">
        <f>IFERROR(VLOOKUP($M:$M,'Data 2'!$U:$AI,'Data 2'!AB$1,0),0)</f>
        <v>115934.53</v>
      </c>
      <c r="AG196" s="15">
        <f>IFERROR(VLOOKUP($M:$M,'Data 2'!$U:$AI,'Data 2'!AC$1,0),0)</f>
        <v>102791.74</v>
      </c>
      <c r="AH196" s="15">
        <f>IFERROR(VLOOKUP($M:$M,'Data 2'!$U:$AI,'Data 2'!AD$1,0),0)</f>
        <v>95074.81</v>
      </c>
      <c r="AI196" s="15">
        <f>IFERROR(VLOOKUP($M:$M,'Data 2'!$U:$AI,'Data 2'!AE$1,0),0)</f>
        <v>90990.86</v>
      </c>
      <c r="AJ196" s="15">
        <f>IFERROR(VLOOKUP($M:$M,'Data 2'!$U:$AI,'Data 2'!AF$1,0),0)</f>
        <v>82442.48</v>
      </c>
      <c r="AK196" s="15">
        <f>IFERROR(VLOOKUP($M:$M,'Data 2'!$U:$AI,'Data 2'!AG$1,0),0)</f>
        <v>59389.45</v>
      </c>
      <c r="AL196" s="15">
        <f>IFERROR(VLOOKUP($M:$M,'Data 2'!$U:$AI,'Data 2'!AH$1,0),0)</f>
        <v>58971.77</v>
      </c>
      <c r="AM196" s="16">
        <f t="shared" si="207"/>
        <v>1018039.42</v>
      </c>
      <c r="AN196" s="15">
        <f>IFERROR(VLOOKUP($M:$M,'Data 2'!$AP:$BE,'Data 2'!AR$1,0),0)</f>
        <v>68227.83</v>
      </c>
      <c r="AO196" s="15">
        <f>IFERROR(VLOOKUP($M:$M,'Data 2'!$AP:$BE,'Data 2'!AS$1,0),0)</f>
        <v>89391.75</v>
      </c>
      <c r="AP196" s="15">
        <f>IFERROR(VLOOKUP($M:$M,'Data 2'!$AP:$BE,'Data 2'!AT$1,0),0)</f>
        <v>97810.21</v>
      </c>
      <c r="AQ196" s="15">
        <f>IFERROR(VLOOKUP($M:$M,'Data 2'!$AP:$BE,'Data 2'!AU$1,0),0)</f>
        <v>107258.15</v>
      </c>
      <c r="AR196" s="15">
        <f>IFERROR(VLOOKUP($M:$M,'Data 2'!$AP:$BE,'Data 2'!AV$1,0),0)</f>
        <v>110312.64</v>
      </c>
      <c r="AS196" s="15">
        <f>IFERROR(VLOOKUP($M:$M,'Data 2'!$AP:$BE,'Data 2'!AW$1,0),0)</f>
        <v>113870.42</v>
      </c>
      <c r="AT196" s="15">
        <f>IFERROR(VLOOKUP($M:$M,'Data 2'!$AP:$BE,'Data 2'!AX$1,0),0)</f>
        <v>100724.56</v>
      </c>
      <c r="AU196" s="15">
        <f>IFERROR(VLOOKUP($M:$M,'Data 2'!$AP:$BE,'Data 2'!AY$1,0),0)</f>
        <v>107972.92</v>
      </c>
      <c r="AV196" s="15">
        <f>IFERROR(VLOOKUP($M:$M,'Data 2'!$AP:$BE,'Data 2'!AZ$1,0),0)</f>
        <v>89700.75</v>
      </c>
      <c r="AW196" s="15">
        <f>IFERROR(VLOOKUP($M:$M,'Data 2'!$AP:$BE,'Data 2'!BA$1,0),0)</f>
        <v>79332.450000000026</v>
      </c>
      <c r="AX196" s="15">
        <f>IFERROR(VLOOKUP($M:$M,'Data 2'!$AP:$BE,'Data 2'!BB$1,0),0)</f>
        <v>60160.29</v>
      </c>
      <c r="AY196" s="15">
        <f>IFERROR(VLOOKUP($M:$M,'Data 2'!$AP:$BE,'Data 2'!BC$1,0),0)</f>
        <v>54440.969999999994</v>
      </c>
      <c r="AZ196" s="16">
        <f t="shared" ref="AZ196:AZ266" si="209">SUM(AN196:AY196)</f>
        <v>1079202.9400000002</v>
      </c>
      <c r="BA196" s="3">
        <f>IF(AA196=0,0,IFERROR(VLOOKUP($M:$M,'Price_Per_Oz_01.2019~'!$A:$CQ,Data_sheet_PTD!BA$2,0),0))</f>
        <v>0.49</v>
      </c>
      <c r="BB196" s="3">
        <f>IF(AB196=0,0,IFERROR(VLOOKUP($M:$M,'Price_Per_Oz_01.2019~'!$A:$CQ,Data_sheet_PTD!BB$2,0),0))</f>
        <v>0.49</v>
      </c>
      <c r="BC196" s="3">
        <f>IF(AC196=0,0,IFERROR(VLOOKUP($M:$M,'Price_Per_Oz_01.2019~'!$A:$CQ,Data_sheet_PTD!BC$2,0),0))</f>
        <v>0.49</v>
      </c>
      <c r="BD196" s="3">
        <f>IF(AD196=0,0,IFERROR(VLOOKUP($M:$M,'Price_Per_Oz_01.2019~'!$A:$CQ,Data_sheet_PTD!BD$2,0),0))</f>
        <v>0.72</v>
      </c>
      <c r="BE196" s="3">
        <f>IF(AE196=0,0,IFERROR(VLOOKUP($M:$M,'Price_Per_Oz_01.2019~'!$A:$CQ,Data_sheet_PTD!BE$2,0),0))</f>
        <v>0.72</v>
      </c>
      <c r="BF196" s="3">
        <f>IF(AF196=0,0,IFERROR(VLOOKUP($M:$M,'Price_Per_Oz_01.2019~'!$A:$CQ,Data_sheet_PTD!BF$2,0),0))</f>
        <v>0.72</v>
      </c>
      <c r="BG196" s="3">
        <f>IF(AG196=0,0,IFERROR(VLOOKUP($M:$M,'Price_Per_Oz_01.2019~'!$A:$CQ,Data_sheet_PTD!BG$2,0),0))</f>
        <v>0.72</v>
      </c>
      <c r="BH196" s="3">
        <f>IF(AH196=0,0,IFERROR(VLOOKUP($M:$M,'Price_Per_Oz_01.2019~'!$A:$CQ,Data_sheet_PTD!BH$2,0),0))</f>
        <v>0.72</v>
      </c>
      <c r="BI196" s="3">
        <f>IF(AI196=0,0,IFERROR(VLOOKUP($M:$M,'Price_Per_Oz_01.2019~'!$A:$CQ,Data_sheet_PTD!BI$2,0),0))</f>
        <v>0.75</v>
      </c>
      <c r="BJ196" s="3">
        <f>IF(AJ196=0,0,IFERROR(VLOOKUP($M:$M,'Price_Per_Oz_01.2019~'!$A:$CQ,Data_sheet_PTD!BJ$2,0),0))</f>
        <v>0.75</v>
      </c>
      <c r="BK196" s="3">
        <f>IF(AK196=0,0,IFERROR(VLOOKUP($M:$M,'Price_Per_Oz_01.2019~'!$A:$CQ,Data_sheet_PTD!BK$2,0),0))</f>
        <v>0.75</v>
      </c>
      <c r="BL196" s="3">
        <f>IF(AL196=0,0,IFERROR(VLOOKUP($M:$M,'Price_Per_Oz_01.2019~'!$A:$CQ,Data_sheet_PTD!BL$2,0),0))</f>
        <v>0.75</v>
      </c>
      <c r="BM196" s="17">
        <f t="shared" si="192"/>
        <v>0.72</v>
      </c>
      <c r="BN196" s="3">
        <f>IF(AN196=0,0,IFERROR(VLOOKUP($M:$M,'Price_Per_Oz_01.2019~'!$A:$CQ,Data_sheet_PTD!BN$2,0),0))</f>
        <v>0.75</v>
      </c>
      <c r="BO196" s="3">
        <f>IF(AO196=0,0,IFERROR(VLOOKUP($M:$M,'Price_Per_Oz_01.2019~'!$A:$CQ,Data_sheet_PTD!BO$2,0),0))</f>
        <v>0.75</v>
      </c>
      <c r="BP196" s="3">
        <f>IF(AP196=0,0,IFERROR(VLOOKUP($M:$M,'Price_Per_Oz_01.2019~'!$A:$CQ,Data_sheet_PTD!BP$2,0),0))</f>
        <v>0.75</v>
      </c>
      <c r="BQ196" s="3">
        <f>IF(AQ196=0,0,IFERROR(VLOOKUP($M:$M,'Price_Per_Oz_01.2019~'!$A:$CQ,Data_sheet_PTD!BQ$2,0),0))</f>
        <v>0.75</v>
      </c>
      <c r="BR196" s="3">
        <f>IF(AR196=0,0,IFERROR(VLOOKUP($M:$M,'Price_Per_Oz_01.2019~'!$A:$CQ,Data_sheet_PTD!BR$2,0),0))</f>
        <v>0.75</v>
      </c>
      <c r="BS196" s="3">
        <f>IF(AS196=0,0,IFERROR(VLOOKUP($M:$M,'Price_Per_Oz_01.2019~'!$A:$CQ,Data_sheet_PTD!BS$2,0),0))</f>
        <v>0.75</v>
      </c>
      <c r="BT196" s="3">
        <f>IF(AT196=0,0,IFERROR(VLOOKUP($M:$M,'Price_Per_Oz_01.2019~'!$A:$CQ,Data_sheet_PTD!BT$2,0),0))</f>
        <v>0.75</v>
      </c>
      <c r="BU196" s="3">
        <f>IF(AU196=0,0,IFERROR(VLOOKUP($M:$M,'Price_Per_Oz_01.2019~'!$A:$CQ,Data_sheet_PTD!BU$2,0),0))</f>
        <v>0.75</v>
      </c>
      <c r="BV196" s="3">
        <f>IF(AV196=0,0,IFERROR(VLOOKUP($M:$M,'Price_Per_Oz_01.2019~'!$A:$CQ,Data_sheet_PTD!BV$2,0),0))</f>
        <v>0.75</v>
      </c>
      <c r="BW196" s="3">
        <f>IF(AW196=0,0,IFERROR(VLOOKUP($M:$M,'Price_Per_Oz_01.2019~'!$A:$CQ,Data_sheet_PTD!BW$2,0),0))</f>
        <v>0.75</v>
      </c>
      <c r="BX196" s="3">
        <f>IF(AX196=0,0,IFERROR(VLOOKUP($M:$M,'Price_Per_Oz_01.2019~'!$A:$CQ,Data_sheet_PTD!BX$2,0),0))</f>
        <v>0.75</v>
      </c>
      <c r="BY196" s="3">
        <f>IF(AY196=0,0,IFERROR(VLOOKUP($M:$M,'Price_Per_Oz_01.2019~'!$A:$CQ,Data_sheet_PTD!BY$2,0),0))</f>
        <v>0.75</v>
      </c>
      <c r="BZ196" s="17">
        <f t="shared" si="193"/>
        <v>0.75</v>
      </c>
      <c r="CA196" s="12">
        <f t="shared" si="144"/>
        <v>111188.79591836735</v>
      </c>
      <c r="CB196" s="12">
        <f t="shared" si="145"/>
        <v>122252.48979591837</v>
      </c>
      <c r="CC196" s="12">
        <f t="shared" si="146"/>
        <v>172638.75510204083</v>
      </c>
      <c r="CD196" s="12">
        <f t="shared" si="147"/>
        <v>141329.08333333334</v>
      </c>
      <c r="CE196" s="12">
        <f t="shared" si="148"/>
        <v>155149.47222222222</v>
      </c>
      <c r="CF196" s="12">
        <f t="shared" si="149"/>
        <v>161020.18055555556</v>
      </c>
      <c r="CG196" s="12">
        <f t="shared" si="150"/>
        <v>142766.30555555556</v>
      </c>
      <c r="CH196" s="12">
        <f t="shared" si="151"/>
        <v>132048.34722222222</v>
      </c>
      <c r="CI196" s="12">
        <f t="shared" si="152"/>
        <v>121321.14666666667</v>
      </c>
      <c r="CJ196" s="12">
        <f t="shared" si="153"/>
        <v>109923.30666666666</v>
      </c>
      <c r="CK196" s="12">
        <f t="shared" si="154"/>
        <v>79185.933333333334</v>
      </c>
      <c r="CL196" s="12">
        <f t="shared" si="155"/>
        <v>78629.026666666658</v>
      </c>
      <c r="CM196" s="13">
        <f t="shared" si="194"/>
        <v>1527452.8430385487</v>
      </c>
      <c r="CN196" s="12">
        <f t="shared" si="156"/>
        <v>90970.44</v>
      </c>
      <c r="CO196" s="12">
        <f t="shared" si="157"/>
        <v>119189</v>
      </c>
      <c r="CP196" s="12">
        <f t="shared" si="158"/>
        <v>130413.61333333334</v>
      </c>
      <c r="CQ196" s="12">
        <f t="shared" si="159"/>
        <v>143010.86666666667</v>
      </c>
      <c r="CR196" s="12">
        <f t="shared" si="160"/>
        <v>147083.51999999999</v>
      </c>
      <c r="CS196" s="12">
        <f t="shared" si="161"/>
        <v>151827.22666666665</v>
      </c>
      <c r="CT196" s="12">
        <f t="shared" si="162"/>
        <v>134299.41333333333</v>
      </c>
      <c r="CU196" s="12">
        <f t="shared" si="163"/>
        <v>143963.89333333334</v>
      </c>
      <c r="CV196" s="12">
        <f t="shared" si="164"/>
        <v>119601</v>
      </c>
      <c r="CW196" s="12">
        <f t="shared" si="165"/>
        <v>105776.60000000003</v>
      </c>
      <c r="CX196" s="12">
        <f t="shared" si="166"/>
        <v>80213.72</v>
      </c>
      <c r="CY196" s="12">
        <f t="shared" si="167"/>
        <v>72587.959999999992</v>
      </c>
      <c r="CZ196" s="13">
        <f t="shared" ref="CZ196:CZ266" si="210">SUM(CN196:CY196)</f>
        <v>1438937.2533333334</v>
      </c>
      <c r="DA196" s="15">
        <f t="shared" si="168"/>
        <v>-9906.9944000000014</v>
      </c>
      <c r="DB196" s="15">
        <f t="shared" si="169"/>
        <v>-1501.1100000000026</v>
      </c>
      <c r="DC196" s="15">
        <f t="shared" si="170"/>
        <v>-20690.319466666668</v>
      </c>
      <c r="DD196" s="15">
        <f t="shared" si="171"/>
        <v>1210.8839999999943</v>
      </c>
      <c r="DE196" s="15">
        <f t="shared" si="172"/>
        <v>-5807.4856000000054</v>
      </c>
      <c r="DF196" s="15">
        <f t="shared" si="173"/>
        <v>-6618.9268000000129</v>
      </c>
      <c r="DG196" s="15">
        <f t="shared" si="174"/>
        <v>-6096.1624000000065</v>
      </c>
      <c r="DH196" s="15">
        <f t="shared" si="175"/>
        <v>8579.193200000007</v>
      </c>
      <c r="DI196" s="15">
        <f t="shared" si="176"/>
        <v>-1290.1100000000006</v>
      </c>
      <c r="DJ196" s="15">
        <f t="shared" si="177"/>
        <v>-3110.0299999999661</v>
      </c>
      <c r="DK196" s="15">
        <f t="shared" si="178"/>
        <v>770.84000000000015</v>
      </c>
      <c r="DL196" s="15">
        <f t="shared" si="179"/>
        <v>-4530.7999999999993</v>
      </c>
      <c r="DM196" s="16">
        <f t="shared" ref="DM196:DM266" si="211">SUM(DA196:DL196)</f>
        <v>-48991.021466666672</v>
      </c>
      <c r="DN196" s="15">
        <f t="shared" si="180"/>
        <v>23652.314400000003</v>
      </c>
      <c r="DO196" s="15">
        <f t="shared" si="181"/>
        <v>30989.14</v>
      </c>
      <c r="DP196" s="15">
        <f t="shared" si="182"/>
        <v>33907.539466666669</v>
      </c>
      <c r="DQ196" s="15">
        <f t="shared" si="183"/>
        <v>4290.3260000000037</v>
      </c>
      <c r="DR196" s="15">
        <f t="shared" si="184"/>
        <v>4412.5056000000041</v>
      </c>
      <c r="DS196" s="15">
        <f t="shared" si="185"/>
        <v>4554.8168000000032</v>
      </c>
      <c r="DT196" s="15">
        <f t="shared" si="186"/>
        <v>4028.9824000000035</v>
      </c>
      <c r="DU196" s="15">
        <f t="shared" si="187"/>
        <v>4318.9168000000036</v>
      </c>
      <c r="DV196" s="15">
        <f t="shared" si="188"/>
        <v>0</v>
      </c>
      <c r="DW196" s="15">
        <f t="shared" si="189"/>
        <v>0</v>
      </c>
      <c r="DX196" s="15">
        <f t="shared" si="190"/>
        <v>0</v>
      </c>
      <c r="DY196" s="15">
        <f t="shared" si="191"/>
        <v>0</v>
      </c>
      <c r="DZ196" s="16">
        <f t="shared" ref="DZ196:DZ266" si="212">SUM(DN196:DY196)</f>
        <v>110154.54146666669</v>
      </c>
      <c r="EB196" s="22">
        <f t="shared" si="195"/>
        <v>0</v>
      </c>
      <c r="EC196" s="22">
        <f t="shared" si="196"/>
        <v>0</v>
      </c>
      <c r="ED196" s="22">
        <f t="shared" si="197"/>
        <v>0</v>
      </c>
      <c r="EE196" s="22">
        <f t="shared" si="198"/>
        <v>0</v>
      </c>
      <c r="EF196" s="22">
        <f t="shared" si="199"/>
        <v>5.4569682106375694E-12</v>
      </c>
      <c r="EG196" s="22">
        <f t="shared" si="200"/>
        <v>9.0949470177292824E-12</v>
      </c>
      <c r="EH196" s="22">
        <f t="shared" si="201"/>
        <v>-4.5474735088646412E-12</v>
      </c>
      <c r="EI196" s="22">
        <f t="shared" si="202"/>
        <v>0</v>
      </c>
      <c r="EJ196" s="22">
        <f t="shared" si="203"/>
        <v>0</v>
      </c>
      <c r="EK196" s="22">
        <f t="shared" si="204"/>
        <v>-3.637978807091713E-12</v>
      </c>
      <c r="EL196" s="22">
        <f t="shared" si="205"/>
        <v>3.637978807091713E-12</v>
      </c>
      <c r="EM196" s="22">
        <f t="shared" si="206"/>
        <v>0</v>
      </c>
    </row>
    <row r="197" spans="12:143" x14ac:dyDescent="0.3">
      <c r="L197" s="7"/>
      <c r="M197" t="s">
        <v>197</v>
      </c>
      <c r="N197" s="15">
        <f>IFERROR(VLOOKUP($M:$M,'Data 2'!$C:$R,'Data 2'!E$1,0),0)</f>
        <v>15268.21</v>
      </c>
      <c r="O197" s="15">
        <f>IFERROR(VLOOKUP($M:$M,'Data 2'!$C:$R,'Data 2'!F$1,0),0)</f>
        <v>16741.27</v>
      </c>
      <c r="P197" s="15">
        <f>IFERROR(VLOOKUP($M:$M,'Data 2'!$C:$R,'Data 2'!G$1,0),0)</f>
        <v>19989.580000000002</v>
      </c>
      <c r="Q197" s="15">
        <f>IFERROR(VLOOKUP($M:$M,'Data 2'!$C:$R,'Data 2'!H$1,0),0)</f>
        <v>27469.53</v>
      </c>
      <c r="R197" s="15">
        <f>IFERROR(VLOOKUP($M:$M,'Data 2'!$C:$R,'Data 2'!I$1,0),0)</f>
        <v>27072.77</v>
      </c>
      <c r="S197" s="15">
        <f>IFERROR(VLOOKUP($M:$M,'Data 2'!$C:$R,'Data 2'!J$1,0),0)</f>
        <v>29855</v>
      </c>
      <c r="T197" s="15">
        <f>IFERROR(VLOOKUP($M:$M,'Data 2'!$C:$R,'Data 2'!K$1,0),0)</f>
        <v>31061.97</v>
      </c>
      <c r="U197" s="15">
        <f>IFERROR(VLOOKUP($M:$M,'Data 2'!$C:$R,'Data 2'!L$1,0),0)</f>
        <v>31714.400000000001</v>
      </c>
      <c r="V197" s="15">
        <f>IFERROR(VLOOKUP($M:$M,'Data 2'!$C:$R,'Data 2'!M$1,0),0)</f>
        <v>29878.45</v>
      </c>
      <c r="W197" s="15">
        <f>IFERROR(VLOOKUP($M:$M,'Data 2'!$C:$R,'Data 2'!N$1,0),0)</f>
        <v>26570.35</v>
      </c>
      <c r="X197" s="15">
        <f>IFERROR(VLOOKUP($M:$M,'Data 2'!$C:$R,'Data 2'!O$1,0),0)</f>
        <v>18464.150000000001</v>
      </c>
      <c r="Y197" s="15">
        <f>IFERROR(VLOOKUP($M:$M,'Data 2'!$C:$R,'Data 2'!P$1,0),0)</f>
        <v>15507.35</v>
      </c>
      <c r="Z197" s="16">
        <f t="shared" si="208"/>
        <v>79468.59</v>
      </c>
      <c r="AA197" s="15">
        <f>IFERROR(VLOOKUP($M:$M,'Data 2'!$U:$AI,'Data 2'!W$1,0),0)</f>
        <v>20371.21</v>
      </c>
      <c r="AB197" s="15">
        <f>IFERROR(VLOOKUP($M:$M,'Data 2'!$U:$AI,'Data 2'!X$1,0),0)</f>
        <v>21810.5</v>
      </c>
      <c r="AC197" s="15">
        <f>IFERROR(VLOOKUP($M:$M,'Data 2'!$U:$AI,'Data 2'!Y$1,0),0)</f>
        <v>27172.31</v>
      </c>
      <c r="AD197" s="15">
        <f>IFERROR(VLOOKUP($M:$M,'Data 2'!$U:$AI,'Data 2'!Z$1,0),0)</f>
        <v>36170.57</v>
      </c>
      <c r="AE197" s="15">
        <f>IFERROR(VLOOKUP($M:$M,'Data 2'!$U:$AI,'Data 2'!AA$1,0),0)</f>
        <v>38328.47</v>
      </c>
      <c r="AF197" s="15">
        <f>IFERROR(VLOOKUP($M:$M,'Data 2'!$U:$AI,'Data 2'!AB$1,0),0)</f>
        <v>38901.21</v>
      </c>
      <c r="AG197" s="15">
        <f>IFERROR(VLOOKUP($M:$M,'Data 2'!$U:$AI,'Data 2'!AC$1,0),0)</f>
        <v>34658.370000000003</v>
      </c>
      <c r="AH197" s="15">
        <f>IFERROR(VLOOKUP($M:$M,'Data 2'!$U:$AI,'Data 2'!AD$1,0),0)</f>
        <v>37071.86</v>
      </c>
      <c r="AI197" s="15">
        <f>IFERROR(VLOOKUP($M:$M,'Data 2'!$U:$AI,'Data 2'!AE$1,0),0)</f>
        <v>31057.17</v>
      </c>
      <c r="AJ197" s="15">
        <f>IFERROR(VLOOKUP($M:$M,'Data 2'!$U:$AI,'Data 2'!AF$1,0),0)</f>
        <v>26854.06</v>
      </c>
      <c r="AK197" s="15">
        <f>IFERROR(VLOOKUP($M:$M,'Data 2'!$U:$AI,'Data 2'!AG$1,0),0)</f>
        <v>21359.52</v>
      </c>
      <c r="AL197" s="15">
        <f>IFERROR(VLOOKUP($M:$M,'Data 2'!$U:$AI,'Data 2'!AH$1,0),0)</f>
        <v>18582.34</v>
      </c>
      <c r="AM197" s="16">
        <f t="shared" si="207"/>
        <v>352337.59</v>
      </c>
      <c r="AN197" s="15">
        <f>IFERROR(VLOOKUP($M:$M,'Data 2'!$AP:$BE,'Data 2'!AR$1,0),0)</f>
        <v>24508.77</v>
      </c>
      <c r="AO197" s="15">
        <f>IFERROR(VLOOKUP($M:$M,'Data 2'!$AP:$BE,'Data 2'!AS$1,0),0)</f>
        <v>26945.46</v>
      </c>
      <c r="AP197" s="15">
        <f>IFERROR(VLOOKUP($M:$M,'Data 2'!$AP:$BE,'Data 2'!AT$1,0),0)</f>
        <v>29384.31</v>
      </c>
      <c r="AQ197" s="15">
        <f>IFERROR(VLOOKUP($M:$M,'Data 2'!$AP:$BE,'Data 2'!AU$1,0),0)</f>
        <v>31919.77</v>
      </c>
      <c r="AR197" s="15">
        <f>IFERROR(VLOOKUP($M:$M,'Data 2'!$AP:$BE,'Data 2'!AV$1,0),0)</f>
        <v>43885.63</v>
      </c>
      <c r="AS197" s="15">
        <f>IFERROR(VLOOKUP($M:$M,'Data 2'!$AP:$BE,'Data 2'!AW$1,0),0)</f>
        <v>43451.49</v>
      </c>
      <c r="AT197" s="15">
        <f>IFERROR(VLOOKUP($M:$M,'Data 2'!$AP:$BE,'Data 2'!AX$1,0),0)</f>
        <v>38763.42</v>
      </c>
      <c r="AU197" s="15">
        <f>IFERROR(VLOOKUP($M:$M,'Data 2'!$AP:$BE,'Data 2'!AY$1,0),0)</f>
        <v>42411.97</v>
      </c>
      <c r="AV197" s="15">
        <f>IFERROR(VLOOKUP($M:$M,'Data 2'!$AP:$BE,'Data 2'!AZ$1,0),0)</f>
        <v>36318.36</v>
      </c>
      <c r="AW197" s="15">
        <f>IFERROR(VLOOKUP($M:$M,'Data 2'!$AP:$BE,'Data 2'!BA$1,0),0)</f>
        <v>38847.17</v>
      </c>
      <c r="AX197" s="15">
        <f>IFERROR(VLOOKUP($M:$M,'Data 2'!$AP:$BE,'Data 2'!BB$1,0),0)</f>
        <v>27923.95</v>
      </c>
      <c r="AY197" s="15">
        <f>IFERROR(VLOOKUP($M:$M,'Data 2'!$AP:$BE,'Data 2'!BC$1,0),0)</f>
        <v>27145.820000000003</v>
      </c>
      <c r="AZ197" s="16">
        <f t="shared" si="209"/>
        <v>411506.11999999994</v>
      </c>
      <c r="BA197" s="3">
        <f>IF(AA197=0,0,IFERROR(VLOOKUP($M:$M,'Price_Per_Oz_01.2019~'!$A:$CQ,Data_sheet_PTD!BA$2,0),0))</f>
        <v>0.65</v>
      </c>
      <c r="BB197" s="3">
        <f>IF(AB197=0,0,IFERROR(VLOOKUP($M:$M,'Price_Per_Oz_01.2019~'!$A:$CQ,Data_sheet_PTD!BB$2,0),0))</f>
        <v>0.65</v>
      </c>
      <c r="BC197" s="3">
        <f>IF(AC197=0,0,IFERROR(VLOOKUP($M:$M,'Price_Per_Oz_01.2019~'!$A:$CQ,Data_sheet_PTD!BC$2,0),0))</f>
        <v>0.65</v>
      </c>
      <c r="BD197" s="3">
        <f>IF(AD197=0,0,IFERROR(VLOOKUP($M:$M,'Price_Per_Oz_01.2019~'!$A:$CQ,Data_sheet_PTD!BD$2,0),0))</f>
        <v>0.75</v>
      </c>
      <c r="BE197" s="3">
        <f>IF(AE197=0,0,IFERROR(VLOOKUP($M:$M,'Price_Per_Oz_01.2019~'!$A:$CQ,Data_sheet_PTD!BE$2,0),0))</f>
        <v>0.75</v>
      </c>
      <c r="BF197" s="3">
        <f>IF(AF197=0,0,IFERROR(VLOOKUP($M:$M,'Price_Per_Oz_01.2019~'!$A:$CQ,Data_sheet_PTD!BF$2,0),0))</f>
        <v>0.75</v>
      </c>
      <c r="BG197" s="3">
        <f>IF(AG197=0,0,IFERROR(VLOOKUP($M:$M,'Price_Per_Oz_01.2019~'!$A:$CQ,Data_sheet_PTD!BG$2,0),0))</f>
        <v>0.75</v>
      </c>
      <c r="BH197" s="3">
        <f>IF(AH197=0,0,IFERROR(VLOOKUP($M:$M,'Price_Per_Oz_01.2019~'!$A:$CQ,Data_sheet_PTD!BH$2,0),0))</f>
        <v>0.75</v>
      </c>
      <c r="BI197" s="3">
        <f>IF(AI197=0,0,IFERROR(VLOOKUP($M:$M,'Price_Per_Oz_01.2019~'!$A:$CQ,Data_sheet_PTD!BI$2,0),0))</f>
        <v>0.75</v>
      </c>
      <c r="BJ197" s="3">
        <f>IF(AJ197=0,0,IFERROR(VLOOKUP($M:$M,'Price_Per_Oz_01.2019~'!$A:$CQ,Data_sheet_PTD!BJ$2,0),0))</f>
        <v>0.75</v>
      </c>
      <c r="BK197" s="3">
        <f>IF(AK197=0,0,IFERROR(VLOOKUP($M:$M,'Price_Per_Oz_01.2019~'!$A:$CQ,Data_sheet_PTD!BK$2,0),0))</f>
        <v>0.75</v>
      </c>
      <c r="BL197" s="3">
        <f>IF(AL197=0,0,IFERROR(VLOOKUP($M:$M,'Price_Per_Oz_01.2019~'!$A:$CQ,Data_sheet_PTD!BL$2,0),0))</f>
        <v>0.75</v>
      </c>
      <c r="BM197" s="17">
        <f t="shared" si="192"/>
        <v>0.75</v>
      </c>
      <c r="BN197" s="3">
        <f>IF(AN197=0,0,IFERROR(VLOOKUP($M:$M,'Price_Per_Oz_01.2019~'!$A:$CQ,Data_sheet_PTD!BN$2,0),0))</f>
        <v>0.75</v>
      </c>
      <c r="BO197" s="3">
        <f>IF(AO197=0,0,IFERROR(VLOOKUP($M:$M,'Price_Per_Oz_01.2019~'!$A:$CQ,Data_sheet_PTD!BO$2,0),0))</f>
        <v>0.75</v>
      </c>
      <c r="BP197" s="3">
        <f>IF(AP197=0,0,IFERROR(VLOOKUP($M:$M,'Price_Per_Oz_01.2019~'!$A:$CQ,Data_sheet_PTD!BP$2,0),0))</f>
        <v>0.75</v>
      </c>
      <c r="BQ197" s="3">
        <f>IF(AQ197=0,0,IFERROR(VLOOKUP($M:$M,'Price_Per_Oz_01.2019~'!$A:$CQ,Data_sheet_PTD!BQ$2,0),0))</f>
        <v>0.75</v>
      </c>
      <c r="BR197" s="3">
        <f>IF(AR197=0,0,IFERROR(VLOOKUP($M:$M,'Price_Per_Oz_01.2019~'!$A:$CQ,Data_sheet_PTD!BR$2,0),0))</f>
        <v>0.75</v>
      </c>
      <c r="BS197" s="3">
        <f>IF(AS197=0,0,IFERROR(VLOOKUP($M:$M,'Price_Per_Oz_01.2019~'!$A:$CQ,Data_sheet_PTD!BS$2,0),0))</f>
        <v>0.79</v>
      </c>
      <c r="BT197" s="3">
        <f>IF(AT197=0,0,IFERROR(VLOOKUP($M:$M,'Price_Per_Oz_01.2019~'!$A:$CQ,Data_sheet_PTD!BT$2,0),0))</f>
        <v>0.79</v>
      </c>
      <c r="BU197" s="3">
        <f>IF(AU197=0,0,IFERROR(VLOOKUP($M:$M,'Price_Per_Oz_01.2019~'!$A:$CQ,Data_sheet_PTD!BU$2,0),0))</f>
        <v>0.79</v>
      </c>
      <c r="BV197" s="3">
        <f>IF(AV197=0,0,IFERROR(VLOOKUP($M:$M,'Price_Per_Oz_01.2019~'!$A:$CQ,Data_sheet_PTD!BV$2,0),0))</f>
        <v>0.79</v>
      </c>
      <c r="BW197" s="3">
        <f>IF(AW197=0,0,IFERROR(VLOOKUP($M:$M,'Price_Per_Oz_01.2019~'!$A:$CQ,Data_sheet_PTD!BW$2,0),0))</f>
        <v>0.79</v>
      </c>
      <c r="BX197" s="3">
        <f>IF(AX197=0,0,IFERROR(VLOOKUP($M:$M,'Price_Per_Oz_01.2019~'!$A:$CQ,Data_sheet_PTD!BX$2,0),0))</f>
        <v>0.79</v>
      </c>
      <c r="BY197" s="3">
        <f>IF(AY197=0,0,IFERROR(VLOOKUP($M:$M,'Price_Per_Oz_01.2019~'!$A:$CQ,Data_sheet_PTD!BY$2,0),0))</f>
        <v>0.79</v>
      </c>
      <c r="BZ197" s="17">
        <f t="shared" si="193"/>
        <v>0.79</v>
      </c>
      <c r="CA197" s="12">
        <f t="shared" ref="CA197:CA263" si="213">IF(OR(AA197=0,BA197=0),0,AA197/BA197)</f>
        <v>31340.323076923076</v>
      </c>
      <c r="CB197" s="12">
        <f t="shared" ref="CB197:CB263" si="214">IF(OR(AB197=0,BB197=0),0,AB197/BB197)</f>
        <v>33554.615384615383</v>
      </c>
      <c r="CC197" s="12">
        <f t="shared" ref="CC197:CC263" si="215">IF(OR(AC197=0,BC197=0),0,AC197/BC197)</f>
        <v>41803.553846153845</v>
      </c>
      <c r="CD197" s="12">
        <f t="shared" ref="CD197:CD263" si="216">IF(OR(AD197=0,BD197=0),0,AD197/BD197)</f>
        <v>48227.426666666666</v>
      </c>
      <c r="CE197" s="12">
        <f t="shared" ref="CE197:CE263" si="217">IF(OR(AE197=0,BE197=0),0,AE197/BE197)</f>
        <v>51104.626666666671</v>
      </c>
      <c r="CF197" s="12">
        <f t="shared" ref="CF197:CF263" si="218">IF(OR(AF197=0,BF197=0),0,AF197/BF197)</f>
        <v>51868.28</v>
      </c>
      <c r="CG197" s="12">
        <f t="shared" ref="CG197:CG263" si="219">IF(OR(AG197=0,BG197=0),0,AG197/BG197)</f>
        <v>46211.16</v>
      </c>
      <c r="CH197" s="12">
        <f t="shared" ref="CH197:CH263" si="220">IF(OR(AH197=0,BH197=0),0,AH197/BH197)</f>
        <v>49429.146666666667</v>
      </c>
      <c r="CI197" s="12">
        <f t="shared" ref="CI197:CI263" si="221">IF(OR(AI197=0,BI197=0),0,AI197/BI197)</f>
        <v>41409.56</v>
      </c>
      <c r="CJ197" s="12">
        <f t="shared" ref="CJ197:CJ263" si="222">IF(OR(AJ197=0,BJ197=0),0,AJ197/BJ197)</f>
        <v>35805.413333333338</v>
      </c>
      <c r="CK197" s="12">
        <f t="shared" ref="CK197:CK263" si="223">IF(OR(AK197=0,BK197=0),0,AK197/BK197)</f>
        <v>28479.360000000001</v>
      </c>
      <c r="CL197" s="12">
        <f t="shared" ref="CL197:CL263" si="224">IF(OR(AL197=0,BL197=0),0,AL197/BL197)</f>
        <v>24776.453333333335</v>
      </c>
      <c r="CM197" s="13">
        <f t="shared" si="194"/>
        <v>484009.91897435894</v>
      </c>
      <c r="CN197" s="12">
        <f t="shared" ref="CN197:CN263" si="225">IF(OR(AN197=0,BN197=0),0,AN197/BN197)</f>
        <v>32678.36</v>
      </c>
      <c r="CO197" s="12">
        <f t="shared" ref="CO197:CO263" si="226">IF(OR(AO197=0,BO197=0),0,AO197/BO197)</f>
        <v>35927.279999999999</v>
      </c>
      <c r="CP197" s="12">
        <f t="shared" ref="CP197:CP263" si="227">IF(OR(AP197=0,BP197=0),0,AP197/BP197)</f>
        <v>39179.08</v>
      </c>
      <c r="CQ197" s="12">
        <f t="shared" ref="CQ197:CQ263" si="228">IF(OR(AQ197=0,BQ197=0),0,AQ197/BQ197)</f>
        <v>42559.693333333336</v>
      </c>
      <c r="CR197" s="12">
        <f t="shared" ref="CR197:CR263" si="229">IF(OR(AR197=0,BR197=0),0,AR197/BR197)</f>
        <v>58514.173333333332</v>
      </c>
      <c r="CS197" s="12">
        <f t="shared" ref="CS197:CS263" si="230">IF(OR(AS197=0,BS197=0),0,AS197/BS197)</f>
        <v>55001.886075949362</v>
      </c>
      <c r="CT197" s="12">
        <f t="shared" ref="CT197:CT263" si="231">IF(OR(AT197=0,BT197=0),0,AT197/BT197)</f>
        <v>49067.620253164554</v>
      </c>
      <c r="CU197" s="12">
        <f t="shared" ref="CU197:CU263" si="232">IF(OR(AU197=0,BU197=0),0,AU197/BU197)</f>
        <v>53686.037974683546</v>
      </c>
      <c r="CV197" s="12">
        <f t="shared" ref="CV197:CV263" si="233">IF(OR(AV197=0,BV197=0),0,AV197/BV197)</f>
        <v>45972.607594936708</v>
      </c>
      <c r="CW197" s="12">
        <f t="shared" ref="CW197:CW263" si="234">IF(OR(AW197=0,BW197=0),0,AW197/BW197)</f>
        <v>49173.6329113924</v>
      </c>
      <c r="CX197" s="12">
        <f t="shared" ref="CX197:CX263" si="235">IF(OR(AX197=0,BX197=0),0,AX197/BX197)</f>
        <v>35346.772151898731</v>
      </c>
      <c r="CY197" s="12">
        <f t="shared" ref="CY197:CY263" si="236">IF(OR(AY197=0,BY197=0),0,AY197/BY197)</f>
        <v>34361.797468354431</v>
      </c>
      <c r="CZ197" s="13">
        <f t="shared" si="210"/>
        <v>531468.94109704637</v>
      </c>
      <c r="DA197" s="15">
        <f t="shared" ref="DA197:DA263" si="237">IF(OR(CN197=0,CA197=0),AN197-AA197,(CN197-CA197)*BA197)</f>
        <v>869.72400000000107</v>
      </c>
      <c r="DB197" s="15">
        <f t="shared" ref="DB197:DB263" si="238">IF(OR(CO197=0,CB197=0),AO197-AB197,(CO197-CB197)*BB197)</f>
        <v>1542.2320000000004</v>
      </c>
      <c r="DC197" s="15">
        <f t="shared" ref="DC197:DC263" si="239">IF(OR(CP197=0,CC197=0),AP197-AC197,(CP197-CC197)*BC197)</f>
        <v>-1705.9079999999983</v>
      </c>
      <c r="DD197" s="15">
        <f t="shared" ref="DD197:DD263" si="240">IF(OR(CQ197=0,CD197=0),AQ197-AD197,(CQ197-CD197)*BD197)</f>
        <v>-4250.7999999999975</v>
      </c>
      <c r="DE197" s="15">
        <f t="shared" ref="DE197:DE263" si="241">IF(OR(CR197=0,CE197=0),AR197-AE197,(CR197-CE197)*BE197)</f>
        <v>5557.1599999999962</v>
      </c>
      <c r="DF197" s="15">
        <f t="shared" ref="DF197:DF263" si="242">IF(OR(CS197=0,CF197=0),AS197-AF197,(CS197-CF197)*BF197)</f>
        <v>2350.2045569620223</v>
      </c>
      <c r="DG197" s="15">
        <f t="shared" ref="DG197:DG263" si="243">IF(OR(CT197=0,CG197=0),AT197-AG197,(CT197-CG197)*BG197)</f>
        <v>2142.3451898734129</v>
      </c>
      <c r="DH197" s="15">
        <f t="shared" ref="DH197:DH263" si="244">IF(OR(CU197=0,CH197=0),AU197-AH197,(CU197-CH197)*BH197)</f>
        <v>3192.668481012659</v>
      </c>
      <c r="DI197" s="15">
        <f t="shared" ref="DI197:DI263" si="245">IF(OR(CV197=0,CI197=0),AV197-AI197,(CV197-CI197)*BI197)</f>
        <v>3422.2856962025326</v>
      </c>
      <c r="DJ197" s="15">
        <f t="shared" ref="DJ197:DJ263" si="246">IF(OR(CW197=0,CJ197=0),AW197-AJ197,(CW197-CJ197)*BJ197)</f>
        <v>10026.164683544297</v>
      </c>
      <c r="DK197" s="15">
        <f t="shared" ref="DK197:DK263" si="247">IF(OR(CX197=0,CK197=0),AX197-AK197,(CX197-CK197)*BK197)</f>
        <v>5150.5591139240478</v>
      </c>
      <c r="DL197" s="15">
        <f t="shared" ref="DL197:DL263" si="248">IF(OR(CY197=0,CL197=0),AY197-AL197,(CY197-CL197)*BL197)</f>
        <v>7189.008101265822</v>
      </c>
      <c r="DM197" s="16">
        <f t="shared" si="211"/>
        <v>35485.643822784798</v>
      </c>
      <c r="DN197" s="15">
        <f t="shared" ref="DN197:DN263" si="249">IF(OR(AA197=0,AN197=0),0,(BN197-BA197)*CN197)</f>
        <v>3267.8359999999993</v>
      </c>
      <c r="DO197" s="15">
        <f t="shared" ref="DO197:DO263" si="250">IF(OR(AB197=0,AO197=0),0,(BO197-BB197)*CO197)</f>
        <v>3592.7279999999992</v>
      </c>
      <c r="DP197" s="15">
        <f t="shared" ref="DP197:DP263" si="251">IF(OR(AC197=0,AP197=0),0,(BP197-BC197)*CP197)</f>
        <v>3917.9079999999994</v>
      </c>
      <c r="DQ197" s="15">
        <f t="shared" ref="DQ197:DQ263" si="252">IF(OR(AD197=0,AQ197=0),0,(BQ197-BD197)*CQ197)</f>
        <v>0</v>
      </c>
      <c r="DR197" s="15">
        <f t="shared" ref="DR197:DR263" si="253">IF(OR(AE197=0,AR197=0),0,(BR197-BE197)*CR197)</f>
        <v>0</v>
      </c>
      <c r="DS197" s="15">
        <f t="shared" ref="DS197:DS263" si="254">IF(OR(AF197=0,AS197=0),0,(BS197-BF197)*CS197)</f>
        <v>2200.0754430379766</v>
      </c>
      <c r="DT197" s="15">
        <f t="shared" ref="DT197:DT263" si="255">IF(OR(AG197=0,AT197=0),0,(BT197-BG197)*CT197)</f>
        <v>1962.7048101265839</v>
      </c>
      <c r="DU197" s="15">
        <f t="shared" ref="DU197:DU263" si="256">IF(OR(AH197=0,AU197=0),0,(BU197-BH197)*CU197)</f>
        <v>2147.4415189873439</v>
      </c>
      <c r="DV197" s="15">
        <f t="shared" ref="DV197:DV263" si="257">IF(OR(AI197=0,AV197=0),0,(BV197-BI197)*CV197)</f>
        <v>1838.90430379747</v>
      </c>
      <c r="DW197" s="15">
        <f t="shared" ref="DW197:DW263" si="258">IF(OR(AJ197=0,AW197=0),0,(BW197-BJ197)*CW197)</f>
        <v>1966.9453164556978</v>
      </c>
      <c r="DX197" s="15">
        <f t="shared" ref="DX197:DX263" si="259">IF(OR(AK197=0,AX197=0),0,(BX197-BK197)*CX197)</f>
        <v>1413.8708860759505</v>
      </c>
      <c r="DY197" s="15">
        <f t="shared" ref="DY197:DY263" si="260">IF(OR(AL197=0,AY197=0),0,(BY197-BL197)*CY197)</f>
        <v>1374.4718987341785</v>
      </c>
      <c r="DZ197" s="16">
        <f t="shared" si="212"/>
        <v>23682.886177215201</v>
      </c>
      <c r="EB197" s="22">
        <f t="shared" si="195"/>
        <v>0</v>
      </c>
      <c r="EC197" s="22">
        <f t="shared" si="196"/>
        <v>0</v>
      </c>
      <c r="ED197" s="22">
        <f t="shared" si="197"/>
        <v>0</v>
      </c>
      <c r="EE197" s="22">
        <f t="shared" si="198"/>
        <v>0</v>
      </c>
      <c r="EF197" s="22">
        <f t="shared" si="199"/>
        <v>0</v>
      </c>
      <c r="EG197" s="22">
        <f t="shared" si="200"/>
        <v>0</v>
      </c>
      <c r="EH197" s="22">
        <f t="shared" si="201"/>
        <v>0</v>
      </c>
      <c r="EI197" s="22">
        <f t="shared" si="202"/>
        <v>0</v>
      </c>
      <c r="EJ197" s="22">
        <f t="shared" si="203"/>
        <v>0</v>
      </c>
      <c r="EK197" s="22">
        <f t="shared" si="204"/>
        <v>0</v>
      </c>
      <c r="EL197" s="22">
        <f t="shared" si="205"/>
        <v>0</v>
      </c>
      <c r="EM197" s="22">
        <f t="shared" si="206"/>
        <v>0</v>
      </c>
    </row>
    <row r="198" spans="12:143" x14ac:dyDescent="0.3">
      <c r="L198" s="7"/>
      <c r="M198" t="s">
        <v>198</v>
      </c>
      <c r="N198" s="15">
        <f>IFERROR(VLOOKUP($M:$M,'Data 2'!$C:$R,'Data 2'!E$1,0),0)</f>
        <v>0</v>
      </c>
      <c r="O198" s="15">
        <f>IFERROR(VLOOKUP($M:$M,'Data 2'!$C:$R,'Data 2'!F$1,0),0)</f>
        <v>0</v>
      </c>
      <c r="P198" s="15">
        <f>IFERROR(VLOOKUP($M:$M,'Data 2'!$C:$R,'Data 2'!G$1,0),0)</f>
        <v>0</v>
      </c>
      <c r="Q198" s="15">
        <f>IFERROR(VLOOKUP($M:$M,'Data 2'!$C:$R,'Data 2'!H$1,0),0)</f>
        <v>0</v>
      </c>
      <c r="R198" s="15">
        <f>IFERROR(VLOOKUP($M:$M,'Data 2'!$C:$R,'Data 2'!I$1,0),0)</f>
        <v>0</v>
      </c>
      <c r="S198" s="15">
        <f>IFERROR(VLOOKUP($M:$M,'Data 2'!$C:$R,'Data 2'!J$1,0),0)</f>
        <v>0</v>
      </c>
      <c r="T198" s="15">
        <f>IFERROR(VLOOKUP($M:$M,'Data 2'!$C:$R,'Data 2'!K$1,0),0)</f>
        <v>0</v>
      </c>
      <c r="U198" s="15">
        <f>IFERROR(VLOOKUP($M:$M,'Data 2'!$C:$R,'Data 2'!L$1,0),0)</f>
        <v>0</v>
      </c>
      <c r="V198" s="15">
        <f>IFERROR(VLOOKUP($M:$M,'Data 2'!$C:$R,'Data 2'!M$1,0),0)</f>
        <v>0</v>
      </c>
      <c r="W198" s="15">
        <f>IFERROR(VLOOKUP($M:$M,'Data 2'!$C:$R,'Data 2'!N$1,0),0)</f>
        <v>0</v>
      </c>
      <c r="X198" s="15">
        <f>IFERROR(VLOOKUP($M:$M,'Data 2'!$C:$R,'Data 2'!O$1,0),0)</f>
        <v>0</v>
      </c>
      <c r="Y198" s="15">
        <f>IFERROR(VLOOKUP($M:$M,'Data 2'!$C:$R,'Data 2'!P$1,0),0)</f>
        <v>0</v>
      </c>
      <c r="Z198" s="16">
        <f t="shared" si="208"/>
        <v>0</v>
      </c>
      <c r="AA198" s="15">
        <f>IFERROR(VLOOKUP($M:$M,'Data 2'!$U:$AI,'Data 2'!W$1,0),0)</f>
        <v>0</v>
      </c>
      <c r="AB198" s="15">
        <f>IFERROR(VLOOKUP($M:$M,'Data 2'!$U:$AI,'Data 2'!X$1,0),0)</f>
        <v>0</v>
      </c>
      <c r="AC198" s="15">
        <f>IFERROR(VLOOKUP($M:$M,'Data 2'!$U:$AI,'Data 2'!Y$1,0),0)</f>
        <v>0</v>
      </c>
      <c r="AD198" s="15">
        <f>IFERROR(VLOOKUP($M:$M,'Data 2'!$U:$AI,'Data 2'!Z$1,0),0)</f>
        <v>0</v>
      </c>
      <c r="AE198" s="15">
        <f>IFERROR(VLOOKUP($M:$M,'Data 2'!$U:$AI,'Data 2'!AA$1,0),0)</f>
        <v>0</v>
      </c>
      <c r="AF198" s="15">
        <f>IFERROR(VLOOKUP($M:$M,'Data 2'!$U:$AI,'Data 2'!AB$1,0),0)</f>
        <v>0</v>
      </c>
      <c r="AG198" s="15">
        <f>IFERROR(VLOOKUP($M:$M,'Data 2'!$U:$AI,'Data 2'!AC$1,0),0)</f>
        <v>0</v>
      </c>
      <c r="AH198" s="15">
        <f>IFERROR(VLOOKUP($M:$M,'Data 2'!$U:$AI,'Data 2'!AD$1,0),0)</f>
        <v>0</v>
      </c>
      <c r="AI198" s="15">
        <f>IFERROR(VLOOKUP($M:$M,'Data 2'!$U:$AI,'Data 2'!AE$1,0),0)</f>
        <v>0</v>
      </c>
      <c r="AJ198" s="15">
        <f>IFERROR(VLOOKUP($M:$M,'Data 2'!$U:$AI,'Data 2'!AF$1,0),0)</f>
        <v>0</v>
      </c>
      <c r="AK198" s="15">
        <f>IFERROR(VLOOKUP($M:$M,'Data 2'!$U:$AI,'Data 2'!AG$1,0),0)</f>
        <v>0</v>
      </c>
      <c r="AL198" s="15">
        <f>IFERROR(VLOOKUP($M:$M,'Data 2'!$U:$AI,'Data 2'!AH$1,0),0)</f>
        <v>0</v>
      </c>
      <c r="AM198" s="16">
        <f t="shared" si="207"/>
        <v>0</v>
      </c>
      <c r="AN198" s="15">
        <f>IFERROR(VLOOKUP($M:$M,'Data 2'!$AP:$BE,'Data 2'!AR$1,0),0)</f>
        <v>0</v>
      </c>
      <c r="AO198" s="15">
        <f>IFERROR(VLOOKUP($M:$M,'Data 2'!$AP:$BE,'Data 2'!AS$1,0),0)</f>
        <v>0</v>
      </c>
      <c r="AP198" s="15">
        <f>IFERROR(VLOOKUP($M:$M,'Data 2'!$AP:$BE,'Data 2'!AT$1,0),0)</f>
        <v>0</v>
      </c>
      <c r="AQ198" s="15">
        <f>IFERROR(VLOOKUP($M:$M,'Data 2'!$AP:$BE,'Data 2'!AU$1,0),0)</f>
        <v>0</v>
      </c>
      <c r="AR198" s="15">
        <f>IFERROR(VLOOKUP($M:$M,'Data 2'!$AP:$BE,'Data 2'!AV$1,0),0)</f>
        <v>0</v>
      </c>
      <c r="AS198" s="15">
        <f>IFERROR(VLOOKUP($M:$M,'Data 2'!$AP:$BE,'Data 2'!AW$1,0),0)</f>
        <v>0</v>
      </c>
      <c r="AT198" s="15">
        <f>IFERROR(VLOOKUP($M:$M,'Data 2'!$AP:$BE,'Data 2'!AX$1,0),0)</f>
        <v>0</v>
      </c>
      <c r="AU198" s="15">
        <f>IFERROR(VLOOKUP($M:$M,'Data 2'!$AP:$BE,'Data 2'!AY$1,0),0)</f>
        <v>0</v>
      </c>
      <c r="AV198" s="15">
        <f>IFERROR(VLOOKUP($M:$M,'Data 2'!$AP:$BE,'Data 2'!AZ$1,0),0)</f>
        <v>0</v>
      </c>
      <c r="AW198" s="15">
        <f>IFERROR(VLOOKUP($M:$M,'Data 2'!$AP:$BE,'Data 2'!BA$1,0),0)</f>
        <v>0</v>
      </c>
      <c r="AX198" s="15">
        <f>IFERROR(VLOOKUP($M:$M,'Data 2'!$AP:$BE,'Data 2'!BB$1,0),0)</f>
        <v>0</v>
      </c>
      <c r="AY198" s="15">
        <f>IFERROR(VLOOKUP($M:$M,'Data 2'!$AP:$BE,'Data 2'!BC$1,0),0)</f>
        <v>0</v>
      </c>
      <c r="AZ198" s="16">
        <f t="shared" si="209"/>
        <v>0</v>
      </c>
      <c r="BA198" s="3">
        <f>IF(AA198=0,0,IFERROR(VLOOKUP($M:$M,'Price_Per_Oz_01.2019~'!$A:$CQ,Data_sheet_PTD!BA$2,0),0))</f>
        <v>0</v>
      </c>
      <c r="BB198" s="3">
        <f>IF(AB198=0,0,IFERROR(VLOOKUP($M:$M,'Price_Per_Oz_01.2019~'!$A:$CQ,Data_sheet_PTD!BB$2,0),0))</f>
        <v>0</v>
      </c>
      <c r="BC198" s="3">
        <f>IF(AC198=0,0,IFERROR(VLOOKUP($M:$M,'Price_Per_Oz_01.2019~'!$A:$CQ,Data_sheet_PTD!BC$2,0),0))</f>
        <v>0</v>
      </c>
      <c r="BD198" s="3">
        <f>IF(AD198=0,0,IFERROR(VLOOKUP($M:$M,'Price_Per_Oz_01.2019~'!$A:$CQ,Data_sheet_PTD!BD$2,0),0))</f>
        <v>0</v>
      </c>
      <c r="BE198" s="3">
        <f>IF(AE198=0,0,IFERROR(VLOOKUP($M:$M,'Price_Per_Oz_01.2019~'!$A:$CQ,Data_sheet_PTD!BE$2,0),0))</f>
        <v>0</v>
      </c>
      <c r="BF198" s="3">
        <f>IF(AF198=0,0,IFERROR(VLOOKUP($M:$M,'Price_Per_Oz_01.2019~'!$A:$CQ,Data_sheet_PTD!BF$2,0),0))</f>
        <v>0</v>
      </c>
      <c r="BG198" s="3">
        <f>IF(AG198=0,0,IFERROR(VLOOKUP($M:$M,'Price_Per_Oz_01.2019~'!$A:$CQ,Data_sheet_PTD!BG$2,0),0))</f>
        <v>0</v>
      </c>
      <c r="BH198" s="3">
        <f>IF(AH198=0,0,IFERROR(VLOOKUP($M:$M,'Price_Per_Oz_01.2019~'!$A:$CQ,Data_sheet_PTD!BH$2,0),0))</f>
        <v>0</v>
      </c>
      <c r="BI198" s="3">
        <f>IF(AI198=0,0,IFERROR(VLOOKUP($M:$M,'Price_Per_Oz_01.2019~'!$A:$CQ,Data_sheet_PTD!BI$2,0),0))</f>
        <v>0</v>
      </c>
      <c r="BJ198" s="3">
        <f>IF(AJ198=0,0,IFERROR(VLOOKUP($M:$M,'Price_Per_Oz_01.2019~'!$A:$CQ,Data_sheet_PTD!BJ$2,0),0))</f>
        <v>0</v>
      </c>
      <c r="BK198" s="3">
        <f>IF(AK198=0,0,IFERROR(VLOOKUP($M:$M,'Price_Per_Oz_01.2019~'!$A:$CQ,Data_sheet_PTD!BK$2,0),0))</f>
        <v>0</v>
      </c>
      <c r="BL198" s="3">
        <f>IF(AL198=0,0,IFERROR(VLOOKUP($M:$M,'Price_Per_Oz_01.2019~'!$A:$CQ,Data_sheet_PTD!BL$2,0),0))</f>
        <v>0</v>
      </c>
      <c r="BM198" s="17">
        <f t="shared" ref="BM198:BM266" si="261">BH198</f>
        <v>0</v>
      </c>
      <c r="BN198" s="3">
        <f>IF(AN198=0,0,IFERROR(VLOOKUP($M:$M,'Price_Per_Oz_01.2019~'!$A:$CQ,Data_sheet_PTD!BN$2,0),0))</f>
        <v>0</v>
      </c>
      <c r="BO198" s="3">
        <f>IF(AO198=0,0,IFERROR(VLOOKUP($M:$M,'Price_Per_Oz_01.2019~'!$A:$CQ,Data_sheet_PTD!BO$2,0),0))</f>
        <v>0</v>
      </c>
      <c r="BP198" s="3">
        <f>IF(AP198=0,0,IFERROR(VLOOKUP($M:$M,'Price_Per_Oz_01.2019~'!$A:$CQ,Data_sheet_PTD!BP$2,0),0))</f>
        <v>0</v>
      </c>
      <c r="BQ198" s="3">
        <f>IF(AQ198=0,0,IFERROR(VLOOKUP($M:$M,'Price_Per_Oz_01.2019~'!$A:$CQ,Data_sheet_PTD!BQ$2,0),0))</f>
        <v>0</v>
      </c>
      <c r="BR198" s="3">
        <f>IF(AR198=0,0,IFERROR(VLOOKUP($M:$M,'Price_Per_Oz_01.2019~'!$A:$CQ,Data_sheet_PTD!BR$2,0),0))</f>
        <v>0</v>
      </c>
      <c r="BS198" s="3">
        <f>IF(AS198=0,0,IFERROR(VLOOKUP($M:$M,'Price_Per_Oz_01.2019~'!$A:$CQ,Data_sheet_PTD!BS$2,0),0))</f>
        <v>0</v>
      </c>
      <c r="BT198" s="3">
        <f>IF(AT198=0,0,IFERROR(VLOOKUP($M:$M,'Price_Per_Oz_01.2019~'!$A:$CQ,Data_sheet_PTD!BT$2,0),0))</f>
        <v>0</v>
      </c>
      <c r="BU198" s="3">
        <f>IF(AU198=0,0,IFERROR(VLOOKUP($M:$M,'Price_Per_Oz_01.2019~'!$A:$CQ,Data_sheet_PTD!BU$2,0),0))</f>
        <v>0</v>
      </c>
      <c r="BV198" s="3">
        <f>IF(AV198=0,0,IFERROR(VLOOKUP($M:$M,'Price_Per_Oz_01.2019~'!$A:$CQ,Data_sheet_PTD!BV$2,0),0))</f>
        <v>0</v>
      </c>
      <c r="BW198" s="3">
        <f>IF(AW198=0,0,IFERROR(VLOOKUP($M:$M,'Price_Per_Oz_01.2019~'!$A:$CQ,Data_sheet_PTD!BW$2,0),0))</f>
        <v>0</v>
      </c>
      <c r="BX198" s="3">
        <f>IF(AX198=0,0,IFERROR(VLOOKUP($M:$M,'Price_Per_Oz_01.2019~'!$A:$CQ,Data_sheet_PTD!BX$2,0),0))</f>
        <v>0</v>
      </c>
      <c r="BY198" s="3">
        <f>IF(AY198=0,0,IFERROR(VLOOKUP($M:$M,'Price_Per_Oz_01.2019~'!$A:$CQ,Data_sheet_PTD!BY$2,0),0))</f>
        <v>0</v>
      </c>
      <c r="BZ198" s="17">
        <f t="shared" ref="BZ198:BZ266" si="262">BU198</f>
        <v>0</v>
      </c>
      <c r="CA198" s="12">
        <f t="shared" si="213"/>
        <v>0</v>
      </c>
      <c r="CB198" s="12">
        <f t="shared" si="214"/>
        <v>0</v>
      </c>
      <c r="CC198" s="12">
        <f t="shared" si="215"/>
        <v>0</v>
      </c>
      <c r="CD198" s="12">
        <f t="shared" si="216"/>
        <v>0</v>
      </c>
      <c r="CE198" s="12">
        <f t="shared" si="217"/>
        <v>0</v>
      </c>
      <c r="CF198" s="12">
        <f t="shared" si="218"/>
        <v>0</v>
      </c>
      <c r="CG198" s="12">
        <f t="shared" si="219"/>
        <v>0</v>
      </c>
      <c r="CH198" s="12">
        <f t="shared" si="220"/>
        <v>0</v>
      </c>
      <c r="CI198" s="12">
        <f t="shared" si="221"/>
        <v>0</v>
      </c>
      <c r="CJ198" s="12">
        <f t="shared" si="222"/>
        <v>0</v>
      </c>
      <c r="CK198" s="12">
        <f t="shared" si="223"/>
        <v>0</v>
      </c>
      <c r="CL198" s="12">
        <f t="shared" si="224"/>
        <v>0</v>
      </c>
      <c r="CM198" s="13">
        <f t="shared" ref="CM198:CM266" si="263">SUM(CA198:CL198)</f>
        <v>0</v>
      </c>
      <c r="CN198" s="12">
        <f t="shared" si="225"/>
        <v>0</v>
      </c>
      <c r="CO198" s="12">
        <f t="shared" si="226"/>
        <v>0</v>
      </c>
      <c r="CP198" s="12">
        <f t="shared" si="227"/>
        <v>0</v>
      </c>
      <c r="CQ198" s="12">
        <f t="shared" si="228"/>
        <v>0</v>
      </c>
      <c r="CR198" s="12">
        <f t="shared" si="229"/>
        <v>0</v>
      </c>
      <c r="CS198" s="12">
        <f t="shared" si="230"/>
        <v>0</v>
      </c>
      <c r="CT198" s="12">
        <f t="shared" si="231"/>
        <v>0</v>
      </c>
      <c r="CU198" s="12">
        <f t="shared" si="232"/>
        <v>0</v>
      </c>
      <c r="CV198" s="12">
        <f t="shared" si="233"/>
        <v>0</v>
      </c>
      <c r="CW198" s="12">
        <f t="shared" si="234"/>
        <v>0</v>
      </c>
      <c r="CX198" s="12">
        <f t="shared" si="235"/>
        <v>0</v>
      </c>
      <c r="CY198" s="12">
        <f t="shared" si="236"/>
        <v>0</v>
      </c>
      <c r="CZ198" s="13">
        <f t="shared" si="210"/>
        <v>0</v>
      </c>
      <c r="DA198" s="15">
        <f t="shared" si="237"/>
        <v>0</v>
      </c>
      <c r="DB198" s="15">
        <f t="shared" si="238"/>
        <v>0</v>
      </c>
      <c r="DC198" s="15">
        <f t="shared" si="239"/>
        <v>0</v>
      </c>
      <c r="DD198" s="15">
        <f t="shared" si="240"/>
        <v>0</v>
      </c>
      <c r="DE198" s="15">
        <f t="shared" si="241"/>
        <v>0</v>
      </c>
      <c r="DF198" s="15">
        <f t="shared" si="242"/>
        <v>0</v>
      </c>
      <c r="DG198" s="15">
        <f t="shared" si="243"/>
        <v>0</v>
      </c>
      <c r="DH198" s="15">
        <f t="shared" si="244"/>
        <v>0</v>
      </c>
      <c r="DI198" s="15">
        <f t="shared" si="245"/>
        <v>0</v>
      </c>
      <c r="DJ198" s="15">
        <f t="shared" si="246"/>
        <v>0</v>
      </c>
      <c r="DK198" s="15">
        <f t="shared" si="247"/>
        <v>0</v>
      </c>
      <c r="DL198" s="15">
        <f t="shared" si="248"/>
        <v>0</v>
      </c>
      <c r="DM198" s="16">
        <f t="shared" si="211"/>
        <v>0</v>
      </c>
      <c r="DN198" s="15">
        <f t="shared" si="249"/>
        <v>0</v>
      </c>
      <c r="DO198" s="15">
        <f t="shared" si="250"/>
        <v>0</v>
      </c>
      <c r="DP198" s="15">
        <f t="shared" si="251"/>
        <v>0</v>
      </c>
      <c r="DQ198" s="15">
        <f t="shared" si="252"/>
        <v>0</v>
      </c>
      <c r="DR198" s="15">
        <f t="shared" si="253"/>
        <v>0</v>
      </c>
      <c r="DS198" s="15">
        <f t="shared" si="254"/>
        <v>0</v>
      </c>
      <c r="DT198" s="15">
        <f t="shared" si="255"/>
        <v>0</v>
      </c>
      <c r="DU198" s="15">
        <f t="shared" si="256"/>
        <v>0</v>
      </c>
      <c r="DV198" s="15">
        <f t="shared" si="257"/>
        <v>0</v>
      </c>
      <c r="DW198" s="15">
        <f t="shared" si="258"/>
        <v>0</v>
      </c>
      <c r="DX198" s="15">
        <f t="shared" si="259"/>
        <v>0</v>
      </c>
      <c r="DY198" s="15">
        <f t="shared" si="260"/>
        <v>0</v>
      </c>
      <c r="DZ198" s="16">
        <f t="shared" si="212"/>
        <v>0</v>
      </c>
      <c r="EB198" s="22">
        <f t="shared" ref="EB198:EB264" si="264">(AN198-AA198)-(DA198+DN198)</f>
        <v>0</v>
      </c>
      <c r="EC198" s="22">
        <f t="shared" ref="EC198:EC264" si="265">(AO198-AB198)-(DB198+DO198)</f>
        <v>0</v>
      </c>
      <c r="ED198" s="22">
        <f t="shared" ref="ED198:ED264" si="266">(AP198-AC198)-(DC198+DP198)</f>
        <v>0</v>
      </c>
      <c r="EE198" s="22">
        <f t="shared" ref="EE198:EE264" si="267">(AQ198-AD198)-(DD198+DQ198)</f>
        <v>0</v>
      </c>
      <c r="EF198" s="22">
        <f t="shared" ref="EF198:EF264" si="268">(AR198-AE198)-(DE198+DR198)</f>
        <v>0</v>
      </c>
      <c r="EG198" s="22">
        <f t="shared" ref="EG198:EG264" si="269">(AS198-AF198)-(DF198+DS198)</f>
        <v>0</v>
      </c>
      <c r="EH198" s="22">
        <f t="shared" ref="EH198:EH264" si="270">(AT198-AG198)-(DG198+DT198)</f>
        <v>0</v>
      </c>
      <c r="EI198" s="22">
        <f t="shared" ref="EI198:EI264" si="271">(AU198-AH198)-(DH198+DU198)</f>
        <v>0</v>
      </c>
      <c r="EJ198" s="22">
        <f t="shared" ref="EJ198:EJ264" si="272">(AV198-AI198)-(DI198+DV198)</f>
        <v>0</v>
      </c>
      <c r="EK198" s="22">
        <f t="shared" ref="EK198:EK264" si="273">(AW198-AJ198)-(DJ198+DW198)</f>
        <v>0</v>
      </c>
      <c r="EL198" s="22">
        <f t="shared" ref="EL198:EL264" si="274">(AX198-AK198)-(DK198+DX198)</f>
        <v>0</v>
      </c>
      <c r="EM198" s="22">
        <f t="shared" ref="EM198:EM264" si="275">(AY198-AL198)-(DL198+DY198)</f>
        <v>0</v>
      </c>
    </row>
    <row r="199" spans="12:143" x14ac:dyDescent="0.3">
      <c r="L199" s="7"/>
      <c r="M199" t="s">
        <v>199</v>
      </c>
      <c r="N199" s="15">
        <f>IFERROR(VLOOKUP($M:$M,'Data 2'!$C:$R,'Data 2'!E$1,0),0)</f>
        <v>0</v>
      </c>
      <c r="O199" s="15">
        <f>IFERROR(VLOOKUP($M:$M,'Data 2'!$C:$R,'Data 2'!F$1,0),0)</f>
        <v>0</v>
      </c>
      <c r="P199" s="15">
        <f>IFERROR(VLOOKUP($M:$M,'Data 2'!$C:$R,'Data 2'!G$1,0),0)</f>
        <v>0</v>
      </c>
      <c r="Q199" s="15">
        <f>IFERROR(VLOOKUP($M:$M,'Data 2'!$C:$R,'Data 2'!H$1,0),0)</f>
        <v>0</v>
      </c>
      <c r="R199" s="15">
        <f>IFERROR(VLOOKUP($M:$M,'Data 2'!$C:$R,'Data 2'!I$1,0),0)</f>
        <v>0</v>
      </c>
      <c r="S199" s="15">
        <f>IFERROR(VLOOKUP($M:$M,'Data 2'!$C:$R,'Data 2'!J$1,0),0)</f>
        <v>0</v>
      </c>
      <c r="T199" s="15">
        <f>IFERROR(VLOOKUP($M:$M,'Data 2'!$C:$R,'Data 2'!K$1,0),0)</f>
        <v>0</v>
      </c>
      <c r="U199" s="15">
        <f>IFERROR(VLOOKUP($M:$M,'Data 2'!$C:$R,'Data 2'!L$1,0),0)</f>
        <v>0</v>
      </c>
      <c r="V199" s="15">
        <f>IFERROR(VLOOKUP($M:$M,'Data 2'!$C:$R,'Data 2'!M$1,0),0)</f>
        <v>0</v>
      </c>
      <c r="W199" s="15">
        <f>IFERROR(VLOOKUP($M:$M,'Data 2'!$C:$R,'Data 2'!N$1,0),0)</f>
        <v>0</v>
      </c>
      <c r="X199" s="15">
        <f>IFERROR(VLOOKUP($M:$M,'Data 2'!$C:$R,'Data 2'!O$1,0),0)</f>
        <v>0</v>
      </c>
      <c r="Y199" s="15">
        <f>IFERROR(VLOOKUP($M:$M,'Data 2'!$C:$R,'Data 2'!P$1,0),0)</f>
        <v>0</v>
      </c>
      <c r="Z199" s="16">
        <f t="shared" si="208"/>
        <v>0</v>
      </c>
      <c r="AA199" s="15">
        <f>IFERROR(VLOOKUP($M:$M,'Data 2'!$U:$AI,'Data 2'!W$1,0),0)</f>
        <v>0</v>
      </c>
      <c r="AB199" s="15">
        <f>IFERROR(VLOOKUP($M:$M,'Data 2'!$U:$AI,'Data 2'!X$1,0),0)</f>
        <v>0</v>
      </c>
      <c r="AC199" s="15">
        <f>IFERROR(VLOOKUP($M:$M,'Data 2'!$U:$AI,'Data 2'!Y$1,0),0)</f>
        <v>0</v>
      </c>
      <c r="AD199" s="15">
        <f>IFERROR(VLOOKUP($M:$M,'Data 2'!$U:$AI,'Data 2'!Z$1,0),0)</f>
        <v>0</v>
      </c>
      <c r="AE199" s="15">
        <f>IFERROR(VLOOKUP($M:$M,'Data 2'!$U:$AI,'Data 2'!AA$1,0),0)</f>
        <v>0</v>
      </c>
      <c r="AF199" s="15">
        <f>IFERROR(VLOOKUP($M:$M,'Data 2'!$U:$AI,'Data 2'!AB$1,0),0)</f>
        <v>0</v>
      </c>
      <c r="AG199" s="15">
        <f>IFERROR(VLOOKUP($M:$M,'Data 2'!$U:$AI,'Data 2'!AC$1,0),0)</f>
        <v>0</v>
      </c>
      <c r="AH199" s="15">
        <f>IFERROR(VLOOKUP($M:$M,'Data 2'!$U:$AI,'Data 2'!AD$1,0),0)</f>
        <v>0</v>
      </c>
      <c r="AI199" s="15">
        <f>IFERROR(VLOOKUP($M:$M,'Data 2'!$U:$AI,'Data 2'!AE$1,0),0)</f>
        <v>0</v>
      </c>
      <c r="AJ199" s="15">
        <f>IFERROR(VLOOKUP($M:$M,'Data 2'!$U:$AI,'Data 2'!AF$1,0),0)</f>
        <v>0</v>
      </c>
      <c r="AK199" s="15">
        <f>IFERROR(VLOOKUP($M:$M,'Data 2'!$U:$AI,'Data 2'!AG$1,0),0)</f>
        <v>0</v>
      </c>
      <c r="AL199" s="15">
        <f>IFERROR(VLOOKUP($M:$M,'Data 2'!$U:$AI,'Data 2'!AH$1,0),0)</f>
        <v>0</v>
      </c>
      <c r="AM199" s="16">
        <f t="shared" ref="AM199:AM269" si="276">SUM(AA199:AL199)</f>
        <v>0</v>
      </c>
      <c r="AN199" s="15">
        <f>IFERROR(VLOOKUP($M:$M,'Data 2'!$AP:$BE,'Data 2'!AR$1,0),0)</f>
        <v>0</v>
      </c>
      <c r="AO199" s="15">
        <f>IFERROR(VLOOKUP($M:$M,'Data 2'!$AP:$BE,'Data 2'!AS$1,0),0)</f>
        <v>0</v>
      </c>
      <c r="AP199" s="15">
        <f>IFERROR(VLOOKUP($M:$M,'Data 2'!$AP:$BE,'Data 2'!AT$1,0),0)</f>
        <v>0</v>
      </c>
      <c r="AQ199" s="15">
        <f>IFERROR(VLOOKUP($M:$M,'Data 2'!$AP:$BE,'Data 2'!AU$1,0),0)</f>
        <v>0</v>
      </c>
      <c r="AR199" s="15">
        <f>IFERROR(VLOOKUP($M:$M,'Data 2'!$AP:$BE,'Data 2'!AV$1,0),0)</f>
        <v>0</v>
      </c>
      <c r="AS199" s="15">
        <f>IFERROR(VLOOKUP($M:$M,'Data 2'!$AP:$BE,'Data 2'!AW$1,0),0)</f>
        <v>0</v>
      </c>
      <c r="AT199" s="15">
        <f>IFERROR(VLOOKUP($M:$M,'Data 2'!$AP:$BE,'Data 2'!AX$1,0),0)</f>
        <v>0</v>
      </c>
      <c r="AU199" s="15">
        <f>IFERROR(VLOOKUP($M:$M,'Data 2'!$AP:$BE,'Data 2'!AY$1,0),0)</f>
        <v>0</v>
      </c>
      <c r="AV199" s="15">
        <f>IFERROR(VLOOKUP($M:$M,'Data 2'!$AP:$BE,'Data 2'!AZ$1,0),0)</f>
        <v>0</v>
      </c>
      <c r="AW199" s="15">
        <f>IFERROR(VLOOKUP($M:$M,'Data 2'!$AP:$BE,'Data 2'!BA$1,0),0)</f>
        <v>0</v>
      </c>
      <c r="AX199" s="15">
        <f>IFERROR(VLOOKUP($M:$M,'Data 2'!$AP:$BE,'Data 2'!BB$1,0),0)</f>
        <v>0</v>
      </c>
      <c r="AY199" s="15">
        <f>IFERROR(VLOOKUP($M:$M,'Data 2'!$AP:$BE,'Data 2'!BC$1,0),0)</f>
        <v>0</v>
      </c>
      <c r="AZ199" s="16">
        <f t="shared" si="209"/>
        <v>0</v>
      </c>
      <c r="BA199" s="3">
        <f>IF(AA199=0,0,IFERROR(VLOOKUP($M:$M,'Price_Per_Oz_01.2019~'!$A:$CQ,Data_sheet_PTD!BA$2,0),0))</f>
        <v>0</v>
      </c>
      <c r="BB199" s="3">
        <f>IF(AB199=0,0,IFERROR(VLOOKUP($M:$M,'Price_Per_Oz_01.2019~'!$A:$CQ,Data_sheet_PTD!BB$2,0),0))</f>
        <v>0</v>
      </c>
      <c r="BC199" s="3">
        <f>IF(AC199=0,0,IFERROR(VLOOKUP($M:$M,'Price_Per_Oz_01.2019~'!$A:$CQ,Data_sheet_PTD!BC$2,0),0))</f>
        <v>0</v>
      </c>
      <c r="BD199" s="3">
        <f>IF(AD199=0,0,IFERROR(VLOOKUP($M:$M,'Price_Per_Oz_01.2019~'!$A:$CQ,Data_sheet_PTD!BD$2,0),0))</f>
        <v>0</v>
      </c>
      <c r="BE199" s="3">
        <f>IF(AE199=0,0,IFERROR(VLOOKUP($M:$M,'Price_Per_Oz_01.2019~'!$A:$CQ,Data_sheet_PTD!BE$2,0),0))</f>
        <v>0</v>
      </c>
      <c r="BF199" s="3">
        <f>IF(AF199=0,0,IFERROR(VLOOKUP($M:$M,'Price_Per_Oz_01.2019~'!$A:$CQ,Data_sheet_PTD!BF$2,0),0))</f>
        <v>0</v>
      </c>
      <c r="BG199" s="3">
        <f>IF(AG199=0,0,IFERROR(VLOOKUP($M:$M,'Price_Per_Oz_01.2019~'!$A:$CQ,Data_sheet_PTD!BG$2,0),0))</f>
        <v>0</v>
      </c>
      <c r="BH199" s="3">
        <f>IF(AH199=0,0,IFERROR(VLOOKUP($M:$M,'Price_Per_Oz_01.2019~'!$A:$CQ,Data_sheet_PTD!BH$2,0),0))</f>
        <v>0</v>
      </c>
      <c r="BI199" s="3">
        <f>IF(AI199=0,0,IFERROR(VLOOKUP($M:$M,'Price_Per_Oz_01.2019~'!$A:$CQ,Data_sheet_PTD!BI$2,0),0))</f>
        <v>0</v>
      </c>
      <c r="BJ199" s="3">
        <f>IF(AJ199=0,0,IFERROR(VLOOKUP($M:$M,'Price_Per_Oz_01.2019~'!$A:$CQ,Data_sheet_PTD!BJ$2,0),0))</f>
        <v>0</v>
      </c>
      <c r="BK199" s="3">
        <f>IF(AK199=0,0,IFERROR(VLOOKUP($M:$M,'Price_Per_Oz_01.2019~'!$A:$CQ,Data_sheet_PTD!BK$2,0),0))</f>
        <v>0</v>
      </c>
      <c r="BL199" s="3">
        <f>IF(AL199=0,0,IFERROR(VLOOKUP($M:$M,'Price_Per_Oz_01.2019~'!$A:$CQ,Data_sheet_PTD!BL$2,0),0))</f>
        <v>0</v>
      </c>
      <c r="BM199" s="17">
        <f t="shared" si="261"/>
        <v>0</v>
      </c>
      <c r="BN199" s="3">
        <f>IF(AN199=0,0,IFERROR(VLOOKUP($M:$M,'Price_Per_Oz_01.2019~'!$A:$CQ,Data_sheet_PTD!BN$2,0),0))</f>
        <v>0</v>
      </c>
      <c r="BO199" s="3">
        <f>IF(AO199=0,0,IFERROR(VLOOKUP($M:$M,'Price_Per_Oz_01.2019~'!$A:$CQ,Data_sheet_PTD!BO$2,0),0))</f>
        <v>0</v>
      </c>
      <c r="BP199" s="3">
        <f>IF(AP199=0,0,IFERROR(VLOOKUP($M:$M,'Price_Per_Oz_01.2019~'!$A:$CQ,Data_sheet_PTD!BP$2,0),0))</f>
        <v>0</v>
      </c>
      <c r="BQ199" s="3">
        <f>IF(AQ199=0,0,IFERROR(VLOOKUP($M:$M,'Price_Per_Oz_01.2019~'!$A:$CQ,Data_sheet_PTD!BQ$2,0),0))</f>
        <v>0</v>
      </c>
      <c r="BR199" s="3">
        <f>IF(AR199=0,0,IFERROR(VLOOKUP($M:$M,'Price_Per_Oz_01.2019~'!$A:$CQ,Data_sheet_PTD!BR$2,0),0))</f>
        <v>0</v>
      </c>
      <c r="BS199" s="3">
        <f>IF(AS199=0,0,IFERROR(VLOOKUP($M:$M,'Price_Per_Oz_01.2019~'!$A:$CQ,Data_sheet_PTD!BS$2,0),0))</f>
        <v>0</v>
      </c>
      <c r="BT199" s="3">
        <f>IF(AT199=0,0,IFERROR(VLOOKUP($M:$M,'Price_Per_Oz_01.2019~'!$A:$CQ,Data_sheet_PTD!BT$2,0),0))</f>
        <v>0</v>
      </c>
      <c r="BU199" s="3">
        <f>IF(AU199=0,0,IFERROR(VLOOKUP($M:$M,'Price_Per_Oz_01.2019~'!$A:$CQ,Data_sheet_PTD!BU$2,0),0))</f>
        <v>0</v>
      </c>
      <c r="BV199" s="3">
        <f>IF(AV199=0,0,IFERROR(VLOOKUP($M:$M,'Price_Per_Oz_01.2019~'!$A:$CQ,Data_sheet_PTD!BV$2,0),0))</f>
        <v>0</v>
      </c>
      <c r="BW199" s="3">
        <f>IF(AW199=0,0,IFERROR(VLOOKUP($M:$M,'Price_Per_Oz_01.2019~'!$A:$CQ,Data_sheet_PTD!BW$2,0),0))</f>
        <v>0</v>
      </c>
      <c r="BX199" s="3">
        <f>IF(AX199=0,0,IFERROR(VLOOKUP($M:$M,'Price_Per_Oz_01.2019~'!$A:$CQ,Data_sheet_PTD!BX$2,0),0))</f>
        <v>0</v>
      </c>
      <c r="BY199" s="3">
        <f>IF(AY199=0,0,IFERROR(VLOOKUP($M:$M,'Price_Per_Oz_01.2019~'!$A:$CQ,Data_sheet_PTD!BY$2,0),0))</f>
        <v>0</v>
      </c>
      <c r="BZ199" s="17">
        <f t="shared" si="262"/>
        <v>0</v>
      </c>
      <c r="CA199" s="12">
        <f t="shared" si="213"/>
        <v>0</v>
      </c>
      <c r="CB199" s="12">
        <f t="shared" si="214"/>
        <v>0</v>
      </c>
      <c r="CC199" s="12">
        <f t="shared" si="215"/>
        <v>0</v>
      </c>
      <c r="CD199" s="12">
        <f t="shared" si="216"/>
        <v>0</v>
      </c>
      <c r="CE199" s="12">
        <f t="shared" si="217"/>
        <v>0</v>
      </c>
      <c r="CF199" s="12">
        <f t="shared" si="218"/>
        <v>0</v>
      </c>
      <c r="CG199" s="12">
        <f t="shared" si="219"/>
        <v>0</v>
      </c>
      <c r="CH199" s="12">
        <f t="shared" si="220"/>
        <v>0</v>
      </c>
      <c r="CI199" s="12">
        <f t="shared" si="221"/>
        <v>0</v>
      </c>
      <c r="CJ199" s="12">
        <f t="shared" si="222"/>
        <v>0</v>
      </c>
      <c r="CK199" s="12">
        <f t="shared" si="223"/>
        <v>0</v>
      </c>
      <c r="CL199" s="12">
        <f t="shared" si="224"/>
        <v>0</v>
      </c>
      <c r="CM199" s="13">
        <f t="shared" si="263"/>
        <v>0</v>
      </c>
      <c r="CN199" s="12">
        <f t="shared" si="225"/>
        <v>0</v>
      </c>
      <c r="CO199" s="12">
        <f t="shared" si="226"/>
        <v>0</v>
      </c>
      <c r="CP199" s="12">
        <f t="shared" si="227"/>
        <v>0</v>
      </c>
      <c r="CQ199" s="12">
        <f t="shared" si="228"/>
        <v>0</v>
      </c>
      <c r="CR199" s="12">
        <f t="shared" si="229"/>
        <v>0</v>
      </c>
      <c r="CS199" s="12">
        <f t="shared" si="230"/>
        <v>0</v>
      </c>
      <c r="CT199" s="12">
        <f t="shared" si="231"/>
        <v>0</v>
      </c>
      <c r="CU199" s="12">
        <f t="shared" si="232"/>
        <v>0</v>
      </c>
      <c r="CV199" s="12">
        <f t="shared" si="233"/>
        <v>0</v>
      </c>
      <c r="CW199" s="12">
        <f t="shared" si="234"/>
        <v>0</v>
      </c>
      <c r="CX199" s="12">
        <f t="shared" si="235"/>
        <v>0</v>
      </c>
      <c r="CY199" s="12">
        <f t="shared" si="236"/>
        <v>0</v>
      </c>
      <c r="CZ199" s="13">
        <f t="shared" si="210"/>
        <v>0</v>
      </c>
      <c r="DA199" s="15">
        <f t="shared" si="237"/>
        <v>0</v>
      </c>
      <c r="DB199" s="15">
        <f t="shared" si="238"/>
        <v>0</v>
      </c>
      <c r="DC199" s="15">
        <f t="shared" si="239"/>
        <v>0</v>
      </c>
      <c r="DD199" s="15">
        <f t="shared" si="240"/>
        <v>0</v>
      </c>
      <c r="DE199" s="15">
        <f t="shared" si="241"/>
        <v>0</v>
      </c>
      <c r="DF199" s="15">
        <f t="shared" si="242"/>
        <v>0</v>
      </c>
      <c r="DG199" s="15">
        <f t="shared" si="243"/>
        <v>0</v>
      </c>
      <c r="DH199" s="15">
        <f t="shared" si="244"/>
        <v>0</v>
      </c>
      <c r="DI199" s="15">
        <f t="shared" si="245"/>
        <v>0</v>
      </c>
      <c r="DJ199" s="15">
        <f t="shared" si="246"/>
        <v>0</v>
      </c>
      <c r="DK199" s="15">
        <f t="shared" si="247"/>
        <v>0</v>
      </c>
      <c r="DL199" s="15">
        <f t="shared" si="248"/>
        <v>0</v>
      </c>
      <c r="DM199" s="16">
        <f t="shared" si="211"/>
        <v>0</v>
      </c>
      <c r="DN199" s="15">
        <f t="shared" si="249"/>
        <v>0</v>
      </c>
      <c r="DO199" s="15">
        <f t="shared" si="250"/>
        <v>0</v>
      </c>
      <c r="DP199" s="15">
        <f t="shared" si="251"/>
        <v>0</v>
      </c>
      <c r="DQ199" s="15">
        <f t="shared" si="252"/>
        <v>0</v>
      </c>
      <c r="DR199" s="15">
        <f t="shared" si="253"/>
        <v>0</v>
      </c>
      <c r="DS199" s="15">
        <f t="shared" si="254"/>
        <v>0</v>
      </c>
      <c r="DT199" s="15">
        <f t="shared" si="255"/>
        <v>0</v>
      </c>
      <c r="DU199" s="15">
        <f t="shared" si="256"/>
        <v>0</v>
      </c>
      <c r="DV199" s="15">
        <f t="shared" si="257"/>
        <v>0</v>
      </c>
      <c r="DW199" s="15">
        <f t="shared" si="258"/>
        <v>0</v>
      </c>
      <c r="DX199" s="15">
        <f t="shared" si="259"/>
        <v>0</v>
      </c>
      <c r="DY199" s="15">
        <f t="shared" si="260"/>
        <v>0</v>
      </c>
      <c r="DZ199" s="16">
        <f t="shared" si="212"/>
        <v>0</v>
      </c>
      <c r="EB199" s="22">
        <f t="shared" si="264"/>
        <v>0</v>
      </c>
      <c r="EC199" s="22">
        <f t="shared" si="265"/>
        <v>0</v>
      </c>
      <c r="ED199" s="22">
        <f t="shared" si="266"/>
        <v>0</v>
      </c>
      <c r="EE199" s="22">
        <f t="shared" si="267"/>
        <v>0</v>
      </c>
      <c r="EF199" s="22">
        <f t="shared" si="268"/>
        <v>0</v>
      </c>
      <c r="EG199" s="22">
        <f t="shared" si="269"/>
        <v>0</v>
      </c>
      <c r="EH199" s="22">
        <f t="shared" si="270"/>
        <v>0</v>
      </c>
      <c r="EI199" s="22">
        <f t="shared" si="271"/>
        <v>0</v>
      </c>
      <c r="EJ199" s="22">
        <f t="shared" si="272"/>
        <v>0</v>
      </c>
      <c r="EK199" s="22">
        <f t="shared" si="273"/>
        <v>0</v>
      </c>
      <c r="EL199" s="22">
        <f t="shared" si="274"/>
        <v>0</v>
      </c>
      <c r="EM199" s="22">
        <f t="shared" si="275"/>
        <v>0</v>
      </c>
    </row>
    <row r="200" spans="12:143" x14ac:dyDescent="0.3">
      <c r="L200" s="7"/>
      <c r="M200" t="s">
        <v>200</v>
      </c>
      <c r="N200" s="15">
        <f>IFERROR(VLOOKUP($M:$M,'Data 2'!$C:$R,'Data 2'!E$1,0),0)</f>
        <v>40053.89</v>
      </c>
      <c r="O200" s="15">
        <f>IFERROR(VLOOKUP($M:$M,'Data 2'!$C:$R,'Data 2'!F$1,0),0)</f>
        <v>44521.93</v>
      </c>
      <c r="P200" s="15">
        <f>IFERROR(VLOOKUP($M:$M,'Data 2'!$C:$R,'Data 2'!G$1,0),0)</f>
        <v>51912.99</v>
      </c>
      <c r="Q200" s="15">
        <f>IFERROR(VLOOKUP($M:$M,'Data 2'!$C:$R,'Data 2'!H$1,0),0)</f>
        <v>70136.66</v>
      </c>
      <c r="R200" s="15">
        <f>IFERROR(VLOOKUP($M:$M,'Data 2'!$C:$R,'Data 2'!I$1,0),0)</f>
        <v>68835.45</v>
      </c>
      <c r="S200" s="15">
        <f>IFERROR(VLOOKUP($M:$M,'Data 2'!$C:$R,'Data 2'!J$1,0),0)</f>
        <v>80902.66</v>
      </c>
      <c r="T200" s="15">
        <f>IFERROR(VLOOKUP($M:$M,'Data 2'!$C:$R,'Data 2'!K$1,0),0)</f>
        <v>92254.22</v>
      </c>
      <c r="U200" s="15">
        <f>IFERROR(VLOOKUP($M:$M,'Data 2'!$C:$R,'Data 2'!L$1,0),0)</f>
        <v>82325.41</v>
      </c>
      <c r="V200" s="15">
        <f>IFERROR(VLOOKUP($M:$M,'Data 2'!$C:$R,'Data 2'!M$1,0),0)</f>
        <v>69173.52</v>
      </c>
      <c r="W200" s="15">
        <f>IFERROR(VLOOKUP($M:$M,'Data 2'!$C:$R,'Data 2'!N$1,0),0)</f>
        <v>70791.11</v>
      </c>
      <c r="X200" s="15">
        <f>IFERROR(VLOOKUP($M:$M,'Data 2'!$C:$R,'Data 2'!O$1,0),0)</f>
        <v>50869.25</v>
      </c>
      <c r="Y200" s="15">
        <f>IFERROR(VLOOKUP($M:$M,'Data 2'!$C:$R,'Data 2'!P$1,0),0)</f>
        <v>45017.05</v>
      </c>
      <c r="Z200" s="16">
        <f t="shared" si="208"/>
        <v>206625.47</v>
      </c>
      <c r="AA200" s="15">
        <f>IFERROR(VLOOKUP($M:$M,'Data 2'!$U:$AI,'Data 2'!W$1,0),0)</f>
        <v>52864.2</v>
      </c>
      <c r="AB200" s="15">
        <f>IFERROR(VLOOKUP($M:$M,'Data 2'!$U:$AI,'Data 2'!X$1,0),0)</f>
        <v>53288.63</v>
      </c>
      <c r="AC200" s="15">
        <f>IFERROR(VLOOKUP($M:$M,'Data 2'!$U:$AI,'Data 2'!Y$1,0),0)</f>
        <v>71714.89</v>
      </c>
      <c r="AD200" s="15">
        <f>IFERROR(VLOOKUP($M:$M,'Data 2'!$U:$AI,'Data 2'!Z$1,0),0)</f>
        <v>87887.05</v>
      </c>
      <c r="AE200" s="15">
        <f>IFERROR(VLOOKUP($M:$M,'Data 2'!$U:$AI,'Data 2'!AA$1,0),0)</f>
        <v>104170.64</v>
      </c>
      <c r="AF200" s="15">
        <f>IFERROR(VLOOKUP($M:$M,'Data 2'!$U:$AI,'Data 2'!AB$1,0),0)</f>
        <v>114425.67</v>
      </c>
      <c r="AG200" s="15">
        <f>IFERROR(VLOOKUP($M:$M,'Data 2'!$U:$AI,'Data 2'!AC$1,0),0)</f>
        <v>104629.02</v>
      </c>
      <c r="AH200" s="15">
        <f>IFERROR(VLOOKUP($M:$M,'Data 2'!$U:$AI,'Data 2'!AD$1,0),0)</f>
        <v>98433.91</v>
      </c>
      <c r="AI200" s="15">
        <f>IFERROR(VLOOKUP($M:$M,'Data 2'!$U:$AI,'Data 2'!AE$1,0),0)</f>
        <v>83844.03</v>
      </c>
      <c r="AJ200" s="15">
        <f>IFERROR(VLOOKUP($M:$M,'Data 2'!$U:$AI,'Data 2'!AF$1,0),0)</f>
        <v>75560.13</v>
      </c>
      <c r="AK200" s="15">
        <f>IFERROR(VLOOKUP($M:$M,'Data 2'!$U:$AI,'Data 2'!AG$1,0),0)</f>
        <v>56921.58</v>
      </c>
      <c r="AL200" s="15">
        <f>IFERROR(VLOOKUP($M:$M,'Data 2'!$U:$AI,'Data 2'!AH$1,0),0)</f>
        <v>52561.919999999998</v>
      </c>
      <c r="AM200" s="16">
        <f t="shared" si="276"/>
        <v>956301.67</v>
      </c>
      <c r="AN200" s="15">
        <f>IFERROR(VLOOKUP($M:$M,'Data 2'!$AP:$BE,'Data 2'!AR$1,0),0)</f>
        <v>63756.12</v>
      </c>
      <c r="AO200" s="15">
        <f>IFERROR(VLOOKUP($M:$M,'Data 2'!$AP:$BE,'Data 2'!AS$1,0),0)</f>
        <v>68371.710000000006</v>
      </c>
      <c r="AP200" s="15">
        <f>IFERROR(VLOOKUP($M:$M,'Data 2'!$AP:$BE,'Data 2'!AT$1,0),0)</f>
        <v>70344.100000000006</v>
      </c>
      <c r="AQ200" s="15">
        <f>IFERROR(VLOOKUP($M:$M,'Data 2'!$AP:$BE,'Data 2'!AU$1,0),0)</f>
        <v>77424.33</v>
      </c>
      <c r="AR200" s="15">
        <f>IFERROR(VLOOKUP($M:$M,'Data 2'!$AP:$BE,'Data 2'!AV$1,0),0)</f>
        <v>94818.81</v>
      </c>
      <c r="AS200" s="15">
        <f>IFERROR(VLOOKUP($M:$M,'Data 2'!$AP:$BE,'Data 2'!AW$1,0),0)</f>
        <v>99465.74</v>
      </c>
      <c r="AT200" s="15">
        <f>IFERROR(VLOOKUP($M:$M,'Data 2'!$AP:$BE,'Data 2'!AX$1,0),0)</f>
        <v>99406.98</v>
      </c>
      <c r="AU200" s="15">
        <f>IFERROR(VLOOKUP($M:$M,'Data 2'!$AP:$BE,'Data 2'!AY$1,0),0)</f>
        <v>102073.48</v>
      </c>
      <c r="AV200" s="15">
        <f>IFERROR(VLOOKUP($M:$M,'Data 2'!$AP:$BE,'Data 2'!AZ$1,0),0)</f>
        <v>74089</v>
      </c>
      <c r="AW200" s="15">
        <f>IFERROR(VLOOKUP($M:$M,'Data 2'!$AP:$BE,'Data 2'!BA$1,0),0)</f>
        <v>71275.61</v>
      </c>
      <c r="AX200" s="15">
        <f>IFERROR(VLOOKUP($M:$M,'Data 2'!$AP:$BE,'Data 2'!BB$1,0),0)</f>
        <v>52685.820000000007</v>
      </c>
      <c r="AY200" s="15">
        <f>IFERROR(VLOOKUP($M:$M,'Data 2'!$AP:$BE,'Data 2'!BC$1,0),0)</f>
        <v>49750.94</v>
      </c>
      <c r="AZ200" s="16">
        <f t="shared" si="209"/>
        <v>923462.6399999999</v>
      </c>
      <c r="BA200" s="3">
        <f>IF(AA200=0,0,IFERROR(VLOOKUP($M:$M,'Price_Per_Oz_01.2019~'!$A:$CQ,Data_sheet_PTD!BA$2,0),0))</f>
        <v>0.65</v>
      </c>
      <c r="BB200" s="3">
        <f>IF(AB200=0,0,IFERROR(VLOOKUP($M:$M,'Price_Per_Oz_01.2019~'!$A:$CQ,Data_sheet_PTD!BB$2,0),0))</f>
        <v>0.69</v>
      </c>
      <c r="BC200" s="3">
        <f>IF(AC200=0,0,IFERROR(VLOOKUP($M:$M,'Price_Per_Oz_01.2019~'!$A:$CQ,Data_sheet_PTD!BC$2,0),0))</f>
        <v>0.69</v>
      </c>
      <c r="BD200" s="3">
        <f>IF(AD200=0,0,IFERROR(VLOOKUP($M:$M,'Price_Per_Oz_01.2019~'!$A:$CQ,Data_sheet_PTD!BD$2,0),0))</f>
        <v>0.73</v>
      </c>
      <c r="BE200" s="3">
        <f>IF(AE200=0,0,IFERROR(VLOOKUP($M:$M,'Price_Per_Oz_01.2019~'!$A:$CQ,Data_sheet_PTD!BE$2,0),0))</f>
        <v>0.73</v>
      </c>
      <c r="BF200" s="3">
        <f>IF(AF200=0,0,IFERROR(VLOOKUP($M:$M,'Price_Per_Oz_01.2019~'!$A:$CQ,Data_sheet_PTD!BF$2,0),0))</f>
        <v>0.73</v>
      </c>
      <c r="BG200" s="3">
        <f>IF(AG200=0,0,IFERROR(VLOOKUP($M:$M,'Price_Per_Oz_01.2019~'!$A:$CQ,Data_sheet_PTD!BG$2,0),0))</f>
        <v>0.73</v>
      </c>
      <c r="BH200" s="3">
        <f>IF(AH200=0,0,IFERROR(VLOOKUP($M:$M,'Price_Per_Oz_01.2019~'!$A:$CQ,Data_sheet_PTD!BH$2,0),0))</f>
        <v>0.73</v>
      </c>
      <c r="BI200" s="3">
        <f>IF(AI200=0,0,IFERROR(VLOOKUP($M:$M,'Price_Per_Oz_01.2019~'!$A:$CQ,Data_sheet_PTD!BI$2,0),0))</f>
        <v>0.73</v>
      </c>
      <c r="BJ200" s="3">
        <f>IF(AJ200=0,0,IFERROR(VLOOKUP($M:$M,'Price_Per_Oz_01.2019~'!$A:$CQ,Data_sheet_PTD!BJ$2,0),0))</f>
        <v>0.73</v>
      </c>
      <c r="BK200" s="3">
        <f>IF(AK200=0,0,IFERROR(VLOOKUP($M:$M,'Price_Per_Oz_01.2019~'!$A:$CQ,Data_sheet_PTD!BK$2,0),0))</f>
        <v>0.73</v>
      </c>
      <c r="BL200" s="3">
        <f>IF(AL200=0,0,IFERROR(VLOOKUP($M:$M,'Price_Per_Oz_01.2019~'!$A:$CQ,Data_sheet_PTD!BL$2,0),0))</f>
        <v>0.73</v>
      </c>
      <c r="BM200" s="17">
        <f t="shared" si="261"/>
        <v>0.73</v>
      </c>
      <c r="BN200" s="3">
        <f>IF(AN200=0,0,IFERROR(VLOOKUP($M:$M,'Price_Per_Oz_01.2019~'!$A:$CQ,Data_sheet_PTD!BN$2,0),0))</f>
        <v>0.73</v>
      </c>
      <c r="BO200" s="3">
        <f>IF(AO200=0,0,IFERROR(VLOOKUP($M:$M,'Price_Per_Oz_01.2019~'!$A:$CQ,Data_sheet_PTD!BO$2,0),0))</f>
        <v>0.73</v>
      </c>
      <c r="BP200" s="3">
        <f>IF(AP200=0,0,IFERROR(VLOOKUP($M:$M,'Price_Per_Oz_01.2019~'!$A:$CQ,Data_sheet_PTD!BP$2,0),0))</f>
        <v>0.73</v>
      </c>
      <c r="BQ200" s="3">
        <f>IF(AQ200=0,0,IFERROR(VLOOKUP($M:$M,'Price_Per_Oz_01.2019~'!$A:$CQ,Data_sheet_PTD!BQ$2,0),0))</f>
        <v>0.73</v>
      </c>
      <c r="BR200" s="3">
        <f>IF(AR200=0,0,IFERROR(VLOOKUP($M:$M,'Price_Per_Oz_01.2019~'!$A:$CQ,Data_sheet_PTD!BR$2,0),0))</f>
        <v>0.73</v>
      </c>
      <c r="BS200" s="3">
        <f>IF(AS200=0,0,IFERROR(VLOOKUP($M:$M,'Price_Per_Oz_01.2019~'!$A:$CQ,Data_sheet_PTD!BS$2,0),0))</f>
        <v>0.73</v>
      </c>
      <c r="BT200" s="3">
        <f>IF(AT200=0,0,IFERROR(VLOOKUP($M:$M,'Price_Per_Oz_01.2019~'!$A:$CQ,Data_sheet_PTD!BT$2,0),0))</f>
        <v>0.73</v>
      </c>
      <c r="BU200" s="3">
        <f>IF(AU200=0,0,IFERROR(VLOOKUP($M:$M,'Price_Per_Oz_01.2019~'!$A:$CQ,Data_sheet_PTD!BU$2,0),0))</f>
        <v>0.73</v>
      </c>
      <c r="BV200" s="3">
        <f>IF(AV200=0,0,IFERROR(VLOOKUP($M:$M,'Price_Per_Oz_01.2019~'!$A:$CQ,Data_sheet_PTD!BV$2,0),0))</f>
        <v>0.73</v>
      </c>
      <c r="BW200" s="3">
        <f>IF(AW200=0,0,IFERROR(VLOOKUP($M:$M,'Price_Per_Oz_01.2019~'!$A:$CQ,Data_sheet_PTD!BW$2,0),0))</f>
        <v>0.73</v>
      </c>
      <c r="BX200" s="3">
        <f>IF(AX200=0,0,IFERROR(VLOOKUP($M:$M,'Price_Per_Oz_01.2019~'!$A:$CQ,Data_sheet_PTD!BX$2,0),0))</f>
        <v>0.73</v>
      </c>
      <c r="BY200" s="3">
        <f>IF(AY200=0,0,IFERROR(VLOOKUP($M:$M,'Price_Per_Oz_01.2019~'!$A:$CQ,Data_sheet_PTD!BY$2,0),0))</f>
        <v>0.73</v>
      </c>
      <c r="BZ200" s="17">
        <f t="shared" si="262"/>
        <v>0.73</v>
      </c>
      <c r="CA200" s="12">
        <f t="shared" si="213"/>
        <v>81329.538461538454</v>
      </c>
      <c r="CB200" s="12">
        <f t="shared" si="214"/>
        <v>77229.89855072464</v>
      </c>
      <c r="CC200" s="12">
        <f t="shared" si="215"/>
        <v>103934.62318840581</v>
      </c>
      <c r="CD200" s="12">
        <f t="shared" si="216"/>
        <v>120393.2191780822</v>
      </c>
      <c r="CE200" s="12">
        <f t="shared" si="217"/>
        <v>142699.50684931508</v>
      </c>
      <c r="CF200" s="12">
        <f t="shared" si="218"/>
        <v>156747.49315068492</v>
      </c>
      <c r="CG200" s="12">
        <f t="shared" si="219"/>
        <v>143327.42465753425</v>
      </c>
      <c r="CH200" s="12">
        <f t="shared" si="220"/>
        <v>134840.97260273973</v>
      </c>
      <c r="CI200" s="12">
        <f t="shared" si="221"/>
        <v>114854.83561643836</v>
      </c>
      <c r="CJ200" s="12">
        <f t="shared" si="222"/>
        <v>103507.02739726029</v>
      </c>
      <c r="CK200" s="12">
        <f t="shared" si="223"/>
        <v>77974.767123287675</v>
      </c>
      <c r="CL200" s="12">
        <f t="shared" si="224"/>
        <v>72002.630136986307</v>
      </c>
      <c r="CM200" s="13">
        <f t="shared" si="263"/>
        <v>1328841.9369129976</v>
      </c>
      <c r="CN200" s="12">
        <f t="shared" si="225"/>
        <v>87337.150684931519</v>
      </c>
      <c r="CO200" s="12">
        <f t="shared" si="226"/>
        <v>93659.876712328783</v>
      </c>
      <c r="CP200" s="12">
        <f t="shared" si="227"/>
        <v>96361.780821917811</v>
      </c>
      <c r="CQ200" s="12">
        <f t="shared" si="228"/>
        <v>106060.72602739726</v>
      </c>
      <c r="CR200" s="12">
        <f t="shared" si="229"/>
        <v>129888.78082191781</v>
      </c>
      <c r="CS200" s="12">
        <f t="shared" si="230"/>
        <v>136254.43835616441</v>
      </c>
      <c r="CT200" s="12">
        <f t="shared" si="231"/>
        <v>136173.94520547945</v>
      </c>
      <c r="CU200" s="12">
        <f t="shared" si="232"/>
        <v>139826.68493150684</v>
      </c>
      <c r="CV200" s="12">
        <f t="shared" si="233"/>
        <v>101491.78082191781</v>
      </c>
      <c r="CW200" s="12">
        <f t="shared" si="234"/>
        <v>97637.821917808222</v>
      </c>
      <c r="CX200" s="12">
        <f t="shared" si="235"/>
        <v>72172.356164383571</v>
      </c>
      <c r="CY200" s="12">
        <f t="shared" si="236"/>
        <v>68151.972602739726</v>
      </c>
      <c r="CZ200" s="13">
        <f t="shared" si="210"/>
        <v>1265017.3150684931</v>
      </c>
      <c r="DA200" s="15">
        <f t="shared" si="237"/>
        <v>3904.9479452054925</v>
      </c>
      <c r="DB200" s="15">
        <f t="shared" si="238"/>
        <v>11336.684931506858</v>
      </c>
      <c r="DC200" s="15">
        <f t="shared" si="239"/>
        <v>-5225.2612328767163</v>
      </c>
      <c r="DD200" s="15">
        <f t="shared" si="240"/>
        <v>-10462.720000000005</v>
      </c>
      <c r="DE200" s="15">
        <f t="shared" si="241"/>
        <v>-9351.8300000000036</v>
      </c>
      <c r="DF200" s="15">
        <f t="shared" si="242"/>
        <v>-14959.929999999978</v>
      </c>
      <c r="DG200" s="15">
        <f t="shared" si="243"/>
        <v>-5222.0400000000054</v>
      </c>
      <c r="DH200" s="15">
        <f t="shared" si="244"/>
        <v>3639.5699999999924</v>
      </c>
      <c r="DI200" s="15">
        <f t="shared" si="245"/>
        <v>-9755.0299999999988</v>
      </c>
      <c r="DJ200" s="15">
        <f t="shared" si="246"/>
        <v>-4284.5200000000086</v>
      </c>
      <c r="DK200" s="15">
        <f t="shared" si="247"/>
        <v>-4235.7599999999957</v>
      </c>
      <c r="DL200" s="15">
        <f t="shared" si="248"/>
        <v>-2810.9800000000037</v>
      </c>
      <c r="DM200" s="16">
        <f t="shared" si="211"/>
        <v>-47426.86835616437</v>
      </c>
      <c r="DN200" s="15">
        <f t="shared" si="249"/>
        <v>6986.972054794518</v>
      </c>
      <c r="DO200" s="15">
        <f t="shared" si="250"/>
        <v>3746.3950684931547</v>
      </c>
      <c r="DP200" s="15">
        <f t="shared" si="251"/>
        <v>3854.4712328767159</v>
      </c>
      <c r="DQ200" s="15">
        <f t="shared" si="252"/>
        <v>0</v>
      </c>
      <c r="DR200" s="15">
        <f t="shared" si="253"/>
        <v>0</v>
      </c>
      <c r="DS200" s="15">
        <f t="shared" si="254"/>
        <v>0</v>
      </c>
      <c r="DT200" s="15">
        <f t="shared" si="255"/>
        <v>0</v>
      </c>
      <c r="DU200" s="15">
        <f t="shared" si="256"/>
        <v>0</v>
      </c>
      <c r="DV200" s="15">
        <f t="shared" si="257"/>
        <v>0</v>
      </c>
      <c r="DW200" s="15">
        <f t="shared" si="258"/>
        <v>0</v>
      </c>
      <c r="DX200" s="15">
        <f t="shared" si="259"/>
        <v>0</v>
      </c>
      <c r="DY200" s="15">
        <f t="shared" si="260"/>
        <v>0</v>
      </c>
      <c r="DZ200" s="16">
        <f t="shared" si="212"/>
        <v>14587.83835616439</v>
      </c>
      <c r="EB200" s="22">
        <f t="shared" si="264"/>
        <v>0</v>
      </c>
      <c r="EC200" s="22">
        <f t="shared" si="265"/>
        <v>0</v>
      </c>
      <c r="ED200" s="22">
        <f t="shared" si="266"/>
        <v>6.8212102632969618E-12</v>
      </c>
      <c r="EE200" s="22">
        <f t="shared" si="267"/>
        <v>0</v>
      </c>
      <c r="EF200" s="22">
        <f t="shared" si="268"/>
        <v>0</v>
      </c>
      <c r="EG200" s="22">
        <f t="shared" si="269"/>
        <v>-1.4551915228366852E-11</v>
      </c>
      <c r="EH200" s="22">
        <f t="shared" si="270"/>
        <v>0</v>
      </c>
      <c r="EI200" s="22">
        <f t="shared" si="271"/>
        <v>0</v>
      </c>
      <c r="EJ200" s="22">
        <f t="shared" si="272"/>
        <v>0</v>
      </c>
      <c r="EK200" s="22">
        <f t="shared" si="273"/>
        <v>0</v>
      </c>
      <c r="EL200" s="22">
        <f t="shared" si="274"/>
        <v>0</v>
      </c>
      <c r="EM200" s="22">
        <f t="shared" si="275"/>
        <v>7.73070496506989E-12</v>
      </c>
    </row>
    <row r="201" spans="12:143" x14ac:dyDescent="0.3">
      <c r="L201" s="7"/>
      <c r="M201" t="s">
        <v>201</v>
      </c>
      <c r="N201" s="15">
        <f>IFERROR(VLOOKUP($M:$M,'Data 2'!$C:$R,'Data 2'!E$1,0),0)</f>
        <v>33844.75</v>
      </c>
      <c r="O201" s="15">
        <f>IFERROR(VLOOKUP($M:$M,'Data 2'!$C:$R,'Data 2'!F$1,0),0)</f>
        <v>40080.81</v>
      </c>
      <c r="P201" s="15">
        <f>IFERROR(VLOOKUP($M:$M,'Data 2'!$C:$R,'Data 2'!G$1,0),0)</f>
        <v>45155.89</v>
      </c>
      <c r="Q201" s="15">
        <f>IFERROR(VLOOKUP($M:$M,'Data 2'!$C:$R,'Data 2'!H$1,0),0)</f>
        <v>58490.2</v>
      </c>
      <c r="R201" s="15">
        <f>IFERROR(VLOOKUP($M:$M,'Data 2'!$C:$R,'Data 2'!I$1,0),0)</f>
        <v>51545.43</v>
      </c>
      <c r="S201" s="15">
        <f>IFERROR(VLOOKUP($M:$M,'Data 2'!$C:$R,'Data 2'!J$1,0),0)</f>
        <v>56405.07</v>
      </c>
      <c r="T201" s="15">
        <f>IFERROR(VLOOKUP($M:$M,'Data 2'!$C:$R,'Data 2'!K$1,0),0)</f>
        <v>57248.639999999999</v>
      </c>
      <c r="U201" s="15">
        <f>IFERROR(VLOOKUP($M:$M,'Data 2'!$C:$R,'Data 2'!L$1,0),0)</f>
        <v>51194.62</v>
      </c>
      <c r="V201" s="15">
        <f>IFERROR(VLOOKUP($M:$M,'Data 2'!$C:$R,'Data 2'!M$1,0),0)</f>
        <v>44696.42</v>
      </c>
      <c r="W201" s="15">
        <f>IFERROR(VLOOKUP($M:$M,'Data 2'!$C:$R,'Data 2'!N$1,0),0)</f>
        <v>44681.77</v>
      </c>
      <c r="X201" s="15">
        <f>IFERROR(VLOOKUP($M:$M,'Data 2'!$C:$R,'Data 2'!O$1,0),0)</f>
        <v>31926.07</v>
      </c>
      <c r="Y201" s="15">
        <f>IFERROR(VLOOKUP($M:$M,'Data 2'!$C:$R,'Data 2'!P$1,0),0)</f>
        <v>28826.45</v>
      </c>
      <c r="Z201" s="16">
        <f t="shared" si="208"/>
        <v>177571.65</v>
      </c>
      <c r="AA201" s="15">
        <f>IFERROR(VLOOKUP($M:$M,'Data 2'!$U:$AI,'Data 2'!W$1,0),0)</f>
        <v>38088.76</v>
      </c>
      <c r="AB201" s="15">
        <f>IFERROR(VLOOKUP($M:$M,'Data 2'!$U:$AI,'Data 2'!X$1,0),0)</f>
        <v>37773.81</v>
      </c>
      <c r="AC201" s="15">
        <f>IFERROR(VLOOKUP($M:$M,'Data 2'!$U:$AI,'Data 2'!Y$1,0),0)</f>
        <v>59643.48</v>
      </c>
      <c r="AD201" s="15">
        <f>IFERROR(VLOOKUP($M:$M,'Data 2'!$U:$AI,'Data 2'!Z$1,0),0)</f>
        <v>62379.17</v>
      </c>
      <c r="AE201" s="15">
        <f>IFERROR(VLOOKUP($M:$M,'Data 2'!$U:$AI,'Data 2'!AA$1,0),0)</f>
        <v>67353.279999999999</v>
      </c>
      <c r="AF201" s="15">
        <f>IFERROR(VLOOKUP($M:$M,'Data 2'!$U:$AI,'Data 2'!AB$1,0),0)</f>
        <v>80676.759999999995</v>
      </c>
      <c r="AG201" s="15">
        <f>IFERROR(VLOOKUP($M:$M,'Data 2'!$U:$AI,'Data 2'!AC$1,0),0)</f>
        <v>77358.039999999994</v>
      </c>
      <c r="AH201" s="15">
        <f>IFERROR(VLOOKUP($M:$M,'Data 2'!$U:$AI,'Data 2'!AD$1,0),0)</f>
        <v>75939.929999999993</v>
      </c>
      <c r="AI201" s="15">
        <f>IFERROR(VLOOKUP($M:$M,'Data 2'!$U:$AI,'Data 2'!AE$1,0),0)</f>
        <v>66068.38</v>
      </c>
      <c r="AJ201" s="15">
        <f>IFERROR(VLOOKUP($M:$M,'Data 2'!$U:$AI,'Data 2'!AF$1,0),0)</f>
        <v>53714.74</v>
      </c>
      <c r="AK201" s="15">
        <f>IFERROR(VLOOKUP($M:$M,'Data 2'!$U:$AI,'Data 2'!AG$1,0),0)</f>
        <v>40388.239999999998</v>
      </c>
      <c r="AL201" s="15">
        <f>IFERROR(VLOOKUP($M:$M,'Data 2'!$U:$AI,'Data 2'!AH$1,0),0)</f>
        <v>36943.9</v>
      </c>
      <c r="AM201" s="16">
        <f t="shared" si="276"/>
        <v>696328.49</v>
      </c>
      <c r="AN201" s="15">
        <f>IFERROR(VLOOKUP($M:$M,'Data 2'!$AP:$BE,'Data 2'!AR$1,0),0)</f>
        <v>49958.92</v>
      </c>
      <c r="AO201" s="15">
        <f>IFERROR(VLOOKUP($M:$M,'Data 2'!$AP:$BE,'Data 2'!AS$1,0),0)</f>
        <v>55337.35</v>
      </c>
      <c r="AP201" s="15">
        <f>IFERROR(VLOOKUP($M:$M,'Data 2'!$AP:$BE,'Data 2'!AT$1,0),0)</f>
        <v>64059.87</v>
      </c>
      <c r="AQ201" s="15">
        <f>IFERROR(VLOOKUP($M:$M,'Data 2'!$AP:$BE,'Data 2'!AU$1,0),0)</f>
        <v>64805.05</v>
      </c>
      <c r="AR201" s="15">
        <f>IFERROR(VLOOKUP($M:$M,'Data 2'!$AP:$BE,'Data 2'!AV$1,0),0)</f>
        <v>71913.789999999994</v>
      </c>
      <c r="AS201" s="15">
        <f>IFERROR(VLOOKUP($M:$M,'Data 2'!$AP:$BE,'Data 2'!AW$1,0),0)</f>
        <v>74738.81</v>
      </c>
      <c r="AT201" s="15">
        <f>IFERROR(VLOOKUP($M:$M,'Data 2'!$AP:$BE,'Data 2'!AX$1,0),0)</f>
        <v>65556.539999999994</v>
      </c>
      <c r="AU201" s="15">
        <f>IFERROR(VLOOKUP($M:$M,'Data 2'!$AP:$BE,'Data 2'!AY$1,0),0)</f>
        <v>77480.509999999995</v>
      </c>
      <c r="AV201" s="15">
        <f>IFERROR(VLOOKUP($M:$M,'Data 2'!$AP:$BE,'Data 2'!AZ$1,0),0)</f>
        <v>63903.93</v>
      </c>
      <c r="AW201" s="15">
        <f>IFERROR(VLOOKUP($M:$M,'Data 2'!$AP:$BE,'Data 2'!BA$1,0),0)</f>
        <v>53642.109999999993</v>
      </c>
      <c r="AX201" s="15">
        <f>IFERROR(VLOOKUP($M:$M,'Data 2'!$AP:$BE,'Data 2'!BB$1,0),0)</f>
        <v>40904.049999999996</v>
      </c>
      <c r="AY201" s="15">
        <f>IFERROR(VLOOKUP($M:$M,'Data 2'!$AP:$BE,'Data 2'!BC$1,0),0)</f>
        <v>38422.83</v>
      </c>
      <c r="AZ201" s="16">
        <f t="shared" si="209"/>
        <v>720723.76</v>
      </c>
      <c r="BA201" s="3">
        <f>IF(AA201=0,0,IFERROR(VLOOKUP($M:$M,'Price_Per_Oz_01.2019~'!$A:$CQ,Data_sheet_PTD!BA$2,0),0))</f>
        <v>0.65</v>
      </c>
      <c r="BB201" s="3">
        <f>IF(AB201=0,0,IFERROR(VLOOKUP($M:$M,'Price_Per_Oz_01.2019~'!$A:$CQ,Data_sheet_PTD!BB$2,0),0))</f>
        <v>0.69</v>
      </c>
      <c r="BC201" s="3">
        <f>IF(AC201=0,0,IFERROR(VLOOKUP($M:$M,'Price_Per_Oz_01.2019~'!$A:$CQ,Data_sheet_PTD!BC$2,0),0))</f>
        <v>0.71</v>
      </c>
      <c r="BD201" s="3">
        <f>IF(AD201=0,0,IFERROR(VLOOKUP($M:$M,'Price_Per_Oz_01.2019~'!$A:$CQ,Data_sheet_PTD!BD$2,0),0))</f>
        <v>0.71</v>
      </c>
      <c r="BE201" s="3">
        <f>IF(AE201=0,0,IFERROR(VLOOKUP($M:$M,'Price_Per_Oz_01.2019~'!$A:$CQ,Data_sheet_PTD!BE$2,0),0))</f>
        <v>0.71</v>
      </c>
      <c r="BF201" s="3">
        <f>IF(AF201=0,0,IFERROR(VLOOKUP($M:$M,'Price_Per_Oz_01.2019~'!$A:$CQ,Data_sheet_PTD!BF$2,0),0))</f>
        <v>0.71</v>
      </c>
      <c r="BG201" s="3">
        <f>IF(AG201=0,0,IFERROR(VLOOKUP($M:$M,'Price_Per_Oz_01.2019~'!$A:$CQ,Data_sheet_PTD!BG$2,0),0))</f>
        <v>0.71</v>
      </c>
      <c r="BH201" s="3">
        <f>IF(AH201=0,0,IFERROR(VLOOKUP($M:$M,'Price_Per_Oz_01.2019~'!$A:$CQ,Data_sheet_PTD!BH$2,0),0))</f>
        <v>0.71</v>
      </c>
      <c r="BI201" s="3">
        <f>IF(AI201=0,0,IFERROR(VLOOKUP($M:$M,'Price_Per_Oz_01.2019~'!$A:$CQ,Data_sheet_PTD!BI$2,0),0))</f>
        <v>0.71</v>
      </c>
      <c r="BJ201" s="3">
        <f>IF(AJ201=0,0,IFERROR(VLOOKUP($M:$M,'Price_Per_Oz_01.2019~'!$A:$CQ,Data_sheet_PTD!BJ$2,0),0))</f>
        <v>0.71</v>
      </c>
      <c r="BK201" s="3">
        <f>IF(AK201=0,0,IFERROR(VLOOKUP($M:$M,'Price_Per_Oz_01.2019~'!$A:$CQ,Data_sheet_PTD!BK$2,0),0))</f>
        <v>0.71</v>
      </c>
      <c r="BL201" s="3">
        <f>IF(AL201=0,0,IFERROR(VLOOKUP($M:$M,'Price_Per_Oz_01.2019~'!$A:$CQ,Data_sheet_PTD!BL$2,0),0))</f>
        <v>0.71</v>
      </c>
      <c r="BM201" s="17">
        <f t="shared" si="261"/>
        <v>0.71</v>
      </c>
      <c r="BN201" s="3">
        <f>IF(AN201=0,0,IFERROR(VLOOKUP($M:$M,'Price_Per_Oz_01.2019~'!$A:$CQ,Data_sheet_PTD!BN$2,0),0))</f>
        <v>0.71</v>
      </c>
      <c r="BO201" s="3">
        <f>IF(AO201=0,0,IFERROR(VLOOKUP($M:$M,'Price_Per_Oz_01.2019~'!$A:$CQ,Data_sheet_PTD!BO$2,0),0))</f>
        <v>0.71</v>
      </c>
      <c r="BP201" s="3">
        <f>IF(AP201=0,0,IFERROR(VLOOKUP($M:$M,'Price_Per_Oz_01.2019~'!$A:$CQ,Data_sheet_PTD!BP$2,0),0))</f>
        <v>0.71</v>
      </c>
      <c r="BQ201" s="3">
        <f>IF(AQ201=0,0,IFERROR(VLOOKUP($M:$M,'Price_Per_Oz_01.2019~'!$A:$CQ,Data_sheet_PTD!BQ$2,0),0))</f>
        <v>0.71</v>
      </c>
      <c r="BR201" s="3">
        <f>IF(AR201=0,0,IFERROR(VLOOKUP($M:$M,'Price_Per_Oz_01.2019~'!$A:$CQ,Data_sheet_PTD!BR$2,0),0))</f>
        <v>0.71</v>
      </c>
      <c r="BS201" s="3">
        <f>IF(AS201=0,0,IFERROR(VLOOKUP($M:$M,'Price_Per_Oz_01.2019~'!$A:$CQ,Data_sheet_PTD!BS$2,0),0))</f>
        <v>0.71</v>
      </c>
      <c r="BT201" s="3">
        <f>IF(AT201=0,0,IFERROR(VLOOKUP($M:$M,'Price_Per_Oz_01.2019~'!$A:$CQ,Data_sheet_PTD!BT$2,0),0))</f>
        <v>0.71</v>
      </c>
      <c r="BU201" s="3">
        <f>IF(AU201=0,0,IFERROR(VLOOKUP($M:$M,'Price_Per_Oz_01.2019~'!$A:$CQ,Data_sheet_PTD!BU$2,0),0))</f>
        <v>0.71</v>
      </c>
      <c r="BV201" s="3">
        <f>IF(AV201=0,0,IFERROR(VLOOKUP($M:$M,'Price_Per_Oz_01.2019~'!$A:$CQ,Data_sheet_PTD!BV$2,0),0))</f>
        <v>0.71</v>
      </c>
      <c r="BW201" s="3">
        <f>IF(AW201=0,0,IFERROR(VLOOKUP($M:$M,'Price_Per_Oz_01.2019~'!$A:$CQ,Data_sheet_PTD!BW$2,0),0))</f>
        <v>0.73</v>
      </c>
      <c r="BX201" s="3">
        <f>IF(AX201=0,0,IFERROR(VLOOKUP($M:$M,'Price_Per_Oz_01.2019~'!$A:$CQ,Data_sheet_PTD!BX$2,0),0))</f>
        <v>0.73</v>
      </c>
      <c r="BY201" s="3">
        <f>IF(AY201=0,0,IFERROR(VLOOKUP($M:$M,'Price_Per_Oz_01.2019~'!$A:$CQ,Data_sheet_PTD!BY$2,0),0))</f>
        <v>0.73</v>
      </c>
      <c r="BZ201" s="17">
        <f t="shared" si="262"/>
        <v>0.71</v>
      </c>
      <c r="CA201" s="12">
        <f t="shared" si="213"/>
        <v>58598.092307692306</v>
      </c>
      <c r="CB201" s="12">
        <f t="shared" si="214"/>
        <v>54744.652173913048</v>
      </c>
      <c r="CC201" s="12">
        <f t="shared" si="215"/>
        <v>84004.901408450707</v>
      </c>
      <c r="CD201" s="12">
        <f t="shared" si="216"/>
        <v>87857.985915492958</v>
      </c>
      <c r="CE201" s="12">
        <f t="shared" si="217"/>
        <v>94863.774647887331</v>
      </c>
      <c r="CF201" s="12">
        <f t="shared" si="218"/>
        <v>113629.23943661971</v>
      </c>
      <c r="CG201" s="12">
        <f t="shared" si="219"/>
        <v>108954.98591549296</v>
      </c>
      <c r="CH201" s="12">
        <f t="shared" si="220"/>
        <v>106957.64788732394</v>
      </c>
      <c r="CI201" s="12">
        <f t="shared" si="221"/>
        <v>93054.056338028182</v>
      </c>
      <c r="CJ201" s="12">
        <f t="shared" si="222"/>
        <v>75654.563380281688</v>
      </c>
      <c r="CK201" s="12">
        <f t="shared" si="223"/>
        <v>56884.845070422532</v>
      </c>
      <c r="CL201" s="12">
        <f t="shared" si="224"/>
        <v>52033.661971830988</v>
      </c>
      <c r="CM201" s="13">
        <f t="shared" si="263"/>
        <v>987238.40645343636</v>
      </c>
      <c r="CN201" s="12">
        <f t="shared" si="225"/>
        <v>70364.676056338023</v>
      </c>
      <c r="CO201" s="12">
        <f t="shared" si="226"/>
        <v>77939.929577464791</v>
      </c>
      <c r="CP201" s="12">
        <f t="shared" si="227"/>
        <v>90225.169014084517</v>
      </c>
      <c r="CQ201" s="12">
        <f t="shared" si="228"/>
        <v>91274.718309859163</v>
      </c>
      <c r="CR201" s="12">
        <f t="shared" si="229"/>
        <v>101287.02816901408</v>
      </c>
      <c r="CS201" s="12">
        <f t="shared" si="230"/>
        <v>105265.92957746479</v>
      </c>
      <c r="CT201" s="12">
        <f t="shared" si="231"/>
        <v>92333.15492957746</v>
      </c>
      <c r="CU201" s="12">
        <f t="shared" si="232"/>
        <v>109127.47887323944</v>
      </c>
      <c r="CV201" s="12">
        <f t="shared" si="233"/>
        <v>90005.535211267605</v>
      </c>
      <c r="CW201" s="12">
        <f t="shared" si="234"/>
        <v>73482.34246575342</v>
      </c>
      <c r="CX201" s="12">
        <f t="shared" si="235"/>
        <v>56032.945205479446</v>
      </c>
      <c r="CY201" s="12">
        <f t="shared" si="236"/>
        <v>52634.013698630144</v>
      </c>
      <c r="CZ201" s="13">
        <f t="shared" si="210"/>
        <v>1009972.9210881729</v>
      </c>
      <c r="DA201" s="15">
        <f t="shared" si="237"/>
        <v>7648.2794366197159</v>
      </c>
      <c r="DB201" s="15">
        <f t="shared" si="238"/>
        <v>16004.741408450702</v>
      </c>
      <c r="DC201" s="15">
        <f t="shared" si="239"/>
        <v>4416.3900000000049</v>
      </c>
      <c r="DD201" s="15">
        <f t="shared" si="240"/>
        <v>2425.8800000000056</v>
      </c>
      <c r="DE201" s="15">
        <f t="shared" si="241"/>
        <v>4560.5099999999948</v>
      </c>
      <c r="DF201" s="15">
        <f t="shared" si="242"/>
        <v>-5937.9499999999935</v>
      </c>
      <c r="DG201" s="15">
        <f t="shared" si="243"/>
        <v>-11801.500000000004</v>
      </c>
      <c r="DH201" s="15">
        <f t="shared" si="244"/>
        <v>1540.5800000000033</v>
      </c>
      <c r="DI201" s="15">
        <f t="shared" si="245"/>
        <v>-2164.4500000000098</v>
      </c>
      <c r="DJ201" s="15">
        <f t="shared" si="246"/>
        <v>-1542.2768493150706</v>
      </c>
      <c r="DK201" s="15">
        <f t="shared" si="247"/>
        <v>-604.84890410959167</v>
      </c>
      <c r="DL201" s="15">
        <f t="shared" si="248"/>
        <v>426.24972602740047</v>
      </c>
      <c r="DM201" s="16">
        <f t="shared" si="211"/>
        <v>14971.604817673155</v>
      </c>
      <c r="DN201" s="15">
        <f t="shared" si="249"/>
        <v>4221.8805633802776</v>
      </c>
      <c r="DO201" s="15">
        <f t="shared" si="250"/>
        <v>1558.7985915492973</v>
      </c>
      <c r="DP201" s="15">
        <f t="shared" si="251"/>
        <v>0</v>
      </c>
      <c r="DQ201" s="15">
        <f t="shared" si="252"/>
        <v>0</v>
      </c>
      <c r="DR201" s="15">
        <f t="shared" si="253"/>
        <v>0</v>
      </c>
      <c r="DS201" s="15">
        <f t="shared" si="254"/>
        <v>0</v>
      </c>
      <c r="DT201" s="15">
        <f t="shared" si="255"/>
        <v>0</v>
      </c>
      <c r="DU201" s="15">
        <f t="shared" si="256"/>
        <v>0</v>
      </c>
      <c r="DV201" s="15">
        <f t="shared" si="257"/>
        <v>0</v>
      </c>
      <c r="DW201" s="15">
        <f t="shared" si="258"/>
        <v>1469.6468493150696</v>
      </c>
      <c r="DX201" s="15">
        <f t="shared" si="259"/>
        <v>1120.6589041095899</v>
      </c>
      <c r="DY201" s="15">
        <f t="shared" si="260"/>
        <v>1052.6802739726038</v>
      </c>
      <c r="DZ201" s="16">
        <f t="shared" si="212"/>
        <v>9423.6651823268385</v>
      </c>
      <c r="EB201" s="22">
        <f t="shared" si="264"/>
        <v>0</v>
      </c>
      <c r="EC201" s="22">
        <f t="shared" si="265"/>
        <v>0</v>
      </c>
      <c r="ED201" s="22">
        <f t="shared" si="266"/>
        <v>0</v>
      </c>
      <c r="EE201" s="22">
        <f t="shared" si="267"/>
        <v>0</v>
      </c>
      <c r="EF201" s="22">
        <f t="shared" si="268"/>
        <v>0</v>
      </c>
      <c r="EG201" s="22">
        <f t="shared" si="269"/>
        <v>0</v>
      </c>
      <c r="EH201" s="22">
        <f t="shared" si="270"/>
        <v>0</v>
      </c>
      <c r="EI201" s="22">
        <f t="shared" si="271"/>
        <v>0</v>
      </c>
      <c r="EJ201" s="22">
        <f t="shared" si="272"/>
        <v>5.4569682106375694E-12</v>
      </c>
      <c r="EK201" s="22">
        <f t="shared" si="273"/>
        <v>-3.637978807091713E-12</v>
      </c>
      <c r="EL201" s="22">
        <f t="shared" si="274"/>
        <v>0</v>
      </c>
      <c r="EM201" s="22">
        <f t="shared" si="275"/>
        <v>-4.0927261579781771E-12</v>
      </c>
    </row>
    <row r="202" spans="12:143" x14ac:dyDescent="0.3">
      <c r="L202" s="7"/>
      <c r="M202" t="s">
        <v>202</v>
      </c>
      <c r="N202" s="15">
        <f>IFERROR(VLOOKUP($M:$M,'Data 2'!$C:$R,'Data 2'!E$1,0),0)</f>
        <v>25110.38</v>
      </c>
      <c r="O202" s="15">
        <f>IFERROR(VLOOKUP($M:$M,'Data 2'!$C:$R,'Data 2'!F$1,0),0)</f>
        <v>27081.93</v>
      </c>
      <c r="P202" s="15">
        <f>IFERROR(VLOOKUP($M:$M,'Data 2'!$C:$R,'Data 2'!G$1,0),0)</f>
        <v>35342.47</v>
      </c>
      <c r="Q202" s="15">
        <f>IFERROR(VLOOKUP($M:$M,'Data 2'!$C:$R,'Data 2'!H$1,0),0)</f>
        <v>48181.19</v>
      </c>
      <c r="R202" s="15">
        <f>IFERROR(VLOOKUP($M:$M,'Data 2'!$C:$R,'Data 2'!I$1,0),0)</f>
        <v>48108.74</v>
      </c>
      <c r="S202" s="15">
        <f>IFERROR(VLOOKUP($M:$M,'Data 2'!$C:$R,'Data 2'!J$1,0),0)</f>
        <v>49597.24</v>
      </c>
      <c r="T202" s="15">
        <f>IFERROR(VLOOKUP($M:$M,'Data 2'!$C:$R,'Data 2'!K$1,0),0)</f>
        <v>55635.48</v>
      </c>
      <c r="U202" s="15">
        <f>IFERROR(VLOOKUP($M:$M,'Data 2'!$C:$R,'Data 2'!L$1,0),0)</f>
        <v>47326.720000000001</v>
      </c>
      <c r="V202" s="15">
        <f>IFERROR(VLOOKUP($M:$M,'Data 2'!$C:$R,'Data 2'!M$1,0),0)</f>
        <v>40342.300000000003</v>
      </c>
      <c r="W202" s="15">
        <f>IFERROR(VLOOKUP($M:$M,'Data 2'!$C:$R,'Data 2'!N$1,0),0)</f>
        <v>33986.269999999997</v>
      </c>
      <c r="X202" s="15">
        <f>IFERROR(VLOOKUP($M:$M,'Data 2'!$C:$R,'Data 2'!O$1,0),0)</f>
        <v>28051.02</v>
      </c>
      <c r="Y202" s="15">
        <f>IFERROR(VLOOKUP($M:$M,'Data 2'!$C:$R,'Data 2'!P$1,0),0)</f>
        <v>26914.080000000002</v>
      </c>
      <c r="Z202" s="16">
        <f t="shared" si="208"/>
        <v>135715.97</v>
      </c>
      <c r="AA202" s="15">
        <f>IFERROR(VLOOKUP($M:$M,'Data 2'!$U:$AI,'Data 2'!W$1,0),0)</f>
        <v>33047.51</v>
      </c>
      <c r="AB202" s="15">
        <f>IFERROR(VLOOKUP($M:$M,'Data 2'!$U:$AI,'Data 2'!X$1,0),0)</f>
        <v>33771.21</v>
      </c>
      <c r="AC202" s="15">
        <f>IFERROR(VLOOKUP($M:$M,'Data 2'!$U:$AI,'Data 2'!Y$1,0),0)</f>
        <v>42670.28</v>
      </c>
      <c r="AD202" s="15">
        <f>IFERROR(VLOOKUP($M:$M,'Data 2'!$U:$AI,'Data 2'!Z$1,0),0)</f>
        <v>51470.33</v>
      </c>
      <c r="AE202" s="15">
        <f>IFERROR(VLOOKUP($M:$M,'Data 2'!$U:$AI,'Data 2'!AA$1,0),0)</f>
        <v>60990.26</v>
      </c>
      <c r="AF202" s="15">
        <f>IFERROR(VLOOKUP($M:$M,'Data 2'!$U:$AI,'Data 2'!AB$1,0),0)</f>
        <v>67709.94</v>
      </c>
      <c r="AG202" s="15">
        <f>IFERROR(VLOOKUP($M:$M,'Data 2'!$U:$AI,'Data 2'!AC$1,0),0)</f>
        <v>66553.89</v>
      </c>
      <c r="AH202" s="15">
        <f>IFERROR(VLOOKUP($M:$M,'Data 2'!$U:$AI,'Data 2'!AD$1,0),0)</f>
        <v>55241.23</v>
      </c>
      <c r="AI202" s="15">
        <f>IFERROR(VLOOKUP($M:$M,'Data 2'!$U:$AI,'Data 2'!AE$1,0),0)</f>
        <v>51999.66</v>
      </c>
      <c r="AJ202" s="15">
        <f>IFERROR(VLOOKUP($M:$M,'Data 2'!$U:$AI,'Data 2'!AF$1,0),0)</f>
        <v>44534.35</v>
      </c>
      <c r="AK202" s="15">
        <f>IFERROR(VLOOKUP($M:$M,'Data 2'!$U:$AI,'Data 2'!AG$1,0),0)</f>
        <v>29615.21</v>
      </c>
      <c r="AL202" s="15">
        <f>IFERROR(VLOOKUP($M:$M,'Data 2'!$U:$AI,'Data 2'!AH$1,0),0)</f>
        <v>29261.74</v>
      </c>
      <c r="AM202" s="16">
        <f t="shared" si="276"/>
        <v>566865.61</v>
      </c>
      <c r="AN202" s="15">
        <f>IFERROR(VLOOKUP($M:$M,'Data 2'!$AP:$BE,'Data 2'!AR$1,0),0)</f>
        <v>38467.11</v>
      </c>
      <c r="AO202" s="15">
        <f>IFERROR(VLOOKUP($M:$M,'Data 2'!$AP:$BE,'Data 2'!AS$1,0),0)</f>
        <v>45590.04</v>
      </c>
      <c r="AP202" s="15">
        <f>IFERROR(VLOOKUP($M:$M,'Data 2'!$AP:$BE,'Data 2'!AT$1,0),0)</f>
        <v>51484.83</v>
      </c>
      <c r="AQ202" s="15">
        <f>IFERROR(VLOOKUP($M:$M,'Data 2'!$AP:$BE,'Data 2'!AU$1,0),0)</f>
        <v>54775.78</v>
      </c>
      <c r="AR202" s="15">
        <f>IFERROR(VLOOKUP($M:$M,'Data 2'!$AP:$BE,'Data 2'!AV$1,0),0)</f>
        <v>62503.79</v>
      </c>
      <c r="AS202" s="15">
        <f>IFERROR(VLOOKUP($M:$M,'Data 2'!$AP:$BE,'Data 2'!AW$1,0),0)</f>
        <v>67445.39</v>
      </c>
      <c r="AT202" s="15">
        <f>IFERROR(VLOOKUP($M:$M,'Data 2'!$AP:$BE,'Data 2'!AX$1,0),0)</f>
        <v>59020.77</v>
      </c>
      <c r="AU202" s="15">
        <f>IFERROR(VLOOKUP($M:$M,'Data 2'!$AP:$BE,'Data 2'!AY$1,0),0)</f>
        <v>63945.36</v>
      </c>
      <c r="AV202" s="15">
        <f>IFERROR(VLOOKUP($M:$M,'Data 2'!$AP:$BE,'Data 2'!AZ$1,0),0)</f>
        <v>46602.89</v>
      </c>
      <c r="AW202" s="15">
        <f>IFERROR(VLOOKUP($M:$M,'Data 2'!$AP:$BE,'Data 2'!BA$1,0),0)</f>
        <v>41718.619999999995</v>
      </c>
      <c r="AX202" s="15">
        <f>IFERROR(VLOOKUP($M:$M,'Data 2'!$AP:$BE,'Data 2'!BB$1,0),0)</f>
        <v>36460.03</v>
      </c>
      <c r="AY202" s="15">
        <f>IFERROR(VLOOKUP($M:$M,'Data 2'!$AP:$BE,'Data 2'!BC$1,0),0)</f>
        <v>34430.460000000006</v>
      </c>
      <c r="AZ202" s="16">
        <f t="shared" si="209"/>
        <v>602445.07000000007</v>
      </c>
      <c r="BA202" s="3">
        <f>IF(AA202=0,0,IFERROR(VLOOKUP($M:$M,'Price_Per_Oz_01.2019~'!$A:$CQ,Data_sheet_PTD!BA$2,0),0))</f>
        <v>0.79</v>
      </c>
      <c r="BB202" s="3">
        <f>IF(AB202=0,0,IFERROR(VLOOKUP($M:$M,'Price_Per_Oz_01.2019~'!$A:$CQ,Data_sheet_PTD!BB$2,0),0))</f>
        <v>0.79</v>
      </c>
      <c r="BC202" s="3">
        <f>IF(AC202=0,0,IFERROR(VLOOKUP($M:$M,'Price_Per_Oz_01.2019~'!$A:$CQ,Data_sheet_PTD!BC$2,0),0))</f>
        <v>0.79</v>
      </c>
      <c r="BD202" s="3">
        <f>IF(AD202=0,0,IFERROR(VLOOKUP($M:$M,'Price_Per_Oz_01.2019~'!$A:$CQ,Data_sheet_PTD!BD$2,0),0))</f>
        <v>0.84</v>
      </c>
      <c r="BE202" s="3">
        <f>IF(AE202=0,0,IFERROR(VLOOKUP($M:$M,'Price_Per_Oz_01.2019~'!$A:$CQ,Data_sheet_PTD!BE$2,0),0))</f>
        <v>0.84</v>
      </c>
      <c r="BF202" s="3">
        <f>IF(AF202=0,0,IFERROR(VLOOKUP($M:$M,'Price_Per_Oz_01.2019~'!$A:$CQ,Data_sheet_PTD!BF$2,0),0))</f>
        <v>0.84</v>
      </c>
      <c r="BG202" s="3">
        <f>IF(AG202=0,0,IFERROR(VLOOKUP($M:$M,'Price_Per_Oz_01.2019~'!$A:$CQ,Data_sheet_PTD!BG$2,0),0))</f>
        <v>0.84</v>
      </c>
      <c r="BH202" s="3">
        <f>IF(AH202=0,0,IFERROR(VLOOKUP($M:$M,'Price_Per_Oz_01.2019~'!$A:$CQ,Data_sheet_PTD!BH$2,0),0))</f>
        <v>0.84</v>
      </c>
      <c r="BI202" s="3">
        <f>IF(AI202=0,0,IFERROR(VLOOKUP($M:$M,'Price_Per_Oz_01.2019~'!$A:$CQ,Data_sheet_PTD!BI$2,0),0))</f>
        <v>0.84</v>
      </c>
      <c r="BJ202" s="3">
        <f>IF(AJ202=0,0,IFERROR(VLOOKUP($M:$M,'Price_Per_Oz_01.2019~'!$A:$CQ,Data_sheet_PTD!BJ$2,0),0))</f>
        <v>0.84</v>
      </c>
      <c r="BK202" s="3">
        <f>IF(AK202=0,0,IFERROR(VLOOKUP($M:$M,'Price_Per_Oz_01.2019~'!$A:$CQ,Data_sheet_PTD!BK$2,0),0))</f>
        <v>0.84</v>
      </c>
      <c r="BL202" s="3">
        <f>IF(AL202=0,0,IFERROR(VLOOKUP($M:$M,'Price_Per_Oz_01.2019~'!$A:$CQ,Data_sheet_PTD!BL$2,0),0))</f>
        <v>0.84</v>
      </c>
      <c r="BM202" s="17">
        <f t="shared" si="261"/>
        <v>0.84</v>
      </c>
      <c r="BN202" s="3">
        <f>IF(AN202=0,0,IFERROR(VLOOKUP($M:$M,'Price_Per_Oz_01.2019~'!$A:$CQ,Data_sheet_PTD!BN$2,0),0))</f>
        <v>0.84</v>
      </c>
      <c r="BO202" s="3">
        <f>IF(AO202=0,0,IFERROR(VLOOKUP($M:$M,'Price_Per_Oz_01.2019~'!$A:$CQ,Data_sheet_PTD!BO$2,0),0))</f>
        <v>0.84</v>
      </c>
      <c r="BP202" s="3">
        <f>IF(AP202=0,0,IFERROR(VLOOKUP($M:$M,'Price_Per_Oz_01.2019~'!$A:$CQ,Data_sheet_PTD!BP$2,0),0))</f>
        <v>0.87</v>
      </c>
      <c r="BQ202" s="3">
        <f>IF(AQ202=0,0,IFERROR(VLOOKUP($M:$M,'Price_Per_Oz_01.2019~'!$A:$CQ,Data_sheet_PTD!BQ$2,0),0))</f>
        <v>0.87</v>
      </c>
      <c r="BR202" s="3">
        <f>IF(AR202=0,0,IFERROR(VLOOKUP($M:$M,'Price_Per_Oz_01.2019~'!$A:$CQ,Data_sheet_PTD!BR$2,0),0))</f>
        <v>0.87</v>
      </c>
      <c r="BS202" s="3">
        <f>IF(AS202=0,0,IFERROR(VLOOKUP($M:$M,'Price_Per_Oz_01.2019~'!$A:$CQ,Data_sheet_PTD!BS$2,0),0))</f>
        <v>0.87</v>
      </c>
      <c r="BT202" s="3">
        <f>IF(AT202=0,0,IFERROR(VLOOKUP($M:$M,'Price_Per_Oz_01.2019~'!$A:$CQ,Data_sheet_PTD!BT$2,0),0))</f>
        <v>0.87</v>
      </c>
      <c r="BU202" s="3">
        <f>IF(AU202=0,0,IFERROR(VLOOKUP($M:$M,'Price_Per_Oz_01.2019~'!$A:$CQ,Data_sheet_PTD!BU$2,0),0))</f>
        <v>0.87</v>
      </c>
      <c r="BV202" s="3">
        <f>IF(AV202=0,0,IFERROR(VLOOKUP($M:$M,'Price_Per_Oz_01.2019~'!$A:$CQ,Data_sheet_PTD!BV$2,0),0))</f>
        <v>0.87</v>
      </c>
      <c r="BW202" s="3">
        <f>IF(AW202=0,0,IFERROR(VLOOKUP($M:$M,'Price_Per_Oz_01.2019~'!$A:$CQ,Data_sheet_PTD!BW$2,0),0))</f>
        <v>0.87</v>
      </c>
      <c r="BX202" s="3">
        <f>IF(AX202=0,0,IFERROR(VLOOKUP($M:$M,'Price_Per_Oz_01.2019~'!$A:$CQ,Data_sheet_PTD!BX$2,0),0))</f>
        <v>0.87</v>
      </c>
      <c r="BY202" s="3">
        <f>IF(AY202=0,0,IFERROR(VLOOKUP($M:$M,'Price_Per_Oz_01.2019~'!$A:$CQ,Data_sheet_PTD!BY$2,0),0))</f>
        <v>0.87</v>
      </c>
      <c r="BZ202" s="17">
        <f t="shared" si="262"/>
        <v>0.87</v>
      </c>
      <c r="CA202" s="12">
        <f t="shared" si="213"/>
        <v>41832.291139240508</v>
      </c>
      <c r="CB202" s="12">
        <f t="shared" si="214"/>
        <v>42748.367088607592</v>
      </c>
      <c r="CC202" s="12">
        <f t="shared" si="215"/>
        <v>54013.012658227846</v>
      </c>
      <c r="CD202" s="12">
        <f t="shared" si="216"/>
        <v>61274.202380952389</v>
      </c>
      <c r="CE202" s="12">
        <f t="shared" si="217"/>
        <v>72607.452380952382</v>
      </c>
      <c r="CF202" s="12">
        <f t="shared" si="218"/>
        <v>80607.071428571435</v>
      </c>
      <c r="CG202" s="12">
        <f t="shared" si="219"/>
        <v>79230.821428571435</v>
      </c>
      <c r="CH202" s="12">
        <f t="shared" si="220"/>
        <v>65763.369047619053</v>
      </c>
      <c r="CI202" s="12">
        <f t="shared" si="221"/>
        <v>61904.357142857152</v>
      </c>
      <c r="CJ202" s="12">
        <f t="shared" si="222"/>
        <v>53017.083333333336</v>
      </c>
      <c r="CK202" s="12">
        <f t="shared" si="223"/>
        <v>35256.202380952382</v>
      </c>
      <c r="CL202" s="12">
        <f t="shared" si="224"/>
        <v>34835.404761904763</v>
      </c>
      <c r="CM202" s="13">
        <f t="shared" si="263"/>
        <v>683089.63517179026</v>
      </c>
      <c r="CN202" s="12">
        <f t="shared" si="225"/>
        <v>45794.178571428572</v>
      </c>
      <c r="CO202" s="12">
        <f t="shared" si="226"/>
        <v>54273.857142857145</v>
      </c>
      <c r="CP202" s="12">
        <f t="shared" si="227"/>
        <v>59177.965517241384</v>
      </c>
      <c r="CQ202" s="12">
        <f t="shared" si="228"/>
        <v>62960.666666666664</v>
      </c>
      <c r="CR202" s="12">
        <f t="shared" si="229"/>
        <v>71843.436781609198</v>
      </c>
      <c r="CS202" s="12">
        <f t="shared" si="230"/>
        <v>77523.436781609198</v>
      </c>
      <c r="CT202" s="12">
        <f t="shared" si="231"/>
        <v>67839.965517241377</v>
      </c>
      <c r="CU202" s="12">
        <f t="shared" si="232"/>
        <v>73500.413793103449</v>
      </c>
      <c r="CV202" s="12">
        <f t="shared" si="233"/>
        <v>53566.54022988506</v>
      </c>
      <c r="CW202" s="12">
        <f t="shared" si="234"/>
        <v>47952.436781609191</v>
      </c>
      <c r="CX202" s="12">
        <f t="shared" si="235"/>
        <v>41908.080459770114</v>
      </c>
      <c r="CY202" s="12">
        <f t="shared" si="236"/>
        <v>39575.241379310355</v>
      </c>
      <c r="CZ202" s="13">
        <f t="shared" si="210"/>
        <v>695916.21962233179</v>
      </c>
      <c r="DA202" s="15">
        <f t="shared" si="237"/>
        <v>3129.8910714285712</v>
      </c>
      <c r="DB202" s="15">
        <f t="shared" si="238"/>
        <v>9105.1371428571474</v>
      </c>
      <c r="DC202" s="15">
        <f t="shared" si="239"/>
        <v>4080.3127586206951</v>
      </c>
      <c r="DD202" s="15">
        <f t="shared" si="240"/>
        <v>1416.6299999999912</v>
      </c>
      <c r="DE202" s="15">
        <f t="shared" si="241"/>
        <v>-641.77310344827413</v>
      </c>
      <c r="DF202" s="15">
        <f t="shared" si="242"/>
        <v>-2590.2531034482786</v>
      </c>
      <c r="DG202" s="15">
        <f t="shared" si="243"/>
        <v>-9568.3189655172482</v>
      </c>
      <c r="DH202" s="15">
        <f t="shared" si="244"/>
        <v>6499.1175862068922</v>
      </c>
      <c r="DI202" s="15">
        <f t="shared" si="245"/>
        <v>-7003.7662068965565</v>
      </c>
      <c r="DJ202" s="15">
        <f t="shared" si="246"/>
        <v>-4254.3031034482819</v>
      </c>
      <c r="DK202" s="15">
        <f t="shared" si="247"/>
        <v>5587.5775862068949</v>
      </c>
      <c r="DL202" s="15">
        <f t="shared" si="248"/>
        <v>3981.4627586206971</v>
      </c>
      <c r="DM202" s="16">
        <f t="shared" si="211"/>
        <v>9741.7144211822488</v>
      </c>
      <c r="DN202" s="15">
        <f t="shared" si="249"/>
        <v>2289.7089285714255</v>
      </c>
      <c r="DO202" s="15">
        <f t="shared" si="250"/>
        <v>2713.6928571428534</v>
      </c>
      <c r="DP202" s="15">
        <f t="shared" si="251"/>
        <v>4734.2372413793082</v>
      </c>
      <c r="DQ202" s="15">
        <f t="shared" si="252"/>
        <v>1888.8200000000015</v>
      </c>
      <c r="DR202" s="15">
        <f t="shared" si="253"/>
        <v>2155.3031034482779</v>
      </c>
      <c r="DS202" s="15">
        <f t="shared" si="254"/>
        <v>2325.7031034482779</v>
      </c>
      <c r="DT202" s="15">
        <f t="shared" si="255"/>
        <v>2035.1989655172431</v>
      </c>
      <c r="DU202" s="15">
        <f t="shared" si="256"/>
        <v>2205.0124137931052</v>
      </c>
      <c r="DV202" s="15">
        <f t="shared" si="257"/>
        <v>1606.9962068965533</v>
      </c>
      <c r="DW202" s="15">
        <f t="shared" si="258"/>
        <v>1438.5731034482769</v>
      </c>
      <c r="DX202" s="15">
        <f t="shared" si="259"/>
        <v>1257.2424137931046</v>
      </c>
      <c r="DY202" s="15">
        <f t="shared" si="260"/>
        <v>1187.2572413793116</v>
      </c>
      <c r="DZ202" s="16">
        <f t="shared" si="212"/>
        <v>25837.745578817743</v>
      </c>
      <c r="EB202" s="22">
        <f t="shared" si="264"/>
        <v>0</v>
      </c>
      <c r="EC202" s="22">
        <f t="shared" si="265"/>
        <v>0</v>
      </c>
      <c r="ED202" s="22">
        <f t="shared" si="266"/>
        <v>0</v>
      </c>
      <c r="EE202" s="22">
        <f t="shared" si="267"/>
        <v>4.5474735088646412E-12</v>
      </c>
      <c r="EF202" s="22">
        <f t="shared" si="268"/>
        <v>-5.0022208597511053E-12</v>
      </c>
      <c r="EG202" s="22">
        <f t="shared" si="269"/>
        <v>-2.2737367544323206E-12</v>
      </c>
      <c r="EH202" s="22">
        <f t="shared" si="270"/>
        <v>0</v>
      </c>
      <c r="EI202" s="22">
        <f t="shared" si="271"/>
        <v>0</v>
      </c>
      <c r="EJ202" s="22">
        <f t="shared" si="272"/>
        <v>0</v>
      </c>
      <c r="EK202" s="22">
        <f t="shared" si="273"/>
        <v>0</v>
      </c>
      <c r="EL202" s="22">
        <f t="shared" si="274"/>
        <v>0</v>
      </c>
      <c r="EM202" s="22">
        <f t="shared" si="275"/>
        <v>0</v>
      </c>
    </row>
    <row r="203" spans="12:143" x14ac:dyDescent="0.3">
      <c r="L203" s="7"/>
      <c r="M203" t="s">
        <v>203</v>
      </c>
      <c r="N203" s="15">
        <f>IFERROR(VLOOKUP($M:$M,'Data 2'!$C:$R,'Data 2'!E$1,0),0)</f>
        <v>11018.05</v>
      </c>
      <c r="O203" s="15">
        <f>IFERROR(VLOOKUP($M:$M,'Data 2'!$C:$R,'Data 2'!F$1,0),0)</f>
        <v>9429</v>
      </c>
      <c r="P203" s="15">
        <f>IFERROR(VLOOKUP($M:$M,'Data 2'!$C:$R,'Data 2'!G$1,0),0)</f>
        <v>15876.91</v>
      </c>
      <c r="Q203" s="15">
        <f>IFERROR(VLOOKUP($M:$M,'Data 2'!$C:$R,'Data 2'!H$1,0),0)</f>
        <v>14017.9</v>
      </c>
      <c r="R203" s="15">
        <f>IFERROR(VLOOKUP($M:$M,'Data 2'!$C:$R,'Data 2'!I$1,0),0)</f>
        <v>9688.98</v>
      </c>
      <c r="S203" s="15">
        <f>IFERROR(VLOOKUP($M:$M,'Data 2'!$C:$R,'Data 2'!J$1,0),0)</f>
        <v>8766.2900000000009</v>
      </c>
      <c r="T203" s="15">
        <f>IFERROR(VLOOKUP($M:$M,'Data 2'!$C:$R,'Data 2'!K$1,0),0)</f>
        <v>9300.48</v>
      </c>
      <c r="U203" s="15">
        <f>IFERROR(VLOOKUP($M:$M,'Data 2'!$C:$R,'Data 2'!L$1,0),0)</f>
        <v>6052.7</v>
      </c>
      <c r="V203" s="15">
        <f>IFERROR(VLOOKUP($M:$M,'Data 2'!$C:$R,'Data 2'!M$1,0),0)</f>
        <v>6034.33</v>
      </c>
      <c r="W203" s="15">
        <f>IFERROR(VLOOKUP($M:$M,'Data 2'!$C:$R,'Data 2'!N$1,0),0)</f>
        <v>8200.36</v>
      </c>
      <c r="X203" s="15">
        <f>IFERROR(VLOOKUP($M:$M,'Data 2'!$C:$R,'Data 2'!O$1,0),0)</f>
        <v>12220.87</v>
      </c>
      <c r="Y203" s="15">
        <f>IFERROR(VLOOKUP($M:$M,'Data 2'!$C:$R,'Data 2'!P$1,0),0)</f>
        <v>9603.42</v>
      </c>
      <c r="Z203" s="16">
        <f t="shared" si="208"/>
        <v>50341.86</v>
      </c>
      <c r="AA203" s="15">
        <f>IFERROR(VLOOKUP($M:$M,'Data 2'!$U:$AI,'Data 2'!W$1,0),0)</f>
        <v>8664.84</v>
      </c>
      <c r="AB203" s="15">
        <f>IFERROR(VLOOKUP($M:$M,'Data 2'!$U:$AI,'Data 2'!X$1,0),0)</f>
        <v>9599.31</v>
      </c>
      <c r="AC203" s="15">
        <f>IFERROR(VLOOKUP($M:$M,'Data 2'!$U:$AI,'Data 2'!Y$1,0),0)</f>
        <v>12796.41</v>
      </c>
      <c r="AD203" s="15">
        <f>IFERROR(VLOOKUP($M:$M,'Data 2'!$U:$AI,'Data 2'!Z$1,0),0)</f>
        <v>15743.71</v>
      </c>
      <c r="AE203" s="15">
        <f>IFERROR(VLOOKUP($M:$M,'Data 2'!$U:$AI,'Data 2'!AA$1,0),0)</f>
        <v>10815.86</v>
      </c>
      <c r="AF203" s="15">
        <f>IFERROR(VLOOKUP($M:$M,'Data 2'!$U:$AI,'Data 2'!AB$1,0),0)</f>
        <v>10160.379999999999</v>
      </c>
      <c r="AG203" s="15">
        <f>IFERROR(VLOOKUP($M:$M,'Data 2'!$U:$AI,'Data 2'!AC$1,0),0)</f>
        <v>9908.64</v>
      </c>
      <c r="AH203" s="15">
        <f>IFERROR(VLOOKUP($M:$M,'Data 2'!$U:$AI,'Data 2'!AD$1,0),0)</f>
        <v>8260.4</v>
      </c>
      <c r="AI203" s="15">
        <f>IFERROR(VLOOKUP($M:$M,'Data 2'!$U:$AI,'Data 2'!AE$1,0),0)</f>
        <v>8125.95</v>
      </c>
      <c r="AJ203" s="15">
        <f>IFERROR(VLOOKUP($M:$M,'Data 2'!$U:$AI,'Data 2'!AF$1,0),0)</f>
        <v>7769.26</v>
      </c>
      <c r="AK203" s="15">
        <f>IFERROR(VLOOKUP($M:$M,'Data 2'!$U:$AI,'Data 2'!AG$1,0),0)</f>
        <v>12839.94</v>
      </c>
      <c r="AL203" s="15">
        <f>IFERROR(VLOOKUP($M:$M,'Data 2'!$U:$AI,'Data 2'!AH$1,0),0)</f>
        <v>12228.25</v>
      </c>
      <c r="AM203" s="16">
        <f t="shared" si="276"/>
        <v>126912.95</v>
      </c>
      <c r="AN203" s="15">
        <f>IFERROR(VLOOKUP($M:$M,'Data 2'!$AP:$BE,'Data 2'!AR$1,0),0)</f>
        <v>10786.8</v>
      </c>
      <c r="AO203" s="15">
        <f>IFERROR(VLOOKUP($M:$M,'Data 2'!$AP:$BE,'Data 2'!AS$1,0),0)</f>
        <v>12271.83</v>
      </c>
      <c r="AP203" s="15">
        <f>IFERROR(VLOOKUP($M:$M,'Data 2'!$AP:$BE,'Data 2'!AT$1,0),0)</f>
        <v>12494.42</v>
      </c>
      <c r="AQ203" s="15">
        <f>IFERROR(VLOOKUP($M:$M,'Data 2'!$AP:$BE,'Data 2'!AU$1,0),0)</f>
        <v>9774.4</v>
      </c>
      <c r="AR203" s="15">
        <f>IFERROR(VLOOKUP($M:$M,'Data 2'!$AP:$BE,'Data 2'!AV$1,0),0)</f>
        <v>9914.1200000000008</v>
      </c>
      <c r="AS203" s="15">
        <f>IFERROR(VLOOKUP($M:$M,'Data 2'!$AP:$BE,'Data 2'!AW$1,0),0)</f>
        <v>8315.51</v>
      </c>
      <c r="AT203" s="15">
        <f>IFERROR(VLOOKUP($M:$M,'Data 2'!$AP:$BE,'Data 2'!AX$1,0),0)</f>
        <v>8317.08</v>
      </c>
      <c r="AU203" s="15">
        <f>IFERROR(VLOOKUP($M:$M,'Data 2'!$AP:$BE,'Data 2'!AY$1,0),0)</f>
        <v>7378.81</v>
      </c>
      <c r="AV203" s="15">
        <f>IFERROR(VLOOKUP($M:$M,'Data 2'!$AP:$BE,'Data 2'!AZ$1,0),0)</f>
        <v>6151.37</v>
      </c>
      <c r="AW203" s="15">
        <f>IFERROR(VLOOKUP($M:$M,'Data 2'!$AP:$BE,'Data 2'!BA$1,0),0)</f>
        <v>5762.4499999999989</v>
      </c>
      <c r="AX203" s="15">
        <f>IFERROR(VLOOKUP($M:$M,'Data 2'!$AP:$BE,'Data 2'!BB$1,0),0)</f>
        <v>0</v>
      </c>
      <c r="AY203" s="15">
        <f>IFERROR(VLOOKUP($M:$M,'Data 2'!$AP:$BE,'Data 2'!BC$1,0),0)</f>
        <v>0</v>
      </c>
      <c r="AZ203" s="16">
        <f t="shared" si="209"/>
        <v>91166.79</v>
      </c>
      <c r="BA203" s="3">
        <f>IF(AA203=0,0,IFERROR(VLOOKUP($M:$M,'Price_Per_Oz_01.2019~'!$A:$CQ,Data_sheet_PTD!BA$2,0),0))</f>
        <v>0.79</v>
      </c>
      <c r="BB203" s="3">
        <f>IF(AB203=0,0,IFERROR(VLOOKUP($M:$M,'Price_Per_Oz_01.2019~'!$A:$CQ,Data_sheet_PTD!BB$2,0),0))</f>
        <v>0.79</v>
      </c>
      <c r="BC203" s="3">
        <f>IF(AC203=0,0,IFERROR(VLOOKUP($M:$M,'Price_Per_Oz_01.2019~'!$A:$CQ,Data_sheet_PTD!BC$2,0),0))</f>
        <v>1.19</v>
      </c>
      <c r="BD203" s="3">
        <f>IF(AD203=0,0,IFERROR(VLOOKUP($M:$M,'Price_Per_Oz_01.2019~'!$A:$CQ,Data_sheet_PTD!BD$2,0),0))</f>
        <v>1.19</v>
      </c>
      <c r="BE203" s="3">
        <f>IF(AE203=0,0,IFERROR(VLOOKUP($M:$M,'Price_Per_Oz_01.2019~'!$A:$CQ,Data_sheet_PTD!BE$2,0),0))</f>
        <v>0.99</v>
      </c>
      <c r="BF203" s="3">
        <f>IF(AF203=0,0,IFERROR(VLOOKUP($M:$M,'Price_Per_Oz_01.2019~'!$A:$CQ,Data_sheet_PTD!BF$2,0),0))</f>
        <v>0.99</v>
      </c>
      <c r="BG203" s="3">
        <f>IF(AG203=0,0,IFERROR(VLOOKUP($M:$M,'Price_Per_Oz_01.2019~'!$A:$CQ,Data_sheet_PTD!BG$2,0),0))</f>
        <v>0.99</v>
      </c>
      <c r="BH203" s="3">
        <f>IF(AH203=0,0,IFERROR(VLOOKUP($M:$M,'Price_Per_Oz_01.2019~'!$A:$CQ,Data_sheet_PTD!BH$2,0),0))</f>
        <v>0.99</v>
      </c>
      <c r="BI203" s="3">
        <f>IF(AI203=0,0,IFERROR(VLOOKUP($M:$M,'Price_Per_Oz_01.2019~'!$A:$CQ,Data_sheet_PTD!BI$2,0),0))</f>
        <v>0.99</v>
      </c>
      <c r="BJ203" s="3">
        <f>IF(AJ203=0,0,IFERROR(VLOOKUP($M:$M,'Price_Per_Oz_01.2019~'!$A:$CQ,Data_sheet_PTD!BJ$2,0),0))</f>
        <v>0.99</v>
      </c>
      <c r="BK203" s="3">
        <f>IF(AK203=0,0,IFERROR(VLOOKUP($M:$M,'Price_Per_Oz_01.2019~'!$A:$CQ,Data_sheet_PTD!BK$2,0),0))</f>
        <v>0.99</v>
      </c>
      <c r="BL203" s="3">
        <f>IF(AL203=0,0,IFERROR(VLOOKUP($M:$M,'Price_Per_Oz_01.2019~'!$A:$CQ,Data_sheet_PTD!BL$2,0),0))</f>
        <v>0.99</v>
      </c>
      <c r="BM203" s="17">
        <f t="shared" si="261"/>
        <v>0.99</v>
      </c>
      <c r="BN203" s="3">
        <f>IF(AN203=0,0,IFERROR(VLOOKUP($M:$M,'Price_Per_Oz_01.2019~'!$A:$CQ,Data_sheet_PTD!BN$2,0),0))</f>
        <v>0.99</v>
      </c>
      <c r="BO203" s="3">
        <f>IF(AO203=0,0,IFERROR(VLOOKUP($M:$M,'Price_Per_Oz_01.2019~'!$A:$CQ,Data_sheet_PTD!BO$2,0),0))</f>
        <v>0.99</v>
      </c>
      <c r="BP203" s="3">
        <f>IF(AP203=0,0,IFERROR(VLOOKUP($M:$M,'Price_Per_Oz_01.2019~'!$A:$CQ,Data_sheet_PTD!BP$2,0),0))</f>
        <v>0.99</v>
      </c>
      <c r="BQ203" s="3">
        <f>IF(AQ203=0,0,IFERROR(VLOOKUP($M:$M,'Price_Per_Oz_01.2019~'!$A:$CQ,Data_sheet_PTD!BQ$2,0),0))</f>
        <v>0.99</v>
      </c>
      <c r="BR203" s="3">
        <f>IF(AR203=0,0,IFERROR(VLOOKUP($M:$M,'Price_Per_Oz_01.2019~'!$A:$CQ,Data_sheet_PTD!BR$2,0),0))</f>
        <v>0.99</v>
      </c>
      <c r="BS203" s="3">
        <f>IF(AS203=0,0,IFERROR(VLOOKUP($M:$M,'Price_Per_Oz_01.2019~'!$A:$CQ,Data_sheet_PTD!BS$2,0),0))</f>
        <v>0.99</v>
      </c>
      <c r="BT203" s="3">
        <f>IF(AT203=0,0,IFERROR(VLOOKUP($M:$M,'Price_Per_Oz_01.2019~'!$A:$CQ,Data_sheet_PTD!BT$2,0),0))</f>
        <v>0.99</v>
      </c>
      <c r="BU203" s="3">
        <f>IF(AU203=0,0,IFERROR(VLOOKUP($M:$M,'Price_Per_Oz_01.2019~'!$A:$CQ,Data_sheet_PTD!BU$2,0),0))</f>
        <v>0.99</v>
      </c>
      <c r="BV203" s="3">
        <f>IF(AV203=0,0,IFERROR(VLOOKUP($M:$M,'Price_Per_Oz_01.2019~'!$A:$CQ,Data_sheet_PTD!BV$2,0),0))</f>
        <v>0.99</v>
      </c>
      <c r="BW203" s="3">
        <f>IF(AW203=0,0,IFERROR(VLOOKUP($M:$M,'Price_Per_Oz_01.2019~'!$A:$CQ,Data_sheet_PTD!BW$2,0),0))</f>
        <v>0.99</v>
      </c>
      <c r="BX203" s="3">
        <f>IF(AX203=0,0,IFERROR(VLOOKUP($M:$M,'Price_Per_Oz_01.2019~'!$A:$CQ,Data_sheet_PTD!BX$2,0),0))</f>
        <v>0</v>
      </c>
      <c r="BY203" s="3">
        <f>IF(AY203=0,0,IFERROR(VLOOKUP($M:$M,'Price_Per_Oz_01.2019~'!$A:$CQ,Data_sheet_PTD!BY$2,0),0))</f>
        <v>0</v>
      </c>
      <c r="BZ203" s="17">
        <f t="shared" si="262"/>
        <v>0.99</v>
      </c>
      <c r="CA203" s="12">
        <f t="shared" si="213"/>
        <v>10968.151898734177</v>
      </c>
      <c r="CB203" s="12">
        <f t="shared" si="214"/>
        <v>12151.025316455694</v>
      </c>
      <c r="CC203" s="12">
        <f t="shared" si="215"/>
        <v>10753.285714285714</v>
      </c>
      <c r="CD203" s="12">
        <f t="shared" si="216"/>
        <v>13230.008403361344</v>
      </c>
      <c r="CE203" s="12">
        <f t="shared" si="217"/>
        <v>10925.111111111111</v>
      </c>
      <c r="CF203" s="12">
        <f t="shared" si="218"/>
        <v>10263.010101010101</v>
      </c>
      <c r="CG203" s="12">
        <f t="shared" si="219"/>
        <v>10008.727272727272</v>
      </c>
      <c r="CH203" s="12">
        <f t="shared" si="220"/>
        <v>8343.8383838383834</v>
      </c>
      <c r="CI203" s="12">
        <f t="shared" si="221"/>
        <v>8208.0303030303021</v>
      </c>
      <c r="CJ203" s="12">
        <f t="shared" si="222"/>
        <v>7847.7373737373737</v>
      </c>
      <c r="CK203" s="12">
        <f t="shared" si="223"/>
        <v>12969.636363636364</v>
      </c>
      <c r="CL203" s="12">
        <f t="shared" si="224"/>
        <v>12351.767676767677</v>
      </c>
      <c r="CM203" s="13">
        <f t="shared" si="263"/>
        <v>128020.32991869551</v>
      </c>
      <c r="CN203" s="12">
        <f t="shared" si="225"/>
        <v>10895.757575757576</v>
      </c>
      <c r="CO203" s="12">
        <f t="shared" si="226"/>
        <v>12395.787878787878</v>
      </c>
      <c r="CP203" s="12">
        <f t="shared" si="227"/>
        <v>12620.626262626263</v>
      </c>
      <c r="CQ203" s="12">
        <f t="shared" si="228"/>
        <v>9873.1313131313127</v>
      </c>
      <c r="CR203" s="12">
        <f t="shared" si="229"/>
        <v>10014.262626262627</v>
      </c>
      <c r="CS203" s="12">
        <f t="shared" si="230"/>
        <v>8399.5050505050513</v>
      </c>
      <c r="CT203" s="12">
        <f t="shared" si="231"/>
        <v>8401.0909090909099</v>
      </c>
      <c r="CU203" s="12">
        <f t="shared" si="232"/>
        <v>7453.3434343434346</v>
      </c>
      <c r="CV203" s="12">
        <f t="shared" si="233"/>
        <v>6213.5050505050503</v>
      </c>
      <c r="CW203" s="12">
        <f t="shared" si="234"/>
        <v>5820.6565656565645</v>
      </c>
      <c r="CX203" s="12">
        <f t="shared" si="235"/>
        <v>0</v>
      </c>
      <c r="CY203" s="12">
        <f t="shared" si="236"/>
        <v>0</v>
      </c>
      <c r="CZ203" s="13">
        <f t="shared" si="210"/>
        <v>92087.666666666672</v>
      </c>
      <c r="DA203" s="15">
        <f t="shared" si="237"/>
        <v>-57.191515151514764</v>
      </c>
      <c r="DB203" s="15">
        <f t="shared" si="238"/>
        <v>193.36242424242516</v>
      </c>
      <c r="DC203" s="15">
        <f t="shared" si="239"/>
        <v>2222.1352525252537</v>
      </c>
      <c r="DD203" s="15">
        <f t="shared" si="240"/>
        <v>-3994.6837373737371</v>
      </c>
      <c r="DE203" s="15">
        <f t="shared" si="241"/>
        <v>-901.73999999999921</v>
      </c>
      <c r="DF203" s="15">
        <f t="shared" si="242"/>
        <v>-1844.869999999999</v>
      </c>
      <c r="DG203" s="15">
        <f t="shared" si="243"/>
        <v>-1591.5599999999986</v>
      </c>
      <c r="DH203" s="15">
        <f t="shared" si="244"/>
        <v>-881.58999999999924</v>
      </c>
      <c r="DI203" s="15">
        <f t="shared" si="245"/>
        <v>-1974.5799999999992</v>
      </c>
      <c r="DJ203" s="15">
        <f t="shared" si="246"/>
        <v>-2006.8100000000011</v>
      </c>
      <c r="DK203" s="15">
        <f t="shared" si="247"/>
        <v>-12839.94</v>
      </c>
      <c r="DL203" s="15">
        <f t="shared" si="248"/>
        <v>-12228.25</v>
      </c>
      <c r="DM203" s="16">
        <f t="shared" si="211"/>
        <v>-35905.717575757575</v>
      </c>
      <c r="DN203" s="15">
        <f t="shared" si="249"/>
        <v>2179.1515151515146</v>
      </c>
      <c r="DO203" s="15">
        <f t="shared" si="250"/>
        <v>2479.1575757575752</v>
      </c>
      <c r="DP203" s="15">
        <f t="shared" si="251"/>
        <v>-2524.1252525252521</v>
      </c>
      <c r="DQ203" s="15">
        <f t="shared" si="252"/>
        <v>-1974.6262626262621</v>
      </c>
      <c r="DR203" s="15">
        <f t="shared" si="253"/>
        <v>0</v>
      </c>
      <c r="DS203" s="15">
        <f t="shared" si="254"/>
        <v>0</v>
      </c>
      <c r="DT203" s="15">
        <f t="shared" si="255"/>
        <v>0</v>
      </c>
      <c r="DU203" s="15">
        <f t="shared" si="256"/>
        <v>0</v>
      </c>
      <c r="DV203" s="15">
        <f t="shared" si="257"/>
        <v>0</v>
      </c>
      <c r="DW203" s="15">
        <f t="shared" si="258"/>
        <v>0</v>
      </c>
      <c r="DX203" s="15">
        <f t="shared" si="259"/>
        <v>0</v>
      </c>
      <c r="DY203" s="15">
        <f t="shared" si="260"/>
        <v>0</v>
      </c>
      <c r="DZ203" s="16">
        <f t="shared" si="212"/>
        <v>159.55757575757548</v>
      </c>
      <c r="EB203" s="22">
        <f t="shared" si="264"/>
        <v>0</v>
      </c>
      <c r="EC203" s="22">
        <f t="shared" si="265"/>
        <v>0</v>
      </c>
      <c r="ED203" s="22">
        <f t="shared" si="266"/>
        <v>-1.3642420526593924E-12</v>
      </c>
      <c r="EE203" s="22">
        <f t="shared" si="267"/>
        <v>0</v>
      </c>
      <c r="EF203" s="22">
        <f t="shared" si="268"/>
        <v>0</v>
      </c>
      <c r="EG203" s="22">
        <f t="shared" si="269"/>
        <v>0</v>
      </c>
      <c r="EH203" s="22">
        <f t="shared" si="270"/>
        <v>0</v>
      </c>
      <c r="EI203" s="22">
        <f t="shared" si="271"/>
        <v>0</v>
      </c>
      <c r="EJ203" s="22">
        <f t="shared" si="272"/>
        <v>0</v>
      </c>
      <c r="EK203" s="22">
        <f t="shared" si="273"/>
        <v>0</v>
      </c>
      <c r="EL203" s="22">
        <f t="shared" si="274"/>
        <v>0</v>
      </c>
      <c r="EM203" s="22">
        <f t="shared" si="275"/>
        <v>0</v>
      </c>
    </row>
    <row r="204" spans="12:143" x14ac:dyDescent="0.3">
      <c r="L204" s="7"/>
      <c r="M204" t="s">
        <v>324</v>
      </c>
      <c r="N204" s="15">
        <f>IFERROR(VLOOKUP($M:$M,'Data 2'!$C:$R,'Data 2'!E$1,0),0)</f>
        <v>7485.19</v>
      </c>
      <c r="O204" s="15">
        <f>IFERROR(VLOOKUP($M:$M,'Data 2'!$C:$R,'Data 2'!F$1,0),0)</f>
        <v>8946.56</v>
      </c>
      <c r="P204" s="15">
        <f>IFERROR(VLOOKUP($M:$M,'Data 2'!$C:$R,'Data 2'!G$1,0),0)</f>
        <v>11201.94</v>
      </c>
      <c r="Q204" s="15">
        <f>IFERROR(VLOOKUP($M:$M,'Data 2'!$C:$R,'Data 2'!H$1,0),0)</f>
        <v>14487.08</v>
      </c>
      <c r="R204" s="15">
        <f>IFERROR(VLOOKUP($M:$M,'Data 2'!$C:$R,'Data 2'!I$1,0),0)</f>
        <v>13632.51</v>
      </c>
      <c r="S204" s="15">
        <f>IFERROR(VLOOKUP($M:$M,'Data 2'!$C:$R,'Data 2'!J$1,0),0)</f>
        <v>15200.73</v>
      </c>
      <c r="T204" s="15">
        <f>IFERROR(VLOOKUP($M:$M,'Data 2'!$C:$R,'Data 2'!K$1,0),0)</f>
        <v>16386.57</v>
      </c>
      <c r="U204" s="15">
        <f>IFERROR(VLOOKUP($M:$M,'Data 2'!$C:$R,'Data 2'!L$1,0),0)</f>
        <v>12693.5</v>
      </c>
      <c r="V204" s="15">
        <f>IFERROR(VLOOKUP($M:$M,'Data 2'!$C:$R,'Data 2'!M$1,0),0)</f>
        <v>10370.06</v>
      </c>
      <c r="W204" s="15">
        <f>IFERROR(VLOOKUP($M:$M,'Data 2'!$C:$R,'Data 2'!N$1,0),0)</f>
        <v>10352.89</v>
      </c>
      <c r="X204" s="15">
        <f>IFERROR(VLOOKUP($M:$M,'Data 2'!$C:$R,'Data 2'!O$1,0),0)</f>
        <v>6689.13</v>
      </c>
      <c r="Y204" s="15">
        <f>IFERROR(VLOOKUP($M:$M,'Data 2'!$C:$R,'Data 2'!P$1,0),0)</f>
        <v>5804.9</v>
      </c>
      <c r="Z204" s="16">
        <f t="shared" si="208"/>
        <v>42120.770000000004</v>
      </c>
      <c r="AA204" s="15">
        <f>IFERROR(VLOOKUP($M:$M,'Data 2'!$U:$AI,'Data 2'!W$1,0),0)</f>
        <v>6313.7</v>
      </c>
      <c r="AB204" s="15">
        <f>IFERROR(VLOOKUP($M:$M,'Data 2'!$U:$AI,'Data 2'!X$1,0),0)</f>
        <v>8118.8</v>
      </c>
      <c r="AC204" s="15">
        <f>IFERROR(VLOOKUP($M:$M,'Data 2'!$U:$AI,'Data 2'!Y$1,0),0)</f>
        <v>12619.83</v>
      </c>
      <c r="AD204" s="15">
        <f>IFERROR(VLOOKUP($M:$M,'Data 2'!$U:$AI,'Data 2'!Z$1,0),0)</f>
        <v>19051.77</v>
      </c>
      <c r="AE204" s="15">
        <f>IFERROR(VLOOKUP($M:$M,'Data 2'!$U:$AI,'Data 2'!AA$1,0),0)</f>
        <v>19172.23</v>
      </c>
      <c r="AF204" s="15">
        <f>IFERROR(VLOOKUP($M:$M,'Data 2'!$U:$AI,'Data 2'!AB$1,0),0)</f>
        <v>22601.02</v>
      </c>
      <c r="AG204" s="15">
        <f>IFERROR(VLOOKUP($M:$M,'Data 2'!$U:$AI,'Data 2'!AC$1,0),0)</f>
        <v>18110.400000000001</v>
      </c>
      <c r="AH204" s="15">
        <f>IFERROR(VLOOKUP($M:$M,'Data 2'!$U:$AI,'Data 2'!AD$1,0),0)</f>
        <v>17403.29</v>
      </c>
      <c r="AI204" s="15">
        <f>IFERROR(VLOOKUP($M:$M,'Data 2'!$U:$AI,'Data 2'!AE$1,0),0)</f>
        <v>12982.8</v>
      </c>
      <c r="AJ204" s="15">
        <f>IFERROR(VLOOKUP($M:$M,'Data 2'!$U:$AI,'Data 2'!AF$1,0),0)</f>
        <v>12343.43</v>
      </c>
      <c r="AK204" s="15">
        <f>IFERROR(VLOOKUP($M:$M,'Data 2'!$U:$AI,'Data 2'!AG$1,0),0)</f>
        <v>9614.0499999999993</v>
      </c>
      <c r="AL204" s="15">
        <f>IFERROR(VLOOKUP($M:$M,'Data 2'!$U:$AI,'Data 2'!AH$1,0),0)</f>
        <v>8494.65</v>
      </c>
      <c r="AM204" s="16">
        <f t="shared" si="276"/>
        <v>166825.96999999997</v>
      </c>
      <c r="AN204" s="15">
        <f>IFERROR(VLOOKUP($M:$M,'Data 2'!$AP:$BE,'Data 2'!AR$1,0),0)</f>
        <v>10285.48</v>
      </c>
      <c r="AO204" s="15">
        <f>IFERROR(VLOOKUP($M:$M,'Data 2'!$AP:$BE,'Data 2'!AS$1,0),0)</f>
        <v>11238.26</v>
      </c>
      <c r="AP204" s="15">
        <f>IFERROR(VLOOKUP($M:$M,'Data 2'!$AP:$BE,'Data 2'!AT$1,0),0)</f>
        <v>14061.26</v>
      </c>
      <c r="AQ204" s="15">
        <f>IFERROR(VLOOKUP($M:$M,'Data 2'!$AP:$BE,'Data 2'!AU$1,0),0)</f>
        <v>13716.94</v>
      </c>
      <c r="AR204" s="15">
        <f>IFERROR(VLOOKUP($M:$M,'Data 2'!$AP:$BE,'Data 2'!AV$1,0),0)</f>
        <v>13630.5</v>
      </c>
      <c r="AS204" s="15">
        <f>IFERROR(VLOOKUP($M:$M,'Data 2'!$AP:$BE,'Data 2'!AW$1,0),0)</f>
        <v>15060.36</v>
      </c>
      <c r="AT204" s="15">
        <f>IFERROR(VLOOKUP($M:$M,'Data 2'!$AP:$BE,'Data 2'!AX$1,0),0)</f>
        <v>15353.02</v>
      </c>
      <c r="AU204" s="15">
        <f>IFERROR(VLOOKUP($M:$M,'Data 2'!$AP:$BE,'Data 2'!AY$1,0),0)</f>
        <v>13871.47</v>
      </c>
      <c r="AV204" s="15">
        <f>IFERROR(VLOOKUP($M:$M,'Data 2'!$AP:$BE,'Data 2'!AZ$1,0),0)</f>
        <v>11281.05</v>
      </c>
      <c r="AW204" s="15">
        <f>IFERROR(VLOOKUP($M:$M,'Data 2'!$AP:$BE,'Data 2'!BA$1,0),0)</f>
        <v>7265.65</v>
      </c>
      <c r="AX204" s="15">
        <f>IFERROR(VLOOKUP($M:$M,'Data 2'!$AP:$BE,'Data 2'!BB$1,0),0)</f>
        <v>7355.05</v>
      </c>
      <c r="AY204" s="15">
        <f>IFERROR(VLOOKUP($M:$M,'Data 2'!$AP:$BE,'Data 2'!BC$1,0),0)</f>
        <v>6489.5199999999995</v>
      </c>
      <c r="AZ204" s="16">
        <f t="shared" si="209"/>
        <v>139608.56</v>
      </c>
      <c r="BA204" s="3">
        <f>IF(AA204=0,0,IFERROR(VLOOKUP($M:$M,'Price_Per_Oz_01.2019~'!$A:$CQ,Data_sheet_PTD!BA$2,0),0))</f>
        <v>0.65</v>
      </c>
      <c r="BB204" s="3">
        <f>IF(AB204=0,0,IFERROR(VLOOKUP($M:$M,'Price_Per_Oz_01.2019~'!$A:$CQ,Data_sheet_PTD!BB$2,0),0))</f>
        <v>0.65</v>
      </c>
      <c r="BC204" s="3">
        <f>IF(AC204=0,0,IFERROR(VLOOKUP($M:$M,'Price_Per_Oz_01.2019~'!$A:$CQ,Data_sheet_PTD!BC$2,0),0))</f>
        <v>0.65</v>
      </c>
      <c r="BD204" s="3">
        <f>IF(AD204=0,0,IFERROR(VLOOKUP($M:$M,'Price_Per_Oz_01.2019~'!$A:$CQ,Data_sheet_PTD!BD$2,0),0))</f>
        <v>0.99</v>
      </c>
      <c r="BE204" s="3">
        <f>IF(AE204=0,0,IFERROR(VLOOKUP($M:$M,'Price_Per_Oz_01.2019~'!$A:$CQ,Data_sheet_PTD!BE$2,0),0))</f>
        <v>0.99</v>
      </c>
      <c r="BF204" s="3">
        <f>IF(AF204=0,0,IFERROR(VLOOKUP($M:$M,'Price_Per_Oz_01.2019~'!$A:$CQ,Data_sheet_PTD!BF$2,0),0))</f>
        <v>0.99</v>
      </c>
      <c r="BG204" s="3">
        <f>IF(AG204=0,0,IFERROR(VLOOKUP($M:$M,'Price_Per_Oz_01.2019~'!$A:$CQ,Data_sheet_PTD!BG$2,0),0))</f>
        <v>0.99</v>
      </c>
      <c r="BH204" s="3">
        <f>IF(AH204=0,0,IFERROR(VLOOKUP($M:$M,'Price_Per_Oz_01.2019~'!$A:$CQ,Data_sheet_PTD!BH$2,0),0))</f>
        <v>0.99</v>
      </c>
      <c r="BI204" s="3">
        <f>IF(AI204=0,0,IFERROR(VLOOKUP($M:$M,'Price_Per_Oz_01.2019~'!$A:$CQ,Data_sheet_PTD!BI$2,0),0))</f>
        <v>0.99</v>
      </c>
      <c r="BJ204" s="3">
        <f>IF(AJ204=0,0,IFERROR(VLOOKUP($M:$M,'Price_Per_Oz_01.2019~'!$A:$CQ,Data_sheet_PTD!BJ$2,0),0))</f>
        <v>0.99</v>
      </c>
      <c r="BK204" s="3">
        <f>IF(AK204=0,0,IFERROR(VLOOKUP($M:$M,'Price_Per_Oz_01.2019~'!$A:$CQ,Data_sheet_PTD!BK$2,0),0))</f>
        <v>0.99</v>
      </c>
      <c r="BL204" s="3">
        <f>IF(AL204=0,0,IFERROR(VLOOKUP($M:$M,'Price_Per_Oz_01.2019~'!$A:$CQ,Data_sheet_PTD!BL$2,0),0))</f>
        <v>0.99</v>
      </c>
      <c r="BM204" s="17">
        <f t="shared" si="261"/>
        <v>0.99</v>
      </c>
      <c r="BN204" s="3">
        <f>IF(AN204=0,0,IFERROR(VLOOKUP($M:$M,'Price_Per_Oz_01.2019~'!$A:$CQ,Data_sheet_PTD!BN$2,0),0))</f>
        <v>0.99</v>
      </c>
      <c r="BO204" s="3">
        <f>IF(AO204=0,0,IFERROR(VLOOKUP($M:$M,'Price_Per_Oz_01.2019~'!$A:$CQ,Data_sheet_PTD!BO$2,0),0))</f>
        <v>0.99</v>
      </c>
      <c r="BP204" s="3">
        <f>IF(AP204=0,0,IFERROR(VLOOKUP($M:$M,'Price_Per_Oz_01.2019~'!$A:$CQ,Data_sheet_PTD!BP$2,0),0))</f>
        <v>0.99</v>
      </c>
      <c r="BQ204" s="3">
        <f>IF(AQ204=0,0,IFERROR(VLOOKUP($M:$M,'Price_Per_Oz_01.2019~'!$A:$CQ,Data_sheet_PTD!BQ$2,0),0))</f>
        <v>0.99</v>
      </c>
      <c r="BR204" s="3">
        <f>IF(AR204=0,0,IFERROR(VLOOKUP($M:$M,'Price_Per_Oz_01.2019~'!$A:$CQ,Data_sheet_PTD!BR$2,0),0))</f>
        <v>0.99</v>
      </c>
      <c r="BS204" s="3">
        <f>IF(AS204=0,0,IFERROR(VLOOKUP($M:$M,'Price_Per_Oz_01.2019~'!$A:$CQ,Data_sheet_PTD!BS$2,0),0))</f>
        <v>0.99</v>
      </c>
      <c r="BT204" s="3">
        <f>IF(AT204=0,0,IFERROR(VLOOKUP($M:$M,'Price_Per_Oz_01.2019~'!$A:$CQ,Data_sheet_PTD!BT$2,0),0))</f>
        <v>0.99</v>
      </c>
      <c r="BU204" s="3">
        <f>IF(AU204=0,0,IFERROR(VLOOKUP($M:$M,'Price_Per_Oz_01.2019~'!$A:$CQ,Data_sheet_PTD!BU$2,0),0))</f>
        <v>0.99</v>
      </c>
      <c r="BV204" s="3">
        <f>IF(AV204=0,0,IFERROR(VLOOKUP($M:$M,'Price_Per_Oz_01.2019~'!$A:$CQ,Data_sheet_PTD!BV$2,0),0))</f>
        <v>0.99</v>
      </c>
      <c r="BW204" s="3">
        <f>IF(AW204=0,0,IFERROR(VLOOKUP($M:$M,'Price_Per_Oz_01.2019~'!$A:$CQ,Data_sheet_PTD!BW$2,0),0))</f>
        <v>0.99</v>
      </c>
      <c r="BX204" s="3">
        <f>IF(AX204=0,0,IFERROR(VLOOKUP($M:$M,'Price_Per_Oz_01.2019~'!$A:$CQ,Data_sheet_PTD!BX$2,0),0))</f>
        <v>0.99</v>
      </c>
      <c r="BY204" s="3">
        <f>IF(AY204=0,0,IFERROR(VLOOKUP($M:$M,'Price_Per_Oz_01.2019~'!$A:$CQ,Data_sheet_PTD!BY$2,0),0))</f>
        <v>0.99</v>
      </c>
      <c r="BZ204" s="17">
        <f t="shared" si="262"/>
        <v>0.99</v>
      </c>
      <c r="CA204" s="12">
        <f t="shared" si="213"/>
        <v>9713.3846153846152</v>
      </c>
      <c r="CB204" s="12">
        <f t="shared" si="214"/>
        <v>12490.461538461539</v>
      </c>
      <c r="CC204" s="12">
        <f t="shared" si="215"/>
        <v>19415.123076923075</v>
      </c>
      <c r="CD204" s="12">
        <f t="shared" si="216"/>
        <v>19244.21212121212</v>
      </c>
      <c r="CE204" s="12">
        <f t="shared" si="217"/>
        <v>19365.888888888887</v>
      </c>
      <c r="CF204" s="12">
        <f t="shared" si="218"/>
        <v>22829.313131313131</v>
      </c>
      <c r="CG204" s="12">
        <f t="shared" si="219"/>
        <v>18293.333333333336</v>
      </c>
      <c r="CH204" s="12">
        <f t="shared" si="220"/>
        <v>17579.080808080809</v>
      </c>
      <c r="CI204" s="12">
        <f t="shared" si="221"/>
        <v>13113.939393939394</v>
      </c>
      <c r="CJ204" s="12">
        <f t="shared" si="222"/>
        <v>12468.111111111111</v>
      </c>
      <c r="CK204" s="12">
        <f t="shared" si="223"/>
        <v>9711.1616161616148</v>
      </c>
      <c r="CL204" s="12">
        <f t="shared" si="224"/>
        <v>8580.454545454546</v>
      </c>
      <c r="CM204" s="13">
        <f t="shared" si="263"/>
        <v>182804.46418026421</v>
      </c>
      <c r="CN204" s="12">
        <f t="shared" si="225"/>
        <v>10389.373737373737</v>
      </c>
      <c r="CO204" s="12">
        <f t="shared" si="226"/>
        <v>11351.777777777777</v>
      </c>
      <c r="CP204" s="12">
        <f t="shared" si="227"/>
        <v>14203.292929292929</v>
      </c>
      <c r="CQ204" s="12">
        <f t="shared" si="228"/>
        <v>13855.494949494951</v>
      </c>
      <c r="CR204" s="12">
        <f t="shared" si="229"/>
        <v>13768.181818181818</v>
      </c>
      <c r="CS204" s="12">
        <f t="shared" si="230"/>
        <v>15212.48484848485</v>
      </c>
      <c r="CT204" s="12">
        <f t="shared" si="231"/>
        <v>15508.101010101011</v>
      </c>
      <c r="CU204" s="12">
        <f t="shared" si="232"/>
        <v>14011.585858585859</v>
      </c>
      <c r="CV204" s="12">
        <f t="shared" si="233"/>
        <v>11395</v>
      </c>
      <c r="CW204" s="12">
        <f t="shared" si="234"/>
        <v>7339.0404040404037</v>
      </c>
      <c r="CX204" s="12">
        <f t="shared" si="235"/>
        <v>7429.3434343434346</v>
      </c>
      <c r="CY204" s="12">
        <f t="shared" si="236"/>
        <v>6555.0707070707067</v>
      </c>
      <c r="CZ204" s="13">
        <f t="shared" si="210"/>
        <v>141018.74747474748</v>
      </c>
      <c r="DA204" s="15">
        <f t="shared" si="237"/>
        <v>439.39292929292895</v>
      </c>
      <c r="DB204" s="15">
        <f t="shared" si="238"/>
        <v>-740.14444444444507</v>
      </c>
      <c r="DC204" s="15">
        <f t="shared" si="239"/>
        <v>-3387.689595959595</v>
      </c>
      <c r="DD204" s="15">
        <f t="shared" si="240"/>
        <v>-5334.8299999999981</v>
      </c>
      <c r="DE204" s="15">
        <f t="shared" si="241"/>
        <v>-5541.7299999999977</v>
      </c>
      <c r="DF204" s="15">
        <f t="shared" si="242"/>
        <v>-7540.659999999998</v>
      </c>
      <c r="DG204" s="15">
        <f t="shared" si="243"/>
        <v>-2757.3800000000019</v>
      </c>
      <c r="DH204" s="15">
        <f t="shared" si="244"/>
        <v>-3531.8200000000011</v>
      </c>
      <c r="DI204" s="15">
        <f t="shared" si="245"/>
        <v>-1701.75</v>
      </c>
      <c r="DJ204" s="15">
        <f t="shared" si="246"/>
        <v>-5077.7800000000007</v>
      </c>
      <c r="DK204" s="15">
        <f t="shared" si="247"/>
        <v>-2258.9999999999982</v>
      </c>
      <c r="DL204" s="15">
        <f t="shared" si="248"/>
        <v>-2005.1300000000008</v>
      </c>
      <c r="DM204" s="16">
        <f t="shared" si="211"/>
        <v>-39438.521111111106</v>
      </c>
      <c r="DN204" s="15">
        <f t="shared" si="249"/>
        <v>3532.3870707070701</v>
      </c>
      <c r="DO204" s="15">
        <f t="shared" si="250"/>
        <v>3859.6044444444437</v>
      </c>
      <c r="DP204" s="15">
        <f t="shared" si="251"/>
        <v>4829.1195959595952</v>
      </c>
      <c r="DQ204" s="15">
        <f t="shared" si="252"/>
        <v>0</v>
      </c>
      <c r="DR204" s="15">
        <f t="shared" si="253"/>
        <v>0</v>
      </c>
      <c r="DS204" s="15">
        <f t="shared" si="254"/>
        <v>0</v>
      </c>
      <c r="DT204" s="15">
        <f>IF(OR(AG204=0,AT204=0),0,(BT204-BG204)*CT204)</f>
        <v>0</v>
      </c>
      <c r="DU204" s="15">
        <f t="shared" si="256"/>
        <v>0</v>
      </c>
      <c r="DV204" s="15">
        <f t="shared" si="257"/>
        <v>0</v>
      </c>
      <c r="DW204" s="15">
        <f t="shared" si="258"/>
        <v>0</v>
      </c>
      <c r="DX204" s="15">
        <f t="shared" si="259"/>
        <v>0</v>
      </c>
      <c r="DY204" s="15">
        <f t="shared" si="260"/>
        <v>0</v>
      </c>
      <c r="DZ204" s="16">
        <f t="shared" si="212"/>
        <v>12221.111111111109</v>
      </c>
      <c r="EB204" s="22">
        <f t="shared" si="264"/>
        <v>0</v>
      </c>
      <c r="EC204" s="22">
        <f t="shared" si="265"/>
        <v>0</v>
      </c>
      <c r="ED204" s="22">
        <f t="shared" si="266"/>
        <v>0</v>
      </c>
      <c r="EE204" s="22">
        <f t="shared" si="267"/>
        <v>0</v>
      </c>
      <c r="EF204" s="22">
        <f t="shared" si="268"/>
        <v>0</v>
      </c>
      <c r="EG204" s="22">
        <f t="shared" si="269"/>
        <v>0</v>
      </c>
      <c r="EH204" s="22">
        <f t="shared" si="270"/>
        <v>0</v>
      </c>
      <c r="EI204" s="22">
        <f t="shared" si="271"/>
        <v>0</v>
      </c>
      <c r="EJ204" s="22">
        <f t="shared" si="272"/>
        <v>0</v>
      </c>
      <c r="EK204" s="22">
        <f t="shared" si="273"/>
        <v>0</v>
      </c>
      <c r="EL204" s="22">
        <f t="shared" si="274"/>
        <v>0</v>
      </c>
      <c r="EM204" s="22">
        <f t="shared" si="275"/>
        <v>0</v>
      </c>
    </row>
    <row r="205" spans="12:143" x14ac:dyDescent="0.3">
      <c r="L205" s="7"/>
      <c r="M205" t="s">
        <v>325</v>
      </c>
      <c r="N205" s="15">
        <f>IFERROR(VLOOKUP($M:$M,'Data 2'!$C:$R,'Data 2'!E$1,0),0)</f>
        <v>3530.03</v>
      </c>
      <c r="O205" s="15">
        <f>IFERROR(VLOOKUP($M:$M,'Data 2'!$C:$R,'Data 2'!F$1,0),0)</f>
        <v>3538.01</v>
      </c>
      <c r="P205" s="15">
        <f>IFERROR(VLOOKUP($M:$M,'Data 2'!$C:$R,'Data 2'!G$1,0),0)</f>
        <v>4923.24</v>
      </c>
      <c r="Q205" s="15">
        <f>IFERROR(VLOOKUP($M:$M,'Data 2'!$C:$R,'Data 2'!H$1,0),0)</f>
        <v>6296.46</v>
      </c>
      <c r="R205" s="15">
        <f>IFERROR(VLOOKUP($M:$M,'Data 2'!$C:$R,'Data 2'!I$1,0),0)</f>
        <v>6366.69</v>
      </c>
      <c r="S205" s="15">
        <f>IFERROR(VLOOKUP($M:$M,'Data 2'!$C:$R,'Data 2'!J$1,0),0)</f>
        <v>7085.64</v>
      </c>
      <c r="T205" s="15">
        <f>IFERROR(VLOOKUP($M:$M,'Data 2'!$C:$R,'Data 2'!K$1,0),0)</f>
        <v>6412.1</v>
      </c>
      <c r="U205" s="15">
        <f>IFERROR(VLOOKUP($M:$M,'Data 2'!$C:$R,'Data 2'!L$1,0),0)</f>
        <v>5345.41</v>
      </c>
      <c r="V205" s="15">
        <f>IFERROR(VLOOKUP($M:$M,'Data 2'!$C:$R,'Data 2'!M$1,0),0)</f>
        <v>4832.92</v>
      </c>
      <c r="W205" s="15">
        <f>IFERROR(VLOOKUP($M:$M,'Data 2'!$C:$R,'Data 2'!N$1,0),0)</f>
        <v>4396.13</v>
      </c>
      <c r="X205" s="15">
        <f>IFERROR(VLOOKUP($M:$M,'Data 2'!$C:$R,'Data 2'!O$1,0),0)</f>
        <v>4077.11</v>
      </c>
      <c r="Y205" s="15">
        <f>IFERROR(VLOOKUP($M:$M,'Data 2'!$C:$R,'Data 2'!P$1,0),0)</f>
        <v>3544.9</v>
      </c>
      <c r="Z205" s="16">
        <f t="shared" si="208"/>
        <v>18287.740000000002</v>
      </c>
      <c r="AA205" s="15">
        <f>IFERROR(VLOOKUP($M:$M,'Data 2'!$U:$AI,'Data 2'!W$1,0),0)</f>
        <v>3886.95</v>
      </c>
      <c r="AB205" s="15">
        <f>IFERROR(VLOOKUP($M:$M,'Data 2'!$U:$AI,'Data 2'!X$1,0),0)</f>
        <v>3956.63</v>
      </c>
      <c r="AC205" s="15">
        <f>IFERROR(VLOOKUP($M:$M,'Data 2'!$U:$AI,'Data 2'!Y$1,0),0)</f>
        <v>4436.87</v>
      </c>
      <c r="AD205" s="15">
        <f>IFERROR(VLOOKUP($M:$M,'Data 2'!$U:$AI,'Data 2'!Z$1,0),0)</f>
        <v>6450.68</v>
      </c>
      <c r="AE205" s="15">
        <f>IFERROR(VLOOKUP($M:$M,'Data 2'!$U:$AI,'Data 2'!AA$1,0),0)</f>
        <v>7914.99</v>
      </c>
      <c r="AF205" s="15">
        <f>IFERROR(VLOOKUP($M:$M,'Data 2'!$U:$AI,'Data 2'!AB$1,0),0)</f>
        <v>8024.03</v>
      </c>
      <c r="AG205" s="15">
        <f>IFERROR(VLOOKUP($M:$M,'Data 2'!$U:$AI,'Data 2'!AC$1,0),0)</f>
        <v>7614.53</v>
      </c>
      <c r="AH205" s="15">
        <f>IFERROR(VLOOKUP($M:$M,'Data 2'!$U:$AI,'Data 2'!AD$1,0),0)</f>
        <v>6967.66</v>
      </c>
      <c r="AI205" s="15">
        <f>IFERROR(VLOOKUP($M:$M,'Data 2'!$U:$AI,'Data 2'!AE$1,0),0)</f>
        <v>6365.67</v>
      </c>
      <c r="AJ205" s="15">
        <f>IFERROR(VLOOKUP($M:$M,'Data 2'!$U:$AI,'Data 2'!AF$1,0),0)</f>
        <v>5860.41</v>
      </c>
      <c r="AK205" s="15">
        <f>IFERROR(VLOOKUP($M:$M,'Data 2'!$U:$AI,'Data 2'!AG$1,0),0)</f>
        <v>4903.41</v>
      </c>
      <c r="AL205" s="15">
        <f>IFERROR(VLOOKUP($M:$M,'Data 2'!$U:$AI,'Data 2'!AH$1,0),0)</f>
        <v>3864.35</v>
      </c>
      <c r="AM205" s="16">
        <f t="shared" si="276"/>
        <v>70246.180000000008</v>
      </c>
      <c r="AN205" s="15">
        <f>IFERROR(VLOOKUP($M:$M,'Data 2'!$AP:$BE,'Data 2'!AR$1,0),0)</f>
        <v>3666.98</v>
      </c>
      <c r="AO205" s="15">
        <f>IFERROR(VLOOKUP($M:$M,'Data 2'!$AP:$BE,'Data 2'!AS$1,0),0)</f>
        <v>4623.1899999999996</v>
      </c>
      <c r="AP205" s="15">
        <f>IFERROR(VLOOKUP($M:$M,'Data 2'!$AP:$BE,'Data 2'!AT$1,0),0)</f>
        <v>5786.37</v>
      </c>
      <c r="AQ205" s="15">
        <f>IFERROR(VLOOKUP($M:$M,'Data 2'!$AP:$BE,'Data 2'!AU$1,0),0)</f>
        <v>5780.19</v>
      </c>
      <c r="AR205" s="15">
        <f>IFERROR(VLOOKUP($M:$M,'Data 2'!$AP:$BE,'Data 2'!AV$1,0),0)</f>
        <v>0</v>
      </c>
      <c r="AS205" s="15">
        <f>IFERROR(VLOOKUP($M:$M,'Data 2'!$AP:$BE,'Data 2'!AW$1,0),0)</f>
        <v>0</v>
      </c>
      <c r="AT205" s="15">
        <f>IFERROR(VLOOKUP($M:$M,'Data 2'!$AP:$BE,'Data 2'!AX$1,0),0)</f>
        <v>0</v>
      </c>
      <c r="AU205" s="15">
        <f>IFERROR(VLOOKUP($M:$M,'Data 2'!$AP:$BE,'Data 2'!AY$1,0),0)</f>
        <v>0</v>
      </c>
      <c r="AV205" s="15">
        <f>IFERROR(VLOOKUP($M:$M,'Data 2'!$AP:$BE,'Data 2'!AZ$1,0),0)</f>
        <v>0</v>
      </c>
      <c r="AW205" s="15">
        <f>IFERROR(VLOOKUP($M:$M,'Data 2'!$AP:$BE,'Data 2'!BA$1,0),0)</f>
        <v>0</v>
      </c>
      <c r="AX205" s="15">
        <f>IFERROR(VLOOKUP($M:$M,'Data 2'!$AP:$BE,'Data 2'!BB$1,0),0)</f>
        <v>0</v>
      </c>
      <c r="AY205" s="15">
        <f>IFERROR(VLOOKUP($M:$M,'Data 2'!$AP:$BE,'Data 2'!BC$1,0),0)</f>
        <v>0</v>
      </c>
      <c r="AZ205" s="16">
        <f t="shared" si="209"/>
        <v>19856.73</v>
      </c>
      <c r="BA205" s="3">
        <f>IF(AA205=0,0,IFERROR(VLOOKUP($M:$M,'Price_Per_Oz_01.2019~'!$A:$CQ,Data_sheet_PTD!BA$2,0),0))</f>
        <v>0.69</v>
      </c>
      <c r="BB205" s="3">
        <f>IF(AB205=0,0,IFERROR(VLOOKUP($M:$M,'Price_Per_Oz_01.2019~'!$A:$CQ,Data_sheet_PTD!BB$2,0),0))</f>
        <v>0.69</v>
      </c>
      <c r="BC205" s="3">
        <f>IF(AC205=0,0,IFERROR(VLOOKUP($M:$M,'Price_Per_Oz_01.2019~'!$A:$CQ,Data_sheet_PTD!BC$2,0),0))</f>
        <v>0.69</v>
      </c>
      <c r="BD205" s="3">
        <f>IF(AD205=0,0,IFERROR(VLOOKUP($M:$M,'Price_Per_Oz_01.2019~'!$A:$CQ,Data_sheet_PTD!BD$2,0),0))</f>
        <v>0.69</v>
      </c>
      <c r="BE205" s="3">
        <f>IF(AE205=0,0,IFERROR(VLOOKUP($M:$M,'Price_Per_Oz_01.2019~'!$A:$CQ,Data_sheet_PTD!BE$2,0),0))</f>
        <v>0.69</v>
      </c>
      <c r="BF205" s="3">
        <f>IF(AF205=0,0,IFERROR(VLOOKUP($M:$M,'Price_Per_Oz_01.2019~'!$A:$CQ,Data_sheet_PTD!BF$2,0),0))</f>
        <v>0.69</v>
      </c>
      <c r="BG205" s="3">
        <f>IF(AG205=0,0,IFERROR(VLOOKUP($M:$M,'Price_Per_Oz_01.2019~'!$A:$CQ,Data_sheet_PTD!BG$2,0),0))</f>
        <v>0.69</v>
      </c>
      <c r="BH205" s="3">
        <f>IF(AH205=0,0,IFERROR(VLOOKUP($M:$M,'Price_Per_Oz_01.2019~'!$A:$CQ,Data_sheet_PTD!BH$2,0),0))</f>
        <v>0.69</v>
      </c>
      <c r="BI205" s="3">
        <f>IF(AI205=0,0,IFERROR(VLOOKUP($M:$M,'Price_Per_Oz_01.2019~'!$A:$CQ,Data_sheet_PTD!BI$2,0),0))</f>
        <v>0.69</v>
      </c>
      <c r="BJ205" s="3">
        <f>IF(AJ205=0,0,IFERROR(VLOOKUP($M:$M,'Price_Per_Oz_01.2019~'!$A:$CQ,Data_sheet_PTD!BJ$2,0),0))</f>
        <v>0.69</v>
      </c>
      <c r="BK205" s="3">
        <f>IF(AK205=0,0,IFERROR(VLOOKUP($M:$M,'Price_Per_Oz_01.2019~'!$A:$CQ,Data_sheet_PTD!BK$2,0),0))</f>
        <v>0.69</v>
      </c>
      <c r="BL205" s="3">
        <f>IF(AL205=0,0,IFERROR(VLOOKUP($M:$M,'Price_Per_Oz_01.2019~'!$A:$CQ,Data_sheet_PTD!BL$2,0),0))</f>
        <v>0.69</v>
      </c>
      <c r="BM205" s="17">
        <f t="shared" si="261"/>
        <v>0.69</v>
      </c>
      <c r="BN205" s="3">
        <f>IF(AN205=0,0,IFERROR(VLOOKUP($M:$M,'Price_Per_Oz_01.2019~'!$A:$CQ,Data_sheet_PTD!BN$2,0),0))</f>
        <v>0.69</v>
      </c>
      <c r="BO205" s="3">
        <f>IF(AO205=0,0,IFERROR(VLOOKUP($M:$M,'Price_Per_Oz_01.2019~'!$A:$CQ,Data_sheet_PTD!BO$2,0),0))</f>
        <v>0.69</v>
      </c>
      <c r="BP205" s="3">
        <f>IF(AP205=0,0,IFERROR(VLOOKUP($M:$M,'Price_Per_Oz_01.2019~'!$A:$CQ,Data_sheet_PTD!BP$2,0),0))</f>
        <v>0.69</v>
      </c>
      <c r="BQ205" s="3">
        <f>IF(AQ205=0,0,IFERROR(VLOOKUP($M:$M,'Price_Per_Oz_01.2019~'!$A:$CQ,Data_sheet_PTD!BQ$2,0),0))</f>
        <v>0.69</v>
      </c>
      <c r="BR205" s="3">
        <f>IF(AR205=0,0,IFERROR(VLOOKUP($M:$M,'Price_Per_Oz_01.2019~'!$A:$CQ,Data_sheet_PTD!BR$2,0),0))</f>
        <v>0</v>
      </c>
      <c r="BS205" s="3">
        <f>IF(AS205=0,0,IFERROR(VLOOKUP($M:$M,'Price_Per_Oz_01.2019~'!$A:$CQ,Data_sheet_PTD!BS$2,0),0))</f>
        <v>0</v>
      </c>
      <c r="BT205" s="3">
        <f>IF(AT205=0,0,IFERROR(VLOOKUP($M:$M,'Price_Per_Oz_01.2019~'!$A:$CQ,Data_sheet_PTD!BT$2,0),0))</f>
        <v>0</v>
      </c>
      <c r="BU205" s="3">
        <f>IF(AU205=0,0,IFERROR(VLOOKUP($M:$M,'Price_Per_Oz_01.2019~'!$A:$CQ,Data_sheet_PTD!BU$2,0),0))</f>
        <v>0</v>
      </c>
      <c r="BV205" s="3">
        <f>IF(AV205=0,0,IFERROR(VLOOKUP($M:$M,'Price_Per_Oz_01.2019~'!$A:$CQ,Data_sheet_PTD!BV$2,0),0))</f>
        <v>0</v>
      </c>
      <c r="BW205" s="3">
        <f>IF(AW205=0,0,IFERROR(VLOOKUP($M:$M,'Price_Per_Oz_01.2019~'!$A:$CQ,Data_sheet_PTD!BW$2,0),0))</f>
        <v>0</v>
      </c>
      <c r="BX205" s="3">
        <f>IF(AX205=0,0,IFERROR(VLOOKUP($M:$M,'Price_Per_Oz_01.2019~'!$A:$CQ,Data_sheet_PTD!BX$2,0),0))</f>
        <v>0</v>
      </c>
      <c r="BY205" s="3">
        <f>IF(AY205=0,0,IFERROR(VLOOKUP($M:$M,'Price_Per_Oz_01.2019~'!$A:$CQ,Data_sheet_PTD!BY$2,0),0))</f>
        <v>0</v>
      </c>
      <c r="BZ205" s="17">
        <f t="shared" si="262"/>
        <v>0</v>
      </c>
      <c r="CA205" s="12">
        <f t="shared" si="213"/>
        <v>5633.2608695652179</v>
      </c>
      <c r="CB205" s="12">
        <f t="shared" si="214"/>
        <v>5734.2463768115949</v>
      </c>
      <c r="CC205" s="12">
        <f t="shared" si="215"/>
        <v>6430.2463768115949</v>
      </c>
      <c r="CD205" s="12">
        <f t="shared" si="216"/>
        <v>9348.8115942028999</v>
      </c>
      <c r="CE205" s="12">
        <f t="shared" si="217"/>
        <v>11471</v>
      </c>
      <c r="CF205" s="12">
        <f t="shared" si="218"/>
        <v>11629.028985507246</v>
      </c>
      <c r="CG205" s="12">
        <f t="shared" si="219"/>
        <v>11035.550724637682</v>
      </c>
      <c r="CH205" s="12">
        <f t="shared" si="220"/>
        <v>10098.057971014494</v>
      </c>
      <c r="CI205" s="12">
        <f t="shared" si="221"/>
        <v>9225.608695652174</v>
      </c>
      <c r="CJ205" s="12">
        <f t="shared" si="222"/>
        <v>8493.3478260869579</v>
      </c>
      <c r="CK205" s="12">
        <f t="shared" si="223"/>
        <v>7106.391304347826</v>
      </c>
      <c r="CL205" s="12">
        <f t="shared" si="224"/>
        <v>5600.507246376812</v>
      </c>
      <c r="CM205" s="13">
        <f t="shared" si="263"/>
        <v>101806.05797101451</v>
      </c>
      <c r="CN205" s="12">
        <f t="shared" si="225"/>
        <v>5314.4637681159429</v>
      </c>
      <c r="CO205" s="12">
        <f t="shared" si="226"/>
        <v>6700.275362318841</v>
      </c>
      <c r="CP205" s="12">
        <f t="shared" si="227"/>
        <v>8386.04347826087</v>
      </c>
      <c r="CQ205" s="12">
        <f t="shared" si="228"/>
        <v>8377.0869565217399</v>
      </c>
      <c r="CR205" s="12">
        <f t="shared" si="229"/>
        <v>0</v>
      </c>
      <c r="CS205" s="12">
        <f t="shared" si="230"/>
        <v>0</v>
      </c>
      <c r="CT205" s="12">
        <f t="shared" si="231"/>
        <v>0</v>
      </c>
      <c r="CU205" s="12">
        <f t="shared" si="232"/>
        <v>0</v>
      </c>
      <c r="CV205" s="12">
        <f t="shared" si="233"/>
        <v>0</v>
      </c>
      <c r="CW205" s="12">
        <f t="shared" si="234"/>
        <v>0</v>
      </c>
      <c r="CX205" s="12">
        <f t="shared" si="235"/>
        <v>0</v>
      </c>
      <c r="CY205" s="12">
        <f t="shared" si="236"/>
        <v>0</v>
      </c>
      <c r="CZ205" s="13">
        <f t="shared" si="210"/>
        <v>28777.869565217396</v>
      </c>
      <c r="DA205" s="15">
        <f t="shared" si="237"/>
        <v>-219.96999999999974</v>
      </c>
      <c r="DB205" s="15">
        <f t="shared" si="238"/>
        <v>666.55999999999972</v>
      </c>
      <c r="DC205" s="15">
        <f t="shared" si="239"/>
        <v>1349.4999999999998</v>
      </c>
      <c r="DD205" s="15">
        <f t="shared" si="240"/>
        <v>-670.49000000000035</v>
      </c>
      <c r="DE205" s="15">
        <f t="shared" si="241"/>
        <v>-7914.99</v>
      </c>
      <c r="DF205" s="15">
        <f t="shared" si="242"/>
        <v>-8024.03</v>
      </c>
      <c r="DG205" s="15">
        <f t="shared" si="243"/>
        <v>-7614.53</v>
      </c>
      <c r="DH205" s="15">
        <f t="shared" si="244"/>
        <v>-6967.66</v>
      </c>
      <c r="DI205" s="15">
        <f t="shared" si="245"/>
        <v>-6365.67</v>
      </c>
      <c r="DJ205" s="15">
        <f t="shared" si="246"/>
        <v>-5860.41</v>
      </c>
      <c r="DK205" s="15">
        <f t="shared" si="247"/>
        <v>-4903.41</v>
      </c>
      <c r="DL205" s="15">
        <f t="shared" si="248"/>
        <v>-3864.35</v>
      </c>
      <c r="DM205" s="16">
        <f t="shared" si="211"/>
        <v>-50389.450000000004</v>
      </c>
      <c r="DN205" s="15">
        <f t="shared" si="249"/>
        <v>0</v>
      </c>
      <c r="DO205" s="15">
        <f t="shared" si="250"/>
        <v>0</v>
      </c>
      <c r="DP205" s="15">
        <f t="shared" si="251"/>
        <v>0</v>
      </c>
      <c r="DQ205" s="15">
        <f t="shared" si="252"/>
        <v>0</v>
      </c>
      <c r="DR205" s="15">
        <f t="shared" si="253"/>
        <v>0</v>
      </c>
      <c r="DS205" s="15">
        <f t="shared" si="254"/>
        <v>0</v>
      </c>
      <c r="DT205" s="15">
        <f t="shared" si="255"/>
        <v>0</v>
      </c>
      <c r="DU205" s="15">
        <f t="shared" si="256"/>
        <v>0</v>
      </c>
      <c r="DV205" s="15">
        <f t="shared" si="257"/>
        <v>0</v>
      </c>
      <c r="DW205" s="15">
        <f t="shared" si="258"/>
        <v>0</v>
      </c>
      <c r="DX205" s="15">
        <f t="shared" si="259"/>
        <v>0</v>
      </c>
      <c r="DY205" s="15">
        <f t="shared" si="260"/>
        <v>0</v>
      </c>
      <c r="DZ205" s="16">
        <f t="shared" si="212"/>
        <v>0</v>
      </c>
      <c r="EB205" s="22">
        <f t="shared" si="264"/>
        <v>0</v>
      </c>
      <c r="EC205" s="22">
        <f t="shared" si="265"/>
        <v>0</v>
      </c>
      <c r="ED205" s="22">
        <f t="shared" si="266"/>
        <v>0</v>
      </c>
      <c r="EE205" s="22">
        <f t="shared" si="267"/>
        <v>0</v>
      </c>
      <c r="EF205" s="22">
        <f t="shared" si="268"/>
        <v>0</v>
      </c>
      <c r="EG205" s="22">
        <f t="shared" si="269"/>
        <v>0</v>
      </c>
      <c r="EH205" s="22">
        <f t="shared" si="270"/>
        <v>0</v>
      </c>
      <c r="EI205" s="22">
        <f t="shared" si="271"/>
        <v>0</v>
      </c>
      <c r="EJ205" s="22">
        <f t="shared" si="272"/>
        <v>0</v>
      </c>
      <c r="EK205" s="22">
        <f t="shared" si="273"/>
        <v>0</v>
      </c>
      <c r="EL205" s="22">
        <f t="shared" si="274"/>
        <v>0</v>
      </c>
      <c r="EM205" s="22">
        <f t="shared" si="275"/>
        <v>0</v>
      </c>
    </row>
    <row r="206" spans="12:143" x14ac:dyDescent="0.3">
      <c r="L206" s="7"/>
      <c r="M206" t="s">
        <v>204</v>
      </c>
      <c r="N206" s="15">
        <f>IFERROR(VLOOKUP($M:$M,'Data 2'!$C:$R,'Data 2'!E$1,0),0)</f>
        <v>65196.6</v>
      </c>
      <c r="O206" s="15">
        <f>IFERROR(VLOOKUP($M:$M,'Data 2'!$C:$R,'Data 2'!F$1,0),0)</f>
        <v>70665.710000000006</v>
      </c>
      <c r="P206" s="15">
        <f>IFERROR(VLOOKUP($M:$M,'Data 2'!$C:$R,'Data 2'!G$1,0),0)</f>
        <v>92276.160000000003</v>
      </c>
      <c r="Q206" s="15">
        <f>IFERROR(VLOOKUP($M:$M,'Data 2'!$C:$R,'Data 2'!H$1,0),0)</f>
        <v>109037.52</v>
      </c>
      <c r="R206" s="15">
        <f>IFERROR(VLOOKUP($M:$M,'Data 2'!$C:$R,'Data 2'!I$1,0),0)</f>
        <v>102756.89</v>
      </c>
      <c r="S206" s="15">
        <f>IFERROR(VLOOKUP($M:$M,'Data 2'!$C:$R,'Data 2'!J$1,0),0)</f>
        <v>104271.54</v>
      </c>
      <c r="T206" s="15">
        <f>IFERROR(VLOOKUP($M:$M,'Data 2'!$C:$R,'Data 2'!K$1,0),0)</f>
        <v>120946.85</v>
      </c>
      <c r="U206" s="15">
        <f>IFERROR(VLOOKUP($M:$M,'Data 2'!$C:$R,'Data 2'!L$1,0),0)</f>
        <v>99148.86</v>
      </c>
      <c r="V206" s="15">
        <f>IFERROR(VLOOKUP($M:$M,'Data 2'!$C:$R,'Data 2'!M$1,0),0)</f>
        <v>78220.03</v>
      </c>
      <c r="W206" s="15">
        <f>IFERROR(VLOOKUP($M:$M,'Data 2'!$C:$R,'Data 2'!N$1,0),0)</f>
        <v>78345.63</v>
      </c>
      <c r="X206" s="15">
        <f>IFERROR(VLOOKUP($M:$M,'Data 2'!$C:$R,'Data 2'!O$1,0),0)</f>
        <v>61871.08</v>
      </c>
      <c r="Y206" s="15">
        <f>IFERROR(VLOOKUP($M:$M,'Data 2'!$C:$R,'Data 2'!P$1,0),0)</f>
        <v>58576.87</v>
      </c>
      <c r="Z206" s="16">
        <f t="shared" si="208"/>
        <v>337175.99</v>
      </c>
      <c r="AA206" s="15">
        <f>IFERROR(VLOOKUP($M:$M,'Data 2'!$U:$AI,'Data 2'!W$1,0),0)</f>
        <v>78164.97</v>
      </c>
      <c r="AB206" s="15">
        <f>IFERROR(VLOOKUP($M:$M,'Data 2'!$U:$AI,'Data 2'!X$1,0),0)</f>
        <v>79873.23</v>
      </c>
      <c r="AC206" s="15">
        <f>IFERROR(VLOOKUP($M:$M,'Data 2'!$U:$AI,'Data 2'!Y$1,0),0)</f>
        <v>99878.720000000001</v>
      </c>
      <c r="AD206" s="15">
        <f>IFERROR(VLOOKUP($M:$M,'Data 2'!$U:$AI,'Data 2'!Z$1,0),0)</f>
        <v>110569.21</v>
      </c>
      <c r="AE206" s="15">
        <f>IFERROR(VLOOKUP($M:$M,'Data 2'!$U:$AI,'Data 2'!AA$1,0),0)</f>
        <v>115574.06</v>
      </c>
      <c r="AF206" s="15">
        <f>IFERROR(VLOOKUP($M:$M,'Data 2'!$U:$AI,'Data 2'!AB$1,0),0)</f>
        <v>135878.20000000001</v>
      </c>
      <c r="AG206" s="15">
        <f>IFERROR(VLOOKUP($M:$M,'Data 2'!$U:$AI,'Data 2'!AC$1,0),0)</f>
        <v>120266.45</v>
      </c>
      <c r="AH206" s="15">
        <f>IFERROR(VLOOKUP($M:$M,'Data 2'!$U:$AI,'Data 2'!AD$1,0),0)</f>
        <v>107321.52</v>
      </c>
      <c r="AI206" s="15">
        <f>IFERROR(VLOOKUP($M:$M,'Data 2'!$U:$AI,'Data 2'!AE$1,0),0)</f>
        <v>99504.54</v>
      </c>
      <c r="AJ206" s="15">
        <f>IFERROR(VLOOKUP($M:$M,'Data 2'!$U:$AI,'Data 2'!AF$1,0),0)</f>
        <v>93364.25</v>
      </c>
      <c r="AK206" s="15">
        <f>IFERROR(VLOOKUP($M:$M,'Data 2'!$U:$AI,'Data 2'!AG$1,0),0)</f>
        <v>69698.320000000007</v>
      </c>
      <c r="AL206" s="15">
        <f>IFERROR(VLOOKUP($M:$M,'Data 2'!$U:$AI,'Data 2'!AH$1,0),0)</f>
        <v>67616.34</v>
      </c>
      <c r="AM206" s="16">
        <f t="shared" si="276"/>
        <v>1177709.81</v>
      </c>
      <c r="AN206" s="15">
        <f>IFERROR(VLOOKUP($M:$M,'Data 2'!$AP:$BE,'Data 2'!AR$1,0),0)</f>
        <v>85318.5</v>
      </c>
      <c r="AO206" s="15">
        <f>IFERROR(VLOOKUP($M:$M,'Data 2'!$AP:$BE,'Data 2'!AS$1,0),0)</f>
        <v>101808.72</v>
      </c>
      <c r="AP206" s="15">
        <f>IFERROR(VLOOKUP($M:$M,'Data 2'!$AP:$BE,'Data 2'!AT$1,0),0)</f>
        <v>121314.74</v>
      </c>
      <c r="AQ206" s="15">
        <f>IFERROR(VLOOKUP($M:$M,'Data 2'!$AP:$BE,'Data 2'!AU$1,0),0)</f>
        <v>121643.51</v>
      </c>
      <c r="AR206" s="15">
        <f>IFERROR(VLOOKUP($M:$M,'Data 2'!$AP:$BE,'Data 2'!AV$1,0),0)</f>
        <v>137265.4</v>
      </c>
      <c r="AS206" s="15">
        <f>IFERROR(VLOOKUP($M:$M,'Data 2'!$AP:$BE,'Data 2'!AW$1,0),0)</f>
        <v>142465.47</v>
      </c>
      <c r="AT206" s="15">
        <f>IFERROR(VLOOKUP($M:$M,'Data 2'!$AP:$BE,'Data 2'!AX$1,0),0)</f>
        <v>126082.91</v>
      </c>
      <c r="AU206" s="15">
        <f>IFERROR(VLOOKUP($M:$M,'Data 2'!$AP:$BE,'Data 2'!AY$1,0),0)</f>
        <v>118618.14</v>
      </c>
      <c r="AV206" s="15">
        <f>IFERROR(VLOOKUP($M:$M,'Data 2'!$AP:$BE,'Data 2'!AZ$1,0),0)</f>
        <v>92621.53</v>
      </c>
      <c r="AW206" s="15">
        <f>IFERROR(VLOOKUP($M:$M,'Data 2'!$AP:$BE,'Data 2'!BA$1,0),0)</f>
        <v>75068.459999999992</v>
      </c>
      <c r="AX206" s="15">
        <f>IFERROR(VLOOKUP($M:$M,'Data 2'!$AP:$BE,'Data 2'!BB$1,0),0)</f>
        <v>65800.87</v>
      </c>
      <c r="AY206" s="15">
        <f>IFERROR(VLOOKUP($M:$M,'Data 2'!$AP:$BE,'Data 2'!BC$1,0),0)</f>
        <v>59471.13</v>
      </c>
      <c r="AZ206" s="16">
        <f t="shared" si="209"/>
        <v>1247479.3799999999</v>
      </c>
      <c r="BA206" s="3">
        <f>IF(AA206=0,0,IFERROR(VLOOKUP($M:$M,'Price_Per_Oz_01.2019~'!$A:$CQ,Data_sheet_PTD!BA$2,0),0))</f>
        <v>0.69</v>
      </c>
      <c r="BB206" s="3">
        <f>IF(AB206=0,0,IFERROR(VLOOKUP($M:$M,'Price_Per_Oz_01.2019~'!$A:$CQ,Data_sheet_PTD!BB$2,0),0))</f>
        <v>0.69</v>
      </c>
      <c r="BC206" s="3">
        <f>IF(AC206=0,0,IFERROR(VLOOKUP($M:$M,'Price_Per_Oz_01.2019~'!$A:$CQ,Data_sheet_PTD!BC$2,0),0))</f>
        <v>0.69</v>
      </c>
      <c r="BD206" s="3">
        <f>IF(AD206=0,0,IFERROR(VLOOKUP($M:$M,'Price_Per_Oz_01.2019~'!$A:$CQ,Data_sheet_PTD!BD$2,0),0))</f>
        <v>0.69</v>
      </c>
      <c r="BE206" s="3">
        <f>IF(AE206=0,0,IFERROR(VLOOKUP($M:$M,'Price_Per_Oz_01.2019~'!$A:$CQ,Data_sheet_PTD!BE$2,0),0))</f>
        <v>0.69</v>
      </c>
      <c r="BF206" s="3">
        <f>IF(AF206=0,0,IFERROR(VLOOKUP($M:$M,'Price_Per_Oz_01.2019~'!$A:$CQ,Data_sheet_PTD!BF$2,0),0))</f>
        <v>0.69</v>
      </c>
      <c r="BG206" s="3">
        <f>IF(AG206=0,0,IFERROR(VLOOKUP($M:$M,'Price_Per_Oz_01.2019~'!$A:$CQ,Data_sheet_PTD!BG$2,0),0))</f>
        <v>0.69</v>
      </c>
      <c r="BH206" s="3">
        <f>IF(AH206=0,0,IFERROR(VLOOKUP($M:$M,'Price_Per_Oz_01.2019~'!$A:$CQ,Data_sheet_PTD!BH$2,0),0))</f>
        <v>0.69</v>
      </c>
      <c r="BI206" s="3">
        <f>IF(AI206=0,0,IFERROR(VLOOKUP($M:$M,'Price_Per_Oz_01.2019~'!$A:$CQ,Data_sheet_PTD!BI$2,0),0))</f>
        <v>0.73</v>
      </c>
      <c r="BJ206" s="3">
        <f>IF(AJ206=0,0,IFERROR(VLOOKUP($M:$M,'Price_Per_Oz_01.2019~'!$A:$CQ,Data_sheet_PTD!BJ$2,0),0))</f>
        <v>0.73</v>
      </c>
      <c r="BK206" s="3">
        <f>IF(AK206=0,0,IFERROR(VLOOKUP($M:$M,'Price_Per_Oz_01.2019~'!$A:$CQ,Data_sheet_PTD!BK$2,0),0))</f>
        <v>0.73</v>
      </c>
      <c r="BL206" s="3">
        <f>IF(AL206=0,0,IFERROR(VLOOKUP($M:$M,'Price_Per_Oz_01.2019~'!$A:$CQ,Data_sheet_PTD!BL$2,0),0))</f>
        <v>0.77</v>
      </c>
      <c r="BM206" s="17">
        <f t="shared" si="261"/>
        <v>0.69</v>
      </c>
      <c r="BN206" s="3">
        <f>IF(AN206=0,0,IFERROR(VLOOKUP($M:$M,'Price_Per_Oz_01.2019~'!$A:$CQ,Data_sheet_PTD!BN$2,0),0))</f>
        <v>0.77</v>
      </c>
      <c r="BO206" s="3">
        <f>IF(AO206=0,0,IFERROR(VLOOKUP($M:$M,'Price_Per_Oz_01.2019~'!$A:$CQ,Data_sheet_PTD!BO$2,0),0))</f>
        <v>0.77</v>
      </c>
      <c r="BP206" s="3">
        <f>IF(AP206=0,0,IFERROR(VLOOKUP($M:$M,'Price_Per_Oz_01.2019~'!$A:$CQ,Data_sheet_PTD!BP$2,0),0))</f>
        <v>0.77</v>
      </c>
      <c r="BQ206" s="3">
        <f>IF(AQ206=0,0,IFERROR(VLOOKUP($M:$M,'Price_Per_Oz_01.2019~'!$A:$CQ,Data_sheet_PTD!BQ$2,0),0))</f>
        <v>0.77</v>
      </c>
      <c r="BR206" s="3">
        <f>IF(AR206=0,0,IFERROR(VLOOKUP($M:$M,'Price_Per_Oz_01.2019~'!$A:$CQ,Data_sheet_PTD!BR$2,0),0))</f>
        <v>0.77</v>
      </c>
      <c r="BS206" s="3">
        <f>IF(AS206=0,0,IFERROR(VLOOKUP($M:$M,'Price_Per_Oz_01.2019~'!$A:$CQ,Data_sheet_PTD!BS$2,0),0))</f>
        <v>0.77</v>
      </c>
      <c r="BT206" s="3">
        <f>IF(AT206=0,0,IFERROR(VLOOKUP($M:$M,'Price_Per_Oz_01.2019~'!$A:$CQ,Data_sheet_PTD!BT$2,0),0))</f>
        <v>0.77</v>
      </c>
      <c r="BU206" s="3">
        <f>IF(AU206=0,0,IFERROR(VLOOKUP($M:$M,'Price_Per_Oz_01.2019~'!$A:$CQ,Data_sheet_PTD!BU$2,0),0))</f>
        <v>0.77</v>
      </c>
      <c r="BV206" s="3">
        <f>IF(AV206=0,0,IFERROR(VLOOKUP($M:$M,'Price_Per_Oz_01.2019~'!$A:$CQ,Data_sheet_PTD!BV$2,0),0))</f>
        <v>0.77</v>
      </c>
      <c r="BW206" s="3">
        <f>IF(AW206=0,0,IFERROR(VLOOKUP($M:$M,'Price_Per_Oz_01.2019~'!$A:$CQ,Data_sheet_PTD!BW$2,0),0))</f>
        <v>0.77</v>
      </c>
      <c r="BX206" s="3">
        <f>IF(AX206=0,0,IFERROR(VLOOKUP($M:$M,'Price_Per_Oz_01.2019~'!$A:$CQ,Data_sheet_PTD!BX$2,0),0))</f>
        <v>0.77</v>
      </c>
      <c r="BY206" s="3">
        <f>IF(AY206=0,0,IFERROR(VLOOKUP($M:$M,'Price_Per_Oz_01.2019~'!$A:$CQ,Data_sheet_PTD!BY$2,0),0))</f>
        <v>0.77</v>
      </c>
      <c r="BZ206" s="17">
        <f t="shared" si="262"/>
        <v>0.77</v>
      </c>
      <c r="CA206" s="12">
        <f t="shared" si="213"/>
        <v>113282.56521739131</v>
      </c>
      <c r="CB206" s="12">
        <f t="shared" si="214"/>
        <v>115758.3043478261</v>
      </c>
      <c r="CC206" s="12">
        <f t="shared" si="215"/>
        <v>144751.76811594205</v>
      </c>
      <c r="CD206" s="12">
        <f t="shared" si="216"/>
        <v>160245.23188405798</v>
      </c>
      <c r="CE206" s="12">
        <f t="shared" si="217"/>
        <v>167498.63768115942</v>
      </c>
      <c r="CF206" s="12">
        <f t="shared" si="218"/>
        <v>196924.9275362319</v>
      </c>
      <c r="CG206" s="12">
        <f t="shared" si="219"/>
        <v>174299.20289855072</v>
      </c>
      <c r="CH206" s="12">
        <f t="shared" si="220"/>
        <v>155538.4347826087</v>
      </c>
      <c r="CI206" s="12">
        <f t="shared" si="221"/>
        <v>136307.5890410959</v>
      </c>
      <c r="CJ206" s="12">
        <f t="shared" si="222"/>
        <v>127896.23287671233</v>
      </c>
      <c r="CK206" s="12">
        <f t="shared" si="223"/>
        <v>95477.150684931519</v>
      </c>
      <c r="CL206" s="12">
        <f t="shared" si="224"/>
        <v>87813.428571428565</v>
      </c>
      <c r="CM206" s="13">
        <f t="shared" si="263"/>
        <v>1675793.4736379364</v>
      </c>
      <c r="CN206" s="12">
        <f t="shared" si="225"/>
        <v>110803.24675324676</v>
      </c>
      <c r="CO206" s="12">
        <f t="shared" si="226"/>
        <v>132219.11688311689</v>
      </c>
      <c r="CP206" s="12">
        <f t="shared" si="227"/>
        <v>157551.6103896104</v>
      </c>
      <c r="CQ206" s="12">
        <f t="shared" si="228"/>
        <v>157978.5844155844</v>
      </c>
      <c r="CR206" s="12">
        <f t="shared" si="229"/>
        <v>178266.75324675324</v>
      </c>
      <c r="CS206" s="12">
        <f t="shared" si="230"/>
        <v>185020.09090909091</v>
      </c>
      <c r="CT206" s="12">
        <f t="shared" si="231"/>
        <v>163744.03896103895</v>
      </c>
      <c r="CU206" s="12">
        <f t="shared" si="232"/>
        <v>154049.53246753247</v>
      </c>
      <c r="CV206" s="12">
        <f t="shared" si="233"/>
        <v>120287.7012987013</v>
      </c>
      <c r="CW206" s="12">
        <f t="shared" si="234"/>
        <v>97491.506493506487</v>
      </c>
      <c r="CX206" s="12">
        <f t="shared" si="235"/>
        <v>85455.675324675321</v>
      </c>
      <c r="CY206" s="12">
        <f t="shared" si="236"/>
        <v>77235.233766233767</v>
      </c>
      <c r="CZ206" s="13">
        <f t="shared" si="210"/>
        <v>1620103.0909090911</v>
      </c>
      <c r="DA206" s="15">
        <f t="shared" si="237"/>
        <v>-1710.7297402597428</v>
      </c>
      <c r="DB206" s="15">
        <f t="shared" si="238"/>
        <v>11357.960649350647</v>
      </c>
      <c r="DC206" s="15">
        <f t="shared" si="239"/>
        <v>8831.8911688311655</v>
      </c>
      <c r="DD206" s="15">
        <f t="shared" si="240"/>
        <v>-1563.9867532467754</v>
      </c>
      <c r="DE206" s="15">
        <f t="shared" si="241"/>
        <v>7429.9997402597355</v>
      </c>
      <c r="DF206" s="15">
        <f t="shared" si="242"/>
        <v>-8214.3372727272836</v>
      </c>
      <c r="DG206" s="15">
        <f t="shared" si="243"/>
        <v>-7283.0631168831187</v>
      </c>
      <c r="DH206" s="15">
        <f t="shared" si="244"/>
        <v>-1027.3425974026034</v>
      </c>
      <c r="DI206" s="15">
        <f t="shared" si="245"/>
        <v>-11694.518051948055</v>
      </c>
      <c r="DJ206" s="15">
        <f t="shared" si="246"/>
        <v>-22195.450259740261</v>
      </c>
      <c r="DK206" s="15">
        <f t="shared" si="247"/>
        <v>-7315.6770129870238</v>
      </c>
      <c r="DL206" s="15">
        <f t="shared" si="248"/>
        <v>-8145.2099999999946</v>
      </c>
      <c r="DM206" s="16">
        <f t="shared" si="211"/>
        <v>-41530.463246753308</v>
      </c>
      <c r="DN206" s="15">
        <f t="shared" si="249"/>
        <v>8864.2597402597476</v>
      </c>
      <c r="DO206" s="15">
        <f t="shared" si="250"/>
        <v>10577.52935064936</v>
      </c>
      <c r="DP206" s="15">
        <f t="shared" si="251"/>
        <v>12604.128831168844</v>
      </c>
      <c r="DQ206" s="15">
        <f t="shared" si="252"/>
        <v>12638.286753246763</v>
      </c>
      <c r="DR206" s="15">
        <f t="shared" si="253"/>
        <v>14261.340259740273</v>
      </c>
      <c r="DS206" s="15">
        <f t="shared" si="254"/>
        <v>14801.607272727286</v>
      </c>
      <c r="DT206" s="15">
        <f t="shared" si="255"/>
        <v>13099.523116883129</v>
      </c>
      <c r="DU206" s="15">
        <f t="shared" si="256"/>
        <v>12323.962597402608</v>
      </c>
      <c r="DV206" s="15">
        <f t="shared" si="257"/>
        <v>4811.5080519480562</v>
      </c>
      <c r="DW206" s="15">
        <f t="shared" si="258"/>
        <v>3899.660259740263</v>
      </c>
      <c r="DX206" s="15">
        <f t="shared" si="259"/>
        <v>3418.2270129870158</v>
      </c>
      <c r="DY206" s="15">
        <f t="shared" si="260"/>
        <v>0</v>
      </c>
      <c r="DZ206" s="16">
        <f t="shared" si="212"/>
        <v>111300.03324675334</v>
      </c>
      <c r="EB206" s="22">
        <f t="shared" si="264"/>
        <v>0</v>
      </c>
      <c r="EC206" s="22">
        <f t="shared" si="265"/>
        <v>0</v>
      </c>
      <c r="ED206" s="22">
        <f t="shared" si="266"/>
        <v>0</v>
      </c>
      <c r="EE206" s="22">
        <f t="shared" si="267"/>
        <v>0</v>
      </c>
      <c r="EF206" s="22">
        <f t="shared" si="268"/>
        <v>0</v>
      </c>
      <c r="EG206" s="22">
        <f t="shared" si="269"/>
        <v>-1.2732925824820995E-11</v>
      </c>
      <c r="EH206" s="22">
        <f t="shared" si="270"/>
        <v>0</v>
      </c>
      <c r="EI206" s="22">
        <f t="shared" si="271"/>
        <v>0</v>
      </c>
      <c r="EJ206" s="22">
        <f t="shared" si="272"/>
        <v>0</v>
      </c>
      <c r="EK206" s="22">
        <f t="shared" si="273"/>
        <v>0</v>
      </c>
      <c r="EL206" s="22">
        <f t="shared" si="274"/>
        <v>-3.637978807091713E-12</v>
      </c>
      <c r="EM206" s="22">
        <f t="shared" si="275"/>
        <v>0</v>
      </c>
    </row>
    <row r="207" spans="12:143" x14ac:dyDescent="0.3">
      <c r="L207" s="7"/>
      <c r="M207" t="s">
        <v>205</v>
      </c>
      <c r="N207" s="15">
        <f>IFERROR(VLOOKUP($M:$M,'Data 2'!$C:$R,'Data 2'!E$1,0),0)</f>
        <v>28610.05</v>
      </c>
      <c r="O207" s="15">
        <f>IFERROR(VLOOKUP($M:$M,'Data 2'!$C:$R,'Data 2'!F$1,0),0)</f>
        <v>30278.95</v>
      </c>
      <c r="P207" s="15">
        <f>IFERROR(VLOOKUP($M:$M,'Data 2'!$C:$R,'Data 2'!G$1,0),0)</f>
        <v>39269.9</v>
      </c>
      <c r="Q207" s="15">
        <f>IFERROR(VLOOKUP($M:$M,'Data 2'!$C:$R,'Data 2'!H$1,0),0)</f>
        <v>45667.05</v>
      </c>
      <c r="R207" s="15">
        <f>IFERROR(VLOOKUP($M:$M,'Data 2'!$C:$R,'Data 2'!I$1,0),0)</f>
        <v>51687.19</v>
      </c>
      <c r="S207" s="15">
        <f>IFERROR(VLOOKUP($M:$M,'Data 2'!$C:$R,'Data 2'!J$1,0),0)</f>
        <v>54210.75</v>
      </c>
      <c r="T207" s="15">
        <f>IFERROR(VLOOKUP($M:$M,'Data 2'!$C:$R,'Data 2'!K$1,0),0)</f>
        <v>59903.56</v>
      </c>
      <c r="U207" s="15">
        <f>IFERROR(VLOOKUP($M:$M,'Data 2'!$C:$R,'Data 2'!L$1,0),0)</f>
        <v>60173.86</v>
      </c>
      <c r="V207" s="15">
        <f>IFERROR(VLOOKUP($M:$M,'Data 2'!$C:$R,'Data 2'!M$1,0),0)</f>
        <v>47465.49</v>
      </c>
      <c r="W207" s="15">
        <f>IFERROR(VLOOKUP($M:$M,'Data 2'!$C:$R,'Data 2'!N$1,0),0)</f>
        <v>45397.8</v>
      </c>
      <c r="X207" s="15">
        <f>IFERROR(VLOOKUP($M:$M,'Data 2'!$C:$R,'Data 2'!O$1,0),0)</f>
        <v>32988.11</v>
      </c>
      <c r="Y207" s="15">
        <f>IFERROR(VLOOKUP($M:$M,'Data 2'!$C:$R,'Data 2'!P$1,0),0)</f>
        <v>28075.84</v>
      </c>
      <c r="Z207" s="16">
        <f t="shared" si="208"/>
        <v>143825.95000000001</v>
      </c>
      <c r="AA207" s="15">
        <f>IFERROR(VLOOKUP($M:$M,'Data 2'!$U:$AI,'Data 2'!W$1,0),0)</f>
        <v>35311.94</v>
      </c>
      <c r="AB207" s="15">
        <f>IFERROR(VLOOKUP($M:$M,'Data 2'!$U:$AI,'Data 2'!X$1,0),0)</f>
        <v>31747.200000000001</v>
      </c>
      <c r="AC207" s="15">
        <f>IFERROR(VLOOKUP($M:$M,'Data 2'!$U:$AI,'Data 2'!Y$1,0),0)</f>
        <v>47897.93</v>
      </c>
      <c r="AD207" s="15">
        <f>IFERROR(VLOOKUP($M:$M,'Data 2'!$U:$AI,'Data 2'!Z$1,0),0)</f>
        <v>53410.06</v>
      </c>
      <c r="AE207" s="15">
        <f>IFERROR(VLOOKUP($M:$M,'Data 2'!$U:$AI,'Data 2'!AA$1,0),0)</f>
        <v>61278.97</v>
      </c>
      <c r="AF207" s="15">
        <f>IFERROR(VLOOKUP($M:$M,'Data 2'!$U:$AI,'Data 2'!AB$1,0),0)</f>
        <v>58228.75</v>
      </c>
      <c r="AG207" s="15">
        <f>IFERROR(VLOOKUP($M:$M,'Data 2'!$U:$AI,'Data 2'!AC$1,0),0)</f>
        <v>63870.26</v>
      </c>
      <c r="AH207" s="15">
        <f>IFERROR(VLOOKUP($M:$M,'Data 2'!$U:$AI,'Data 2'!AD$1,0),0)</f>
        <v>65365.83</v>
      </c>
      <c r="AI207" s="15">
        <f>IFERROR(VLOOKUP($M:$M,'Data 2'!$U:$AI,'Data 2'!AE$1,0),0)</f>
        <v>52309.24</v>
      </c>
      <c r="AJ207" s="15">
        <f>IFERROR(VLOOKUP($M:$M,'Data 2'!$U:$AI,'Data 2'!AF$1,0),0)</f>
        <v>41167.120000000003</v>
      </c>
      <c r="AK207" s="15">
        <f>IFERROR(VLOOKUP($M:$M,'Data 2'!$U:$AI,'Data 2'!AG$1,0),0)</f>
        <v>34156.019999999997</v>
      </c>
      <c r="AL207" s="15">
        <f>IFERROR(VLOOKUP($M:$M,'Data 2'!$U:$AI,'Data 2'!AH$1,0),0)</f>
        <v>28477.03</v>
      </c>
      <c r="AM207" s="16">
        <f t="shared" si="276"/>
        <v>573220.35</v>
      </c>
      <c r="AN207" s="15">
        <f>IFERROR(VLOOKUP($M:$M,'Data 2'!$AP:$BE,'Data 2'!AR$1,0),0)</f>
        <v>37339.040000000001</v>
      </c>
      <c r="AO207" s="15">
        <f>IFERROR(VLOOKUP($M:$M,'Data 2'!$AP:$BE,'Data 2'!AS$1,0),0)</f>
        <v>36917.769999999997</v>
      </c>
      <c r="AP207" s="15">
        <f>IFERROR(VLOOKUP($M:$M,'Data 2'!$AP:$BE,'Data 2'!AT$1,0),0)</f>
        <v>46193.279999999999</v>
      </c>
      <c r="AQ207" s="15">
        <f>IFERROR(VLOOKUP($M:$M,'Data 2'!$AP:$BE,'Data 2'!AU$1,0),0)</f>
        <v>49829.18</v>
      </c>
      <c r="AR207" s="15">
        <f>IFERROR(VLOOKUP($M:$M,'Data 2'!$AP:$BE,'Data 2'!AV$1,0),0)</f>
        <v>62376.01</v>
      </c>
      <c r="AS207" s="15">
        <f>IFERROR(VLOOKUP($M:$M,'Data 2'!$AP:$BE,'Data 2'!AW$1,0),0)</f>
        <v>61656.49</v>
      </c>
      <c r="AT207" s="15">
        <f>IFERROR(VLOOKUP($M:$M,'Data 2'!$AP:$BE,'Data 2'!AX$1,0),0)</f>
        <v>56927.14</v>
      </c>
      <c r="AU207" s="15">
        <f>IFERROR(VLOOKUP($M:$M,'Data 2'!$AP:$BE,'Data 2'!AY$1,0),0)</f>
        <v>66387.62</v>
      </c>
      <c r="AV207" s="15">
        <f>IFERROR(VLOOKUP($M:$M,'Data 2'!$AP:$BE,'Data 2'!AZ$1,0),0)</f>
        <v>50992.35</v>
      </c>
      <c r="AW207" s="15">
        <f>IFERROR(VLOOKUP($M:$M,'Data 2'!$AP:$BE,'Data 2'!BA$1,0),0)</f>
        <v>44304.950000000004</v>
      </c>
      <c r="AX207" s="15">
        <f>IFERROR(VLOOKUP($M:$M,'Data 2'!$AP:$BE,'Data 2'!BB$1,0),0)</f>
        <v>34427.599999999999</v>
      </c>
      <c r="AY207" s="15">
        <f>IFERROR(VLOOKUP($M:$M,'Data 2'!$AP:$BE,'Data 2'!BC$1,0),0)</f>
        <v>28014.449999999993</v>
      </c>
      <c r="AZ207" s="16">
        <f t="shared" si="209"/>
        <v>575365.88</v>
      </c>
      <c r="BA207" s="3">
        <f>IF(AA207=0,0,IFERROR(VLOOKUP($M:$M,'Price_Per_Oz_01.2019~'!$A:$CQ,Data_sheet_PTD!BA$2,0),0))</f>
        <v>0.7</v>
      </c>
      <c r="BB207" s="3">
        <f>IF(AB207=0,0,IFERROR(VLOOKUP($M:$M,'Price_Per_Oz_01.2019~'!$A:$CQ,Data_sheet_PTD!BB$2,0),0))</f>
        <v>0.7</v>
      </c>
      <c r="BC207" s="3">
        <f>IF(AC207=0,0,IFERROR(VLOOKUP($M:$M,'Price_Per_Oz_01.2019~'!$A:$CQ,Data_sheet_PTD!BC$2,0),0))</f>
        <v>0.74</v>
      </c>
      <c r="BD207" s="3">
        <f>IF(AD207=0,0,IFERROR(VLOOKUP($M:$M,'Price_Per_Oz_01.2019~'!$A:$CQ,Data_sheet_PTD!BD$2,0),0))</f>
        <v>0.74</v>
      </c>
      <c r="BE207" s="3">
        <f>IF(AE207=0,0,IFERROR(VLOOKUP($M:$M,'Price_Per_Oz_01.2019~'!$A:$CQ,Data_sheet_PTD!BE$2,0),0))</f>
        <v>0.74</v>
      </c>
      <c r="BF207" s="3">
        <f>IF(AF207=0,0,IFERROR(VLOOKUP($M:$M,'Price_Per_Oz_01.2019~'!$A:$CQ,Data_sheet_PTD!BF$2,0),0))</f>
        <v>0.74</v>
      </c>
      <c r="BG207" s="3">
        <f>IF(AG207=0,0,IFERROR(VLOOKUP($M:$M,'Price_Per_Oz_01.2019~'!$A:$CQ,Data_sheet_PTD!BG$2,0),0))</f>
        <v>0.74</v>
      </c>
      <c r="BH207" s="3">
        <f>IF(AH207=0,0,IFERROR(VLOOKUP($M:$M,'Price_Per_Oz_01.2019~'!$A:$CQ,Data_sheet_PTD!BH$2,0),0))</f>
        <v>0.74</v>
      </c>
      <c r="BI207" s="3">
        <f>IF(AI207=0,0,IFERROR(VLOOKUP($M:$M,'Price_Per_Oz_01.2019~'!$A:$CQ,Data_sheet_PTD!BI$2,0),0))</f>
        <v>0.74</v>
      </c>
      <c r="BJ207" s="3">
        <f>IF(AJ207=0,0,IFERROR(VLOOKUP($M:$M,'Price_Per_Oz_01.2019~'!$A:$CQ,Data_sheet_PTD!BJ$2,0),0))</f>
        <v>0.74</v>
      </c>
      <c r="BK207" s="3">
        <f>IF(AK207=0,0,IFERROR(VLOOKUP($M:$M,'Price_Per_Oz_01.2019~'!$A:$CQ,Data_sheet_PTD!BK$2,0),0))</f>
        <v>0.74</v>
      </c>
      <c r="BL207" s="3">
        <f>IF(AL207=0,0,IFERROR(VLOOKUP($M:$M,'Price_Per_Oz_01.2019~'!$A:$CQ,Data_sheet_PTD!BL$2,0),0))</f>
        <v>0.74</v>
      </c>
      <c r="BM207" s="17">
        <f t="shared" si="261"/>
        <v>0.74</v>
      </c>
      <c r="BN207" s="3">
        <f>IF(AN207=0,0,IFERROR(VLOOKUP($M:$M,'Price_Per_Oz_01.2019~'!$A:$CQ,Data_sheet_PTD!BN$2,0),0))</f>
        <v>0.74</v>
      </c>
      <c r="BO207" s="3">
        <f>IF(AO207=0,0,IFERROR(VLOOKUP($M:$M,'Price_Per_Oz_01.2019~'!$A:$CQ,Data_sheet_PTD!BO$2,0),0))</f>
        <v>0.74</v>
      </c>
      <c r="BP207" s="3">
        <f>IF(AP207=0,0,IFERROR(VLOOKUP($M:$M,'Price_Per_Oz_01.2019~'!$A:$CQ,Data_sheet_PTD!BP$2,0),0))</f>
        <v>0.74</v>
      </c>
      <c r="BQ207" s="3">
        <f>IF(AQ207=0,0,IFERROR(VLOOKUP($M:$M,'Price_Per_Oz_01.2019~'!$A:$CQ,Data_sheet_PTD!BQ$2,0),0))</f>
        <v>0.74</v>
      </c>
      <c r="BR207" s="3">
        <f>IF(AR207=0,0,IFERROR(VLOOKUP($M:$M,'Price_Per_Oz_01.2019~'!$A:$CQ,Data_sheet_PTD!BR$2,0),0))</f>
        <v>0.74</v>
      </c>
      <c r="BS207" s="3">
        <f>IF(AS207=0,0,IFERROR(VLOOKUP($M:$M,'Price_Per_Oz_01.2019~'!$A:$CQ,Data_sheet_PTD!BS$2,0),0))</f>
        <v>0.74</v>
      </c>
      <c r="BT207" s="3">
        <f>IF(AT207=0,0,IFERROR(VLOOKUP($M:$M,'Price_Per_Oz_01.2019~'!$A:$CQ,Data_sheet_PTD!BT$2,0),0))</f>
        <v>0.74</v>
      </c>
      <c r="BU207" s="3">
        <f>IF(AU207=0,0,IFERROR(VLOOKUP($M:$M,'Price_Per_Oz_01.2019~'!$A:$CQ,Data_sheet_PTD!BU$2,0),0))</f>
        <v>0.74</v>
      </c>
      <c r="BV207" s="3">
        <f>IF(AV207=0,0,IFERROR(VLOOKUP($M:$M,'Price_Per_Oz_01.2019~'!$A:$CQ,Data_sheet_PTD!BV$2,0),0))</f>
        <v>0.74</v>
      </c>
      <c r="BW207" s="3">
        <f>IF(AW207=0,0,IFERROR(VLOOKUP($M:$M,'Price_Per_Oz_01.2019~'!$A:$CQ,Data_sheet_PTD!BW$2,0),0))</f>
        <v>0.77</v>
      </c>
      <c r="BX207" s="3">
        <f>IF(AX207=0,0,IFERROR(VLOOKUP($M:$M,'Price_Per_Oz_01.2019~'!$A:$CQ,Data_sheet_PTD!BX$2,0),0))</f>
        <v>0.77</v>
      </c>
      <c r="BY207" s="3">
        <f>IF(AY207=0,0,IFERROR(VLOOKUP($M:$M,'Price_Per_Oz_01.2019~'!$A:$CQ,Data_sheet_PTD!BY$2,0),0))</f>
        <v>0.77</v>
      </c>
      <c r="BZ207" s="17">
        <f t="shared" si="262"/>
        <v>0.74</v>
      </c>
      <c r="CA207" s="12">
        <f t="shared" si="213"/>
        <v>50445.628571428577</v>
      </c>
      <c r="CB207" s="12">
        <f t="shared" si="214"/>
        <v>45353.142857142862</v>
      </c>
      <c r="CC207" s="12">
        <f t="shared" si="215"/>
        <v>64726.932432432433</v>
      </c>
      <c r="CD207" s="12">
        <f t="shared" si="216"/>
        <v>72175.75675675676</v>
      </c>
      <c r="CE207" s="12">
        <f t="shared" si="217"/>
        <v>82809.41891891892</v>
      </c>
      <c r="CF207" s="12">
        <f t="shared" si="218"/>
        <v>78687.5</v>
      </c>
      <c r="CG207" s="12">
        <f t="shared" si="219"/>
        <v>86311.16216216216</v>
      </c>
      <c r="CH207" s="12">
        <f t="shared" si="220"/>
        <v>88332.202702702707</v>
      </c>
      <c r="CI207" s="12">
        <f t="shared" si="221"/>
        <v>70688.16216216216</v>
      </c>
      <c r="CJ207" s="12">
        <f t="shared" si="222"/>
        <v>55631.243243243247</v>
      </c>
      <c r="CK207" s="12">
        <f t="shared" si="223"/>
        <v>46156.78378378378</v>
      </c>
      <c r="CL207" s="12">
        <f t="shared" si="224"/>
        <v>38482.472972972973</v>
      </c>
      <c r="CM207" s="13">
        <f t="shared" si="263"/>
        <v>779800.40656370658</v>
      </c>
      <c r="CN207" s="12">
        <f t="shared" si="225"/>
        <v>50458.162162162167</v>
      </c>
      <c r="CO207" s="12">
        <f t="shared" si="226"/>
        <v>49888.878378378373</v>
      </c>
      <c r="CP207" s="12">
        <f t="shared" si="227"/>
        <v>62423.351351351354</v>
      </c>
      <c r="CQ207" s="12">
        <f t="shared" si="228"/>
        <v>67336.729729729734</v>
      </c>
      <c r="CR207" s="12">
        <f t="shared" si="229"/>
        <v>84291.905405405414</v>
      </c>
      <c r="CS207" s="12">
        <f t="shared" si="230"/>
        <v>83319.58108108108</v>
      </c>
      <c r="CT207" s="12">
        <f t="shared" si="231"/>
        <v>76928.567567567574</v>
      </c>
      <c r="CU207" s="12">
        <f t="shared" si="232"/>
        <v>89713</v>
      </c>
      <c r="CV207" s="12">
        <f t="shared" si="233"/>
        <v>68908.58108108108</v>
      </c>
      <c r="CW207" s="12">
        <f t="shared" si="234"/>
        <v>57538.896103896106</v>
      </c>
      <c r="CX207" s="12">
        <f t="shared" si="235"/>
        <v>44711.168831168827</v>
      </c>
      <c r="CY207" s="12">
        <f t="shared" si="236"/>
        <v>36382.402597402586</v>
      </c>
      <c r="CZ207" s="13">
        <f t="shared" si="210"/>
        <v>771901.22428922425</v>
      </c>
      <c r="DA207" s="15">
        <f t="shared" si="237"/>
        <v>8.773513513513171</v>
      </c>
      <c r="DB207" s="15">
        <f t="shared" si="238"/>
        <v>3175.0148648648574</v>
      </c>
      <c r="DC207" s="15">
        <f t="shared" si="239"/>
        <v>-1704.6499999999992</v>
      </c>
      <c r="DD207" s="15">
        <f t="shared" si="240"/>
        <v>-3580.8799999999997</v>
      </c>
      <c r="DE207" s="15">
        <f t="shared" si="241"/>
        <v>1097.0400000000054</v>
      </c>
      <c r="DF207" s="15">
        <f t="shared" si="242"/>
        <v>3427.7399999999989</v>
      </c>
      <c r="DG207" s="15">
        <f t="shared" si="243"/>
        <v>-6943.1199999999935</v>
      </c>
      <c r="DH207" s="15">
        <f t="shared" si="244"/>
        <v>1021.7899999999968</v>
      </c>
      <c r="DI207" s="15">
        <f t="shared" si="245"/>
        <v>-1316.8899999999992</v>
      </c>
      <c r="DJ207" s="15">
        <f t="shared" si="246"/>
        <v>1411.6631168831157</v>
      </c>
      <c r="DK207" s="15">
        <f t="shared" si="247"/>
        <v>-1069.7550649350651</v>
      </c>
      <c r="DL207" s="15">
        <f t="shared" si="248"/>
        <v>-1554.0520779220865</v>
      </c>
      <c r="DM207" s="16">
        <f t="shared" si="211"/>
        <v>-6027.325647595655</v>
      </c>
      <c r="DN207" s="15">
        <f t="shared" si="249"/>
        <v>2018.3264864864884</v>
      </c>
      <c r="DO207" s="15">
        <f t="shared" si="250"/>
        <v>1995.5551351351367</v>
      </c>
      <c r="DP207" s="15">
        <f t="shared" si="251"/>
        <v>0</v>
      </c>
      <c r="DQ207" s="15">
        <f t="shared" si="252"/>
        <v>0</v>
      </c>
      <c r="DR207" s="15">
        <f t="shared" si="253"/>
        <v>0</v>
      </c>
      <c r="DS207" s="15">
        <f t="shared" si="254"/>
        <v>0</v>
      </c>
      <c r="DT207" s="15">
        <f t="shared" si="255"/>
        <v>0</v>
      </c>
      <c r="DU207" s="15">
        <f t="shared" si="256"/>
        <v>0</v>
      </c>
      <c r="DV207" s="15">
        <f t="shared" si="257"/>
        <v>0</v>
      </c>
      <c r="DW207" s="15">
        <f t="shared" si="258"/>
        <v>1726.1668831168847</v>
      </c>
      <c r="DX207" s="15">
        <f t="shared" si="259"/>
        <v>1341.3350649350659</v>
      </c>
      <c r="DY207" s="15">
        <f t="shared" si="260"/>
        <v>1091.4720779220786</v>
      </c>
      <c r="DZ207" s="16">
        <f t="shared" si="212"/>
        <v>8172.8556475956548</v>
      </c>
      <c r="EB207" s="22">
        <f t="shared" si="264"/>
        <v>-2.9558577807620168E-12</v>
      </c>
      <c r="EC207" s="22">
        <f t="shared" si="265"/>
        <v>0</v>
      </c>
      <c r="ED207" s="22">
        <f t="shared" si="266"/>
        <v>-2.2737367544323206E-12</v>
      </c>
      <c r="EE207" s="22">
        <f t="shared" si="267"/>
        <v>0</v>
      </c>
      <c r="EF207" s="22">
        <f t="shared" si="268"/>
        <v>-4.5474735088646412E-12</v>
      </c>
      <c r="EG207" s="22">
        <f t="shared" si="269"/>
        <v>0</v>
      </c>
      <c r="EH207" s="22">
        <f t="shared" si="270"/>
        <v>-9.0949470177292824E-12</v>
      </c>
      <c r="EI207" s="22">
        <f t="shared" si="271"/>
        <v>-3.1832314562052488E-12</v>
      </c>
      <c r="EJ207" s="22">
        <f t="shared" si="272"/>
        <v>0</v>
      </c>
      <c r="EK207" s="22">
        <f t="shared" si="273"/>
        <v>0</v>
      </c>
      <c r="EL207" s="22">
        <f t="shared" si="274"/>
        <v>9.0949470177292824E-13</v>
      </c>
      <c r="EM207" s="22">
        <f t="shared" si="275"/>
        <v>2.5011104298755527E-12</v>
      </c>
    </row>
    <row r="208" spans="12:143" x14ac:dyDescent="0.3">
      <c r="L208" s="7"/>
      <c r="M208" t="s">
        <v>206</v>
      </c>
      <c r="N208" s="15">
        <f>IFERROR(VLOOKUP($M:$M,'Data 2'!$C:$R,'Data 2'!E$1,0),0)</f>
        <v>47372.78</v>
      </c>
      <c r="O208" s="15">
        <f>IFERROR(VLOOKUP($M:$M,'Data 2'!$C:$R,'Data 2'!F$1,0),0)</f>
        <v>57138.42</v>
      </c>
      <c r="P208" s="15">
        <f>IFERROR(VLOOKUP($M:$M,'Data 2'!$C:$R,'Data 2'!G$1,0),0)</f>
        <v>65065.03</v>
      </c>
      <c r="Q208" s="15">
        <f>IFERROR(VLOOKUP($M:$M,'Data 2'!$C:$R,'Data 2'!H$1,0),0)</f>
        <v>77687.56</v>
      </c>
      <c r="R208" s="15">
        <f>IFERROR(VLOOKUP($M:$M,'Data 2'!$C:$R,'Data 2'!I$1,0),0)</f>
        <v>73372.479999999996</v>
      </c>
      <c r="S208" s="15">
        <f>IFERROR(VLOOKUP($M:$M,'Data 2'!$C:$R,'Data 2'!J$1,0),0)</f>
        <v>80141.75</v>
      </c>
      <c r="T208" s="15">
        <f>IFERROR(VLOOKUP($M:$M,'Data 2'!$C:$R,'Data 2'!K$1,0),0)</f>
        <v>99988</v>
      </c>
      <c r="U208" s="15">
        <f>IFERROR(VLOOKUP($M:$M,'Data 2'!$C:$R,'Data 2'!L$1,0),0)</f>
        <v>75917.600000000006</v>
      </c>
      <c r="V208" s="15">
        <f>IFERROR(VLOOKUP($M:$M,'Data 2'!$C:$R,'Data 2'!M$1,0),0)</f>
        <v>63740.68</v>
      </c>
      <c r="W208" s="15">
        <f>IFERROR(VLOOKUP($M:$M,'Data 2'!$C:$R,'Data 2'!N$1,0),0)</f>
        <v>62952.63</v>
      </c>
      <c r="X208" s="15">
        <f>IFERROR(VLOOKUP($M:$M,'Data 2'!$C:$R,'Data 2'!O$1,0),0)</f>
        <v>49906.75</v>
      </c>
      <c r="Y208" s="15">
        <f>IFERROR(VLOOKUP($M:$M,'Data 2'!$C:$R,'Data 2'!P$1,0),0)</f>
        <v>48171.37</v>
      </c>
      <c r="Z208" s="16">
        <f t="shared" si="208"/>
        <v>247263.78999999998</v>
      </c>
      <c r="AA208" s="15">
        <f>IFERROR(VLOOKUP($M:$M,'Data 2'!$U:$AI,'Data 2'!W$1,0),0)</f>
        <v>63039.16</v>
      </c>
      <c r="AB208" s="15">
        <f>IFERROR(VLOOKUP($M:$M,'Data 2'!$U:$AI,'Data 2'!X$1,0),0)</f>
        <v>65007.91</v>
      </c>
      <c r="AC208" s="15">
        <f>IFERROR(VLOOKUP($M:$M,'Data 2'!$U:$AI,'Data 2'!Y$1,0),0)</f>
        <v>80214.929999999993</v>
      </c>
      <c r="AD208" s="15">
        <f>IFERROR(VLOOKUP($M:$M,'Data 2'!$U:$AI,'Data 2'!Z$1,0),0)</f>
        <v>98516.22</v>
      </c>
      <c r="AE208" s="15">
        <f>IFERROR(VLOOKUP($M:$M,'Data 2'!$U:$AI,'Data 2'!AA$1,0),0)</f>
        <v>93357.06</v>
      </c>
      <c r="AF208" s="15">
        <f>IFERROR(VLOOKUP($M:$M,'Data 2'!$U:$AI,'Data 2'!AB$1,0),0)</f>
        <v>111629.94</v>
      </c>
      <c r="AG208" s="15">
        <f>IFERROR(VLOOKUP($M:$M,'Data 2'!$U:$AI,'Data 2'!AC$1,0),0)</f>
        <v>107568.25</v>
      </c>
      <c r="AH208" s="15">
        <f>IFERROR(VLOOKUP($M:$M,'Data 2'!$U:$AI,'Data 2'!AD$1,0),0)</f>
        <v>94766.62</v>
      </c>
      <c r="AI208" s="15">
        <f>IFERROR(VLOOKUP($M:$M,'Data 2'!$U:$AI,'Data 2'!AE$1,0),0)</f>
        <v>83811.83</v>
      </c>
      <c r="AJ208" s="15">
        <f>IFERROR(VLOOKUP($M:$M,'Data 2'!$U:$AI,'Data 2'!AF$1,0),0)</f>
        <v>74065.490000000005</v>
      </c>
      <c r="AK208" s="15">
        <f>IFERROR(VLOOKUP($M:$M,'Data 2'!$U:$AI,'Data 2'!AG$1,0),0)</f>
        <v>59582.59</v>
      </c>
      <c r="AL208" s="15">
        <f>IFERROR(VLOOKUP($M:$M,'Data 2'!$U:$AI,'Data 2'!AH$1,0),0)</f>
        <v>58634.36</v>
      </c>
      <c r="AM208" s="16">
        <f t="shared" si="276"/>
        <v>990194.35999999987</v>
      </c>
      <c r="AN208" s="15">
        <f>IFERROR(VLOOKUP($M:$M,'Data 2'!$AP:$BE,'Data 2'!AR$1,0),0)</f>
        <v>72009.679999999993</v>
      </c>
      <c r="AO208" s="15">
        <f>IFERROR(VLOOKUP($M:$M,'Data 2'!$AP:$BE,'Data 2'!AS$1,0),0)</f>
        <v>81769.42</v>
      </c>
      <c r="AP208" s="15">
        <f>IFERROR(VLOOKUP($M:$M,'Data 2'!$AP:$BE,'Data 2'!AT$1,0),0)</f>
        <v>94731.56</v>
      </c>
      <c r="AQ208" s="15">
        <f>IFERROR(VLOOKUP($M:$M,'Data 2'!$AP:$BE,'Data 2'!AU$1,0),0)</f>
        <v>97029.87</v>
      </c>
      <c r="AR208" s="15">
        <f>IFERROR(VLOOKUP($M:$M,'Data 2'!$AP:$BE,'Data 2'!AV$1,0),0)</f>
        <v>103654.95</v>
      </c>
      <c r="AS208" s="15">
        <f>IFERROR(VLOOKUP($M:$M,'Data 2'!$AP:$BE,'Data 2'!AW$1,0),0)</f>
        <v>114729.23</v>
      </c>
      <c r="AT208" s="15">
        <f>IFERROR(VLOOKUP($M:$M,'Data 2'!$AP:$BE,'Data 2'!AX$1,0),0)</f>
        <v>109365.86</v>
      </c>
      <c r="AU208" s="15">
        <f>IFERROR(VLOOKUP($M:$M,'Data 2'!$AP:$BE,'Data 2'!AY$1,0),0)</f>
        <v>105692.68</v>
      </c>
      <c r="AV208" s="15">
        <f>IFERROR(VLOOKUP($M:$M,'Data 2'!$AP:$BE,'Data 2'!AZ$1,0),0)</f>
        <v>78646.759999999995</v>
      </c>
      <c r="AW208" s="15">
        <f>IFERROR(VLOOKUP($M:$M,'Data 2'!$AP:$BE,'Data 2'!BA$1,0),0)</f>
        <v>73407.810000000012</v>
      </c>
      <c r="AX208" s="15">
        <f>IFERROR(VLOOKUP($M:$M,'Data 2'!$AP:$BE,'Data 2'!BB$1,0),0)</f>
        <v>59364.12</v>
      </c>
      <c r="AY208" s="15">
        <f>IFERROR(VLOOKUP($M:$M,'Data 2'!$AP:$BE,'Data 2'!BC$1,0),0)</f>
        <v>58629.110000000022</v>
      </c>
      <c r="AZ208" s="16">
        <f t="shared" si="209"/>
        <v>1049031.05</v>
      </c>
      <c r="BA208" s="3">
        <f>IF(AA208=0,0,IFERROR(VLOOKUP($M:$M,'Price_Per_Oz_01.2019~'!$A:$CQ,Data_sheet_PTD!BA$2,0),0))</f>
        <v>0.79</v>
      </c>
      <c r="BB208" s="3">
        <f>IF(AB208=0,0,IFERROR(VLOOKUP($M:$M,'Price_Per_Oz_01.2019~'!$A:$CQ,Data_sheet_PTD!BB$2,0),0))</f>
        <v>0.79</v>
      </c>
      <c r="BC208" s="3">
        <f>IF(AC208=0,0,IFERROR(VLOOKUP($M:$M,'Price_Per_Oz_01.2019~'!$A:$CQ,Data_sheet_PTD!BC$2,0),0))</f>
        <v>0.79</v>
      </c>
      <c r="BD208" s="3">
        <f>IF(AD208=0,0,IFERROR(VLOOKUP($M:$M,'Price_Per_Oz_01.2019~'!$A:$CQ,Data_sheet_PTD!BD$2,0),0))</f>
        <v>0.84</v>
      </c>
      <c r="BE208" s="3">
        <f>IF(AE208=0,0,IFERROR(VLOOKUP($M:$M,'Price_Per_Oz_01.2019~'!$A:$CQ,Data_sheet_PTD!BE$2,0),0))</f>
        <v>0.84</v>
      </c>
      <c r="BF208" s="3">
        <f>IF(AF208=0,0,IFERROR(VLOOKUP($M:$M,'Price_Per_Oz_01.2019~'!$A:$CQ,Data_sheet_PTD!BF$2,0),0))</f>
        <v>0.84</v>
      </c>
      <c r="BG208" s="3">
        <f>IF(AG208=0,0,IFERROR(VLOOKUP($M:$M,'Price_Per_Oz_01.2019~'!$A:$CQ,Data_sheet_PTD!BG$2,0),0))</f>
        <v>0.84</v>
      </c>
      <c r="BH208" s="3">
        <f>IF(AH208=0,0,IFERROR(VLOOKUP($M:$M,'Price_Per_Oz_01.2019~'!$A:$CQ,Data_sheet_PTD!BH$2,0),0))</f>
        <v>0.84</v>
      </c>
      <c r="BI208" s="3">
        <f>IF(AI208=0,0,IFERROR(VLOOKUP($M:$M,'Price_Per_Oz_01.2019~'!$A:$CQ,Data_sheet_PTD!BI$2,0),0))</f>
        <v>0.84</v>
      </c>
      <c r="BJ208" s="3">
        <f>IF(AJ208=0,0,IFERROR(VLOOKUP($M:$M,'Price_Per_Oz_01.2019~'!$A:$CQ,Data_sheet_PTD!BJ$2,0),0))</f>
        <v>0.84</v>
      </c>
      <c r="BK208" s="3">
        <f>IF(AK208=0,0,IFERROR(VLOOKUP($M:$M,'Price_Per_Oz_01.2019~'!$A:$CQ,Data_sheet_PTD!BK$2,0),0))</f>
        <v>0.84</v>
      </c>
      <c r="BL208" s="3">
        <f>IF(AL208=0,0,IFERROR(VLOOKUP($M:$M,'Price_Per_Oz_01.2019~'!$A:$CQ,Data_sheet_PTD!BL$2,0),0))</f>
        <v>0.84</v>
      </c>
      <c r="BM208" s="17">
        <f t="shared" si="261"/>
        <v>0.84</v>
      </c>
      <c r="BN208" s="3">
        <f>IF(AN208=0,0,IFERROR(VLOOKUP($M:$M,'Price_Per_Oz_01.2019~'!$A:$CQ,Data_sheet_PTD!BN$2,0),0))</f>
        <v>0.84</v>
      </c>
      <c r="BO208" s="3">
        <f>IF(AO208=0,0,IFERROR(VLOOKUP($M:$M,'Price_Per_Oz_01.2019~'!$A:$CQ,Data_sheet_PTD!BO$2,0),0))</f>
        <v>0.84</v>
      </c>
      <c r="BP208" s="3">
        <f>IF(AP208=0,0,IFERROR(VLOOKUP($M:$M,'Price_Per_Oz_01.2019~'!$A:$CQ,Data_sheet_PTD!BP$2,0),0))</f>
        <v>0.84</v>
      </c>
      <c r="BQ208" s="3">
        <f>IF(AQ208=0,0,IFERROR(VLOOKUP($M:$M,'Price_Per_Oz_01.2019~'!$A:$CQ,Data_sheet_PTD!BQ$2,0),0))</f>
        <v>0.84</v>
      </c>
      <c r="BR208" s="3">
        <f>IF(AR208=0,0,IFERROR(VLOOKUP($M:$M,'Price_Per_Oz_01.2019~'!$A:$CQ,Data_sheet_PTD!BR$2,0),0))</f>
        <v>0.84</v>
      </c>
      <c r="BS208" s="3">
        <f>IF(AS208=0,0,IFERROR(VLOOKUP($M:$M,'Price_Per_Oz_01.2019~'!$A:$CQ,Data_sheet_PTD!BS$2,0),0))</f>
        <v>0.84</v>
      </c>
      <c r="BT208" s="3">
        <f>IF(AT208=0,0,IFERROR(VLOOKUP($M:$M,'Price_Per_Oz_01.2019~'!$A:$CQ,Data_sheet_PTD!BT$2,0),0))</f>
        <v>0.84</v>
      </c>
      <c r="BU208" s="3">
        <f>IF(AU208=0,0,IFERROR(VLOOKUP($M:$M,'Price_Per_Oz_01.2019~'!$A:$CQ,Data_sheet_PTD!BU$2,0),0))</f>
        <v>0.84</v>
      </c>
      <c r="BV208" s="3">
        <f>IF(AV208=0,0,IFERROR(VLOOKUP($M:$M,'Price_Per_Oz_01.2019~'!$A:$CQ,Data_sheet_PTD!BV$2,0),0))</f>
        <v>0.84</v>
      </c>
      <c r="BW208" s="3">
        <f>IF(AW208=0,0,IFERROR(VLOOKUP($M:$M,'Price_Per_Oz_01.2019~'!$A:$CQ,Data_sheet_PTD!BW$2,0),0))</f>
        <v>0.84</v>
      </c>
      <c r="BX208" s="3">
        <f>IF(AX208=0,0,IFERROR(VLOOKUP($M:$M,'Price_Per_Oz_01.2019~'!$A:$CQ,Data_sheet_PTD!BX$2,0),0))</f>
        <v>0.84</v>
      </c>
      <c r="BY208" s="3">
        <f>IF(AY208=0,0,IFERROR(VLOOKUP($M:$M,'Price_Per_Oz_01.2019~'!$A:$CQ,Data_sheet_PTD!BY$2,0),0))</f>
        <v>0.84</v>
      </c>
      <c r="BZ208" s="17">
        <f t="shared" si="262"/>
        <v>0.84</v>
      </c>
      <c r="CA208" s="12">
        <f t="shared" si="213"/>
        <v>79796.405063291139</v>
      </c>
      <c r="CB208" s="12">
        <f t="shared" si="214"/>
        <v>82288.493670886077</v>
      </c>
      <c r="CC208" s="12">
        <f t="shared" si="215"/>
        <v>101537.88607594935</v>
      </c>
      <c r="CD208" s="12">
        <f t="shared" si="216"/>
        <v>117281.21428571429</v>
      </c>
      <c r="CE208" s="12">
        <f t="shared" si="217"/>
        <v>111139.35714285714</v>
      </c>
      <c r="CF208" s="12">
        <f t="shared" si="218"/>
        <v>132892.78571428571</v>
      </c>
      <c r="CG208" s="12">
        <f t="shared" si="219"/>
        <v>128057.44047619049</v>
      </c>
      <c r="CH208" s="12">
        <f t="shared" si="220"/>
        <v>112817.40476190476</v>
      </c>
      <c r="CI208" s="12">
        <f t="shared" si="221"/>
        <v>99775.988095238106</v>
      </c>
      <c r="CJ208" s="12">
        <f t="shared" si="222"/>
        <v>88173.202380952396</v>
      </c>
      <c r="CK208" s="12">
        <f t="shared" si="223"/>
        <v>70931.654761904763</v>
      </c>
      <c r="CL208" s="12">
        <f t="shared" si="224"/>
        <v>69802.809523809527</v>
      </c>
      <c r="CM208" s="13">
        <f t="shared" si="263"/>
        <v>1194494.6419529838</v>
      </c>
      <c r="CN208" s="12">
        <f t="shared" si="225"/>
        <v>85725.809523809512</v>
      </c>
      <c r="CO208" s="12">
        <f t="shared" si="226"/>
        <v>97344.547619047618</v>
      </c>
      <c r="CP208" s="12">
        <f t="shared" si="227"/>
        <v>112775.66666666667</v>
      </c>
      <c r="CQ208" s="12">
        <f t="shared" si="228"/>
        <v>115511.75</v>
      </c>
      <c r="CR208" s="12">
        <f t="shared" si="229"/>
        <v>123398.75</v>
      </c>
      <c r="CS208" s="12">
        <f t="shared" si="230"/>
        <v>136582.41666666666</v>
      </c>
      <c r="CT208" s="12">
        <f t="shared" si="231"/>
        <v>130197.45238095238</v>
      </c>
      <c r="CU208" s="12">
        <f t="shared" si="232"/>
        <v>125824.61904761904</v>
      </c>
      <c r="CV208" s="12">
        <f t="shared" si="233"/>
        <v>93627.095238095237</v>
      </c>
      <c r="CW208" s="12">
        <f t="shared" si="234"/>
        <v>87390.250000000015</v>
      </c>
      <c r="CX208" s="12">
        <f t="shared" si="235"/>
        <v>70671.571428571435</v>
      </c>
      <c r="CY208" s="12">
        <f t="shared" si="236"/>
        <v>69796.559523809556</v>
      </c>
      <c r="CZ208" s="13">
        <f t="shared" si="210"/>
        <v>1248846.4880952381</v>
      </c>
      <c r="DA208" s="15">
        <f t="shared" si="237"/>
        <v>4684.2295238095157</v>
      </c>
      <c r="DB208" s="15">
        <f t="shared" si="238"/>
        <v>11894.282619047619</v>
      </c>
      <c r="DC208" s="15">
        <f t="shared" si="239"/>
        <v>8877.8466666666809</v>
      </c>
      <c r="DD208" s="15">
        <f t="shared" si="240"/>
        <v>-1486.3500000000035</v>
      </c>
      <c r="DE208" s="15">
        <f t="shared" si="241"/>
        <v>10297.889999999998</v>
      </c>
      <c r="DF208" s="15">
        <f t="shared" si="242"/>
        <v>3099.2899999999954</v>
      </c>
      <c r="DG208" s="15">
        <f t="shared" si="243"/>
        <v>1797.6099999999906</v>
      </c>
      <c r="DH208" s="15">
        <f t="shared" si="244"/>
        <v>10926.05999999999</v>
      </c>
      <c r="DI208" s="15">
        <f t="shared" si="245"/>
        <v>-5165.0700000000106</v>
      </c>
      <c r="DJ208" s="15">
        <f t="shared" si="246"/>
        <v>-657.68000000000052</v>
      </c>
      <c r="DK208" s="15">
        <f t="shared" si="247"/>
        <v>-218.46999999999591</v>
      </c>
      <c r="DL208" s="15">
        <f t="shared" si="248"/>
        <v>-5.2499999999755529</v>
      </c>
      <c r="DM208" s="16">
        <f t="shared" si="211"/>
        <v>44044.3888095238</v>
      </c>
      <c r="DN208" s="15">
        <f t="shared" si="249"/>
        <v>4286.2904761904701</v>
      </c>
      <c r="DO208" s="15">
        <f t="shared" si="250"/>
        <v>4867.227380952374</v>
      </c>
      <c r="DP208" s="15">
        <f t="shared" si="251"/>
        <v>5638.7833333333265</v>
      </c>
      <c r="DQ208" s="15">
        <f t="shared" si="252"/>
        <v>0</v>
      </c>
      <c r="DR208" s="15">
        <f t="shared" si="253"/>
        <v>0</v>
      </c>
      <c r="DS208" s="15">
        <f t="shared" si="254"/>
        <v>0</v>
      </c>
      <c r="DT208" s="15">
        <f t="shared" si="255"/>
        <v>0</v>
      </c>
      <c r="DU208" s="15">
        <f t="shared" si="256"/>
        <v>0</v>
      </c>
      <c r="DV208" s="15">
        <f t="shared" si="257"/>
        <v>0</v>
      </c>
      <c r="DW208" s="15">
        <f t="shared" si="258"/>
        <v>0</v>
      </c>
      <c r="DX208" s="15">
        <f t="shared" si="259"/>
        <v>0</v>
      </c>
      <c r="DY208" s="15">
        <f t="shared" si="260"/>
        <v>0</v>
      </c>
      <c r="DZ208" s="16">
        <f t="shared" si="212"/>
        <v>14792.30119047617</v>
      </c>
      <c r="EB208" s="22">
        <f t="shared" si="264"/>
        <v>0</v>
      </c>
      <c r="EC208" s="22">
        <f t="shared" si="265"/>
        <v>0</v>
      </c>
      <c r="ED208" s="22">
        <f t="shared" si="266"/>
        <v>0</v>
      </c>
      <c r="EE208" s="22">
        <f t="shared" si="267"/>
        <v>-2.2737367544323206E-12</v>
      </c>
      <c r="EF208" s="22">
        <f t="shared" si="268"/>
        <v>0</v>
      </c>
      <c r="EG208" s="22">
        <f t="shared" si="269"/>
        <v>0</v>
      </c>
      <c r="EH208" s="22">
        <f t="shared" si="270"/>
        <v>1.0004441719502211E-11</v>
      </c>
      <c r="EI208" s="22">
        <f t="shared" si="271"/>
        <v>0</v>
      </c>
      <c r="EJ208" s="22">
        <f t="shared" si="272"/>
        <v>0</v>
      </c>
      <c r="EK208" s="22">
        <f t="shared" si="273"/>
        <v>7.503331289626658E-12</v>
      </c>
      <c r="EL208" s="22">
        <f t="shared" si="274"/>
        <v>2.0179413695586845E-12</v>
      </c>
      <c r="EM208" s="22">
        <f t="shared" si="275"/>
        <v>-2.6192381596956693E-12</v>
      </c>
    </row>
    <row r="209" spans="12:143" x14ac:dyDescent="0.3">
      <c r="L209" s="7"/>
      <c r="M209" t="s">
        <v>207</v>
      </c>
      <c r="N209" s="15">
        <f>IFERROR(VLOOKUP($M:$M,'Data 2'!$C:$R,'Data 2'!E$1,0),0)</f>
        <v>0</v>
      </c>
      <c r="O209" s="15">
        <f>IFERROR(VLOOKUP($M:$M,'Data 2'!$C:$R,'Data 2'!F$1,0),0)</f>
        <v>0</v>
      </c>
      <c r="P209" s="15">
        <f>IFERROR(VLOOKUP($M:$M,'Data 2'!$C:$R,'Data 2'!G$1,0),0)</f>
        <v>0</v>
      </c>
      <c r="Q209" s="15">
        <f>IFERROR(VLOOKUP($M:$M,'Data 2'!$C:$R,'Data 2'!H$1,0),0)</f>
        <v>0</v>
      </c>
      <c r="R209" s="15">
        <f>IFERROR(VLOOKUP($M:$M,'Data 2'!$C:$R,'Data 2'!I$1,0),0)</f>
        <v>0</v>
      </c>
      <c r="S209" s="15">
        <f>IFERROR(VLOOKUP($M:$M,'Data 2'!$C:$R,'Data 2'!J$1,0),0)</f>
        <v>0</v>
      </c>
      <c r="T209" s="15">
        <f>IFERROR(VLOOKUP($M:$M,'Data 2'!$C:$R,'Data 2'!K$1,0),0)</f>
        <v>0</v>
      </c>
      <c r="U209" s="15">
        <f>IFERROR(VLOOKUP($M:$M,'Data 2'!$C:$R,'Data 2'!L$1,0),0)</f>
        <v>0</v>
      </c>
      <c r="V209" s="15">
        <f>IFERROR(VLOOKUP($M:$M,'Data 2'!$C:$R,'Data 2'!M$1,0),0)</f>
        <v>0</v>
      </c>
      <c r="W209" s="15">
        <f>IFERROR(VLOOKUP($M:$M,'Data 2'!$C:$R,'Data 2'!N$1,0),0)</f>
        <v>0</v>
      </c>
      <c r="X209" s="15">
        <f>IFERROR(VLOOKUP($M:$M,'Data 2'!$C:$R,'Data 2'!O$1,0),0)</f>
        <v>0</v>
      </c>
      <c r="Y209" s="15">
        <f>IFERROR(VLOOKUP($M:$M,'Data 2'!$C:$R,'Data 2'!P$1,0),0)</f>
        <v>0</v>
      </c>
      <c r="Z209" s="16">
        <f t="shared" si="208"/>
        <v>0</v>
      </c>
      <c r="AA209" s="15">
        <f>IFERROR(VLOOKUP($M:$M,'Data 2'!$U:$AI,'Data 2'!W$1,0),0)</f>
        <v>0</v>
      </c>
      <c r="AB209" s="15">
        <f>IFERROR(VLOOKUP($M:$M,'Data 2'!$U:$AI,'Data 2'!X$1,0),0)</f>
        <v>0</v>
      </c>
      <c r="AC209" s="15">
        <f>IFERROR(VLOOKUP($M:$M,'Data 2'!$U:$AI,'Data 2'!Y$1,0),0)</f>
        <v>0</v>
      </c>
      <c r="AD209" s="15">
        <f>IFERROR(VLOOKUP($M:$M,'Data 2'!$U:$AI,'Data 2'!Z$1,0),0)</f>
        <v>0</v>
      </c>
      <c r="AE209" s="15">
        <f>IFERROR(VLOOKUP($M:$M,'Data 2'!$U:$AI,'Data 2'!AA$1,0),0)</f>
        <v>0</v>
      </c>
      <c r="AF209" s="15">
        <f>IFERROR(VLOOKUP($M:$M,'Data 2'!$U:$AI,'Data 2'!AB$1,0),0)</f>
        <v>0</v>
      </c>
      <c r="AG209" s="15">
        <f>IFERROR(VLOOKUP($M:$M,'Data 2'!$U:$AI,'Data 2'!AC$1,0),0)</f>
        <v>0</v>
      </c>
      <c r="AH209" s="15">
        <f>IFERROR(VLOOKUP($M:$M,'Data 2'!$U:$AI,'Data 2'!AD$1,0),0)</f>
        <v>0</v>
      </c>
      <c r="AI209" s="15">
        <f>IFERROR(VLOOKUP($M:$M,'Data 2'!$U:$AI,'Data 2'!AE$1,0),0)</f>
        <v>0</v>
      </c>
      <c r="AJ209" s="15">
        <f>IFERROR(VLOOKUP($M:$M,'Data 2'!$U:$AI,'Data 2'!AF$1,0),0)</f>
        <v>0</v>
      </c>
      <c r="AK209" s="15">
        <f>IFERROR(VLOOKUP($M:$M,'Data 2'!$U:$AI,'Data 2'!AG$1,0),0)</f>
        <v>0</v>
      </c>
      <c r="AL209" s="15">
        <f>IFERROR(VLOOKUP($M:$M,'Data 2'!$U:$AI,'Data 2'!AH$1,0),0)</f>
        <v>0</v>
      </c>
      <c r="AM209" s="16">
        <f t="shared" si="276"/>
        <v>0</v>
      </c>
      <c r="AN209" s="15">
        <f>IFERROR(VLOOKUP($M:$M,'Data 2'!$AP:$BE,'Data 2'!AR$1,0),0)</f>
        <v>0</v>
      </c>
      <c r="AO209" s="15">
        <f>IFERROR(VLOOKUP($M:$M,'Data 2'!$AP:$BE,'Data 2'!AS$1,0),0)</f>
        <v>0</v>
      </c>
      <c r="AP209" s="15">
        <f>IFERROR(VLOOKUP($M:$M,'Data 2'!$AP:$BE,'Data 2'!AT$1,0),0)</f>
        <v>0</v>
      </c>
      <c r="AQ209" s="15">
        <f>IFERROR(VLOOKUP($M:$M,'Data 2'!$AP:$BE,'Data 2'!AU$1,0),0)</f>
        <v>0</v>
      </c>
      <c r="AR209" s="15">
        <f>IFERROR(VLOOKUP($M:$M,'Data 2'!$AP:$BE,'Data 2'!AV$1,0),0)</f>
        <v>0</v>
      </c>
      <c r="AS209" s="15">
        <f>IFERROR(VLOOKUP($M:$M,'Data 2'!$AP:$BE,'Data 2'!AW$1,0),0)</f>
        <v>0</v>
      </c>
      <c r="AT209" s="15">
        <f>IFERROR(VLOOKUP($M:$M,'Data 2'!$AP:$BE,'Data 2'!AX$1,0),0)</f>
        <v>0</v>
      </c>
      <c r="AU209" s="15">
        <f>IFERROR(VLOOKUP($M:$M,'Data 2'!$AP:$BE,'Data 2'!AY$1,0),0)</f>
        <v>0</v>
      </c>
      <c r="AV209" s="15">
        <f>IFERROR(VLOOKUP($M:$M,'Data 2'!$AP:$BE,'Data 2'!AZ$1,0),0)</f>
        <v>0</v>
      </c>
      <c r="AW209" s="15">
        <f>IFERROR(VLOOKUP($M:$M,'Data 2'!$AP:$BE,'Data 2'!BA$1,0),0)</f>
        <v>0</v>
      </c>
      <c r="AX209" s="15">
        <f>IFERROR(VLOOKUP($M:$M,'Data 2'!$AP:$BE,'Data 2'!BB$1,0),0)</f>
        <v>0</v>
      </c>
      <c r="AY209" s="15">
        <f>IFERROR(VLOOKUP($M:$M,'Data 2'!$AP:$BE,'Data 2'!BC$1,0),0)</f>
        <v>0</v>
      </c>
      <c r="AZ209" s="16">
        <f t="shared" si="209"/>
        <v>0</v>
      </c>
      <c r="BA209" s="3">
        <f>IF(AA209=0,0,IFERROR(VLOOKUP($M:$M,'Price_Per_Oz_01.2019~'!$A:$CQ,Data_sheet_PTD!BA$2,0),0))</f>
        <v>0</v>
      </c>
      <c r="BB209" s="3">
        <f>IF(AB209=0,0,IFERROR(VLOOKUP($M:$M,'Price_Per_Oz_01.2019~'!$A:$CQ,Data_sheet_PTD!BB$2,0),0))</f>
        <v>0</v>
      </c>
      <c r="BC209" s="3">
        <f>IF(AC209=0,0,IFERROR(VLOOKUP($M:$M,'Price_Per_Oz_01.2019~'!$A:$CQ,Data_sheet_PTD!BC$2,0),0))</f>
        <v>0</v>
      </c>
      <c r="BD209" s="3">
        <f>IF(AD209=0,0,IFERROR(VLOOKUP($M:$M,'Price_Per_Oz_01.2019~'!$A:$CQ,Data_sheet_PTD!BD$2,0),0))</f>
        <v>0</v>
      </c>
      <c r="BE209" s="3">
        <f>IF(AE209=0,0,IFERROR(VLOOKUP($M:$M,'Price_Per_Oz_01.2019~'!$A:$CQ,Data_sheet_PTD!BE$2,0),0))</f>
        <v>0</v>
      </c>
      <c r="BF209" s="3">
        <f>IF(AF209=0,0,IFERROR(VLOOKUP($M:$M,'Price_Per_Oz_01.2019~'!$A:$CQ,Data_sheet_PTD!BF$2,0),0))</f>
        <v>0</v>
      </c>
      <c r="BG209" s="3">
        <f>IF(AG209=0,0,IFERROR(VLOOKUP($M:$M,'Price_Per_Oz_01.2019~'!$A:$CQ,Data_sheet_PTD!BG$2,0),0))</f>
        <v>0</v>
      </c>
      <c r="BH209" s="3">
        <f>IF(AH209=0,0,IFERROR(VLOOKUP($M:$M,'Price_Per_Oz_01.2019~'!$A:$CQ,Data_sheet_PTD!BH$2,0),0))</f>
        <v>0</v>
      </c>
      <c r="BI209" s="3">
        <f>IF(AI209=0,0,IFERROR(VLOOKUP($M:$M,'Price_Per_Oz_01.2019~'!$A:$CQ,Data_sheet_PTD!BI$2,0),0))</f>
        <v>0</v>
      </c>
      <c r="BJ209" s="3">
        <f>IF(AJ209=0,0,IFERROR(VLOOKUP($M:$M,'Price_Per_Oz_01.2019~'!$A:$CQ,Data_sheet_PTD!BJ$2,0),0))</f>
        <v>0</v>
      </c>
      <c r="BK209" s="3">
        <f>IF(AK209=0,0,IFERROR(VLOOKUP($M:$M,'Price_Per_Oz_01.2019~'!$A:$CQ,Data_sheet_PTD!BK$2,0),0))</f>
        <v>0</v>
      </c>
      <c r="BL209" s="3">
        <f>IF(AL209=0,0,IFERROR(VLOOKUP($M:$M,'Price_Per_Oz_01.2019~'!$A:$CQ,Data_sheet_PTD!BL$2,0),0))</f>
        <v>0</v>
      </c>
      <c r="BM209" s="17">
        <f t="shared" si="261"/>
        <v>0</v>
      </c>
      <c r="BN209" s="3">
        <f>IF(AN209=0,0,IFERROR(VLOOKUP($M:$M,'Price_Per_Oz_01.2019~'!$A:$CQ,Data_sheet_PTD!BN$2,0),0))</f>
        <v>0</v>
      </c>
      <c r="BO209" s="3">
        <f>IF(AO209=0,0,IFERROR(VLOOKUP($M:$M,'Price_Per_Oz_01.2019~'!$A:$CQ,Data_sheet_PTD!BO$2,0),0))</f>
        <v>0</v>
      </c>
      <c r="BP209" s="3">
        <f>IF(AP209=0,0,IFERROR(VLOOKUP($M:$M,'Price_Per_Oz_01.2019~'!$A:$CQ,Data_sheet_PTD!BP$2,0),0))</f>
        <v>0</v>
      </c>
      <c r="BQ209" s="3">
        <f>IF(AQ209=0,0,IFERROR(VLOOKUP($M:$M,'Price_Per_Oz_01.2019~'!$A:$CQ,Data_sheet_PTD!BQ$2,0),0))</f>
        <v>0</v>
      </c>
      <c r="BR209" s="3">
        <f>IF(AR209=0,0,IFERROR(VLOOKUP($M:$M,'Price_Per_Oz_01.2019~'!$A:$CQ,Data_sheet_PTD!BR$2,0),0))</f>
        <v>0</v>
      </c>
      <c r="BS209" s="3">
        <f>IF(AS209=0,0,IFERROR(VLOOKUP($M:$M,'Price_Per_Oz_01.2019~'!$A:$CQ,Data_sheet_PTD!BS$2,0),0))</f>
        <v>0</v>
      </c>
      <c r="BT209" s="3">
        <f>IF(AT209=0,0,IFERROR(VLOOKUP($M:$M,'Price_Per_Oz_01.2019~'!$A:$CQ,Data_sheet_PTD!BT$2,0),0))</f>
        <v>0</v>
      </c>
      <c r="BU209" s="3">
        <f>IF(AU209=0,0,IFERROR(VLOOKUP($M:$M,'Price_Per_Oz_01.2019~'!$A:$CQ,Data_sheet_PTD!BU$2,0),0))</f>
        <v>0</v>
      </c>
      <c r="BV209" s="3">
        <f>IF(AV209=0,0,IFERROR(VLOOKUP($M:$M,'Price_Per_Oz_01.2019~'!$A:$CQ,Data_sheet_PTD!BV$2,0),0))</f>
        <v>0</v>
      </c>
      <c r="BW209" s="3">
        <f>IF(AW209=0,0,IFERROR(VLOOKUP($M:$M,'Price_Per_Oz_01.2019~'!$A:$CQ,Data_sheet_PTD!BW$2,0),0))</f>
        <v>0</v>
      </c>
      <c r="BX209" s="3">
        <f>IF(AX209=0,0,IFERROR(VLOOKUP($M:$M,'Price_Per_Oz_01.2019~'!$A:$CQ,Data_sheet_PTD!BX$2,0),0))</f>
        <v>0</v>
      </c>
      <c r="BY209" s="3">
        <f>IF(AY209=0,0,IFERROR(VLOOKUP($M:$M,'Price_Per_Oz_01.2019~'!$A:$CQ,Data_sheet_PTD!BY$2,0),0))</f>
        <v>0</v>
      </c>
      <c r="BZ209" s="17">
        <f t="shared" si="262"/>
        <v>0</v>
      </c>
      <c r="CA209" s="12">
        <f t="shared" si="213"/>
        <v>0</v>
      </c>
      <c r="CB209" s="12">
        <f t="shared" si="214"/>
        <v>0</v>
      </c>
      <c r="CC209" s="12">
        <f t="shared" si="215"/>
        <v>0</v>
      </c>
      <c r="CD209" s="12">
        <f t="shared" si="216"/>
        <v>0</v>
      </c>
      <c r="CE209" s="12">
        <f t="shared" si="217"/>
        <v>0</v>
      </c>
      <c r="CF209" s="12">
        <f t="shared" si="218"/>
        <v>0</v>
      </c>
      <c r="CG209" s="12">
        <f t="shared" si="219"/>
        <v>0</v>
      </c>
      <c r="CH209" s="12">
        <f t="shared" si="220"/>
        <v>0</v>
      </c>
      <c r="CI209" s="12">
        <f t="shared" si="221"/>
        <v>0</v>
      </c>
      <c r="CJ209" s="12">
        <f t="shared" si="222"/>
        <v>0</v>
      </c>
      <c r="CK209" s="12">
        <f t="shared" si="223"/>
        <v>0</v>
      </c>
      <c r="CL209" s="12">
        <f t="shared" si="224"/>
        <v>0</v>
      </c>
      <c r="CM209" s="13">
        <f t="shared" si="263"/>
        <v>0</v>
      </c>
      <c r="CN209" s="12">
        <f t="shared" si="225"/>
        <v>0</v>
      </c>
      <c r="CO209" s="12">
        <f t="shared" si="226"/>
        <v>0</v>
      </c>
      <c r="CP209" s="12">
        <f t="shared" si="227"/>
        <v>0</v>
      </c>
      <c r="CQ209" s="12">
        <f t="shared" si="228"/>
        <v>0</v>
      </c>
      <c r="CR209" s="12">
        <f t="shared" si="229"/>
        <v>0</v>
      </c>
      <c r="CS209" s="12">
        <f t="shared" si="230"/>
        <v>0</v>
      </c>
      <c r="CT209" s="12">
        <f t="shared" si="231"/>
        <v>0</v>
      </c>
      <c r="CU209" s="12">
        <f t="shared" si="232"/>
        <v>0</v>
      </c>
      <c r="CV209" s="12">
        <f t="shared" si="233"/>
        <v>0</v>
      </c>
      <c r="CW209" s="12">
        <f t="shared" si="234"/>
        <v>0</v>
      </c>
      <c r="CX209" s="12">
        <f t="shared" si="235"/>
        <v>0</v>
      </c>
      <c r="CY209" s="12">
        <f t="shared" si="236"/>
        <v>0</v>
      </c>
      <c r="CZ209" s="13">
        <f t="shared" si="210"/>
        <v>0</v>
      </c>
      <c r="DA209" s="15">
        <f t="shared" si="237"/>
        <v>0</v>
      </c>
      <c r="DB209" s="15">
        <f t="shared" si="238"/>
        <v>0</v>
      </c>
      <c r="DC209" s="15">
        <f t="shared" si="239"/>
        <v>0</v>
      </c>
      <c r="DD209" s="15">
        <f t="shared" si="240"/>
        <v>0</v>
      </c>
      <c r="DE209" s="15">
        <f t="shared" si="241"/>
        <v>0</v>
      </c>
      <c r="DF209" s="15">
        <f t="shared" si="242"/>
        <v>0</v>
      </c>
      <c r="DG209" s="15">
        <f t="shared" si="243"/>
        <v>0</v>
      </c>
      <c r="DH209" s="15">
        <f t="shared" si="244"/>
        <v>0</v>
      </c>
      <c r="DI209" s="15">
        <f t="shared" si="245"/>
        <v>0</v>
      </c>
      <c r="DJ209" s="15">
        <f t="shared" si="246"/>
        <v>0</v>
      </c>
      <c r="DK209" s="15">
        <f t="shared" si="247"/>
        <v>0</v>
      </c>
      <c r="DL209" s="15">
        <f t="shared" si="248"/>
        <v>0</v>
      </c>
      <c r="DM209" s="16">
        <f t="shared" si="211"/>
        <v>0</v>
      </c>
      <c r="DN209" s="15">
        <f t="shared" si="249"/>
        <v>0</v>
      </c>
      <c r="DO209" s="15">
        <f t="shared" si="250"/>
        <v>0</v>
      </c>
      <c r="DP209" s="15">
        <f t="shared" si="251"/>
        <v>0</v>
      </c>
      <c r="DQ209" s="15">
        <f t="shared" si="252"/>
        <v>0</v>
      </c>
      <c r="DR209" s="15">
        <f t="shared" si="253"/>
        <v>0</v>
      </c>
      <c r="DS209" s="15">
        <f t="shared" si="254"/>
        <v>0</v>
      </c>
      <c r="DT209" s="15">
        <f t="shared" si="255"/>
        <v>0</v>
      </c>
      <c r="DU209" s="15">
        <f t="shared" si="256"/>
        <v>0</v>
      </c>
      <c r="DV209" s="15">
        <f t="shared" si="257"/>
        <v>0</v>
      </c>
      <c r="DW209" s="15">
        <f t="shared" si="258"/>
        <v>0</v>
      </c>
      <c r="DX209" s="15">
        <f t="shared" si="259"/>
        <v>0</v>
      </c>
      <c r="DY209" s="15">
        <f t="shared" si="260"/>
        <v>0</v>
      </c>
      <c r="DZ209" s="16">
        <f t="shared" si="212"/>
        <v>0</v>
      </c>
      <c r="EB209" s="22">
        <f t="shared" si="264"/>
        <v>0</v>
      </c>
      <c r="EC209" s="22">
        <f t="shared" si="265"/>
        <v>0</v>
      </c>
      <c r="ED209" s="22">
        <f t="shared" si="266"/>
        <v>0</v>
      </c>
      <c r="EE209" s="22">
        <f t="shared" si="267"/>
        <v>0</v>
      </c>
      <c r="EF209" s="22">
        <f t="shared" si="268"/>
        <v>0</v>
      </c>
      <c r="EG209" s="22">
        <f t="shared" si="269"/>
        <v>0</v>
      </c>
      <c r="EH209" s="22">
        <f t="shared" si="270"/>
        <v>0</v>
      </c>
      <c r="EI209" s="22">
        <f t="shared" si="271"/>
        <v>0</v>
      </c>
      <c r="EJ209" s="22">
        <f t="shared" si="272"/>
        <v>0</v>
      </c>
      <c r="EK209" s="22">
        <f t="shared" si="273"/>
        <v>0</v>
      </c>
      <c r="EL209" s="22">
        <f t="shared" si="274"/>
        <v>0</v>
      </c>
      <c r="EM209" s="22">
        <f t="shared" si="275"/>
        <v>0</v>
      </c>
    </row>
    <row r="210" spans="12:143" x14ac:dyDescent="0.3">
      <c r="L210" s="7"/>
      <c r="M210" t="s">
        <v>208</v>
      </c>
      <c r="N210" s="15">
        <f>IFERROR(VLOOKUP($M:$M,'Data 2'!$C:$R,'Data 2'!E$1,0),0)</f>
        <v>23815.32</v>
      </c>
      <c r="O210" s="15">
        <f>IFERROR(VLOOKUP($M:$M,'Data 2'!$C:$R,'Data 2'!F$1,0),0)</f>
        <v>30354.53</v>
      </c>
      <c r="P210" s="15">
        <f>IFERROR(VLOOKUP($M:$M,'Data 2'!$C:$R,'Data 2'!G$1,0),0)</f>
        <v>32678.61</v>
      </c>
      <c r="Q210" s="15">
        <f>IFERROR(VLOOKUP($M:$M,'Data 2'!$C:$R,'Data 2'!H$1,0),0)</f>
        <v>41127.769999999997</v>
      </c>
      <c r="R210" s="15">
        <f>IFERROR(VLOOKUP($M:$M,'Data 2'!$C:$R,'Data 2'!I$1,0),0)</f>
        <v>37529.17</v>
      </c>
      <c r="S210" s="15">
        <f>IFERROR(VLOOKUP($M:$M,'Data 2'!$C:$R,'Data 2'!J$1,0),0)</f>
        <v>40199.120000000003</v>
      </c>
      <c r="T210" s="15">
        <f>IFERROR(VLOOKUP($M:$M,'Data 2'!$C:$R,'Data 2'!K$1,0),0)</f>
        <v>47480.43</v>
      </c>
      <c r="U210" s="15">
        <f>IFERROR(VLOOKUP($M:$M,'Data 2'!$C:$R,'Data 2'!L$1,0),0)</f>
        <v>41749.94</v>
      </c>
      <c r="V210" s="15">
        <f>IFERROR(VLOOKUP($M:$M,'Data 2'!$C:$R,'Data 2'!M$1,0),0)</f>
        <v>34091.17</v>
      </c>
      <c r="W210" s="15">
        <f>IFERROR(VLOOKUP($M:$M,'Data 2'!$C:$R,'Data 2'!N$1,0),0)</f>
        <v>32434.03</v>
      </c>
      <c r="X210" s="15">
        <f>IFERROR(VLOOKUP($M:$M,'Data 2'!$C:$R,'Data 2'!O$1,0),0)</f>
        <v>24262.13</v>
      </c>
      <c r="Y210" s="15">
        <f>IFERROR(VLOOKUP($M:$M,'Data 2'!$C:$R,'Data 2'!P$1,0),0)</f>
        <v>21519.32</v>
      </c>
      <c r="Z210" s="16">
        <f>SUM(N210:U210)</f>
        <v>294934.88999999996</v>
      </c>
      <c r="AA210" s="15">
        <f>IFERROR(VLOOKUP($M:$M,'Data 2'!$U:$AI,'Data 2'!W$1,0),0)</f>
        <v>27390.54</v>
      </c>
      <c r="AB210" s="15">
        <f>IFERROR(VLOOKUP($M:$M,'Data 2'!$U:$AI,'Data 2'!X$1,0),0)</f>
        <v>30980.21</v>
      </c>
      <c r="AC210" s="15">
        <f>IFERROR(VLOOKUP($M:$M,'Data 2'!$U:$AI,'Data 2'!Y$1,0),0)</f>
        <v>35991</v>
      </c>
      <c r="AD210" s="15">
        <f>IFERROR(VLOOKUP($M:$M,'Data 2'!$U:$AI,'Data 2'!Z$1,0),0)</f>
        <v>44702.720000000001</v>
      </c>
      <c r="AE210" s="15">
        <f>IFERROR(VLOOKUP($M:$M,'Data 2'!$U:$AI,'Data 2'!AA$1,0),0)</f>
        <v>46929.57</v>
      </c>
      <c r="AF210" s="15">
        <f>IFERROR(VLOOKUP($M:$M,'Data 2'!$U:$AI,'Data 2'!AB$1,0),0)</f>
        <v>50539.54</v>
      </c>
      <c r="AG210" s="15">
        <f>IFERROR(VLOOKUP($M:$M,'Data 2'!$U:$AI,'Data 2'!AC$1,0),0)</f>
        <v>45120.69</v>
      </c>
      <c r="AH210" s="15">
        <f>IFERROR(VLOOKUP($M:$M,'Data 2'!$U:$AI,'Data 2'!AD$1,0),0)</f>
        <v>42983.68</v>
      </c>
      <c r="AI210" s="15">
        <f>IFERROR(VLOOKUP($M:$M,'Data 2'!$U:$AI,'Data 2'!AE$1,0),0)</f>
        <v>40853.769999999997</v>
      </c>
      <c r="AJ210" s="15">
        <f>IFERROR(VLOOKUP($M:$M,'Data 2'!$U:$AI,'Data 2'!AF$1,0),0)</f>
        <v>35830.94</v>
      </c>
      <c r="AK210" s="15">
        <f>IFERROR(VLOOKUP($M:$M,'Data 2'!$U:$AI,'Data 2'!AG$1,0),0)</f>
        <v>25106.87</v>
      </c>
      <c r="AL210" s="15">
        <f>IFERROR(VLOOKUP($M:$M,'Data 2'!$U:$AI,'Data 2'!AH$1,0),0)</f>
        <v>29187.78</v>
      </c>
      <c r="AM210" s="16">
        <f t="shared" si="276"/>
        <v>455617.31000000006</v>
      </c>
      <c r="AN210" s="15">
        <f>IFERROR(VLOOKUP($M:$M,'Data 2'!$AP:$BE,'Data 2'!AR$1,0),0)</f>
        <v>29893.45</v>
      </c>
      <c r="AO210" s="15">
        <f>IFERROR(VLOOKUP($M:$M,'Data 2'!$AP:$BE,'Data 2'!AS$1,0),0)</f>
        <v>35900.89</v>
      </c>
      <c r="AP210" s="15">
        <f>IFERROR(VLOOKUP($M:$M,'Data 2'!$AP:$BE,'Data 2'!AT$1,0),0)</f>
        <v>39692.800000000003</v>
      </c>
      <c r="AQ210" s="15">
        <f>IFERROR(VLOOKUP($M:$M,'Data 2'!$AP:$BE,'Data 2'!AU$1,0),0)</f>
        <v>42488.67</v>
      </c>
      <c r="AR210" s="15">
        <f>IFERROR(VLOOKUP($M:$M,'Data 2'!$AP:$BE,'Data 2'!AV$1,0),0)</f>
        <v>46881.5</v>
      </c>
      <c r="AS210" s="15">
        <f>IFERROR(VLOOKUP($M:$M,'Data 2'!$AP:$BE,'Data 2'!AW$1,0),0)</f>
        <v>43168.28</v>
      </c>
      <c r="AT210" s="15">
        <f>IFERROR(VLOOKUP($M:$M,'Data 2'!$AP:$BE,'Data 2'!AX$1,0),0)</f>
        <v>39761.160000000003</v>
      </c>
      <c r="AU210" s="15">
        <f>IFERROR(VLOOKUP($M:$M,'Data 2'!$AP:$BE,'Data 2'!AY$1,0),0)</f>
        <v>49139.45</v>
      </c>
      <c r="AV210" s="15">
        <f>IFERROR(VLOOKUP($M:$M,'Data 2'!$AP:$BE,'Data 2'!AZ$1,0),0)</f>
        <v>33212.400000000001</v>
      </c>
      <c r="AW210" s="15">
        <f>IFERROR(VLOOKUP($M:$M,'Data 2'!$AP:$BE,'Data 2'!BA$1,0),0)</f>
        <v>30775.399999999998</v>
      </c>
      <c r="AX210" s="15">
        <f>IFERROR(VLOOKUP($M:$M,'Data 2'!$AP:$BE,'Data 2'!BB$1,0),0)</f>
        <v>25408.58</v>
      </c>
      <c r="AY210" s="15">
        <f>IFERROR(VLOOKUP($M:$M,'Data 2'!$AP:$BE,'Data 2'!BC$1,0),0)</f>
        <v>25873.080000000005</v>
      </c>
      <c r="AZ210" s="16">
        <f t="shared" si="209"/>
        <v>442195.66000000009</v>
      </c>
      <c r="BA210" s="3">
        <f>IF(AA210=0,0,IFERROR(VLOOKUP($M:$M,'Price_Per_Oz_01.2019~'!$A:$CQ,Data_sheet_PTD!BA$2,0),0))</f>
        <v>0.88</v>
      </c>
      <c r="BB210" s="3">
        <f>IF(AB210=0,0,IFERROR(VLOOKUP($M:$M,'Price_Per_Oz_01.2019~'!$A:$CQ,Data_sheet_PTD!BB$2,0),0))</f>
        <v>0.89</v>
      </c>
      <c r="BC210" s="3">
        <f>IF(AC210=0,0,IFERROR(VLOOKUP($M:$M,'Price_Per_Oz_01.2019~'!$A:$CQ,Data_sheet_PTD!BC$2,0),0))</f>
        <v>0.89</v>
      </c>
      <c r="BD210" s="3">
        <f>IF(AD210=0,0,IFERROR(VLOOKUP($M:$M,'Price_Per_Oz_01.2019~'!$A:$CQ,Data_sheet_PTD!BD$2,0),0))</f>
        <v>0.89</v>
      </c>
      <c r="BE210" s="3">
        <f>IF(AE210=0,0,IFERROR(VLOOKUP($M:$M,'Price_Per_Oz_01.2019~'!$A:$CQ,Data_sheet_PTD!BE$2,0),0))</f>
        <v>0.89</v>
      </c>
      <c r="BF210" s="3">
        <f>IF(AF210=0,0,IFERROR(VLOOKUP($M:$M,'Price_Per_Oz_01.2019~'!$A:$CQ,Data_sheet_PTD!BF$2,0),0))</f>
        <v>0.89</v>
      </c>
      <c r="BG210" s="3">
        <f>IF(AG210=0,0,IFERROR(VLOOKUP($M:$M,'Price_Per_Oz_01.2019~'!$A:$CQ,Data_sheet_PTD!BG$2,0),0))</f>
        <v>0.89</v>
      </c>
      <c r="BH210" s="3">
        <f>IF(AH210=0,0,IFERROR(VLOOKUP($M:$M,'Price_Per_Oz_01.2019~'!$A:$CQ,Data_sheet_PTD!BH$2,0),0))</f>
        <v>0.89</v>
      </c>
      <c r="BI210" s="3">
        <f>IF(AI210=0,0,IFERROR(VLOOKUP($M:$M,'Price_Per_Oz_01.2019~'!$A:$CQ,Data_sheet_PTD!BI$2,0),0))</f>
        <v>0.89</v>
      </c>
      <c r="BJ210" s="3">
        <f>IF(AJ210=0,0,IFERROR(VLOOKUP($M:$M,'Price_Per_Oz_01.2019~'!$A:$CQ,Data_sheet_PTD!BJ$2,0),0))</f>
        <v>0.89</v>
      </c>
      <c r="BK210" s="3">
        <f>IF(AK210=0,0,IFERROR(VLOOKUP($M:$M,'Price_Per_Oz_01.2019~'!$A:$CQ,Data_sheet_PTD!BK$2,0),0))</f>
        <v>0.89</v>
      </c>
      <c r="BL210" s="3">
        <f>IF(AL210=0,0,IFERROR(VLOOKUP($M:$M,'Price_Per_Oz_01.2019~'!$A:$CQ,Data_sheet_PTD!BL$2,0),0))</f>
        <v>0.89</v>
      </c>
      <c r="BM210" s="17">
        <f t="shared" si="261"/>
        <v>0.89</v>
      </c>
      <c r="BN210" s="3">
        <f>IF(AN210=0,0,IFERROR(VLOOKUP($M:$M,'Price_Per_Oz_01.2019~'!$A:$CQ,Data_sheet_PTD!BN$2,0),0))</f>
        <v>0.89</v>
      </c>
      <c r="BO210" s="3">
        <f>IF(AO210=0,0,IFERROR(VLOOKUP($M:$M,'Price_Per_Oz_01.2019~'!$A:$CQ,Data_sheet_PTD!BO$2,0),0))</f>
        <v>0.89</v>
      </c>
      <c r="BP210" s="3">
        <f>IF(AP210=0,0,IFERROR(VLOOKUP($M:$M,'Price_Per_Oz_01.2019~'!$A:$CQ,Data_sheet_PTD!BP$2,0),0))</f>
        <v>0.89</v>
      </c>
      <c r="BQ210" s="3">
        <f>IF(AQ210=0,0,IFERROR(VLOOKUP($M:$M,'Price_Per_Oz_01.2019~'!$A:$CQ,Data_sheet_PTD!BQ$2,0),0))</f>
        <v>0.89</v>
      </c>
      <c r="BR210" s="3">
        <f>IF(AR210=0,0,IFERROR(VLOOKUP($M:$M,'Price_Per_Oz_01.2019~'!$A:$CQ,Data_sheet_PTD!BR$2,0),0))</f>
        <v>0.89</v>
      </c>
      <c r="BS210" s="3">
        <f>IF(AS210=0,0,IFERROR(VLOOKUP($M:$M,'Price_Per_Oz_01.2019~'!$A:$CQ,Data_sheet_PTD!BS$2,0),0))</f>
        <v>0.89</v>
      </c>
      <c r="BT210" s="3">
        <f>IF(AT210=0,0,IFERROR(VLOOKUP($M:$M,'Price_Per_Oz_01.2019~'!$A:$CQ,Data_sheet_PTD!BT$2,0),0))</f>
        <v>0.89</v>
      </c>
      <c r="BU210" s="3">
        <f>IF(AU210=0,0,IFERROR(VLOOKUP($M:$M,'Price_Per_Oz_01.2019~'!$A:$CQ,Data_sheet_PTD!BU$2,0),0))</f>
        <v>0.89</v>
      </c>
      <c r="BV210" s="3">
        <f>IF(AV210=0,0,IFERROR(VLOOKUP($M:$M,'Price_Per_Oz_01.2019~'!$A:$CQ,Data_sheet_PTD!BV$2,0),0))</f>
        <v>0.89</v>
      </c>
      <c r="BW210" s="3">
        <f>IF(AW210=0,0,IFERROR(VLOOKUP($M:$M,'Price_Per_Oz_01.2019~'!$A:$CQ,Data_sheet_PTD!BW$2,0),0))</f>
        <v>0.93</v>
      </c>
      <c r="BX210" s="3">
        <f>IF(AX210=0,0,IFERROR(VLOOKUP($M:$M,'Price_Per_Oz_01.2019~'!$A:$CQ,Data_sheet_PTD!BX$2,0),0))</f>
        <v>0.93</v>
      </c>
      <c r="BY210" s="3">
        <f>IF(AY210=0,0,IFERROR(VLOOKUP($M:$M,'Price_Per_Oz_01.2019~'!$A:$CQ,Data_sheet_PTD!BY$2,0),0))</f>
        <v>0.93</v>
      </c>
      <c r="BZ210" s="17">
        <f t="shared" si="262"/>
        <v>0.89</v>
      </c>
      <c r="CA210" s="12">
        <f t="shared" si="213"/>
        <v>31125.613636363636</v>
      </c>
      <c r="CB210" s="12">
        <f t="shared" si="214"/>
        <v>34809.224719101119</v>
      </c>
      <c r="CC210" s="12">
        <f t="shared" si="215"/>
        <v>40439.325842696628</v>
      </c>
      <c r="CD210" s="12">
        <f t="shared" si="216"/>
        <v>50227.775280898873</v>
      </c>
      <c r="CE210" s="12">
        <f t="shared" si="217"/>
        <v>52729.853932584272</v>
      </c>
      <c r="CF210" s="12">
        <f t="shared" si="218"/>
        <v>56786</v>
      </c>
      <c r="CG210" s="12">
        <f t="shared" si="219"/>
        <v>50697.404494382026</v>
      </c>
      <c r="CH210" s="12">
        <f t="shared" si="220"/>
        <v>48296.269662921346</v>
      </c>
      <c r="CI210" s="12">
        <f t="shared" si="221"/>
        <v>45903.112359550556</v>
      </c>
      <c r="CJ210" s="12">
        <f t="shared" si="222"/>
        <v>40259.483146067418</v>
      </c>
      <c r="CK210" s="12">
        <f t="shared" si="223"/>
        <v>28209.966292134828</v>
      </c>
      <c r="CL210" s="12">
        <f t="shared" si="224"/>
        <v>32795.258426966291</v>
      </c>
      <c r="CM210" s="13">
        <f t="shared" si="263"/>
        <v>512279.28779366706</v>
      </c>
      <c r="CN210" s="12">
        <f t="shared" si="225"/>
        <v>33588.146067415728</v>
      </c>
      <c r="CO210" s="12">
        <f t="shared" si="226"/>
        <v>40338.078651685391</v>
      </c>
      <c r="CP210" s="12">
        <f t="shared" si="227"/>
        <v>44598.651685393263</v>
      </c>
      <c r="CQ210" s="12">
        <f t="shared" si="228"/>
        <v>47740.078651685391</v>
      </c>
      <c r="CR210" s="12">
        <f t="shared" si="229"/>
        <v>52675.84269662921</v>
      </c>
      <c r="CS210" s="12">
        <f t="shared" si="230"/>
        <v>48503.685393258427</v>
      </c>
      <c r="CT210" s="12">
        <f t="shared" si="231"/>
        <v>44675.460674157308</v>
      </c>
      <c r="CU210" s="12">
        <f t="shared" si="232"/>
        <v>55212.86516853932</v>
      </c>
      <c r="CV210" s="12">
        <f t="shared" si="233"/>
        <v>37317.303370786518</v>
      </c>
      <c r="CW210" s="12">
        <f t="shared" si="234"/>
        <v>33091.82795698924</v>
      </c>
      <c r="CX210" s="12">
        <f t="shared" si="235"/>
        <v>27321.053763440861</v>
      </c>
      <c r="CY210" s="12">
        <f t="shared" si="236"/>
        <v>27820.516129032261</v>
      </c>
      <c r="CZ210" s="13">
        <f t="shared" si="210"/>
        <v>492883.51020901295</v>
      </c>
      <c r="DA210" s="15">
        <f t="shared" si="237"/>
        <v>2167.0285393258409</v>
      </c>
      <c r="DB210" s="15">
        <f t="shared" si="238"/>
        <v>4920.6800000000021</v>
      </c>
      <c r="DC210" s="15">
        <f t="shared" si="239"/>
        <v>3701.8000000000052</v>
      </c>
      <c r="DD210" s="15">
        <f t="shared" si="240"/>
        <v>-2214.0499999999993</v>
      </c>
      <c r="DE210" s="15">
        <f t="shared" si="241"/>
        <v>-48.070000000005315</v>
      </c>
      <c r="DF210" s="15">
        <f t="shared" si="242"/>
        <v>-7371.26</v>
      </c>
      <c r="DG210" s="15">
        <f t="shared" si="243"/>
        <v>-5359.53</v>
      </c>
      <c r="DH210" s="15">
        <f t="shared" si="244"/>
        <v>6155.7699999999968</v>
      </c>
      <c r="DI210" s="15">
        <f t="shared" si="245"/>
        <v>-7641.3699999999944</v>
      </c>
      <c r="DJ210" s="15">
        <f t="shared" si="246"/>
        <v>-6379.2131182795783</v>
      </c>
      <c r="DK210" s="15">
        <f t="shared" si="247"/>
        <v>-791.13215053763065</v>
      </c>
      <c r="DL210" s="15">
        <f t="shared" si="248"/>
        <v>-4427.5206451612867</v>
      </c>
      <c r="DM210" s="16">
        <f t="shared" si="211"/>
        <v>-17286.867374652647</v>
      </c>
      <c r="DN210" s="15">
        <f t="shared" si="249"/>
        <v>335.88146067415755</v>
      </c>
      <c r="DO210" s="15">
        <f t="shared" si="250"/>
        <v>0</v>
      </c>
      <c r="DP210" s="15">
        <f t="shared" si="251"/>
        <v>0</v>
      </c>
      <c r="DQ210" s="15">
        <f t="shared" si="252"/>
        <v>0</v>
      </c>
      <c r="DR210" s="15">
        <f t="shared" si="253"/>
        <v>0</v>
      </c>
      <c r="DS210" s="15">
        <f t="shared" si="254"/>
        <v>0</v>
      </c>
      <c r="DT210" s="15">
        <f t="shared" si="255"/>
        <v>0</v>
      </c>
      <c r="DU210" s="15">
        <f t="shared" si="256"/>
        <v>0</v>
      </c>
      <c r="DV210" s="15">
        <f t="shared" si="257"/>
        <v>0</v>
      </c>
      <c r="DW210" s="15">
        <f t="shared" si="258"/>
        <v>1323.6731182795709</v>
      </c>
      <c r="DX210" s="15">
        <f t="shared" si="259"/>
        <v>1092.8421505376355</v>
      </c>
      <c r="DY210" s="15">
        <f t="shared" si="260"/>
        <v>1112.8206451612914</v>
      </c>
      <c r="DZ210" s="16">
        <f t="shared" si="212"/>
        <v>3865.2173746526551</v>
      </c>
      <c r="EB210" s="22">
        <f t="shared" si="264"/>
        <v>0</v>
      </c>
      <c r="EC210" s="22">
        <f t="shared" si="265"/>
        <v>0</v>
      </c>
      <c r="ED210" s="22">
        <f t="shared" si="266"/>
        <v>0</v>
      </c>
      <c r="EE210" s="22">
        <f t="shared" si="267"/>
        <v>-3.637978807091713E-12</v>
      </c>
      <c r="EF210" s="22">
        <f t="shared" si="268"/>
        <v>5.6061821851471905E-12</v>
      </c>
      <c r="EG210" s="22">
        <f t="shared" si="269"/>
        <v>0</v>
      </c>
      <c r="EH210" s="22">
        <f t="shared" si="270"/>
        <v>0</v>
      </c>
      <c r="EI210" s="22">
        <f t="shared" si="271"/>
        <v>0</v>
      </c>
      <c r="EJ210" s="22">
        <f t="shared" si="272"/>
        <v>0</v>
      </c>
      <c r="EK210" s="22">
        <f t="shared" si="273"/>
        <v>0</v>
      </c>
      <c r="EL210" s="22">
        <f t="shared" si="274"/>
        <v>-2.0463630789890885E-12</v>
      </c>
      <c r="EM210" s="22">
        <f t="shared" si="275"/>
        <v>0</v>
      </c>
    </row>
    <row r="211" spans="12:143" x14ac:dyDescent="0.3">
      <c r="L211" s="7"/>
      <c r="M211" t="s">
        <v>209</v>
      </c>
      <c r="N211" s="15">
        <f>IFERROR(VLOOKUP($M:$M,'Data 2'!$C:$R,'Data 2'!E$1,0),0)</f>
        <v>45661.41</v>
      </c>
      <c r="O211" s="15">
        <f>IFERROR(VLOOKUP($M:$M,'Data 2'!$C:$R,'Data 2'!F$1,0),0)</f>
        <v>48455.89</v>
      </c>
      <c r="P211" s="15">
        <f>IFERROR(VLOOKUP($M:$M,'Data 2'!$C:$R,'Data 2'!G$1,0),0)</f>
        <v>61079.14</v>
      </c>
      <c r="Q211" s="15">
        <f>IFERROR(VLOOKUP($M:$M,'Data 2'!$C:$R,'Data 2'!H$1,0),0)</f>
        <v>71139.83</v>
      </c>
      <c r="R211" s="15">
        <f>IFERROR(VLOOKUP($M:$M,'Data 2'!$C:$R,'Data 2'!I$1,0),0)</f>
        <v>72911.78</v>
      </c>
      <c r="S211" s="15">
        <f>IFERROR(VLOOKUP($M:$M,'Data 2'!$C:$R,'Data 2'!J$1,0),0)</f>
        <v>76998.009999999995</v>
      </c>
      <c r="T211" s="15">
        <f>IFERROR(VLOOKUP($M:$M,'Data 2'!$C:$R,'Data 2'!K$1,0),0)</f>
        <v>76752.27</v>
      </c>
      <c r="U211" s="15">
        <f>IFERROR(VLOOKUP($M:$M,'Data 2'!$C:$R,'Data 2'!L$1,0),0)</f>
        <v>63750.720000000001</v>
      </c>
      <c r="V211" s="15">
        <f>IFERROR(VLOOKUP($M:$M,'Data 2'!$C:$R,'Data 2'!M$1,0),0)</f>
        <v>55393.62</v>
      </c>
      <c r="W211" s="15">
        <f>IFERROR(VLOOKUP($M:$M,'Data 2'!$C:$R,'Data 2'!N$1,0),0)</f>
        <v>49262.07</v>
      </c>
      <c r="X211" s="15">
        <f>IFERROR(VLOOKUP($M:$M,'Data 2'!$C:$R,'Data 2'!O$1,0),0)</f>
        <v>41284.19</v>
      </c>
      <c r="Y211" s="15">
        <f>IFERROR(VLOOKUP($M:$M,'Data 2'!$C:$R,'Data 2'!P$1,0),0)</f>
        <v>45359.48</v>
      </c>
      <c r="Z211" s="16">
        <f t="shared" ref="Z211:Z279" si="277">SUM(N211:U211)</f>
        <v>516749.05000000005</v>
      </c>
      <c r="AA211" s="15">
        <f>IFERROR(VLOOKUP($M:$M,'Data 2'!$U:$AI,'Data 2'!W$1,0),0)</f>
        <v>53137.73</v>
      </c>
      <c r="AB211" s="15">
        <f>IFERROR(VLOOKUP($M:$M,'Data 2'!$U:$AI,'Data 2'!X$1,0),0)</f>
        <v>59435.03</v>
      </c>
      <c r="AC211" s="15">
        <f>IFERROR(VLOOKUP($M:$M,'Data 2'!$U:$AI,'Data 2'!Y$1,0),0)</f>
        <v>82193.2</v>
      </c>
      <c r="AD211" s="15">
        <f>IFERROR(VLOOKUP($M:$M,'Data 2'!$U:$AI,'Data 2'!Z$1,0),0)</f>
        <v>82413.210000000006</v>
      </c>
      <c r="AE211" s="15">
        <f>IFERROR(VLOOKUP($M:$M,'Data 2'!$U:$AI,'Data 2'!AA$1,0),0)</f>
        <v>92569.8</v>
      </c>
      <c r="AF211" s="15">
        <f>IFERROR(VLOOKUP($M:$M,'Data 2'!$U:$AI,'Data 2'!AB$1,0),0)</f>
        <v>104977.41</v>
      </c>
      <c r="AG211" s="15">
        <f>IFERROR(VLOOKUP($M:$M,'Data 2'!$U:$AI,'Data 2'!AC$1,0),0)</f>
        <v>91251.74</v>
      </c>
      <c r="AH211" s="15">
        <f>IFERROR(VLOOKUP($M:$M,'Data 2'!$U:$AI,'Data 2'!AD$1,0),0)</f>
        <v>84176.05</v>
      </c>
      <c r="AI211" s="15">
        <f>IFERROR(VLOOKUP($M:$M,'Data 2'!$U:$AI,'Data 2'!AE$1,0),0)</f>
        <v>73856.929999999993</v>
      </c>
      <c r="AJ211" s="15">
        <f>IFERROR(VLOOKUP($M:$M,'Data 2'!$U:$AI,'Data 2'!AF$1,0),0)</f>
        <v>66870.27</v>
      </c>
      <c r="AK211" s="15">
        <f>IFERROR(VLOOKUP($M:$M,'Data 2'!$U:$AI,'Data 2'!AG$1,0),0)</f>
        <v>52042.3</v>
      </c>
      <c r="AL211" s="15">
        <f>IFERROR(VLOOKUP($M:$M,'Data 2'!$U:$AI,'Data 2'!AH$1,0),0)</f>
        <v>52219.96</v>
      </c>
      <c r="AM211" s="16">
        <f t="shared" si="276"/>
        <v>895143.63000000012</v>
      </c>
      <c r="AN211" s="15">
        <f>IFERROR(VLOOKUP($M:$M,'Data 2'!$AP:$BE,'Data 2'!AR$1,0),0)</f>
        <v>64550.97</v>
      </c>
      <c r="AO211" s="15">
        <f>IFERROR(VLOOKUP($M:$M,'Data 2'!$AP:$BE,'Data 2'!AS$1,0),0)</f>
        <v>67142.070000000007</v>
      </c>
      <c r="AP211" s="15">
        <f>IFERROR(VLOOKUP($M:$M,'Data 2'!$AP:$BE,'Data 2'!AT$1,0),0)</f>
        <v>85854.59</v>
      </c>
      <c r="AQ211" s="15">
        <f>IFERROR(VLOOKUP($M:$M,'Data 2'!$AP:$BE,'Data 2'!AU$1,0),0)</f>
        <v>89044.61</v>
      </c>
      <c r="AR211" s="15">
        <f>IFERROR(VLOOKUP($M:$M,'Data 2'!$AP:$BE,'Data 2'!AV$1,0),0)</f>
        <v>99968.54</v>
      </c>
      <c r="AS211" s="15">
        <f>IFERROR(VLOOKUP($M:$M,'Data 2'!$AP:$BE,'Data 2'!AW$1,0),0)</f>
        <v>98885.46</v>
      </c>
      <c r="AT211" s="15">
        <f>IFERROR(VLOOKUP($M:$M,'Data 2'!$AP:$BE,'Data 2'!AX$1,0),0)</f>
        <v>92355.42</v>
      </c>
      <c r="AU211" s="15">
        <f>IFERROR(VLOOKUP($M:$M,'Data 2'!$AP:$BE,'Data 2'!AY$1,0),0)</f>
        <v>94858.85</v>
      </c>
      <c r="AV211" s="15">
        <f>IFERROR(VLOOKUP($M:$M,'Data 2'!$AP:$BE,'Data 2'!AZ$1,0),0)</f>
        <v>79424.78</v>
      </c>
      <c r="AW211" s="15">
        <f>IFERROR(VLOOKUP($M:$M,'Data 2'!$AP:$BE,'Data 2'!BA$1,0),0)</f>
        <v>68741.42</v>
      </c>
      <c r="AX211" s="15">
        <f>IFERROR(VLOOKUP($M:$M,'Data 2'!$AP:$BE,'Data 2'!BB$1,0),0)</f>
        <v>57439.090000000004</v>
      </c>
      <c r="AY211" s="15">
        <f>IFERROR(VLOOKUP($M:$M,'Data 2'!$AP:$BE,'Data 2'!BC$1,0),0)</f>
        <v>49520.11</v>
      </c>
      <c r="AZ211" s="16">
        <f t="shared" si="209"/>
        <v>947785.91</v>
      </c>
      <c r="BA211" s="3">
        <f>IF(AA211=0,0,IFERROR(VLOOKUP($M:$M,'Price_Per_Oz_01.2019~'!$A:$CQ,Data_sheet_PTD!BA$2,0),0))</f>
        <v>0.69</v>
      </c>
      <c r="BB211" s="3">
        <f>IF(AB211=0,0,IFERROR(VLOOKUP($M:$M,'Price_Per_Oz_01.2019~'!$A:$CQ,Data_sheet_PTD!BB$2,0),0))</f>
        <v>0.69</v>
      </c>
      <c r="BC211" s="3">
        <f>IF(AC211=0,0,IFERROR(VLOOKUP($M:$M,'Price_Per_Oz_01.2019~'!$A:$CQ,Data_sheet_PTD!BC$2,0),0))</f>
        <v>0.74</v>
      </c>
      <c r="BD211" s="3">
        <f>IF(AD211=0,0,IFERROR(VLOOKUP($M:$M,'Price_Per_Oz_01.2019~'!$A:$CQ,Data_sheet_PTD!BD$2,0),0))</f>
        <v>0.74</v>
      </c>
      <c r="BE211" s="3">
        <f>IF(AE211=0,0,IFERROR(VLOOKUP($M:$M,'Price_Per_Oz_01.2019~'!$A:$CQ,Data_sheet_PTD!BE$2,0),0))</f>
        <v>0.74</v>
      </c>
      <c r="BF211" s="3">
        <f>IF(AF211=0,0,IFERROR(VLOOKUP($M:$M,'Price_Per_Oz_01.2019~'!$A:$CQ,Data_sheet_PTD!BF$2,0),0))</f>
        <v>0.74</v>
      </c>
      <c r="BG211" s="3">
        <f>IF(AG211=0,0,IFERROR(VLOOKUP($M:$M,'Price_Per_Oz_01.2019~'!$A:$CQ,Data_sheet_PTD!BG$2,0),0))</f>
        <v>0.74</v>
      </c>
      <c r="BH211" s="3">
        <f>IF(AH211=0,0,IFERROR(VLOOKUP($M:$M,'Price_Per_Oz_01.2019~'!$A:$CQ,Data_sheet_PTD!BH$2,0),0))</f>
        <v>0.74</v>
      </c>
      <c r="BI211" s="3">
        <f>IF(AI211=0,0,IFERROR(VLOOKUP($M:$M,'Price_Per_Oz_01.2019~'!$A:$CQ,Data_sheet_PTD!BI$2,0),0))</f>
        <v>0.74</v>
      </c>
      <c r="BJ211" s="3">
        <f>IF(AJ211=0,0,IFERROR(VLOOKUP($M:$M,'Price_Per_Oz_01.2019~'!$A:$CQ,Data_sheet_PTD!BJ$2,0),0))</f>
        <v>0.74</v>
      </c>
      <c r="BK211" s="3">
        <f>IF(AK211=0,0,IFERROR(VLOOKUP($M:$M,'Price_Per_Oz_01.2019~'!$A:$CQ,Data_sheet_PTD!BK$2,0),0))</f>
        <v>0.74</v>
      </c>
      <c r="BL211" s="3">
        <f>IF(AL211=0,0,IFERROR(VLOOKUP($M:$M,'Price_Per_Oz_01.2019~'!$A:$CQ,Data_sheet_PTD!BL$2,0),0))</f>
        <v>0.74</v>
      </c>
      <c r="BM211" s="17">
        <f t="shared" si="261"/>
        <v>0.74</v>
      </c>
      <c r="BN211" s="3">
        <f>IF(AN211=0,0,IFERROR(VLOOKUP($M:$M,'Price_Per_Oz_01.2019~'!$A:$CQ,Data_sheet_PTD!BN$2,0),0))</f>
        <v>0.74</v>
      </c>
      <c r="BO211" s="3">
        <f>IF(AO211=0,0,IFERROR(VLOOKUP($M:$M,'Price_Per_Oz_01.2019~'!$A:$CQ,Data_sheet_PTD!BO$2,0),0))</f>
        <v>0.74</v>
      </c>
      <c r="BP211" s="3">
        <f>IF(AP211=0,0,IFERROR(VLOOKUP($M:$M,'Price_Per_Oz_01.2019~'!$A:$CQ,Data_sheet_PTD!BP$2,0),0))</f>
        <v>0.74</v>
      </c>
      <c r="BQ211" s="3">
        <f>IF(AQ211=0,0,IFERROR(VLOOKUP($M:$M,'Price_Per_Oz_01.2019~'!$A:$CQ,Data_sheet_PTD!BQ$2,0),0))</f>
        <v>0.74</v>
      </c>
      <c r="BR211" s="3">
        <f>IF(AR211=0,0,IFERROR(VLOOKUP($M:$M,'Price_Per_Oz_01.2019~'!$A:$CQ,Data_sheet_PTD!BR$2,0),0))</f>
        <v>0.74</v>
      </c>
      <c r="BS211" s="3">
        <f>IF(AS211=0,0,IFERROR(VLOOKUP($M:$M,'Price_Per_Oz_01.2019~'!$A:$CQ,Data_sheet_PTD!BS$2,0),0))</f>
        <v>0.74</v>
      </c>
      <c r="BT211" s="3">
        <f>IF(AT211=0,0,IFERROR(VLOOKUP($M:$M,'Price_Per_Oz_01.2019~'!$A:$CQ,Data_sheet_PTD!BT$2,0),0))</f>
        <v>0.74</v>
      </c>
      <c r="BU211" s="3">
        <f>IF(AU211=0,0,IFERROR(VLOOKUP($M:$M,'Price_Per_Oz_01.2019~'!$A:$CQ,Data_sheet_PTD!BU$2,0),0))</f>
        <v>0.74</v>
      </c>
      <c r="BV211" s="3">
        <f>IF(AV211=0,0,IFERROR(VLOOKUP($M:$M,'Price_Per_Oz_01.2019~'!$A:$CQ,Data_sheet_PTD!BV$2,0),0))</f>
        <v>0.74</v>
      </c>
      <c r="BW211" s="3">
        <f>IF(AW211=0,0,IFERROR(VLOOKUP($M:$M,'Price_Per_Oz_01.2019~'!$A:$CQ,Data_sheet_PTD!BW$2,0),0))</f>
        <v>0.74</v>
      </c>
      <c r="BX211" s="3">
        <f>IF(AX211=0,0,IFERROR(VLOOKUP($M:$M,'Price_Per_Oz_01.2019~'!$A:$CQ,Data_sheet_PTD!BX$2,0),0))</f>
        <v>0.74</v>
      </c>
      <c r="BY211" s="3">
        <f>IF(AY211=0,0,IFERROR(VLOOKUP($M:$M,'Price_Per_Oz_01.2019~'!$A:$CQ,Data_sheet_PTD!BY$2,0),0))</f>
        <v>0.74</v>
      </c>
      <c r="BZ211" s="17">
        <f t="shared" si="262"/>
        <v>0.74</v>
      </c>
      <c r="CA211" s="12">
        <f t="shared" si="213"/>
        <v>77011.202898550735</v>
      </c>
      <c r="CB211" s="12">
        <f t="shared" si="214"/>
        <v>86137.724637681167</v>
      </c>
      <c r="CC211" s="12">
        <f t="shared" si="215"/>
        <v>111071.89189189189</v>
      </c>
      <c r="CD211" s="12">
        <f t="shared" si="216"/>
        <v>111369.20270270271</v>
      </c>
      <c r="CE211" s="12">
        <f t="shared" si="217"/>
        <v>125094.32432432433</v>
      </c>
      <c r="CF211" s="12">
        <f t="shared" si="218"/>
        <v>141861.36486486488</v>
      </c>
      <c r="CG211" s="12">
        <f t="shared" si="219"/>
        <v>123313.16216216217</v>
      </c>
      <c r="CH211" s="12">
        <f t="shared" si="220"/>
        <v>113751.41891891892</v>
      </c>
      <c r="CI211" s="12">
        <f t="shared" si="221"/>
        <v>99806.66216216216</v>
      </c>
      <c r="CJ211" s="12">
        <f t="shared" si="222"/>
        <v>90365.229729729734</v>
      </c>
      <c r="CK211" s="12">
        <f t="shared" si="223"/>
        <v>70327.432432432441</v>
      </c>
      <c r="CL211" s="12">
        <f t="shared" si="224"/>
        <v>70567.513513513506</v>
      </c>
      <c r="CM211" s="13">
        <f t="shared" si="263"/>
        <v>1220677.1302389347</v>
      </c>
      <c r="CN211" s="12">
        <f t="shared" si="225"/>
        <v>87231.040540540547</v>
      </c>
      <c r="CO211" s="12">
        <f t="shared" si="226"/>
        <v>90732.527027027041</v>
      </c>
      <c r="CP211" s="12">
        <f t="shared" si="227"/>
        <v>116019.71621621621</v>
      </c>
      <c r="CQ211" s="12">
        <f t="shared" si="228"/>
        <v>120330.55405405405</v>
      </c>
      <c r="CR211" s="12">
        <f t="shared" si="229"/>
        <v>135092.62162162163</v>
      </c>
      <c r="CS211" s="12">
        <f t="shared" si="230"/>
        <v>133629</v>
      </c>
      <c r="CT211" s="12">
        <f t="shared" si="231"/>
        <v>124804.62162162163</v>
      </c>
      <c r="CU211" s="12">
        <f t="shared" si="232"/>
        <v>128187.63513513515</v>
      </c>
      <c r="CV211" s="12">
        <f t="shared" si="233"/>
        <v>107330.78378378379</v>
      </c>
      <c r="CW211" s="12">
        <f t="shared" si="234"/>
        <v>92893.810810810814</v>
      </c>
      <c r="CX211" s="12">
        <f t="shared" si="235"/>
        <v>77620.391891891893</v>
      </c>
      <c r="CY211" s="12">
        <f t="shared" si="236"/>
        <v>66919.067567567574</v>
      </c>
      <c r="CZ211" s="13">
        <f t="shared" si="210"/>
        <v>1280791.7702702703</v>
      </c>
      <c r="DA211" s="15">
        <f t="shared" si="237"/>
        <v>7051.6879729729699</v>
      </c>
      <c r="DB211" s="15">
        <f t="shared" si="238"/>
        <v>3170.4136486486527</v>
      </c>
      <c r="DC211" s="15">
        <f t="shared" si="239"/>
        <v>3661.3899999999967</v>
      </c>
      <c r="DD211" s="15">
        <f t="shared" si="240"/>
        <v>6631.399999999996</v>
      </c>
      <c r="DE211" s="15">
        <f t="shared" si="241"/>
        <v>7398.7399999999971</v>
      </c>
      <c r="DF211" s="15">
        <f t="shared" si="242"/>
        <v>-6091.9500000000126</v>
      </c>
      <c r="DG211" s="15">
        <f t="shared" si="243"/>
        <v>1103.6799999999951</v>
      </c>
      <c r="DH211" s="15">
        <f t="shared" si="244"/>
        <v>10682.800000000008</v>
      </c>
      <c r="DI211" s="15">
        <f t="shared" si="245"/>
        <v>5567.850000000004</v>
      </c>
      <c r="DJ211" s="15">
        <f t="shared" si="246"/>
        <v>1871.1499999999992</v>
      </c>
      <c r="DK211" s="15">
        <f t="shared" si="247"/>
        <v>5396.7899999999954</v>
      </c>
      <c r="DL211" s="15">
        <f t="shared" si="248"/>
        <v>-2699.8499999999899</v>
      </c>
      <c r="DM211" s="16">
        <f t="shared" si="211"/>
        <v>43744.101621621616</v>
      </c>
      <c r="DN211" s="15">
        <f t="shared" si="249"/>
        <v>4361.5520270270308</v>
      </c>
      <c r="DO211" s="15">
        <f t="shared" si="250"/>
        <v>4536.6263513513559</v>
      </c>
      <c r="DP211" s="15">
        <f t="shared" si="251"/>
        <v>0</v>
      </c>
      <c r="DQ211" s="15">
        <f t="shared" si="252"/>
        <v>0</v>
      </c>
      <c r="DR211" s="15">
        <f t="shared" si="253"/>
        <v>0</v>
      </c>
      <c r="DS211" s="15">
        <f t="shared" si="254"/>
        <v>0</v>
      </c>
      <c r="DT211" s="15">
        <f t="shared" si="255"/>
        <v>0</v>
      </c>
      <c r="DU211" s="15">
        <f t="shared" si="256"/>
        <v>0</v>
      </c>
      <c r="DV211" s="15">
        <f t="shared" si="257"/>
        <v>0</v>
      </c>
      <c r="DW211" s="15">
        <f t="shared" si="258"/>
        <v>0</v>
      </c>
      <c r="DX211" s="15">
        <f t="shared" si="259"/>
        <v>0</v>
      </c>
      <c r="DY211" s="15">
        <f t="shared" si="260"/>
        <v>0</v>
      </c>
      <c r="DZ211" s="16">
        <f t="shared" si="212"/>
        <v>8898.1783783783867</v>
      </c>
      <c r="EB211" s="22">
        <f t="shared" si="264"/>
        <v>0</v>
      </c>
      <c r="EC211" s="22">
        <f t="shared" si="265"/>
        <v>0</v>
      </c>
      <c r="ED211" s="22">
        <f t="shared" si="266"/>
        <v>0</v>
      </c>
      <c r="EE211" s="22">
        <f t="shared" si="267"/>
        <v>0</v>
      </c>
      <c r="EF211" s="22">
        <f t="shared" si="268"/>
        <v>0</v>
      </c>
      <c r="EG211" s="22">
        <f t="shared" si="269"/>
        <v>1.546140993013978E-11</v>
      </c>
      <c r="EH211" s="22">
        <f t="shared" si="270"/>
        <v>-2.0463630789890885E-12</v>
      </c>
      <c r="EI211" s="22">
        <f t="shared" si="271"/>
        <v>0</v>
      </c>
      <c r="EJ211" s="22">
        <f t="shared" si="272"/>
        <v>0</v>
      </c>
      <c r="EK211" s="22">
        <f t="shared" si="273"/>
        <v>-5.0022208597511053E-12</v>
      </c>
      <c r="EL211" s="22">
        <f t="shared" si="274"/>
        <v>0</v>
      </c>
      <c r="EM211" s="22">
        <f t="shared" si="275"/>
        <v>-8.6401996668428183E-12</v>
      </c>
    </row>
    <row r="212" spans="12:143" x14ac:dyDescent="0.3">
      <c r="L212" s="7"/>
      <c r="M212" t="s">
        <v>210</v>
      </c>
      <c r="N212" s="15">
        <f>IFERROR(VLOOKUP($M:$M,'Data 2'!$C:$R,'Data 2'!E$1,0),0)</f>
        <v>32320.98</v>
      </c>
      <c r="O212" s="15">
        <f>IFERROR(VLOOKUP($M:$M,'Data 2'!$C:$R,'Data 2'!F$1,0),0)</f>
        <v>33797.85</v>
      </c>
      <c r="P212" s="15">
        <f>IFERROR(VLOOKUP($M:$M,'Data 2'!$C:$R,'Data 2'!G$1,0),0)</f>
        <v>39185.040000000001</v>
      </c>
      <c r="Q212" s="15">
        <f>IFERROR(VLOOKUP($M:$M,'Data 2'!$C:$R,'Data 2'!H$1,0),0)</f>
        <v>52710.53</v>
      </c>
      <c r="R212" s="15">
        <f>IFERROR(VLOOKUP($M:$M,'Data 2'!$C:$R,'Data 2'!I$1,0),0)</f>
        <v>55548.26</v>
      </c>
      <c r="S212" s="15">
        <f>IFERROR(VLOOKUP($M:$M,'Data 2'!$C:$R,'Data 2'!J$1,0),0)</f>
        <v>69709.97</v>
      </c>
      <c r="T212" s="15">
        <f>IFERROR(VLOOKUP($M:$M,'Data 2'!$C:$R,'Data 2'!K$1,0),0)</f>
        <v>83258.78</v>
      </c>
      <c r="U212" s="15">
        <f>IFERROR(VLOOKUP($M:$M,'Data 2'!$C:$R,'Data 2'!L$1,0),0)</f>
        <v>72780.66</v>
      </c>
      <c r="V212" s="15">
        <f>IFERROR(VLOOKUP($M:$M,'Data 2'!$C:$R,'Data 2'!M$1,0),0)</f>
        <v>56683.59</v>
      </c>
      <c r="W212" s="15">
        <f>IFERROR(VLOOKUP($M:$M,'Data 2'!$C:$R,'Data 2'!N$1,0),0)</f>
        <v>51980.09</v>
      </c>
      <c r="X212" s="15">
        <f>IFERROR(VLOOKUP($M:$M,'Data 2'!$C:$R,'Data 2'!O$1,0),0)</f>
        <v>41406.339999999997</v>
      </c>
      <c r="Y212" s="15">
        <f>IFERROR(VLOOKUP($M:$M,'Data 2'!$C:$R,'Data 2'!P$1,0),0)</f>
        <v>37595.43</v>
      </c>
      <c r="Z212" s="16">
        <f t="shared" si="277"/>
        <v>439312.07000000007</v>
      </c>
      <c r="AA212" s="15">
        <f>IFERROR(VLOOKUP($M:$M,'Data 2'!$U:$AI,'Data 2'!W$1,0),0)</f>
        <v>45369.54</v>
      </c>
      <c r="AB212" s="15">
        <f>IFERROR(VLOOKUP($M:$M,'Data 2'!$U:$AI,'Data 2'!X$1,0),0)</f>
        <v>44229.51</v>
      </c>
      <c r="AC212" s="15">
        <f>IFERROR(VLOOKUP($M:$M,'Data 2'!$U:$AI,'Data 2'!Y$1,0),0)</f>
        <v>56215.93</v>
      </c>
      <c r="AD212" s="15">
        <f>IFERROR(VLOOKUP($M:$M,'Data 2'!$U:$AI,'Data 2'!Z$1,0),0)</f>
        <v>65880.42</v>
      </c>
      <c r="AE212" s="15">
        <f>IFERROR(VLOOKUP($M:$M,'Data 2'!$U:$AI,'Data 2'!AA$1,0),0)</f>
        <v>76118.039999999994</v>
      </c>
      <c r="AF212" s="15">
        <f>IFERROR(VLOOKUP($M:$M,'Data 2'!$U:$AI,'Data 2'!AB$1,0),0)</f>
        <v>86886.63</v>
      </c>
      <c r="AG212" s="15">
        <f>IFERROR(VLOOKUP($M:$M,'Data 2'!$U:$AI,'Data 2'!AC$1,0),0)</f>
        <v>94679.73</v>
      </c>
      <c r="AH212" s="15">
        <f>IFERROR(VLOOKUP($M:$M,'Data 2'!$U:$AI,'Data 2'!AD$1,0),0)</f>
        <v>90011.12</v>
      </c>
      <c r="AI212" s="15">
        <f>IFERROR(VLOOKUP($M:$M,'Data 2'!$U:$AI,'Data 2'!AE$1,0),0)</f>
        <v>78250.12</v>
      </c>
      <c r="AJ212" s="15">
        <f>IFERROR(VLOOKUP($M:$M,'Data 2'!$U:$AI,'Data 2'!AF$1,0),0)</f>
        <v>63472.75</v>
      </c>
      <c r="AK212" s="15">
        <f>IFERROR(VLOOKUP($M:$M,'Data 2'!$U:$AI,'Data 2'!AG$1,0),0)</f>
        <v>54555.42</v>
      </c>
      <c r="AL212" s="15">
        <f>IFERROR(VLOOKUP($M:$M,'Data 2'!$U:$AI,'Data 2'!AH$1,0),0)</f>
        <v>55079.46</v>
      </c>
      <c r="AM212" s="16">
        <f t="shared" si="276"/>
        <v>810748.66999999993</v>
      </c>
      <c r="AN212" s="15">
        <f>IFERROR(VLOOKUP($M:$M,'Data 2'!$AP:$BE,'Data 2'!AR$1,0),0)</f>
        <v>61951.68</v>
      </c>
      <c r="AO212" s="15">
        <f>IFERROR(VLOOKUP($M:$M,'Data 2'!$AP:$BE,'Data 2'!AS$1,0),0)</f>
        <v>65766.95</v>
      </c>
      <c r="AP212" s="15">
        <f>IFERROR(VLOOKUP($M:$M,'Data 2'!$AP:$BE,'Data 2'!AT$1,0),0)</f>
        <v>73061.89</v>
      </c>
      <c r="AQ212" s="15">
        <f>IFERROR(VLOOKUP($M:$M,'Data 2'!$AP:$BE,'Data 2'!AU$1,0),0)</f>
        <v>75765.31</v>
      </c>
      <c r="AR212" s="15">
        <f>IFERROR(VLOOKUP($M:$M,'Data 2'!$AP:$BE,'Data 2'!AV$1,0),0)</f>
        <v>87602.76</v>
      </c>
      <c r="AS212" s="15">
        <f>IFERROR(VLOOKUP($M:$M,'Data 2'!$AP:$BE,'Data 2'!AW$1,0),0)</f>
        <v>93698.72</v>
      </c>
      <c r="AT212" s="15">
        <f>IFERROR(VLOOKUP($M:$M,'Data 2'!$AP:$BE,'Data 2'!AX$1,0),0)</f>
        <v>89874.98</v>
      </c>
      <c r="AU212" s="15">
        <f>IFERROR(VLOOKUP($M:$M,'Data 2'!$AP:$BE,'Data 2'!AY$1,0),0)</f>
        <v>88078.22</v>
      </c>
      <c r="AV212" s="15">
        <f>IFERROR(VLOOKUP($M:$M,'Data 2'!$AP:$BE,'Data 2'!AZ$1,0),0)</f>
        <v>73078.69</v>
      </c>
      <c r="AW212" s="15">
        <f>IFERROR(VLOOKUP($M:$M,'Data 2'!$AP:$BE,'Data 2'!BA$1,0),0)</f>
        <v>65628.160000000018</v>
      </c>
      <c r="AX212" s="15">
        <f>IFERROR(VLOOKUP($M:$M,'Data 2'!$AP:$BE,'Data 2'!BB$1,0),0)</f>
        <v>49514.82</v>
      </c>
      <c r="AY212" s="15">
        <f>IFERROR(VLOOKUP($M:$M,'Data 2'!$AP:$BE,'Data 2'!BC$1,0),0)</f>
        <v>50112.79</v>
      </c>
      <c r="AZ212" s="16">
        <f t="shared" si="209"/>
        <v>874134.97</v>
      </c>
      <c r="BA212" s="3">
        <f>IF(AA212=0,0,IFERROR(VLOOKUP($M:$M,'Price_Per_Oz_01.2019~'!$A:$CQ,Data_sheet_PTD!BA$2,0),0))</f>
        <v>0.73</v>
      </c>
      <c r="BB212" s="3">
        <f>IF(AB212=0,0,IFERROR(VLOOKUP($M:$M,'Price_Per_Oz_01.2019~'!$A:$CQ,Data_sheet_PTD!BB$2,0),0))</f>
        <v>0.76</v>
      </c>
      <c r="BC212" s="3">
        <f>IF(AC212=0,0,IFERROR(VLOOKUP($M:$M,'Price_Per_Oz_01.2019~'!$A:$CQ,Data_sheet_PTD!BC$2,0),0))</f>
        <v>0.76</v>
      </c>
      <c r="BD212" s="3">
        <f>IF(AD212=0,0,IFERROR(VLOOKUP($M:$M,'Price_Per_Oz_01.2019~'!$A:$CQ,Data_sheet_PTD!BD$2,0),0))</f>
        <v>0.83</v>
      </c>
      <c r="BE212" s="3">
        <f>IF(AE212=0,0,IFERROR(VLOOKUP($M:$M,'Price_Per_Oz_01.2019~'!$A:$CQ,Data_sheet_PTD!BE$2,0),0))</f>
        <v>0.83</v>
      </c>
      <c r="BF212" s="3">
        <f>IF(AF212=0,0,IFERROR(VLOOKUP($M:$M,'Price_Per_Oz_01.2019~'!$A:$CQ,Data_sheet_PTD!BF$2,0),0))</f>
        <v>0.83</v>
      </c>
      <c r="BG212" s="3">
        <f>IF(AG212=0,0,IFERROR(VLOOKUP($M:$M,'Price_Per_Oz_01.2019~'!$A:$CQ,Data_sheet_PTD!BG$2,0),0))</f>
        <v>0.83</v>
      </c>
      <c r="BH212" s="3">
        <f>IF(AH212=0,0,IFERROR(VLOOKUP($M:$M,'Price_Per_Oz_01.2019~'!$A:$CQ,Data_sheet_PTD!BH$2,0),0))</f>
        <v>0.83</v>
      </c>
      <c r="BI212" s="3">
        <f>IF(AI212=0,0,IFERROR(VLOOKUP($M:$M,'Price_Per_Oz_01.2019~'!$A:$CQ,Data_sheet_PTD!BI$2,0),0))</f>
        <v>0.83</v>
      </c>
      <c r="BJ212" s="3">
        <f>IF(AJ212=0,0,IFERROR(VLOOKUP($M:$M,'Price_Per_Oz_01.2019~'!$A:$CQ,Data_sheet_PTD!BJ$2,0),0))</f>
        <v>0.83</v>
      </c>
      <c r="BK212" s="3">
        <f>IF(AK212=0,0,IFERROR(VLOOKUP($M:$M,'Price_Per_Oz_01.2019~'!$A:$CQ,Data_sheet_PTD!BK$2,0),0))</f>
        <v>0.83</v>
      </c>
      <c r="BL212" s="3">
        <f>IF(AL212=0,0,IFERROR(VLOOKUP($M:$M,'Price_Per_Oz_01.2019~'!$A:$CQ,Data_sheet_PTD!BL$2,0),0))</f>
        <v>0.83</v>
      </c>
      <c r="BM212" s="17">
        <f t="shared" si="261"/>
        <v>0.83</v>
      </c>
      <c r="BN212" s="3">
        <f>IF(AN212=0,0,IFERROR(VLOOKUP($M:$M,'Price_Per_Oz_01.2019~'!$A:$CQ,Data_sheet_PTD!BN$2,0),0))</f>
        <v>0.83</v>
      </c>
      <c r="BO212" s="3">
        <f>IF(AO212=0,0,IFERROR(VLOOKUP($M:$M,'Price_Per_Oz_01.2019~'!$A:$CQ,Data_sheet_PTD!BO$2,0),0))</f>
        <v>0.83</v>
      </c>
      <c r="BP212" s="3">
        <f>IF(AP212=0,0,IFERROR(VLOOKUP($M:$M,'Price_Per_Oz_01.2019~'!$A:$CQ,Data_sheet_PTD!BP$2,0),0))</f>
        <v>0.83</v>
      </c>
      <c r="BQ212" s="3">
        <f>IF(AQ212=0,0,IFERROR(VLOOKUP($M:$M,'Price_Per_Oz_01.2019~'!$A:$CQ,Data_sheet_PTD!BQ$2,0),0))</f>
        <v>0.83</v>
      </c>
      <c r="BR212" s="3">
        <f>IF(AR212=0,0,IFERROR(VLOOKUP($M:$M,'Price_Per_Oz_01.2019~'!$A:$CQ,Data_sheet_PTD!BR$2,0),0))</f>
        <v>0.83</v>
      </c>
      <c r="BS212" s="3">
        <f>IF(AS212=0,0,IFERROR(VLOOKUP($M:$M,'Price_Per_Oz_01.2019~'!$A:$CQ,Data_sheet_PTD!BS$2,0),0))</f>
        <v>0.83</v>
      </c>
      <c r="BT212" s="3">
        <f>IF(AT212=0,0,IFERROR(VLOOKUP($M:$M,'Price_Per_Oz_01.2019~'!$A:$CQ,Data_sheet_PTD!BT$2,0),0))</f>
        <v>0.83</v>
      </c>
      <c r="BU212" s="3">
        <f>IF(AU212=0,0,IFERROR(VLOOKUP($M:$M,'Price_Per_Oz_01.2019~'!$A:$CQ,Data_sheet_PTD!BU$2,0),0))</f>
        <v>0.83</v>
      </c>
      <c r="BV212" s="3">
        <f>IF(AV212=0,0,IFERROR(VLOOKUP($M:$M,'Price_Per_Oz_01.2019~'!$A:$CQ,Data_sheet_PTD!BV$2,0),0))</f>
        <v>0.83</v>
      </c>
      <c r="BW212" s="3">
        <f>IF(AW212=0,0,IFERROR(VLOOKUP($M:$M,'Price_Per_Oz_01.2019~'!$A:$CQ,Data_sheet_PTD!BW$2,0),0))</f>
        <v>0.83</v>
      </c>
      <c r="BX212" s="3">
        <f>IF(AX212=0,0,IFERROR(VLOOKUP($M:$M,'Price_Per_Oz_01.2019~'!$A:$CQ,Data_sheet_PTD!BX$2,0),0))</f>
        <v>0.83</v>
      </c>
      <c r="BY212" s="3">
        <f>IF(AY212=0,0,IFERROR(VLOOKUP($M:$M,'Price_Per_Oz_01.2019~'!$A:$CQ,Data_sheet_PTD!BY$2,0),0))</f>
        <v>0.83</v>
      </c>
      <c r="BZ212" s="17">
        <f t="shared" si="262"/>
        <v>0.83</v>
      </c>
      <c r="CA212" s="12">
        <f t="shared" si="213"/>
        <v>62150.054794520547</v>
      </c>
      <c r="CB212" s="12">
        <f t="shared" si="214"/>
        <v>58196.723684210527</v>
      </c>
      <c r="CC212" s="12">
        <f t="shared" si="215"/>
        <v>73968.328947368427</v>
      </c>
      <c r="CD212" s="12">
        <f t="shared" si="216"/>
        <v>79374</v>
      </c>
      <c r="CE212" s="12">
        <f t="shared" si="217"/>
        <v>91708.481927710847</v>
      </c>
      <c r="CF212" s="12">
        <f t="shared" si="218"/>
        <v>104682.68674698797</v>
      </c>
      <c r="CG212" s="12">
        <f t="shared" si="219"/>
        <v>114071.96385542169</v>
      </c>
      <c r="CH212" s="12">
        <f t="shared" si="220"/>
        <v>108447.13253012048</v>
      </c>
      <c r="CI212" s="12">
        <f t="shared" si="221"/>
        <v>94277.253012048197</v>
      </c>
      <c r="CJ212" s="12">
        <f t="shared" si="222"/>
        <v>76473.192771084345</v>
      </c>
      <c r="CK212" s="12">
        <f t="shared" si="223"/>
        <v>65729.421686746995</v>
      </c>
      <c r="CL212" s="12">
        <f t="shared" si="224"/>
        <v>66360.795180722896</v>
      </c>
      <c r="CM212" s="13">
        <f t="shared" si="263"/>
        <v>995440.03513694275</v>
      </c>
      <c r="CN212" s="12">
        <f t="shared" si="225"/>
        <v>74640.57831325302</v>
      </c>
      <c r="CO212" s="12">
        <f t="shared" si="226"/>
        <v>79237.289156626503</v>
      </c>
      <c r="CP212" s="12">
        <f t="shared" si="227"/>
        <v>88026.373493975902</v>
      </c>
      <c r="CQ212" s="12">
        <f t="shared" si="228"/>
        <v>91283.506024096394</v>
      </c>
      <c r="CR212" s="12">
        <f t="shared" si="229"/>
        <v>105545.49397590361</v>
      </c>
      <c r="CS212" s="12">
        <f t="shared" si="230"/>
        <v>112890.02409638555</v>
      </c>
      <c r="CT212" s="12">
        <f t="shared" si="231"/>
        <v>108283.10843373495</v>
      </c>
      <c r="CU212" s="12">
        <f t="shared" si="232"/>
        <v>106118.3373493976</v>
      </c>
      <c r="CV212" s="12">
        <f t="shared" si="233"/>
        <v>88046.614457831325</v>
      </c>
      <c r="CW212" s="12">
        <f t="shared" si="234"/>
        <v>79070.072289156655</v>
      </c>
      <c r="CX212" s="12">
        <f t="shared" si="235"/>
        <v>59656.409638554222</v>
      </c>
      <c r="CY212" s="12">
        <f t="shared" si="236"/>
        <v>60376.855421686749</v>
      </c>
      <c r="CZ212" s="13">
        <f t="shared" si="210"/>
        <v>1053174.6626506024</v>
      </c>
      <c r="DA212" s="15">
        <f t="shared" si="237"/>
        <v>9118.082168674704</v>
      </c>
      <c r="DB212" s="15">
        <f t="shared" si="238"/>
        <v>15990.829759036142</v>
      </c>
      <c r="DC212" s="15">
        <f t="shared" si="239"/>
        <v>10684.113855421681</v>
      </c>
      <c r="DD212" s="15">
        <f t="shared" si="240"/>
        <v>9884.8900000000067</v>
      </c>
      <c r="DE212" s="15">
        <f t="shared" si="241"/>
        <v>11484.719999999988</v>
      </c>
      <c r="DF212" s="15">
        <f t="shared" si="242"/>
        <v>6812.089999999992</v>
      </c>
      <c r="DG212" s="15">
        <f t="shared" si="243"/>
        <v>-4804.7500000000009</v>
      </c>
      <c r="DH212" s="15">
        <f t="shared" si="244"/>
        <v>-1932.8999999999919</v>
      </c>
      <c r="DI212" s="15">
        <f t="shared" si="245"/>
        <v>-5171.430000000003</v>
      </c>
      <c r="DJ212" s="15">
        <f t="shared" si="246"/>
        <v>2155.4100000000171</v>
      </c>
      <c r="DK212" s="15">
        <f t="shared" si="247"/>
        <v>-5040.6000000000013</v>
      </c>
      <c r="DL212" s="15">
        <f t="shared" si="248"/>
        <v>-4966.6700000000028</v>
      </c>
      <c r="DM212" s="16">
        <f t="shared" si="211"/>
        <v>44213.785783132531</v>
      </c>
      <c r="DN212" s="15">
        <f t="shared" si="249"/>
        <v>7464.0578313253</v>
      </c>
      <c r="DO212" s="15">
        <f t="shared" si="250"/>
        <v>5546.6102409638515</v>
      </c>
      <c r="DP212" s="15">
        <f t="shared" si="251"/>
        <v>6161.8461445783087</v>
      </c>
      <c r="DQ212" s="15">
        <f t="shared" si="252"/>
        <v>0</v>
      </c>
      <c r="DR212" s="15">
        <f t="shared" si="253"/>
        <v>0</v>
      </c>
      <c r="DS212" s="15">
        <f t="shared" si="254"/>
        <v>0</v>
      </c>
      <c r="DT212" s="15">
        <f t="shared" si="255"/>
        <v>0</v>
      </c>
      <c r="DU212" s="15">
        <f t="shared" si="256"/>
        <v>0</v>
      </c>
      <c r="DV212" s="15">
        <f t="shared" si="257"/>
        <v>0</v>
      </c>
      <c r="DW212" s="15">
        <f t="shared" si="258"/>
        <v>0</v>
      </c>
      <c r="DX212" s="15">
        <f t="shared" si="259"/>
        <v>0</v>
      </c>
      <c r="DY212" s="15">
        <f t="shared" si="260"/>
        <v>0</v>
      </c>
      <c r="DZ212" s="16">
        <f t="shared" si="212"/>
        <v>19172.514216867457</v>
      </c>
      <c r="EB212" s="22">
        <f t="shared" si="264"/>
        <v>0</v>
      </c>
      <c r="EC212" s="22">
        <f t="shared" si="265"/>
        <v>0</v>
      </c>
      <c r="ED212" s="22">
        <f t="shared" si="266"/>
        <v>0</v>
      </c>
      <c r="EE212" s="22">
        <f t="shared" si="267"/>
        <v>0</v>
      </c>
      <c r="EF212" s="22">
        <f t="shared" si="268"/>
        <v>0</v>
      </c>
      <c r="EG212" s="22">
        <f t="shared" si="269"/>
        <v>0</v>
      </c>
      <c r="EH212" s="22">
        <f t="shared" si="270"/>
        <v>0</v>
      </c>
      <c r="EI212" s="22">
        <f t="shared" si="271"/>
        <v>-2.2737367544323206E-12</v>
      </c>
      <c r="EJ212" s="22">
        <f t="shared" si="272"/>
        <v>1.0004441719502211E-11</v>
      </c>
      <c r="EK212" s="22">
        <f t="shared" si="273"/>
        <v>0</v>
      </c>
      <c r="EL212" s="22">
        <f t="shared" si="274"/>
        <v>0</v>
      </c>
      <c r="EM212" s="22">
        <f t="shared" si="275"/>
        <v>0</v>
      </c>
    </row>
    <row r="213" spans="12:143" x14ac:dyDescent="0.3">
      <c r="L213" s="7"/>
      <c r="M213" t="s">
        <v>326</v>
      </c>
      <c r="N213" s="15">
        <f>IFERROR(VLOOKUP($M:$M,'Data 2'!$C:$R,'Data 2'!E$1,0),0)</f>
        <v>0</v>
      </c>
      <c r="O213" s="15">
        <f>IFERROR(VLOOKUP($M:$M,'Data 2'!$C:$R,'Data 2'!F$1,0),0)</f>
        <v>0</v>
      </c>
      <c r="P213" s="15">
        <f>IFERROR(VLOOKUP($M:$M,'Data 2'!$C:$R,'Data 2'!G$1,0),0)</f>
        <v>0</v>
      </c>
      <c r="Q213" s="15">
        <f>IFERROR(VLOOKUP($M:$M,'Data 2'!$C:$R,'Data 2'!H$1,0),0)</f>
        <v>0</v>
      </c>
      <c r="R213" s="15">
        <f>IFERROR(VLOOKUP($M:$M,'Data 2'!$C:$R,'Data 2'!I$1,0),0)</f>
        <v>0</v>
      </c>
      <c r="S213" s="15">
        <f>IFERROR(VLOOKUP($M:$M,'Data 2'!$C:$R,'Data 2'!J$1,0),0)</f>
        <v>0</v>
      </c>
      <c r="T213" s="15">
        <f>IFERROR(VLOOKUP($M:$M,'Data 2'!$C:$R,'Data 2'!K$1,0),0)</f>
        <v>0</v>
      </c>
      <c r="U213" s="15">
        <f>IFERROR(VLOOKUP($M:$M,'Data 2'!$C:$R,'Data 2'!L$1,0),0)</f>
        <v>0</v>
      </c>
      <c r="V213" s="15">
        <f>IFERROR(VLOOKUP($M:$M,'Data 2'!$C:$R,'Data 2'!M$1,0),0)</f>
        <v>0</v>
      </c>
      <c r="W213" s="15">
        <f>IFERROR(VLOOKUP($M:$M,'Data 2'!$C:$R,'Data 2'!N$1,0),0)</f>
        <v>0</v>
      </c>
      <c r="X213" s="15">
        <f>IFERROR(VLOOKUP($M:$M,'Data 2'!$C:$R,'Data 2'!O$1,0),0)</f>
        <v>0</v>
      </c>
      <c r="Y213" s="15">
        <f>IFERROR(VLOOKUP($M:$M,'Data 2'!$C:$R,'Data 2'!P$1,0),0)</f>
        <v>0</v>
      </c>
      <c r="Z213" s="16">
        <f t="shared" si="277"/>
        <v>0</v>
      </c>
      <c r="AA213" s="15">
        <f>IFERROR(VLOOKUP($M:$M,'Data 2'!$U:$AI,'Data 2'!W$1,0),0)</f>
        <v>0</v>
      </c>
      <c r="AB213" s="15">
        <f>IFERROR(VLOOKUP($M:$M,'Data 2'!$U:$AI,'Data 2'!X$1,0),0)</f>
        <v>0</v>
      </c>
      <c r="AC213" s="15">
        <f>IFERROR(VLOOKUP($M:$M,'Data 2'!$U:$AI,'Data 2'!Y$1,0),0)</f>
        <v>0</v>
      </c>
      <c r="AD213" s="15">
        <f>IFERROR(VLOOKUP($M:$M,'Data 2'!$U:$AI,'Data 2'!Z$1,0),0)</f>
        <v>0</v>
      </c>
      <c r="AE213" s="15">
        <f>IFERROR(VLOOKUP($M:$M,'Data 2'!$U:$AI,'Data 2'!AA$1,0),0)</f>
        <v>0</v>
      </c>
      <c r="AF213" s="15">
        <f>IFERROR(VLOOKUP($M:$M,'Data 2'!$U:$AI,'Data 2'!AB$1,0),0)</f>
        <v>0</v>
      </c>
      <c r="AG213" s="15">
        <f>IFERROR(VLOOKUP($M:$M,'Data 2'!$U:$AI,'Data 2'!AC$1,0),0)</f>
        <v>0</v>
      </c>
      <c r="AH213" s="15">
        <f>IFERROR(VLOOKUP($M:$M,'Data 2'!$U:$AI,'Data 2'!AD$1,0),0)</f>
        <v>0</v>
      </c>
      <c r="AI213" s="15">
        <f>IFERROR(VLOOKUP($M:$M,'Data 2'!$U:$AI,'Data 2'!AE$1,0),0)</f>
        <v>0</v>
      </c>
      <c r="AJ213" s="15">
        <f>IFERROR(VLOOKUP($M:$M,'Data 2'!$U:$AI,'Data 2'!AF$1,0),0)</f>
        <v>0</v>
      </c>
      <c r="AK213" s="15">
        <f>IFERROR(VLOOKUP($M:$M,'Data 2'!$U:$AI,'Data 2'!AG$1,0),0)</f>
        <v>0</v>
      </c>
      <c r="AL213" s="15">
        <f>IFERROR(VLOOKUP($M:$M,'Data 2'!$U:$AI,'Data 2'!AH$1,0),0)</f>
        <v>0</v>
      </c>
      <c r="AM213" s="16">
        <f t="shared" si="276"/>
        <v>0</v>
      </c>
      <c r="AN213" s="15">
        <f>IFERROR(VLOOKUP($M:$M,'Data 2'!$AP:$BE,'Data 2'!AR$1,0),0)</f>
        <v>0</v>
      </c>
      <c r="AO213" s="15">
        <f>IFERROR(VLOOKUP($M:$M,'Data 2'!$AP:$BE,'Data 2'!AS$1,0),0)</f>
        <v>0</v>
      </c>
      <c r="AP213" s="15">
        <f>IFERROR(VLOOKUP($M:$M,'Data 2'!$AP:$BE,'Data 2'!AT$1,0),0)</f>
        <v>0</v>
      </c>
      <c r="AQ213" s="15">
        <f>IFERROR(VLOOKUP($M:$M,'Data 2'!$AP:$BE,'Data 2'!AU$1,0),0)</f>
        <v>0</v>
      </c>
      <c r="AR213" s="15">
        <f>IFERROR(VLOOKUP($M:$M,'Data 2'!$AP:$BE,'Data 2'!AV$1,0),0)</f>
        <v>0</v>
      </c>
      <c r="AS213" s="15">
        <f>IFERROR(VLOOKUP($M:$M,'Data 2'!$AP:$BE,'Data 2'!AW$1,0),0)</f>
        <v>0</v>
      </c>
      <c r="AT213" s="15">
        <f>IFERROR(VLOOKUP($M:$M,'Data 2'!$AP:$BE,'Data 2'!AX$1,0),0)</f>
        <v>0</v>
      </c>
      <c r="AU213" s="15">
        <f>IFERROR(VLOOKUP($M:$M,'Data 2'!$AP:$BE,'Data 2'!AY$1,0),0)</f>
        <v>0</v>
      </c>
      <c r="AV213" s="15">
        <f>IFERROR(VLOOKUP($M:$M,'Data 2'!$AP:$BE,'Data 2'!AZ$1,0),0)</f>
        <v>0</v>
      </c>
      <c r="AW213" s="15">
        <f>IFERROR(VLOOKUP($M:$M,'Data 2'!$AP:$BE,'Data 2'!BA$1,0),0)</f>
        <v>0</v>
      </c>
      <c r="AX213" s="15">
        <f>IFERROR(VLOOKUP($M:$M,'Data 2'!$AP:$BE,'Data 2'!BB$1,0),0)</f>
        <v>0</v>
      </c>
      <c r="AY213" s="15">
        <f>IFERROR(VLOOKUP($M:$M,'Data 2'!$AP:$BE,'Data 2'!BC$1,0),0)</f>
        <v>0</v>
      </c>
      <c r="AZ213" s="16">
        <f t="shared" si="209"/>
        <v>0</v>
      </c>
      <c r="BA213" s="3">
        <f>IF(AA213=0,0,IFERROR(VLOOKUP($M:$M,'Price_Per_Oz_01.2019~'!$A:$CQ,Data_sheet_PTD!BA$2,0),0))</f>
        <v>0</v>
      </c>
      <c r="BB213" s="3">
        <f>IF(AB213=0,0,IFERROR(VLOOKUP($M:$M,'Price_Per_Oz_01.2019~'!$A:$CQ,Data_sheet_PTD!BB$2,0),0))</f>
        <v>0</v>
      </c>
      <c r="BC213" s="3">
        <f>IF(AC213=0,0,IFERROR(VLOOKUP($M:$M,'Price_Per_Oz_01.2019~'!$A:$CQ,Data_sheet_PTD!BC$2,0),0))</f>
        <v>0</v>
      </c>
      <c r="BD213" s="3">
        <f>IF(AD213=0,0,IFERROR(VLOOKUP($M:$M,'Price_Per_Oz_01.2019~'!$A:$CQ,Data_sheet_PTD!BD$2,0),0))</f>
        <v>0</v>
      </c>
      <c r="BE213" s="3">
        <f>IF(AE213=0,0,IFERROR(VLOOKUP($M:$M,'Price_Per_Oz_01.2019~'!$A:$CQ,Data_sheet_PTD!BE$2,0),0))</f>
        <v>0</v>
      </c>
      <c r="BF213" s="3">
        <f>IF(AF213=0,0,IFERROR(VLOOKUP($M:$M,'Price_Per_Oz_01.2019~'!$A:$CQ,Data_sheet_PTD!BF$2,0),0))</f>
        <v>0</v>
      </c>
      <c r="BG213" s="3">
        <f>IF(AG213=0,0,IFERROR(VLOOKUP($M:$M,'Price_Per_Oz_01.2019~'!$A:$CQ,Data_sheet_PTD!BG$2,0),0))</f>
        <v>0</v>
      </c>
      <c r="BH213" s="3">
        <f>IF(AH213=0,0,IFERROR(VLOOKUP($M:$M,'Price_Per_Oz_01.2019~'!$A:$CQ,Data_sheet_PTD!BH$2,0),0))</f>
        <v>0</v>
      </c>
      <c r="BI213" s="3">
        <f>IF(AI213=0,0,IFERROR(VLOOKUP($M:$M,'Price_Per_Oz_01.2019~'!$A:$CQ,Data_sheet_PTD!BI$2,0),0))</f>
        <v>0</v>
      </c>
      <c r="BJ213" s="3">
        <f>IF(AJ213=0,0,IFERROR(VLOOKUP($M:$M,'Price_Per_Oz_01.2019~'!$A:$CQ,Data_sheet_PTD!BJ$2,0),0))</f>
        <v>0</v>
      </c>
      <c r="BK213" s="3">
        <f>IF(AK213=0,0,IFERROR(VLOOKUP($M:$M,'Price_Per_Oz_01.2019~'!$A:$CQ,Data_sheet_PTD!BK$2,0),0))</f>
        <v>0</v>
      </c>
      <c r="BL213" s="3">
        <f>IF(AL213=0,0,IFERROR(VLOOKUP($M:$M,'Price_Per_Oz_01.2019~'!$A:$CQ,Data_sheet_PTD!BL$2,0),0))</f>
        <v>0</v>
      </c>
      <c r="BM213" s="17">
        <f t="shared" si="261"/>
        <v>0</v>
      </c>
      <c r="BN213" s="3">
        <f>IF(AN213=0,0,IFERROR(VLOOKUP($M:$M,'Price_Per_Oz_01.2019~'!$A:$CQ,Data_sheet_PTD!BN$2,0),0))</f>
        <v>0</v>
      </c>
      <c r="BO213" s="3">
        <f>IF(AO213=0,0,IFERROR(VLOOKUP($M:$M,'Price_Per_Oz_01.2019~'!$A:$CQ,Data_sheet_PTD!BO$2,0),0))</f>
        <v>0</v>
      </c>
      <c r="BP213" s="3">
        <f>IF(AP213=0,0,IFERROR(VLOOKUP($M:$M,'Price_Per_Oz_01.2019~'!$A:$CQ,Data_sheet_PTD!BP$2,0),0))</f>
        <v>0</v>
      </c>
      <c r="BQ213" s="3">
        <f>IF(AQ213=0,0,IFERROR(VLOOKUP($M:$M,'Price_Per_Oz_01.2019~'!$A:$CQ,Data_sheet_PTD!BQ$2,0),0))</f>
        <v>0</v>
      </c>
      <c r="BR213" s="3">
        <f>IF(AR213=0,0,IFERROR(VLOOKUP($M:$M,'Price_Per_Oz_01.2019~'!$A:$CQ,Data_sheet_PTD!BR$2,0),0))</f>
        <v>0</v>
      </c>
      <c r="BS213" s="3">
        <f>IF(AS213=0,0,IFERROR(VLOOKUP($M:$M,'Price_Per_Oz_01.2019~'!$A:$CQ,Data_sheet_PTD!BS$2,0),0))</f>
        <v>0</v>
      </c>
      <c r="BT213" s="3">
        <f>IF(AT213=0,0,IFERROR(VLOOKUP($M:$M,'Price_Per_Oz_01.2019~'!$A:$CQ,Data_sheet_PTD!BT$2,0),0))</f>
        <v>0</v>
      </c>
      <c r="BU213" s="3">
        <f>IF(AU213=0,0,IFERROR(VLOOKUP($M:$M,'Price_Per_Oz_01.2019~'!$A:$CQ,Data_sheet_PTD!BU$2,0),0))</f>
        <v>0</v>
      </c>
      <c r="BV213" s="3">
        <f>IF(AV213=0,0,IFERROR(VLOOKUP($M:$M,'Price_Per_Oz_01.2019~'!$A:$CQ,Data_sheet_PTD!BV$2,0),0))</f>
        <v>0</v>
      </c>
      <c r="BW213" s="3">
        <f>IF(AW213=0,0,IFERROR(VLOOKUP($M:$M,'Price_Per_Oz_01.2019~'!$A:$CQ,Data_sheet_PTD!BW$2,0),0))</f>
        <v>0</v>
      </c>
      <c r="BX213" s="3">
        <f>IF(AX213=0,0,IFERROR(VLOOKUP($M:$M,'Price_Per_Oz_01.2019~'!$A:$CQ,Data_sheet_PTD!BX$2,0),0))</f>
        <v>0</v>
      </c>
      <c r="BY213" s="3">
        <f>IF(AY213=0,0,IFERROR(VLOOKUP($M:$M,'Price_Per_Oz_01.2019~'!$A:$CQ,Data_sheet_PTD!BY$2,0),0))</f>
        <v>0</v>
      </c>
      <c r="BZ213" s="17">
        <f t="shared" si="262"/>
        <v>0</v>
      </c>
      <c r="CA213" s="12">
        <f t="shared" si="213"/>
        <v>0</v>
      </c>
      <c r="CB213" s="12">
        <f t="shared" si="214"/>
        <v>0</v>
      </c>
      <c r="CC213" s="12">
        <f t="shared" si="215"/>
        <v>0</v>
      </c>
      <c r="CD213" s="12">
        <f t="shared" si="216"/>
        <v>0</v>
      </c>
      <c r="CE213" s="12">
        <f t="shared" si="217"/>
        <v>0</v>
      </c>
      <c r="CF213" s="12">
        <f t="shared" si="218"/>
        <v>0</v>
      </c>
      <c r="CG213" s="12">
        <f t="shared" si="219"/>
        <v>0</v>
      </c>
      <c r="CH213" s="12">
        <f t="shared" si="220"/>
        <v>0</v>
      </c>
      <c r="CI213" s="12">
        <f t="shared" si="221"/>
        <v>0</v>
      </c>
      <c r="CJ213" s="12">
        <f t="shared" si="222"/>
        <v>0</v>
      </c>
      <c r="CK213" s="12">
        <f t="shared" si="223"/>
        <v>0</v>
      </c>
      <c r="CL213" s="12">
        <f t="shared" si="224"/>
        <v>0</v>
      </c>
      <c r="CM213" s="13">
        <f t="shared" si="263"/>
        <v>0</v>
      </c>
      <c r="CN213" s="12">
        <f t="shared" si="225"/>
        <v>0</v>
      </c>
      <c r="CO213" s="12">
        <f t="shared" si="226"/>
        <v>0</v>
      </c>
      <c r="CP213" s="12">
        <f t="shared" si="227"/>
        <v>0</v>
      </c>
      <c r="CQ213" s="12">
        <f t="shared" si="228"/>
        <v>0</v>
      </c>
      <c r="CR213" s="12">
        <f t="shared" si="229"/>
        <v>0</v>
      </c>
      <c r="CS213" s="12">
        <f t="shared" si="230"/>
        <v>0</v>
      </c>
      <c r="CT213" s="12">
        <f t="shared" si="231"/>
        <v>0</v>
      </c>
      <c r="CU213" s="12">
        <f t="shared" si="232"/>
        <v>0</v>
      </c>
      <c r="CV213" s="12">
        <f t="shared" si="233"/>
        <v>0</v>
      </c>
      <c r="CW213" s="12">
        <f t="shared" si="234"/>
        <v>0</v>
      </c>
      <c r="CX213" s="12">
        <f t="shared" si="235"/>
        <v>0</v>
      </c>
      <c r="CY213" s="12">
        <f t="shared" si="236"/>
        <v>0</v>
      </c>
      <c r="CZ213" s="13">
        <f t="shared" si="210"/>
        <v>0</v>
      </c>
      <c r="DA213" s="15">
        <f t="shared" si="237"/>
        <v>0</v>
      </c>
      <c r="DB213" s="15">
        <f t="shared" si="238"/>
        <v>0</v>
      </c>
      <c r="DC213" s="15">
        <f t="shared" si="239"/>
        <v>0</v>
      </c>
      <c r="DD213" s="15">
        <f t="shared" si="240"/>
        <v>0</v>
      </c>
      <c r="DE213" s="15">
        <f t="shared" si="241"/>
        <v>0</v>
      </c>
      <c r="DF213" s="15">
        <f t="shared" si="242"/>
        <v>0</v>
      </c>
      <c r="DG213" s="15">
        <f t="shared" si="243"/>
        <v>0</v>
      </c>
      <c r="DH213" s="15">
        <f t="shared" si="244"/>
        <v>0</v>
      </c>
      <c r="DI213" s="15">
        <f t="shared" si="245"/>
        <v>0</v>
      </c>
      <c r="DJ213" s="15">
        <f t="shared" si="246"/>
        <v>0</v>
      </c>
      <c r="DK213" s="15">
        <f t="shared" si="247"/>
        <v>0</v>
      </c>
      <c r="DL213" s="15">
        <f t="shared" si="248"/>
        <v>0</v>
      </c>
      <c r="DM213" s="16">
        <f t="shared" si="211"/>
        <v>0</v>
      </c>
      <c r="DN213" s="15">
        <f t="shared" si="249"/>
        <v>0</v>
      </c>
      <c r="DO213" s="15">
        <f t="shared" si="250"/>
        <v>0</v>
      </c>
      <c r="DP213" s="15">
        <f t="shared" si="251"/>
        <v>0</v>
      </c>
      <c r="DQ213" s="15">
        <f t="shared" si="252"/>
        <v>0</v>
      </c>
      <c r="DR213" s="15">
        <f t="shared" si="253"/>
        <v>0</v>
      </c>
      <c r="DS213" s="15">
        <f t="shared" si="254"/>
        <v>0</v>
      </c>
      <c r="DT213" s="15">
        <f t="shared" si="255"/>
        <v>0</v>
      </c>
      <c r="DU213" s="15">
        <f t="shared" si="256"/>
        <v>0</v>
      </c>
      <c r="DV213" s="15">
        <f t="shared" si="257"/>
        <v>0</v>
      </c>
      <c r="DW213" s="15">
        <f t="shared" si="258"/>
        <v>0</v>
      </c>
      <c r="DX213" s="15">
        <f t="shared" si="259"/>
        <v>0</v>
      </c>
      <c r="DY213" s="15">
        <f t="shared" si="260"/>
        <v>0</v>
      </c>
      <c r="DZ213" s="16">
        <f t="shared" si="212"/>
        <v>0</v>
      </c>
      <c r="EB213" s="22">
        <f t="shared" si="264"/>
        <v>0</v>
      </c>
      <c r="EC213" s="22">
        <f t="shared" si="265"/>
        <v>0</v>
      </c>
      <c r="ED213" s="22">
        <f t="shared" si="266"/>
        <v>0</v>
      </c>
      <c r="EE213" s="22">
        <f t="shared" si="267"/>
        <v>0</v>
      </c>
      <c r="EF213" s="22">
        <f t="shared" si="268"/>
        <v>0</v>
      </c>
      <c r="EG213" s="22">
        <f t="shared" si="269"/>
        <v>0</v>
      </c>
      <c r="EH213" s="22">
        <f t="shared" si="270"/>
        <v>0</v>
      </c>
      <c r="EI213" s="22">
        <f t="shared" si="271"/>
        <v>0</v>
      </c>
      <c r="EJ213" s="22">
        <f t="shared" si="272"/>
        <v>0</v>
      </c>
      <c r="EK213" s="22">
        <f t="shared" si="273"/>
        <v>0</v>
      </c>
      <c r="EL213" s="22">
        <f t="shared" si="274"/>
        <v>0</v>
      </c>
      <c r="EM213" s="22">
        <f t="shared" si="275"/>
        <v>0</v>
      </c>
    </row>
    <row r="214" spans="12:143" x14ac:dyDescent="0.3">
      <c r="L214" s="7"/>
      <c r="M214" t="s">
        <v>327</v>
      </c>
      <c r="N214" s="15">
        <f>IFERROR(VLOOKUP($M:$M,'Data 2'!$C:$R,'Data 2'!E$1,0),0)</f>
        <v>30884.22</v>
      </c>
      <c r="O214" s="15">
        <f>IFERROR(VLOOKUP($M:$M,'Data 2'!$C:$R,'Data 2'!F$1,0),0)</f>
        <v>31332.13</v>
      </c>
      <c r="P214" s="15">
        <f>IFERROR(VLOOKUP($M:$M,'Data 2'!$C:$R,'Data 2'!G$1,0),0)</f>
        <v>38953.72</v>
      </c>
      <c r="Q214" s="15">
        <f>IFERROR(VLOOKUP($M:$M,'Data 2'!$C:$R,'Data 2'!H$1,0),0)</f>
        <v>53247.45</v>
      </c>
      <c r="R214" s="15">
        <f>IFERROR(VLOOKUP($M:$M,'Data 2'!$C:$R,'Data 2'!I$1,0),0)</f>
        <v>51121.52</v>
      </c>
      <c r="S214" s="15">
        <f>IFERROR(VLOOKUP($M:$M,'Data 2'!$C:$R,'Data 2'!J$1,0),0)</f>
        <v>59475.42</v>
      </c>
      <c r="T214" s="15">
        <f>IFERROR(VLOOKUP($M:$M,'Data 2'!$C:$R,'Data 2'!K$1,0),0)</f>
        <v>62546.33</v>
      </c>
      <c r="U214" s="15">
        <f>IFERROR(VLOOKUP($M:$M,'Data 2'!$C:$R,'Data 2'!L$1,0),0)</f>
        <v>47754.55</v>
      </c>
      <c r="V214" s="15">
        <f>IFERROR(VLOOKUP($M:$M,'Data 2'!$C:$R,'Data 2'!M$1,0),0)</f>
        <v>39446.629999999997</v>
      </c>
      <c r="W214" s="15">
        <f>IFERROR(VLOOKUP($M:$M,'Data 2'!$C:$R,'Data 2'!N$1,0),0)</f>
        <v>34642.269999999997</v>
      </c>
      <c r="X214" s="15">
        <f>IFERROR(VLOOKUP($M:$M,'Data 2'!$C:$R,'Data 2'!O$1,0),0)</f>
        <v>30454.17</v>
      </c>
      <c r="Y214" s="15">
        <f>IFERROR(VLOOKUP($M:$M,'Data 2'!$C:$R,'Data 2'!P$1,0),0)</f>
        <v>31574.78</v>
      </c>
      <c r="Z214" s="16">
        <f t="shared" si="277"/>
        <v>375315.34</v>
      </c>
      <c r="AA214" s="15">
        <f>IFERROR(VLOOKUP($M:$M,'Data 2'!$U:$AI,'Data 2'!W$1,0),0)</f>
        <v>35715.129999999997</v>
      </c>
      <c r="AB214" s="15">
        <f>IFERROR(VLOOKUP($M:$M,'Data 2'!$U:$AI,'Data 2'!X$1,0),0)</f>
        <v>41446.720000000001</v>
      </c>
      <c r="AC214" s="15">
        <f>IFERROR(VLOOKUP($M:$M,'Data 2'!$U:$AI,'Data 2'!Y$1,0),0)</f>
        <v>60848.39</v>
      </c>
      <c r="AD214" s="15">
        <f>IFERROR(VLOOKUP($M:$M,'Data 2'!$U:$AI,'Data 2'!Z$1,0),0)</f>
        <v>57361.13</v>
      </c>
      <c r="AE214" s="15">
        <f>IFERROR(VLOOKUP($M:$M,'Data 2'!$U:$AI,'Data 2'!AA$1,0),0)</f>
        <v>65800.13</v>
      </c>
      <c r="AF214" s="15">
        <f>IFERROR(VLOOKUP($M:$M,'Data 2'!$U:$AI,'Data 2'!AB$1,0),0)</f>
        <v>82363.11</v>
      </c>
      <c r="AG214" s="15">
        <f>IFERROR(VLOOKUP($M:$M,'Data 2'!$U:$AI,'Data 2'!AC$1,0),0)</f>
        <v>73358.899999999994</v>
      </c>
      <c r="AH214" s="15">
        <f>IFERROR(VLOOKUP($M:$M,'Data 2'!$U:$AI,'Data 2'!AD$1,0),0)</f>
        <v>65791.45</v>
      </c>
      <c r="AI214" s="15">
        <f>IFERROR(VLOOKUP($M:$M,'Data 2'!$U:$AI,'Data 2'!AE$1,0),0)</f>
        <v>59286.23</v>
      </c>
      <c r="AJ214" s="15">
        <f>IFERROR(VLOOKUP($M:$M,'Data 2'!$U:$AI,'Data 2'!AF$1,0),0)</f>
        <v>46021.440000000002</v>
      </c>
      <c r="AK214" s="15">
        <f>IFERROR(VLOOKUP($M:$M,'Data 2'!$U:$AI,'Data 2'!AG$1,0),0)</f>
        <v>37578.800000000003</v>
      </c>
      <c r="AL214" s="15">
        <f>IFERROR(VLOOKUP($M:$M,'Data 2'!$U:$AI,'Data 2'!AH$1,0),0)</f>
        <v>37247.65</v>
      </c>
      <c r="AM214" s="16">
        <f t="shared" si="276"/>
        <v>662819.08000000019</v>
      </c>
      <c r="AN214" s="15">
        <f>IFERROR(VLOOKUP($M:$M,'Data 2'!$AP:$BE,'Data 2'!AR$1,0),0)</f>
        <v>42379.33</v>
      </c>
      <c r="AO214" s="15">
        <f>IFERROR(VLOOKUP($M:$M,'Data 2'!$AP:$BE,'Data 2'!AS$1,0),0)</f>
        <v>47853.04</v>
      </c>
      <c r="AP214" s="15">
        <f>IFERROR(VLOOKUP($M:$M,'Data 2'!$AP:$BE,'Data 2'!AT$1,0),0)</f>
        <v>57816.09</v>
      </c>
      <c r="AQ214" s="15">
        <f>IFERROR(VLOOKUP($M:$M,'Data 2'!$AP:$BE,'Data 2'!AU$1,0),0)</f>
        <v>68769.36</v>
      </c>
      <c r="AR214" s="15">
        <f>IFERROR(VLOOKUP($M:$M,'Data 2'!$AP:$BE,'Data 2'!AV$1,0),0)</f>
        <v>77707.06</v>
      </c>
      <c r="AS214" s="15">
        <f>IFERROR(VLOOKUP($M:$M,'Data 2'!$AP:$BE,'Data 2'!AW$1,0),0)</f>
        <v>78324.399999999994</v>
      </c>
      <c r="AT214" s="15">
        <f>IFERROR(VLOOKUP($M:$M,'Data 2'!$AP:$BE,'Data 2'!AX$1,0),0)</f>
        <v>77661.850000000006</v>
      </c>
      <c r="AU214" s="15">
        <f>IFERROR(VLOOKUP($M:$M,'Data 2'!$AP:$BE,'Data 2'!AY$1,0),0)</f>
        <v>70747.45</v>
      </c>
      <c r="AV214" s="15">
        <f>IFERROR(VLOOKUP($M:$M,'Data 2'!$AP:$BE,'Data 2'!AZ$1,0),0)</f>
        <v>55288.55</v>
      </c>
      <c r="AW214" s="15">
        <f>IFERROR(VLOOKUP($M:$M,'Data 2'!$AP:$BE,'Data 2'!BA$1,0),0)</f>
        <v>47047.24</v>
      </c>
      <c r="AX214" s="15">
        <f>IFERROR(VLOOKUP($M:$M,'Data 2'!$AP:$BE,'Data 2'!BB$1,0),0)</f>
        <v>40528.87000000001</v>
      </c>
      <c r="AY214" s="15">
        <f>IFERROR(VLOOKUP($M:$M,'Data 2'!$AP:$BE,'Data 2'!BC$1,0),0)</f>
        <v>35451.279999999999</v>
      </c>
      <c r="AZ214" s="16">
        <f t="shared" si="209"/>
        <v>699574.52</v>
      </c>
      <c r="BA214" s="3">
        <f>IF(AA214=0,0,IFERROR(VLOOKUP($M:$M,'Price_Per_Oz_01.2019~'!$A:$CQ,Data_sheet_PTD!BA$2,0),0))</f>
        <v>0.65</v>
      </c>
      <c r="BB214" s="3">
        <f>IF(AB214=0,0,IFERROR(VLOOKUP($M:$M,'Price_Per_Oz_01.2019~'!$A:$CQ,Data_sheet_PTD!BB$2,0),0))</f>
        <v>0.65</v>
      </c>
      <c r="BC214" s="3">
        <f>IF(AC214=0,0,IFERROR(VLOOKUP($M:$M,'Price_Per_Oz_01.2019~'!$A:$CQ,Data_sheet_PTD!BC$2,0),0))</f>
        <v>0.65</v>
      </c>
      <c r="BD214" s="3">
        <f>IF(AD214=0,0,IFERROR(VLOOKUP($M:$M,'Price_Per_Oz_01.2019~'!$A:$CQ,Data_sheet_PTD!BD$2,0),0))</f>
        <v>0.65</v>
      </c>
      <c r="BE214" s="3">
        <f>IF(AE214=0,0,IFERROR(VLOOKUP($M:$M,'Price_Per_Oz_01.2019~'!$A:$CQ,Data_sheet_PTD!BE$2,0),0))</f>
        <v>0.65</v>
      </c>
      <c r="BF214" s="3">
        <f>IF(AF214=0,0,IFERROR(VLOOKUP($M:$M,'Price_Per_Oz_01.2019~'!$A:$CQ,Data_sheet_PTD!BF$2,0),0))</f>
        <v>0.65</v>
      </c>
      <c r="BG214" s="3">
        <f>IF(AG214=0,0,IFERROR(VLOOKUP($M:$M,'Price_Per_Oz_01.2019~'!$A:$CQ,Data_sheet_PTD!BG$2,0),0))</f>
        <v>0.65</v>
      </c>
      <c r="BH214" s="3">
        <f>IF(AH214=0,0,IFERROR(VLOOKUP($M:$M,'Price_Per_Oz_01.2019~'!$A:$CQ,Data_sheet_PTD!BH$2,0),0))</f>
        <v>0.65</v>
      </c>
      <c r="BI214" s="3">
        <f>IF(AI214=0,0,IFERROR(VLOOKUP($M:$M,'Price_Per_Oz_01.2019~'!$A:$CQ,Data_sheet_PTD!BI$2,0),0))</f>
        <v>0.65</v>
      </c>
      <c r="BJ214" s="3">
        <f>IF(AJ214=0,0,IFERROR(VLOOKUP($M:$M,'Price_Per_Oz_01.2019~'!$A:$CQ,Data_sheet_PTD!BJ$2,0),0))</f>
        <v>0.65</v>
      </c>
      <c r="BK214" s="3">
        <f>IF(AK214=0,0,IFERROR(VLOOKUP($M:$M,'Price_Per_Oz_01.2019~'!$A:$CQ,Data_sheet_PTD!BK$2,0),0))</f>
        <v>0.65</v>
      </c>
      <c r="BL214" s="3">
        <f>IF(AL214=0,0,IFERROR(VLOOKUP($M:$M,'Price_Per_Oz_01.2019~'!$A:$CQ,Data_sheet_PTD!BL$2,0),0))</f>
        <v>0.65</v>
      </c>
      <c r="BM214" s="17">
        <f t="shared" si="261"/>
        <v>0.65</v>
      </c>
      <c r="BN214" s="3">
        <f>IF(AN214=0,0,IFERROR(VLOOKUP($M:$M,'Price_Per_Oz_01.2019~'!$A:$CQ,Data_sheet_PTD!BN$2,0),0))</f>
        <v>0.65</v>
      </c>
      <c r="BO214" s="3">
        <f>IF(AO214=0,0,IFERROR(VLOOKUP($M:$M,'Price_Per_Oz_01.2019~'!$A:$CQ,Data_sheet_PTD!BO$2,0),0))</f>
        <v>0.65</v>
      </c>
      <c r="BP214" s="3">
        <f>IF(AP214=0,0,IFERROR(VLOOKUP($M:$M,'Price_Per_Oz_01.2019~'!$A:$CQ,Data_sheet_PTD!BP$2,0),0))</f>
        <v>0.65</v>
      </c>
      <c r="BQ214" s="3">
        <f>IF(AQ214=0,0,IFERROR(VLOOKUP($M:$M,'Price_Per_Oz_01.2019~'!$A:$CQ,Data_sheet_PTD!BQ$2,0),0))</f>
        <v>0.65</v>
      </c>
      <c r="BR214" s="3">
        <f>IF(AR214=0,0,IFERROR(VLOOKUP($M:$M,'Price_Per_Oz_01.2019~'!$A:$CQ,Data_sheet_PTD!BR$2,0),0))</f>
        <v>0.65</v>
      </c>
      <c r="BS214" s="3">
        <f>IF(AS214=0,0,IFERROR(VLOOKUP($M:$M,'Price_Per_Oz_01.2019~'!$A:$CQ,Data_sheet_PTD!BS$2,0),0))</f>
        <v>0.65</v>
      </c>
      <c r="BT214" s="3">
        <f>IF(AT214=0,0,IFERROR(VLOOKUP($M:$M,'Price_Per_Oz_01.2019~'!$A:$CQ,Data_sheet_PTD!BT$2,0),0))</f>
        <v>0.65</v>
      </c>
      <c r="BU214" s="3">
        <f>IF(AU214=0,0,IFERROR(VLOOKUP($M:$M,'Price_Per_Oz_01.2019~'!$A:$CQ,Data_sheet_PTD!BU$2,0),0))</f>
        <v>0.65</v>
      </c>
      <c r="BV214" s="3">
        <f>IF(AV214=0,0,IFERROR(VLOOKUP($M:$M,'Price_Per_Oz_01.2019~'!$A:$CQ,Data_sheet_PTD!BV$2,0),0))</f>
        <v>0.65</v>
      </c>
      <c r="BW214" s="3">
        <f>IF(AW214=0,0,IFERROR(VLOOKUP($M:$M,'Price_Per_Oz_01.2019~'!$A:$CQ,Data_sheet_PTD!BW$2,0),0))</f>
        <v>0.65</v>
      </c>
      <c r="BX214" s="3">
        <f>IF(AX214=0,0,IFERROR(VLOOKUP($M:$M,'Price_Per_Oz_01.2019~'!$A:$CQ,Data_sheet_PTD!BX$2,0),0))</f>
        <v>0.65</v>
      </c>
      <c r="BY214" s="3">
        <f>IF(AY214=0,0,IFERROR(VLOOKUP($M:$M,'Price_Per_Oz_01.2019~'!$A:$CQ,Data_sheet_PTD!BY$2,0),0))</f>
        <v>0.65</v>
      </c>
      <c r="BZ214" s="17">
        <f t="shared" si="262"/>
        <v>0.65</v>
      </c>
      <c r="CA214" s="12">
        <f t="shared" si="213"/>
        <v>54946.353846153841</v>
      </c>
      <c r="CB214" s="12">
        <f t="shared" si="214"/>
        <v>63764.184615384613</v>
      </c>
      <c r="CC214" s="12">
        <f t="shared" si="215"/>
        <v>93612.907692307694</v>
      </c>
      <c r="CD214" s="12">
        <f t="shared" si="216"/>
        <v>88247.892307692295</v>
      </c>
      <c r="CE214" s="12">
        <f t="shared" si="217"/>
        <v>101230.96923076923</v>
      </c>
      <c r="CF214" s="12">
        <f t="shared" si="218"/>
        <v>126712.47692307692</v>
      </c>
      <c r="CG214" s="12">
        <f t="shared" si="219"/>
        <v>112859.84615384614</v>
      </c>
      <c r="CH214" s="12">
        <f t="shared" si="220"/>
        <v>101217.61538461538</v>
      </c>
      <c r="CI214" s="12">
        <f t="shared" si="221"/>
        <v>91209.584615384621</v>
      </c>
      <c r="CJ214" s="12">
        <f t="shared" si="222"/>
        <v>70802.215384615381</v>
      </c>
      <c r="CK214" s="12">
        <f t="shared" si="223"/>
        <v>57813.538461538461</v>
      </c>
      <c r="CL214" s="12">
        <f t="shared" si="224"/>
        <v>57304.076923076922</v>
      </c>
      <c r="CM214" s="13">
        <f t="shared" si="263"/>
        <v>1019721.6615384613</v>
      </c>
      <c r="CN214" s="12">
        <f t="shared" si="225"/>
        <v>65198.969230769231</v>
      </c>
      <c r="CO214" s="12">
        <f t="shared" si="226"/>
        <v>73620.061538461538</v>
      </c>
      <c r="CP214" s="12">
        <f t="shared" si="227"/>
        <v>88947.830769230757</v>
      </c>
      <c r="CQ214" s="12">
        <f t="shared" si="228"/>
        <v>105799.01538461538</v>
      </c>
      <c r="CR214" s="12">
        <f t="shared" si="229"/>
        <v>119549.32307692307</v>
      </c>
      <c r="CS214" s="12">
        <f t="shared" si="230"/>
        <v>120499.07692307691</v>
      </c>
      <c r="CT214" s="12">
        <f t="shared" si="231"/>
        <v>119479.76923076923</v>
      </c>
      <c r="CU214" s="12">
        <f t="shared" si="232"/>
        <v>108842.23076923077</v>
      </c>
      <c r="CV214" s="12">
        <f t="shared" si="233"/>
        <v>85059.307692307688</v>
      </c>
      <c r="CW214" s="12">
        <f t="shared" si="234"/>
        <v>72380.369230769225</v>
      </c>
      <c r="CX214" s="12">
        <f t="shared" si="235"/>
        <v>62352.107692307705</v>
      </c>
      <c r="CY214" s="12">
        <f t="shared" si="236"/>
        <v>54540.430769230763</v>
      </c>
      <c r="CZ214" s="13">
        <f t="shared" si="210"/>
        <v>1076268.4923076923</v>
      </c>
      <c r="DA214" s="15">
        <f t="shared" si="237"/>
        <v>6664.2000000000035</v>
      </c>
      <c r="DB214" s="15">
        <f t="shared" si="238"/>
        <v>6406.3200000000015</v>
      </c>
      <c r="DC214" s="15">
        <f t="shared" si="239"/>
        <v>-3032.3000000000088</v>
      </c>
      <c r="DD214" s="15">
        <f t="shared" si="240"/>
        <v>11408.230000000009</v>
      </c>
      <c r="DE214" s="15">
        <f t="shared" si="241"/>
        <v>11906.929999999997</v>
      </c>
      <c r="DF214" s="15">
        <f t="shared" si="242"/>
        <v>-4038.7100000000059</v>
      </c>
      <c r="DG214" s="15">
        <f t="shared" si="243"/>
        <v>4302.9500000000107</v>
      </c>
      <c r="DH214" s="15">
        <f t="shared" si="244"/>
        <v>4956.0000000000036</v>
      </c>
      <c r="DI214" s="15">
        <f t="shared" si="245"/>
        <v>-3997.6800000000071</v>
      </c>
      <c r="DJ214" s="15">
        <f t="shared" si="246"/>
        <v>1025.7999999999986</v>
      </c>
      <c r="DK214" s="15">
        <f t="shared" si="247"/>
        <v>2950.0700000000088</v>
      </c>
      <c r="DL214" s="15">
        <f t="shared" si="248"/>
        <v>-1796.3700000000033</v>
      </c>
      <c r="DM214" s="16">
        <f t="shared" si="211"/>
        <v>36755.440000000002</v>
      </c>
      <c r="DN214" s="15">
        <f t="shared" si="249"/>
        <v>0</v>
      </c>
      <c r="DO214" s="15">
        <f t="shared" si="250"/>
        <v>0</v>
      </c>
      <c r="DP214" s="15">
        <f t="shared" si="251"/>
        <v>0</v>
      </c>
      <c r="DQ214" s="15">
        <f t="shared" si="252"/>
        <v>0</v>
      </c>
      <c r="DR214" s="15">
        <f t="shared" si="253"/>
        <v>0</v>
      </c>
      <c r="DS214" s="15">
        <f t="shared" si="254"/>
        <v>0</v>
      </c>
      <c r="DT214" s="15">
        <f t="shared" si="255"/>
        <v>0</v>
      </c>
      <c r="DU214" s="15">
        <f t="shared" si="256"/>
        <v>0</v>
      </c>
      <c r="DV214" s="15">
        <f t="shared" si="257"/>
        <v>0</v>
      </c>
      <c r="DW214" s="15">
        <f t="shared" si="258"/>
        <v>0</v>
      </c>
      <c r="DX214" s="15">
        <f t="shared" si="259"/>
        <v>0</v>
      </c>
      <c r="DY214" s="15">
        <f t="shared" si="260"/>
        <v>0</v>
      </c>
      <c r="DZ214" s="16">
        <f t="shared" si="212"/>
        <v>0</v>
      </c>
      <c r="EB214" s="22">
        <f t="shared" si="264"/>
        <v>0</v>
      </c>
      <c r="EC214" s="22">
        <f t="shared" si="265"/>
        <v>0</v>
      </c>
      <c r="ED214" s="22">
        <f t="shared" si="266"/>
        <v>5.9117155615240335E-12</v>
      </c>
      <c r="EE214" s="22">
        <f t="shared" si="267"/>
        <v>0</v>
      </c>
      <c r="EF214" s="22">
        <f t="shared" si="268"/>
        <v>0</v>
      </c>
      <c r="EG214" s="22">
        <f t="shared" si="269"/>
        <v>0</v>
      </c>
      <c r="EH214" s="22">
        <f t="shared" si="270"/>
        <v>0</v>
      </c>
      <c r="EI214" s="22">
        <f t="shared" si="271"/>
        <v>0</v>
      </c>
      <c r="EJ214" s="22">
        <f t="shared" si="272"/>
        <v>6.8212102632969618E-12</v>
      </c>
      <c r="EK214" s="22">
        <f t="shared" si="273"/>
        <v>-2.9558577807620168E-12</v>
      </c>
      <c r="EL214" s="22">
        <f t="shared" si="274"/>
        <v>0</v>
      </c>
      <c r="EM214" s="22">
        <f t="shared" si="275"/>
        <v>0</v>
      </c>
    </row>
    <row r="215" spans="12:143" x14ac:dyDescent="0.3">
      <c r="L215" s="7"/>
      <c r="M215" t="s">
        <v>328</v>
      </c>
      <c r="N215" s="15">
        <f>IFERROR(VLOOKUP($M:$M,'Data 2'!$C:$R,'Data 2'!E$1,0),0)</f>
        <v>0</v>
      </c>
      <c r="O215" s="15">
        <f>IFERROR(VLOOKUP($M:$M,'Data 2'!$C:$R,'Data 2'!F$1,0),0)</f>
        <v>0</v>
      </c>
      <c r="P215" s="15">
        <f>IFERROR(VLOOKUP($M:$M,'Data 2'!$C:$R,'Data 2'!G$1,0),0)</f>
        <v>28897.09</v>
      </c>
      <c r="Q215" s="15">
        <f>IFERROR(VLOOKUP($M:$M,'Data 2'!$C:$R,'Data 2'!H$1,0),0)</f>
        <v>46289.56</v>
      </c>
      <c r="R215" s="15">
        <f>IFERROR(VLOOKUP($M:$M,'Data 2'!$C:$R,'Data 2'!I$1,0),0)</f>
        <v>42472.18</v>
      </c>
      <c r="S215" s="15">
        <f>IFERROR(VLOOKUP($M:$M,'Data 2'!$C:$R,'Data 2'!J$1,0),0)</f>
        <v>40201.730000000003</v>
      </c>
      <c r="T215" s="15">
        <f>IFERROR(VLOOKUP($M:$M,'Data 2'!$C:$R,'Data 2'!K$1,0),0)</f>
        <v>46794</v>
      </c>
      <c r="U215" s="15">
        <f>IFERROR(VLOOKUP($M:$M,'Data 2'!$C:$R,'Data 2'!L$1,0),0)</f>
        <v>39150.97</v>
      </c>
      <c r="V215" s="15">
        <f>IFERROR(VLOOKUP($M:$M,'Data 2'!$C:$R,'Data 2'!M$1,0),0)</f>
        <v>31955.27</v>
      </c>
      <c r="W215" s="15">
        <f>IFERROR(VLOOKUP($M:$M,'Data 2'!$C:$R,'Data 2'!N$1,0),0)</f>
        <v>28422.73</v>
      </c>
      <c r="X215" s="15">
        <f>IFERROR(VLOOKUP($M:$M,'Data 2'!$C:$R,'Data 2'!O$1,0),0)</f>
        <v>19542.61</v>
      </c>
      <c r="Y215" s="15">
        <f>IFERROR(VLOOKUP($M:$M,'Data 2'!$C:$R,'Data 2'!P$1,0),0)</f>
        <v>18523.939999999999</v>
      </c>
      <c r="Z215" s="16">
        <f t="shared" si="277"/>
        <v>243805.53</v>
      </c>
      <c r="AA215" s="15">
        <f>IFERROR(VLOOKUP($M:$M,'Data 2'!$U:$AI,'Data 2'!W$1,0),0)</f>
        <v>24286.53</v>
      </c>
      <c r="AB215" s="15">
        <f>IFERROR(VLOOKUP($M:$M,'Data 2'!$U:$AI,'Data 2'!X$1,0),0)</f>
        <v>25764.28</v>
      </c>
      <c r="AC215" s="15">
        <f>IFERROR(VLOOKUP($M:$M,'Data 2'!$U:$AI,'Data 2'!Y$1,0),0)</f>
        <v>37023.93</v>
      </c>
      <c r="AD215" s="15">
        <f>IFERROR(VLOOKUP($M:$M,'Data 2'!$U:$AI,'Data 2'!Z$1,0),0)</f>
        <v>41590.39</v>
      </c>
      <c r="AE215" s="15">
        <f>IFERROR(VLOOKUP($M:$M,'Data 2'!$U:$AI,'Data 2'!AA$1,0),0)</f>
        <v>50774.3</v>
      </c>
      <c r="AF215" s="15">
        <f>IFERROR(VLOOKUP($M:$M,'Data 2'!$U:$AI,'Data 2'!AB$1,0),0)</f>
        <v>54582.93</v>
      </c>
      <c r="AG215" s="15">
        <f>IFERROR(VLOOKUP($M:$M,'Data 2'!$U:$AI,'Data 2'!AC$1,0),0)</f>
        <v>52873.42</v>
      </c>
      <c r="AH215" s="15">
        <f>IFERROR(VLOOKUP($M:$M,'Data 2'!$U:$AI,'Data 2'!AD$1,0),0)</f>
        <v>45657.89</v>
      </c>
      <c r="AI215" s="15">
        <f>IFERROR(VLOOKUP($M:$M,'Data 2'!$U:$AI,'Data 2'!AE$1,0),0)</f>
        <v>41680.67</v>
      </c>
      <c r="AJ215" s="15">
        <f>IFERROR(VLOOKUP($M:$M,'Data 2'!$U:$AI,'Data 2'!AF$1,0),0)</f>
        <v>34494.870000000003</v>
      </c>
      <c r="AK215" s="15">
        <f>IFERROR(VLOOKUP($M:$M,'Data 2'!$U:$AI,'Data 2'!AG$1,0),0)</f>
        <v>24674.29</v>
      </c>
      <c r="AL215" s="15">
        <f>IFERROR(VLOOKUP($M:$M,'Data 2'!$U:$AI,'Data 2'!AH$1,0),0)</f>
        <v>27323.53</v>
      </c>
      <c r="AM215" s="16">
        <f t="shared" si="276"/>
        <v>460727.02999999991</v>
      </c>
      <c r="AN215" s="15">
        <f>IFERROR(VLOOKUP($M:$M,'Data 2'!$AP:$BE,'Data 2'!AR$1,0),0)</f>
        <v>31953.05</v>
      </c>
      <c r="AO215" s="15">
        <f>IFERROR(VLOOKUP($M:$M,'Data 2'!$AP:$BE,'Data 2'!AS$1,0),0)</f>
        <v>42622.01</v>
      </c>
      <c r="AP215" s="15">
        <f>IFERROR(VLOOKUP($M:$M,'Data 2'!$AP:$BE,'Data 2'!AT$1,0),0)</f>
        <v>48156.78</v>
      </c>
      <c r="AQ215" s="15">
        <f>IFERROR(VLOOKUP($M:$M,'Data 2'!$AP:$BE,'Data 2'!AU$1,0),0)</f>
        <v>50181.26</v>
      </c>
      <c r="AR215" s="15">
        <f>IFERROR(VLOOKUP($M:$M,'Data 2'!$AP:$BE,'Data 2'!AV$1,0),0)</f>
        <v>54060.07</v>
      </c>
      <c r="AS215" s="15">
        <f>IFERROR(VLOOKUP($M:$M,'Data 2'!$AP:$BE,'Data 2'!AW$1,0),0)</f>
        <v>57182.71</v>
      </c>
      <c r="AT215" s="15">
        <f>IFERROR(VLOOKUP($M:$M,'Data 2'!$AP:$BE,'Data 2'!AX$1,0),0)</f>
        <v>51275.42</v>
      </c>
      <c r="AU215" s="15">
        <f>IFERROR(VLOOKUP($M:$M,'Data 2'!$AP:$BE,'Data 2'!AY$1,0),0)</f>
        <v>52766.02</v>
      </c>
      <c r="AV215" s="15">
        <f>IFERROR(VLOOKUP($M:$M,'Data 2'!$AP:$BE,'Data 2'!AZ$1,0),0)</f>
        <v>41278.449999999997</v>
      </c>
      <c r="AW215" s="15">
        <f>IFERROR(VLOOKUP($M:$M,'Data 2'!$AP:$BE,'Data 2'!BA$1,0),0)</f>
        <v>37298.97</v>
      </c>
      <c r="AX215" s="15">
        <f>IFERROR(VLOOKUP($M:$M,'Data 2'!$AP:$BE,'Data 2'!BB$1,0),0)</f>
        <v>30735.86</v>
      </c>
      <c r="AY215" s="15">
        <f>IFERROR(VLOOKUP($M:$M,'Data 2'!$AP:$BE,'Data 2'!BC$1,0),0)</f>
        <v>29212.879999999997</v>
      </c>
      <c r="AZ215" s="16">
        <f t="shared" ref="AZ215" si="278">SUM(AN215:AY215)</f>
        <v>526723.48</v>
      </c>
      <c r="BA215" s="3">
        <f>IF(AA215=0,0,IFERROR(VLOOKUP($M:$M,'Price_Per_Oz_01.2019~'!$A:$CQ,Data_sheet_PTD!BA$2,0),0))</f>
        <v>0.77</v>
      </c>
      <c r="BB215" s="3">
        <f>IF(AB215=0,0,IFERROR(VLOOKUP($M:$M,'Price_Per_Oz_01.2019~'!$A:$CQ,Data_sheet_PTD!BB$2,0),0))</f>
        <v>0.77</v>
      </c>
      <c r="BC215" s="3">
        <f>IF(AC215=0,0,IFERROR(VLOOKUP($M:$M,'Price_Per_Oz_01.2019~'!$A:$CQ,Data_sheet_PTD!BC$2,0),0))</f>
        <v>0.77</v>
      </c>
      <c r="BD215" s="3">
        <f>IF(AD215=0,0,IFERROR(VLOOKUP($M:$M,'Price_Per_Oz_01.2019~'!$A:$CQ,Data_sheet_PTD!BD$2,0),0))</f>
        <v>0.77</v>
      </c>
      <c r="BE215" s="3">
        <f>IF(AE215=0,0,IFERROR(VLOOKUP($M:$M,'Price_Per_Oz_01.2019~'!$A:$CQ,Data_sheet_PTD!BE$2,0),0))</f>
        <v>0.77</v>
      </c>
      <c r="BF215" s="3">
        <f>IF(AF215=0,0,IFERROR(VLOOKUP($M:$M,'Price_Per_Oz_01.2019~'!$A:$CQ,Data_sheet_PTD!BF$2,0),0))</f>
        <v>0.77</v>
      </c>
      <c r="BG215" s="3">
        <f>IF(AG215=0,0,IFERROR(VLOOKUP($M:$M,'Price_Per_Oz_01.2019~'!$A:$CQ,Data_sheet_PTD!BG$2,0),0))</f>
        <v>0.77</v>
      </c>
      <c r="BH215" s="3">
        <f>IF(AH215=0,0,IFERROR(VLOOKUP($M:$M,'Price_Per_Oz_01.2019~'!$A:$CQ,Data_sheet_PTD!BH$2,0),0))</f>
        <v>0.77</v>
      </c>
      <c r="BI215" s="3">
        <f>IF(AI215=0,0,IFERROR(VLOOKUP($M:$M,'Price_Per_Oz_01.2019~'!$A:$CQ,Data_sheet_PTD!BI$2,0),0))</f>
        <v>0.77</v>
      </c>
      <c r="BJ215" s="3">
        <f>IF(AJ215=0,0,IFERROR(VLOOKUP($M:$M,'Price_Per_Oz_01.2019~'!$A:$CQ,Data_sheet_PTD!BJ$2,0),0))</f>
        <v>0.77</v>
      </c>
      <c r="BK215" s="3">
        <f>IF(AK215=0,0,IFERROR(VLOOKUP($M:$M,'Price_Per_Oz_01.2019~'!$A:$CQ,Data_sheet_PTD!BK$2,0),0))</f>
        <v>0.77</v>
      </c>
      <c r="BL215" s="3">
        <f>IF(AL215=0,0,IFERROR(VLOOKUP($M:$M,'Price_Per_Oz_01.2019~'!$A:$CQ,Data_sheet_PTD!BL$2,0),0))</f>
        <v>0.77</v>
      </c>
      <c r="BM215" s="17">
        <f t="shared" si="261"/>
        <v>0.77</v>
      </c>
      <c r="BN215" s="3">
        <f>IF(AN215=0,0,IFERROR(VLOOKUP($M:$M,'Price_Per_Oz_01.2019~'!$A:$CQ,Data_sheet_PTD!BN$2,0),0))</f>
        <v>0.77</v>
      </c>
      <c r="BO215" s="3">
        <f>IF(AO215=0,0,IFERROR(VLOOKUP($M:$M,'Price_Per_Oz_01.2019~'!$A:$CQ,Data_sheet_PTD!BO$2,0),0))</f>
        <v>0.77</v>
      </c>
      <c r="BP215" s="3">
        <f>IF(AP215=0,0,IFERROR(VLOOKUP($M:$M,'Price_Per_Oz_01.2019~'!$A:$CQ,Data_sheet_PTD!BP$2,0),0))</f>
        <v>0.77</v>
      </c>
      <c r="BQ215" s="3">
        <f>IF(AQ215=0,0,IFERROR(VLOOKUP($M:$M,'Price_Per_Oz_01.2019~'!$A:$CQ,Data_sheet_PTD!BQ$2,0),0))</f>
        <v>0.77</v>
      </c>
      <c r="BR215" s="3">
        <f>IF(AR215=0,0,IFERROR(VLOOKUP($M:$M,'Price_Per_Oz_01.2019~'!$A:$CQ,Data_sheet_PTD!BR$2,0),0))</f>
        <v>0.77</v>
      </c>
      <c r="BS215" s="3">
        <f>IF(AS215=0,0,IFERROR(VLOOKUP($M:$M,'Price_Per_Oz_01.2019~'!$A:$CQ,Data_sheet_PTD!BS$2,0),0))</f>
        <v>0.77</v>
      </c>
      <c r="BT215" s="3">
        <f>IF(AT215=0,0,IFERROR(VLOOKUP($M:$M,'Price_Per_Oz_01.2019~'!$A:$CQ,Data_sheet_PTD!BT$2,0),0))</f>
        <v>0.77</v>
      </c>
      <c r="BU215" s="3">
        <f>IF(AU215=0,0,IFERROR(VLOOKUP($M:$M,'Price_Per_Oz_01.2019~'!$A:$CQ,Data_sheet_PTD!BU$2,0),0))</f>
        <v>0.77</v>
      </c>
      <c r="BV215" s="3">
        <f>IF(AV215=0,0,IFERROR(VLOOKUP($M:$M,'Price_Per_Oz_01.2019~'!$A:$CQ,Data_sheet_PTD!BV$2,0),0))</f>
        <v>0.77</v>
      </c>
      <c r="BW215" s="3">
        <f>IF(AW215=0,0,IFERROR(VLOOKUP($M:$M,'Price_Per_Oz_01.2019~'!$A:$CQ,Data_sheet_PTD!BW$2,0),0))</f>
        <v>0.77</v>
      </c>
      <c r="BX215" s="3">
        <f>IF(AX215=0,0,IFERROR(VLOOKUP($M:$M,'Price_Per_Oz_01.2019~'!$A:$CQ,Data_sheet_PTD!BX$2,0),0))</f>
        <v>0.77</v>
      </c>
      <c r="BY215" s="3">
        <f>IF(AY215=0,0,IFERROR(VLOOKUP($M:$M,'Price_Per_Oz_01.2019~'!$A:$CQ,Data_sheet_PTD!BY$2,0),0))</f>
        <v>0.77</v>
      </c>
      <c r="BZ215" s="17">
        <f t="shared" si="262"/>
        <v>0.77</v>
      </c>
      <c r="CA215" s="12">
        <f t="shared" si="213"/>
        <v>31540.948051948049</v>
      </c>
      <c r="CB215" s="12">
        <f t="shared" si="214"/>
        <v>33460.103896103894</v>
      </c>
      <c r="CC215" s="12">
        <f t="shared" si="215"/>
        <v>48083.025974025972</v>
      </c>
      <c r="CD215" s="12">
        <f t="shared" si="216"/>
        <v>54013.493506493505</v>
      </c>
      <c r="CE215" s="12">
        <f t="shared" si="217"/>
        <v>65940.649350649357</v>
      </c>
      <c r="CF215" s="12">
        <f t="shared" si="218"/>
        <v>70886.922077922078</v>
      </c>
      <c r="CG215" s="12">
        <f t="shared" si="219"/>
        <v>68666.779220779223</v>
      </c>
      <c r="CH215" s="12">
        <f t="shared" si="220"/>
        <v>59295.961038961039</v>
      </c>
      <c r="CI215" s="12">
        <f t="shared" si="221"/>
        <v>54130.740259740254</v>
      </c>
      <c r="CJ215" s="12">
        <f t="shared" si="222"/>
        <v>44798.532467532466</v>
      </c>
      <c r="CK215" s="12">
        <f t="shared" si="223"/>
        <v>32044.532467532466</v>
      </c>
      <c r="CL215" s="12">
        <f t="shared" si="224"/>
        <v>35485.103896103894</v>
      </c>
      <c r="CM215" s="13">
        <f t="shared" si="263"/>
        <v>598346.79220779217</v>
      </c>
      <c r="CN215" s="12">
        <f t="shared" si="225"/>
        <v>41497.467532467534</v>
      </c>
      <c r="CO215" s="12">
        <f t="shared" si="226"/>
        <v>55353.259740259738</v>
      </c>
      <c r="CP215" s="12">
        <f t="shared" si="227"/>
        <v>62541.272727272728</v>
      </c>
      <c r="CQ215" s="12">
        <f t="shared" si="228"/>
        <v>65170.467532467534</v>
      </c>
      <c r="CR215" s="12">
        <f t="shared" si="229"/>
        <v>70207.883116883109</v>
      </c>
      <c r="CS215" s="12">
        <f t="shared" si="230"/>
        <v>74263.259740259731</v>
      </c>
      <c r="CT215" s="12">
        <f t="shared" si="231"/>
        <v>66591.454545454544</v>
      </c>
      <c r="CU215" s="12">
        <f t="shared" si="232"/>
        <v>68527.2987012987</v>
      </c>
      <c r="CV215" s="12">
        <f t="shared" si="233"/>
        <v>53608.376623376622</v>
      </c>
      <c r="CW215" s="12">
        <f t="shared" si="234"/>
        <v>48440.220779220777</v>
      </c>
      <c r="CX215" s="12">
        <f t="shared" si="235"/>
        <v>39916.7012987013</v>
      </c>
      <c r="CY215" s="12">
        <f t="shared" si="236"/>
        <v>37938.805194805187</v>
      </c>
      <c r="CZ215" s="13">
        <f t="shared" ref="CZ215" si="279">SUM(CN215:CY215)</f>
        <v>684056.46753246756</v>
      </c>
      <c r="DA215" s="15">
        <f t="shared" si="237"/>
        <v>7666.5200000000032</v>
      </c>
      <c r="DB215" s="15">
        <f t="shared" si="238"/>
        <v>16857.73</v>
      </c>
      <c r="DC215" s="15">
        <f t="shared" si="239"/>
        <v>11132.850000000002</v>
      </c>
      <c r="DD215" s="15">
        <f t="shared" si="240"/>
        <v>8590.8700000000026</v>
      </c>
      <c r="DE215" s="15">
        <f t="shared" si="241"/>
        <v>3285.7699999999895</v>
      </c>
      <c r="DF215" s="15">
        <f t="shared" si="242"/>
        <v>2599.7799999999934</v>
      </c>
      <c r="DG215" s="15">
        <f t="shared" si="243"/>
        <v>-1598.0000000000025</v>
      </c>
      <c r="DH215" s="15">
        <f t="shared" si="244"/>
        <v>7108.1299999999992</v>
      </c>
      <c r="DI215" s="15">
        <f t="shared" si="245"/>
        <v>-402.21999999999696</v>
      </c>
      <c r="DJ215" s="15">
        <f t="shared" si="246"/>
        <v>2804.0999999999995</v>
      </c>
      <c r="DK215" s="15">
        <f t="shared" si="247"/>
        <v>6061.5700000000024</v>
      </c>
      <c r="DL215" s="15">
        <f t="shared" si="248"/>
        <v>1889.3499999999958</v>
      </c>
      <c r="DM215" s="16">
        <f t="shared" ref="DM215" si="280">SUM(DA215:DL215)</f>
        <v>65996.449999999983</v>
      </c>
      <c r="DN215" s="15">
        <f t="shared" si="249"/>
        <v>0</v>
      </c>
      <c r="DO215" s="15">
        <f t="shared" si="250"/>
        <v>0</v>
      </c>
      <c r="DP215" s="15">
        <f t="shared" si="251"/>
        <v>0</v>
      </c>
      <c r="DQ215" s="15">
        <f t="shared" si="252"/>
        <v>0</v>
      </c>
      <c r="DR215" s="15">
        <f t="shared" si="253"/>
        <v>0</v>
      </c>
      <c r="DS215" s="15">
        <f t="shared" si="254"/>
        <v>0</v>
      </c>
      <c r="DT215" s="15">
        <f t="shared" si="255"/>
        <v>0</v>
      </c>
      <c r="DU215" s="15">
        <f t="shared" si="256"/>
        <v>0</v>
      </c>
      <c r="DV215" s="15">
        <f t="shared" si="257"/>
        <v>0</v>
      </c>
      <c r="DW215" s="15">
        <f t="shared" si="258"/>
        <v>0</v>
      </c>
      <c r="DX215" s="15">
        <f t="shared" si="259"/>
        <v>0</v>
      </c>
      <c r="DY215" s="15">
        <f t="shared" si="260"/>
        <v>0</v>
      </c>
      <c r="DZ215" s="16">
        <f t="shared" ref="DZ215" si="281">SUM(DN215:DY215)</f>
        <v>0</v>
      </c>
      <c r="EB215" s="22">
        <f t="shared" si="264"/>
        <v>0</v>
      </c>
      <c r="EC215" s="22">
        <f t="shared" si="265"/>
        <v>0</v>
      </c>
      <c r="ED215" s="22">
        <f t="shared" si="266"/>
        <v>0</v>
      </c>
      <c r="EE215" s="22">
        <f t="shared" si="267"/>
        <v>0</v>
      </c>
      <c r="EF215" s="22">
        <f t="shared" si="268"/>
        <v>7.2759576141834259E-12</v>
      </c>
      <c r="EG215" s="22">
        <f t="shared" si="269"/>
        <v>5.4569682106375694E-12</v>
      </c>
      <c r="EH215" s="22">
        <f t="shared" si="270"/>
        <v>2.5011104298755527E-12</v>
      </c>
      <c r="EI215" s="22">
        <f t="shared" si="271"/>
        <v>0</v>
      </c>
      <c r="EJ215" s="22">
        <f t="shared" si="272"/>
        <v>-4.2064129956997931E-12</v>
      </c>
      <c r="EK215" s="22">
        <f t="shared" si="273"/>
        <v>0</v>
      </c>
      <c r="EL215" s="22">
        <f t="shared" si="274"/>
        <v>0</v>
      </c>
      <c r="EM215" s="22">
        <f t="shared" si="275"/>
        <v>2.7284841053187847E-12</v>
      </c>
    </row>
    <row r="216" spans="12:143" x14ac:dyDescent="0.3">
      <c r="L216" s="7"/>
      <c r="M216" t="s">
        <v>211</v>
      </c>
      <c r="N216" s="15">
        <f>IFERROR(VLOOKUP($M:$M,'Data 2'!$C:$R,'Data 2'!E$1,0),0)</f>
        <v>30249.49</v>
      </c>
      <c r="O216" s="15">
        <f>IFERROR(VLOOKUP($M:$M,'Data 2'!$C:$R,'Data 2'!F$1,0),0)</f>
        <v>40870.720000000001</v>
      </c>
      <c r="P216" s="15">
        <f>IFERROR(VLOOKUP($M:$M,'Data 2'!$C:$R,'Data 2'!G$1,0),0)</f>
        <v>48498.51</v>
      </c>
      <c r="Q216" s="15">
        <f>IFERROR(VLOOKUP($M:$M,'Data 2'!$C:$R,'Data 2'!H$1,0),0)</f>
        <v>61251.18</v>
      </c>
      <c r="R216" s="15">
        <f>IFERROR(VLOOKUP($M:$M,'Data 2'!$C:$R,'Data 2'!I$1,0),0)</f>
        <v>56337.95</v>
      </c>
      <c r="S216" s="15">
        <f>IFERROR(VLOOKUP($M:$M,'Data 2'!$C:$R,'Data 2'!J$1,0),0)</f>
        <v>62492.55</v>
      </c>
      <c r="T216" s="15">
        <f>IFERROR(VLOOKUP($M:$M,'Data 2'!$C:$R,'Data 2'!K$1,0),0)</f>
        <v>72905.52</v>
      </c>
      <c r="U216" s="15">
        <f>IFERROR(VLOOKUP($M:$M,'Data 2'!$C:$R,'Data 2'!L$1,0),0)</f>
        <v>60250.1</v>
      </c>
      <c r="V216" s="15">
        <f>IFERROR(VLOOKUP($M:$M,'Data 2'!$C:$R,'Data 2'!M$1,0),0)</f>
        <v>52286.080000000002</v>
      </c>
      <c r="W216" s="15">
        <f>IFERROR(VLOOKUP($M:$M,'Data 2'!$C:$R,'Data 2'!N$1,0),0)</f>
        <v>50842.87</v>
      </c>
      <c r="X216" s="15">
        <f>IFERROR(VLOOKUP($M:$M,'Data 2'!$C:$R,'Data 2'!O$1,0),0)</f>
        <v>34162.230000000003</v>
      </c>
      <c r="Y216" s="15">
        <f>IFERROR(VLOOKUP($M:$M,'Data 2'!$C:$R,'Data 2'!P$1,0),0)</f>
        <v>31678.46</v>
      </c>
      <c r="Z216" s="16">
        <f t="shared" si="277"/>
        <v>432856.01999999996</v>
      </c>
      <c r="AA216" s="15">
        <f>IFERROR(VLOOKUP($M:$M,'Data 2'!$U:$AI,'Data 2'!W$1,0),0)</f>
        <v>38469.370000000003</v>
      </c>
      <c r="AB216" s="15">
        <f>IFERROR(VLOOKUP($M:$M,'Data 2'!$U:$AI,'Data 2'!X$1,0),0)</f>
        <v>46516.03</v>
      </c>
      <c r="AC216" s="15">
        <f>IFERROR(VLOOKUP($M:$M,'Data 2'!$U:$AI,'Data 2'!Y$1,0),0)</f>
        <v>63022.239999999998</v>
      </c>
      <c r="AD216" s="15">
        <f>IFERROR(VLOOKUP($M:$M,'Data 2'!$U:$AI,'Data 2'!Z$1,0),0)</f>
        <v>72607.100000000006</v>
      </c>
      <c r="AE216" s="15">
        <f>IFERROR(VLOOKUP($M:$M,'Data 2'!$U:$AI,'Data 2'!AA$1,0),0)</f>
        <v>84093.759999999995</v>
      </c>
      <c r="AF216" s="15">
        <f>IFERROR(VLOOKUP($M:$M,'Data 2'!$U:$AI,'Data 2'!AB$1,0),0)</f>
        <v>81615.320000000007</v>
      </c>
      <c r="AG216" s="15">
        <f>IFERROR(VLOOKUP($M:$M,'Data 2'!$U:$AI,'Data 2'!AC$1,0),0)</f>
        <v>76170.55</v>
      </c>
      <c r="AH216" s="15">
        <f>IFERROR(VLOOKUP($M:$M,'Data 2'!$U:$AI,'Data 2'!AD$1,0),0)</f>
        <v>63297.82</v>
      </c>
      <c r="AI216" s="15">
        <f>IFERROR(VLOOKUP($M:$M,'Data 2'!$U:$AI,'Data 2'!AE$1,0),0)</f>
        <v>58162.83</v>
      </c>
      <c r="AJ216" s="15">
        <f>IFERROR(VLOOKUP($M:$M,'Data 2'!$U:$AI,'Data 2'!AF$1,0),0)</f>
        <v>49436.17</v>
      </c>
      <c r="AK216" s="15">
        <f>IFERROR(VLOOKUP($M:$M,'Data 2'!$U:$AI,'Data 2'!AG$1,0),0)</f>
        <v>35387.26</v>
      </c>
      <c r="AL216" s="15">
        <f>IFERROR(VLOOKUP($M:$M,'Data 2'!$U:$AI,'Data 2'!AH$1,0),0)</f>
        <v>36132.769999999997</v>
      </c>
      <c r="AM216" s="16">
        <f t="shared" si="276"/>
        <v>704911.22</v>
      </c>
      <c r="AN216" s="15">
        <f>IFERROR(VLOOKUP($M:$M,'Data 2'!$AP:$BE,'Data 2'!AR$1,0),0)</f>
        <v>44349.77</v>
      </c>
      <c r="AO216" s="15">
        <f>IFERROR(VLOOKUP($M:$M,'Data 2'!$AP:$BE,'Data 2'!AS$1,0),0)</f>
        <v>54955.83</v>
      </c>
      <c r="AP216" s="15">
        <f>IFERROR(VLOOKUP($M:$M,'Data 2'!$AP:$BE,'Data 2'!AT$1,0),0)</f>
        <v>62038.48</v>
      </c>
      <c r="AQ216" s="15">
        <f>IFERROR(VLOOKUP($M:$M,'Data 2'!$AP:$BE,'Data 2'!AU$1,0),0)</f>
        <v>71641.960000000006</v>
      </c>
      <c r="AR216" s="15">
        <f>IFERROR(VLOOKUP($M:$M,'Data 2'!$AP:$BE,'Data 2'!AV$1,0),0)</f>
        <v>74433.820000000007</v>
      </c>
      <c r="AS216" s="15">
        <f>IFERROR(VLOOKUP($M:$M,'Data 2'!$AP:$BE,'Data 2'!AW$1,0),0)</f>
        <v>81778.84</v>
      </c>
      <c r="AT216" s="15">
        <f>IFERROR(VLOOKUP($M:$M,'Data 2'!$AP:$BE,'Data 2'!AX$1,0),0)</f>
        <v>75184.639999999999</v>
      </c>
      <c r="AU216" s="15">
        <f>IFERROR(VLOOKUP($M:$M,'Data 2'!$AP:$BE,'Data 2'!AY$1,0),0)</f>
        <v>70468.009999999995</v>
      </c>
      <c r="AV216" s="15">
        <f>IFERROR(VLOOKUP($M:$M,'Data 2'!$AP:$BE,'Data 2'!AZ$1,0),0)</f>
        <v>58949.9</v>
      </c>
      <c r="AW216" s="15">
        <f>IFERROR(VLOOKUP($M:$M,'Data 2'!$AP:$BE,'Data 2'!BA$1,0),0)</f>
        <v>54940.849999999991</v>
      </c>
      <c r="AX216" s="15">
        <f>IFERROR(VLOOKUP($M:$M,'Data 2'!$AP:$BE,'Data 2'!BB$1,0),0)</f>
        <v>39360.65</v>
      </c>
      <c r="AY216" s="15">
        <f>IFERROR(VLOOKUP($M:$M,'Data 2'!$AP:$BE,'Data 2'!BC$1,0),0)</f>
        <v>33001.630000000005</v>
      </c>
      <c r="AZ216" s="16">
        <f t="shared" si="209"/>
        <v>721104.38000000012</v>
      </c>
      <c r="BA216" s="3">
        <f>IF(AA216=0,0,IFERROR(VLOOKUP($M:$M,'Price_Per_Oz_01.2019~'!$A:$CQ,Data_sheet_PTD!BA$2,0),0))</f>
        <v>0.69</v>
      </c>
      <c r="BB216" s="3">
        <f>IF(AB216=0,0,IFERROR(VLOOKUP($M:$M,'Price_Per_Oz_01.2019~'!$A:$CQ,Data_sheet_PTD!BB$2,0),0))</f>
        <v>0.69</v>
      </c>
      <c r="BC216" s="3">
        <f>IF(AC216=0,0,IFERROR(VLOOKUP($M:$M,'Price_Per_Oz_01.2019~'!$A:$CQ,Data_sheet_PTD!BC$2,0),0))</f>
        <v>0.69</v>
      </c>
      <c r="BD216" s="3">
        <f>IF(AD216=0,0,IFERROR(VLOOKUP($M:$M,'Price_Per_Oz_01.2019~'!$A:$CQ,Data_sheet_PTD!BD$2,0),0))</f>
        <v>0.69</v>
      </c>
      <c r="BE216" s="3">
        <f>IF(AE216=0,0,IFERROR(VLOOKUP($M:$M,'Price_Per_Oz_01.2019~'!$A:$CQ,Data_sheet_PTD!BE$2,0),0))</f>
        <v>0.69</v>
      </c>
      <c r="BF216" s="3">
        <f>IF(AF216=0,0,IFERROR(VLOOKUP($M:$M,'Price_Per_Oz_01.2019~'!$A:$CQ,Data_sheet_PTD!BF$2,0),0))</f>
        <v>0.69</v>
      </c>
      <c r="BG216" s="3">
        <f>IF(AG216=0,0,IFERROR(VLOOKUP($M:$M,'Price_Per_Oz_01.2019~'!$A:$CQ,Data_sheet_PTD!BG$2,0),0))</f>
        <v>0.69</v>
      </c>
      <c r="BH216" s="3">
        <f>IF(AH216=0,0,IFERROR(VLOOKUP($M:$M,'Price_Per_Oz_01.2019~'!$A:$CQ,Data_sheet_PTD!BH$2,0),0))</f>
        <v>0.69</v>
      </c>
      <c r="BI216" s="3">
        <f>IF(AI216=0,0,IFERROR(VLOOKUP($M:$M,'Price_Per_Oz_01.2019~'!$A:$CQ,Data_sheet_PTD!BI$2,0),0))</f>
        <v>0.69</v>
      </c>
      <c r="BJ216" s="3">
        <f>IF(AJ216=0,0,IFERROR(VLOOKUP($M:$M,'Price_Per_Oz_01.2019~'!$A:$CQ,Data_sheet_PTD!BJ$2,0),0))</f>
        <v>0.69</v>
      </c>
      <c r="BK216" s="3">
        <f>IF(AK216=0,0,IFERROR(VLOOKUP($M:$M,'Price_Per_Oz_01.2019~'!$A:$CQ,Data_sheet_PTD!BK$2,0),0))</f>
        <v>0.69</v>
      </c>
      <c r="BL216" s="3">
        <f>IF(AL216=0,0,IFERROR(VLOOKUP($M:$M,'Price_Per_Oz_01.2019~'!$A:$CQ,Data_sheet_PTD!BL$2,0),0))</f>
        <v>0.69</v>
      </c>
      <c r="BM216" s="17">
        <f t="shared" si="261"/>
        <v>0.69</v>
      </c>
      <c r="BN216" s="3">
        <f>IF(AN216=0,0,IFERROR(VLOOKUP($M:$M,'Price_Per_Oz_01.2019~'!$A:$CQ,Data_sheet_PTD!BN$2,0),0))</f>
        <v>0.69</v>
      </c>
      <c r="BO216" s="3">
        <f>IF(AO216=0,0,IFERROR(VLOOKUP($M:$M,'Price_Per_Oz_01.2019~'!$A:$CQ,Data_sheet_PTD!BO$2,0),0))</f>
        <v>0.69</v>
      </c>
      <c r="BP216" s="3">
        <f>IF(AP216=0,0,IFERROR(VLOOKUP($M:$M,'Price_Per_Oz_01.2019~'!$A:$CQ,Data_sheet_PTD!BP$2,0),0))</f>
        <v>0.69</v>
      </c>
      <c r="BQ216" s="3">
        <f>IF(AQ216=0,0,IFERROR(VLOOKUP($M:$M,'Price_Per_Oz_01.2019~'!$A:$CQ,Data_sheet_PTD!BQ$2,0),0))</f>
        <v>0.69</v>
      </c>
      <c r="BR216" s="3">
        <f>IF(AR216=0,0,IFERROR(VLOOKUP($M:$M,'Price_Per_Oz_01.2019~'!$A:$CQ,Data_sheet_PTD!BR$2,0),0))</f>
        <v>0.69</v>
      </c>
      <c r="BS216" s="3">
        <f>IF(AS216=0,0,IFERROR(VLOOKUP($M:$M,'Price_Per_Oz_01.2019~'!$A:$CQ,Data_sheet_PTD!BS$2,0),0))</f>
        <v>0.73</v>
      </c>
      <c r="BT216" s="3">
        <f>IF(AT216=0,0,IFERROR(VLOOKUP($M:$M,'Price_Per_Oz_01.2019~'!$A:$CQ,Data_sheet_PTD!BT$2,0),0))</f>
        <v>0.73</v>
      </c>
      <c r="BU216" s="3">
        <f>IF(AU216=0,0,IFERROR(VLOOKUP($M:$M,'Price_Per_Oz_01.2019~'!$A:$CQ,Data_sheet_PTD!BU$2,0),0))</f>
        <v>0.73</v>
      </c>
      <c r="BV216" s="3">
        <f>IF(AV216=0,0,IFERROR(VLOOKUP($M:$M,'Price_Per_Oz_01.2019~'!$A:$CQ,Data_sheet_PTD!BV$2,0),0))</f>
        <v>0.73</v>
      </c>
      <c r="BW216" s="3">
        <f>IF(AW216=0,0,IFERROR(VLOOKUP($M:$M,'Price_Per_Oz_01.2019~'!$A:$CQ,Data_sheet_PTD!BW$2,0),0))</f>
        <v>0.73</v>
      </c>
      <c r="BX216" s="3">
        <f>IF(AX216=0,0,IFERROR(VLOOKUP($M:$M,'Price_Per_Oz_01.2019~'!$A:$CQ,Data_sheet_PTD!BX$2,0),0))</f>
        <v>0.73</v>
      </c>
      <c r="BY216" s="3">
        <f>IF(AY216=0,0,IFERROR(VLOOKUP($M:$M,'Price_Per_Oz_01.2019~'!$A:$CQ,Data_sheet_PTD!BY$2,0),0))</f>
        <v>0.73</v>
      </c>
      <c r="BZ216" s="17">
        <f t="shared" si="262"/>
        <v>0.73</v>
      </c>
      <c r="CA216" s="12">
        <f t="shared" si="213"/>
        <v>55752.710144927543</v>
      </c>
      <c r="CB216" s="12">
        <f t="shared" si="214"/>
        <v>67414.536231884063</v>
      </c>
      <c r="CC216" s="12">
        <f t="shared" si="215"/>
        <v>91336.579710144928</v>
      </c>
      <c r="CD216" s="12">
        <f t="shared" si="216"/>
        <v>105227.6811594203</v>
      </c>
      <c r="CE216" s="12">
        <f t="shared" si="217"/>
        <v>121875.01449275363</v>
      </c>
      <c r="CF216" s="12">
        <f t="shared" si="218"/>
        <v>118283.07246376814</v>
      </c>
      <c r="CG216" s="12">
        <f t="shared" si="219"/>
        <v>110392.10144927537</v>
      </c>
      <c r="CH216" s="12">
        <f t="shared" si="220"/>
        <v>91735.971014492767</v>
      </c>
      <c r="CI216" s="12">
        <f t="shared" si="221"/>
        <v>84293.956521739135</v>
      </c>
      <c r="CJ216" s="12">
        <f t="shared" si="222"/>
        <v>71646.623188405807</v>
      </c>
      <c r="CK216" s="12">
        <f t="shared" si="223"/>
        <v>51285.884057971023</v>
      </c>
      <c r="CL216" s="12">
        <f t="shared" si="224"/>
        <v>52366.333333333336</v>
      </c>
      <c r="CM216" s="13">
        <f t="shared" si="263"/>
        <v>1021610.4637681162</v>
      </c>
      <c r="CN216" s="12">
        <f t="shared" si="225"/>
        <v>64275.028985507248</v>
      </c>
      <c r="CO216" s="12">
        <f t="shared" si="226"/>
        <v>79646.130434782623</v>
      </c>
      <c r="CP216" s="12">
        <f t="shared" si="227"/>
        <v>89910.840579710159</v>
      </c>
      <c r="CQ216" s="12">
        <f t="shared" si="228"/>
        <v>103828.9275362319</v>
      </c>
      <c r="CR216" s="12">
        <f t="shared" si="229"/>
        <v>107875.10144927537</v>
      </c>
      <c r="CS216" s="12">
        <f t="shared" si="230"/>
        <v>112025.80821917808</v>
      </c>
      <c r="CT216" s="12">
        <f t="shared" si="231"/>
        <v>102992.65753424658</v>
      </c>
      <c r="CU216" s="12">
        <f t="shared" si="232"/>
        <v>96531.520547945198</v>
      </c>
      <c r="CV216" s="12">
        <f t="shared" si="233"/>
        <v>80753.287671232887</v>
      </c>
      <c r="CW216" s="12">
        <f t="shared" si="234"/>
        <v>75261.438356164377</v>
      </c>
      <c r="CX216" s="12">
        <f t="shared" si="235"/>
        <v>53918.698630136991</v>
      </c>
      <c r="CY216" s="12">
        <f t="shared" si="236"/>
        <v>45207.712328767127</v>
      </c>
      <c r="CZ216" s="13">
        <f t="shared" si="210"/>
        <v>1012227.1522731787</v>
      </c>
      <c r="DA216" s="15">
        <f t="shared" si="237"/>
        <v>5880.399999999996</v>
      </c>
      <c r="DB216" s="15">
        <f t="shared" si="238"/>
        <v>8439.8000000000047</v>
      </c>
      <c r="DC216" s="15">
        <f t="shared" si="239"/>
        <v>-983.75999999999078</v>
      </c>
      <c r="DD216" s="15">
        <f t="shared" si="240"/>
        <v>-965.13999999999623</v>
      </c>
      <c r="DE216" s="15">
        <f t="shared" si="241"/>
        <v>-9659.9399999999969</v>
      </c>
      <c r="DF216" s="15">
        <f t="shared" si="242"/>
        <v>-4317.5123287671386</v>
      </c>
      <c r="DG216" s="15">
        <f t="shared" si="243"/>
        <v>-5105.6163013698679</v>
      </c>
      <c r="DH216" s="15">
        <f t="shared" si="244"/>
        <v>3308.9291780821773</v>
      </c>
      <c r="DI216" s="15">
        <f t="shared" si="245"/>
        <v>-2443.0615068493112</v>
      </c>
      <c r="DJ216" s="15">
        <f t="shared" si="246"/>
        <v>2494.2224657534134</v>
      </c>
      <c r="DK216" s="15">
        <f t="shared" si="247"/>
        <v>1816.6420547945174</v>
      </c>
      <c r="DL216" s="15">
        <f t="shared" si="248"/>
        <v>-4939.4484931506831</v>
      </c>
      <c r="DM216" s="16">
        <f t="shared" si="211"/>
        <v>-6474.4849315068759</v>
      </c>
      <c r="DN216" s="15">
        <f t="shared" si="249"/>
        <v>0</v>
      </c>
      <c r="DO216" s="15">
        <f t="shared" si="250"/>
        <v>0</v>
      </c>
      <c r="DP216" s="15">
        <f t="shared" si="251"/>
        <v>0</v>
      </c>
      <c r="DQ216" s="15">
        <f t="shared" si="252"/>
        <v>0</v>
      </c>
      <c r="DR216" s="15">
        <f t="shared" si="253"/>
        <v>0</v>
      </c>
      <c r="DS216" s="15">
        <f t="shared" si="254"/>
        <v>4481.0323287671272</v>
      </c>
      <c r="DT216" s="15">
        <f t="shared" si="255"/>
        <v>4119.7063013698671</v>
      </c>
      <c r="DU216" s="15">
        <f t="shared" si="256"/>
        <v>3861.2608219178114</v>
      </c>
      <c r="DV216" s="15">
        <f t="shared" si="257"/>
        <v>3230.1315068493182</v>
      </c>
      <c r="DW216" s="15">
        <f t="shared" si="258"/>
        <v>3010.4575342465778</v>
      </c>
      <c r="DX216" s="15">
        <f t="shared" si="259"/>
        <v>2156.7479452054818</v>
      </c>
      <c r="DY216" s="15">
        <f t="shared" si="260"/>
        <v>1808.3084931506867</v>
      </c>
      <c r="DZ216" s="16">
        <f t="shared" si="212"/>
        <v>22667.644931506871</v>
      </c>
      <c r="EB216" s="22">
        <f t="shared" si="264"/>
        <v>0</v>
      </c>
      <c r="EC216" s="22">
        <f t="shared" si="265"/>
        <v>0</v>
      </c>
      <c r="ED216" s="22">
        <f t="shared" si="266"/>
        <v>-3.979039320256561E-12</v>
      </c>
      <c r="EE216" s="22">
        <f t="shared" si="267"/>
        <v>-3.1832314562052488E-12</v>
      </c>
      <c r="EF216" s="22">
        <f t="shared" si="268"/>
        <v>0</v>
      </c>
      <c r="EG216" s="22">
        <f t="shared" si="269"/>
        <v>9.0949470177292824E-13</v>
      </c>
      <c r="EH216" s="22">
        <f t="shared" si="270"/>
        <v>-2.7284841053187847E-12</v>
      </c>
      <c r="EI216" s="22">
        <f t="shared" si="271"/>
        <v>0</v>
      </c>
      <c r="EJ216" s="22">
        <f t="shared" si="272"/>
        <v>-7.2759576141834259E-12</v>
      </c>
      <c r="EK216" s="22">
        <f t="shared" si="273"/>
        <v>0</v>
      </c>
      <c r="EL216" s="22">
        <f t="shared" si="274"/>
        <v>0</v>
      </c>
      <c r="EM216" s="22">
        <f t="shared" si="275"/>
        <v>4.5474735088646412E-12</v>
      </c>
    </row>
    <row r="217" spans="12:143" x14ac:dyDescent="0.3">
      <c r="L217" s="7"/>
      <c r="M217" t="s">
        <v>329</v>
      </c>
      <c r="N217" s="15">
        <f>IFERROR(VLOOKUP($M:$M,'Data 2'!$C:$R,'Data 2'!E$1,0),0)</f>
        <v>24036.76</v>
      </c>
      <c r="O217" s="15">
        <f>IFERROR(VLOOKUP($M:$M,'Data 2'!$C:$R,'Data 2'!F$1,0),0)</f>
        <v>22475.64</v>
      </c>
      <c r="P217" s="15">
        <f>IFERROR(VLOOKUP($M:$M,'Data 2'!$C:$R,'Data 2'!G$1,0),0)</f>
        <v>29126</v>
      </c>
      <c r="Q217" s="15">
        <f>IFERROR(VLOOKUP($M:$M,'Data 2'!$C:$R,'Data 2'!H$1,0),0)</f>
        <v>29349.48</v>
      </c>
      <c r="R217" s="15">
        <f>IFERROR(VLOOKUP($M:$M,'Data 2'!$C:$R,'Data 2'!I$1,0),0)</f>
        <v>34314.089999999997</v>
      </c>
      <c r="S217" s="15">
        <f>IFERROR(VLOOKUP($M:$M,'Data 2'!$C:$R,'Data 2'!J$1,0),0)</f>
        <v>34985.919999999998</v>
      </c>
      <c r="T217" s="15">
        <f>IFERROR(VLOOKUP($M:$M,'Data 2'!$C:$R,'Data 2'!K$1,0),0)</f>
        <v>40830.379999999997</v>
      </c>
      <c r="U217" s="15">
        <f>IFERROR(VLOOKUP($M:$M,'Data 2'!$C:$R,'Data 2'!L$1,0),0)</f>
        <v>39112</v>
      </c>
      <c r="V217" s="15">
        <f>IFERROR(VLOOKUP($M:$M,'Data 2'!$C:$R,'Data 2'!M$1,0),0)</f>
        <v>30814.720000000001</v>
      </c>
      <c r="W217" s="15">
        <f>IFERROR(VLOOKUP($M:$M,'Data 2'!$C:$R,'Data 2'!N$1,0),0)</f>
        <v>29050.81</v>
      </c>
      <c r="X217" s="15">
        <f>IFERROR(VLOOKUP($M:$M,'Data 2'!$C:$R,'Data 2'!O$1,0),0)</f>
        <v>23721.25</v>
      </c>
      <c r="Y217" s="15">
        <f>IFERROR(VLOOKUP($M:$M,'Data 2'!$C:$R,'Data 2'!P$1,0),0)</f>
        <v>19689.349999999999</v>
      </c>
      <c r="Z217" s="16">
        <f t="shared" si="277"/>
        <v>254230.26999999996</v>
      </c>
      <c r="AA217" s="15">
        <f>IFERROR(VLOOKUP($M:$M,'Data 2'!$U:$AI,'Data 2'!W$1,0),0)</f>
        <v>26619.15</v>
      </c>
      <c r="AB217" s="15">
        <f>IFERROR(VLOOKUP($M:$M,'Data 2'!$U:$AI,'Data 2'!X$1,0),0)</f>
        <v>25227.360000000001</v>
      </c>
      <c r="AC217" s="15">
        <f>IFERROR(VLOOKUP($M:$M,'Data 2'!$U:$AI,'Data 2'!Y$1,0),0)</f>
        <v>34201.31</v>
      </c>
      <c r="AD217" s="15">
        <f>IFERROR(VLOOKUP($M:$M,'Data 2'!$U:$AI,'Data 2'!Z$1,0),0)</f>
        <v>37235.03</v>
      </c>
      <c r="AE217" s="15">
        <f>IFERROR(VLOOKUP($M:$M,'Data 2'!$U:$AI,'Data 2'!AA$1,0),0)</f>
        <v>42309.31</v>
      </c>
      <c r="AF217" s="15">
        <f>IFERROR(VLOOKUP($M:$M,'Data 2'!$U:$AI,'Data 2'!AB$1,0),0)</f>
        <v>45397.81</v>
      </c>
      <c r="AG217" s="15">
        <f>IFERROR(VLOOKUP($M:$M,'Data 2'!$U:$AI,'Data 2'!AC$1,0),0)</f>
        <v>49398.03</v>
      </c>
      <c r="AH217" s="15">
        <f>IFERROR(VLOOKUP($M:$M,'Data 2'!$U:$AI,'Data 2'!AD$1,0),0)</f>
        <v>50162.3</v>
      </c>
      <c r="AI217" s="15">
        <f>IFERROR(VLOOKUP($M:$M,'Data 2'!$U:$AI,'Data 2'!AE$1,0),0)</f>
        <v>41181.370000000003</v>
      </c>
      <c r="AJ217" s="15">
        <f>IFERROR(VLOOKUP($M:$M,'Data 2'!$U:$AI,'Data 2'!AF$1,0),0)</f>
        <v>34951.5</v>
      </c>
      <c r="AK217" s="15">
        <f>IFERROR(VLOOKUP($M:$M,'Data 2'!$U:$AI,'Data 2'!AG$1,0),0)</f>
        <v>29499.919999999998</v>
      </c>
      <c r="AL217" s="15">
        <f>IFERROR(VLOOKUP($M:$M,'Data 2'!$U:$AI,'Data 2'!AH$1,0),0)</f>
        <v>25723.9</v>
      </c>
      <c r="AM217" s="16">
        <f t="shared" si="276"/>
        <v>441906.99</v>
      </c>
      <c r="AN217" s="15">
        <f>IFERROR(VLOOKUP($M:$M,'Data 2'!$AP:$BE,'Data 2'!AR$1,0),0)</f>
        <v>33272.720000000001</v>
      </c>
      <c r="AO217" s="15">
        <f>IFERROR(VLOOKUP($M:$M,'Data 2'!$AP:$BE,'Data 2'!AS$1,0),0)</f>
        <v>34685.74</v>
      </c>
      <c r="AP217" s="15">
        <f>IFERROR(VLOOKUP($M:$M,'Data 2'!$AP:$BE,'Data 2'!AT$1,0),0)</f>
        <v>39492.910000000003</v>
      </c>
      <c r="AQ217" s="15">
        <f>IFERROR(VLOOKUP($M:$M,'Data 2'!$AP:$BE,'Data 2'!AU$1,0),0)</f>
        <v>39909.050000000003</v>
      </c>
      <c r="AR217" s="15">
        <f>IFERROR(VLOOKUP($M:$M,'Data 2'!$AP:$BE,'Data 2'!AV$1,0),0)</f>
        <v>46563.35</v>
      </c>
      <c r="AS217" s="15">
        <f>IFERROR(VLOOKUP($M:$M,'Data 2'!$AP:$BE,'Data 2'!AW$1,0),0)</f>
        <v>50549.68</v>
      </c>
      <c r="AT217" s="15">
        <f>IFERROR(VLOOKUP($M:$M,'Data 2'!$AP:$BE,'Data 2'!AX$1,0),0)</f>
        <v>53285.06</v>
      </c>
      <c r="AU217" s="15">
        <f>IFERROR(VLOOKUP($M:$M,'Data 2'!$AP:$BE,'Data 2'!AY$1,0),0)</f>
        <v>56017.99</v>
      </c>
      <c r="AV217" s="15">
        <f>IFERROR(VLOOKUP($M:$M,'Data 2'!$AP:$BE,'Data 2'!AZ$1,0),0)</f>
        <v>43425.26</v>
      </c>
      <c r="AW217" s="15">
        <f>IFERROR(VLOOKUP($M:$M,'Data 2'!$AP:$BE,'Data 2'!BA$1,0),0)</f>
        <v>37861.429999999993</v>
      </c>
      <c r="AX217" s="15">
        <f>IFERROR(VLOOKUP($M:$M,'Data 2'!$AP:$BE,'Data 2'!BB$1,0),0)</f>
        <v>29918.659999999993</v>
      </c>
      <c r="AY217" s="15">
        <f>IFERROR(VLOOKUP($M:$M,'Data 2'!$AP:$BE,'Data 2'!BC$1,0),0)</f>
        <v>27402.299999999996</v>
      </c>
      <c r="AZ217" s="16">
        <f t="shared" si="209"/>
        <v>492384.14999999997</v>
      </c>
      <c r="BA217" s="3">
        <f>IF(AA217=0,0,IFERROR(VLOOKUP($M:$M,'Price_Per_Oz_01.2019~'!$A:$CQ,Data_sheet_PTD!BA$2,0),0))</f>
        <v>0.65</v>
      </c>
      <c r="BB217" s="3">
        <f>IF(AB217=0,0,IFERROR(VLOOKUP($M:$M,'Price_Per_Oz_01.2019~'!$A:$CQ,Data_sheet_PTD!BB$2,0),0))</f>
        <v>0.65</v>
      </c>
      <c r="BC217" s="3">
        <f>IF(AC217=0,0,IFERROR(VLOOKUP($M:$M,'Price_Per_Oz_01.2019~'!$A:$CQ,Data_sheet_PTD!BC$2,0),0))</f>
        <v>0.65</v>
      </c>
      <c r="BD217" s="3">
        <f>IF(AD217=0,0,IFERROR(VLOOKUP($M:$M,'Price_Per_Oz_01.2019~'!$A:$CQ,Data_sheet_PTD!BD$2,0),0))</f>
        <v>0.65</v>
      </c>
      <c r="BE217" s="3">
        <f>IF(AE217=0,0,IFERROR(VLOOKUP($M:$M,'Price_Per_Oz_01.2019~'!$A:$CQ,Data_sheet_PTD!BE$2,0),0))</f>
        <v>0.7</v>
      </c>
      <c r="BF217" s="3">
        <f>IF(AF217=0,0,IFERROR(VLOOKUP($M:$M,'Price_Per_Oz_01.2019~'!$A:$CQ,Data_sheet_PTD!BF$2,0),0))</f>
        <v>0.72</v>
      </c>
      <c r="BG217" s="3">
        <f>IF(AG217=0,0,IFERROR(VLOOKUP($M:$M,'Price_Per_Oz_01.2019~'!$A:$CQ,Data_sheet_PTD!BG$2,0),0))</f>
        <v>0.72</v>
      </c>
      <c r="BH217" s="3">
        <f>IF(AH217=0,0,IFERROR(VLOOKUP($M:$M,'Price_Per_Oz_01.2019~'!$A:$CQ,Data_sheet_PTD!BH$2,0),0))</f>
        <v>0.72</v>
      </c>
      <c r="BI217" s="3">
        <f>IF(AI217=0,0,IFERROR(VLOOKUP($M:$M,'Price_Per_Oz_01.2019~'!$A:$CQ,Data_sheet_PTD!BI$2,0),0))</f>
        <v>0.72</v>
      </c>
      <c r="BJ217" s="3">
        <f>IF(AJ217=0,0,IFERROR(VLOOKUP($M:$M,'Price_Per_Oz_01.2019~'!$A:$CQ,Data_sheet_PTD!BJ$2,0),0))</f>
        <v>0.72</v>
      </c>
      <c r="BK217" s="3">
        <f>IF(AK217=0,0,IFERROR(VLOOKUP($M:$M,'Price_Per_Oz_01.2019~'!$A:$CQ,Data_sheet_PTD!BK$2,0),0))</f>
        <v>0.74</v>
      </c>
      <c r="BL217" s="3">
        <f>IF(AL217=0,0,IFERROR(VLOOKUP($M:$M,'Price_Per_Oz_01.2019~'!$A:$CQ,Data_sheet_PTD!BL$2,0),0))</f>
        <v>0.74</v>
      </c>
      <c r="BM217" s="17">
        <f t="shared" si="261"/>
        <v>0.72</v>
      </c>
      <c r="BN217" s="3">
        <f>IF(AN217=0,0,IFERROR(VLOOKUP($M:$M,'Price_Per_Oz_01.2019~'!$A:$CQ,Data_sheet_PTD!BN$2,0),0))</f>
        <v>0.75</v>
      </c>
      <c r="BO217" s="3">
        <f>IF(AO217=0,0,IFERROR(VLOOKUP($M:$M,'Price_Per_Oz_01.2019~'!$A:$CQ,Data_sheet_PTD!BO$2,0),0))</f>
        <v>0.75</v>
      </c>
      <c r="BP217" s="3">
        <f>IF(AP217=0,0,IFERROR(VLOOKUP($M:$M,'Price_Per_Oz_01.2019~'!$A:$CQ,Data_sheet_PTD!BP$2,0),0))</f>
        <v>0.75</v>
      </c>
      <c r="BQ217" s="3">
        <f>IF(AQ217=0,0,IFERROR(VLOOKUP($M:$M,'Price_Per_Oz_01.2019~'!$A:$CQ,Data_sheet_PTD!BQ$2,0),0))</f>
        <v>0.75</v>
      </c>
      <c r="BR217" s="3">
        <f>IF(AR217=0,0,IFERROR(VLOOKUP($M:$M,'Price_Per_Oz_01.2019~'!$A:$CQ,Data_sheet_PTD!BR$2,0),0))</f>
        <v>0.75</v>
      </c>
      <c r="BS217" s="3">
        <f>IF(AS217=0,0,IFERROR(VLOOKUP($M:$M,'Price_Per_Oz_01.2019~'!$A:$CQ,Data_sheet_PTD!BS$2,0),0))</f>
        <v>0.75</v>
      </c>
      <c r="BT217" s="3">
        <f>IF(AT217=0,0,IFERROR(VLOOKUP($M:$M,'Price_Per_Oz_01.2019~'!$A:$CQ,Data_sheet_PTD!BT$2,0),0))</f>
        <v>0.75</v>
      </c>
      <c r="BU217" s="3">
        <f>IF(AU217=0,0,IFERROR(VLOOKUP($M:$M,'Price_Per_Oz_01.2019~'!$A:$CQ,Data_sheet_PTD!BU$2,0),0))</f>
        <v>0.75</v>
      </c>
      <c r="BV217" s="3">
        <f>IF(AV217=0,0,IFERROR(VLOOKUP($M:$M,'Price_Per_Oz_01.2019~'!$A:$CQ,Data_sheet_PTD!BV$2,0),0))</f>
        <v>0.75</v>
      </c>
      <c r="BW217" s="3">
        <f>IF(AW217=0,0,IFERROR(VLOOKUP($M:$M,'Price_Per_Oz_01.2019~'!$A:$CQ,Data_sheet_PTD!BW$2,0),0))</f>
        <v>0.76</v>
      </c>
      <c r="BX217" s="3">
        <f>IF(AX217=0,0,IFERROR(VLOOKUP($M:$M,'Price_Per_Oz_01.2019~'!$A:$CQ,Data_sheet_PTD!BX$2,0),0))</f>
        <v>0.76</v>
      </c>
      <c r="BY217" s="3">
        <f>IF(AY217=0,0,IFERROR(VLOOKUP($M:$M,'Price_Per_Oz_01.2019~'!$A:$CQ,Data_sheet_PTD!BY$2,0),0))</f>
        <v>0.76</v>
      </c>
      <c r="BZ217" s="17">
        <f t="shared" si="262"/>
        <v>0.75</v>
      </c>
      <c r="CA217" s="12">
        <f t="shared" si="213"/>
        <v>40952.538461538461</v>
      </c>
      <c r="CB217" s="12">
        <f t="shared" si="214"/>
        <v>38811.323076923079</v>
      </c>
      <c r="CC217" s="12">
        <f t="shared" si="215"/>
        <v>52617.399999999994</v>
      </c>
      <c r="CD217" s="12">
        <f t="shared" si="216"/>
        <v>57284.661538461536</v>
      </c>
      <c r="CE217" s="12">
        <f t="shared" si="217"/>
        <v>60441.87142857143</v>
      </c>
      <c r="CF217" s="12">
        <f t="shared" si="218"/>
        <v>63052.513888888891</v>
      </c>
      <c r="CG217" s="12">
        <f t="shared" si="219"/>
        <v>68608.375</v>
      </c>
      <c r="CH217" s="12">
        <f t="shared" si="220"/>
        <v>69669.861111111124</v>
      </c>
      <c r="CI217" s="12">
        <f t="shared" si="221"/>
        <v>57196.347222222226</v>
      </c>
      <c r="CJ217" s="12">
        <f t="shared" si="222"/>
        <v>48543.75</v>
      </c>
      <c r="CK217" s="12">
        <f t="shared" si="223"/>
        <v>39864.756756756753</v>
      </c>
      <c r="CL217" s="12">
        <f t="shared" si="224"/>
        <v>34762.027027027027</v>
      </c>
      <c r="CM217" s="13">
        <f t="shared" si="263"/>
        <v>631805.42551150057</v>
      </c>
      <c r="CN217" s="12">
        <f t="shared" si="225"/>
        <v>44363.626666666671</v>
      </c>
      <c r="CO217" s="12">
        <f t="shared" si="226"/>
        <v>46247.653333333328</v>
      </c>
      <c r="CP217" s="12">
        <f t="shared" si="227"/>
        <v>52657.21333333334</v>
      </c>
      <c r="CQ217" s="12">
        <f t="shared" si="228"/>
        <v>53212.066666666673</v>
      </c>
      <c r="CR217" s="12">
        <f t="shared" si="229"/>
        <v>62084.466666666667</v>
      </c>
      <c r="CS217" s="12">
        <f t="shared" si="230"/>
        <v>67399.573333333334</v>
      </c>
      <c r="CT217" s="12">
        <f t="shared" si="231"/>
        <v>71046.746666666659</v>
      </c>
      <c r="CU217" s="12">
        <f t="shared" si="232"/>
        <v>74690.653333333335</v>
      </c>
      <c r="CV217" s="12">
        <f t="shared" si="233"/>
        <v>57900.346666666672</v>
      </c>
      <c r="CW217" s="12">
        <f t="shared" si="234"/>
        <v>49817.671052631566</v>
      </c>
      <c r="CX217" s="12">
        <f t="shared" si="235"/>
        <v>39366.657894736833</v>
      </c>
      <c r="CY217" s="12">
        <f t="shared" si="236"/>
        <v>36055.657894736833</v>
      </c>
      <c r="CZ217" s="13">
        <f t="shared" si="210"/>
        <v>654842.33350877196</v>
      </c>
      <c r="DA217" s="15">
        <f t="shared" si="237"/>
        <v>2217.2073333333365</v>
      </c>
      <c r="DB217" s="15">
        <f t="shared" si="238"/>
        <v>4833.6146666666618</v>
      </c>
      <c r="DC217" s="15">
        <f t="shared" si="239"/>
        <v>25.878666666675056</v>
      </c>
      <c r="DD217" s="15">
        <f t="shared" si="240"/>
        <v>-2647.186666666661</v>
      </c>
      <c r="DE217" s="15">
        <f t="shared" si="241"/>
        <v>1149.8166666666657</v>
      </c>
      <c r="DF217" s="15">
        <f t="shared" si="242"/>
        <v>3129.882799999999</v>
      </c>
      <c r="DG217" s="15">
        <f t="shared" si="243"/>
        <v>1755.6275999999941</v>
      </c>
      <c r="DH217" s="15">
        <f t="shared" si="244"/>
        <v>3614.970399999992</v>
      </c>
      <c r="DI217" s="15">
        <f t="shared" si="245"/>
        <v>506.87960000000078</v>
      </c>
      <c r="DJ217" s="15">
        <f t="shared" si="246"/>
        <v>917.22315789472714</v>
      </c>
      <c r="DK217" s="15">
        <f t="shared" si="247"/>
        <v>-368.59315789474118</v>
      </c>
      <c r="DL217" s="15">
        <f t="shared" si="248"/>
        <v>957.28684210525637</v>
      </c>
      <c r="DM217" s="16">
        <f t="shared" si="211"/>
        <v>16092.607908771904</v>
      </c>
      <c r="DN217" s="15">
        <f t="shared" si="249"/>
        <v>4436.362666666666</v>
      </c>
      <c r="DO217" s="15">
        <f t="shared" si="250"/>
        <v>4624.7653333333319</v>
      </c>
      <c r="DP217" s="15">
        <f t="shared" si="251"/>
        <v>5265.721333333333</v>
      </c>
      <c r="DQ217" s="15">
        <f t="shared" si="252"/>
        <v>5321.206666666666</v>
      </c>
      <c r="DR217" s="15">
        <f t="shared" si="253"/>
        <v>3104.2233333333361</v>
      </c>
      <c r="DS217" s="15">
        <f t="shared" si="254"/>
        <v>2021.9872000000018</v>
      </c>
      <c r="DT217" s="15">
        <f t="shared" si="255"/>
        <v>2131.4024000000018</v>
      </c>
      <c r="DU217" s="15">
        <f t="shared" si="256"/>
        <v>2240.7196000000022</v>
      </c>
      <c r="DV217" s="15">
        <f t="shared" si="257"/>
        <v>1737.0104000000017</v>
      </c>
      <c r="DW217" s="15">
        <f t="shared" si="258"/>
        <v>1992.7068421052643</v>
      </c>
      <c r="DX217" s="15">
        <f t="shared" si="259"/>
        <v>787.33315789473738</v>
      </c>
      <c r="DY217" s="15">
        <f t="shared" si="260"/>
        <v>721.11315789473724</v>
      </c>
      <c r="DZ217" s="16">
        <f t="shared" si="212"/>
        <v>34384.552091228084</v>
      </c>
      <c r="EB217" s="22">
        <f t="shared" si="264"/>
        <v>0</v>
      </c>
      <c r="EC217" s="22">
        <f t="shared" si="265"/>
        <v>0</v>
      </c>
      <c r="ED217" s="22">
        <f t="shared" si="266"/>
        <v>0</v>
      </c>
      <c r="EE217" s="22">
        <f t="shared" si="267"/>
        <v>0</v>
      </c>
      <c r="EF217" s="22">
        <f t="shared" si="268"/>
        <v>0</v>
      </c>
      <c r="EG217" s="22">
        <f t="shared" si="269"/>
        <v>0</v>
      </c>
      <c r="EH217" s="22">
        <f t="shared" si="270"/>
        <v>0</v>
      </c>
      <c r="EI217" s="22">
        <f t="shared" si="271"/>
        <v>0</v>
      </c>
      <c r="EJ217" s="22">
        <f t="shared" si="272"/>
        <v>0</v>
      </c>
      <c r="EK217" s="22">
        <f t="shared" si="273"/>
        <v>0</v>
      </c>
      <c r="EL217" s="22">
        <f t="shared" si="274"/>
        <v>-1.8758328224066645E-12</v>
      </c>
      <c r="EM217" s="22">
        <f t="shared" si="275"/>
        <v>0</v>
      </c>
    </row>
    <row r="218" spans="12:143" x14ac:dyDescent="0.3">
      <c r="L218" s="7"/>
      <c r="M218" t="s">
        <v>330</v>
      </c>
      <c r="N218" s="15">
        <f>IFERROR(VLOOKUP($M:$M,'Data 2'!$C:$R,'Data 2'!E$1,0),0)</f>
        <v>0</v>
      </c>
      <c r="O218" s="15">
        <f>IFERROR(VLOOKUP($M:$M,'Data 2'!$C:$R,'Data 2'!F$1,0),0)</f>
        <v>0</v>
      </c>
      <c r="P218" s="15">
        <f>IFERROR(VLOOKUP($M:$M,'Data 2'!$C:$R,'Data 2'!G$1,0),0)</f>
        <v>0</v>
      </c>
      <c r="Q218" s="15">
        <f>IFERROR(VLOOKUP($M:$M,'Data 2'!$C:$R,'Data 2'!H$1,0),0)</f>
        <v>0</v>
      </c>
      <c r="R218" s="15">
        <f>IFERROR(VLOOKUP($M:$M,'Data 2'!$C:$R,'Data 2'!I$1,0),0)</f>
        <v>0</v>
      </c>
      <c r="S218" s="15">
        <f>IFERROR(VLOOKUP($M:$M,'Data 2'!$C:$R,'Data 2'!J$1,0),0)</f>
        <v>0</v>
      </c>
      <c r="T218" s="15">
        <f>IFERROR(VLOOKUP($M:$M,'Data 2'!$C:$R,'Data 2'!K$1,0),0)</f>
        <v>0</v>
      </c>
      <c r="U218" s="15">
        <f>IFERROR(VLOOKUP($M:$M,'Data 2'!$C:$R,'Data 2'!L$1,0),0)</f>
        <v>2267.34</v>
      </c>
      <c r="V218" s="15">
        <f>IFERROR(VLOOKUP($M:$M,'Data 2'!$C:$R,'Data 2'!M$1,0),0)</f>
        <v>46024.86</v>
      </c>
      <c r="W218" s="15">
        <f>IFERROR(VLOOKUP($M:$M,'Data 2'!$C:$R,'Data 2'!N$1,0),0)</f>
        <v>45382.77</v>
      </c>
      <c r="X218" s="15">
        <f>IFERROR(VLOOKUP($M:$M,'Data 2'!$C:$R,'Data 2'!O$1,0),0)</f>
        <v>33072.589999999997</v>
      </c>
      <c r="Y218" s="15">
        <f>IFERROR(VLOOKUP($M:$M,'Data 2'!$C:$R,'Data 2'!P$1,0),0)</f>
        <v>31257.09</v>
      </c>
      <c r="Z218" s="16">
        <f t="shared" ref="Z218:Z219" si="282">SUM(N218:U218)</f>
        <v>2267.34</v>
      </c>
      <c r="AA218" s="15">
        <f>IFERROR(VLOOKUP($M:$M,'Data 2'!$U:$AI,'Data 2'!W$1,0),0)</f>
        <v>37925.440000000002</v>
      </c>
      <c r="AB218" s="15">
        <f>IFERROR(VLOOKUP($M:$M,'Data 2'!$U:$AI,'Data 2'!X$1,0),0)</f>
        <v>33430.6</v>
      </c>
      <c r="AC218" s="15">
        <f>IFERROR(VLOOKUP($M:$M,'Data 2'!$U:$AI,'Data 2'!Y$1,0),0)</f>
        <v>43346.07</v>
      </c>
      <c r="AD218" s="15">
        <f>IFERROR(VLOOKUP($M:$M,'Data 2'!$U:$AI,'Data 2'!Z$1,0),0)</f>
        <v>48768.46</v>
      </c>
      <c r="AE218" s="15">
        <f>IFERROR(VLOOKUP($M:$M,'Data 2'!$U:$AI,'Data 2'!AA$1,0),0)</f>
        <v>54380.51</v>
      </c>
      <c r="AF218" s="15">
        <f>IFERROR(VLOOKUP($M:$M,'Data 2'!$U:$AI,'Data 2'!AB$1,0),0)</f>
        <v>59156.04</v>
      </c>
      <c r="AG218" s="15">
        <f>IFERROR(VLOOKUP($M:$M,'Data 2'!$U:$AI,'Data 2'!AC$1,0),0)</f>
        <v>59259.25</v>
      </c>
      <c r="AH218" s="15">
        <f>IFERROR(VLOOKUP($M:$M,'Data 2'!$U:$AI,'Data 2'!AD$1,0),0)</f>
        <v>59131.58</v>
      </c>
      <c r="AI218" s="15">
        <f>IFERROR(VLOOKUP($M:$M,'Data 2'!$U:$AI,'Data 2'!AE$1,0),0)</f>
        <v>54469.93</v>
      </c>
      <c r="AJ218" s="15">
        <f>IFERROR(VLOOKUP($M:$M,'Data 2'!$U:$AI,'Data 2'!AF$1,0),0)</f>
        <v>44923.56</v>
      </c>
      <c r="AK218" s="15">
        <f>IFERROR(VLOOKUP($M:$M,'Data 2'!$U:$AI,'Data 2'!AG$1,0),0)</f>
        <v>33484.97</v>
      </c>
      <c r="AL218" s="15">
        <f>IFERROR(VLOOKUP($M:$M,'Data 2'!$U:$AI,'Data 2'!AH$1,0),0)</f>
        <v>31845.58</v>
      </c>
      <c r="AM218" s="16">
        <f t="shared" ref="AM218:AM219" si="283">SUM(AA218:AL218)</f>
        <v>560121.99</v>
      </c>
      <c r="AN218" s="15">
        <f>IFERROR(VLOOKUP($M:$M,'Data 2'!$AP:$BE,'Data 2'!AR$1,0),0)</f>
        <v>31917.41</v>
      </c>
      <c r="AO218" s="15">
        <f>IFERROR(VLOOKUP($M:$M,'Data 2'!$AP:$BE,'Data 2'!AS$1,0),0)</f>
        <v>42078.7</v>
      </c>
      <c r="AP218" s="15">
        <f>IFERROR(VLOOKUP($M:$M,'Data 2'!$AP:$BE,'Data 2'!AT$1,0),0)</f>
        <v>48223.67</v>
      </c>
      <c r="AQ218" s="15">
        <f>IFERROR(VLOOKUP($M:$M,'Data 2'!$AP:$BE,'Data 2'!AU$1,0),0)</f>
        <v>50074.65</v>
      </c>
      <c r="AR218" s="15">
        <f>IFERROR(VLOOKUP($M:$M,'Data 2'!$AP:$BE,'Data 2'!AV$1,0),0)</f>
        <v>62104.22</v>
      </c>
      <c r="AS218" s="15">
        <f>IFERROR(VLOOKUP($M:$M,'Data 2'!$AP:$BE,'Data 2'!AW$1,0),0)</f>
        <v>60679.9</v>
      </c>
      <c r="AT218" s="15">
        <f>IFERROR(VLOOKUP($M:$M,'Data 2'!$AP:$BE,'Data 2'!AX$1,0),0)</f>
        <v>56636.43</v>
      </c>
      <c r="AU218" s="15">
        <f>IFERROR(VLOOKUP($M:$M,'Data 2'!$AP:$BE,'Data 2'!AY$1,0),0)</f>
        <v>65997.67</v>
      </c>
      <c r="AV218" s="15">
        <f>IFERROR(VLOOKUP($M:$M,'Data 2'!$AP:$BE,'Data 2'!AZ$1,0),0)</f>
        <v>52022.81</v>
      </c>
      <c r="AW218" s="15">
        <f>IFERROR(VLOOKUP($M:$M,'Data 2'!$AP:$BE,'Data 2'!BA$1,0),0)</f>
        <v>44294.2</v>
      </c>
      <c r="AX218" s="15">
        <f>IFERROR(VLOOKUP($M:$M,'Data 2'!$AP:$BE,'Data 2'!BB$1,0),0)</f>
        <v>33740.559999999998</v>
      </c>
      <c r="AY218" s="15">
        <f>IFERROR(VLOOKUP($M:$M,'Data 2'!$AP:$BE,'Data 2'!BC$1,0),0)</f>
        <v>32925.760000000002</v>
      </c>
      <c r="AZ218" s="16">
        <f t="shared" ref="AZ218:AZ219" si="284">SUM(AN218:AY218)</f>
        <v>580695.98</v>
      </c>
      <c r="BA218" s="3">
        <f>IF(AA218=0,0,IFERROR(VLOOKUP($M:$M,'Price_Per_Oz_01.2019~'!$A:$CQ,Data_sheet_PTD!BA$2,0),0))</f>
        <v>0.69</v>
      </c>
      <c r="BB218" s="3">
        <f>IF(AB218=0,0,IFERROR(VLOOKUP($M:$M,'Price_Per_Oz_01.2019~'!$A:$CQ,Data_sheet_PTD!BB$2,0),0))</f>
        <v>0.69</v>
      </c>
      <c r="BC218" s="3">
        <f>IF(AC218=0,0,IFERROR(VLOOKUP($M:$M,'Price_Per_Oz_01.2019~'!$A:$CQ,Data_sheet_PTD!BC$2,0),0))</f>
        <v>0.69</v>
      </c>
      <c r="BD218" s="3">
        <f>IF(AD218=0,0,IFERROR(VLOOKUP($M:$M,'Price_Per_Oz_01.2019~'!$A:$CQ,Data_sheet_PTD!BD$2,0),0))</f>
        <v>0.69</v>
      </c>
      <c r="BE218" s="3">
        <f>IF(AE218=0,0,IFERROR(VLOOKUP($M:$M,'Price_Per_Oz_01.2019~'!$A:$CQ,Data_sheet_PTD!BE$2,0),0))</f>
        <v>0.69</v>
      </c>
      <c r="BF218" s="3">
        <f>IF(AF218=0,0,IFERROR(VLOOKUP($M:$M,'Price_Per_Oz_01.2019~'!$A:$CQ,Data_sheet_PTD!BF$2,0),0))</f>
        <v>0.69</v>
      </c>
      <c r="BG218" s="3">
        <f>IF(AG218=0,0,IFERROR(VLOOKUP($M:$M,'Price_Per_Oz_01.2019~'!$A:$CQ,Data_sheet_PTD!BG$2,0),0))</f>
        <v>0.69</v>
      </c>
      <c r="BH218" s="3">
        <f>IF(AH218=0,0,IFERROR(VLOOKUP($M:$M,'Price_Per_Oz_01.2019~'!$A:$CQ,Data_sheet_PTD!BH$2,0),0))</f>
        <v>0.69</v>
      </c>
      <c r="BI218" s="3">
        <f>IF(AI218=0,0,IFERROR(VLOOKUP($M:$M,'Price_Per_Oz_01.2019~'!$A:$CQ,Data_sheet_PTD!BI$2,0),0))</f>
        <v>0.69</v>
      </c>
      <c r="BJ218" s="3">
        <f>IF(AJ218=0,0,IFERROR(VLOOKUP($M:$M,'Price_Per_Oz_01.2019~'!$A:$CQ,Data_sheet_PTD!BJ$2,0),0))</f>
        <v>0.69</v>
      </c>
      <c r="BK218" s="3">
        <f>IF(AK218=0,0,IFERROR(VLOOKUP($M:$M,'Price_Per_Oz_01.2019~'!$A:$CQ,Data_sheet_PTD!BK$2,0),0))</f>
        <v>0.69</v>
      </c>
      <c r="BL218" s="3">
        <f>IF(AL218=0,0,IFERROR(VLOOKUP($M:$M,'Price_Per_Oz_01.2019~'!$A:$CQ,Data_sheet_PTD!BL$2,0),0))</f>
        <v>0.69</v>
      </c>
      <c r="BM218" s="17">
        <f t="shared" ref="BM218:BM219" si="285">BH218</f>
        <v>0.69</v>
      </c>
      <c r="BN218" s="3">
        <f>IF(AN218=0,0,IFERROR(VLOOKUP($M:$M,'Price_Per_Oz_01.2019~'!$A:$CQ,Data_sheet_PTD!BN$2,0),0))</f>
        <v>0.69</v>
      </c>
      <c r="BO218" s="3">
        <f>IF(AO218=0,0,IFERROR(VLOOKUP($M:$M,'Price_Per_Oz_01.2019~'!$A:$CQ,Data_sheet_PTD!BO$2,0),0))</f>
        <v>0.69</v>
      </c>
      <c r="BP218" s="3">
        <f>IF(AP218=0,0,IFERROR(VLOOKUP($M:$M,'Price_Per_Oz_01.2019~'!$A:$CQ,Data_sheet_PTD!BP$2,0),0))</f>
        <v>0.69</v>
      </c>
      <c r="BQ218" s="3">
        <f>IF(AQ218=0,0,IFERROR(VLOOKUP($M:$M,'Price_Per_Oz_01.2019~'!$A:$CQ,Data_sheet_PTD!BQ$2,0),0))</f>
        <v>0.79</v>
      </c>
      <c r="BR218" s="3">
        <f>IF(AR218=0,0,IFERROR(VLOOKUP($M:$M,'Price_Per_Oz_01.2019~'!$A:$CQ,Data_sheet_PTD!BR$2,0),0))</f>
        <v>0.79</v>
      </c>
      <c r="BS218" s="3">
        <f>IF(AS218=0,0,IFERROR(VLOOKUP($M:$M,'Price_Per_Oz_01.2019~'!$A:$CQ,Data_sheet_PTD!BS$2,0),0))</f>
        <v>0.79</v>
      </c>
      <c r="BT218" s="3">
        <f>IF(AT218=0,0,IFERROR(VLOOKUP($M:$M,'Price_Per_Oz_01.2019~'!$A:$CQ,Data_sheet_PTD!BT$2,0),0))</f>
        <v>0.79</v>
      </c>
      <c r="BU218" s="3">
        <f>IF(AU218=0,0,IFERROR(VLOOKUP($M:$M,'Price_Per_Oz_01.2019~'!$A:$CQ,Data_sheet_PTD!BU$2,0),0))</f>
        <v>0.79</v>
      </c>
      <c r="BV218" s="3">
        <f>IF(AV218=0,0,IFERROR(VLOOKUP($M:$M,'Price_Per_Oz_01.2019~'!$A:$CQ,Data_sheet_PTD!BV$2,0),0))</f>
        <v>0.79</v>
      </c>
      <c r="BW218" s="3">
        <f>IF(AW218=0,0,IFERROR(VLOOKUP($M:$M,'Price_Per_Oz_01.2019~'!$A:$CQ,Data_sheet_PTD!BW$2,0),0))</f>
        <v>0.79</v>
      </c>
      <c r="BX218" s="3">
        <f>IF(AX218=0,0,IFERROR(VLOOKUP($M:$M,'Price_Per_Oz_01.2019~'!$A:$CQ,Data_sheet_PTD!BX$2,0),0))</f>
        <v>0.79</v>
      </c>
      <c r="BY218" s="3">
        <f>IF(AY218=0,0,IFERROR(VLOOKUP($M:$M,'Price_Per_Oz_01.2019~'!$A:$CQ,Data_sheet_PTD!BY$2,0),0))</f>
        <v>0.79</v>
      </c>
      <c r="BZ218" s="17">
        <f t="shared" ref="BZ218:BZ219" si="286">BU218</f>
        <v>0.79</v>
      </c>
      <c r="CA218" s="12">
        <f t="shared" si="213"/>
        <v>54964.405797101455</v>
      </c>
      <c r="CB218" s="12">
        <f t="shared" si="214"/>
        <v>48450.144927536232</v>
      </c>
      <c r="CC218" s="12">
        <f t="shared" si="215"/>
        <v>62820.391304347831</v>
      </c>
      <c r="CD218" s="12">
        <f t="shared" si="216"/>
        <v>70678.927536231888</v>
      </c>
      <c r="CE218" s="12">
        <f t="shared" si="217"/>
        <v>78812.333333333343</v>
      </c>
      <c r="CF218" s="12">
        <f t="shared" si="218"/>
        <v>85733.391304347839</v>
      </c>
      <c r="CG218" s="12">
        <f t="shared" si="219"/>
        <v>85882.971014492767</v>
      </c>
      <c r="CH218" s="12">
        <f t="shared" si="220"/>
        <v>85697.942028985519</v>
      </c>
      <c r="CI218" s="12">
        <f t="shared" si="221"/>
        <v>78941.927536231888</v>
      </c>
      <c r="CJ218" s="12">
        <f t="shared" si="222"/>
        <v>65106.608695652176</v>
      </c>
      <c r="CK218" s="12">
        <f t="shared" si="223"/>
        <v>48528.942028985512</v>
      </c>
      <c r="CL218" s="12">
        <f t="shared" si="224"/>
        <v>46153.014492753631</v>
      </c>
      <c r="CM218" s="13">
        <f t="shared" ref="CM218:CM219" si="287">SUM(CA218:CL218)</f>
        <v>811771.00000000012</v>
      </c>
      <c r="CN218" s="12">
        <f t="shared" si="225"/>
        <v>46257.115942028991</v>
      </c>
      <c r="CO218" s="12">
        <f t="shared" si="226"/>
        <v>60983.6231884058</v>
      </c>
      <c r="CP218" s="12">
        <f t="shared" si="227"/>
        <v>69889.376811594208</v>
      </c>
      <c r="CQ218" s="12">
        <f t="shared" si="228"/>
        <v>63385.632911392408</v>
      </c>
      <c r="CR218" s="12">
        <f t="shared" si="229"/>
        <v>78612.936708860754</v>
      </c>
      <c r="CS218" s="12">
        <f t="shared" si="230"/>
        <v>76810</v>
      </c>
      <c r="CT218" s="12">
        <f t="shared" si="231"/>
        <v>71691.6835443038</v>
      </c>
      <c r="CU218" s="12">
        <f t="shared" si="232"/>
        <v>83541.354430379739</v>
      </c>
      <c r="CV218" s="12">
        <f t="shared" si="233"/>
        <v>65851.658227848093</v>
      </c>
      <c r="CW218" s="12">
        <f t="shared" si="234"/>
        <v>56068.6075949367</v>
      </c>
      <c r="CX218" s="12">
        <f t="shared" si="235"/>
        <v>42709.569620253162</v>
      </c>
      <c r="CY218" s="12">
        <f t="shared" si="236"/>
        <v>41678.177215189877</v>
      </c>
      <c r="CZ218" s="13">
        <f t="shared" ref="CZ218:CZ219" si="288">SUM(CN218:CY218)</f>
        <v>757479.7361951936</v>
      </c>
      <c r="DA218" s="15">
        <f t="shared" si="237"/>
        <v>-6008.03</v>
      </c>
      <c r="DB218" s="15">
        <f t="shared" si="238"/>
        <v>8648.1</v>
      </c>
      <c r="DC218" s="15">
        <f t="shared" si="239"/>
        <v>4877.5999999999995</v>
      </c>
      <c r="DD218" s="15">
        <f t="shared" si="240"/>
        <v>-5032.3732911392408</v>
      </c>
      <c r="DE218" s="15">
        <f t="shared" si="241"/>
        <v>-137.58367088608631</v>
      </c>
      <c r="DF218" s="15">
        <f t="shared" si="242"/>
        <v>-6157.1400000000085</v>
      </c>
      <c r="DG218" s="15">
        <f t="shared" si="243"/>
        <v>-9791.9883544303866</v>
      </c>
      <c r="DH218" s="15">
        <f t="shared" si="244"/>
        <v>-1488.045443037988</v>
      </c>
      <c r="DI218" s="15">
        <f t="shared" si="245"/>
        <v>-9032.2858227848174</v>
      </c>
      <c r="DJ218" s="15">
        <f t="shared" si="246"/>
        <v>-6236.2207594936772</v>
      </c>
      <c r="DK218" s="15">
        <f t="shared" si="247"/>
        <v>-4015.3669620253213</v>
      </c>
      <c r="DL218" s="15">
        <f t="shared" si="248"/>
        <v>-3087.6377215189905</v>
      </c>
      <c r="DM218" s="16">
        <f t="shared" ref="DM218:DM219" si="289">SUM(DA218:DL218)</f>
        <v>-37460.972025316521</v>
      </c>
      <c r="DN218" s="15">
        <f t="shared" si="249"/>
        <v>0</v>
      </c>
      <c r="DO218" s="15">
        <f t="shared" si="250"/>
        <v>0</v>
      </c>
      <c r="DP218" s="15">
        <f t="shared" si="251"/>
        <v>0</v>
      </c>
      <c r="DQ218" s="15">
        <f t="shared" si="252"/>
        <v>6338.5632911392468</v>
      </c>
      <c r="DR218" s="15">
        <f t="shared" si="253"/>
        <v>7861.2936708860825</v>
      </c>
      <c r="DS218" s="15">
        <f t="shared" si="254"/>
        <v>7681.0000000000073</v>
      </c>
      <c r="DT218" s="15">
        <f t="shared" si="255"/>
        <v>7169.168354430386</v>
      </c>
      <c r="DU218" s="15">
        <f t="shared" si="256"/>
        <v>8354.1354430379815</v>
      </c>
      <c r="DV218" s="15">
        <f t="shared" si="257"/>
        <v>6585.1658227848147</v>
      </c>
      <c r="DW218" s="15">
        <f t="shared" si="258"/>
        <v>5606.8607594936748</v>
      </c>
      <c r="DX218" s="15">
        <f t="shared" si="259"/>
        <v>4270.9569620253196</v>
      </c>
      <c r="DY218" s="15">
        <f t="shared" si="260"/>
        <v>4167.8177215189917</v>
      </c>
      <c r="DZ218" s="16">
        <f t="shared" ref="DZ218:DZ219" si="290">SUM(DN218:DY218)</f>
        <v>58034.962025316505</v>
      </c>
      <c r="EB218" s="22">
        <f t="shared" si="264"/>
        <v>0</v>
      </c>
      <c r="EC218" s="22">
        <f t="shared" si="265"/>
        <v>0</v>
      </c>
      <c r="ED218" s="22">
        <f t="shared" si="266"/>
        <v>0</v>
      </c>
      <c r="EE218" s="22">
        <f t="shared" si="267"/>
        <v>-3.637978807091713E-12</v>
      </c>
      <c r="EF218" s="22">
        <f t="shared" si="268"/>
        <v>0</v>
      </c>
      <c r="EG218" s="22">
        <f t="shared" si="269"/>
        <v>1.8189894035458565E-12</v>
      </c>
      <c r="EH218" s="22">
        <f t="shared" si="270"/>
        <v>0</v>
      </c>
      <c r="EI218" s="22">
        <f t="shared" si="271"/>
        <v>0</v>
      </c>
      <c r="EJ218" s="22">
        <f t="shared" si="272"/>
        <v>0</v>
      </c>
      <c r="EK218" s="22">
        <f t="shared" si="273"/>
        <v>1.8189894035458565E-12</v>
      </c>
      <c r="EL218" s="22">
        <f t="shared" si="274"/>
        <v>-1.8189894035458565E-12</v>
      </c>
      <c r="EM218" s="22">
        <f t="shared" si="275"/>
        <v>0</v>
      </c>
    </row>
    <row r="219" spans="12:143" x14ac:dyDescent="0.3">
      <c r="L219" s="7"/>
      <c r="M219" t="s">
        <v>332</v>
      </c>
      <c r="N219" s="15">
        <f>IFERROR(VLOOKUP($M:$M,'Data 2'!$C:$R,'Data 2'!E$1,0),0)</f>
        <v>0</v>
      </c>
      <c r="O219" s="15">
        <f>IFERROR(VLOOKUP($M:$M,'Data 2'!$C:$R,'Data 2'!F$1,0),0)</f>
        <v>0</v>
      </c>
      <c r="P219" s="15">
        <f>IFERROR(VLOOKUP($M:$M,'Data 2'!$C:$R,'Data 2'!G$1,0),0)</f>
        <v>0</v>
      </c>
      <c r="Q219" s="15">
        <f>IFERROR(VLOOKUP($M:$M,'Data 2'!$C:$R,'Data 2'!H$1,0),0)</f>
        <v>0</v>
      </c>
      <c r="R219" s="15">
        <f>IFERROR(VLOOKUP($M:$M,'Data 2'!$C:$R,'Data 2'!I$1,0),0)</f>
        <v>0</v>
      </c>
      <c r="S219" s="15">
        <f>IFERROR(VLOOKUP($M:$M,'Data 2'!$C:$R,'Data 2'!J$1,0),0)</f>
        <v>0</v>
      </c>
      <c r="T219" s="15">
        <f>IFERROR(VLOOKUP($M:$M,'Data 2'!$C:$R,'Data 2'!K$1,0),0)</f>
        <v>0</v>
      </c>
      <c r="U219" s="15">
        <f>IFERROR(VLOOKUP($M:$M,'Data 2'!$C:$R,'Data 2'!L$1,0),0)</f>
        <v>0</v>
      </c>
      <c r="V219" s="15">
        <f>IFERROR(VLOOKUP($M:$M,'Data 2'!$C:$R,'Data 2'!M$1,0),0)</f>
        <v>0</v>
      </c>
      <c r="W219" s="15">
        <f>IFERROR(VLOOKUP($M:$M,'Data 2'!$C:$R,'Data 2'!N$1,0),0)</f>
        <v>0</v>
      </c>
      <c r="X219" s="15">
        <f>IFERROR(VLOOKUP($M:$M,'Data 2'!$C:$R,'Data 2'!O$1,0),0)</f>
        <v>0</v>
      </c>
      <c r="Y219" s="15">
        <f>IFERROR(VLOOKUP($M:$M,'Data 2'!$C:$R,'Data 2'!P$1,0),0)</f>
        <v>12527.46</v>
      </c>
      <c r="Z219" s="16">
        <f t="shared" si="282"/>
        <v>0</v>
      </c>
      <c r="AA219" s="15">
        <f>IFERROR(VLOOKUP($M:$M,'Data 2'!$U:$AI,'Data 2'!W$1,0),0)</f>
        <v>28511.43</v>
      </c>
      <c r="AB219" s="15">
        <f>IFERROR(VLOOKUP($M:$M,'Data 2'!$U:$AI,'Data 2'!X$1,0),0)</f>
        <v>28725.64</v>
      </c>
      <c r="AC219" s="15">
        <f>IFERROR(VLOOKUP($M:$M,'Data 2'!$U:$AI,'Data 2'!Y$1,0),0)</f>
        <v>40060.519999999997</v>
      </c>
      <c r="AD219" s="15">
        <f>IFERROR(VLOOKUP($M:$M,'Data 2'!$U:$AI,'Data 2'!Z$1,0),0)</f>
        <v>52111.69</v>
      </c>
      <c r="AE219" s="15">
        <f>IFERROR(VLOOKUP($M:$M,'Data 2'!$U:$AI,'Data 2'!AA$1,0),0)</f>
        <v>57979.88</v>
      </c>
      <c r="AF219" s="15">
        <f>IFERROR(VLOOKUP($M:$M,'Data 2'!$U:$AI,'Data 2'!AB$1,0),0)</f>
        <v>56488.82</v>
      </c>
      <c r="AG219" s="15">
        <f>IFERROR(VLOOKUP($M:$M,'Data 2'!$U:$AI,'Data 2'!AC$1,0),0)</f>
        <v>51355.11</v>
      </c>
      <c r="AH219" s="15">
        <f>IFERROR(VLOOKUP($M:$M,'Data 2'!$U:$AI,'Data 2'!AD$1,0),0)</f>
        <v>54169.85</v>
      </c>
      <c r="AI219" s="15">
        <f>IFERROR(VLOOKUP($M:$M,'Data 2'!$U:$AI,'Data 2'!AE$1,0),0)</f>
        <v>46272.77</v>
      </c>
      <c r="AJ219" s="15">
        <f>IFERROR(VLOOKUP($M:$M,'Data 2'!$U:$AI,'Data 2'!AF$1,0),0)</f>
        <v>42144.66</v>
      </c>
      <c r="AK219" s="15">
        <f>IFERROR(VLOOKUP($M:$M,'Data 2'!$U:$AI,'Data 2'!AG$1,0),0)</f>
        <v>30659.79</v>
      </c>
      <c r="AL219" s="15">
        <f>IFERROR(VLOOKUP($M:$M,'Data 2'!$U:$AI,'Data 2'!AH$1,0),0)</f>
        <v>30003.41</v>
      </c>
      <c r="AM219" s="16">
        <f t="shared" si="283"/>
        <v>518483.56999999995</v>
      </c>
      <c r="AN219" s="15">
        <f>IFERROR(VLOOKUP($M:$M,'Data 2'!$AP:$BE,'Data 2'!AR$1,0),0)</f>
        <v>41153.550000000003</v>
      </c>
      <c r="AO219" s="15">
        <f>IFERROR(VLOOKUP($M:$M,'Data 2'!$AP:$BE,'Data 2'!AS$1,0),0)</f>
        <v>47722.77</v>
      </c>
      <c r="AP219" s="15">
        <f>IFERROR(VLOOKUP($M:$M,'Data 2'!$AP:$BE,'Data 2'!AT$1,0),0)</f>
        <v>50338.54</v>
      </c>
      <c r="AQ219" s="15">
        <f>IFERROR(VLOOKUP($M:$M,'Data 2'!$AP:$BE,'Data 2'!AU$1,0),0)</f>
        <v>56061.98</v>
      </c>
      <c r="AR219" s="15">
        <f>IFERROR(VLOOKUP($M:$M,'Data 2'!$AP:$BE,'Data 2'!AV$1,0),0)</f>
        <v>63832.160000000003</v>
      </c>
      <c r="AS219" s="15">
        <f>IFERROR(VLOOKUP($M:$M,'Data 2'!$AP:$BE,'Data 2'!AW$1,0),0)</f>
        <v>62673.42</v>
      </c>
      <c r="AT219" s="15">
        <f>IFERROR(VLOOKUP($M:$M,'Data 2'!$AP:$BE,'Data 2'!AX$1,0),0)</f>
        <v>62202.239999999998</v>
      </c>
      <c r="AU219" s="15">
        <f>IFERROR(VLOOKUP($M:$M,'Data 2'!$AP:$BE,'Data 2'!AY$1,0),0)</f>
        <v>74643.070000000007</v>
      </c>
      <c r="AV219" s="15">
        <f>IFERROR(VLOOKUP($M:$M,'Data 2'!$AP:$BE,'Data 2'!AZ$1,0),0)</f>
        <v>53844.65</v>
      </c>
      <c r="AW219" s="15">
        <f>IFERROR(VLOOKUP($M:$M,'Data 2'!$AP:$BE,'Data 2'!BA$1,0),0)</f>
        <v>48544.54</v>
      </c>
      <c r="AX219" s="15">
        <f>IFERROR(VLOOKUP($M:$M,'Data 2'!$AP:$BE,'Data 2'!BB$1,0),0)</f>
        <v>36651.58</v>
      </c>
      <c r="AY219" s="15">
        <f>IFERROR(VLOOKUP($M:$M,'Data 2'!$AP:$BE,'Data 2'!BC$1,0),0)</f>
        <v>38451.399999999994</v>
      </c>
      <c r="AZ219" s="16">
        <f t="shared" si="284"/>
        <v>636119.9</v>
      </c>
      <c r="BA219" s="3">
        <f>IF(AA219=0,0,IFERROR(VLOOKUP($M:$M,'Price_Per_Oz_01.2019~'!$A:$CQ,Data_sheet_PTD!BA$2,0),0))</f>
        <v>0.73</v>
      </c>
      <c r="BB219" s="3">
        <f>IF(AB219=0,0,IFERROR(VLOOKUP($M:$M,'Price_Per_Oz_01.2019~'!$A:$CQ,Data_sheet_PTD!BB$2,0),0))</f>
        <v>0.73</v>
      </c>
      <c r="BC219" s="3">
        <f>IF(AC219=0,0,IFERROR(VLOOKUP($M:$M,'Price_Per_Oz_01.2019~'!$A:$CQ,Data_sheet_PTD!BC$2,0),0))</f>
        <v>0.73</v>
      </c>
      <c r="BD219" s="3">
        <f>IF(AD219=0,0,IFERROR(VLOOKUP($M:$M,'Price_Per_Oz_01.2019~'!$A:$CQ,Data_sheet_PTD!BD$2,0),0))</f>
        <v>0.73</v>
      </c>
      <c r="BE219" s="3">
        <f>IF(AE219=0,0,IFERROR(VLOOKUP($M:$M,'Price_Per_Oz_01.2019~'!$A:$CQ,Data_sheet_PTD!BE$2,0),0))</f>
        <v>0.73</v>
      </c>
      <c r="BF219" s="3">
        <f>IF(AF219=0,0,IFERROR(VLOOKUP($M:$M,'Price_Per_Oz_01.2019~'!$A:$CQ,Data_sheet_PTD!BF$2,0),0))</f>
        <v>0.75</v>
      </c>
      <c r="BG219" s="3">
        <f>IF(AG219=0,0,IFERROR(VLOOKUP($M:$M,'Price_Per_Oz_01.2019~'!$A:$CQ,Data_sheet_PTD!BG$2,0),0))</f>
        <v>0.75</v>
      </c>
      <c r="BH219" s="3">
        <f>IF(AH219=0,0,IFERROR(VLOOKUP($M:$M,'Price_Per_Oz_01.2019~'!$A:$CQ,Data_sheet_PTD!BH$2,0),0))</f>
        <v>0.75</v>
      </c>
      <c r="BI219" s="3">
        <f>IF(AI219=0,0,IFERROR(VLOOKUP($M:$M,'Price_Per_Oz_01.2019~'!$A:$CQ,Data_sheet_PTD!BI$2,0),0))</f>
        <v>0.75</v>
      </c>
      <c r="BJ219" s="3">
        <f>IF(AJ219=0,0,IFERROR(VLOOKUP($M:$M,'Price_Per_Oz_01.2019~'!$A:$CQ,Data_sheet_PTD!BJ$2,0),0))</f>
        <v>0.75</v>
      </c>
      <c r="BK219" s="3">
        <f>IF(AK219=0,0,IFERROR(VLOOKUP($M:$M,'Price_Per_Oz_01.2019~'!$A:$CQ,Data_sheet_PTD!BK$2,0),0))</f>
        <v>0.75</v>
      </c>
      <c r="BL219" s="3">
        <f>IF(AL219=0,0,IFERROR(VLOOKUP($M:$M,'Price_Per_Oz_01.2019~'!$A:$CQ,Data_sheet_PTD!BL$2,0),0))</f>
        <v>0.75</v>
      </c>
      <c r="BM219" s="17">
        <f t="shared" si="285"/>
        <v>0.75</v>
      </c>
      <c r="BN219" s="3">
        <f>IF(AN219=0,0,IFERROR(VLOOKUP($M:$M,'Price_Per_Oz_01.2019~'!$A:$CQ,Data_sheet_PTD!BN$2,0),0))</f>
        <v>0.75</v>
      </c>
      <c r="BO219" s="3">
        <f>IF(AO219=0,0,IFERROR(VLOOKUP($M:$M,'Price_Per_Oz_01.2019~'!$A:$CQ,Data_sheet_PTD!BO$2,0),0))</f>
        <v>0.79</v>
      </c>
      <c r="BP219" s="3">
        <f>IF(AP219=0,0,IFERROR(VLOOKUP($M:$M,'Price_Per_Oz_01.2019~'!$A:$CQ,Data_sheet_PTD!BP$2,0),0))</f>
        <v>0.79</v>
      </c>
      <c r="BQ219" s="3">
        <f>IF(AQ219=0,0,IFERROR(VLOOKUP($M:$M,'Price_Per_Oz_01.2019~'!$A:$CQ,Data_sheet_PTD!BQ$2,0),0))</f>
        <v>0.79</v>
      </c>
      <c r="BR219" s="3">
        <f>IF(AR219=0,0,IFERROR(VLOOKUP($M:$M,'Price_Per_Oz_01.2019~'!$A:$CQ,Data_sheet_PTD!BR$2,0),0))</f>
        <v>0.79</v>
      </c>
      <c r="BS219" s="3">
        <f>IF(AS219=0,0,IFERROR(VLOOKUP($M:$M,'Price_Per_Oz_01.2019~'!$A:$CQ,Data_sheet_PTD!BS$2,0),0))</f>
        <v>0.79</v>
      </c>
      <c r="BT219" s="3">
        <f>IF(AT219=0,0,IFERROR(VLOOKUP($M:$M,'Price_Per_Oz_01.2019~'!$A:$CQ,Data_sheet_PTD!BT$2,0),0))</f>
        <v>0.79</v>
      </c>
      <c r="BU219" s="3">
        <f>IF(AU219=0,0,IFERROR(VLOOKUP($M:$M,'Price_Per_Oz_01.2019~'!$A:$CQ,Data_sheet_PTD!BU$2,0),0))</f>
        <v>0.79</v>
      </c>
      <c r="BV219" s="3">
        <f>IF(AV219=0,0,IFERROR(VLOOKUP($M:$M,'Price_Per_Oz_01.2019~'!$A:$CQ,Data_sheet_PTD!BV$2,0),0))</f>
        <v>0.79</v>
      </c>
      <c r="BW219" s="3">
        <f>IF(AW219=0,0,IFERROR(VLOOKUP($M:$M,'Price_Per_Oz_01.2019~'!$A:$CQ,Data_sheet_PTD!BW$2,0),0))</f>
        <v>0.79</v>
      </c>
      <c r="BX219" s="3">
        <f>IF(AX219=0,0,IFERROR(VLOOKUP($M:$M,'Price_Per_Oz_01.2019~'!$A:$CQ,Data_sheet_PTD!BX$2,0),0))</f>
        <v>0.79</v>
      </c>
      <c r="BY219" s="3">
        <f>IF(AY219=0,0,IFERROR(VLOOKUP($M:$M,'Price_Per_Oz_01.2019~'!$A:$CQ,Data_sheet_PTD!BY$2,0),0))</f>
        <v>0.79</v>
      </c>
      <c r="BZ219" s="17">
        <f t="shared" si="286"/>
        <v>0.79</v>
      </c>
      <c r="CA219" s="12">
        <f t="shared" si="213"/>
        <v>39056.753424657538</v>
      </c>
      <c r="CB219" s="12">
        <f t="shared" si="214"/>
        <v>39350.191780821915</v>
      </c>
      <c r="CC219" s="12">
        <f t="shared" si="215"/>
        <v>54877.42465753424</v>
      </c>
      <c r="CD219" s="12">
        <f t="shared" si="216"/>
        <v>71385.876712328769</v>
      </c>
      <c r="CE219" s="12">
        <f t="shared" si="217"/>
        <v>79424.493150684924</v>
      </c>
      <c r="CF219" s="12">
        <f t="shared" si="218"/>
        <v>75318.426666666666</v>
      </c>
      <c r="CG219" s="12">
        <f t="shared" si="219"/>
        <v>68473.48</v>
      </c>
      <c r="CH219" s="12">
        <f t="shared" si="220"/>
        <v>72226.46666666666</v>
      </c>
      <c r="CI219" s="12">
        <f t="shared" si="221"/>
        <v>61697.026666666665</v>
      </c>
      <c r="CJ219" s="12">
        <f t="shared" si="222"/>
        <v>56192.880000000005</v>
      </c>
      <c r="CK219" s="12">
        <f t="shared" si="223"/>
        <v>40879.72</v>
      </c>
      <c r="CL219" s="12">
        <f t="shared" si="224"/>
        <v>40004.546666666669</v>
      </c>
      <c r="CM219" s="13">
        <f t="shared" si="287"/>
        <v>698887.28639269387</v>
      </c>
      <c r="CN219" s="12">
        <f t="shared" si="225"/>
        <v>54871.4</v>
      </c>
      <c r="CO219" s="12">
        <f t="shared" si="226"/>
        <v>60408.569620253154</v>
      </c>
      <c r="CP219" s="12">
        <f t="shared" si="227"/>
        <v>63719.670886075946</v>
      </c>
      <c r="CQ219" s="12">
        <f t="shared" si="228"/>
        <v>70964.531645569616</v>
      </c>
      <c r="CR219" s="12">
        <f t="shared" si="229"/>
        <v>80800.202531645569</v>
      </c>
      <c r="CS219" s="12">
        <f t="shared" si="230"/>
        <v>79333.443037974677</v>
      </c>
      <c r="CT219" s="12">
        <f t="shared" si="231"/>
        <v>78737.012658227846</v>
      </c>
      <c r="CU219" s="12">
        <f t="shared" si="232"/>
        <v>94484.898734177215</v>
      </c>
      <c r="CV219" s="12">
        <f t="shared" si="233"/>
        <v>68157.784810126584</v>
      </c>
      <c r="CW219" s="12">
        <f t="shared" si="234"/>
        <v>61448.784810126577</v>
      </c>
      <c r="CX219" s="12">
        <f t="shared" si="235"/>
        <v>46394.405063291139</v>
      </c>
      <c r="CY219" s="12">
        <f t="shared" si="236"/>
        <v>48672.658227848093</v>
      </c>
      <c r="CZ219" s="13">
        <f t="shared" si="288"/>
        <v>807993.36202531634</v>
      </c>
      <c r="DA219" s="15">
        <f t="shared" si="237"/>
        <v>11544.691999999997</v>
      </c>
      <c r="DB219" s="15">
        <f t="shared" si="238"/>
        <v>15372.615822784805</v>
      </c>
      <c r="DC219" s="15">
        <f t="shared" si="239"/>
        <v>6454.8397468354451</v>
      </c>
      <c r="DD219" s="15">
        <f t="shared" si="240"/>
        <v>-307.58189873418189</v>
      </c>
      <c r="DE219" s="15">
        <f t="shared" si="241"/>
        <v>1004.2678481012707</v>
      </c>
      <c r="DF219" s="15">
        <f t="shared" si="242"/>
        <v>3011.2622784810083</v>
      </c>
      <c r="DG219" s="15">
        <f t="shared" si="243"/>
        <v>7697.6494936708878</v>
      </c>
      <c r="DH219" s="15">
        <f t="shared" si="244"/>
        <v>16693.824050632917</v>
      </c>
      <c r="DI219" s="15">
        <f t="shared" si="245"/>
        <v>4845.5686075949397</v>
      </c>
      <c r="DJ219" s="15">
        <f t="shared" si="246"/>
        <v>3941.9286075949294</v>
      </c>
      <c r="DK219" s="15">
        <f t="shared" si="247"/>
        <v>4136.013797468353</v>
      </c>
      <c r="DL219" s="15">
        <f t="shared" si="248"/>
        <v>6501.0836708860679</v>
      </c>
      <c r="DM219" s="16">
        <f t="shared" si="289"/>
        <v>80896.164025316437</v>
      </c>
      <c r="DN219" s="15">
        <f t="shared" si="249"/>
        <v>1097.428000000001</v>
      </c>
      <c r="DO219" s="15">
        <f t="shared" si="250"/>
        <v>3624.5141772151924</v>
      </c>
      <c r="DP219" s="15">
        <f t="shared" si="251"/>
        <v>3823.1802531645603</v>
      </c>
      <c r="DQ219" s="15">
        <f t="shared" si="252"/>
        <v>4257.8718987341808</v>
      </c>
      <c r="DR219" s="15">
        <f t="shared" si="253"/>
        <v>4848.012151898738</v>
      </c>
      <c r="DS219" s="15">
        <f t="shared" si="254"/>
        <v>3173.3377215189898</v>
      </c>
      <c r="DT219" s="15">
        <f t="shared" si="255"/>
        <v>3149.4805063291165</v>
      </c>
      <c r="DU219" s="15">
        <f t="shared" si="256"/>
        <v>3779.3959493670918</v>
      </c>
      <c r="DV219" s="15">
        <f t="shared" si="257"/>
        <v>2726.3113924050658</v>
      </c>
      <c r="DW219" s="15">
        <f t="shared" si="258"/>
        <v>2457.9513924050652</v>
      </c>
      <c r="DX219" s="15">
        <f t="shared" si="259"/>
        <v>1855.7762025316472</v>
      </c>
      <c r="DY219" s="15">
        <f t="shared" si="260"/>
        <v>1946.9063291139255</v>
      </c>
      <c r="DZ219" s="16">
        <f t="shared" si="290"/>
        <v>36740.165974683572</v>
      </c>
      <c r="EB219" s="22">
        <f t="shared" si="264"/>
        <v>0</v>
      </c>
      <c r="EC219" s="22">
        <f t="shared" si="265"/>
        <v>0</v>
      </c>
      <c r="ED219" s="22">
        <f t="shared" si="266"/>
        <v>0</v>
      </c>
      <c r="EE219" s="22">
        <f t="shared" si="267"/>
        <v>0</v>
      </c>
      <c r="EF219" s="22">
        <f t="shared" si="268"/>
        <v>0</v>
      </c>
      <c r="EG219" s="22">
        <f t="shared" si="269"/>
        <v>0</v>
      </c>
      <c r="EH219" s="22">
        <f t="shared" si="270"/>
        <v>0</v>
      </c>
      <c r="EI219" s="22">
        <f t="shared" si="271"/>
        <v>0</v>
      </c>
      <c r="EJ219" s="22">
        <f t="shared" si="272"/>
        <v>0</v>
      </c>
      <c r="EK219" s="22">
        <f t="shared" si="273"/>
        <v>0</v>
      </c>
      <c r="EL219" s="22">
        <f t="shared" si="274"/>
        <v>0</v>
      </c>
      <c r="EM219" s="22">
        <f t="shared" si="275"/>
        <v>0</v>
      </c>
    </row>
    <row r="220" spans="12:143" x14ac:dyDescent="0.3">
      <c r="L220" s="7"/>
      <c r="M220" t="s">
        <v>333</v>
      </c>
      <c r="N220" s="15">
        <f>IFERROR(VLOOKUP($M:$M,'Data 2'!$C:$R,'Data 2'!E$1,0),0)</f>
        <v>0</v>
      </c>
      <c r="O220" s="15">
        <f>IFERROR(VLOOKUP($M:$M,'Data 2'!$C:$R,'Data 2'!F$1,0),0)</f>
        <v>0</v>
      </c>
      <c r="P220" s="15">
        <f>IFERROR(VLOOKUP($M:$M,'Data 2'!$C:$R,'Data 2'!G$1,0),0)</f>
        <v>0</v>
      </c>
      <c r="Q220" s="15">
        <f>IFERROR(VLOOKUP($M:$M,'Data 2'!$C:$R,'Data 2'!H$1,0),0)</f>
        <v>0</v>
      </c>
      <c r="R220" s="15">
        <f>IFERROR(VLOOKUP($M:$M,'Data 2'!$C:$R,'Data 2'!I$1,0),0)</f>
        <v>0</v>
      </c>
      <c r="S220" s="15">
        <f>IFERROR(VLOOKUP($M:$M,'Data 2'!$C:$R,'Data 2'!J$1,0),0)</f>
        <v>0</v>
      </c>
      <c r="T220" s="15">
        <f>IFERROR(VLOOKUP($M:$M,'Data 2'!$C:$R,'Data 2'!K$1,0),0)</f>
        <v>0</v>
      </c>
      <c r="U220" s="15">
        <f>IFERROR(VLOOKUP($M:$M,'Data 2'!$C:$R,'Data 2'!L$1,0),0)</f>
        <v>0</v>
      </c>
      <c r="V220" s="15">
        <f>IFERROR(VLOOKUP($M:$M,'Data 2'!$C:$R,'Data 2'!M$1,0),0)</f>
        <v>0</v>
      </c>
      <c r="W220" s="15">
        <f>IFERROR(VLOOKUP($M:$M,'Data 2'!$C:$R,'Data 2'!N$1,0),0)</f>
        <v>0</v>
      </c>
      <c r="X220" s="15">
        <f>IFERROR(VLOOKUP($M:$M,'Data 2'!$C:$R,'Data 2'!O$1,0),0)</f>
        <v>0</v>
      </c>
      <c r="Y220" s="15">
        <f>IFERROR(VLOOKUP($M:$M,'Data 2'!$C:$R,'Data 2'!P$1,0),0)</f>
        <v>0</v>
      </c>
      <c r="Z220" s="16">
        <f t="shared" ref="Z220" si="291">SUM(N220:U220)</f>
        <v>0</v>
      </c>
      <c r="AA220" s="15">
        <f>IFERROR(VLOOKUP($M:$M,'Data 2'!$U:$AI,'Data 2'!W$1,0),0)</f>
        <v>0</v>
      </c>
      <c r="AB220" s="15">
        <f>IFERROR(VLOOKUP($M:$M,'Data 2'!$U:$AI,'Data 2'!X$1,0),0)</f>
        <v>0</v>
      </c>
      <c r="AC220" s="15">
        <f>IFERROR(VLOOKUP($M:$M,'Data 2'!$U:$AI,'Data 2'!Y$1,0),0)</f>
        <v>0</v>
      </c>
      <c r="AD220" s="15">
        <f>IFERROR(VLOOKUP($M:$M,'Data 2'!$U:$AI,'Data 2'!Z$1,0),0)</f>
        <v>0</v>
      </c>
      <c r="AE220" s="15">
        <f>IFERROR(VLOOKUP($M:$M,'Data 2'!$U:$AI,'Data 2'!AA$1,0),0)</f>
        <v>0</v>
      </c>
      <c r="AF220" s="15">
        <f>IFERROR(VLOOKUP($M:$M,'Data 2'!$U:$AI,'Data 2'!AB$1,0),0)</f>
        <v>8135.19</v>
      </c>
      <c r="AG220" s="15">
        <f>IFERROR(VLOOKUP($M:$M,'Data 2'!$U:$AI,'Data 2'!AC$1,0),0)</f>
        <v>154107.84</v>
      </c>
      <c r="AH220" s="15">
        <f>IFERROR(VLOOKUP($M:$M,'Data 2'!$U:$AI,'Data 2'!AD$1,0),0)</f>
        <v>151015.01</v>
      </c>
      <c r="AI220" s="15">
        <f>IFERROR(VLOOKUP($M:$M,'Data 2'!$U:$AI,'Data 2'!AE$1,0),0)</f>
        <v>99642.04</v>
      </c>
      <c r="AJ220" s="15">
        <f>IFERROR(VLOOKUP($M:$M,'Data 2'!$U:$AI,'Data 2'!AF$1,0),0)</f>
        <v>69608.3</v>
      </c>
      <c r="AK220" s="15">
        <f>IFERROR(VLOOKUP($M:$M,'Data 2'!$U:$AI,'Data 2'!AG$1,0),0)</f>
        <v>66441.05</v>
      </c>
      <c r="AL220" s="15">
        <f>IFERROR(VLOOKUP($M:$M,'Data 2'!$U:$AI,'Data 2'!AH$1,0),0)</f>
        <v>71656.33</v>
      </c>
      <c r="AM220" s="16">
        <f t="shared" ref="AM220" si="292">SUM(AA220:AL220)</f>
        <v>620605.76</v>
      </c>
      <c r="AN220" s="15">
        <f>IFERROR(VLOOKUP($M:$M,'Data 2'!$AP:$BE,'Data 2'!AR$1,0),0)</f>
        <v>45269.96</v>
      </c>
      <c r="AO220" s="15">
        <f>IFERROR(VLOOKUP($M:$M,'Data 2'!$AP:$BE,'Data 2'!AS$1,0),0)</f>
        <v>65052.34</v>
      </c>
      <c r="AP220" s="15">
        <f>IFERROR(VLOOKUP($M:$M,'Data 2'!$AP:$BE,'Data 2'!AT$1,0),0)</f>
        <v>80795.070000000007</v>
      </c>
      <c r="AQ220" s="15">
        <f>IFERROR(VLOOKUP($M:$M,'Data 2'!$AP:$BE,'Data 2'!AU$1,0),0)</f>
        <v>114091.47</v>
      </c>
      <c r="AR220" s="15">
        <f>IFERROR(VLOOKUP($M:$M,'Data 2'!$AP:$BE,'Data 2'!AV$1,0),0)</f>
        <v>125921.12</v>
      </c>
      <c r="AS220" s="15">
        <f>IFERROR(VLOOKUP($M:$M,'Data 2'!$AP:$BE,'Data 2'!AW$1,0),0)</f>
        <v>138059.54</v>
      </c>
      <c r="AT220" s="15">
        <f>IFERROR(VLOOKUP($M:$M,'Data 2'!$AP:$BE,'Data 2'!AX$1,0),0)</f>
        <v>148794.21</v>
      </c>
      <c r="AU220" s="15">
        <f>IFERROR(VLOOKUP($M:$M,'Data 2'!$AP:$BE,'Data 2'!AY$1,0),0)</f>
        <v>143179.59</v>
      </c>
      <c r="AV220" s="15">
        <f>IFERROR(VLOOKUP($M:$M,'Data 2'!$AP:$BE,'Data 2'!AZ$1,0),0)</f>
        <v>92308.4</v>
      </c>
      <c r="AW220" s="15">
        <f>IFERROR(VLOOKUP($M:$M,'Data 2'!$AP:$BE,'Data 2'!BA$1,0),0)</f>
        <v>79793.780000000013</v>
      </c>
      <c r="AX220" s="15">
        <f>IFERROR(VLOOKUP($M:$M,'Data 2'!$AP:$BE,'Data 2'!BB$1,0),0)</f>
        <v>67315.649999999994</v>
      </c>
      <c r="AY220" s="15">
        <f>IFERROR(VLOOKUP($M:$M,'Data 2'!$AP:$BE,'Data 2'!BC$1,0),0)</f>
        <v>75502.97</v>
      </c>
      <c r="AZ220" s="16">
        <f t="shared" ref="AZ220" si="293">SUM(AN220:AY220)</f>
        <v>1176084.0999999999</v>
      </c>
      <c r="BA220" s="3">
        <f>IF(AA220=0,0,IFERROR(VLOOKUP($M:$M,'Price_Per_Oz_01.2019~'!$A:$CQ,Data_sheet_PTD!BA$2,0),0))</f>
        <v>0</v>
      </c>
      <c r="BB220" s="3">
        <f>IF(AB220=0,0,IFERROR(VLOOKUP($M:$M,'Price_Per_Oz_01.2019~'!$A:$CQ,Data_sheet_PTD!BB$2,0),0))</f>
        <v>0</v>
      </c>
      <c r="BC220" s="3">
        <f>IF(AC220=0,0,IFERROR(VLOOKUP($M:$M,'Price_Per_Oz_01.2019~'!$A:$CQ,Data_sheet_PTD!BC$2,0),0))</f>
        <v>0</v>
      </c>
      <c r="BD220" s="3">
        <f>IF(AD220=0,0,IFERROR(VLOOKUP($M:$M,'Price_Per_Oz_01.2019~'!$A:$CQ,Data_sheet_PTD!BD$2,0),0))</f>
        <v>0</v>
      </c>
      <c r="BE220" s="3">
        <f>IF(AE220=0,0,IFERROR(VLOOKUP($M:$M,'Price_Per_Oz_01.2019~'!$A:$CQ,Data_sheet_PTD!BE$2,0),0))</f>
        <v>0</v>
      </c>
      <c r="BF220" s="3">
        <f>IF(AF220=0,0,IFERROR(VLOOKUP($M:$M,'Price_Per_Oz_01.2019~'!$A:$CQ,Data_sheet_PTD!BF$2,0),0))</f>
        <v>1.32</v>
      </c>
      <c r="BG220" s="3">
        <f>IF(AG220=0,0,IFERROR(VLOOKUP($M:$M,'Price_Per_Oz_01.2019~'!$A:$CQ,Data_sheet_PTD!BG$2,0),0))</f>
        <v>1.32</v>
      </c>
      <c r="BH220" s="3">
        <f>IF(AH220=0,0,IFERROR(VLOOKUP($M:$M,'Price_Per_Oz_01.2019~'!$A:$CQ,Data_sheet_PTD!BH$2,0),0))</f>
        <v>1.32</v>
      </c>
      <c r="BI220" s="3">
        <f>IF(AI220=0,0,IFERROR(VLOOKUP($M:$M,'Price_Per_Oz_01.2019~'!$A:$CQ,Data_sheet_PTD!BI$2,0),0))</f>
        <v>1.32</v>
      </c>
      <c r="BJ220" s="3">
        <f>IF(AJ220=0,0,IFERROR(VLOOKUP($M:$M,'Price_Per_Oz_01.2019~'!$A:$CQ,Data_sheet_PTD!BJ$2,0),0))</f>
        <v>1.32</v>
      </c>
      <c r="BK220" s="3">
        <f>IF(AK220=0,0,IFERROR(VLOOKUP($M:$M,'Price_Per_Oz_01.2019~'!$A:$CQ,Data_sheet_PTD!BK$2,0),0))</f>
        <v>1.32</v>
      </c>
      <c r="BL220" s="3">
        <f>IF(AL220=0,0,IFERROR(VLOOKUP($M:$M,'Price_Per_Oz_01.2019~'!$A:$CQ,Data_sheet_PTD!BL$2,0),0))</f>
        <v>1.32</v>
      </c>
      <c r="BM220" s="17">
        <f t="shared" ref="BM220" si="294">BH220</f>
        <v>1.32</v>
      </c>
      <c r="BN220" s="3">
        <f>IF(AN220=0,0,IFERROR(VLOOKUP($M:$M,'Price_Per_Oz_01.2019~'!$A:$CQ,Data_sheet_PTD!BN$2,0),0))</f>
        <v>1.32</v>
      </c>
      <c r="BO220" s="3">
        <f>IF(AO220=0,0,IFERROR(VLOOKUP($M:$M,'Price_Per_Oz_01.2019~'!$A:$CQ,Data_sheet_PTD!BO$2,0),0))</f>
        <v>1.32</v>
      </c>
      <c r="BP220" s="3">
        <f>IF(AP220=0,0,IFERROR(VLOOKUP($M:$M,'Price_Per_Oz_01.2019~'!$A:$CQ,Data_sheet_PTD!BP$2,0),0))</f>
        <v>1.37</v>
      </c>
      <c r="BQ220" s="3">
        <f>IF(AQ220=0,0,IFERROR(VLOOKUP($M:$M,'Price_Per_Oz_01.2019~'!$A:$CQ,Data_sheet_PTD!BQ$2,0),0))</f>
        <v>1.37</v>
      </c>
      <c r="BR220" s="3">
        <f>IF(AR220=0,0,IFERROR(VLOOKUP($M:$M,'Price_Per_Oz_01.2019~'!$A:$CQ,Data_sheet_PTD!BR$2,0),0))</f>
        <v>1.37</v>
      </c>
      <c r="BS220" s="3">
        <f>IF(AS220=0,0,IFERROR(VLOOKUP($M:$M,'Price_Per_Oz_01.2019~'!$A:$CQ,Data_sheet_PTD!BS$2,0),0))</f>
        <v>1.37</v>
      </c>
      <c r="BT220" s="3">
        <f>IF(AT220=0,0,IFERROR(VLOOKUP($M:$M,'Price_Per_Oz_01.2019~'!$A:$CQ,Data_sheet_PTD!BT$2,0),0))</f>
        <v>1.37</v>
      </c>
      <c r="BU220" s="3">
        <f>IF(AU220=0,0,IFERROR(VLOOKUP($M:$M,'Price_Per_Oz_01.2019~'!$A:$CQ,Data_sheet_PTD!BU$2,0),0))</f>
        <v>1.37</v>
      </c>
      <c r="BV220" s="3">
        <f>IF(AV220=0,0,IFERROR(VLOOKUP($M:$M,'Price_Per_Oz_01.2019~'!$A:$CQ,Data_sheet_PTD!BV$2,0),0))</f>
        <v>1.37</v>
      </c>
      <c r="BW220" s="3">
        <f>IF(AW220=0,0,IFERROR(VLOOKUP($M:$M,'Price_Per_Oz_01.2019~'!$A:$CQ,Data_sheet_PTD!BW$2,0),0))</f>
        <v>1.37</v>
      </c>
      <c r="BX220" s="3">
        <f>IF(AX220=0,0,IFERROR(VLOOKUP($M:$M,'Price_Per_Oz_01.2019~'!$A:$CQ,Data_sheet_PTD!BX$2,0),0))</f>
        <v>1.37</v>
      </c>
      <c r="BY220" s="3">
        <f>IF(AY220=0,0,IFERROR(VLOOKUP($M:$M,'Price_Per_Oz_01.2019~'!$A:$CQ,Data_sheet_PTD!BY$2,0),0))</f>
        <v>1.37</v>
      </c>
      <c r="BZ220" s="17">
        <f t="shared" ref="BZ220" si="295">BU220</f>
        <v>1.37</v>
      </c>
      <c r="CA220" s="12">
        <f t="shared" ref="CA220" si="296">IF(OR(AA220=0,BA220=0),0,AA220/BA220)</f>
        <v>0</v>
      </c>
      <c r="CB220" s="12">
        <f t="shared" ref="CB220" si="297">IF(OR(AB220=0,BB220=0),0,AB220/BB220)</f>
        <v>0</v>
      </c>
      <c r="CC220" s="12">
        <f t="shared" ref="CC220" si="298">IF(OR(AC220=0,BC220=0),0,AC220/BC220)</f>
        <v>0</v>
      </c>
      <c r="CD220" s="12">
        <f t="shared" ref="CD220" si="299">IF(OR(AD220=0,BD220=0),0,AD220/BD220)</f>
        <v>0</v>
      </c>
      <c r="CE220" s="12">
        <f t="shared" ref="CE220" si="300">IF(OR(AE220=0,BE220=0),0,AE220/BE220)</f>
        <v>0</v>
      </c>
      <c r="CF220" s="12">
        <f t="shared" ref="CF220" si="301">IF(OR(AF220=0,BF220=0),0,AF220/BF220)</f>
        <v>6163.022727272727</v>
      </c>
      <c r="CG220" s="12">
        <f t="shared" ref="CG220" si="302">IF(OR(AG220=0,BG220=0),0,AG220/BG220)</f>
        <v>116748.36363636363</v>
      </c>
      <c r="CH220" s="12">
        <f t="shared" ref="CH220" si="303">IF(OR(AH220=0,BH220=0),0,AH220/BH220)</f>
        <v>114405.31060606061</v>
      </c>
      <c r="CI220" s="12">
        <f t="shared" ref="CI220" si="304">IF(OR(AI220=0,BI220=0),0,AI220/BI220)</f>
        <v>75486.393939393936</v>
      </c>
      <c r="CJ220" s="12">
        <f t="shared" ref="CJ220" si="305">IF(OR(AJ220=0,BJ220=0),0,AJ220/BJ220)</f>
        <v>52733.560606060608</v>
      </c>
      <c r="CK220" s="12">
        <f t="shared" ref="CK220" si="306">IF(OR(AK220=0,BK220=0),0,AK220/BK220)</f>
        <v>50334.128787878784</v>
      </c>
      <c r="CL220" s="12">
        <f t="shared" ref="CL220" si="307">IF(OR(AL220=0,BL220=0),0,AL220/BL220)</f>
        <v>54285.09848484848</v>
      </c>
      <c r="CM220" s="13">
        <f t="shared" ref="CM220" si="308">SUM(CA220:CL220)</f>
        <v>470155.87878787878</v>
      </c>
      <c r="CN220" s="12">
        <f t="shared" ref="CN220" si="309">IF(OR(AN220=0,BN220=0),0,AN220/BN220)</f>
        <v>34295.42424242424</v>
      </c>
      <c r="CO220" s="12">
        <f t="shared" ref="CO220" si="310">IF(OR(AO220=0,BO220=0),0,AO220/BO220)</f>
        <v>49282.075757575753</v>
      </c>
      <c r="CP220" s="12">
        <f t="shared" ref="CP220" si="311">IF(OR(AP220=0,BP220=0),0,AP220/BP220)</f>
        <v>58974.503649635037</v>
      </c>
      <c r="CQ220" s="12">
        <f t="shared" ref="CQ220" si="312">IF(OR(AQ220=0,BQ220=0),0,AQ220/BQ220)</f>
        <v>83278.445255474449</v>
      </c>
      <c r="CR220" s="12">
        <f t="shared" ref="CR220" si="313">IF(OR(AR220=0,BR220=0),0,AR220/BR220)</f>
        <v>91913.226277372247</v>
      </c>
      <c r="CS220" s="12">
        <f t="shared" ref="CS220" si="314">IF(OR(AS220=0,BS220=0),0,AS220/BS220)</f>
        <v>100773.38686131386</v>
      </c>
      <c r="CT220" s="12">
        <f t="shared" ref="CT220" si="315">IF(OR(AT220=0,BT220=0),0,AT220/BT220)</f>
        <v>108608.9124087591</v>
      </c>
      <c r="CU220" s="12">
        <f t="shared" ref="CU220" si="316">IF(OR(AU220=0,BU220=0),0,AU220/BU220)</f>
        <v>104510.64963503649</v>
      </c>
      <c r="CV220" s="12">
        <f t="shared" ref="CV220" si="317">IF(OR(AV220=0,BV220=0),0,AV220/BV220)</f>
        <v>67378.394160583935</v>
      </c>
      <c r="CW220" s="12">
        <f t="shared" ref="CW220" si="318">IF(OR(AW220=0,BW220=0),0,AW220/BW220)</f>
        <v>58243.635036496358</v>
      </c>
      <c r="CX220" s="12">
        <f t="shared" ref="CX220" si="319">IF(OR(AX220=0,BX220=0),0,AX220/BX220)</f>
        <v>49135.510948905103</v>
      </c>
      <c r="CY220" s="12">
        <f t="shared" ref="CY220" si="320">IF(OR(AY220=0,BY220=0),0,AY220/BY220)</f>
        <v>55111.656934306564</v>
      </c>
      <c r="CZ220" s="13">
        <f t="shared" ref="CZ220" si="321">SUM(CN220:CY220)</f>
        <v>861505.82116788323</v>
      </c>
      <c r="DA220" s="15">
        <f t="shared" ref="DA220" si="322">IF(OR(CN220=0,CA220=0),AN220-AA220,(CN220-CA220)*BA220)</f>
        <v>45269.96</v>
      </c>
      <c r="DB220" s="15">
        <f t="shared" ref="DB220" si="323">IF(OR(CO220=0,CB220=0),AO220-AB220,(CO220-CB220)*BB220)</f>
        <v>65052.34</v>
      </c>
      <c r="DC220" s="15">
        <f t="shared" ref="DC220" si="324">IF(OR(CP220=0,CC220=0),AP220-AC220,(CP220-CC220)*BC220)</f>
        <v>80795.070000000007</v>
      </c>
      <c r="DD220" s="15">
        <f t="shared" ref="DD220" si="325">IF(OR(CQ220=0,CD220=0),AQ220-AD220,(CQ220-CD220)*BD220)</f>
        <v>114091.47</v>
      </c>
      <c r="DE220" s="15">
        <f t="shared" ref="DE220" si="326">IF(OR(CR220=0,CE220=0),AR220-AE220,(CR220-CE220)*BE220)</f>
        <v>125921.12</v>
      </c>
      <c r="DF220" s="15">
        <f t="shared" ref="DF220" si="327">IF(OR(CS220=0,CF220=0),AS220-AF220,(CS220-CF220)*BF220)</f>
        <v>124885.68065693432</v>
      </c>
      <c r="DG220" s="15">
        <f t="shared" ref="DG220" si="328">IF(OR(CT220=0,CG220=0),AT220-AG220,(CT220-CG220)*BG220)</f>
        <v>-10744.075620437978</v>
      </c>
      <c r="DH220" s="15">
        <f t="shared" ref="DH220" si="329">IF(OR(CU220=0,CH220=0),AU220-AH220,(CU220-CH220)*BH220)</f>
        <v>-13060.952481751836</v>
      </c>
      <c r="DI220" s="15">
        <f t="shared" ref="DI220" si="330">IF(OR(CV220=0,CI220=0),AV220-AI220,(CV220-CI220)*BI220)</f>
        <v>-10702.559708029201</v>
      </c>
      <c r="DJ220" s="15">
        <f t="shared" ref="DJ220" si="331">IF(OR(CW220=0,CJ220=0),AW220-AJ220,(CW220-CJ220)*BJ220)</f>
        <v>7273.2982481751906</v>
      </c>
      <c r="DK220" s="15">
        <f t="shared" ref="DK220" si="332">IF(OR(CX220=0,CK220=0),AX220-AK220,(CX220-CK220)*BK220)</f>
        <v>-1582.1755474452596</v>
      </c>
      <c r="DL220" s="15">
        <f t="shared" ref="DL220" si="333">IF(OR(CY220=0,CL220=0),AY220-AL220,(CY220-CL220)*BL220)</f>
        <v>1091.0571532846702</v>
      </c>
      <c r="DM220" s="16">
        <f t="shared" ref="DM220" si="334">SUM(DA220:DL220)</f>
        <v>528290.23270072986</v>
      </c>
      <c r="DN220" s="15">
        <f t="shared" ref="DN220" si="335">IF(OR(AA220=0,AN220=0),0,(BN220-BA220)*CN220)</f>
        <v>0</v>
      </c>
      <c r="DO220" s="15">
        <f t="shared" ref="DO220" si="336">IF(OR(AB220=0,AO220=0),0,(BO220-BB220)*CO220)</f>
        <v>0</v>
      </c>
      <c r="DP220" s="15">
        <f t="shared" ref="DP220" si="337">IF(OR(AC220=0,AP220=0),0,(BP220-BC220)*CP220)</f>
        <v>0</v>
      </c>
      <c r="DQ220" s="15">
        <f t="shared" ref="DQ220" si="338">IF(OR(AD220=0,AQ220=0),0,(BQ220-BD220)*CQ220)</f>
        <v>0</v>
      </c>
      <c r="DR220" s="15">
        <f t="shared" ref="DR220" si="339">IF(OR(AE220=0,AR220=0),0,(BR220-BE220)*CR220)</f>
        <v>0</v>
      </c>
      <c r="DS220" s="15">
        <f t="shared" ref="DS220" si="340">IF(OR(AF220=0,AS220=0),0,(BS220-BF220)*CS220)</f>
        <v>5038.6693430656978</v>
      </c>
      <c r="DT220" s="15">
        <f t="shared" ref="DT220" si="341">IF(OR(AG220=0,AT220=0),0,(BT220-BG220)*CT220)</f>
        <v>5430.4456204379603</v>
      </c>
      <c r="DU220" s="15">
        <f t="shared" ref="DU220" si="342">IF(OR(AH220=0,AU220=0),0,(BU220-BH220)*CU220)</f>
        <v>5225.5324817518294</v>
      </c>
      <c r="DV220" s="15">
        <f t="shared" ref="DV220" si="343">IF(OR(AI220=0,AV220=0),0,(BV220-BI220)*CV220)</f>
        <v>3368.9197080291997</v>
      </c>
      <c r="DW220" s="15">
        <f t="shared" ref="DW220" si="344">IF(OR(AJ220=0,AW220=0),0,(BW220-BJ220)*CW220)</f>
        <v>2912.1817518248204</v>
      </c>
      <c r="DX220" s="15">
        <f t="shared" ref="DX220" si="345">IF(OR(AK220=0,AX220=0),0,(BX220-BK220)*CX220)</f>
        <v>2456.7755474452574</v>
      </c>
      <c r="DY220" s="15">
        <f t="shared" ref="DY220" si="346">IF(OR(AL220=0,AY220=0),0,(BY220-BL220)*CY220)</f>
        <v>2755.5828467153306</v>
      </c>
      <c r="DZ220" s="16">
        <f t="shared" ref="DZ220" si="347">SUM(DN220:DY220)</f>
        <v>27188.107299270094</v>
      </c>
      <c r="EB220" s="22">
        <f t="shared" ref="EB220" si="348">(AN220-AA220)-(DA220+DN220)</f>
        <v>0</v>
      </c>
      <c r="EC220" s="22">
        <f t="shared" ref="EC220" si="349">(AO220-AB220)-(DB220+DO220)</f>
        <v>0</v>
      </c>
      <c r="ED220" s="22">
        <f t="shared" ref="ED220" si="350">(AP220-AC220)-(DC220+DP220)</f>
        <v>0</v>
      </c>
      <c r="EE220" s="22">
        <f t="shared" ref="EE220" si="351">(AQ220-AD220)-(DD220+DQ220)</f>
        <v>0</v>
      </c>
      <c r="EF220" s="22">
        <f t="shared" ref="EF220" si="352">(AR220-AE220)-(DE220+DR220)</f>
        <v>0</v>
      </c>
      <c r="EG220" s="22">
        <f t="shared" ref="EG220" si="353">(AS220-AF220)-(DF220+DS220)</f>
        <v>0</v>
      </c>
      <c r="EH220" s="22">
        <f t="shared" ref="EH220" si="354">(AT220-AG220)-(DG220+DT220)</f>
        <v>1.2732925824820995E-11</v>
      </c>
      <c r="EI220" s="22">
        <f t="shared" ref="EI220" si="355">(AU220-AH220)-(DH220+DU220)</f>
        <v>0</v>
      </c>
      <c r="EJ220" s="22">
        <f t="shared" ref="EJ220" si="356">(AV220-AI220)-(DI220+DV220)</f>
        <v>0</v>
      </c>
      <c r="EK220" s="22">
        <f t="shared" ref="EK220" si="357">(AW220-AJ220)-(DJ220+DW220)</f>
        <v>0</v>
      </c>
      <c r="EL220" s="22">
        <f t="shared" ref="EL220" si="358">(AX220-AK220)-(DK220+DX220)</f>
        <v>-6.5938365878537297E-12</v>
      </c>
      <c r="EM220" s="22">
        <f t="shared" ref="EM220" si="359">(AY220-AL220)-(DL220+DY220)</f>
        <v>0</v>
      </c>
    </row>
    <row r="221" spans="12:143" x14ac:dyDescent="0.3">
      <c r="L221" s="7"/>
      <c r="M221" t="s">
        <v>334</v>
      </c>
      <c r="N221" s="15">
        <f>IFERROR(VLOOKUP($M:$M,'Data 2'!$C:$R,'Data 2'!E$1,0),0)</f>
        <v>0</v>
      </c>
      <c r="O221" s="15">
        <f>IFERROR(VLOOKUP($M:$M,'Data 2'!$C:$R,'Data 2'!F$1,0),0)</f>
        <v>0</v>
      </c>
      <c r="P221" s="15">
        <f>IFERROR(VLOOKUP($M:$M,'Data 2'!$C:$R,'Data 2'!G$1,0),0)</f>
        <v>0</v>
      </c>
      <c r="Q221" s="15">
        <f>IFERROR(VLOOKUP($M:$M,'Data 2'!$C:$R,'Data 2'!H$1,0),0)</f>
        <v>0</v>
      </c>
      <c r="R221" s="15">
        <f>IFERROR(VLOOKUP($M:$M,'Data 2'!$C:$R,'Data 2'!I$1,0),0)</f>
        <v>0</v>
      </c>
      <c r="S221" s="15">
        <f>IFERROR(VLOOKUP($M:$M,'Data 2'!$C:$R,'Data 2'!J$1,0),0)</f>
        <v>0</v>
      </c>
      <c r="T221" s="15">
        <f>IFERROR(VLOOKUP($M:$M,'Data 2'!$C:$R,'Data 2'!K$1,0),0)</f>
        <v>0</v>
      </c>
      <c r="U221" s="15">
        <f>IFERROR(VLOOKUP($M:$M,'Data 2'!$C:$R,'Data 2'!L$1,0),0)</f>
        <v>0</v>
      </c>
      <c r="V221" s="15">
        <f>IFERROR(VLOOKUP($M:$M,'Data 2'!$C:$R,'Data 2'!M$1,0),0)</f>
        <v>0</v>
      </c>
      <c r="W221" s="15">
        <f>IFERROR(VLOOKUP($M:$M,'Data 2'!$C:$R,'Data 2'!N$1,0),0)</f>
        <v>0</v>
      </c>
      <c r="X221" s="15">
        <f>IFERROR(VLOOKUP($M:$M,'Data 2'!$C:$R,'Data 2'!O$1,0),0)</f>
        <v>0</v>
      </c>
      <c r="Y221" s="15">
        <f>IFERROR(VLOOKUP($M:$M,'Data 2'!$C:$R,'Data 2'!P$1,0),0)</f>
        <v>0</v>
      </c>
      <c r="Z221" s="16">
        <f t="shared" ref="Z221" si="360">SUM(N221:U221)</f>
        <v>0</v>
      </c>
      <c r="AA221" s="15">
        <f>IFERROR(VLOOKUP($M:$M,'Data 2'!$U:$AI,'Data 2'!W$1,0),0)</f>
        <v>0</v>
      </c>
      <c r="AB221" s="15">
        <f>IFERROR(VLOOKUP($M:$M,'Data 2'!$U:$AI,'Data 2'!X$1,0),0)</f>
        <v>0</v>
      </c>
      <c r="AC221" s="15">
        <f>IFERROR(VLOOKUP($M:$M,'Data 2'!$U:$AI,'Data 2'!Y$1,0),0)</f>
        <v>0</v>
      </c>
      <c r="AD221" s="15">
        <f>IFERROR(VLOOKUP($M:$M,'Data 2'!$U:$AI,'Data 2'!Z$1,0),0)</f>
        <v>0</v>
      </c>
      <c r="AE221" s="15">
        <f>IFERROR(VLOOKUP($M:$M,'Data 2'!$U:$AI,'Data 2'!AA$1,0),0)</f>
        <v>0</v>
      </c>
      <c r="AF221" s="15">
        <f>IFERROR(VLOOKUP($M:$M,'Data 2'!$U:$AI,'Data 2'!AB$1,0),0)</f>
        <v>0</v>
      </c>
      <c r="AG221" s="15">
        <f>IFERROR(VLOOKUP($M:$M,'Data 2'!$U:$AI,'Data 2'!AC$1,0),0)</f>
        <v>0</v>
      </c>
      <c r="AH221" s="15">
        <f>IFERROR(VLOOKUP($M:$M,'Data 2'!$U:$AI,'Data 2'!AD$1,0),0)</f>
        <v>0</v>
      </c>
      <c r="AI221" s="15">
        <f>IFERROR(VLOOKUP($M:$M,'Data 2'!$U:$AI,'Data 2'!AE$1,0),0)</f>
        <v>0</v>
      </c>
      <c r="AJ221" s="15">
        <f>IFERROR(VLOOKUP($M:$M,'Data 2'!$U:$AI,'Data 2'!AF$1,0),0)</f>
        <v>0</v>
      </c>
      <c r="AK221" s="15">
        <f>IFERROR(VLOOKUP($M:$M,'Data 2'!$U:$AI,'Data 2'!AG$1,0),0)</f>
        <v>0</v>
      </c>
      <c r="AL221" s="15">
        <f>IFERROR(VLOOKUP($M:$M,'Data 2'!$U:$AI,'Data 2'!AH$1,0),0)</f>
        <v>0</v>
      </c>
      <c r="AM221" s="16">
        <f t="shared" ref="AM221" si="361">SUM(AA221:AL221)</f>
        <v>0</v>
      </c>
      <c r="AN221" s="15">
        <f>IFERROR(VLOOKUP($M:$M,'Data 2'!$AP:$BE,'Data 2'!AR$1,0),0)</f>
        <v>0</v>
      </c>
      <c r="AO221" s="15">
        <f>IFERROR(VLOOKUP($M:$M,'Data 2'!$AP:$BE,'Data 2'!AS$1,0),0)</f>
        <v>0</v>
      </c>
      <c r="AP221" s="15">
        <f>IFERROR(VLOOKUP($M:$M,'Data 2'!$AP:$BE,'Data 2'!AT$1,0),0)</f>
        <v>0</v>
      </c>
      <c r="AQ221" s="15">
        <f>IFERROR(VLOOKUP($M:$M,'Data 2'!$AP:$BE,'Data 2'!AU$1,0),0)</f>
        <v>0</v>
      </c>
      <c r="AR221" s="15">
        <f>IFERROR(VLOOKUP($M:$M,'Data 2'!$AP:$BE,'Data 2'!AV$1,0),0)</f>
        <v>0</v>
      </c>
      <c r="AS221" s="15">
        <f>IFERROR(VLOOKUP($M:$M,'Data 2'!$AP:$BE,'Data 2'!AW$1,0),0)</f>
        <v>81608.72</v>
      </c>
      <c r="AT221" s="15">
        <f>IFERROR(VLOOKUP($M:$M,'Data 2'!$AP:$BE,'Data 2'!AX$1,0),0)</f>
        <v>97568.74</v>
      </c>
      <c r="AU221" s="15">
        <f>IFERROR(VLOOKUP($M:$M,'Data 2'!$AP:$BE,'Data 2'!AY$1,0),0)</f>
        <v>82527.789999999994</v>
      </c>
      <c r="AV221" s="15">
        <f>IFERROR(VLOOKUP($M:$M,'Data 2'!$AP:$BE,'Data 2'!AZ$1,0),0)</f>
        <v>53948.15</v>
      </c>
      <c r="AW221" s="15">
        <f>IFERROR(VLOOKUP($M:$M,'Data 2'!$AP:$BE,'Data 2'!BA$1,0),0)</f>
        <v>53400.390000000007</v>
      </c>
      <c r="AX221" s="15">
        <f>IFERROR(VLOOKUP($M:$M,'Data 2'!$AP:$BE,'Data 2'!BB$1,0),0)</f>
        <v>42174.990000000005</v>
      </c>
      <c r="AY221" s="15">
        <f>IFERROR(VLOOKUP($M:$M,'Data 2'!$AP:$BE,'Data 2'!BC$1,0),0)</f>
        <v>38050.1</v>
      </c>
      <c r="AZ221" s="16">
        <f t="shared" ref="AZ221" si="362">SUM(AN221:AY221)</f>
        <v>449278.88</v>
      </c>
      <c r="BA221" s="3">
        <f>IF(AA221=0,0,IFERROR(VLOOKUP($M:$M,'Price_Per_Oz_01.2019~'!$A:$CQ,Data_sheet_PTD!BA$2,0),0))</f>
        <v>0</v>
      </c>
      <c r="BB221" s="3">
        <f>IF(AB221=0,0,IFERROR(VLOOKUP($M:$M,'Price_Per_Oz_01.2019~'!$A:$CQ,Data_sheet_PTD!BB$2,0),0))</f>
        <v>0</v>
      </c>
      <c r="BC221" s="3">
        <f>IF(AC221=0,0,IFERROR(VLOOKUP($M:$M,'Price_Per_Oz_01.2019~'!$A:$CQ,Data_sheet_PTD!BC$2,0),0))</f>
        <v>0</v>
      </c>
      <c r="BD221" s="3">
        <f>IF(AD221=0,0,IFERROR(VLOOKUP($M:$M,'Price_Per_Oz_01.2019~'!$A:$CQ,Data_sheet_PTD!BD$2,0),0))</f>
        <v>0</v>
      </c>
      <c r="BE221" s="3">
        <f>IF(AE221=0,0,IFERROR(VLOOKUP($M:$M,'Price_Per_Oz_01.2019~'!$A:$CQ,Data_sheet_PTD!BE$2,0),0))</f>
        <v>0</v>
      </c>
      <c r="BF221" s="3">
        <f>IF(AF221=0,0,IFERROR(VLOOKUP($M:$M,'Price_Per_Oz_01.2019~'!$A:$CQ,Data_sheet_PTD!BF$2,0),0))</f>
        <v>0</v>
      </c>
      <c r="BG221" s="3">
        <f>IF(AG221=0,0,IFERROR(VLOOKUP($M:$M,'Price_Per_Oz_01.2019~'!$A:$CQ,Data_sheet_PTD!BG$2,0),0))</f>
        <v>0</v>
      </c>
      <c r="BH221" s="3">
        <f>IF(AH221=0,0,IFERROR(VLOOKUP($M:$M,'Price_Per_Oz_01.2019~'!$A:$CQ,Data_sheet_PTD!BH$2,0),0))</f>
        <v>0</v>
      </c>
      <c r="BI221" s="3">
        <f>IF(AI221=0,0,IFERROR(VLOOKUP($M:$M,'Price_Per_Oz_01.2019~'!$A:$CQ,Data_sheet_PTD!BI$2,0),0))</f>
        <v>0</v>
      </c>
      <c r="BJ221" s="3">
        <f>IF(AJ221=0,0,IFERROR(VLOOKUP($M:$M,'Price_Per_Oz_01.2019~'!$A:$CQ,Data_sheet_PTD!BJ$2,0),0))</f>
        <v>0</v>
      </c>
      <c r="BK221" s="3">
        <f>IF(AK221=0,0,IFERROR(VLOOKUP($M:$M,'Price_Per_Oz_01.2019~'!$A:$CQ,Data_sheet_PTD!BK$2,0),0))</f>
        <v>0</v>
      </c>
      <c r="BL221" s="3">
        <f>IF(AL221=0,0,IFERROR(VLOOKUP($M:$M,'Price_Per_Oz_01.2019~'!$A:$CQ,Data_sheet_PTD!BL$2,0),0))</f>
        <v>0</v>
      </c>
      <c r="BM221" s="17">
        <f t="shared" ref="BM221" si="363">BH221</f>
        <v>0</v>
      </c>
      <c r="BN221" s="3">
        <f>IF(AN221=0,0,IFERROR(VLOOKUP($M:$M,'Price_Per_Oz_01.2019~'!$A:$CQ,Data_sheet_PTD!BN$2,0),0))</f>
        <v>0</v>
      </c>
      <c r="BO221" s="3">
        <f>IF(AO221=0,0,IFERROR(VLOOKUP($M:$M,'Price_Per_Oz_01.2019~'!$A:$CQ,Data_sheet_PTD!BO$2,0),0))</f>
        <v>0</v>
      </c>
      <c r="BP221" s="3">
        <f>IF(AP221=0,0,IFERROR(VLOOKUP($M:$M,'Price_Per_Oz_01.2019~'!$A:$CQ,Data_sheet_PTD!BP$2,0),0))</f>
        <v>0</v>
      </c>
      <c r="BQ221" s="3">
        <f>IF(AQ221=0,0,IFERROR(VLOOKUP($M:$M,'Price_Per_Oz_01.2019~'!$A:$CQ,Data_sheet_PTD!BQ$2,0),0))</f>
        <v>0</v>
      </c>
      <c r="BR221" s="3">
        <f>IF(AR221=0,0,IFERROR(VLOOKUP($M:$M,'Price_Per_Oz_01.2019~'!$A:$CQ,Data_sheet_PTD!BR$2,0),0))</f>
        <v>0</v>
      </c>
      <c r="BS221" s="3">
        <f>IF(AS221=0,0,IFERROR(VLOOKUP($M:$M,'Price_Per_Oz_01.2019~'!$A:$CQ,Data_sheet_PTD!BS$2,0),0))</f>
        <v>0.83</v>
      </c>
      <c r="BT221" s="3">
        <f>IF(AT221=0,0,IFERROR(VLOOKUP($M:$M,'Price_Per_Oz_01.2019~'!$A:$CQ,Data_sheet_PTD!BT$2,0),0))</f>
        <v>0.83</v>
      </c>
      <c r="BU221" s="3">
        <f>IF(AU221=0,0,IFERROR(VLOOKUP($M:$M,'Price_Per_Oz_01.2019~'!$A:$CQ,Data_sheet_PTD!BU$2,0),0))</f>
        <v>0.83</v>
      </c>
      <c r="BV221" s="3">
        <f>IF(AV221=0,0,IFERROR(VLOOKUP($M:$M,'Price_Per_Oz_01.2019~'!$A:$CQ,Data_sheet_PTD!BV$2,0),0))</f>
        <v>0.83</v>
      </c>
      <c r="BW221" s="3">
        <f>IF(AW221=0,0,IFERROR(VLOOKUP($M:$M,'Price_Per_Oz_01.2019~'!$A:$CQ,Data_sheet_PTD!BW$2,0),0))</f>
        <v>0.83</v>
      </c>
      <c r="BX221" s="3">
        <f>IF(AX221=0,0,IFERROR(VLOOKUP($M:$M,'Price_Per_Oz_01.2019~'!$A:$CQ,Data_sheet_PTD!BX$2,0),0))</f>
        <v>0.83</v>
      </c>
      <c r="BY221" s="3">
        <f>IF(AY221=0,0,IFERROR(VLOOKUP($M:$M,'Price_Per_Oz_01.2019~'!$A:$CQ,Data_sheet_PTD!BY$2,0),0))</f>
        <v>0.83</v>
      </c>
      <c r="BZ221" s="17">
        <f t="shared" ref="BZ221" si="364">BU221</f>
        <v>0.83</v>
      </c>
      <c r="CA221" s="12">
        <f t="shared" ref="CA221" si="365">IF(OR(AA221=0,BA221=0),0,AA221/BA221)</f>
        <v>0</v>
      </c>
      <c r="CB221" s="12">
        <f t="shared" ref="CB221" si="366">IF(OR(AB221=0,BB221=0),0,AB221/BB221)</f>
        <v>0</v>
      </c>
      <c r="CC221" s="12">
        <f t="shared" ref="CC221" si="367">IF(OR(AC221=0,BC221=0),0,AC221/BC221)</f>
        <v>0</v>
      </c>
      <c r="CD221" s="12">
        <f t="shared" ref="CD221" si="368">IF(OR(AD221=0,BD221=0),0,AD221/BD221)</f>
        <v>0</v>
      </c>
      <c r="CE221" s="12">
        <f t="shared" ref="CE221" si="369">IF(OR(AE221=0,BE221=0),0,AE221/BE221)</f>
        <v>0</v>
      </c>
      <c r="CF221" s="12">
        <f t="shared" ref="CF221" si="370">IF(OR(AF221=0,BF221=0),0,AF221/BF221)</f>
        <v>0</v>
      </c>
      <c r="CG221" s="12">
        <f t="shared" ref="CG221" si="371">IF(OR(AG221=0,BG221=0),0,AG221/BG221)</f>
        <v>0</v>
      </c>
      <c r="CH221" s="12">
        <f t="shared" ref="CH221" si="372">IF(OR(AH221=0,BH221=0),0,AH221/BH221)</f>
        <v>0</v>
      </c>
      <c r="CI221" s="12">
        <f t="shared" ref="CI221" si="373">IF(OR(AI221=0,BI221=0),0,AI221/BI221)</f>
        <v>0</v>
      </c>
      <c r="CJ221" s="12">
        <f t="shared" ref="CJ221" si="374">IF(OR(AJ221=0,BJ221=0),0,AJ221/BJ221)</f>
        <v>0</v>
      </c>
      <c r="CK221" s="12">
        <f t="shared" ref="CK221" si="375">IF(OR(AK221=0,BK221=0),0,AK221/BK221)</f>
        <v>0</v>
      </c>
      <c r="CL221" s="12">
        <f t="shared" ref="CL221" si="376">IF(OR(AL221=0,BL221=0),0,AL221/BL221)</f>
        <v>0</v>
      </c>
      <c r="CM221" s="13">
        <f t="shared" ref="CM221" si="377">SUM(CA221:CL221)</f>
        <v>0</v>
      </c>
      <c r="CN221" s="12">
        <f t="shared" ref="CN221" si="378">IF(OR(AN221=0,BN221=0),0,AN221/BN221)</f>
        <v>0</v>
      </c>
      <c r="CO221" s="12">
        <f t="shared" ref="CO221" si="379">IF(OR(AO221=0,BO221=0),0,AO221/BO221)</f>
        <v>0</v>
      </c>
      <c r="CP221" s="12">
        <f t="shared" ref="CP221" si="380">IF(OR(AP221=0,BP221=0),0,AP221/BP221)</f>
        <v>0</v>
      </c>
      <c r="CQ221" s="12">
        <f t="shared" ref="CQ221" si="381">IF(OR(AQ221=0,BQ221=0),0,AQ221/BQ221)</f>
        <v>0</v>
      </c>
      <c r="CR221" s="12">
        <f t="shared" ref="CR221" si="382">IF(OR(AR221=0,BR221=0),0,AR221/BR221)</f>
        <v>0</v>
      </c>
      <c r="CS221" s="12">
        <f t="shared" ref="CS221" si="383">IF(OR(AS221=0,BS221=0),0,AS221/BS221)</f>
        <v>98323.759036144591</v>
      </c>
      <c r="CT221" s="12">
        <f t="shared" ref="CT221" si="384">IF(OR(AT221=0,BT221=0),0,AT221/BT221)</f>
        <v>117552.69879518074</v>
      </c>
      <c r="CU221" s="12">
        <f t="shared" ref="CU221" si="385">IF(OR(AU221=0,BU221=0),0,AU221/BU221)</f>
        <v>99431.072289156626</v>
      </c>
      <c r="CV221" s="12">
        <f t="shared" ref="CV221" si="386">IF(OR(AV221=0,BV221=0),0,AV221/BV221)</f>
        <v>64997.771084337357</v>
      </c>
      <c r="CW221" s="12">
        <f t="shared" ref="CW221" si="387">IF(OR(AW221=0,BW221=0),0,AW221/BW221)</f>
        <v>64337.819277108443</v>
      </c>
      <c r="CX221" s="12">
        <f t="shared" ref="CX221" si="388">IF(OR(AX221=0,BX221=0),0,AX221/BX221)</f>
        <v>50813.240963855431</v>
      </c>
      <c r="CY221" s="12">
        <f t="shared" ref="CY221" si="389">IF(OR(AY221=0,BY221=0),0,AY221/BY221)</f>
        <v>45843.493975903613</v>
      </c>
      <c r="CZ221" s="13">
        <f t="shared" ref="CZ221" si="390">SUM(CN221:CY221)</f>
        <v>541299.85542168678</v>
      </c>
      <c r="DA221" s="15">
        <f t="shared" ref="DA221" si="391">IF(OR(CN221=0,CA221=0),AN221-AA221,(CN221-CA221)*BA221)</f>
        <v>0</v>
      </c>
      <c r="DB221" s="15">
        <f t="shared" ref="DB221" si="392">IF(OR(CO221=0,CB221=0),AO221-AB221,(CO221-CB221)*BB221)</f>
        <v>0</v>
      </c>
      <c r="DC221" s="15">
        <f t="shared" ref="DC221" si="393">IF(OR(CP221=0,CC221=0),AP221-AC221,(CP221-CC221)*BC221)</f>
        <v>0</v>
      </c>
      <c r="DD221" s="15">
        <f t="shared" ref="DD221" si="394">IF(OR(CQ221=0,CD221=0),AQ221-AD221,(CQ221-CD221)*BD221)</f>
        <v>0</v>
      </c>
      <c r="DE221" s="15">
        <f t="shared" ref="DE221" si="395">IF(OR(CR221=0,CE221=0),AR221-AE221,(CR221-CE221)*BE221)</f>
        <v>0</v>
      </c>
      <c r="DF221" s="15">
        <f t="shared" ref="DF221" si="396">IF(OR(CS221=0,CF221=0),AS221-AF221,(CS221-CF221)*BF221)</f>
        <v>81608.72</v>
      </c>
      <c r="DG221" s="15">
        <f t="shared" ref="DG221" si="397">IF(OR(CT221=0,CG221=0),AT221-AG221,(CT221-CG221)*BG221)</f>
        <v>97568.74</v>
      </c>
      <c r="DH221" s="15">
        <f t="shared" ref="DH221" si="398">IF(OR(CU221=0,CH221=0),AU221-AH221,(CU221-CH221)*BH221)</f>
        <v>82527.789999999994</v>
      </c>
      <c r="DI221" s="15">
        <f t="shared" ref="DI221" si="399">IF(OR(CV221=0,CI221=0),AV221-AI221,(CV221-CI221)*BI221)</f>
        <v>53948.15</v>
      </c>
      <c r="DJ221" s="15">
        <f t="shared" ref="DJ221" si="400">IF(OR(CW221=0,CJ221=0),AW221-AJ221,(CW221-CJ221)*BJ221)</f>
        <v>53400.390000000007</v>
      </c>
      <c r="DK221" s="15">
        <f t="shared" ref="DK221" si="401">IF(OR(CX221=0,CK221=0),AX221-AK221,(CX221-CK221)*BK221)</f>
        <v>42174.990000000005</v>
      </c>
      <c r="DL221" s="15">
        <f t="shared" ref="DL221" si="402">IF(OR(CY221=0,CL221=0),AY221-AL221,(CY221-CL221)*BL221)</f>
        <v>38050.1</v>
      </c>
      <c r="DM221" s="16">
        <f t="shared" ref="DM221" si="403">SUM(DA221:DL221)</f>
        <v>449278.88</v>
      </c>
      <c r="DN221" s="15">
        <f t="shared" ref="DN221" si="404">IF(OR(AA221=0,AN221=0),0,(BN221-BA221)*CN221)</f>
        <v>0</v>
      </c>
      <c r="DO221" s="15">
        <f t="shared" ref="DO221" si="405">IF(OR(AB221=0,AO221=0),0,(BO221-BB221)*CO221)</f>
        <v>0</v>
      </c>
      <c r="DP221" s="15">
        <f t="shared" ref="DP221" si="406">IF(OR(AC221=0,AP221=0),0,(BP221-BC221)*CP221)</f>
        <v>0</v>
      </c>
      <c r="DQ221" s="15">
        <f t="shared" ref="DQ221" si="407">IF(OR(AD221=0,AQ221=0),0,(BQ221-BD221)*CQ221)</f>
        <v>0</v>
      </c>
      <c r="DR221" s="15">
        <f t="shared" ref="DR221" si="408">IF(OR(AE221=0,AR221=0),0,(BR221-BE221)*CR221)</f>
        <v>0</v>
      </c>
      <c r="DS221" s="15">
        <f t="shared" ref="DS221" si="409">IF(OR(AF221=0,AS221=0),0,(BS221-BF221)*CS221)</f>
        <v>0</v>
      </c>
      <c r="DT221" s="15">
        <f t="shared" ref="DT221" si="410">IF(OR(AG221=0,AT221=0),0,(BT221-BG221)*CT221)</f>
        <v>0</v>
      </c>
      <c r="DU221" s="15">
        <f t="shared" ref="DU221" si="411">IF(OR(AH221=0,AU221=0),0,(BU221-BH221)*CU221)</f>
        <v>0</v>
      </c>
      <c r="DV221" s="15">
        <f t="shared" ref="DV221" si="412">IF(OR(AI221=0,AV221=0),0,(BV221-BI221)*CV221)</f>
        <v>0</v>
      </c>
      <c r="DW221" s="15">
        <f t="shared" ref="DW221" si="413">IF(OR(AJ221=0,AW221=0),0,(BW221-BJ221)*CW221)</f>
        <v>0</v>
      </c>
      <c r="DX221" s="15">
        <f t="shared" ref="DX221" si="414">IF(OR(AK221=0,AX221=0),0,(BX221-BK221)*CX221)</f>
        <v>0</v>
      </c>
      <c r="DY221" s="15">
        <f t="shared" ref="DY221" si="415">IF(OR(AL221=0,AY221=0),0,(BY221-BL221)*CY221)</f>
        <v>0</v>
      </c>
      <c r="DZ221" s="16">
        <f t="shared" ref="DZ221" si="416">SUM(DN221:DY221)</f>
        <v>0</v>
      </c>
      <c r="EB221" s="22">
        <f t="shared" ref="EB221" si="417">(AN221-AA221)-(DA221+DN221)</f>
        <v>0</v>
      </c>
      <c r="EC221" s="22">
        <f t="shared" ref="EC221" si="418">(AO221-AB221)-(DB221+DO221)</f>
        <v>0</v>
      </c>
      <c r="ED221" s="22">
        <f t="shared" ref="ED221" si="419">(AP221-AC221)-(DC221+DP221)</f>
        <v>0</v>
      </c>
      <c r="EE221" s="22">
        <f t="shared" ref="EE221" si="420">(AQ221-AD221)-(DD221+DQ221)</f>
        <v>0</v>
      </c>
      <c r="EF221" s="22">
        <f t="shared" ref="EF221" si="421">(AR221-AE221)-(DE221+DR221)</f>
        <v>0</v>
      </c>
      <c r="EG221" s="22">
        <f t="shared" ref="EG221" si="422">(AS221-AF221)-(DF221+DS221)</f>
        <v>0</v>
      </c>
      <c r="EH221" s="22">
        <f t="shared" ref="EH221" si="423">(AT221-AG221)-(DG221+DT221)</f>
        <v>0</v>
      </c>
      <c r="EI221" s="22">
        <f t="shared" ref="EI221" si="424">(AU221-AH221)-(DH221+DU221)</f>
        <v>0</v>
      </c>
      <c r="EJ221" s="22">
        <f t="shared" ref="EJ221" si="425">(AV221-AI221)-(DI221+DV221)</f>
        <v>0</v>
      </c>
      <c r="EK221" s="22">
        <f t="shared" ref="EK221" si="426">(AW221-AJ221)-(DJ221+DW221)</f>
        <v>0</v>
      </c>
      <c r="EL221" s="22">
        <f t="shared" ref="EL221" si="427">(AX221-AK221)-(DK221+DX221)</f>
        <v>0</v>
      </c>
      <c r="EM221" s="22">
        <f t="shared" ref="EM221" si="428">(AY221-AL221)-(DL221+DY221)</f>
        <v>0</v>
      </c>
    </row>
    <row r="222" spans="12:143" x14ac:dyDescent="0.3">
      <c r="L222" s="7"/>
      <c r="M222" t="s">
        <v>212</v>
      </c>
      <c r="N222" s="15">
        <f>IFERROR(VLOOKUP($M:$M,'Data 2'!$C:$R,'Data 2'!E$1,0),0)</f>
        <v>32489.95</v>
      </c>
      <c r="O222" s="15">
        <f>IFERROR(VLOOKUP($M:$M,'Data 2'!$C:$R,'Data 2'!F$1,0),0)</f>
        <v>36306.68</v>
      </c>
      <c r="P222" s="15">
        <f>IFERROR(VLOOKUP($M:$M,'Data 2'!$C:$R,'Data 2'!G$1,0),0)</f>
        <v>48669.16</v>
      </c>
      <c r="Q222" s="15">
        <f>IFERROR(VLOOKUP($M:$M,'Data 2'!$C:$R,'Data 2'!H$1,0),0)</f>
        <v>58288.9</v>
      </c>
      <c r="R222" s="15">
        <f>IFERROR(VLOOKUP($M:$M,'Data 2'!$C:$R,'Data 2'!I$1,0),0)</f>
        <v>73117.95</v>
      </c>
      <c r="S222" s="15">
        <f>IFERROR(VLOOKUP($M:$M,'Data 2'!$C:$R,'Data 2'!J$1,0),0)</f>
        <v>73988.05</v>
      </c>
      <c r="T222" s="15">
        <f>IFERROR(VLOOKUP($M:$M,'Data 2'!$C:$R,'Data 2'!K$1,0),0)</f>
        <v>78526.34</v>
      </c>
      <c r="U222" s="15">
        <f>IFERROR(VLOOKUP($M:$M,'Data 2'!$C:$R,'Data 2'!L$1,0),0)</f>
        <v>77515.600000000006</v>
      </c>
      <c r="V222" s="15">
        <f>IFERROR(VLOOKUP($M:$M,'Data 2'!$C:$R,'Data 2'!M$1,0),0)</f>
        <v>64012.84</v>
      </c>
      <c r="W222" s="15">
        <f>IFERROR(VLOOKUP($M:$M,'Data 2'!$C:$R,'Data 2'!N$1,0),0)</f>
        <v>47743.49</v>
      </c>
      <c r="X222" s="15">
        <f>IFERROR(VLOOKUP($M:$M,'Data 2'!$C:$R,'Data 2'!O$1,0),0)</f>
        <v>38836</v>
      </c>
      <c r="Y222" s="15">
        <f>IFERROR(VLOOKUP($M:$M,'Data 2'!$C:$R,'Data 2'!P$1,0),0)</f>
        <v>31814.45</v>
      </c>
      <c r="Z222" s="16">
        <f t="shared" si="277"/>
        <v>478902.63</v>
      </c>
      <c r="AA222" s="15">
        <f>IFERROR(VLOOKUP($M:$M,'Data 2'!$U:$AI,'Data 2'!W$1,0),0)</f>
        <v>39460.370000000003</v>
      </c>
      <c r="AB222" s="15">
        <f>IFERROR(VLOOKUP($M:$M,'Data 2'!$U:$AI,'Data 2'!X$1,0),0)</f>
        <v>35419.67</v>
      </c>
      <c r="AC222" s="15">
        <f>IFERROR(VLOOKUP($M:$M,'Data 2'!$U:$AI,'Data 2'!Y$1,0),0)</f>
        <v>61822.58</v>
      </c>
      <c r="AD222" s="15">
        <f>IFERROR(VLOOKUP($M:$M,'Data 2'!$U:$AI,'Data 2'!Z$1,0),0)</f>
        <v>77087.14</v>
      </c>
      <c r="AE222" s="15">
        <f>IFERROR(VLOOKUP($M:$M,'Data 2'!$U:$AI,'Data 2'!AA$1,0),0)</f>
        <v>99135.34</v>
      </c>
      <c r="AF222" s="15">
        <f>IFERROR(VLOOKUP($M:$M,'Data 2'!$U:$AI,'Data 2'!AB$1,0),0)</f>
        <v>95040.91</v>
      </c>
      <c r="AG222" s="15">
        <f>IFERROR(VLOOKUP($M:$M,'Data 2'!$U:$AI,'Data 2'!AC$1,0),0)</f>
        <v>88171.51</v>
      </c>
      <c r="AH222" s="15">
        <f>IFERROR(VLOOKUP($M:$M,'Data 2'!$U:$AI,'Data 2'!AD$1,0),0)</f>
        <v>89834.31</v>
      </c>
      <c r="AI222" s="15">
        <f>IFERROR(VLOOKUP($M:$M,'Data 2'!$U:$AI,'Data 2'!AE$1,0),0)</f>
        <v>71104.69</v>
      </c>
      <c r="AJ222" s="15">
        <f>IFERROR(VLOOKUP($M:$M,'Data 2'!$U:$AI,'Data 2'!AF$1,0),0)</f>
        <v>59355.66</v>
      </c>
      <c r="AK222" s="15">
        <f>IFERROR(VLOOKUP($M:$M,'Data 2'!$U:$AI,'Data 2'!AG$1,0),0)</f>
        <v>40133.99</v>
      </c>
      <c r="AL222" s="15">
        <f>IFERROR(VLOOKUP($M:$M,'Data 2'!$U:$AI,'Data 2'!AH$1,0),0)</f>
        <v>39382.559999999998</v>
      </c>
      <c r="AM222" s="16">
        <f t="shared" si="276"/>
        <v>795948.73</v>
      </c>
      <c r="AN222" s="15">
        <f>IFERROR(VLOOKUP($M:$M,'Data 2'!$AP:$BE,'Data 2'!AR$1,0),0)</f>
        <v>45069.91</v>
      </c>
      <c r="AO222" s="15">
        <f>IFERROR(VLOOKUP($M:$M,'Data 2'!$AP:$BE,'Data 2'!AS$1,0),0)</f>
        <v>56496.28</v>
      </c>
      <c r="AP222" s="15">
        <f>IFERROR(VLOOKUP($M:$M,'Data 2'!$AP:$BE,'Data 2'!AT$1,0),0)</f>
        <v>78278.850000000006</v>
      </c>
      <c r="AQ222" s="15">
        <f>IFERROR(VLOOKUP($M:$M,'Data 2'!$AP:$BE,'Data 2'!AU$1,0),0)</f>
        <v>76272.639999999999</v>
      </c>
      <c r="AR222" s="15">
        <f>IFERROR(VLOOKUP($M:$M,'Data 2'!$AP:$BE,'Data 2'!AV$1,0),0)</f>
        <v>101520.01</v>
      </c>
      <c r="AS222" s="15">
        <f>IFERROR(VLOOKUP($M:$M,'Data 2'!$AP:$BE,'Data 2'!AW$1,0),0)</f>
        <v>109817.98</v>
      </c>
      <c r="AT222" s="15">
        <f>IFERROR(VLOOKUP($M:$M,'Data 2'!$AP:$BE,'Data 2'!AX$1,0),0)</f>
        <v>107867.41</v>
      </c>
      <c r="AU222" s="15">
        <f>IFERROR(VLOOKUP($M:$M,'Data 2'!$AP:$BE,'Data 2'!AY$1,0),0)</f>
        <v>109612.27</v>
      </c>
      <c r="AV222" s="15">
        <f>IFERROR(VLOOKUP($M:$M,'Data 2'!$AP:$BE,'Data 2'!AZ$1,0),0)</f>
        <v>77684.47</v>
      </c>
      <c r="AW222" s="15">
        <f>IFERROR(VLOOKUP($M:$M,'Data 2'!$AP:$BE,'Data 2'!BA$1,0),0)</f>
        <v>67341.290000000023</v>
      </c>
      <c r="AX222" s="15">
        <f>IFERROR(VLOOKUP($M:$M,'Data 2'!$AP:$BE,'Data 2'!BB$1,0),0)</f>
        <v>53795.38</v>
      </c>
      <c r="AY222" s="15">
        <f>IFERROR(VLOOKUP($M:$M,'Data 2'!$AP:$BE,'Data 2'!BC$1,0),0)</f>
        <v>46969.759999999995</v>
      </c>
      <c r="AZ222" s="16">
        <f t="shared" si="209"/>
        <v>930726.25</v>
      </c>
      <c r="BA222" s="3">
        <f>IF(AA222=0,0,IFERROR(VLOOKUP($M:$M,'Price_Per_Oz_01.2019~'!$A:$CQ,Data_sheet_PTD!BA$2,0),0))</f>
        <v>0.73</v>
      </c>
      <c r="BB222" s="3">
        <f>IF(AB222=0,0,IFERROR(VLOOKUP($M:$M,'Price_Per_Oz_01.2019~'!$A:$CQ,Data_sheet_PTD!BB$2,0),0))</f>
        <v>0.73</v>
      </c>
      <c r="BC222" s="3">
        <f>IF(AC222=0,0,IFERROR(VLOOKUP($M:$M,'Price_Per_Oz_01.2019~'!$A:$CQ,Data_sheet_PTD!BC$2,0),0))</f>
        <v>0.73</v>
      </c>
      <c r="BD222" s="3">
        <f>IF(AD222=0,0,IFERROR(VLOOKUP($M:$M,'Price_Per_Oz_01.2019~'!$A:$CQ,Data_sheet_PTD!BD$2,0),0))</f>
        <v>0.73</v>
      </c>
      <c r="BE222" s="3">
        <f>IF(AE222=0,0,IFERROR(VLOOKUP($M:$M,'Price_Per_Oz_01.2019~'!$A:$CQ,Data_sheet_PTD!BE$2,0),0))</f>
        <v>0.73</v>
      </c>
      <c r="BF222" s="3">
        <f>IF(AF222=0,0,IFERROR(VLOOKUP($M:$M,'Price_Per_Oz_01.2019~'!$A:$CQ,Data_sheet_PTD!BF$2,0),0))</f>
        <v>0.73</v>
      </c>
      <c r="BG222" s="3">
        <f>IF(AG222=0,0,IFERROR(VLOOKUP($M:$M,'Price_Per_Oz_01.2019~'!$A:$CQ,Data_sheet_PTD!BG$2,0),0))</f>
        <v>0.73</v>
      </c>
      <c r="BH222" s="3">
        <f>IF(AH222=0,0,IFERROR(VLOOKUP($M:$M,'Price_Per_Oz_01.2019~'!$A:$CQ,Data_sheet_PTD!BH$2,0),0))</f>
        <v>0.73</v>
      </c>
      <c r="BI222" s="3">
        <f>IF(AI222=0,0,IFERROR(VLOOKUP($M:$M,'Price_Per_Oz_01.2019~'!$A:$CQ,Data_sheet_PTD!BI$2,0),0))</f>
        <v>0.73</v>
      </c>
      <c r="BJ222" s="3">
        <f>IF(AJ222=0,0,IFERROR(VLOOKUP($M:$M,'Price_Per_Oz_01.2019~'!$A:$CQ,Data_sheet_PTD!BJ$2,0),0))</f>
        <v>0.73</v>
      </c>
      <c r="BK222" s="3">
        <f>IF(AK222=0,0,IFERROR(VLOOKUP($M:$M,'Price_Per_Oz_01.2019~'!$A:$CQ,Data_sheet_PTD!BK$2,0),0))</f>
        <v>0.73</v>
      </c>
      <c r="BL222" s="3">
        <f>IF(AL222=0,0,IFERROR(VLOOKUP($M:$M,'Price_Per_Oz_01.2019~'!$A:$CQ,Data_sheet_PTD!BL$2,0),0))</f>
        <v>0.73</v>
      </c>
      <c r="BM222" s="17">
        <f t="shared" si="261"/>
        <v>0.73</v>
      </c>
      <c r="BN222" s="3">
        <f>IF(AN222=0,0,IFERROR(VLOOKUP($M:$M,'Price_Per_Oz_01.2019~'!$A:$CQ,Data_sheet_PTD!BN$2,0),0))</f>
        <v>0.73</v>
      </c>
      <c r="BO222" s="3">
        <f>IF(AO222=0,0,IFERROR(VLOOKUP($M:$M,'Price_Per_Oz_01.2019~'!$A:$CQ,Data_sheet_PTD!BO$2,0),0))</f>
        <v>0.73</v>
      </c>
      <c r="BP222" s="3">
        <f>IF(AP222=0,0,IFERROR(VLOOKUP($M:$M,'Price_Per_Oz_01.2019~'!$A:$CQ,Data_sheet_PTD!BP$2,0),0))</f>
        <v>0.73</v>
      </c>
      <c r="BQ222" s="3">
        <f>IF(AQ222=0,0,IFERROR(VLOOKUP($M:$M,'Price_Per_Oz_01.2019~'!$A:$CQ,Data_sheet_PTD!BQ$2,0),0))</f>
        <v>0.73</v>
      </c>
      <c r="BR222" s="3">
        <f>IF(AR222=0,0,IFERROR(VLOOKUP($M:$M,'Price_Per_Oz_01.2019~'!$A:$CQ,Data_sheet_PTD!BR$2,0),0))</f>
        <v>0.73</v>
      </c>
      <c r="BS222" s="3">
        <f>IF(AS222=0,0,IFERROR(VLOOKUP($M:$M,'Price_Per_Oz_01.2019~'!$A:$CQ,Data_sheet_PTD!BS$2,0),0))</f>
        <v>0.73</v>
      </c>
      <c r="BT222" s="3">
        <f>IF(AT222=0,0,IFERROR(VLOOKUP($M:$M,'Price_Per_Oz_01.2019~'!$A:$CQ,Data_sheet_PTD!BT$2,0),0))</f>
        <v>0.73</v>
      </c>
      <c r="BU222" s="3">
        <f>IF(AU222=0,0,IFERROR(VLOOKUP($M:$M,'Price_Per_Oz_01.2019~'!$A:$CQ,Data_sheet_PTD!BU$2,0),0))</f>
        <v>0.73</v>
      </c>
      <c r="BV222" s="3">
        <f>IF(AV222=0,0,IFERROR(VLOOKUP($M:$M,'Price_Per_Oz_01.2019~'!$A:$CQ,Data_sheet_PTD!BV$2,0),0))</f>
        <v>0.73</v>
      </c>
      <c r="BW222" s="3">
        <f>IF(AW222=0,0,IFERROR(VLOOKUP($M:$M,'Price_Per_Oz_01.2019~'!$A:$CQ,Data_sheet_PTD!BW$2,0),0))</f>
        <v>0.73</v>
      </c>
      <c r="BX222" s="3">
        <f>IF(AX222=0,0,IFERROR(VLOOKUP($M:$M,'Price_Per_Oz_01.2019~'!$A:$CQ,Data_sheet_PTD!BX$2,0),0))</f>
        <v>0.73</v>
      </c>
      <c r="BY222" s="3">
        <f>IF(AY222=0,0,IFERROR(VLOOKUP($M:$M,'Price_Per_Oz_01.2019~'!$A:$CQ,Data_sheet_PTD!BY$2,0),0))</f>
        <v>0.73</v>
      </c>
      <c r="BZ222" s="17">
        <f t="shared" si="262"/>
        <v>0.73</v>
      </c>
      <c r="CA222" s="12">
        <f t="shared" si="213"/>
        <v>54055.301369863017</v>
      </c>
      <c r="CB222" s="12">
        <f t="shared" si="214"/>
        <v>48520.095890410958</v>
      </c>
      <c r="CC222" s="12">
        <f t="shared" si="215"/>
        <v>84688.465753424665</v>
      </c>
      <c r="CD222" s="12">
        <f t="shared" si="216"/>
        <v>105598.82191780822</v>
      </c>
      <c r="CE222" s="12">
        <f t="shared" si="217"/>
        <v>135801.83561643836</v>
      </c>
      <c r="CF222" s="12">
        <f t="shared" si="218"/>
        <v>130193.02739726029</v>
      </c>
      <c r="CG222" s="12">
        <f t="shared" si="219"/>
        <v>120782.89041095891</v>
      </c>
      <c r="CH222" s="12">
        <f t="shared" si="220"/>
        <v>123060.69863013699</v>
      </c>
      <c r="CI222" s="12">
        <f t="shared" si="221"/>
        <v>97403.684931506854</v>
      </c>
      <c r="CJ222" s="12">
        <f t="shared" si="222"/>
        <v>81309.123287671246</v>
      </c>
      <c r="CK222" s="12">
        <f t="shared" si="223"/>
        <v>54978.068493150684</v>
      </c>
      <c r="CL222" s="12">
        <f t="shared" si="224"/>
        <v>53948.71232876712</v>
      </c>
      <c r="CM222" s="13">
        <f t="shared" si="263"/>
        <v>1090340.7260273972</v>
      </c>
      <c r="CN222" s="12">
        <f t="shared" si="225"/>
        <v>61739.602739726033</v>
      </c>
      <c r="CO222" s="12">
        <f t="shared" si="226"/>
        <v>77392.164383561641</v>
      </c>
      <c r="CP222" s="12">
        <f t="shared" si="227"/>
        <v>107231.30136986302</v>
      </c>
      <c r="CQ222" s="12">
        <f t="shared" si="228"/>
        <v>104483.06849315068</v>
      </c>
      <c r="CR222" s="12">
        <f t="shared" si="229"/>
        <v>139068.50684931508</v>
      </c>
      <c r="CS222" s="12">
        <f t="shared" si="230"/>
        <v>150435.5890410959</v>
      </c>
      <c r="CT222" s="12">
        <f t="shared" si="231"/>
        <v>147763.57534246577</v>
      </c>
      <c r="CU222" s="12">
        <f t="shared" si="232"/>
        <v>150153.79452054796</v>
      </c>
      <c r="CV222" s="12">
        <f t="shared" si="233"/>
        <v>106417.08219178082</v>
      </c>
      <c r="CW222" s="12">
        <f t="shared" si="234"/>
        <v>92248.342465753463</v>
      </c>
      <c r="CX222" s="12">
        <f t="shared" si="235"/>
        <v>73692.301369863009</v>
      </c>
      <c r="CY222" s="12">
        <f t="shared" si="236"/>
        <v>64342.136986301368</v>
      </c>
      <c r="CZ222" s="13">
        <f t="shared" si="210"/>
        <v>1274967.4657534247</v>
      </c>
      <c r="DA222" s="15">
        <f t="shared" si="237"/>
        <v>5609.5400000000018</v>
      </c>
      <c r="DB222" s="15">
        <f t="shared" si="238"/>
        <v>21076.609999999997</v>
      </c>
      <c r="DC222" s="15">
        <f t="shared" si="239"/>
        <v>16456.27</v>
      </c>
      <c r="DD222" s="15">
        <f t="shared" si="240"/>
        <v>-814.50000000000261</v>
      </c>
      <c r="DE222" s="15">
        <f t="shared" si="241"/>
        <v>2384.6700000000033</v>
      </c>
      <c r="DF222" s="15">
        <f t="shared" si="242"/>
        <v>14777.069999999994</v>
      </c>
      <c r="DG222" s="15">
        <f t="shared" si="243"/>
        <v>19695.900000000012</v>
      </c>
      <c r="DH222" s="15">
        <f t="shared" si="244"/>
        <v>19777.96000000001</v>
      </c>
      <c r="DI222" s="15">
        <f t="shared" si="245"/>
        <v>6579.7799999999952</v>
      </c>
      <c r="DJ222" s="15">
        <f t="shared" si="246"/>
        <v>7985.6300000000183</v>
      </c>
      <c r="DK222" s="15">
        <f t="shared" si="247"/>
        <v>13661.389999999998</v>
      </c>
      <c r="DL222" s="15">
        <f t="shared" si="248"/>
        <v>7587.2000000000007</v>
      </c>
      <c r="DM222" s="16">
        <f t="shared" si="211"/>
        <v>134777.52000000005</v>
      </c>
      <c r="DN222" s="15">
        <f t="shared" si="249"/>
        <v>0</v>
      </c>
      <c r="DO222" s="15">
        <f t="shared" si="250"/>
        <v>0</v>
      </c>
      <c r="DP222" s="15">
        <f t="shared" si="251"/>
        <v>0</v>
      </c>
      <c r="DQ222" s="15">
        <f t="shared" si="252"/>
        <v>0</v>
      </c>
      <c r="DR222" s="15">
        <f t="shared" si="253"/>
        <v>0</v>
      </c>
      <c r="DS222" s="15">
        <f t="shared" si="254"/>
        <v>0</v>
      </c>
      <c r="DT222" s="15">
        <f t="shared" si="255"/>
        <v>0</v>
      </c>
      <c r="DU222" s="15">
        <f t="shared" si="256"/>
        <v>0</v>
      </c>
      <c r="DV222" s="15">
        <f t="shared" si="257"/>
        <v>0</v>
      </c>
      <c r="DW222" s="15">
        <f t="shared" si="258"/>
        <v>0</v>
      </c>
      <c r="DX222" s="15">
        <f t="shared" si="259"/>
        <v>0</v>
      </c>
      <c r="DY222" s="15">
        <f t="shared" si="260"/>
        <v>0</v>
      </c>
      <c r="DZ222" s="16">
        <f t="shared" si="212"/>
        <v>0</v>
      </c>
      <c r="EB222" s="22">
        <f t="shared" si="264"/>
        <v>0</v>
      </c>
      <c r="EC222" s="22">
        <f t="shared" si="265"/>
        <v>0</v>
      </c>
      <c r="ED222" s="22">
        <f t="shared" si="266"/>
        <v>0</v>
      </c>
      <c r="EE222" s="22">
        <f t="shared" si="267"/>
        <v>2.6147972675971687E-12</v>
      </c>
      <c r="EF222" s="22">
        <f t="shared" si="268"/>
        <v>-5.0022208597511053E-12</v>
      </c>
      <c r="EG222" s="22">
        <f t="shared" si="269"/>
        <v>0</v>
      </c>
      <c r="EH222" s="22">
        <f t="shared" si="270"/>
        <v>0</v>
      </c>
      <c r="EI222" s="22">
        <f t="shared" si="271"/>
        <v>0</v>
      </c>
      <c r="EJ222" s="22">
        <f t="shared" si="272"/>
        <v>0</v>
      </c>
      <c r="EK222" s="22">
        <f t="shared" si="273"/>
        <v>0</v>
      </c>
      <c r="EL222" s="22">
        <f t="shared" si="274"/>
        <v>0</v>
      </c>
      <c r="EM222" s="22">
        <f t="shared" si="275"/>
        <v>0</v>
      </c>
    </row>
    <row r="223" spans="12:143" x14ac:dyDescent="0.3">
      <c r="L223" s="7"/>
      <c r="M223" t="s">
        <v>213</v>
      </c>
      <c r="N223" s="15">
        <f>IFERROR(VLOOKUP($M:$M,'Data 2'!$C:$R,'Data 2'!E$1,0),0)</f>
        <v>23408.76</v>
      </c>
      <c r="O223" s="15">
        <f>IFERROR(VLOOKUP($M:$M,'Data 2'!$C:$R,'Data 2'!F$1,0),0)</f>
        <v>27714.28</v>
      </c>
      <c r="P223" s="15">
        <f>IFERROR(VLOOKUP($M:$M,'Data 2'!$C:$R,'Data 2'!G$1,0),0)</f>
        <v>36809.040000000001</v>
      </c>
      <c r="Q223" s="15">
        <f>IFERROR(VLOOKUP($M:$M,'Data 2'!$C:$R,'Data 2'!H$1,0),0)</f>
        <v>45224.94</v>
      </c>
      <c r="R223" s="15">
        <f>IFERROR(VLOOKUP($M:$M,'Data 2'!$C:$R,'Data 2'!I$1,0),0)</f>
        <v>50431.33</v>
      </c>
      <c r="S223" s="15">
        <f>IFERROR(VLOOKUP($M:$M,'Data 2'!$C:$R,'Data 2'!J$1,0),0)</f>
        <v>54697.69</v>
      </c>
      <c r="T223" s="15">
        <f>IFERROR(VLOOKUP($M:$M,'Data 2'!$C:$R,'Data 2'!K$1,0),0)</f>
        <v>56651.93</v>
      </c>
      <c r="U223" s="15">
        <f>IFERROR(VLOOKUP($M:$M,'Data 2'!$C:$R,'Data 2'!L$1,0),0)</f>
        <v>48692.1</v>
      </c>
      <c r="V223" s="15">
        <f>IFERROR(VLOOKUP($M:$M,'Data 2'!$C:$R,'Data 2'!M$1,0),0)</f>
        <v>40914.29</v>
      </c>
      <c r="W223" s="15">
        <f>IFERROR(VLOOKUP($M:$M,'Data 2'!$C:$R,'Data 2'!N$1,0),0)</f>
        <v>30793.54</v>
      </c>
      <c r="X223" s="15">
        <f>IFERROR(VLOOKUP($M:$M,'Data 2'!$C:$R,'Data 2'!O$1,0),0)</f>
        <v>26007.72</v>
      </c>
      <c r="Y223" s="15">
        <f>IFERROR(VLOOKUP($M:$M,'Data 2'!$C:$R,'Data 2'!P$1,0),0)</f>
        <v>21512.78</v>
      </c>
      <c r="Z223" s="16">
        <f t="shared" si="277"/>
        <v>343630.06999999995</v>
      </c>
      <c r="AA223" s="15">
        <f>IFERROR(VLOOKUP($M:$M,'Data 2'!$U:$AI,'Data 2'!W$1,0),0)</f>
        <v>28841.64</v>
      </c>
      <c r="AB223" s="15">
        <f>IFERROR(VLOOKUP($M:$M,'Data 2'!$U:$AI,'Data 2'!X$1,0),0)</f>
        <v>36814.400000000001</v>
      </c>
      <c r="AC223" s="15">
        <f>IFERROR(VLOOKUP($M:$M,'Data 2'!$U:$AI,'Data 2'!Y$1,0),0)</f>
        <v>46028.92</v>
      </c>
      <c r="AD223" s="15">
        <f>IFERROR(VLOOKUP($M:$M,'Data 2'!$U:$AI,'Data 2'!Z$1,0),0)</f>
        <v>56559.33</v>
      </c>
      <c r="AE223" s="15">
        <f>IFERROR(VLOOKUP($M:$M,'Data 2'!$U:$AI,'Data 2'!AA$1,0),0)</f>
        <v>66341.740000000005</v>
      </c>
      <c r="AF223" s="15">
        <f>IFERROR(VLOOKUP($M:$M,'Data 2'!$U:$AI,'Data 2'!AB$1,0),0)</f>
        <v>70116.639999999999</v>
      </c>
      <c r="AG223" s="15">
        <f>IFERROR(VLOOKUP($M:$M,'Data 2'!$U:$AI,'Data 2'!AC$1,0),0)</f>
        <v>65443.199999999997</v>
      </c>
      <c r="AH223" s="15">
        <f>IFERROR(VLOOKUP($M:$M,'Data 2'!$U:$AI,'Data 2'!AD$1,0),0)</f>
        <v>59898.63</v>
      </c>
      <c r="AI223" s="15">
        <f>IFERROR(VLOOKUP($M:$M,'Data 2'!$U:$AI,'Data 2'!AE$1,0),0)</f>
        <v>52551.03</v>
      </c>
      <c r="AJ223" s="15">
        <f>IFERROR(VLOOKUP($M:$M,'Data 2'!$U:$AI,'Data 2'!AF$1,0),0)</f>
        <v>42102.5</v>
      </c>
      <c r="AK223" s="15">
        <f>IFERROR(VLOOKUP($M:$M,'Data 2'!$U:$AI,'Data 2'!AG$1,0),0)</f>
        <v>30290.28</v>
      </c>
      <c r="AL223" s="15">
        <f>IFERROR(VLOOKUP($M:$M,'Data 2'!$U:$AI,'Data 2'!AH$1,0),0)</f>
        <v>28100.880000000001</v>
      </c>
      <c r="AM223" s="16">
        <f t="shared" si="276"/>
        <v>583089.19000000006</v>
      </c>
      <c r="AN223" s="15">
        <f>IFERROR(VLOOKUP($M:$M,'Data 2'!$AP:$BE,'Data 2'!AR$1,0),0)</f>
        <v>33256.120000000003</v>
      </c>
      <c r="AO223" s="15">
        <f>IFERROR(VLOOKUP($M:$M,'Data 2'!$AP:$BE,'Data 2'!AS$1,0),0)</f>
        <v>41317.35</v>
      </c>
      <c r="AP223" s="15">
        <f>IFERROR(VLOOKUP($M:$M,'Data 2'!$AP:$BE,'Data 2'!AT$1,0),0)</f>
        <v>60809.82</v>
      </c>
      <c r="AQ223" s="15">
        <f>IFERROR(VLOOKUP($M:$M,'Data 2'!$AP:$BE,'Data 2'!AU$1,0),0)</f>
        <v>61331.37</v>
      </c>
      <c r="AR223" s="15">
        <f>IFERROR(VLOOKUP($M:$M,'Data 2'!$AP:$BE,'Data 2'!AV$1,0),0)</f>
        <v>68469.73</v>
      </c>
      <c r="AS223" s="15">
        <f>IFERROR(VLOOKUP($M:$M,'Data 2'!$AP:$BE,'Data 2'!AW$1,0),0)</f>
        <v>79488.86</v>
      </c>
      <c r="AT223" s="15">
        <f>IFERROR(VLOOKUP($M:$M,'Data 2'!$AP:$BE,'Data 2'!AX$1,0),0)</f>
        <v>81163.759999999995</v>
      </c>
      <c r="AU223" s="15">
        <f>IFERROR(VLOOKUP($M:$M,'Data 2'!$AP:$BE,'Data 2'!AY$1,0),0)</f>
        <v>75115.34</v>
      </c>
      <c r="AV223" s="15">
        <f>IFERROR(VLOOKUP($M:$M,'Data 2'!$AP:$BE,'Data 2'!AZ$1,0),0)</f>
        <v>54713.64</v>
      </c>
      <c r="AW223" s="15">
        <f>IFERROR(VLOOKUP($M:$M,'Data 2'!$AP:$BE,'Data 2'!BA$1,0),0)</f>
        <v>47137.490000000005</v>
      </c>
      <c r="AX223" s="15">
        <f>IFERROR(VLOOKUP($M:$M,'Data 2'!$AP:$BE,'Data 2'!BB$1,0),0)</f>
        <v>39892.570000000007</v>
      </c>
      <c r="AY223" s="15">
        <f>IFERROR(VLOOKUP($M:$M,'Data 2'!$AP:$BE,'Data 2'!BC$1,0),0)</f>
        <v>31726.47</v>
      </c>
      <c r="AZ223" s="16">
        <f t="shared" si="209"/>
        <v>674422.52</v>
      </c>
      <c r="BA223" s="3">
        <f>IF(AA223=0,0,IFERROR(VLOOKUP($M:$M,'Price_Per_Oz_01.2019~'!$A:$CQ,Data_sheet_PTD!BA$2,0),0))</f>
        <v>0.73</v>
      </c>
      <c r="BB223" s="3">
        <f>IF(AB223=0,0,IFERROR(VLOOKUP($M:$M,'Price_Per_Oz_01.2019~'!$A:$CQ,Data_sheet_PTD!BB$2,0),0))</f>
        <v>0.73</v>
      </c>
      <c r="BC223" s="3">
        <f>IF(AC223=0,0,IFERROR(VLOOKUP($M:$M,'Price_Per_Oz_01.2019~'!$A:$CQ,Data_sheet_PTD!BC$2,0),0))</f>
        <v>0.73</v>
      </c>
      <c r="BD223" s="3">
        <f>IF(AD223=0,0,IFERROR(VLOOKUP($M:$M,'Price_Per_Oz_01.2019~'!$A:$CQ,Data_sheet_PTD!BD$2,0),0))</f>
        <v>0.73</v>
      </c>
      <c r="BE223" s="3">
        <f>IF(AE223=0,0,IFERROR(VLOOKUP($M:$M,'Price_Per_Oz_01.2019~'!$A:$CQ,Data_sheet_PTD!BE$2,0),0))</f>
        <v>0.73</v>
      </c>
      <c r="BF223" s="3">
        <f>IF(AF223=0,0,IFERROR(VLOOKUP($M:$M,'Price_Per_Oz_01.2019~'!$A:$CQ,Data_sheet_PTD!BF$2,0),0))</f>
        <v>0.73</v>
      </c>
      <c r="BG223" s="3">
        <f>IF(AG223=0,0,IFERROR(VLOOKUP($M:$M,'Price_Per_Oz_01.2019~'!$A:$CQ,Data_sheet_PTD!BG$2,0),0))</f>
        <v>0.73</v>
      </c>
      <c r="BH223" s="3">
        <f>IF(AH223=0,0,IFERROR(VLOOKUP($M:$M,'Price_Per_Oz_01.2019~'!$A:$CQ,Data_sheet_PTD!BH$2,0),0))</f>
        <v>0.73</v>
      </c>
      <c r="BI223" s="3">
        <f>IF(AI223=0,0,IFERROR(VLOOKUP($M:$M,'Price_Per_Oz_01.2019~'!$A:$CQ,Data_sheet_PTD!BI$2,0),0))</f>
        <v>0.73</v>
      </c>
      <c r="BJ223" s="3">
        <f>IF(AJ223=0,0,IFERROR(VLOOKUP($M:$M,'Price_Per_Oz_01.2019~'!$A:$CQ,Data_sheet_PTD!BJ$2,0),0))</f>
        <v>0.73</v>
      </c>
      <c r="BK223" s="3">
        <f>IF(AK223=0,0,IFERROR(VLOOKUP($M:$M,'Price_Per_Oz_01.2019~'!$A:$CQ,Data_sheet_PTD!BK$2,0),0))</f>
        <v>0.73</v>
      </c>
      <c r="BL223" s="3">
        <f>IF(AL223=0,0,IFERROR(VLOOKUP($M:$M,'Price_Per_Oz_01.2019~'!$A:$CQ,Data_sheet_PTD!BL$2,0),0))</f>
        <v>0.73</v>
      </c>
      <c r="BM223" s="17">
        <f t="shared" si="261"/>
        <v>0.73</v>
      </c>
      <c r="BN223" s="3">
        <f>IF(AN223=0,0,IFERROR(VLOOKUP($M:$M,'Price_Per_Oz_01.2019~'!$A:$CQ,Data_sheet_PTD!BN$2,0),0))</f>
        <v>0.73</v>
      </c>
      <c r="BO223" s="3">
        <f>IF(AO223=0,0,IFERROR(VLOOKUP($M:$M,'Price_Per_Oz_01.2019~'!$A:$CQ,Data_sheet_PTD!BO$2,0),0))</f>
        <v>0.73</v>
      </c>
      <c r="BP223" s="3">
        <f>IF(AP223=0,0,IFERROR(VLOOKUP($M:$M,'Price_Per_Oz_01.2019~'!$A:$CQ,Data_sheet_PTD!BP$2,0),0))</f>
        <v>0.73</v>
      </c>
      <c r="BQ223" s="3">
        <f>IF(AQ223=0,0,IFERROR(VLOOKUP($M:$M,'Price_Per_Oz_01.2019~'!$A:$CQ,Data_sheet_PTD!BQ$2,0),0))</f>
        <v>0.73</v>
      </c>
      <c r="BR223" s="3">
        <f>IF(AR223=0,0,IFERROR(VLOOKUP($M:$M,'Price_Per_Oz_01.2019~'!$A:$CQ,Data_sheet_PTD!BR$2,0),0))</f>
        <v>0.73</v>
      </c>
      <c r="BS223" s="3">
        <f>IF(AS223=0,0,IFERROR(VLOOKUP($M:$M,'Price_Per_Oz_01.2019~'!$A:$CQ,Data_sheet_PTD!BS$2,0),0))</f>
        <v>0.73</v>
      </c>
      <c r="BT223" s="3">
        <f>IF(AT223=0,0,IFERROR(VLOOKUP($M:$M,'Price_Per_Oz_01.2019~'!$A:$CQ,Data_sheet_PTD!BT$2,0),0))</f>
        <v>0.73</v>
      </c>
      <c r="BU223" s="3">
        <f>IF(AU223=0,0,IFERROR(VLOOKUP($M:$M,'Price_Per_Oz_01.2019~'!$A:$CQ,Data_sheet_PTD!BU$2,0),0))</f>
        <v>0.73</v>
      </c>
      <c r="BV223" s="3">
        <f>IF(AV223=0,0,IFERROR(VLOOKUP($M:$M,'Price_Per_Oz_01.2019~'!$A:$CQ,Data_sheet_PTD!BV$2,0),0))</f>
        <v>0.73</v>
      </c>
      <c r="BW223" s="3">
        <f>IF(AW223=0,0,IFERROR(VLOOKUP($M:$M,'Price_Per_Oz_01.2019~'!$A:$CQ,Data_sheet_PTD!BW$2,0),0))</f>
        <v>0.73</v>
      </c>
      <c r="BX223" s="3">
        <f>IF(AX223=0,0,IFERROR(VLOOKUP($M:$M,'Price_Per_Oz_01.2019~'!$A:$CQ,Data_sheet_PTD!BX$2,0),0))</f>
        <v>0.73</v>
      </c>
      <c r="BY223" s="3">
        <f>IF(AY223=0,0,IFERROR(VLOOKUP($M:$M,'Price_Per_Oz_01.2019~'!$A:$CQ,Data_sheet_PTD!BY$2,0),0))</f>
        <v>0.73</v>
      </c>
      <c r="BZ223" s="17">
        <f t="shared" si="262"/>
        <v>0.73</v>
      </c>
      <c r="CA223" s="12">
        <f t="shared" si="213"/>
        <v>39509.095890410958</v>
      </c>
      <c r="CB223" s="12">
        <f t="shared" si="214"/>
        <v>50430.684931506854</v>
      </c>
      <c r="CC223" s="12">
        <f t="shared" si="215"/>
        <v>63053.315068493153</v>
      </c>
      <c r="CD223" s="12">
        <f t="shared" si="216"/>
        <v>77478.534246575349</v>
      </c>
      <c r="CE223" s="12">
        <f t="shared" si="217"/>
        <v>90879.095890410972</v>
      </c>
      <c r="CF223" s="12">
        <f t="shared" si="218"/>
        <v>96050.191780821915</v>
      </c>
      <c r="CG223" s="12">
        <f t="shared" si="219"/>
        <v>89648.219178082189</v>
      </c>
      <c r="CH223" s="12">
        <f t="shared" si="220"/>
        <v>82052.917808219179</v>
      </c>
      <c r="CI223" s="12">
        <f t="shared" si="221"/>
        <v>71987.712328767127</v>
      </c>
      <c r="CJ223" s="12">
        <f t="shared" si="222"/>
        <v>57674.65753424658</v>
      </c>
      <c r="CK223" s="12">
        <f t="shared" si="223"/>
        <v>41493.534246575342</v>
      </c>
      <c r="CL223" s="12">
        <f t="shared" si="224"/>
        <v>38494.356164383564</v>
      </c>
      <c r="CM223" s="13">
        <f t="shared" si="263"/>
        <v>798752.31506849325</v>
      </c>
      <c r="CN223" s="12">
        <f t="shared" si="225"/>
        <v>45556.32876712329</v>
      </c>
      <c r="CO223" s="12">
        <f t="shared" si="226"/>
        <v>56599.109589041094</v>
      </c>
      <c r="CP223" s="12">
        <f t="shared" si="227"/>
        <v>83301.123287671231</v>
      </c>
      <c r="CQ223" s="12">
        <f t="shared" si="228"/>
        <v>84015.57534246576</v>
      </c>
      <c r="CR223" s="12">
        <f t="shared" si="229"/>
        <v>93794.150684931505</v>
      </c>
      <c r="CS223" s="12">
        <f t="shared" si="230"/>
        <v>108888.8493150685</v>
      </c>
      <c r="CT223" s="12">
        <f t="shared" si="231"/>
        <v>111183.23287671233</v>
      </c>
      <c r="CU223" s="12">
        <f t="shared" si="232"/>
        <v>102897.72602739726</v>
      </c>
      <c r="CV223" s="12">
        <f t="shared" si="233"/>
        <v>74950.191780821915</v>
      </c>
      <c r="CW223" s="12">
        <f t="shared" si="234"/>
        <v>64571.90410958905</v>
      </c>
      <c r="CX223" s="12">
        <f t="shared" si="235"/>
        <v>54647.356164383571</v>
      </c>
      <c r="CY223" s="12">
        <f t="shared" si="236"/>
        <v>43460.917808219179</v>
      </c>
      <c r="CZ223" s="13">
        <f t="shared" si="210"/>
        <v>923866.46575342468</v>
      </c>
      <c r="DA223" s="15">
        <f t="shared" si="237"/>
        <v>4414.4800000000023</v>
      </c>
      <c r="DB223" s="15">
        <f t="shared" si="238"/>
        <v>4502.9499999999953</v>
      </c>
      <c r="DC223" s="15">
        <f t="shared" si="239"/>
        <v>14780.899999999996</v>
      </c>
      <c r="DD223" s="15">
        <f t="shared" si="240"/>
        <v>4772.0399999999991</v>
      </c>
      <c r="DE223" s="15">
        <f t="shared" si="241"/>
        <v>2127.9899999999889</v>
      </c>
      <c r="DF223" s="15">
        <f t="shared" si="242"/>
        <v>9372.220000000003</v>
      </c>
      <c r="DG223" s="15">
        <f t="shared" si="243"/>
        <v>15720.56</v>
      </c>
      <c r="DH223" s="15">
        <f t="shared" si="244"/>
        <v>15216.710000000001</v>
      </c>
      <c r="DI223" s="15">
        <f t="shared" si="245"/>
        <v>2162.6099999999947</v>
      </c>
      <c r="DJ223" s="15">
        <f t="shared" si="246"/>
        <v>5034.9900000000025</v>
      </c>
      <c r="DK223" s="15">
        <f t="shared" si="247"/>
        <v>9602.2900000000063</v>
      </c>
      <c r="DL223" s="15">
        <f t="shared" si="248"/>
        <v>3625.5899999999992</v>
      </c>
      <c r="DM223" s="16">
        <f t="shared" si="211"/>
        <v>91333.33</v>
      </c>
      <c r="DN223" s="15">
        <f t="shared" si="249"/>
        <v>0</v>
      </c>
      <c r="DO223" s="15">
        <f t="shared" si="250"/>
        <v>0</v>
      </c>
      <c r="DP223" s="15">
        <f t="shared" si="251"/>
        <v>0</v>
      </c>
      <c r="DQ223" s="15">
        <f t="shared" si="252"/>
        <v>0</v>
      </c>
      <c r="DR223" s="15">
        <f t="shared" si="253"/>
        <v>0</v>
      </c>
      <c r="DS223" s="15">
        <f t="shared" si="254"/>
        <v>0</v>
      </c>
      <c r="DT223" s="15">
        <f t="shared" si="255"/>
        <v>0</v>
      </c>
      <c r="DU223" s="15">
        <f t="shared" si="256"/>
        <v>0</v>
      </c>
      <c r="DV223" s="15">
        <f t="shared" si="257"/>
        <v>0</v>
      </c>
      <c r="DW223" s="15">
        <f t="shared" si="258"/>
        <v>0</v>
      </c>
      <c r="DX223" s="15">
        <f t="shared" si="259"/>
        <v>0</v>
      </c>
      <c r="DY223" s="15">
        <f t="shared" si="260"/>
        <v>0</v>
      </c>
      <c r="DZ223" s="16">
        <f t="shared" si="212"/>
        <v>0</v>
      </c>
      <c r="EB223" s="22">
        <f t="shared" si="264"/>
        <v>0</v>
      </c>
      <c r="EC223" s="22">
        <f t="shared" si="265"/>
        <v>0</v>
      </c>
      <c r="ED223" s="22">
        <f t="shared" si="266"/>
        <v>0</v>
      </c>
      <c r="EE223" s="22">
        <f t="shared" si="267"/>
        <v>0</v>
      </c>
      <c r="EF223" s="22">
        <f t="shared" si="268"/>
        <v>0</v>
      </c>
      <c r="EG223" s="22">
        <f t="shared" si="269"/>
        <v>0</v>
      </c>
      <c r="EH223" s="22">
        <f t="shared" si="270"/>
        <v>0</v>
      </c>
      <c r="EI223" s="22">
        <f t="shared" si="271"/>
        <v>0</v>
      </c>
      <c r="EJ223" s="22">
        <f t="shared" si="272"/>
        <v>5.9117155615240335E-12</v>
      </c>
      <c r="EK223" s="22">
        <f t="shared" si="273"/>
        <v>0</v>
      </c>
      <c r="EL223" s="22">
        <f t="shared" si="274"/>
        <v>0</v>
      </c>
      <c r="EM223" s="22">
        <f t="shared" si="275"/>
        <v>0</v>
      </c>
    </row>
    <row r="224" spans="12:143" x14ac:dyDescent="0.3">
      <c r="L224" s="7"/>
      <c r="M224" t="s">
        <v>214</v>
      </c>
      <c r="N224" s="15">
        <f>IFERROR(VLOOKUP($M:$M,'Data 2'!$C:$R,'Data 2'!E$1,0),0)</f>
        <v>21149.06</v>
      </c>
      <c r="O224" s="15">
        <f>IFERROR(VLOOKUP($M:$M,'Data 2'!$C:$R,'Data 2'!F$1,0),0)</f>
        <v>25634.14</v>
      </c>
      <c r="P224" s="15">
        <f>IFERROR(VLOOKUP($M:$M,'Data 2'!$C:$R,'Data 2'!G$1,0),0)</f>
        <v>32294.33</v>
      </c>
      <c r="Q224" s="15">
        <f>IFERROR(VLOOKUP($M:$M,'Data 2'!$C:$R,'Data 2'!H$1,0),0)</f>
        <v>39297.26</v>
      </c>
      <c r="R224" s="15">
        <f>IFERROR(VLOOKUP($M:$M,'Data 2'!$C:$R,'Data 2'!I$1,0),0)</f>
        <v>48288.07</v>
      </c>
      <c r="S224" s="15">
        <f>IFERROR(VLOOKUP($M:$M,'Data 2'!$C:$R,'Data 2'!J$1,0),0)</f>
        <v>51166.07</v>
      </c>
      <c r="T224" s="15">
        <f>IFERROR(VLOOKUP($M:$M,'Data 2'!$C:$R,'Data 2'!K$1,0),0)</f>
        <v>54737.59</v>
      </c>
      <c r="U224" s="15">
        <f>IFERROR(VLOOKUP($M:$M,'Data 2'!$C:$R,'Data 2'!L$1,0),0)</f>
        <v>52406.66</v>
      </c>
      <c r="V224" s="15">
        <f>IFERROR(VLOOKUP($M:$M,'Data 2'!$C:$R,'Data 2'!M$1,0),0)</f>
        <v>39804.03</v>
      </c>
      <c r="W224" s="15">
        <f>IFERROR(VLOOKUP($M:$M,'Data 2'!$C:$R,'Data 2'!N$1,0),0)</f>
        <v>27651.040000000001</v>
      </c>
      <c r="X224" s="15">
        <f>IFERROR(VLOOKUP($M:$M,'Data 2'!$C:$R,'Data 2'!O$1,0),0)</f>
        <v>22037.93</v>
      </c>
      <c r="Y224" s="15">
        <f>IFERROR(VLOOKUP($M:$M,'Data 2'!$C:$R,'Data 2'!P$1,0),0)</f>
        <v>19622.009999999998</v>
      </c>
      <c r="Z224" s="16">
        <f t="shared" si="277"/>
        <v>324973.18000000005</v>
      </c>
      <c r="AA224" s="15">
        <f>IFERROR(VLOOKUP($M:$M,'Data 2'!$U:$AI,'Data 2'!W$1,0),0)</f>
        <v>23062.7</v>
      </c>
      <c r="AB224" s="15">
        <f>IFERROR(VLOOKUP($M:$M,'Data 2'!$U:$AI,'Data 2'!X$1,0),0)</f>
        <v>28727.11</v>
      </c>
      <c r="AC224" s="15">
        <f>IFERROR(VLOOKUP($M:$M,'Data 2'!$U:$AI,'Data 2'!Y$1,0),0)</f>
        <v>39177.279999999999</v>
      </c>
      <c r="AD224" s="15">
        <f>IFERROR(VLOOKUP($M:$M,'Data 2'!$U:$AI,'Data 2'!Z$1,0),0)</f>
        <v>47504.9</v>
      </c>
      <c r="AE224" s="15">
        <f>IFERROR(VLOOKUP($M:$M,'Data 2'!$U:$AI,'Data 2'!AA$1,0),0)</f>
        <v>63498.43</v>
      </c>
      <c r="AF224" s="15">
        <f>IFERROR(VLOOKUP($M:$M,'Data 2'!$U:$AI,'Data 2'!AB$1,0),0)</f>
        <v>63383.86</v>
      </c>
      <c r="AG224" s="15">
        <f>IFERROR(VLOOKUP($M:$M,'Data 2'!$U:$AI,'Data 2'!AC$1,0),0)</f>
        <v>58989.84</v>
      </c>
      <c r="AH224" s="15">
        <f>IFERROR(VLOOKUP($M:$M,'Data 2'!$U:$AI,'Data 2'!AD$1,0),0)</f>
        <v>56108.43</v>
      </c>
      <c r="AI224" s="15">
        <f>IFERROR(VLOOKUP($M:$M,'Data 2'!$U:$AI,'Data 2'!AE$1,0),0)</f>
        <v>44345.120000000003</v>
      </c>
      <c r="AJ224" s="15">
        <f>IFERROR(VLOOKUP($M:$M,'Data 2'!$U:$AI,'Data 2'!AF$1,0),0)</f>
        <v>35839.5</v>
      </c>
      <c r="AK224" s="15">
        <f>IFERROR(VLOOKUP($M:$M,'Data 2'!$U:$AI,'Data 2'!AG$1,0),0)</f>
        <v>22636.93</v>
      </c>
      <c r="AL224" s="15">
        <f>IFERROR(VLOOKUP($M:$M,'Data 2'!$U:$AI,'Data 2'!AH$1,0),0)</f>
        <v>22798.21</v>
      </c>
      <c r="AM224" s="16">
        <f t="shared" si="276"/>
        <v>506072.31</v>
      </c>
      <c r="AN224" s="15">
        <f>IFERROR(VLOOKUP($M:$M,'Data 2'!$AP:$BE,'Data 2'!AR$1,0),0)</f>
        <v>23711.17</v>
      </c>
      <c r="AO224" s="15">
        <f>IFERROR(VLOOKUP($M:$M,'Data 2'!$AP:$BE,'Data 2'!AS$1,0),0)</f>
        <v>31718.18</v>
      </c>
      <c r="AP224" s="15">
        <f>IFERROR(VLOOKUP($M:$M,'Data 2'!$AP:$BE,'Data 2'!AT$1,0),0)</f>
        <v>50151.47</v>
      </c>
      <c r="AQ224" s="15">
        <f>IFERROR(VLOOKUP($M:$M,'Data 2'!$AP:$BE,'Data 2'!AU$1,0),0)</f>
        <v>47753.98</v>
      </c>
      <c r="AR224" s="15">
        <f>IFERROR(VLOOKUP($M:$M,'Data 2'!$AP:$BE,'Data 2'!AV$1,0),0)</f>
        <v>63847.51</v>
      </c>
      <c r="AS224" s="15">
        <f>IFERROR(VLOOKUP($M:$M,'Data 2'!$AP:$BE,'Data 2'!AW$1,0),0)</f>
        <v>72134.720000000001</v>
      </c>
      <c r="AT224" s="15">
        <f>IFERROR(VLOOKUP($M:$M,'Data 2'!$AP:$BE,'Data 2'!AX$1,0),0)</f>
        <v>67155.63</v>
      </c>
      <c r="AU224" s="15">
        <f>IFERROR(VLOOKUP($M:$M,'Data 2'!$AP:$BE,'Data 2'!AY$1,0),0)</f>
        <v>66583.199999999997</v>
      </c>
      <c r="AV224" s="15">
        <f>IFERROR(VLOOKUP($M:$M,'Data 2'!$AP:$BE,'Data 2'!AZ$1,0),0)</f>
        <v>44574.85</v>
      </c>
      <c r="AW224" s="15">
        <f>IFERROR(VLOOKUP($M:$M,'Data 2'!$AP:$BE,'Data 2'!BA$1,0),0)</f>
        <v>37777.850000000006</v>
      </c>
      <c r="AX224" s="15">
        <f>IFERROR(VLOOKUP($M:$M,'Data 2'!$AP:$BE,'Data 2'!BB$1,0),0)</f>
        <v>32778.470000000008</v>
      </c>
      <c r="AY224" s="15">
        <f>IFERROR(VLOOKUP($M:$M,'Data 2'!$AP:$BE,'Data 2'!BC$1,0),0)</f>
        <v>26132.550000000003</v>
      </c>
      <c r="AZ224" s="16">
        <f t="shared" si="209"/>
        <v>564319.58000000007</v>
      </c>
      <c r="BA224" s="3">
        <f>IF(AA224=0,0,IFERROR(VLOOKUP($M:$M,'Price_Per_Oz_01.2019~'!$A:$CQ,Data_sheet_PTD!BA$2,0),0))</f>
        <v>0.73</v>
      </c>
      <c r="BB224" s="3">
        <f>IF(AB224=0,0,IFERROR(VLOOKUP($M:$M,'Price_Per_Oz_01.2019~'!$A:$CQ,Data_sheet_PTD!BB$2,0),0))</f>
        <v>0.73</v>
      </c>
      <c r="BC224" s="3">
        <f>IF(AC224=0,0,IFERROR(VLOOKUP($M:$M,'Price_Per_Oz_01.2019~'!$A:$CQ,Data_sheet_PTD!BC$2,0),0))</f>
        <v>0.73</v>
      </c>
      <c r="BD224" s="3">
        <f>IF(AD224=0,0,IFERROR(VLOOKUP($M:$M,'Price_Per_Oz_01.2019~'!$A:$CQ,Data_sheet_PTD!BD$2,0),0))</f>
        <v>0.73</v>
      </c>
      <c r="BE224" s="3">
        <f>IF(AE224=0,0,IFERROR(VLOOKUP($M:$M,'Price_Per_Oz_01.2019~'!$A:$CQ,Data_sheet_PTD!BE$2,0),0))</f>
        <v>0.73</v>
      </c>
      <c r="BF224" s="3">
        <f>IF(AF224=0,0,IFERROR(VLOOKUP($M:$M,'Price_Per_Oz_01.2019~'!$A:$CQ,Data_sheet_PTD!BF$2,0),0))</f>
        <v>0.73</v>
      </c>
      <c r="BG224" s="3">
        <f>IF(AG224=0,0,IFERROR(VLOOKUP($M:$M,'Price_Per_Oz_01.2019~'!$A:$CQ,Data_sheet_PTD!BG$2,0),0))</f>
        <v>0.73</v>
      </c>
      <c r="BH224" s="3">
        <f>IF(AH224=0,0,IFERROR(VLOOKUP($M:$M,'Price_Per_Oz_01.2019~'!$A:$CQ,Data_sheet_PTD!BH$2,0),0))</f>
        <v>0.73</v>
      </c>
      <c r="BI224" s="3">
        <f>IF(AI224=0,0,IFERROR(VLOOKUP($M:$M,'Price_Per_Oz_01.2019~'!$A:$CQ,Data_sheet_PTD!BI$2,0),0))</f>
        <v>0.73</v>
      </c>
      <c r="BJ224" s="3">
        <f>IF(AJ224=0,0,IFERROR(VLOOKUP($M:$M,'Price_Per_Oz_01.2019~'!$A:$CQ,Data_sheet_PTD!BJ$2,0),0))</f>
        <v>0.73</v>
      </c>
      <c r="BK224" s="3">
        <f>IF(AK224=0,0,IFERROR(VLOOKUP($M:$M,'Price_Per_Oz_01.2019~'!$A:$CQ,Data_sheet_PTD!BK$2,0),0))</f>
        <v>0.73</v>
      </c>
      <c r="BL224" s="3">
        <f>IF(AL224=0,0,IFERROR(VLOOKUP($M:$M,'Price_Per_Oz_01.2019~'!$A:$CQ,Data_sheet_PTD!BL$2,0),0))</f>
        <v>0.73</v>
      </c>
      <c r="BM224" s="17">
        <f t="shared" si="261"/>
        <v>0.73</v>
      </c>
      <c r="BN224" s="3">
        <f>IF(AN224=0,0,IFERROR(VLOOKUP($M:$M,'Price_Per_Oz_01.2019~'!$A:$CQ,Data_sheet_PTD!BN$2,0),0))</f>
        <v>0.73</v>
      </c>
      <c r="BO224" s="3">
        <f>IF(AO224=0,0,IFERROR(VLOOKUP($M:$M,'Price_Per_Oz_01.2019~'!$A:$CQ,Data_sheet_PTD!BO$2,0),0))</f>
        <v>0.73</v>
      </c>
      <c r="BP224" s="3">
        <f>IF(AP224=0,0,IFERROR(VLOOKUP($M:$M,'Price_Per_Oz_01.2019~'!$A:$CQ,Data_sheet_PTD!BP$2,0),0))</f>
        <v>0.73</v>
      </c>
      <c r="BQ224" s="3">
        <f>IF(AQ224=0,0,IFERROR(VLOOKUP($M:$M,'Price_Per_Oz_01.2019~'!$A:$CQ,Data_sheet_PTD!BQ$2,0),0))</f>
        <v>0.73</v>
      </c>
      <c r="BR224" s="3">
        <f>IF(AR224=0,0,IFERROR(VLOOKUP($M:$M,'Price_Per_Oz_01.2019~'!$A:$CQ,Data_sheet_PTD!BR$2,0),0))</f>
        <v>0.73</v>
      </c>
      <c r="BS224" s="3">
        <f>IF(AS224=0,0,IFERROR(VLOOKUP($M:$M,'Price_Per_Oz_01.2019~'!$A:$CQ,Data_sheet_PTD!BS$2,0),0))</f>
        <v>0.73</v>
      </c>
      <c r="BT224" s="3">
        <f>IF(AT224=0,0,IFERROR(VLOOKUP($M:$M,'Price_Per_Oz_01.2019~'!$A:$CQ,Data_sheet_PTD!BT$2,0),0))</f>
        <v>0.73</v>
      </c>
      <c r="BU224" s="3">
        <f>IF(AU224=0,0,IFERROR(VLOOKUP($M:$M,'Price_Per_Oz_01.2019~'!$A:$CQ,Data_sheet_PTD!BU$2,0),0))</f>
        <v>0.73</v>
      </c>
      <c r="BV224" s="3">
        <f>IF(AV224=0,0,IFERROR(VLOOKUP($M:$M,'Price_Per_Oz_01.2019~'!$A:$CQ,Data_sheet_PTD!BV$2,0),0))</f>
        <v>0.73</v>
      </c>
      <c r="BW224" s="3">
        <f>IF(AW224=0,0,IFERROR(VLOOKUP($M:$M,'Price_Per_Oz_01.2019~'!$A:$CQ,Data_sheet_PTD!BW$2,0),0))</f>
        <v>0.73</v>
      </c>
      <c r="BX224" s="3">
        <f>IF(AX224=0,0,IFERROR(VLOOKUP($M:$M,'Price_Per_Oz_01.2019~'!$A:$CQ,Data_sheet_PTD!BX$2,0),0))</f>
        <v>0.73</v>
      </c>
      <c r="BY224" s="3">
        <f>IF(AY224=0,0,IFERROR(VLOOKUP($M:$M,'Price_Per_Oz_01.2019~'!$A:$CQ,Data_sheet_PTD!BY$2,0),0))</f>
        <v>0.73</v>
      </c>
      <c r="BZ224" s="17">
        <f t="shared" si="262"/>
        <v>0.73</v>
      </c>
      <c r="CA224" s="12">
        <f t="shared" si="213"/>
        <v>31592.739726027397</v>
      </c>
      <c r="CB224" s="12">
        <f t="shared" si="214"/>
        <v>39352.205479452059</v>
      </c>
      <c r="CC224" s="12">
        <f t="shared" si="215"/>
        <v>53667.506849315068</v>
      </c>
      <c r="CD224" s="12">
        <f t="shared" si="216"/>
        <v>65075.205479452059</v>
      </c>
      <c r="CE224" s="12">
        <f t="shared" si="217"/>
        <v>86984.150684931505</v>
      </c>
      <c r="CF224" s="12">
        <f t="shared" si="218"/>
        <v>86827.205479452052</v>
      </c>
      <c r="CG224" s="12">
        <f t="shared" si="219"/>
        <v>80808</v>
      </c>
      <c r="CH224" s="12">
        <f t="shared" si="220"/>
        <v>76860.863013698632</v>
      </c>
      <c r="CI224" s="12">
        <f t="shared" si="221"/>
        <v>60746.739726027401</v>
      </c>
      <c r="CJ224" s="12">
        <f t="shared" si="222"/>
        <v>49095.205479452059</v>
      </c>
      <c r="CK224" s="12">
        <f t="shared" si="223"/>
        <v>31009.493150684932</v>
      </c>
      <c r="CL224" s="12">
        <f t="shared" si="224"/>
        <v>31230.424657534248</v>
      </c>
      <c r="CM224" s="13">
        <f t="shared" si="263"/>
        <v>693249.73972602736</v>
      </c>
      <c r="CN224" s="12">
        <f t="shared" si="225"/>
        <v>32481.054794520547</v>
      </c>
      <c r="CO224" s="12">
        <f t="shared" si="226"/>
        <v>43449.561643835616</v>
      </c>
      <c r="CP224" s="12">
        <f t="shared" si="227"/>
        <v>68700.643835616444</v>
      </c>
      <c r="CQ224" s="12">
        <f t="shared" si="228"/>
        <v>65416.410958904118</v>
      </c>
      <c r="CR224" s="12">
        <f t="shared" si="229"/>
        <v>87462.342465753434</v>
      </c>
      <c r="CS224" s="12">
        <f t="shared" si="230"/>
        <v>98814.684931506854</v>
      </c>
      <c r="CT224" s="12">
        <f t="shared" si="231"/>
        <v>91994.013698630151</v>
      </c>
      <c r="CU224" s="12">
        <f t="shared" si="232"/>
        <v>91209.863013698632</v>
      </c>
      <c r="CV224" s="12">
        <f t="shared" si="233"/>
        <v>61061.438356164384</v>
      </c>
      <c r="CW224" s="12">
        <f t="shared" si="234"/>
        <v>51750.479452054802</v>
      </c>
      <c r="CX224" s="12">
        <f t="shared" si="235"/>
        <v>44902.013698630151</v>
      </c>
      <c r="CY224" s="12">
        <f t="shared" si="236"/>
        <v>35798.013698630144</v>
      </c>
      <c r="CZ224" s="13">
        <f t="shared" si="210"/>
        <v>773040.52054794529</v>
      </c>
      <c r="DA224" s="15">
        <f t="shared" si="237"/>
        <v>648.46999999999935</v>
      </c>
      <c r="DB224" s="15">
        <f t="shared" si="238"/>
        <v>2991.0699999999961</v>
      </c>
      <c r="DC224" s="15">
        <f t="shared" si="239"/>
        <v>10974.190000000004</v>
      </c>
      <c r="DD224" s="15">
        <f t="shared" si="240"/>
        <v>249.08000000000311</v>
      </c>
      <c r="DE224" s="15">
        <f t="shared" si="241"/>
        <v>349.08000000000857</v>
      </c>
      <c r="DF224" s="15">
        <f t="shared" si="242"/>
        <v>8750.860000000006</v>
      </c>
      <c r="DG224" s="15">
        <f t="shared" si="243"/>
        <v>8165.79000000001</v>
      </c>
      <c r="DH224" s="15">
        <f t="shared" si="244"/>
        <v>10474.77</v>
      </c>
      <c r="DI224" s="15">
        <f t="shared" si="245"/>
        <v>229.72999999999789</v>
      </c>
      <c r="DJ224" s="15">
        <f t="shared" si="246"/>
        <v>1938.3500000000024</v>
      </c>
      <c r="DK224" s="15">
        <f t="shared" si="247"/>
        <v>10141.54000000001</v>
      </c>
      <c r="DL224" s="15">
        <f t="shared" si="248"/>
        <v>3334.3400000000042</v>
      </c>
      <c r="DM224" s="16">
        <f t="shared" si="211"/>
        <v>58247.27000000004</v>
      </c>
      <c r="DN224" s="15">
        <f t="shared" si="249"/>
        <v>0</v>
      </c>
      <c r="DO224" s="15">
        <f t="shared" si="250"/>
        <v>0</v>
      </c>
      <c r="DP224" s="15">
        <f t="shared" si="251"/>
        <v>0</v>
      </c>
      <c r="DQ224" s="15">
        <f t="shared" si="252"/>
        <v>0</v>
      </c>
      <c r="DR224" s="15">
        <f t="shared" si="253"/>
        <v>0</v>
      </c>
      <c r="DS224" s="15">
        <f t="shared" si="254"/>
        <v>0</v>
      </c>
      <c r="DT224" s="15">
        <f t="shared" si="255"/>
        <v>0</v>
      </c>
      <c r="DU224" s="15">
        <f t="shared" si="256"/>
        <v>0</v>
      </c>
      <c r="DV224" s="15">
        <f t="shared" si="257"/>
        <v>0</v>
      </c>
      <c r="DW224" s="15">
        <f t="shared" si="258"/>
        <v>0</v>
      </c>
      <c r="DX224" s="15">
        <f t="shared" si="259"/>
        <v>0</v>
      </c>
      <c r="DY224" s="15">
        <f t="shared" si="260"/>
        <v>0</v>
      </c>
      <c r="DZ224" s="16">
        <f t="shared" si="212"/>
        <v>0</v>
      </c>
      <c r="EB224" s="22">
        <f t="shared" si="264"/>
        <v>-1.8189894035458565E-12</v>
      </c>
      <c r="EC224" s="22">
        <f t="shared" si="265"/>
        <v>3.637978807091713E-12</v>
      </c>
      <c r="ED224" s="22">
        <f t="shared" si="266"/>
        <v>0</v>
      </c>
      <c r="EE224" s="22">
        <f t="shared" si="267"/>
        <v>-1.3642420526593924E-12</v>
      </c>
      <c r="EF224" s="22">
        <f t="shared" si="268"/>
        <v>-6.8212102632969618E-12</v>
      </c>
      <c r="EG224" s="22">
        <f t="shared" si="269"/>
        <v>0</v>
      </c>
      <c r="EH224" s="22">
        <f t="shared" si="270"/>
        <v>0</v>
      </c>
      <c r="EI224" s="22">
        <f t="shared" si="271"/>
        <v>0</v>
      </c>
      <c r="EJ224" s="22">
        <f t="shared" si="272"/>
        <v>-1.9610979506978765E-12</v>
      </c>
      <c r="EK224" s="22">
        <f t="shared" si="273"/>
        <v>3.4106051316484809E-12</v>
      </c>
      <c r="EL224" s="22">
        <f t="shared" si="274"/>
        <v>0</v>
      </c>
      <c r="EM224" s="22">
        <f t="shared" si="275"/>
        <v>0</v>
      </c>
    </row>
    <row r="225" spans="12:143" x14ac:dyDescent="0.3">
      <c r="L225" s="7"/>
      <c r="M225" t="s">
        <v>215</v>
      </c>
      <c r="N225" s="15">
        <f>IFERROR(VLOOKUP($M:$M,'Data 2'!$C:$R,'Data 2'!E$1,0),0)</f>
        <v>26905.59</v>
      </c>
      <c r="O225" s="15">
        <f>IFERROR(VLOOKUP($M:$M,'Data 2'!$C:$R,'Data 2'!F$1,0),0)</f>
        <v>33664.400000000001</v>
      </c>
      <c r="P225" s="15">
        <f>IFERROR(VLOOKUP($M:$M,'Data 2'!$C:$R,'Data 2'!G$1,0),0)</f>
        <v>46161.2</v>
      </c>
      <c r="Q225" s="15">
        <f>IFERROR(VLOOKUP($M:$M,'Data 2'!$C:$R,'Data 2'!H$1,0),0)</f>
        <v>48340.19</v>
      </c>
      <c r="R225" s="15">
        <f>IFERROR(VLOOKUP($M:$M,'Data 2'!$C:$R,'Data 2'!I$1,0),0)</f>
        <v>56829.98</v>
      </c>
      <c r="S225" s="15">
        <f>IFERROR(VLOOKUP($M:$M,'Data 2'!$C:$R,'Data 2'!J$1,0),0)</f>
        <v>63448.44</v>
      </c>
      <c r="T225" s="15">
        <f>IFERROR(VLOOKUP($M:$M,'Data 2'!$C:$R,'Data 2'!K$1,0),0)</f>
        <v>68601.83</v>
      </c>
      <c r="U225" s="15">
        <f>IFERROR(VLOOKUP($M:$M,'Data 2'!$C:$R,'Data 2'!L$1,0),0)</f>
        <v>64793.02</v>
      </c>
      <c r="V225" s="15">
        <f>IFERROR(VLOOKUP($M:$M,'Data 2'!$C:$R,'Data 2'!M$1,0),0)</f>
        <v>48164.82</v>
      </c>
      <c r="W225" s="15">
        <f>IFERROR(VLOOKUP($M:$M,'Data 2'!$C:$R,'Data 2'!N$1,0),0)</f>
        <v>38261.589999999997</v>
      </c>
      <c r="X225" s="15">
        <f>IFERROR(VLOOKUP($M:$M,'Data 2'!$C:$R,'Data 2'!O$1,0),0)</f>
        <v>29871.67</v>
      </c>
      <c r="Y225" s="15">
        <f>IFERROR(VLOOKUP($M:$M,'Data 2'!$C:$R,'Data 2'!P$1,0),0)</f>
        <v>25340.19</v>
      </c>
      <c r="Z225" s="16">
        <f t="shared" si="277"/>
        <v>408744.65000000008</v>
      </c>
      <c r="AA225" s="15">
        <f>IFERROR(VLOOKUP($M:$M,'Data 2'!$U:$AI,'Data 2'!W$1,0),0)</f>
        <v>33335.17</v>
      </c>
      <c r="AB225" s="15">
        <f>IFERROR(VLOOKUP($M:$M,'Data 2'!$U:$AI,'Data 2'!X$1,0),0)</f>
        <v>40789.25</v>
      </c>
      <c r="AC225" s="15">
        <f>IFERROR(VLOOKUP($M:$M,'Data 2'!$U:$AI,'Data 2'!Y$1,0),0)</f>
        <v>50867.48</v>
      </c>
      <c r="AD225" s="15">
        <f>IFERROR(VLOOKUP($M:$M,'Data 2'!$U:$AI,'Data 2'!Z$1,0),0)</f>
        <v>63252.91</v>
      </c>
      <c r="AE225" s="15">
        <f>IFERROR(VLOOKUP($M:$M,'Data 2'!$U:$AI,'Data 2'!AA$1,0),0)</f>
        <v>74436.39</v>
      </c>
      <c r="AF225" s="15">
        <f>IFERROR(VLOOKUP($M:$M,'Data 2'!$U:$AI,'Data 2'!AB$1,0),0)</f>
        <v>77272.479999999996</v>
      </c>
      <c r="AG225" s="15">
        <f>IFERROR(VLOOKUP($M:$M,'Data 2'!$U:$AI,'Data 2'!AC$1,0),0)</f>
        <v>71076.81</v>
      </c>
      <c r="AH225" s="15">
        <f>IFERROR(VLOOKUP($M:$M,'Data 2'!$U:$AI,'Data 2'!AD$1,0),0)</f>
        <v>62185.55</v>
      </c>
      <c r="AI225" s="15">
        <f>IFERROR(VLOOKUP($M:$M,'Data 2'!$U:$AI,'Data 2'!AE$1,0),0)</f>
        <v>51896.36</v>
      </c>
      <c r="AJ225" s="15">
        <f>IFERROR(VLOOKUP($M:$M,'Data 2'!$U:$AI,'Data 2'!AF$1,0),0)</f>
        <v>46436.97</v>
      </c>
      <c r="AK225" s="15">
        <f>IFERROR(VLOOKUP($M:$M,'Data 2'!$U:$AI,'Data 2'!AG$1,0),0)</f>
        <v>30512.86</v>
      </c>
      <c r="AL225" s="15">
        <f>IFERROR(VLOOKUP($M:$M,'Data 2'!$U:$AI,'Data 2'!AH$1,0),0)</f>
        <v>31275.35</v>
      </c>
      <c r="AM225" s="16">
        <f t="shared" si="276"/>
        <v>633337.57999999996</v>
      </c>
      <c r="AN225" s="15">
        <f>IFERROR(VLOOKUP($M:$M,'Data 2'!$AP:$BE,'Data 2'!AR$1,0),0)</f>
        <v>33826.230000000003</v>
      </c>
      <c r="AO225" s="15">
        <f>IFERROR(VLOOKUP($M:$M,'Data 2'!$AP:$BE,'Data 2'!AS$1,0),0)</f>
        <v>42820.3</v>
      </c>
      <c r="AP225" s="15">
        <f>IFERROR(VLOOKUP($M:$M,'Data 2'!$AP:$BE,'Data 2'!AT$1,0),0)</f>
        <v>64342.22</v>
      </c>
      <c r="AQ225" s="15">
        <f>IFERROR(VLOOKUP($M:$M,'Data 2'!$AP:$BE,'Data 2'!AU$1,0),0)</f>
        <v>61735.81</v>
      </c>
      <c r="AR225" s="15">
        <f>IFERROR(VLOOKUP($M:$M,'Data 2'!$AP:$BE,'Data 2'!AV$1,0),0)</f>
        <v>78286.44</v>
      </c>
      <c r="AS225" s="15">
        <f>IFERROR(VLOOKUP($M:$M,'Data 2'!$AP:$BE,'Data 2'!AW$1,0),0)</f>
        <v>86403.97</v>
      </c>
      <c r="AT225" s="15">
        <f>IFERROR(VLOOKUP($M:$M,'Data 2'!$AP:$BE,'Data 2'!AX$1,0),0)</f>
        <v>81148.539999999994</v>
      </c>
      <c r="AU225" s="15">
        <f>IFERROR(VLOOKUP($M:$M,'Data 2'!$AP:$BE,'Data 2'!AY$1,0),0)</f>
        <v>76511.179999999993</v>
      </c>
      <c r="AV225" s="15">
        <f>IFERROR(VLOOKUP($M:$M,'Data 2'!$AP:$BE,'Data 2'!AZ$1,0),0)</f>
        <v>53531.67</v>
      </c>
      <c r="AW225" s="15">
        <f>IFERROR(VLOOKUP($M:$M,'Data 2'!$AP:$BE,'Data 2'!BA$1,0),0)</f>
        <v>46584.260000000009</v>
      </c>
      <c r="AX225" s="15">
        <f>IFERROR(VLOOKUP($M:$M,'Data 2'!$AP:$BE,'Data 2'!BB$1,0),0)</f>
        <v>38408.9</v>
      </c>
      <c r="AY225" s="15">
        <f>IFERROR(VLOOKUP($M:$M,'Data 2'!$AP:$BE,'Data 2'!BC$1,0),0)</f>
        <v>33378.400000000001</v>
      </c>
      <c r="AZ225" s="16">
        <f t="shared" si="209"/>
        <v>696977.92000000004</v>
      </c>
      <c r="BA225" s="3">
        <f>IF(AA225=0,0,IFERROR(VLOOKUP($M:$M,'Price_Per_Oz_01.2019~'!$A:$CQ,Data_sheet_PTD!BA$2,0),0))</f>
        <v>0.73</v>
      </c>
      <c r="BB225" s="3">
        <f>IF(AB225=0,0,IFERROR(VLOOKUP($M:$M,'Price_Per_Oz_01.2019~'!$A:$CQ,Data_sheet_PTD!BB$2,0),0))</f>
        <v>0.73</v>
      </c>
      <c r="BC225" s="3">
        <f>IF(AC225=0,0,IFERROR(VLOOKUP($M:$M,'Price_Per_Oz_01.2019~'!$A:$CQ,Data_sheet_PTD!BC$2,0),0))</f>
        <v>0.73</v>
      </c>
      <c r="BD225" s="3">
        <f>IF(AD225=0,0,IFERROR(VLOOKUP($M:$M,'Price_Per_Oz_01.2019~'!$A:$CQ,Data_sheet_PTD!BD$2,0),0))</f>
        <v>0.73</v>
      </c>
      <c r="BE225" s="3">
        <f>IF(AE225=0,0,IFERROR(VLOOKUP($M:$M,'Price_Per_Oz_01.2019~'!$A:$CQ,Data_sheet_PTD!BE$2,0),0))</f>
        <v>0.73</v>
      </c>
      <c r="BF225" s="3">
        <f>IF(AF225=0,0,IFERROR(VLOOKUP($M:$M,'Price_Per_Oz_01.2019~'!$A:$CQ,Data_sheet_PTD!BF$2,0),0))</f>
        <v>0.73</v>
      </c>
      <c r="BG225" s="3">
        <f>IF(AG225=0,0,IFERROR(VLOOKUP($M:$M,'Price_Per_Oz_01.2019~'!$A:$CQ,Data_sheet_PTD!BG$2,0),0))</f>
        <v>0.73</v>
      </c>
      <c r="BH225" s="3">
        <f>IF(AH225=0,0,IFERROR(VLOOKUP($M:$M,'Price_Per_Oz_01.2019~'!$A:$CQ,Data_sheet_PTD!BH$2,0),0))</f>
        <v>0.73</v>
      </c>
      <c r="BI225" s="3">
        <f>IF(AI225=0,0,IFERROR(VLOOKUP($M:$M,'Price_Per_Oz_01.2019~'!$A:$CQ,Data_sheet_PTD!BI$2,0),0))</f>
        <v>0.73</v>
      </c>
      <c r="BJ225" s="3">
        <f>IF(AJ225=0,0,IFERROR(VLOOKUP($M:$M,'Price_Per_Oz_01.2019~'!$A:$CQ,Data_sheet_PTD!BJ$2,0),0))</f>
        <v>0.73</v>
      </c>
      <c r="BK225" s="3">
        <f>IF(AK225=0,0,IFERROR(VLOOKUP($M:$M,'Price_Per_Oz_01.2019~'!$A:$CQ,Data_sheet_PTD!BK$2,0),0))</f>
        <v>0.73</v>
      </c>
      <c r="BL225" s="3">
        <f>IF(AL225=0,0,IFERROR(VLOOKUP($M:$M,'Price_Per_Oz_01.2019~'!$A:$CQ,Data_sheet_PTD!BL$2,0),0))</f>
        <v>0.73</v>
      </c>
      <c r="BM225" s="17">
        <f t="shared" si="261"/>
        <v>0.73</v>
      </c>
      <c r="BN225" s="3">
        <f>IF(AN225=0,0,IFERROR(VLOOKUP($M:$M,'Price_Per_Oz_01.2019~'!$A:$CQ,Data_sheet_PTD!BN$2,0),0))</f>
        <v>0.73</v>
      </c>
      <c r="BO225" s="3">
        <f>IF(AO225=0,0,IFERROR(VLOOKUP($M:$M,'Price_Per_Oz_01.2019~'!$A:$CQ,Data_sheet_PTD!BO$2,0),0))</f>
        <v>0.73</v>
      </c>
      <c r="BP225" s="3">
        <f>IF(AP225=0,0,IFERROR(VLOOKUP($M:$M,'Price_Per_Oz_01.2019~'!$A:$CQ,Data_sheet_PTD!BP$2,0),0))</f>
        <v>0.73</v>
      </c>
      <c r="BQ225" s="3">
        <f>IF(AQ225=0,0,IFERROR(VLOOKUP($M:$M,'Price_Per_Oz_01.2019~'!$A:$CQ,Data_sheet_PTD!BQ$2,0),0))</f>
        <v>0.73</v>
      </c>
      <c r="BR225" s="3">
        <f>IF(AR225=0,0,IFERROR(VLOOKUP($M:$M,'Price_Per_Oz_01.2019~'!$A:$CQ,Data_sheet_PTD!BR$2,0),0))</f>
        <v>0.73</v>
      </c>
      <c r="BS225" s="3">
        <f>IF(AS225=0,0,IFERROR(VLOOKUP($M:$M,'Price_Per_Oz_01.2019~'!$A:$CQ,Data_sheet_PTD!BS$2,0),0))</f>
        <v>0.73</v>
      </c>
      <c r="BT225" s="3">
        <f>IF(AT225=0,0,IFERROR(VLOOKUP($M:$M,'Price_Per_Oz_01.2019~'!$A:$CQ,Data_sheet_PTD!BT$2,0),0))</f>
        <v>0.73</v>
      </c>
      <c r="BU225" s="3">
        <f>IF(AU225=0,0,IFERROR(VLOOKUP($M:$M,'Price_Per_Oz_01.2019~'!$A:$CQ,Data_sheet_PTD!BU$2,0),0))</f>
        <v>0.73</v>
      </c>
      <c r="BV225" s="3">
        <f>IF(AV225=0,0,IFERROR(VLOOKUP($M:$M,'Price_Per_Oz_01.2019~'!$A:$CQ,Data_sheet_PTD!BV$2,0),0))</f>
        <v>0.73</v>
      </c>
      <c r="BW225" s="3">
        <f>IF(AW225=0,0,IFERROR(VLOOKUP($M:$M,'Price_Per_Oz_01.2019~'!$A:$CQ,Data_sheet_PTD!BW$2,0),0))</f>
        <v>0.73</v>
      </c>
      <c r="BX225" s="3">
        <f>IF(AX225=0,0,IFERROR(VLOOKUP($M:$M,'Price_Per_Oz_01.2019~'!$A:$CQ,Data_sheet_PTD!BX$2,0),0))</f>
        <v>0.73</v>
      </c>
      <c r="BY225" s="3">
        <f>IF(AY225=0,0,IFERROR(VLOOKUP($M:$M,'Price_Per_Oz_01.2019~'!$A:$CQ,Data_sheet_PTD!BY$2,0),0))</f>
        <v>0.73</v>
      </c>
      <c r="BZ225" s="17">
        <f t="shared" si="262"/>
        <v>0.73</v>
      </c>
      <c r="CA225" s="12">
        <f t="shared" si="213"/>
        <v>45664.616438356163</v>
      </c>
      <c r="CB225" s="12">
        <f t="shared" si="214"/>
        <v>55875.684931506854</v>
      </c>
      <c r="CC225" s="12">
        <f t="shared" si="215"/>
        <v>69681.479452054802</v>
      </c>
      <c r="CD225" s="12">
        <f t="shared" si="216"/>
        <v>86647.821917808222</v>
      </c>
      <c r="CE225" s="12">
        <f t="shared" si="217"/>
        <v>101967.65753424658</v>
      </c>
      <c r="CF225" s="12">
        <f t="shared" si="218"/>
        <v>105852.71232876713</v>
      </c>
      <c r="CG225" s="12">
        <f t="shared" si="219"/>
        <v>97365.493150684924</v>
      </c>
      <c r="CH225" s="12">
        <f t="shared" si="220"/>
        <v>85185.684931506854</v>
      </c>
      <c r="CI225" s="12">
        <f t="shared" si="221"/>
        <v>71090.904109589042</v>
      </c>
      <c r="CJ225" s="12">
        <f t="shared" si="222"/>
        <v>63612.28767123288</v>
      </c>
      <c r="CK225" s="12">
        <f t="shared" si="223"/>
        <v>41798.438356164384</v>
      </c>
      <c r="CL225" s="12">
        <f t="shared" si="224"/>
        <v>42842.945205479453</v>
      </c>
      <c r="CM225" s="13">
        <f t="shared" si="263"/>
        <v>867585.72602739721</v>
      </c>
      <c r="CN225" s="12">
        <f t="shared" si="225"/>
        <v>46337.301369863017</v>
      </c>
      <c r="CO225" s="12">
        <f t="shared" si="226"/>
        <v>58657.94520547946</v>
      </c>
      <c r="CP225" s="12">
        <f t="shared" si="227"/>
        <v>88140.027397260274</v>
      </c>
      <c r="CQ225" s="12">
        <f t="shared" si="228"/>
        <v>84569.602739726033</v>
      </c>
      <c r="CR225" s="12">
        <f t="shared" si="229"/>
        <v>107241.69863013699</v>
      </c>
      <c r="CS225" s="12">
        <f t="shared" si="230"/>
        <v>118361.60273972603</v>
      </c>
      <c r="CT225" s="12">
        <f t="shared" si="231"/>
        <v>111162.38356164383</v>
      </c>
      <c r="CU225" s="12">
        <f t="shared" si="232"/>
        <v>104809.83561643834</v>
      </c>
      <c r="CV225" s="12">
        <f t="shared" si="233"/>
        <v>73331.054794520547</v>
      </c>
      <c r="CW225" s="12">
        <f t="shared" si="234"/>
        <v>63814.054794520562</v>
      </c>
      <c r="CX225" s="12">
        <f t="shared" si="235"/>
        <v>52614.931506849316</v>
      </c>
      <c r="CY225" s="12">
        <f t="shared" si="236"/>
        <v>45723.835616438359</v>
      </c>
      <c r="CZ225" s="13">
        <f t="shared" si="210"/>
        <v>954764.27397260279</v>
      </c>
      <c r="DA225" s="15">
        <f t="shared" si="237"/>
        <v>491.06000000000336</v>
      </c>
      <c r="DB225" s="15">
        <f t="shared" si="238"/>
        <v>2031.0500000000025</v>
      </c>
      <c r="DC225" s="15">
        <f t="shared" si="239"/>
        <v>13474.739999999994</v>
      </c>
      <c r="DD225" s="15">
        <f t="shared" si="240"/>
        <v>-1517.0999999999976</v>
      </c>
      <c r="DE225" s="15">
        <f t="shared" si="241"/>
        <v>3850.0499999999993</v>
      </c>
      <c r="DF225" s="15">
        <f t="shared" si="242"/>
        <v>9131.4900000000016</v>
      </c>
      <c r="DG225" s="15">
        <f t="shared" si="243"/>
        <v>10071.730000000001</v>
      </c>
      <c r="DH225" s="15">
        <f t="shared" si="244"/>
        <v>14325.629999999988</v>
      </c>
      <c r="DI225" s="15">
        <f t="shared" si="245"/>
        <v>1635.3099999999984</v>
      </c>
      <c r="DJ225" s="15">
        <f t="shared" si="246"/>
        <v>147.29000000000778</v>
      </c>
      <c r="DK225" s="15">
        <f t="shared" si="247"/>
        <v>7896.04</v>
      </c>
      <c r="DL225" s="15">
        <f t="shared" si="248"/>
        <v>2103.0500000000011</v>
      </c>
      <c r="DM225" s="16">
        <f t="shared" si="211"/>
        <v>63640.340000000004</v>
      </c>
      <c r="DN225" s="15">
        <f t="shared" si="249"/>
        <v>0</v>
      </c>
      <c r="DO225" s="15">
        <f t="shared" si="250"/>
        <v>0</v>
      </c>
      <c r="DP225" s="15">
        <f t="shared" si="251"/>
        <v>0</v>
      </c>
      <c r="DQ225" s="15">
        <f t="shared" si="252"/>
        <v>0</v>
      </c>
      <c r="DR225" s="15">
        <f t="shared" si="253"/>
        <v>0</v>
      </c>
      <c r="DS225" s="15">
        <f t="shared" si="254"/>
        <v>0</v>
      </c>
      <c r="DT225" s="15">
        <f t="shared" si="255"/>
        <v>0</v>
      </c>
      <c r="DU225" s="15">
        <f t="shared" si="256"/>
        <v>0</v>
      </c>
      <c r="DV225" s="15">
        <f t="shared" si="257"/>
        <v>0</v>
      </c>
      <c r="DW225" s="15">
        <f t="shared" si="258"/>
        <v>0</v>
      </c>
      <c r="DX225" s="15">
        <f t="shared" si="259"/>
        <v>0</v>
      </c>
      <c r="DY225" s="15">
        <f t="shared" si="260"/>
        <v>0</v>
      </c>
      <c r="DZ225" s="16">
        <f t="shared" si="212"/>
        <v>0</v>
      </c>
      <c r="EB225" s="22">
        <f t="shared" si="264"/>
        <v>1.5916157281026244E-12</v>
      </c>
      <c r="EC225" s="22">
        <f t="shared" si="265"/>
        <v>0</v>
      </c>
      <c r="ED225" s="22">
        <f t="shared" si="266"/>
        <v>0</v>
      </c>
      <c r="EE225" s="22">
        <f t="shared" si="267"/>
        <v>-8.1854523159563541E-12</v>
      </c>
      <c r="EF225" s="22">
        <f t="shared" si="268"/>
        <v>3.637978807091713E-12</v>
      </c>
      <c r="EG225" s="22">
        <f t="shared" si="269"/>
        <v>0</v>
      </c>
      <c r="EH225" s="22">
        <f t="shared" si="270"/>
        <v>0</v>
      </c>
      <c r="EI225" s="22">
        <f t="shared" si="271"/>
        <v>0</v>
      </c>
      <c r="EJ225" s="22">
        <f t="shared" si="272"/>
        <v>0</v>
      </c>
      <c r="EK225" s="22">
        <f t="shared" si="273"/>
        <v>3.694822225952521E-13</v>
      </c>
      <c r="EL225" s="22">
        <f t="shared" si="274"/>
        <v>0</v>
      </c>
      <c r="EM225" s="22">
        <f t="shared" si="275"/>
        <v>0</v>
      </c>
    </row>
    <row r="226" spans="12:143" x14ac:dyDescent="0.3">
      <c r="L226" s="7"/>
      <c r="M226" t="s">
        <v>335</v>
      </c>
      <c r="N226" s="15">
        <f>IFERROR(VLOOKUP($M:$M,'Data 2'!$C:$R,'Data 2'!E$1,0),0)</f>
        <v>0</v>
      </c>
      <c r="O226" s="15">
        <f>IFERROR(VLOOKUP($M:$M,'Data 2'!$C:$R,'Data 2'!F$1,0),0)</f>
        <v>0</v>
      </c>
      <c r="P226" s="15">
        <f>IFERROR(VLOOKUP($M:$M,'Data 2'!$C:$R,'Data 2'!G$1,0),0)</f>
        <v>0</v>
      </c>
      <c r="Q226" s="15">
        <f>IFERROR(VLOOKUP($M:$M,'Data 2'!$C:$R,'Data 2'!H$1,0),0)</f>
        <v>0</v>
      </c>
      <c r="R226" s="15">
        <f>IFERROR(VLOOKUP($M:$M,'Data 2'!$C:$R,'Data 2'!I$1,0),0)</f>
        <v>0</v>
      </c>
      <c r="S226" s="15">
        <f>IFERROR(VLOOKUP($M:$M,'Data 2'!$C:$R,'Data 2'!J$1,0),0)</f>
        <v>0</v>
      </c>
      <c r="T226" s="15">
        <f>IFERROR(VLOOKUP($M:$M,'Data 2'!$C:$R,'Data 2'!K$1,0),0)</f>
        <v>0</v>
      </c>
      <c r="U226" s="15">
        <f>IFERROR(VLOOKUP($M:$M,'Data 2'!$C:$R,'Data 2'!L$1,0),0)</f>
        <v>0</v>
      </c>
      <c r="V226" s="15">
        <f>IFERROR(VLOOKUP($M:$M,'Data 2'!$C:$R,'Data 2'!M$1,0),0)</f>
        <v>0</v>
      </c>
      <c r="W226" s="15">
        <f>IFERROR(VLOOKUP($M:$M,'Data 2'!$C:$R,'Data 2'!N$1,0),0)</f>
        <v>0</v>
      </c>
      <c r="X226" s="15">
        <f>IFERROR(VLOOKUP($M:$M,'Data 2'!$C:$R,'Data 2'!O$1,0),0)</f>
        <v>0</v>
      </c>
      <c r="Y226" s="15">
        <f>IFERROR(VLOOKUP($M:$M,'Data 2'!$C:$R,'Data 2'!P$1,0),0)</f>
        <v>0</v>
      </c>
      <c r="Z226" s="16">
        <f t="shared" si="277"/>
        <v>0</v>
      </c>
      <c r="AA226" s="15">
        <f>IFERROR(VLOOKUP($M:$M,'Data 2'!$U:$AI,'Data 2'!W$1,0),0)</f>
        <v>0</v>
      </c>
      <c r="AB226" s="15">
        <f>IFERROR(VLOOKUP($M:$M,'Data 2'!$U:$AI,'Data 2'!X$1,0),0)</f>
        <v>0</v>
      </c>
      <c r="AC226" s="15">
        <f>IFERROR(VLOOKUP($M:$M,'Data 2'!$U:$AI,'Data 2'!Y$1,0),0)</f>
        <v>0</v>
      </c>
      <c r="AD226" s="15">
        <f>IFERROR(VLOOKUP($M:$M,'Data 2'!$U:$AI,'Data 2'!Z$1,0),0)</f>
        <v>0</v>
      </c>
      <c r="AE226" s="15">
        <f>IFERROR(VLOOKUP($M:$M,'Data 2'!$U:$AI,'Data 2'!AA$1,0),0)</f>
        <v>0</v>
      </c>
      <c r="AF226" s="15">
        <f>IFERROR(VLOOKUP($M:$M,'Data 2'!$U:$AI,'Data 2'!AB$1,0),0)</f>
        <v>0</v>
      </c>
      <c r="AG226" s="15">
        <f>IFERROR(VLOOKUP($M:$M,'Data 2'!$U:$AI,'Data 2'!AC$1,0),0)</f>
        <v>0</v>
      </c>
      <c r="AH226" s="15">
        <f>IFERROR(VLOOKUP($M:$M,'Data 2'!$U:$AI,'Data 2'!AD$1,0),0)</f>
        <v>0</v>
      </c>
      <c r="AI226" s="15">
        <f>IFERROR(VLOOKUP($M:$M,'Data 2'!$U:$AI,'Data 2'!AE$1,0),0)</f>
        <v>0</v>
      </c>
      <c r="AJ226" s="15">
        <f>IFERROR(VLOOKUP($M:$M,'Data 2'!$U:$AI,'Data 2'!AF$1,0),0)</f>
        <v>0</v>
      </c>
      <c r="AK226" s="15">
        <f>IFERROR(VLOOKUP($M:$M,'Data 2'!$U:$AI,'Data 2'!AG$1,0),0)</f>
        <v>0</v>
      </c>
      <c r="AL226" s="15">
        <f>IFERROR(VLOOKUP($M:$M,'Data 2'!$U:$AI,'Data 2'!AH$1,0),0)</f>
        <v>0</v>
      </c>
      <c r="AM226" s="16">
        <f t="shared" si="276"/>
        <v>0</v>
      </c>
      <c r="AN226" s="15">
        <f>IFERROR(VLOOKUP($M:$M,'Data 2'!$AP:$BE,'Data 2'!AR$1,0),0)</f>
        <v>0</v>
      </c>
      <c r="AO226" s="15">
        <f>IFERROR(VLOOKUP($M:$M,'Data 2'!$AP:$BE,'Data 2'!AS$1,0),0)</f>
        <v>0</v>
      </c>
      <c r="AP226" s="15">
        <f>IFERROR(VLOOKUP($M:$M,'Data 2'!$AP:$BE,'Data 2'!AT$1,0),0)</f>
        <v>0</v>
      </c>
      <c r="AQ226" s="15">
        <f>IFERROR(VLOOKUP($M:$M,'Data 2'!$AP:$BE,'Data 2'!AU$1,0),0)</f>
        <v>0</v>
      </c>
      <c r="AR226" s="15">
        <f>IFERROR(VLOOKUP($M:$M,'Data 2'!$AP:$BE,'Data 2'!AV$1,0),0)</f>
        <v>0</v>
      </c>
      <c r="AS226" s="15">
        <f>IFERROR(VLOOKUP($M:$M,'Data 2'!$AP:$BE,'Data 2'!AW$1,0),0)</f>
        <v>0</v>
      </c>
      <c r="AT226" s="15">
        <f>IFERROR(VLOOKUP($M:$M,'Data 2'!$AP:$BE,'Data 2'!AX$1,0),0)</f>
        <v>0</v>
      </c>
      <c r="AU226" s="15">
        <f>IFERROR(VLOOKUP($M:$M,'Data 2'!$AP:$BE,'Data 2'!AY$1,0),0)</f>
        <v>0</v>
      </c>
      <c r="AV226" s="15">
        <f>IFERROR(VLOOKUP($M:$M,'Data 2'!$AP:$BE,'Data 2'!AZ$1,0),0)</f>
        <v>0</v>
      </c>
      <c r="AW226" s="15">
        <f>IFERROR(VLOOKUP($M:$M,'Data 2'!$AP:$BE,'Data 2'!BA$1,0),0)</f>
        <v>0</v>
      </c>
      <c r="AX226" s="15">
        <f>IFERROR(VLOOKUP($M:$M,'Data 2'!$AP:$BE,'Data 2'!BB$1,0),0)</f>
        <v>0</v>
      </c>
      <c r="AY226" s="15">
        <f>IFERROR(VLOOKUP($M:$M,'Data 2'!$AP:$BE,'Data 2'!BC$1,0),0)</f>
        <v>0</v>
      </c>
      <c r="AZ226" s="16">
        <f t="shared" si="209"/>
        <v>0</v>
      </c>
      <c r="BA226" s="3">
        <f>IF(AA226=0,0,IFERROR(VLOOKUP($M:$M,'Price_Per_Oz_01.2019~'!$A:$CQ,Data_sheet_PTD!BA$2,0),0))</f>
        <v>0</v>
      </c>
      <c r="BB226" s="3">
        <f>IF(AB226=0,0,IFERROR(VLOOKUP($M:$M,'Price_Per_Oz_01.2019~'!$A:$CQ,Data_sheet_PTD!BB$2,0),0))</f>
        <v>0</v>
      </c>
      <c r="BC226" s="3">
        <f>IF(AC226=0,0,IFERROR(VLOOKUP($M:$M,'Price_Per_Oz_01.2019~'!$A:$CQ,Data_sheet_PTD!BC$2,0),0))</f>
        <v>0</v>
      </c>
      <c r="BD226" s="3">
        <f>IF(AD226=0,0,IFERROR(VLOOKUP($M:$M,'Price_Per_Oz_01.2019~'!$A:$CQ,Data_sheet_PTD!BD$2,0),0))</f>
        <v>0</v>
      </c>
      <c r="BE226" s="3">
        <f>IF(AE226=0,0,IFERROR(VLOOKUP($M:$M,'Price_Per_Oz_01.2019~'!$A:$CQ,Data_sheet_PTD!BE$2,0),0))</f>
        <v>0</v>
      </c>
      <c r="BF226" s="3">
        <f>IF(AF226=0,0,IFERROR(VLOOKUP($M:$M,'Price_Per_Oz_01.2019~'!$A:$CQ,Data_sheet_PTD!BF$2,0),0))</f>
        <v>0</v>
      </c>
      <c r="BG226" s="3">
        <f>IF(AG226=0,0,IFERROR(VLOOKUP($M:$M,'Price_Per_Oz_01.2019~'!$A:$CQ,Data_sheet_PTD!BG$2,0),0))</f>
        <v>0</v>
      </c>
      <c r="BH226" s="3">
        <f>IF(AH226=0,0,IFERROR(VLOOKUP($M:$M,'Price_Per_Oz_01.2019~'!$A:$CQ,Data_sheet_PTD!BH$2,0),0))</f>
        <v>0</v>
      </c>
      <c r="BI226" s="3">
        <f>IF(AI226=0,0,IFERROR(VLOOKUP($M:$M,'Price_Per_Oz_01.2019~'!$A:$CQ,Data_sheet_PTD!BI$2,0),0))</f>
        <v>0</v>
      </c>
      <c r="BJ226" s="3">
        <f>IF(AJ226=0,0,IFERROR(VLOOKUP($M:$M,'Price_Per_Oz_01.2019~'!$A:$CQ,Data_sheet_PTD!BJ$2,0),0))</f>
        <v>0</v>
      </c>
      <c r="BK226" s="3">
        <f>IF(AK226=0,0,IFERROR(VLOOKUP($M:$M,'Price_Per_Oz_01.2019~'!$A:$CQ,Data_sheet_PTD!BK$2,0),0))</f>
        <v>0</v>
      </c>
      <c r="BL226" s="3">
        <f>IF(AL226=0,0,IFERROR(VLOOKUP($M:$M,'Price_Per_Oz_01.2019~'!$A:$CQ,Data_sheet_PTD!BL$2,0),0))</f>
        <v>0</v>
      </c>
      <c r="BM226" s="17">
        <f t="shared" si="261"/>
        <v>0</v>
      </c>
      <c r="BN226" s="3">
        <f>IF(AN226=0,0,IFERROR(VLOOKUP($M:$M,'Price_Per_Oz_01.2019~'!$A:$CQ,Data_sheet_PTD!BN$2,0),0))</f>
        <v>0</v>
      </c>
      <c r="BO226" s="3">
        <f>IF(AO226=0,0,IFERROR(VLOOKUP($M:$M,'Price_Per_Oz_01.2019~'!$A:$CQ,Data_sheet_PTD!BO$2,0),0))</f>
        <v>0</v>
      </c>
      <c r="BP226" s="3">
        <f>IF(AP226=0,0,IFERROR(VLOOKUP($M:$M,'Price_Per_Oz_01.2019~'!$A:$CQ,Data_sheet_PTD!BP$2,0),0))</f>
        <v>0</v>
      </c>
      <c r="BQ226" s="3">
        <f>IF(AQ226=0,0,IFERROR(VLOOKUP($M:$M,'Price_Per_Oz_01.2019~'!$A:$CQ,Data_sheet_PTD!BQ$2,0),0))</f>
        <v>0</v>
      </c>
      <c r="BR226" s="3">
        <f>IF(AR226=0,0,IFERROR(VLOOKUP($M:$M,'Price_Per_Oz_01.2019~'!$A:$CQ,Data_sheet_PTD!BR$2,0),0))</f>
        <v>0</v>
      </c>
      <c r="BS226" s="3">
        <f>IF(AS226=0,0,IFERROR(VLOOKUP($M:$M,'Price_Per_Oz_01.2019~'!$A:$CQ,Data_sheet_PTD!BS$2,0),0))</f>
        <v>0</v>
      </c>
      <c r="BT226" s="3">
        <f>IF(AT226=0,0,IFERROR(VLOOKUP($M:$M,'Price_Per_Oz_01.2019~'!$A:$CQ,Data_sheet_PTD!BT$2,0),0))</f>
        <v>0</v>
      </c>
      <c r="BU226" s="3">
        <f>IF(AU226=0,0,IFERROR(VLOOKUP($M:$M,'Price_Per_Oz_01.2019~'!$A:$CQ,Data_sheet_PTD!BU$2,0),0))</f>
        <v>0</v>
      </c>
      <c r="BV226" s="3">
        <f>IF(AV226=0,0,IFERROR(VLOOKUP($M:$M,'Price_Per_Oz_01.2019~'!$A:$CQ,Data_sheet_PTD!BV$2,0),0))</f>
        <v>0</v>
      </c>
      <c r="BW226" s="3">
        <f>IF(AW226=0,0,IFERROR(VLOOKUP($M:$M,'Price_Per_Oz_01.2019~'!$A:$CQ,Data_sheet_PTD!BW$2,0),0))</f>
        <v>0</v>
      </c>
      <c r="BX226" s="3">
        <f>IF(AX226=0,0,IFERROR(VLOOKUP($M:$M,'Price_Per_Oz_01.2019~'!$A:$CQ,Data_sheet_PTD!BX$2,0),0))</f>
        <v>0</v>
      </c>
      <c r="BY226" s="3">
        <f>IF(AY226=0,0,IFERROR(VLOOKUP($M:$M,'Price_Per_Oz_01.2019~'!$A:$CQ,Data_sheet_PTD!BY$2,0),0))</f>
        <v>0</v>
      </c>
      <c r="BZ226" s="17">
        <f t="shared" si="262"/>
        <v>0</v>
      </c>
      <c r="CA226" s="12">
        <f t="shared" si="213"/>
        <v>0</v>
      </c>
      <c r="CB226" s="12">
        <f t="shared" si="214"/>
        <v>0</v>
      </c>
      <c r="CC226" s="12">
        <f t="shared" si="215"/>
        <v>0</v>
      </c>
      <c r="CD226" s="12">
        <f t="shared" si="216"/>
        <v>0</v>
      </c>
      <c r="CE226" s="12">
        <f t="shared" si="217"/>
        <v>0</v>
      </c>
      <c r="CF226" s="12">
        <f t="shared" si="218"/>
        <v>0</v>
      </c>
      <c r="CG226" s="12">
        <f t="shared" si="219"/>
        <v>0</v>
      </c>
      <c r="CH226" s="12">
        <f t="shared" si="220"/>
        <v>0</v>
      </c>
      <c r="CI226" s="12">
        <f t="shared" si="221"/>
        <v>0</v>
      </c>
      <c r="CJ226" s="12">
        <f t="shared" si="222"/>
        <v>0</v>
      </c>
      <c r="CK226" s="12">
        <f t="shared" si="223"/>
        <v>0</v>
      </c>
      <c r="CL226" s="12">
        <f t="shared" si="224"/>
        <v>0</v>
      </c>
      <c r="CM226" s="13">
        <f t="shared" si="263"/>
        <v>0</v>
      </c>
      <c r="CN226" s="12">
        <f t="shared" si="225"/>
        <v>0</v>
      </c>
      <c r="CO226" s="12">
        <f t="shared" si="226"/>
        <v>0</v>
      </c>
      <c r="CP226" s="12">
        <f t="shared" si="227"/>
        <v>0</v>
      </c>
      <c r="CQ226" s="12">
        <f t="shared" si="228"/>
        <v>0</v>
      </c>
      <c r="CR226" s="12">
        <f t="shared" si="229"/>
        <v>0</v>
      </c>
      <c r="CS226" s="12">
        <f t="shared" si="230"/>
        <v>0</v>
      </c>
      <c r="CT226" s="12">
        <f t="shared" si="231"/>
        <v>0</v>
      </c>
      <c r="CU226" s="12">
        <f t="shared" si="232"/>
        <v>0</v>
      </c>
      <c r="CV226" s="12">
        <f t="shared" si="233"/>
        <v>0</v>
      </c>
      <c r="CW226" s="12">
        <f t="shared" si="234"/>
        <v>0</v>
      </c>
      <c r="CX226" s="12">
        <f t="shared" si="235"/>
        <v>0</v>
      </c>
      <c r="CY226" s="12">
        <f t="shared" si="236"/>
        <v>0</v>
      </c>
      <c r="CZ226" s="13">
        <f t="shared" si="210"/>
        <v>0</v>
      </c>
      <c r="DA226" s="15">
        <f t="shared" si="237"/>
        <v>0</v>
      </c>
      <c r="DB226" s="15">
        <f t="shared" si="238"/>
        <v>0</v>
      </c>
      <c r="DC226" s="15">
        <f t="shared" si="239"/>
        <v>0</v>
      </c>
      <c r="DD226" s="15">
        <f t="shared" si="240"/>
        <v>0</v>
      </c>
      <c r="DE226" s="15">
        <f t="shared" si="241"/>
        <v>0</v>
      </c>
      <c r="DF226" s="15">
        <f t="shared" si="242"/>
        <v>0</v>
      </c>
      <c r="DG226" s="15">
        <f t="shared" si="243"/>
        <v>0</v>
      </c>
      <c r="DH226" s="15">
        <f t="shared" si="244"/>
        <v>0</v>
      </c>
      <c r="DI226" s="15">
        <f t="shared" si="245"/>
        <v>0</v>
      </c>
      <c r="DJ226" s="15">
        <f t="shared" si="246"/>
        <v>0</v>
      </c>
      <c r="DK226" s="15">
        <f t="shared" si="247"/>
        <v>0</v>
      </c>
      <c r="DL226" s="15">
        <f t="shared" si="248"/>
        <v>0</v>
      </c>
      <c r="DM226" s="16">
        <f t="shared" si="211"/>
        <v>0</v>
      </c>
      <c r="DN226" s="15">
        <f t="shared" si="249"/>
        <v>0</v>
      </c>
      <c r="DO226" s="15">
        <f t="shared" si="250"/>
        <v>0</v>
      </c>
      <c r="DP226" s="15">
        <f t="shared" si="251"/>
        <v>0</v>
      </c>
      <c r="DQ226" s="15">
        <f t="shared" si="252"/>
        <v>0</v>
      </c>
      <c r="DR226" s="15">
        <f t="shared" si="253"/>
        <v>0</v>
      </c>
      <c r="DS226" s="15">
        <f t="shared" si="254"/>
        <v>0</v>
      </c>
      <c r="DT226" s="15">
        <f t="shared" si="255"/>
        <v>0</v>
      </c>
      <c r="DU226" s="15">
        <f t="shared" si="256"/>
        <v>0</v>
      </c>
      <c r="DV226" s="15">
        <f t="shared" si="257"/>
        <v>0</v>
      </c>
      <c r="DW226" s="15">
        <f t="shared" si="258"/>
        <v>0</v>
      </c>
      <c r="DX226" s="15">
        <f t="shared" si="259"/>
        <v>0</v>
      </c>
      <c r="DY226" s="15">
        <f t="shared" si="260"/>
        <v>0</v>
      </c>
      <c r="DZ226" s="16">
        <f t="shared" si="212"/>
        <v>0</v>
      </c>
      <c r="EB226" s="22">
        <f t="shared" si="264"/>
        <v>0</v>
      </c>
      <c r="EC226" s="22">
        <f t="shared" si="265"/>
        <v>0</v>
      </c>
      <c r="ED226" s="22">
        <f t="shared" si="266"/>
        <v>0</v>
      </c>
      <c r="EE226" s="22">
        <f t="shared" si="267"/>
        <v>0</v>
      </c>
      <c r="EF226" s="22">
        <f t="shared" si="268"/>
        <v>0</v>
      </c>
      <c r="EG226" s="22">
        <f t="shared" si="269"/>
        <v>0</v>
      </c>
      <c r="EH226" s="22">
        <f t="shared" si="270"/>
        <v>0</v>
      </c>
      <c r="EI226" s="22">
        <f t="shared" si="271"/>
        <v>0</v>
      </c>
      <c r="EJ226" s="22">
        <f t="shared" si="272"/>
        <v>0</v>
      </c>
      <c r="EK226" s="22">
        <f t="shared" si="273"/>
        <v>0</v>
      </c>
      <c r="EL226" s="22">
        <f t="shared" si="274"/>
        <v>0</v>
      </c>
      <c r="EM226" s="22">
        <f t="shared" si="275"/>
        <v>0</v>
      </c>
    </row>
    <row r="227" spans="12:143" x14ac:dyDescent="0.3">
      <c r="L227" s="7"/>
      <c r="M227" t="s">
        <v>336</v>
      </c>
      <c r="N227" s="15">
        <f>IFERROR(VLOOKUP($M:$M,'Data 2'!$C:$R,'Data 2'!E$1,0),0)</f>
        <v>0</v>
      </c>
      <c r="O227" s="15">
        <f>IFERROR(VLOOKUP($M:$M,'Data 2'!$C:$R,'Data 2'!F$1,0),0)</f>
        <v>0</v>
      </c>
      <c r="P227" s="15">
        <f>IFERROR(VLOOKUP($M:$M,'Data 2'!$C:$R,'Data 2'!G$1,0),0)</f>
        <v>0</v>
      </c>
      <c r="Q227" s="15">
        <f>IFERROR(VLOOKUP($M:$M,'Data 2'!$C:$R,'Data 2'!H$1,0),0)</f>
        <v>0</v>
      </c>
      <c r="R227" s="15">
        <f>IFERROR(VLOOKUP($M:$M,'Data 2'!$C:$R,'Data 2'!I$1,0),0)</f>
        <v>0</v>
      </c>
      <c r="S227" s="15">
        <f>IFERROR(VLOOKUP($M:$M,'Data 2'!$C:$R,'Data 2'!J$1,0),0)</f>
        <v>0</v>
      </c>
      <c r="T227" s="15">
        <f>IFERROR(VLOOKUP($M:$M,'Data 2'!$C:$R,'Data 2'!K$1,0),0)</f>
        <v>0</v>
      </c>
      <c r="U227" s="15">
        <f>IFERROR(VLOOKUP($M:$M,'Data 2'!$C:$R,'Data 2'!L$1,0),0)</f>
        <v>0</v>
      </c>
      <c r="V227" s="15">
        <f>IFERROR(VLOOKUP($M:$M,'Data 2'!$C:$R,'Data 2'!M$1,0),0)</f>
        <v>0</v>
      </c>
      <c r="W227" s="15">
        <f>IFERROR(VLOOKUP($M:$M,'Data 2'!$C:$R,'Data 2'!N$1,0),0)</f>
        <v>0</v>
      </c>
      <c r="X227" s="15">
        <f>IFERROR(VLOOKUP($M:$M,'Data 2'!$C:$R,'Data 2'!O$1,0),0)</f>
        <v>0</v>
      </c>
      <c r="Y227" s="15">
        <f>IFERROR(VLOOKUP($M:$M,'Data 2'!$C:$R,'Data 2'!P$1,0),0)</f>
        <v>0</v>
      </c>
      <c r="Z227" s="16">
        <f t="shared" si="277"/>
        <v>0</v>
      </c>
      <c r="AA227" s="15">
        <f>IFERROR(VLOOKUP($M:$M,'Data 2'!$U:$AI,'Data 2'!W$1,0),0)</f>
        <v>0</v>
      </c>
      <c r="AB227" s="15">
        <f>IFERROR(VLOOKUP($M:$M,'Data 2'!$U:$AI,'Data 2'!X$1,0),0)</f>
        <v>0</v>
      </c>
      <c r="AC227" s="15">
        <f>IFERROR(VLOOKUP($M:$M,'Data 2'!$U:$AI,'Data 2'!Y$1,0),0)</f>
        <v>0</v>
      </c>
      <c r="AD227" s="15">
        <f>IFERROR(VLOOKUP($M:$M,'Data 2'!$U:$AI,'Data 2'!Z$1,0),0)</f>
        <v>0</v>
      </c>
      <c r="AE227" s="15">
        <f>IFERROR(VLOOKUP($M:$M,'Data 2'!$U:$AI,'Data 2'!AA$1,0),0)</f>
        <v>0</v>
      </c>
      <c r="AF227" s="15">
        <f>IFERROR(VLOOKUP($M:$M,'Data 2'!$U:$AI,'Data 2'!AB$1,0),0)</f>
        <v>0</v>
      </c>
      <c r="AG227" s="15">
        <f>IFERROR(VLOOKUP($M:$M,'Data 2'!$U:$AI,'Data 2'!AC$1,0),0)</f>
        <v>0</v>
      </c>
      <c r="AH227" s="15">
        <f>IFERROR(VLOOKUP($M:$M,'Data 2'!$U:$AI,'Data 2'!AD$1,0),0)</f>
        <v>0</v>
      </c>
      <c r="AI227" s="15">
        <f>IFERROR(VLOOKUP($M:$M,'Data 2'!$U:$AI,'Data 2'!AE$1,0),0)</f>
        <v>0</v>
      </c>
      <c r="AJ227" s="15">
        <f>IFERROR(VLOOKUP($M:$M,'Data 2'!$U:$AI,'Data 2'!AF$1,0),0)</f>
        <v>0</v>
      </c>
      <c r="AK227" s="15">
        <f>IFERROR(VLOOKUP($M:$M,'Data 2'!$U:$AI,'Data 2'!AG$1,0),0)</f>
        <v>0</v>
      </c>
      <c r="AL227" s="15">
        <f>IFERROR(VLOOKUP($M:$M,'Data 2'!$U:$AI,'Data 2'!AH$1,0),0)</f>
        <v>0</v>
      </c>
      <c r="AM227" s="16">
        <f t="shared" si="276"/>
        <v>0</v>
      </c>
      <c r="AN227" s="15">
        <f>IFERROR(VLOOKUP($M:$M,'Data 2'!$AP:$BE,'Data 2'!AR$1,0),0)</f>
        <v>0</v>
      </c>
      <c r="AO227" s="15">
        <f>IFERROR(VLOOKUP($M:$M,'Data 2'!$AP:$BE,'Data 2'!AS$1,0),0)</f>
        <v>0</v>
      </c>
      <c r="AP227" s="15">
        <f>IFERROR(VLOOKUP($M:$M,'Data 2'!$AP:$BE,'Data 2'!AT$1,0),0)</f>
        <v>0</v>
      </c>
      <c r="AQ227" s="15">
        <f>IFERROR(VLOOKUP($M:$M,'Data 2'!$AP:$BE,'Data 2'!AU$1,0),0)</f>
        <v>0</v>
      </c>
      <c r="AR227" s="15">
        <f>IFERROR(VLOOKUP($M:$M,'Data 2'!$AP:$BE,'Data 2'!AV$1,0),0)</f>
        <v>0</v>
      </c>
      <c r="AS227" s="15">
        <f>IFERROR(VLOOKUP($M:$M,'Data 2'!$AP:$BE,'Data 2'!AW$1,0),0)</f>
        <v>0</v>
      </c>
      <c r="AT227" s="15">
        <f>IFERROR(VLOOKUP($M:$M,'Data 2'!$AP:$BE,'Data 2'!AX$1,0),0)</f>
        <v>0</v>
      </c>
      <c r="AU227" s="15">
        <f>IFERROR(VLOOKUP($M:$M,'Data 2'!$AP:$BE,'Data 2'!AY$1,0),0)</f>
        <v>0</v>
      </c>
      <c r="AV227" s="15">
        <f>IFERROR(VLOOKUP($M:$M,'Data 2'!$AP:$BE,'Data 2'!AZ$1,0),0)</f>
        <v>0</v>
      </c>
      <c r="AW227" s="15">
        <f>IFERROR(VLOOKUP($M:$M,'Data 2'!$AP:$BE,'Data 2'!BA$1,0),0)</f>
        <v>0</v>
      </c>
      <c r="AX227" s="15">
        <f>IFERROR(VLOOKUP($M:$M,'Data 2'!$AP:$BE,'Data 2'!BB$1,0),0)</f>
        <v>0</v>
      </c>
      <c r="AY227" s="15">
        <f>IFERROR(VLOOKUP($M:$M,'Data 2'!$AP:$BE,'Data 2'!BC$1,0),0)</f>
        <v>0</v>
      </c>
      <c r="AZ227" s="16">
        <f t="shared" si="209"/>
        <v>0</v>
      </c>
      <c r="BA227" s="3">
        <f>IF(AA227=0,0,IFERROR(VLOOKUP($M:$M,'Price_Per_Oz_01.2019~'!$A:$CQ,Data_sheet_PTD!BA$2,0),0))</f>
        <v>0</v>
      </c>
      <c r="BB227" s="3">
        <f>IF(AB227=0,0,IFERROR(VLOOKUP($M:$M,'Price_Per_Oz_01.2019~'!$A:$CQ,Data_sheet_PTD!BB$2,0),0))</f>
        <v>0</v>
      </c>
      <c r="BC227" s="3">
        <f>IF(AC227=0,0,IFERROR(VLOOKUP($M:$M,'Price_Per_Oz_01.2019~'!$A:$CQ,Data_sheet_PTD!BC$2,0),0))</f>
        <v>0</v>
      </c>
      <c r="BD227" s="3">
        <f>IF(AD227=0,0,IFERROR(VLOOKUP($M:$M,'Price_Per_Oz_01.2019~'!$A:$CQ,Data_sheet_PTD!BD$2,0),0))</f>
        <v>0</v>
      </c>
      <c r="BE227" s="3">
        <f>IF(AE227=0,0,IFERROR(VLOOKUP($M:$M,'Price_Per_Oz_01.2019~'!$A:$CQ,Data_sheet_PTD!BE$2,0),0))</f>
        <v>0</v>
      </c>
      <c r="BF227" s="3">
        <f>IF(AF227=0,0,IFERROR(VLOOKUP($M:$M,'Price_Per_Oz_01.2019~'!$A:$CQ,Data_sheet_PTD!BF$2,0),0))</f>
        <v>0</v>
      </c>
      <c r="BG227" s="3">
        <f>IF(AG227=0,0,IFERROR(VLOOKUP($M:$M,'Price_Per_Oz_01.2019~'!$A:$CQ,Data_sheet_PTD!BG$2,0),0))</f>
        <v>0</v>
      </c>
      <c r="BH227" s="3">
        <f>IF(AH227=0,0,IFERROR(VLOOKUP($M:$M,'Price_Per_Oz_01.2019~'!$A:$CQ,Data_sheet_PTD!BH$2,0),0))</f>
        <v>0</v>
      </c>
      <c r="BI227" s="3">
        <f>IF(AI227=0,0,IFERROR(VLOOKUP($M:$M,'Price_Per_Oz_01.2019~'!$A:$CQ,Data_sheet_PTD!BI$2,0),0))</f>
        <v>0</v>
      </c>
      <c r="BJ227" s="3">
        <f>IF(AJ227=0,0,IFERROR(VLOOKUP($M:$M,'Price_Per_Oz_01.2019~'!$A:$CQ,Data_sheet_PTD!BJ$2,0),0))</f>
        <v>0</v>
      </c>
      <c r="BK227" s="3">
        <f>IF(AK227=0,0,IFERROR(VLOOKUP($M:$M,'Price_Per_Oz_01.2019~'!$A:$CQ,Data_sheet_PTD!BK$2,0),0))</f>
        <v>0</v>
      </c>
      <c r="BL227" s="3">
        <f>IF(AL227=0,0,IFERROR(VLOOKUP($M:$M,'Price_Per_Oz_01.2019~'!$A:$CQ,Data_sheet_PTD!BL$2,0),0))</f>
        <v>0</v>
      </c>
      <c r="BM227" s="17">
        <f t="shared" si="261"/>
        <v>0</v>
      </c>
      <c r="BN227" s="3">
        <f>IF(AN227=0,0,IFERROR(VLOOKUP($M:$M,'Price_Per_Oz_01.2019~'!$A:$CQ,Data_sheet_PTD!BN$2,0),0))</f>
        <v>0</v>
      </c>
      <c r="BO227" s="3">
        <f>IF(AO227=0,0,IFERROR(VLOOKUP($M:$M,'Price_Per_Oz_01.2019~'!$A:$CQ,Data_sheet_PTD!BO$2,0),0))</f>
        <v>0</v>
      </c>
      <c r="BP227" s="3">
        <f>IF(AP227=0,0,IFERROR(VLOOKUP($M:$M,'Price_Per_Oz_01.2019~'!$A:$CQ,Data_sheet_PTD!BP$2,0),0))</f>
        <v>0</v>
      </c>
      <c r="BQ227" s="3">
        <f>IF(AQ227=0,0,IFERROR(VLOOKUP($M:$M,'Price_Per_Oz_01.2019~'!$A:$CQ,Data_sheet_PTD!BQ$2,0),0))</f>
        <v>0</v>
      </c>
      <c r="BR227" s="3">
        <f>IF(AR227=0,0,IFERROR(VLOOKUP($M:$M,'Price_Per_Oz_01.2019~'!$A:$CQ,Data_sheet_PTD!BR$2,0),0))</f>
        <v>0</v>
      </c>
      <c r="BS227" s="3">
        <f>IF(AS227=0,0,IFERROR(VLOOKUP($M:$M,'Price_Per_Oz_01.2019~'!$A:$CQ,Data_sheet_PTD!BS$2,0),0))</f>
        <v>0</v>
      </c>
      <c r="BT227" s="3">
        <f>IF(AT227=0,0,IFERROR(VLOOKUP($M:$M,'Price_Per_Oz_01.2019~'!$A:$CQ,Data_sheet_PTD!BT$2,0),0))</f>
        <v>0</v>
      </c>
      <c r="BU227" s="3">
        <f>IF(AU227=0,0,IFERROR(VLOOKUP($M:$M,'Price_Per_Oz_01.2019~'!$A:$CQ,Data_sheet_PTD!BU$2,0),0))</f>
        <v>0</v>
      </c>
      <c r="BV227" s="3">
        <f>IF(AV227=0,0,IFERROR(VLOOKUP($M:$M,'Price_Per_Oz_01.2019~'!$A:$CQ,Data_sheet_PTD!BV$2,0),0))</f>
        <v>0</v>
      </c>
      <c r="BW227" s="3">
        <f>IF(AW227=0,0,IFERROR(VLOOKUP($M:$M,'Price_Per_Oz_01.2019~'!$A:$CQ,Data_sheet_PTD!BW$2,0),0))</f>
        <v>0</v>
      </c>
      <c r="BX227" s="3">
        <f>IF(AX227=0,0,IFERROR(VLOOKUP($M:$M,'Price_Per_Oz_01.2019~'!$A:$CQ,Data_sheet_PTD!BX$2,0),0))</f>
        <v>0</v>
      </c>
      <c r="BY227" s="3">
        <f>IF(AY227=0,0,IFERROR(VLOOKUP($M:$M,'Price_Per_Oz_01.2019~'!$A:$CQ,Data_sheet_PTD!BY$2,0),0))</f>
        <v>0</v>
      </c>
      <c r="BZ227" s="17">
        <f t="shared" si="262"/>
        <v>0</v>
      </c>
      <c r="CA227" s="12">
        <f t="shared" si="213"/>
        <v>0</v>
      </c>
      <c r="CB227" s="12">
        <f t="shared" si="214"/>
        <v>0</v>
      </c>
      <c r="CC227" s="12">
        <f t="shared" si="215"/>
        <v>0</v>
      </c>
      <c r="CD227" s="12">
        <f t="shared" si="216"/>
        <v>0</v>
      </c>
      <c r="CE227" s="12">
        <f t="shared" si="217"/>
        <v>0</v>
      </c>
      <c r="CF227" s="12">
        <f t="shared" si="218"/>
        <v>0</v>
      </c>
      <c r="CG227" s="12">
        <f t="shared" si="219"/>
        <v>0</v>
      </c>
      <c r="CH227" s="12">
        <f t="shared" si="220"/>
        <v>0</v>
      </c>
      <c r="CI227" s="12">
        <f t="shared" si="221"/>
        <v>0</v>
      </c>
      <c r="CJ227" s="12">
        <f t="shared" si="222"/>
        <v>0</v>
      </c>
      <c r="CK227" s="12">
        <f t="shared" si="223"/>
        <v>0</v>
      </c>
      <c r="CL227" s="12">
        <f t="shared" si="224"/>
        <v>0</v>
      </c>
      <c r="CM227" s="13">
        <f t="shared" si="263"/>
        <v>0</v>
      </c>
      <c r="CN227" s="12">
        <f t="shared" si="225"/>
        <v>0</v>
      </c>
      <c r="CO227" s="12">
        <f t="shared" si="226"/>
        <v>0</v>
      </c>
      <c r="CP227" s="12">
        <f t="shared" si="227"/>
        <v>0</v>
      </c>
      <c r="CQ227" s="12">
        <f t="shared" si="228"/>
        <v>0</v>
      </c>
      <c r="CR227" s="12">
        <f t="shared" si="229"/>
        <v>0</v>
      </c>
      <c r="CS227" s="12">
        <f t="shared" si="230"/>
        <v>0</v>
      </c>
      <c r="CT227" s="12">
        <f t="shared" si="231"/>
        <v>0</v>
      </c>
      <c r="CU227" s="12">
        <f t="shared" si="232"/>
        <v>0</v>
      </c>
      <c r="CV227" s="12">
        <f t="shared" si="233"/>
        <v>0</v>
      </c>
      <c r="CW227" s="12">
        <f t="shared" si="234"/>
        <v>0</v>
      </c>
      <c r="CX227" s="12">
        <f t="shared" si="235"/>
        <v>0</v>
      </c>
      <c r="CY227" s="12">
        <f t="shared" si="236"/>
        <v>0</v>
      </c>
      <c r="CZ227" s="13">
        <f t="shared" si="210"/>
        <v>0</v>
      </c>
      <c r="DA227" s="15">
        <f t="shared" si="237"/>
        <v>0</v>
      </c>
      <c r="DB227" s="15">
        <f t="shared" si="238"/>
        <v>0</v>
      </c>
      <c r="DC227" s="15">
        <f t="shared" si="239"/>
        <v>0</v>
      </c>
      <c r="DD227" s="15">
        <f t="shared" si="240"/>
        <v>0</v>
      </c>
      <c r="DE227" s="15">
        <f t="shared" si="241"/>
        <v>0</v>
      </c>
      <c r="DF227" s="15">
        <f t="shared" si="242"/>
        <v>0</v>
      </c>
      <c r="DG227" s="15">
        <f t="shared" si="243"/>
        <v>0</v>
      </c>
      <c r="DH227" s="15">
        <f t="shared" si="244"/>
        <v>0</v>
      </c>
      <c r="DI227" s="15">
        <f t="shared" si="245"/>
        <v>0</v>
      </c>
      <c r="DJ227" s="15">
        <f t="shared" si="246"/>
        <v>0</v>
      </c>
      <c r="DK227" s="15">
        <f t="shared" si="247"/>
        <v>0</v>
      </c>
      <c r="DL227" s="15">
        <f t="shared" si="248"/>
        <v>0</v>
      </c>
      <c r="DM227" s="16">
        <f t="shared" si="211"/>
        <v>0</v>
      </c>
      <c r="DN227" s="15">
        <f t="shared" si="249"/>
        <v>0</v>
      </c>
      <c r="DO227" s="15">
        <f t="shared" si="250"/>
        <v>0</v>
      </c>
      <c r="DP227" s="15">
        <f t="shared" si="251"/>
        <v>0</v>
      </c>
      <c r="DQ227" s="15">
        <f t="shared" si="252"/>
        <v>0</v>
      </c>
      <c r="DR227" s="15">
        <f t="shared" si="253"/>
        <v>0</v>
      </c>
      <c r="DS227" s="15">
        <f t="shared" si="254"/>
        <v>0</v>
      </c>
      <c r="DT227" s="15">
        <f t="shared" si="255"/>
        <v>0</v>
      </c>
      <c r="DU227" s="15">
        <f t="shared" si="256"/>
        <v>0</v>
      </c>
      <c r="DV227" s="15">
        <f t="shared" si="257"/>
        <v>0</v>
      </c>
      <c r="DW227" s="15">
        <f t="shared" si="258"/>
        <v>0</v>
      </c>
      <c r="DX227" s="15">
        <f t="shared" si="259"/>
        <v>0</v>
      </c>
      <c r="DY227" s="15">
        <f t="shared" si="260"/>
        <v>0</v>
      </c>
      <c r="DZ227" s="16">
        <f t="shared" si="212"/>
        <v>0</v>
      </c>
      <c r="EB227" s="22">
        <f t="shared" si="264"/>
        <v>0</v>
      </c>
      <c r="EC227" s="22">
        <f t="shared" si="265"/>
        <v>0</v>
      </c>
      <c r="ED227" s="22">
        <f t="shared" si="266"/>
        <v>0</v>
      </c>
      <c r="EE227" s="22">
        <f t="shared" si="267"/>
        <v>0</v>
      </c>
      <c r="EF227" s="22">
        <f t="shared" si="268"/>
        <v>0</v>
      </c>
      <c r="EG227" s="22">
        <f t="shared" si="269"/>
        <v>0</v>
      </c>
      <c r="EH227" s="22">
        <f t="shared" si="270"/>
        <v>0</v>
      </c>
      <c r="EI227" s="22">
        <f t="shared" si="271"/>
        <v>0</v>
      </c>
      <c r="EJ227" s="22">
        <f t="shared" si="272"/>
        <v>0</v>
      </c>
      <c r="EK227" s="22">
        <f t="shared" si="273"/>
        <v>0</v>
      </c>
      <c r="EL227" s="22">
        <f t="shared" si="274"/>
        <v>0</v>
      </c>
      <c r="EM227" s="22">
        <f t="shared" si="275"/>
        <v>0</v>
      </c>
    </row>
    <row r="228" spans="12:143" x14ac:dyDescent="0.3">
      <c r="L228" s="7"/>
      <c r="M228" t="s">
        <v>337</v>
      </c>
      <c r="N228" s="15">
        <f>IFERROR(VLOOKUP($M:$M,'Data 2'!$C:$R,'Data 2'!E$1,0),0)</f>
        <v>0</v>
      </c>
      <c r="O228" s="15">
        <f>IFERROR(VLOOKUP($M:$M,'Data 2'!$C:$R,'Data 2'!F$1,0),0)</f>
        <v>0</v>
      </c>
      <c r="P228" s="15">
        <f>IFERROR(VLOOKUP($M:$M,'Data 2'!$C:$R,'Data 2'!G$1,0),0)</f>
        <v>0</v>
      </c>
      <c r="Q228" s="15">
        <f>IFERROR(VLOOKUP($M:$M,'Data 2'!$C:$R,'Data 2'!H$1,0),0)</f>
        <v>0</v>
      </c>
      <c r="R228" s="15">
        <f>IFERROR(VLOOKUP($M:$M,'Data 2'!$C:$R,'Data 2'!I$1,0),0)</f>
        <v>0</v>
      </c>
      <c r="S228" s="15">
        <f>IFERROR(VLOOKUP($M:$M,'Data 2'!$C:$R,'Data 2'!J$1,0),0)</f>
        <v>0</v>
      </c>
      <c r="T228" s="15">
        <f>IFERROR(VLOOKUP($M:$M,'Data 2'!$C:$R,'Data 2'!K$1,0),0)</f>
        <v>0</v>
      </c>
      <c r="U228" s="15">
        <f>IFERROR(VLOOKUP($M:$M,'Data 2'!$C:$R,'Data 2'!L$1,0),0)</f>
        <v>0</v>
      </c>
      <c r="V228" s="15">
        <f>IFERROR(VLOOKUP($M:$M,'Data 2'!$C:$R,'Data 2'!M$1,0),0)</f>
        <v>0</v>
      </c>
      <c r="W228" s="15">
        <f>IFERROR(VLOOKUP($M:$M,'Data 2'!$C:$R,'Data 2'!N$1,0),0)</f>
        <v>0</v>
      </c>
      <c r="X228" s="15">
        <f>IFERROR(VLOOKUP($M:$M,'Data 2'!$C:$R,'Data 2'!O$1,0),0)</f>
        <v>0</v>
      </c>
      <c r="Y228" s="15">
        <f>IFERROR(VLOOKUP($M:$M,'Data 2'!$C:$R,'Data 2'!P$1,0),0)</f>
        <v>0</v>
      </c>
      <c r="Z228" s="16">
        <f t="shared" si="277"/>
        <v>0</v>
      </c>
      <c r="AA228" s="15">
        <f>IFERROR(VLOOKUP($M:$M,'Data 2'!$U:$AI,'Data 2'!W$1,0),0)</f>
        <v>0</v>
      </c>
      <c r="AB228" s="15">
        <f>IFERROR(VLOOKUP($M:$M,'Data 2'!$U:$AI,'Data 2'!X$1,0),0)</f>
        <v>0</v>
      </c>
      <c r="AC228" s="15">
        <f>IFERROR(VLOOKUP($M:$M,'Data 2'!$U:$AI,'Data 2'!Y$1,0),0)</f>
        <v>0</v>
      </c>
      <c r="AD228" s="15">
        <f>IFERROR(VLOOKUP($M:$M,'Data 2'!$U:$AI,'Data 2'!Z$1,0),0)</f>
        <v>0</v>
      </c>
      <c r="AE228" s="15">
        <f>IFERROR(VLOOKUP($M:$M,'Data 2'!$U:$AI,'Data 2'!AA$1,0),0)</f>
        <v>0</v>
      </c>
      <c r="AF228" s="15">
        <f>IFERROR(VLOOKUP($M:$M,'Data 2'!$U:$AI,'Data 2'!AB$1,0),0)</f>
        <v>0</v>
      </c>
      <c r="AG228" s="15">
        <f>IFERROR(VLOOKUP($M:$M,'Data 2'!$U:$AI,'Data 2'!AC$1,0),0)</f>
        <v>0</v>
      </c>
      <c r="AH228" s="15">
        <f>IFERROR(VLOOKUP($M:$M,'Data 2'!$U:$AI,'Data 2'!AD$1,0),0)</f>
        <v>0</v>
      </c>
      <c r="AI228" s="15">
        <f>IFERROR(VLOOKUP($M:$M,'Data 2'!$U:$AI,'Data 2'!AE$1,0),0)</f>
        <v>0</v>
      </c>
      <c r="AJ228" s="15">
        <f>IFERROR(VLOOKUP($M:$M,'Data 2'!$U:$AI,'Data 2'!AF$1,0),0)</f>
        <v>0</v>
      </c>
      <c r="AK228" s="15">
        <f>IFERROR(VLOOKUP($M:$M,'Data 2'!$U:$AI,'Data 2'!AG$1,0),0)</f>
        <v>0</v>
      </c>
      <c r="AL228" s="15">
        <f>IFERROR(VLOOKUP($M:$M,'Data 2'!$U:$AI,'Data 2'!AH$1,0),0)</f>
        <v>0</v>
      </c>
      <c r="AM228" s="16">
        <f t="shared" si="276"/>
        <v>0</v>
      </c>
      <c r="AN228" s="15">
        <f>IFERROR(VLOOKUP($M:$M,'Data 2'!$AP:$BE,'Data 2'!AR$1,0),0)</f>
        <v>0</v>
      </c>
      <c r="AO228" s="15">
        <f>IFERROR(VLOOKUP($M:$M,'Data 2'!$AP:$BE,'Data 2'!AS$1,0),0)</f>
        <v>0</v>
      </c>
      <c r="AP228" s="15">
        <f>IFERROR(VLOOKUP($M:$M,'Data 2'!$AP:$BE,'Data 2'!AT$1,0),0)</f>
        <v>0</v>
      </c>
      <c r="AQ228" s="15">
        <f>IFERROR(VLOOKUP($M:$M,'Data 2'!$AP:$BE,'Data 2'!AU$1,0),0)</f>
        <v>0</v>
      </c>
      <c r="AR228" s="15">
        <f>IFERROR(VLOOKUP($M:$M,'Data 2'!$AP:$BE,'Data 2'!AV$1,0),0)</f>
        <v>0</v>
      </c>
      <c r="AS228" s="15">
        <f>IFERROR(VLOOKUP($M:$M,'Data 2'!$AP:$BE,'Data 2'!AW$1,0),0)</f>
        <v>0</v>
      </c>
      <c r="AT228" s="15">
        <f>IFERROR(VLOOKUP($M:$M,'Data 2'!$AP:$BE,'Data 2'!AX$1,0),0)</f>
        <v>0</v>
      </c>
      <c r="AU228" s="15">
        <f>IFERROR(VLOOKUP($M:$M,'Data 2'!$AP:$BE,'Data 2'!AY$1,0),0)</f>
        <v>0</v>
      </c>
      <c r="AV228" s="15">
        <f>IFERROR(VLOOKUP($M:$M,'Data 2'!$AP:$BE,'Data 2'!AZ$1,0),0)</f>
        <v>0</v>
      </c>
      <c r="AW228" s="15">
        <f>IFERROR(VLOOKUP($M:$M,'Data 2'!$AP:$BE,'Data 2'!BA$1,0),0)</f>
        <v>0</v>
      </c>
      <c r="AX228" s="15">
        <f>IFERROR(VLOOKUP($M:$M,'Data 2'!$AP:$BE,'Data 2'!BB$1,0),0)</f>
        <v>0</v>
      </c>
      <c r="AY228" s="15">
        <f>IFERROR(VLOOKUP($M:$M,'Data 2'!$AP:$BE,'Data 2'!BC$1,0),0)</f>
        <v>0</v>
      </c>
      <c r="AZ228" s="16">
        <f t="shared" si="209"/>
        <v>0</v>
      </c>
      <c r="BA228" s="3">
        <f>IF(AA228=0,0,IFERROR(VLOOKUP($M:$M,'Price_Per_Oz_01.2019~'!$A:$CQ,Data_sheet_PTD!BA$2,0),0))</f>
        <v>0</v>
      </c>
      <c r="BB228" s="3">
        <f>IF(AB228=0,0,IFERROR(VLOOKUP($M:$M,'Price_Per_Oz_01.2019~'!$A:$CQ,Data_sheet_PTD!BB$2,0),0))</f>
        <v>0</v>
      </c>
      <c r="BC228" s="3">
        <f>IF(AC228=0,0,IFERROR(VLOOKUP($M:$M,'Price_Per_Oz_01.2019~'!$A:$CQ,Data_sheet_PTD!BC$2,0),0))</f>
        <v>0</v>
      </c>
      <c r="BD228" s="3">
        <f>IF(AD228=0,0,IFERROR(VLOOKUP($M:$M,'Price_Per_Oz_01.2019~'!$A:$CQ,Data_sheet_PTD!BD$2,0),0))</f>
        <v>0</v>
      </c>
      <c r="BE228" s="3">
        <f>IF(AE228=0,0,IFERROR(VLOOKUP($M:$M,'Price_Per_Oz_01.2019~'!$A:$CQ,Data_sheet_PTD!BE$2,0),0))</f>
        <v>0</v>
      </c>
      <c r="BF228" s="3">
        <f>IF(AF228=0,0,IFERROR(VLOOKUP($M:$M,'Price_Per_Oz_01.2019~'!$A:$CQ,Data_sheet_PTD!BF$2,0),0))</f>
        <v>0</v>
      </c>
      <c r="BG228" s="3">
        <f>IF(AG228=0,0,IFERROR(VLOOKUP($M:$M,'Price_Per_Oz_01.2019~'!$A:$CQ,Data_sheet_PTD!BG$2,0),0))</f>
        <v>0</v>
      </c>
      <c r="BH228" s="3">
        <f>IF(AH228=0,0,IFERROR(VLOOKUP($M:$M,'Price_Per_Oz_01.2019~'!$A:$CQ,Data_sheet_PTD!BH$2,0),0))</f>
        <v>0</v>
      </c>
      <c r="BI228" s="3">
        <f>IF(AI228=0,0,IFERROR(VLOOKUP($M:$M,'Price_Per_Oz_01.2019~'!$A:$CQ,Data_sheet_PTD!BI$2,0),0))</f>
        <v>0</v>
      </c>
      <c r="BJ228" s="3">
        <f>IF(AJ228=0,0,IFERROR(VLOOKUP($M:$M,'Price_Per_Oz_01.2019~'!$A:$CQ,Data_sheet_PTD!BJ$2,0),0))</f>
        <v>0</v>
      </c>
      <c r="BK228" s="3">
        <f>IF(AK228=0,0,IFERROR(VLOOKUP($M:$M,'Price_Per_Oz_01.2019~'!$A:$CQ,Data_sheet_PTD!BK$2,0),0))</f>
        <v>0</v>
      </c>
      <c r="BL228" s="3">
        <f>IF(AL228=0,0,IFERROR(VLOOKUP($M:$M,'Price_Per_Oz_01.2019~'!$A:$CQ,Data_sheet_PTD!BL$2,0),0))</f>
        <v>0</v>
      </c>
      <c r="BM228" s="17">
        <f t="shared" si="261"/>
        <v>0</v>
      </c>
      <c r="BN228" s="3">
        <f>IF(AN228=0,0,IFERROR(VLOOKUP($M:$M,'Price_Per_Oz_01.2019~'!$A:$CQ,Data_sheet_PTD!BN$2,0),0))</f>
        <v>0</v>
      </c>
      <c r="BO228" s="3">
        <f>IF(AO228=0,0,IFERROR(VLOOKUP($M:$M,'Price_Per_Oz_01.2019~'!$A:$CQ,Data_sheet_PTD!BO$2,0),0))</f>
        <v>0</v>
      </c>
      <c r="BP228" s="3">
        <f>IF(AP228=0,0,IFERROR(VLOOKUP($M:$M,'Price_Per_Oz_01.2019~'!$A:$CQ,Data_sheet_PTD!BP$2,0),0))</f>
        <v>0</v>
      </c>
      <c r="BQ228" s="3">
        <f>IF(AQ228=0,0,IFERROR(VLOOKUP($M:$M,'Price_Per_Oz_01.2019~'!$A:$CQ,Data_sheet_PTD!BQ$2,0),0))</f>
        <v>0</v>
      </c>
      <c r="BR228" s="3">
        <f>IF(AR228=0,0,IFERROR(VLOOKUP($M:$M,'Price_Per_Oz_01.2019~'!$A:$CQ,Data_sheet_PTD!BR$2,0),0))</f>
        <v>0</v>
      </c>
      <c r="BS228" s="3">
        <f>IF(AS228=0,0,IFERROR(VLOOKUP($M:$M,'Price_Per_Oz_01.2019~'!$A:$CQ,Data_sheet_PTD!BS$2,0),0))</f>
        <v>0</v>
      </c>
      <c r="BT228" s="3">
        <f>IF(AT228=0,0,IFERROR(VLOOKUP($M:$M,'Price_Per_Oz_01.2019~'!$A:$CQ,Data_sheet_PTD!BT$2,0),0))</f>
        <v>0</v>
      </c>
      <c r="BU228" s="3">
        <f>IF(AU228=0,0,IFERROR(VLOOKUP($M:$M,'Price_Per_Oz_01.2019~'!$A:$CQ,Data_sheet_PTD!BU$2,0),0))</f>
        <v>0</v>
      </c>
      <c r="BV228" s="3">
        <f>IF(AV228=0,0,IFERROR(VLOOKUP($M:$M,'Price_Per_Oz_01.2019~'!$A:$CQ,Data_sheet_PTD!BV$2,0),0))</f>
        <v>0</v>
      </c>
      <c r="BW228" s="3">
        <f>IF(AW228=0,0,IFERROR(VLOOKUP($M:$M,'Price_Per_Oz_01.2019~'!$A:$CQ,Data_sheet_PTD!BW$2,0),0))</f>
        <v>0</v>
      </c>
      <c r="BX228" s="3">
        <f>IF(AX228=0,0,IFERROR(VLOOKUP($M:$M,'Price_Per_Oz_01.2019~'!$A:$CQ,Data_sheet_PTD!BX$2,0),0))</f>
        <v>0</v>
      </c>
      <c r="BY228" s="3">
        <f>IF(AY228=0,0,IFERROR(VLOOKUP($M:$M,'Price_Per_Oz_01.2019~'!$A:$CQ,Data_sheet_PTD!BY$2,0),0))</f>
        <v>0</v>
      </c>
      <c r="BZ228" s="17">
        <f t="shared" si="262"/>
        <v>0</v>
      </c>
      <c r="CA228" s="12">
        <f t="shared" si="213"/>
        <v>0</v>
      </c>
      <c r="CB228" s="12">
        <f t="shared" si="214"/>
        <v>0</v>
      </c>
      <c r="CC228" s="12">
        <f t="shared" si="215"/>
        <v>0</v>
      </c>
      <c r="CD228" s="12">
        <f t="shared" si="216"/>
        <v>0</v>
      </c>
      <c r="CE228" s="12">
        <f t="shared" si="217"/>
        <v>0</v>
      </c>
      <c r="CF228" s="12">
        <f t="shared" si="218"/>
        <v>0</v>
      </c>
      <c r="CG228" s="12">
        <f t="shared" si="219"/>
        <v>0</v>
      </c>
      <c r="CH228" s="12">
        <f t="shared" si="220"/>
        <v>0</v>
      </c>
      <c r="CI228" s="12">
        <f t="shared" si="221"/>
        <v>0</v>
      </c>
      <c r="CJ228" s="12">
        <f t="shared" si="222"/>
        <v>0</v>
      </c>
      <c r="CK228" s="12">
        <f t="shared" si="223"/>
        <v>0</v>
      </c>
      <c r="CL228" s="12">
        <f t="shared" si="224"/>
        <v>0</v>
      </c>
      <c r="CM228" s="13">
        <f t="shared" si="263"/>
        <v>0</v>
      </c>
      <c r="CN228" s="12">
        <f t="shared" si="225"/>
        <v>0</v>
      </c>
      <c r="CO228" s="12">
        <f t="shared" si="226"/>
        <v>0</v>
      </c>
      <c r="CP228" s="12">
        <f t="shared" si="227"/>
        <v>0</v>
      </c>
      <c r="CQ228" s="12">
        <f t="shared" si="228"/>
        <v>0</v>
      </c>
      <c r="CR228" s="12">
        <f t="shared" si="229"/>
        <v>0</v>
      </c>
      <c r="CS228" s="12">
        <f t="shared" si="230"/>
        <v>0</v>
      </c>
      <c r="CT228" s="12">
        <f t="shared" si="231"/>
        <v>0</v>
      </c>
      <c r="CU228" s="12">
        <f t="shared" si="232"/>
        <v>0</v>
      </c>
      <c r="CV228" s="12">
        <f t="shared" si="233"/>
        <v>0</v>
      </c>
      <c r="CW228" s="12">
        <f t="shared" si="234"/>
        <v>0</v>
      </c>
      <c r="CX228" s="12">
        <f t="shared" si="235"/>
        <v>0</v>
      </c>
      <c r="CY228" s="12">
        <f t="shared" si="236"/>
        <v>0</v>
      </c>
      <c r="CZ228" s="13">
        <f t="shared" si="210"/>
        <v>0</v>
      </c>
      <c r="DA228" s="15">
        <f t="shared" si="237"/>
        <v>0</v>
      </c>
      <c r="DB228" s="15">
        <f t="shared" si="238"/>
        <v>0</v>
      </c>
      <c r="DC228" s="15">
        <f t="shared" si="239"/>
        <v>0</v>
      </c>
      <c r="DD228" s="15">
        <f t="shared" si="240"/>
        <v>0</v>
      </c>
      <c r="DE228" s="15">
        <f t="shared" si="241"/>
        <v>0</v>
      </c>
      <c r="DF228" s="15">
        <f t="shared" si="242"/>
        <v>0</v>
      </c>
      <c r="DG228" s="15">
        <f t="shared" si="243"/>
        <v>0</v>
      </c>
      <c r="DH228" s="15">
        <f t="shared" si="244"/>
        <v>0</v>
      </c>
      <c r="DI228" s="15">
        <f t="shared" si="245"/>
        <v>0</v>
      </c>
      <c r="DJ228" s="15">
        <f t="shared" si="246"/>
        <v>0</v>
      </c>
      <c r="DK228" s="15">
        <f t="shared" si="247"/>
        <v>0</v>
      </c>
      <c r="DL228" s="15">
        <f t="shared" si="248"/>
        <v>0</v>
      </c>
      <c r="DM228" s="16">
        <f t="shared" si="211"/>
        <v>0</v>
      </c>
      <c r="DN228" s="15">
        <f t="shared" si="249"/>
        <v>0</v>
      </c>
      <c r="DO228" s="15">
        <f t="shared" si="250"/>
        <v>0</v>
      </c>
      <c r="DP228" s="15">
        <f t="shared" si="251"/>
        <v>0</v>
      </c>
      <c r="DQ228" s="15">
        <f t="shared" si="252"/>
        <v>0</v>
      </c>
      <c r="DR228" s="15">
        <f t="shared" si="253"/>
        <v>0</v>
      </c>
      <c r="DS228" s="15">
        <f t="shared" si="254"/>
        <v>0</v>
      </c>
      <c r="DT228" s="15">
        <f t="shared" si="255"/>
        <v>0</v>
      </c>
      <c r="DU228" s="15">
        <f t="shared" si="256"/>
        <v>0</v>
      </c>
      <c r="DV228" s="15">
        <f t="shared" si="257"/>
        <v>0</v>
      </c>
      <c r="DW228" s="15">
        <f t="shared" si="258"/>
        <v>0</v>
      </c>
      <c r="DX228" s="15">
        <f t="shared" si="259"/>
        <v>0</v>
      </c>
      <c r="DY228" s="15">
        <f t="shared" si="260"/>
        <v>0</v>
      </c>
      <c r="DZ228" s="16">
        <f t="shared" si="212"/>
        <v>0</v>
      </c>
      <c r="EB228" s="22">
        <f t="shared" si="264"/>
        <v>0</v>
      </c>
      <c r="EC228" s="22">
        <f t="shared" si="265"/>
        <v>0</v>
      </c>
      <c r="ED228" s="22">
        <f t="shared" si="266"/>
        <v>0</v>
      </c>
      <c r="EE228" s="22">
        <f t="shared" si="267"/>
        <v>0</v>
      </c>
      <c r="EF228" s="22">
        <f t="shared" si="268"/>
        <v>0</v>
      </c>
      <c r="EG228" s="22">
        <f t="shared" si="269"/>
        <v>0</v>
      </c>
      <c r="EH228" s="22">
        <f t="shared" si="270"/>
        <v>0</v>
      </c>
      <c r="EI228" s="22">
        <f t="shared" si="271"/>
        <v>0</v>
      </c>
      <c r="EJ228" s="22">
        <f t="shared" si="272"/>
        <v>0</v>
      </c>
      <c r="EK228" s="22">
        <f t="shared" si="273"/>
        <v>0</v>
      </c>
      <c r="EL228" s="22">
        <f t="shared" si="274"/>
        <v>0</v>
      </c>
      <c r="EM228" s="22">
        <f t="shared" si="275"/>
        <v>0</v>
      </c>
    </row>
    <row r="229" spans="12:143" x14ac:dyDescent="0.3">
      <c r="L229" s="7"/>
      <c r="M229" t="s">
        <v>338</v>
      </c>
      <c r="N229" s="15">
        <f>IFERROR(VLOOKUP($M:$M,'Data 2'!$C:$R,'Data 2'!E$1,0),0)</f>
        <v>0</v>
      </c>
      <c r="O229" s="15">
        <f>IFERROR(VLOOKUP($M:$M,'Data 2'!$C:$R,'Data 2'!F$1,0),0)</f>
        <v>0</v>
      </c>
      <c r="P229" s="15">
        <f>IFERROR(VLOOKUP($M:$M,'Data 2'!$C:$R,'Data 2'!G$1,0),0)</f>
        <v>0</v>
      </c>
      <c r="Q229" s="15">
        <f>IFERROR(VLOOKUP($M:$M,'Data 2'!$C:$R,'Data 2'!H$1,0),0)</f>
        <v>0</v>
      </c>
      <c r="R229" s="15">
        <f>IFERROR(VLOOKUP($M:$M,'Data 2'!$C:$R,'Data 2'!I$1,0),0)</f>
        <v>0</v>
      </c>
      <c r="S229" s="15">
        <f>IFERROR(VLOOKUP($M:$M,'Data 2'!$C:$R,'Data 2'!J$1,0),0)</f>
        <v>0</v>
      </c>
      <c r="T229" s="15">
        <f>IFERROR(VLOOKUP($M:$M,'Data 2'!$C:$R,'Data 2'!K$1,0),0)</f>
        <v>0</v>
      </c>
      <c r="U229" s="15">
        <f>IFERROR(VLOOKUP($M:$M,'Data 2'!$C:$R,'Data 2'!L$1,0),0)</f>
        <v>0</v>
      </c>
      <c r="V229" s="15">
        <f>IFERROR(VLOOKUP($M:$M,'Data 2'!$C:$R,'Data 2'!M$1,0),0)</f>
        <v>0</v>
      </c>
      <c r="W229" s="15">
        <f>IFERROR(VLOOKUP($M:$M,'Data 2'!$C:$R,'Data 2'!N$1,0),0)</f>
        <v>0</v>
      </c>
      <c r="X229" s="15">
        <f>IFERROR(VLOOKUP($M:$M,'Data 2'!$C:$R,'Data 2'!O$1,0),0)</f>
        <v>0</v>
      </c>
      <c r="Y229" s="15">
        <f>IFERROR(VLOOKUP($M:$M,'Data 2'!$C:$R,'Data 2'!P$1,0),0)</f>
        <v>0</v>
      </c>
      <c r="Z229" s="16">
        <f t="shared" si="277"/>
        <v>0</v>
      </c>
      <c r="AA229" s="15">
        <f>IFERROR(VLOOKUP($M:$M,'Data 2'!$U:$AI,'Data 2'!W$1,0),0)</f>
        <v>0</v>
      </c>
      <c r="AB229" s="15">
        <f>IFERROR(VLOOKUP($M:$M,'Data 2'!$U:$AI,'Data 2'!X$1,0),0)</f>
        <v>0</v>
      </c>
      <c r="AC229" s="15">
        <f>IFERROR(VLOOKUP($M:$M,'Data 2'!$U:$AI,'Data 2'!Y$1,0),0)</f>
        <v>0</v>
      </c>
      <c r="AD229" s="15">
        <f>IFERROR(VLOOKUP($M:$M,'Data 2'!$U:$AI,'Data 2'!Z$1,0),0)</f>
        <v>0</v>
      </c>
      <c r="AE229" s="15">
        <f>IFERROR(VLOOKUP($M:$M,'Data 2'!$U:$AI,'Data 2'!AA$1,0),0)</f>
        <v>0</v>
      </c>
      <c r="AF229" s="15">
        <f>IFERROR(VLOOKUP($M:$M,'Data 2'!$U:$AI,'Data 2'!AB$1,0),0)</f>
        <v>0</v>
      </c>
      <c r="AG229" s="15">
        <f>IFERROR(VLOOKUP($M:$M,'Data 2'!$U:$AI,'Data 2'!AC$1,0),0)</f>
        <v>0</v>
      </c>
      <c r="AH229" s="15">
        <f>IFERROR(VLOOKUP($M:$M,'Data 2'!$U:$AI,'Data 2'!AD$1,0),0)</f>
        <v>0</v>
      </c>
      <c r="AI229" s="15">
        <f>IFERROR(VLOOKUP($M:$M,'Data 2'!$U:$AI,'Data 2'!AE$1,0),0)</f>
        <v>0</v>
      </c>
      <c r="AJ229" s="15">
        <f>IFERROR(VLOOKUP($M:$M,'Data 2'!$U:$AI,'Data 2'!AF$1,0),0)</f>
        <v>0</v>
      </c>
      <c r="AK229" s="15">
        <f>IFERROR(VLOOKUP($M:$M,'Data 2'!$U:$AI,'Data 2'!AG$1,0),0)</f>
        <v>0</v>
      </c>
      <c r="AL229" s="15">
        <f>IFERROR(VLOOKUP($M:$M,'Data 2'!$U:$AI,'Data 2'!AH$1,0),0)</f>
        <v>0</v>
      </c>
      <c r="AM229" s="16">
        <f t="shared" si="276"/>
        <v>0</v>
      </c>
      <c r="AN229" s="15">
        <f>IFERROR(VLOOKUP($M:$M,'Data 2'!$AP:$BE,'Data 2'!AR$1,0),0)</f>
        <v>0</v>
      </c>
      <c r="AO229" s="15">
        <f>IFERROR(VLOOKUP($M:$M,'Data 2'!$AP:$BE,'Data 2'!AS$1,0),0)</f>
        <v>0</v>
      </c>
      <c r="AP229" s="15">
        <f>IFERROR(VLOOKUP($M:$M,'Data 2'!$AP:$BE,'Data 2'!AT$1,0),0)</f>
        <v>0</v>
      </c>
      <c r="AQ229" s="15">
        <f>IFERROR(VLOOKUP($M:$M,'Data 2'!$AP:$BE,'Data 2'!AU$1,0),0)</f>
        <v>0</v>
      </c>
      <c r="AR229" s="15">
        <f>IFERROR(VLOOKUP($M:$M,'Data 2'!$AP:$BE,'Data 2'!AV$1,0),0)</f>
        <v>0</v>
      </c>
      <c r="AS229" s="15">
        <f>IFERROR(VLOOKUP($M:$M,'Data 2'!$AP:$BE,'Data 2'!AW$1,0),0)</f>
        <v>0</v>
      </c>
      <c r="AT229" s="15">
        <f>IFERROR(VLOOKUP($M:$M,'Data 2'!$AP:$BE,'Data 2'!AX$1,0),0)</f>
        <v>0</v>
      </c>
      <c r="AU229" s="15">
        <f>IFERROR(VLOOKUP($M:$M,'Data 2'!$AP:$BE,'Data 2'!AY$1,0),0)</f>
        <v>0</v>
      </c>
      <c r="AV229" s="15">
        <f>IFERROR(VLOOKUP($M:$M,'Data 2'!$AP:$BE,'Data 2'!AZ$1,0),0)</f>
        <v>0</v>
      </c>
      <c r="AW229" s="15">
        <f>IFERROR(VLOOKUP($M:$M,'Data 2'!$AP:$BE,'Data 2'!BA$1,0),0)</f>
        <v>0</v>
      </c>
      <c r="AX229" s="15">
        <f>IFERROR(VLOOKUP($M:$M,'Data 2'!$AP:$BE,'Data 2'!BB$1,0),0)</f>
        <v>0</v>
      </c>
      <c r="AY229" s="15">
        <f>IFERROR(VLOOKUP($M:$M,'Data 2'!$AP:$BE,'Data 2'!BC$1,0),0)</f>
        <v>0</v>
      </c>
      <c r="AZ229" s="16">
        <f t="shared" si="209"/>
        <v>0</v>
      </c>
      <c r="BA229" s="3">
        <f>IF(AA229=0,0,IFERROR(VLOOKUP($M:$M,'Price_Per_Oz_01.2019~'!$A:$CQ,Data_sheet_PTD!BA$2,0),0))</f>
        <v>0</v>
      </c>
      <c r="BB229" s="3">
        <f>IF(AB229=0,0,IFERROR(VLOOKUP($M:$M,'Price_Per_Oz_01.2019~'!$A:$CQ,Data_sheet_PTD!BB$2,0),0))</f>
        <v>0</v>
      </c>
      <c r="BC229" s="3">
        <f>IF(AC229=0,0,IFERROR(VLOOKUP($M:$M,'Price_Per_Oz_01.2019~'!$A:$CQ,Data_sheet_PTD!BC$2,0),0))</f>
        <v>0</v>
      </c>
      <c r="BD229" s="3">
        <f>IF(AD229=0,0,IFERROR(VLOOKUP($M:$M,'Price_Per_Oz_01.2019~'!$A:$CQ,Data_sheet_PTD!BD$2,0),0))</f>
        <v>0</v>
      </c>
      <c r="BE229" s="3">
        <f>IF(AE229=0,0,IFERROR(VLOOKUP($M:$M,'Price_Per_Oz_01.2019~'!$A:$CQ,Data_sheet_PTD!BE$2,0),0))</f>
        <v>0</v>
      </c>
      <c r="BF229" s="3">
        <f>IF(AF229=0,0,IFERROR(VLOOKUP($M:$M,'Price_Per_Oz_01.2019~'!$A:$CQ,Data_sheet_PTD!BF$2,0),0))</f>
        <v>0</v>
      </c>
      <c r="BG229" s="3">
        <f>IF(AG229=0,0,IFERROR(VLOOKUP($M:$M,'Price_Per_Oz_01.2019~'!$A:$CQ,Data_sheet_PTD!BG$2,0),0))</f>
        <v>0</v>
      </c>
      <c r="BH229" s="3">
        <f>IF(AH229=0,0,IFERROR(VLOOKUP($M:$M,'Price_Per_Oz_01.2019~'!$A:$CQ,Data_sheet_PTD!BH$2,0),0))</f>
        <v>0</v>
      </c>
      <c r="BI229" s="3">
        <f>IF(AI229=0,0,IFERROR(VLOOKUP($M:$M,'Price_Per_Oz_01.2019~'!$A:$CQ,Data_sheet_PTD!BI$2,0),0))</f>
        <v>0</v>
      </c>
      <c r="BJ229" s="3">
        <f>IF(AJ229=0,0,IFERROR(VLOOKUP($M:$M,'Price_Per_Oz_01.2019~'!$A:$CQ,Data_sheet_PTD!BJ$2,0),0))</f>
        <v>0</v>
      </c>
      <c r="BK229" s="3">
        <f>IF(AK229=0,0,IFERROR(VLOOKUP($M:$M,'Price_Per_Oz_01.2019~'!$A:$CQ,Data_sheet_PTD!BK$2,0),0))</f>
        <v>0</v>
      </c>
      <c r="BL229" s="3">
        <f>IF(AL229=0,0,IFERROR(VLOOKUP($M:$M,'Price_Per_Oz_01.2019~'!$A:$CQ,Data_sheet_PTD!BL$2,0),0))</f>
        <v>0</v>
      </c>
      <c r="BM229" s="17">
        <f t="shared" si="261"/>
        <v>0</v>
      </c>
      <c r="BN229" s="3">
        <f>IF(AN229=0,0,IFERROR(VLOOKUP($M:$M,'Price_Per_Oz_01.2019~'!$A:$CQ,Data_sheet_PTD!BN$2,0),0))</f>
        <v>0</v>
      </c>
      <c r="BO229" s="3">
        <f>IF(AO229=0,0,IFERROR(VLOOKUP($M:$M,'Price_Per_Oz_01.2019~'!$A:$CQ,Data_sheet_PTD!BO$2,0),0))</f>
        <v>0</v>
      </c>
      <c r="BP229" s="3">
        <f>IF(AP229=0,0,IFERROR(VLOOKUP($M:$M,'Price_Per_Oz_01.2019~'!$A:$CQ,Data_sheet_PTD!BP$2,0),0))</f>
        <v>0</v>
      </c>
      <c r="BQ229" s="3">
        <f>IF(AQ229=0,0,IFERROR(VLOOKUP($M:$M,'Price_Per_Oz_01.2019~'!$A:$CQ,Data_sheet_PTD!BQ$2,0),0))</f>
        <v>0</v>
      </c>
      <c r="BR229" s="3">
        <f>IF(AR229=0,0,IFERROR(VLOOKUP($M:$M,'Price_Per_Oz_01.2019~'!$A:$CQ,Data_sheet_PTD!BR$2,0),0))</f>
        <v>0</v>
      </c>
      <c r="BS229" s="3">
        <f>IF(AS229=0,0,IFERROR(VLOOKUP($M:$M,'Price_Per_Oz_01.2019~'!$A:$CQ,Data_sheet_PTD!BS$2,0),0))</f>
        <v>0</v>
      </c>
      <c r="BT229" s="3">
        <f>IF(AT229=0,0,IFERROR(VLOOKUP($M:$M,'Price_Per_Oz_01.2019~'!$A:$CQ,Data_sheet_PTD!BT$2,0),0))</f>
        <v>0</v>
      </c>
      <c r="BU229" s="3">
        <f>IF(AU229=0,0,IFERROR(VLOOKUP($M:$M,'Price_Per_Oz_01.2019~'!$A:$CQ,Data_sheet_PTD!BU$2,0),0))</f>
        <v>0</v>
      </c>
      <c r="BV229" s="3">
        <f>IF(AV229=0,0,IFERROR(VLOOKUP($M:$M,'Price_Per_Oz_01.2019~'!$A:$CQ,Data_sheet_PTD!BV$2,0),0))</f>
        <v>0</v>
      </c>
      <c r="BW229" s="3">
        <f>IF(AW229=0,0,IFERROR(VLOOKUP($M:$M,'Price_Per_Oz_01.2019~'!$A:$CQ,Data_sheet_PTD!BW$2,0),0))</f>
        <v>0</v>
      </c>
      <c r="BX229" s="3">
        <f>IF(AX229=0,0,IFERROR(VLOOKUP($M:$M,'Price_Per_Oz_01.2019~'!$A:$CQ,Data_sheet_PTD!BX$2,0),0))</f>
        <v>0</v>
      </c>
      <c r="BY229" s="3">
        <f>IF(AY229=0,0,IFERROR(VLOOKUP($M:$M,'Price_Per_Oz_01.2019~'!$A:$CQ,Data_sheet_PTD!BY$2,0),0))</f>
        <v>0</v>
      </c>
      <c r="BZ229" s="17">
        <f t="shared" si="262"/>
        <v>0</v>
      </c>
      <c r="CA229" s="12">
        <f t="shared" si="213"/>
        <v>0</v>
      </c>
      <c r="CB229" s="12">
        <f t="shared" si="214"/>
        <v>0</v>
      </c>
      <c r="CC229" s="12">
        <f t="shared" si="215"/>
        <v>0</v>
      </c>
      <c r="CD229" s="12">
        <f t="shared" si="216"/>
        <v>0</v>
      </c>
      <c r="CE229" s="12">
        <f t="shared" si="217"/>
        <v>0</v>
      </c>
      <c r="CF229" s="12">
        <f t="shared" si="218"/>
        <v>0</v>
      </c>
      <c r="CG229" s="12">
        <f t="shared" si="219"/>
        <v>0</v>
      </c>
      <c r="CH229" s="12">
        <f t="shared" si="220"/>
        <v>0</v>
      </c>
      <c r="CI229" s="12">
        <f t="shared" si="221"/>
        <v>0</v>
      </c>
      <c r="CJ229" s="12">
        <f t="shared" si="222"/>
        <v>0</v>
      </c>
      <c r="CK229" s="12">
        <f t="shared" si="223"/>
        <v>0</v>
      </c>
      <c r="CL229" s="12">
        <f t="shared" si="224"/>
        <v>0</v>
      </c>
      <c r="CM229" s="13">
        <f t="shared" si="263"/>
        <v>0</v>
      </c>
      <c r="CN229" s="12">
        <f t="shared" si="225"/>
        <v>0</v>
      </c>
      <c r="CO229" s="12">
        <f t="shared" si="226"/>
        <v>0</v>
      </c>
      <c r="CP229" s="12">
        <f t="shared" si="227"/>
        <v>0</v>
      </c>
      <c r="CQ229" s="12">
        <f t="shared" si="228"/>
        <v>0</v>
      </c>
      <c r="CR229" s="12">
        <f t="shared" si="229"/>
        <v>0</v>
      </c>
      <c r="CS229" s="12">
        <f t="shared" si="230"/>
        <v>0</v>
      </c>
      <c r="CT229" s="12">
        <f t="shared" si="231"/>
        <v>0</v>
      </c>
      <c r="CU229" s="12">
        <f t="shared" si="232"/>
        <v>0</v>
      </c>
      <c r="CV229" s="12">
        <f t="shared" si="233"/>
        <v>0</v>
      </c>
      <c r="CW229" s="12">
        <f t="shared" si="234"/>
        <v>0</v>
      </c>
      <c r="CX229" s="12">
        <f t="shared" si="235"/>
        <v>0</v>
      </c>
      <c r="CY229" s="12">
        <f t="shared" si="236"/>
        <v>0</v>
      </c>
      <c r="CZ229" s="13">
        <f t="shared" si="210"/>
        <v>0</v>
      </c>
      <c r="DA229" s="15">
        <f t="shared" si="237"/>
        <v>0</v>
      </c>
      <c r="DB229" s="15">
        <f t="shared" si="238"/>
        <v>0</v>
      </c>
      <c r="DC229" s="15">
        <f t="shared" si="239"/>
        <v>0</v>
      </c>
      <c r="DD229" s="15">
        <f t="shared" si="240"/>
        <v>0</v>
      </c>
      <c r="DE229" s="15">
        <f t="shared" si="241"/>
        <v>0</v>
      </c>
      <c r="DF229" s="15">
        <f t="shared" si="242"/>
        <v>0</v>
      </c>
      <c r="DG229" s="15">
        <f t="shared" si="243"/>
        <v>0</v>
      </c>
      <c r="DH229" s="15">
        <f t="shared" si="244"/>
        <v>0</v>
      </c>
      <c r="DI229" s="15">
        <f t="shared" si="245"/>
        <v>0</v>
      </c>
      <c r="DJ229" s="15">
        <f t="shared" si="246"/>
        <v>0</v>
      </c>
      <c r="DK229" s="15">
        <f t="shared" si="247"/>
        <v>0</v>
      </c>
      <c r="DL229" s="15">
        <f t="shared" si="248"/>
        <v>0</v>
      </c>
      <c r="DM229" s="16">
        <f t="shared" si="211"/>
        <v>0</v>
      </c>
      <c r="DN229" s="15">
        <f t="shared" si="249"/>
        <v>0</v>
      </c>
      <c r="DO229" s="15">
        <f t="shared" si="250"/>
        <v>0</v>
      </c>
      <c r="DP229" s="15">
        <f t="shared" si="251"/>
        <v>0</v>
      </c>
      <c r="DQ229" s="15">
        <f t="shared" si="252"/>
        <v>0</v>
      </c>
      <c r="DR229" s="15">
        <f t="shared" si="253"/>
        <v>0</v>
      </c>
      <c r="DS229" s="15">
        <f t="shared" si="254"/>
        <v>0</v>
      </c>
      <c r="DT229" s="15">
        <f t="shared" si="255"/>
        <v>0</v>
      </c>
      <c r="DU229" s="15">
        <f t="shared" si="256"/>
        <v>0</v>
      </c>
      <c r="DV229" s="15">
        <f t="shared" si="257"/>
        <v>0</v>
      </c>
      <c r="DW229" s="15">
        <f t="shared" si="258"/>
        <v>0</v>
      </c>
      <c r="DX229" s="15">
        <f t="shared" si="259"/>
        <v>0</v>
      </c>
      <c r="DY229" s="15">
        <f t="shared" si="260"/>
        <v>0</v>
      </c>
      <c r="DZ229" s="16">
        <f t="shared" si="212"/>
        <v>0</v>
      </c>
      <c r="EB229" s="22">
        <f t="shared" si="264"/>
        <v>0</v>
      </c>
      <c r="EC229" s="22">
        <f t="shared" si="265"/>
        <v>0</v>
      </c>
      <c r="ED229" s="22">
        <f t="shared" si="266"/>
        <v>0</v>
      </c>
      <c r="EE229" s="22">
        <f t="shared" si="267"/>
        <v>0</v>
      </c>
      <c r="EF229" s="22">
        <f t="shared" si="268"/>
        <v>0</v>
      </c>
      <c r="EG229" s="22">
        <f t="shared" si="269"/>
        <v>0</v>
      </c>
      <c r="EH229" s="22">
        <f t="shared" si="270"/>
        <v>0</v>
      </c>
      <c r="EI229" s="22">
        <f t="shared" si="271"/>
        <v>0</v>
      </c>
      <c r="EJ229" s="22">
        <f t="shared" si="272"/>
        <v>0</v>
      </c>
      <c r="EK229" s="22">
        <f t="shared" si="273"/>
        <v>0</v>
      </c>
      <c r="EL229" s="22">
        <f t="shared" si="274"/>
        <v>0</v>
      </c>
      <c r="EM229" s="22">
        <f t="shared" si="275"/>
        <v>0</v>
      </c>
    </row>
    <row r="230" spans="12:143" x14ac:dyDescent="0.3">
      <c r="L230" s="7"/>
      <c r="M230" t="s">
        <v>339</v>
      </c>
      <c r="N230" s="15">
        <f>IFERROR(VLOOKUP($M:$M,'Data 2'!$C:$R,'Data 2'!E$1,0),0)</f>
        <v>0</v>
      </c>
      <c r="O230" s="15">
        <f>IFERROR(VLOOKUP($M:$M,'Data 2'!$C:$R,'Data 2'!F$1,0),0)</f>
        <v>0</v>
      </c>
      <c r="P230" s="15">
        <f>IFERROR(VLOOKUP($M:$M,'Data 2'!$C:$R,'Data 2'!G$1,0),0)</f>
        <v>0</v>
      </c>
      <c r="Q230" s="15">
        <f>IFERROR(VLOOKUP($M:$M,'Data 2'!$C:$R,'Data 2'!H$1,0),0)</f>
        <v>0</v>
      </c>
      <c r="R230" s="15">
        <f>IFERROR(VLOOKUP($M:$M,'Data 2'!$C:$R,'Data 2'!I$1,0),0)</f>
        <v>0</v>
      </c>
      <c r="S230" s="15">
        <f>IFERROR(VLOOKUP($M:$M,'Data 2'!$C:$R,'Data 2'!J$1,0),0)</f>
        <v>0</v>
      </c>
      <c r="T230" s="15">
        <f>IFERROR(VLOOKUP($M:$M,'Data 2'!$C:$R,'Data 2'!K$1,0),0)</f>
        <v>0</v>
      </c>
      <c r="U230" s="15">
        <f>IFERROR(VLOOKUP($M:$M,'Data 2'!$C:$R,'Data 2'!L$1,0),0)</f>
        <v>0</v>
      </c>
      <c r="V230" s="15">
        <f>IFERROR(VLOOKUP($M:$M,'Data 2'!$C:$R,'Data 2'!M$1,0),0)</f>
        <v>0</v>
      </c>
      <c r="W230" s="15">
        <f>IFERROR(VLOOKUP($M:$M,'Data 2'!$C:$R,'Data 2'!N$1,0),0)</f>
        <v>0</v>
      </c>
      <c r="X230" s="15">
        <f>IFERROR(VLOOKUP($M:$M,'Data 2'!$C:$R,'Data 2'!O$1,0),0)</f>
        <v>0</v>
      </c>
      <c r="Y230" s="15">
        <f>IFERROR(VLOOKUP($M:$M,'Data 2'!$C:$R,'Data 2'!P$1,0),0)</f>
        <v>0</v>
      </c>
      <c r="Z230" s="16">
        <f t="shared" si="277"/>
        <v>0</v>
      </c>
      <c r="AA230" s="15">
        <f>IFERROR(VLOOKUP($M:$M,'Data 2'!$U:$AI,'Data 2'!W$1,0),0)</f>
        <v>0</v>
      </c>
      <c r="AB230" s="15">
        <f>IFERROR(VLOOKUP($M:$M,'Data 2'!$U:$AI,'Data 2'!X$1,0),0)</f>
        <v>0</v>
      </c>
      <c r="AC230" s="15">
        <f>IFERROR(VLOOKUP($M:$M,'Data 2'!$U:$AI,'Data 2'!Y$1,0),0)</f>
        <v>0</v>
      </c>
      <c r="AD230" s="15">
        <f>IFERROR(VLOOKUP($M:$M,'Data 2'!$U:$AI,'Data 2'!Z$1,0),0)</f>
        <v>0</v>
      </c>
      <c r="AE230" s="15">
        <f>IFERROR(VLOOKUP($M:$M,'Data 2'!$U:$AI,'Data 2'!AA$1,0),0)</f>
        <v>0</v>
      </c>
      <c r="AF230" s="15">
        <f>IFERROR(VLOOKUP($M:$M,'Data 2'!$U:$AI,'Data 2'!AB$1,0),0)</f>
        <v>0</v>
      </c>
      <c r="AG230" s="15">
        <f>IFERROR(VLOOKUP($M:$M,'Data 2'!$U:$AI,'Data 2'!AC$1,0),0)</f>
        <v>0</v>
      </c>
      <c r="AH230" s="15">
        <f>IFERROR(VLOOKUP($M:$M,'Data 2'!$U:$AI,'Data 2'!AD$1,0),0)</f>
        <v>0</v>
      </c>
      <c r="AI230" s="15">
        <f>IFERROR(VLOOKUP($M:$M,'Data 2'!$U:$AI,'Data 2'!AE$1,0),0)</f>
        <v>0</v>
      </c>
      <c r="AJ230" s="15">
        <f>IFERROR(VLOOKUP($M:$M,'Data 2'!$U:$AI,'Data 2'!AF$1,0),0)</f>
        <v>0</v>
      </c>
      <c r="AK230" s="15">
        <f>IFERROR(VLOOKUP($M:$M,'Data 2'!$U:$AI,'Data 2'!AG$1,0),0)</f>
        <v>0</v>
      </c>
      <c r="AL230" s="15">
        <f>IFERROR(VLOOKUP($M:$M,'Data 2'!$U:$AI,'Data 2'!AH$1,0),0)</f>
        <v>0</v>
      </c>
      <c r="AM230" s="16">
        <f t="shared" si="276"/>
        <v>0</v>
      </c>
      <c r="AN230" s="15">
        <f>IFERROR(VLOOKUP($M:$M,'Data 2'!$AP:$BE,'Data 2'!AR$1,0),0)</f>
        <v>0</v>
      </c>
      <c r="AO230" s="15">
        <f>IFERROR(VLOOKUP($M:$M,'Data 2'!$AP:$BE,'Data 2'!AS$1,0),0)</f>
        <v>0</v>
      </c>
      <c r="AP230" s="15">
        <f>IFERROR(VLOOKUP($M:$M,'Data 2'!$AP:$BE,'Data 2'!AT$1,0),0)</f>
        <v>0</v>
      </c>
      <c r="AQ230" s="15">
        <f>IFERROR(VLOOKUP($M:$M,'Data 2'!$AP:$BE,'Data 2'!AU$1,0),0)</f>
        <v>0</v>
      </c>
      <c r="AR230" s="15">
        <f>IFERROR(VLOOKUP($M:$M,'Data 2'!$AP:$BE,'Data 2'!AV$1,0),0)</f>
        <v>0</v>
      </c>
      <c r="AS230" s="15">
        <f>IFERROR(VLOOKUP($M:$M,'Data 2'!$AP:$BE,'Data 2'!AW$1,0),0)</f>
        <v>0</v>
      </c>
      <c r="AT230" s="15">
        <f>IFERROR(VLOOKUP($M:$M,'Data 2'!$AP:$BE,'Data 2'!AX$1,0),0)</f>
        <v>0</v>
      </c>
      <c r="AU230" s="15">
        <f>IFERROR(VLOOKUP($M:$M,'Data 2'!$AP:$BE,'Data 2'!AY$1,0),0)</f>
        <v>0</v>
      </c>
      <c r="AV230" s="15">
        <f>IFERROR(VLOOKUP($M:$M,'Data 2'!$AP:$BE,'Data 2'!AZ$1,0),0)</f>
        <v>0</v>
      </c>
      <c r="AW230" s="15">
        <f>IFERROR(VLOOKUP($M:$M,'Data 2'!$AP:$BE,'Data 2'!BA$1,0),0)</f>
        <v>0</v>
      </c>
      <c r="AX230" s="15">
        <f>IFERROR(VLOOKUP($M:$M,'Data 2'!$AP:$BE,'Data 2'!BB$1,0),0)</f>
        <v>0</v>
      </c>
      <c r="AY230" s="15">
        <f>IFERROR(VLOOKUP($M:$M,'Data 2'!$AP:$BE,'Data 2'!BC$1,0),0)</f>
        <v>0</v>
      </c>
      <c r="AZ230" s="16">
        <f t="shared" si="209"/>
        <v>0</v>
      </c>
      <c r="BA230" s="3">
        <f>IF(AA230=0,0,IFERROR(VLOOKUP($M:$M,'Price_Per_Oz_01.2019~'!$A:$CQ,Data_sheet_PTD!BA$2,0),0))</f>
        <v>0</v>
      </c>
      <c r="BB230" s="3">
        <f>IF(AB230=0,0,IFERROR(VLOOKUP($M:$M,'Price_Per_Oz_01.2019~'!$A:$CQ,Data_sheet_PTD!BB$2,0),0))</f>
        <v>0</v>
      </c>
      <c r="BC230" s="3">
        <f>IF(AC230=0,0,IFERROR(VLOOKUP($M:$M,'Price_Per_Oz_01.2019~'!$A:$CQ,Data_sheet_PTD!BC$2,0),0))</f>
        <v>0</v>
      </c>
      <c r="BD230" s="3">
        <f>IF(AD230=0,0,IFERROR(VLOOKUP($M:$M,'Price_Per_Oz_01.2019~'!$A:$CQ,Data_sheet_PTD!BD$2,0),0))</f>
        <v>0</v>
      </c>
      <c r="BE230" s="3">
        <f>IF(AE230=0,0,IFERROR(VLOOKUP($M:$M,'Price_Per_Oz_01.2019~'!$A:$CQ,Data_sheet_PTD!BE$2,0),0))</f>
        <v>0</v>
      </c>
      <c r="BF230" s="3">
        <f>IF(AF230=0,0,IFERROR(VLOOKUP($M:$M,'Price_Per_Oz_01.2019~'!$A:$CQ,Data_sheet_PTD!BF$2,0),0))</f>
        <v>0</v>
      </c>
      <c r="BG230" s="3">
        <f>IF(AG230=0,0,IFERROR(VLOOKUP($M:$M,'Price_Per_Oz_01.2019~'!$A:$CQ,Data_sheet_PTD!BG$2,0),0))</f>
        <v>0</v>
      </c>
      <c r="BH230" s="3">
        <f>IF(AH230=0,0,IFERROR(VLOOKUP($M:$M,'Price_Per_Oz_01.2019~'!$A:$CQ,Data_sheet_PTD!BH$2,0),0))</f>
        <v>0</v>
      </c>
      <c r="BI230" s="3">
        <f>IF(AI230=0,0,IFERROR(VLOOKUP($M:$M,'Price_Per_Oz_01.2019~'!$A:$CQ,Data_sheet_PTD!BI$2,0),0))</f>
        <v>0</v>
      </c>
      <c r="BJ230" s="3">
        <f>IF(AJ230=0,0,IFERROR(VLOOKUP($M:$M,'Price_Per_Oz_01.2019~'!$A:$CQ,Data_sheet_PTD!BJ$2,0),0))</f>
        <v>0</v>
      </c>
      <c r="BK230" s="3">
        <f>IF(AK230=0,0,IFERROR(VLOOKUP($M:$M,'Price_Per_Oz_01.2019~'!$A:$CQ,Data_sheet_PTD!BK$2,0),0))</f>
        <v>0</v>
      </c>
      <c r="BL230" s="3">
        <f>IF(AL230=0,0,IFERROR(VLOOKUP($M:$M,'Price_Per_Oz_01.2019~'!$A:$CQ,Data_sheet_PTD!BL$2,0),0))</f>
        <v>0</v>
      </c>
      <c r="BM230" s="17">
        <f t="shared" si="261"/>
        <v>0</v>
      </c>
      <c r="BN230" s="3">
        <f>IF(AN230=0,0,IFERROR(VLOOKUP($M:$M,'Price_Per_Oz_01.2019~'!$A:$CQ,Data_sheet_PTD!BN$2,0),0))</f>
        <v>0</v>
      </c>
      <c r="BO230" s="3">
        <f>IF(AO230=0,0,IFERROR(VLOOKUP($M:$M,'Price_Per_Oz_01.2019~'!$A:$CQ,Data_sheet_PTD!BO$2,0),0))</f>
        <v>0</v>
      </c>
      <c r="BP230" s="3">
        <f>IF(AP230=0,0,IFERROR(VLOOKUP($M:$M,'Price_Per_Oz_01.2019~'!$A:$CQ,Data_sheet_PTD!BP$2,0),0))</f>
        <v>0</v>
      </c>
      <c r="BQ230" s="3">
        <f>IF(AQ230=0,0,IFERROR(VLOOKUP($M:$M,'Price_Per_Oz_01.2019~'!$A:$CQ,Data_sheet_PTD!BQ$2,0),0))</f>
        <v>0</v>
      </c>
      <c r="BR230" s="3">
        <f>IF(AR230=0,0,IFERROR(VLOOKUP($M:$M,'Price_Per_Oz_01.2019~'!$A:$CQ,Data_sheet_PTD!BR$2,0),0))</f>
        <v>0</v>
      </c>
      <c r="BS230" s="3">
        <f>IF(AS230=0,0,IFERROR(VLOOKUP($M:$M,'Price_Per_Oz_01.2019~'!$A:$CQ,Data_sheet_PTD!BS$2,0),0))</f>
        <v>0</v>
      </c>
      <c r="BT230" s="3">
        <f>IF(AT230=0,0,IFERROR(VLOOKUP($M:$M,'Price_Per_Oz_01.2019~'!$A:$CQ,Data_sheet_PTD!BT$2,0),0))</f>
        <v>0</v>
      </c>
      <c r="BU230" s="3">
        <f>IF(AU230=0,0,IFERROR(VLOOKUP($M:$M,'Price_Per_Oz_01.2019~'!$A:$CQ,Data_sheet_PTD!BU$2,0),0))</f>
        <v>0</v>
      </c>
      <c r="BV230" s="3">
        <f>IF(AV230=0,0,IFERROR(VLOOKUP($M:$M,'Price_Per_Oz_01.2019~'!$A:$CQ,Data_sheet_PTD!BV$2,0),0))</f>
        <v>0</v>
      </c>
      <c r="BW230" s="3">
        <f>IF(AW230=0,0,IFERROR(VLOOKUP($M:$M,'Price_Per_Oz_01.2019~'!$A:$CQ,Data_sheet_PTD!BW$2,0),0))</f>
        <v>0</v>
      </c>
      <c r="BX230" s="3">
        <f>IF(AX230=0,0,IFERROR(VLOOKUP($M:$M,'Price_Per_Oz_01.2019~'!$A:$CQ,Data_sheet_PTD!BX$2,0),0))</f>
        <v>0</v>
      </c>
      <c r="BY230" s="3">
        <f>IF(AY230=0,0,IFERROR(VLOOKUP($M:$M,'Price_Per_Oz_01.2019~'!$A:$CQ,Data_sheet_PTD!BY$2,0),0))</f>
        <v>0</v>
      </c>
      <c r="BZ230" s="17">
        <f t="shared" si="262"/>
        <v>0</v>
      </c>
      <c r="CA230" s="12">
        <f t="shared" si="213"/>
        <v>0</v>
      </c>
      <c r="CB230" s="12">
        <f t="shared" si="214"/>
        <v>0</v>
      </c>
      <c r="CC230" s="12">
        <f t="shared" si="215"/>
        <v>0</v>
      </c>
      <c r="CD230" s="12">
        <f t="shared" si="216"/>
        <v>0</v>
      </c>
      <c r="CE230" s="12">
        <f t="shared" si="217"/>
        <v>0</v>
      </c>
      <c r="CF230" s="12">
        <f t="shared" si="218"/>
        <v>0</v>
      </c>
      <c r="CG230" s="12">
        <f t="shared" si="219"/>
        <v>0</v>
      </c>
      <c r="CH230" s="12">
        <f t="shared" si="220"/>
        <v>0</v>
      </c>
      <c r="CI230" s="12">
        <f t="shared" si="221"/>
        <v>0</v>
      </c>
      <c r="CJ230" s="12">
        <f t="shared" si="222"/>
        <v>0</v>
      </c>
      <c r="CK230" s="12">
        <f t="shared" si="223"/>
        <v>0</v>
      </c>
      <c r="CL230" s="12">
        <f t="shared" si="224"/>
        <v>0</v>
      </c>
      <c r="CM230" s="13">
        <f t="shared" si="263"/>
        <v>0</v>
      </c>
      <c r="CN230" s="12">
        <f t="shared" si="225"/>
        <v>0</v>
      </c>
      <c r="CO230" s="12">
        <f t="shared" si="226"/>
        <v>0</v>
      </c>
      <c r="CP230" s="12">
        <f t="shared" si="227"/>
        <v>0</v>
      </c>
      <c r="CQ230" s="12">
        <f t="shared" si="228"/>
        <v>0</v>
      </c>
      <c r="CR230" s="12">
        <f t="shared" si="229"/>
        <v>0</v>
      </c>
      <c r="CS230" s="12">
        <f t="shared" si="230"/>
        <v>0</v>
      </c>
      <c r="CT230" s="12">
        <f t="shared" si="231"/>
        <v>0</v>
      </c>
      <c r="CU230" s="12">
        <f t="shared" si="232"/>
        <v>0</v>
      </c>
      <c r="CV230" s="12">
        <f t="shared" si="233"/>
        <v>0</v>
      </c>
      <c r="CW230" s="12">
        <f t="shared" si="234"/>
        <v>0</v>
      </c>
      <c r="CX230" s="12">
        <f t="shared" si="235"/>
        <v>0</v>
      </c>
      <c r="CY230" s="12">
        <f t="shared" si="236"/>
        <v>0</v>
      </c>
      <c r="CZ230" s="13">
        <f t="shared" si="210"/>
        <v>0</v>
      </c>
      <c r="DA230" s="15">
        <f t="shared" si="237"/>
        <v>0</v>
      </c>
      <c r="DB230" s="15">
        <f t="shared" si="238"/>
        <v>0</v>
      </c>
      <c r="DC230" s="15">
        <f t="shared" si="239"/>
        <v>0</v>
      </c>
      <c r="DD230" s="15">
        <f t="shared" si="240"/>
        <v>0</v>
      </c>
      <c r="DE230" s="15">
        <f t="shared" si="241"/>
        <v>0</v>
      </c>
      <c r="DF230" s="15">
        <f t="shared" si="242"/>
        <v>0</v>
      </c>
      <c r="DG230" s="15">
        <f t="shared" si="243"/>
        <v>0</v>
      </c>
      <c r="DH230" s="15">
        <f t="shared" si="244"/>
        <v>0</v>
      </c>
      <c r="DI230" s="15">
        <f t="shared" si="245"/>
        <v>0</v>
      </c>
      <c r="DJ230" s="15">
        <f t="shared" si="246"/>
        <v>0</v>
      </c>
      <c r="DK230" s="15">
        <f t="shared" si="247"/>
        <v>0</v>
      </c>
      <c r="DL230" s="15">
        <f t="shared" si="248"/>
        <v>0</v>
      </c>
      <c r="DM230" s="16">
        <f t="shared" si="211"/>
        <v>0</v>
      </c>
      <c r="DN230" s="15">
        <f t="shared" si="249"/>
        <v>0</v>
      </c>
      <c r="DO230" s="15">
        <f t="shared" si="250"/>
        <v>0</v>
      </c>
      <c r="DP230" s="15">
        <f t="shared" si="251"/>
        <v>0</v>
      </c>
      <c r="DQ230" s="15">
        <f t="shared" si="252"/>
        <v>0</v>
      </c>
      <c r="DR230" s="15">
        <f t="shared" si="253"/>
        <v>0</v>
      </c>
      <c r="DS230" s="15">
        <f t="shared" si="254"/>
        <v>0</v>
      </c>
      <c r="DT230" s="15">
        <f t="shared" si="255"/>
        <v>0</v>
      </c>
      <c r="DU230" s="15">
        <f t="shared" si="256"/>
        <v>0</v>
      </c>
      <c r="DV230" s="15">
        <f t="shared" si="257"/>
        <v>0</v>
      </c>
      <c r="DW230" s="15">
        <f t="shared" si="258"/>
        <v>0</v>
      </c>
      <c r="DX230" s="15">
        <f t="shared" si="259"/>
        <v>0</v>
      </c>
      <c r="DY230" s="15">
        <f t="shared" si="260"/>
        <v>0</v>
      </c>
      <c r="DZ230" s="16">
        <f t="shared" si="212"/>
        <v>0</v>
      </c>
      <c r="EB230" s="22">
        <f t="shared" si="264"/>
        <v>0</v>
      </c>
      <c r="EC230" s="22">
        <f t="shared" si="265"/>
        <v>0</v>
      </c>
      <c r="ED230" s="22">
        <f t="shared" si="266"/>
        <v>0</v>
      </c>
      <c r="EE230" s="22">
        <f t="shared" si="267"/>
        <v>0</v>
      </c>
      <c r="EF230" s="22">
        <f t="shared" si="268"/>
        <v>0</v>
      </c>
      <c r="EG230" s="22">
        <f t="shared" si="269"/>
        <v>0</v>
      </c>
      <c r="EH230" s="22">
        <f t="shared" si="270"/>
        <v>0</v>
      </c>
      <c r="EI230" s="22">
        <f t="shared" si="271"/>
        <v>0</v>
      </c>
      <c r="EJ230" s="22">
        <f t="shared" si="272"/>
        <v>0</v>
      </c>
      <c r="EK230" s="22">
        <f t="shared" si="273"/>
        <v>0</v>
      </c>
      <c r="EL230" s="22">
        <f t="shared" si="274"/>
        <v>0</v>
      </c>
      <c r="EM230" s="22">
        <f t="shared" si="275"/>
        <v>0</v>
      </c>
    </row>
    <row r="231" spans="12:143" x14ac:dyDescent="0.3">
      <c r="L231" s="7"/>
      <c r="M231" t="s">
        <v>340</v>
      </c>
      <c r="N231" s="15">
        <f>IFERROR(VLOOKUP($M:$M,'Data 2'!$C:$R,'Data 2'!E$1,0),0)</f>
        <v>0</v>
      </c>
      <c r="O231" s="15">
        <f>IFERROR(VLOOKUP($M:$M,'Data 2'!$C:$R,'Data 2'!F$1,0),0)</f>
        <v>0</v>
      </c>
      <c r="P231" s="15">
        <f>IFERROR(VLOOKUP($M:$M,'Data 2'!$C:$R,'Data 2'!G$1,0),0)</f>
        <v>0</v>
      </c>
      <c r="Q231" s="15">
        <f>IFERROR(VLOOKUP($M:$M,'Data 2'!$C:$R,'Data 2'!H$1,0),0)</f>
        <v>0</v>
      </c>
      <c r="R231" s="15">
        <f>IFERROR(VLOOKUP($M:$M,'Data 2'!$C:$R,'Data 2'!I$1,0),0)</f>
        <v>0</v>
      </c>
      <c r="S231" s="15">
        <f>IFERROR(VLOOKUP($M:$M,'Data 2'!$C:$R,'Data 2'!J$1,0),0)</f>
        <v>0</v>
      </c>
      <c r="T231" s="15">
        <f>IFERROR(VLOOKUP($M:$M,'Data 2'!$C:$R,'Data 2'!K$1,0),0)</f>
        <v>0</v>
      </c>
      <c r="U231" s="15">
        <f>IFERROR(VLOOKUP($M:$M,'Data 2'!$C:$R,'Data 2'!L$1,0),0)</f>
        <v>0</v>
      </c>
      <c r="V231" s="15">
        <f>IFERROR(VLOOKUP($M:$M,'Data 2'!$C:$R,'Data 2'!M$1,0),0)</f>
        <v>0</v>
      </c>
      <c r="W231" s="15">
        <f>IFERROR(VLOOKUP($M:$M,'Data 2'!$C:$R,'Data 2'!N$1,0),0)</f>
        <v>0</v>
      </c>
      <c r="X231" s="15">
        <f>IFERROR(VLOOKUP($M:$M,'Data 2'!$C:$R,'Data 2'!O$1,0),0)</f>
        <v>0</v>
      </c>
      <c r="Y231" s="15">
        <f>IFERROR(VLOOKUP($M:$M,'Data 2'!$C:$R,'Data 2'!P$1,0),0)</f>
        <v>0</v>
      </c>
      <c r="Z231" s="16">
        <f t="shared" si="277"/>
        <v>0</v>
      </c>
      <c r="AA231" s="15">
        <f>IFERROR(VLOOKUP($M:$M,'Data 2'!$U:$AI,'Data 2'!W$1,0),0)</f>
        <v>0</v>
      </c>
      <c r="AB231" s="15">
        <f>IFERROR(VLOOKUP($M:$M,'Data 2'!$U:$AI,'Data 2'!X$1,0),0)</f>
        <v>0</v>
      </c>
      <c r="AC231" s="15">
        <f>IFERROR(VLOOKUP($M:$M,'Data 2'!$U:$AI,'Data 2'!Y$1,0),0)</f>
        <v>0</v>
      </c>
      <c r="AD231" s="15">
        <f>IFERROR(VLOOKUP($M:$M,'Data 2'!$U:$AI,'Data 2'!Z$1,0),0)</f>
        <v>0</v>
      </c>
      <c r="AE231" s="15">
        <f>IFERROR(VLOOKUP($M:$M,'Data 2'!$U:$AI,'Data 2'!AA$1,0),0)</f>
        <v>0</v>
      </c>
      <c r="AF231" s="15">
        <f>IFERROR(VLOOKUP($M:$M,'Data 2'!$U:$AI,'Data 2'!AB$1,0),0)</f>
        <v>0</v>
      </c>
      <c r="AG231" s="15">
        <f>IFERROR(VLOOKUP($M:$M,'Data 2'!$U:$AI,'Data 2'!AC$1,0),0)</f>
        <v>0</v>
      </c>
      <c r="AH231" s="15">
        <f>IFERROR(VLOOKUP($M:$M,'Data 2'!$U:$AI,'Data 2'!AD$1,0),0)</f>
        <v>0</v>
      </c>
      <c r="AI231" s="15">
        <f>IFERROR(VLOOKUP($M:$M,'Data 2'!$U:$AI,'Data 2'!AE$1,0),0)</f>
        <v>0</v>
      </c>
      <c r="AJ231" s="15">
        <f>IFERROR(VLOOKUP($M:$M,'Data 2'!$U:$AI,'Data 2'!AF$1,0),0)</f>
        <v>0</v>
      </c>
      <c r="AK231" s="15">
        <f>IFERROR(VLOOKUP($M:$M,'Data 2'!$U:$AI,'Data 2'!AG$1,0),0)</f>
        <v>0</v>
      </c>
      <c r="AL231" s="15">
        <f>IFERROR(VLOOKUP($M:$M,'Data 2'!$U:$AI,'Data 2'!AH$1,0),0)</f>
        <v>0</v>
      </c>
      <c r="AM231" s="16">
        <f t="shared" si="276"/>
        <v>0</v>
      </c>
      <c r="AN231" s="15">
        <f>IFERROR(VLOOKUP($M:$M,'Data 2'!$AP:$BE,'Data 2'!AR$1,0),0)</f>
        <v>0</v>
      </c>
      <c r="AO231" s="15">
        <f>IFERROR(VLOOKUP($M:$M,'Data 2'!$AP:$BE,'Data 2'!AS$1,0),0)</f>
        <v>0</v>
      </c>
      <c r="AP231" s="15">
        <f>IFERROR(VLOOKUP($M:$M,'Data 2'!$AP:$BE,'Data 2'!AT$1,0),0)</f>
        <v>0</v>
      </c>
      <c r="AQ231" s="15">
        <f>IFERROR(VLOOKUP($M:$M,'Data 2'!$AP:$BE,'Data 2'!AU$1,0),0)</f>
        <v>0</v>
      </c>
      <c r="AR231" s="15">
        <f>IFERROR(VLOOKUP($M:$M,'Data 2'!$AP:$BE,'Data 2'!AV$1,0),0)</f>
        <v>0</v>
      </c>
      <c r="AS231" s="15">
        <f>IFERROR(VLOOKUP($M:$M,'Data 2'!$AP:$BE,'Data 2'!AW$1,0),0)</f>
        <v>0</v>
      </c>
      <c r="AT231" s="15">
        <f>IFERROR(VLOOKUP($M:$M,'Data 2'!$AP:$BE,'Data 2'!AX$1,0),0)</f>
        <v>0</v>
      </c>
      <c r="AU231" s="15">
        <f>IFERROR(VLOOKUP($M:$M,'Data 2'!$AP:$BE,'Data 2'!AY$1,0),0)</f>
        <v>0</v>
      </c>
      <c r="AV231" s="15">
        <f>IFERROR(VLOOKUP($M:$M,'Data 2'!$AP:$BE,'Data 2'!AZ$1,0),0)</f>
        <v>0</v>
      </c>
      <c r="AW231" s="15">
        <f>IFERROR(VLOOKUP($M:$M,'Data 2'!$AP:$BE,'Data 2'!BA$1,0),0)</f>
        <v>0</v>
      </c>
      <c r="AX231" s="15">
        <f>IFERROR(VLOOKUP($M:$M,'Data 2'!$AP:$BE,'Data 2'!BB$1,0),0)</f>
        <v>0</v>
      </c>
      <c r="AY231" s="15">
        <f>IFERROR(VLOOKUP($M:$M,'Data 2'!$AP:$BE,'Data 2'!BC$1,0),0)</f>
        <v>0</v>
      </c>
      <c r="AZ231" s="16">
        <f t="shared" si="209"/>
        <v>0</v>
      </c>
      <c r="BA231" s="3">
        <f>IF(AA231=0,0,IFERROR(VLOOKUP($M:$M,'Price_Per_Oz_01.2019~'!$A:$CQ,Data_sheet_PTD!BA$2,0),0))</f>
        <v>0</v>
      </c>
      <c r="BB231" s="3">
        <f>IF(AB231=0,0,IFERROR(VLOOKUP($M:$M,'Price_Per_Oz_01.2019~'!$A:$CQ,Data_sheet_PTD!BB$2,0),0))</f>
        <v>0</v>
      </c>
      <c r="BC231" s="3">
        <f>IF(AC231=0,0,IFERROR(VLOOKUP($M:$M,'Price_Per_Oz_01.2019~'!$A:$CQ,Data_sheet_PTD!BC$2,0),0))</f>
        <v>0</v>
      </c>
      <c r="BD231" s="3">
        <f>IF(AD231=0,0,IFERROR(VLOOKUP($M:$M,'Price_Per_Oz_01.2019~'!$A:$CQ,Data_sheet_PTD!BD$2,0),0))</f>
        <v>0</v>
      </c>
      <c r="BE231" s="3">
        <f>IF(AE231=0,0,IFERROR(VLOOKUP($M:$M,'Price_Per_Oz_01.2019~'!$A:$CQ,Data_sheet_PTD!BE$2,0),0))</f>
        <v>0</v>
      </c>
      <c r="BF231" s="3">
        <f>IF(AF231=0,0,IFERROR(VLOOKUP($M:$M,'Price_Per_Oz_01.2019~'!$A:$CQ,Data_sheet_PTD!BF$2,0),0))</f>
        <v>0</v>
      </c>
      <c r="BG231" s="3">
        <f>IF(AG231=0,0,IFERROR(VLOOKUP($M:$M,'Price_Per_Oz_01.2019~'!$A:$CQ,Data_sheet_PTD!BG$2,0),0))</f>
        <v>0</v>
      </c>
      <c r="BH231" s="3">
        <f>IF(AH231=0,0,IFERROR(VLOOKUP($M:$M,'Price_Per_Oz_01.2019~'!$A:$CQ,Data_sheet_PTD!BH$2,0),0))</f>
        <v>0</v>
      </c>
      <c r="BI231" s="3">
        <f>IF(AI231=0,0,IFERROR(VLOOKUP($M:$M,'Price_Per_Oz_01.2019~'!$A:$CQ,Data_sheet_PTD!BI$2,0),0))</f>
        <v>0</v>
      </c>
      <c r="BJ231" s="3">
        <f>IF(AJ231=0,0,IFERROR(VLOOKUP($M:$M,'Price_Per_Oz_01.2019~'!$A:$CQ,Data_sheet_PTD!BJ$2,0),0))</f>
        <v>0</v>
      </c>
      <c r="BK231" s="3">
        <f>IF(AK231=0,0,IFERROR(VLOOKUP($M:$M,'Price_Per_Oz_01.2019~'!$A:$CQ,Data_sheet_PTD!BK$2,0),0))</f>
        <v>0</v>
      </c>
      <c r="BL231" s="3">
        <f>IF(AL231=0,0,IFERROR(VLOOKUP($M:$M,'Price_Per_Oz_01.2019~'!$A:$CQ,Data_sheet_PTD!BL$2,0),0))</f>
        <v>0</v>
      </c>
      <c r="BM231" s="17">
        <f t="shared" si="261"/>
        <v>0</v>
      </c>
      <c r="BN231" s="3">
        <f>IF(AN231=0,0,IFERROR(VLOOKUP($M:$M,'Price_Per_Oz_01.2019~'!$A:$CQ,Data_sheet_PTD!BN$2,0),0))</f>
        <v>0</v>
      </c>
      <c r="BO231" s="3">
        <f>IF(AO231=0,0,IFERROR(VLOOKUP($M:$M,'Price_Per_Oz_01.2019~'!$A:$CQ,Data_sheet_PTD!BO$2,0),0))</f>
        <v>0</v>
      </c>
      <c r="BP231" s="3">
        <f>IF(AP231=0,0,IFERROR(VLOOKUP($M:$M,'Price_Per_Oz_01.2019~'!$A:$CQ,Data_sheet_PTD!BP$2,0),0))</f>
        <v>0</v>
      </c>
      <c r="BQ231" s="3">
        <f>IF(AQ231=0,0,IFERROR(VLOOKUP($M:$M,'Price_Per_Oz_01.2019~'!$A:$CQ,Data_sheet_PTD!BQ$2,0),0))</f>
        <v>0</v>
      </c>
      <c r="BR231" s="3">
        <f>IF(AR231=0,0,IFERROR(VLOOKUP($M:$M,'Price_Per_Oz_01.2019~'!$A:$CQ,Data_sheet_PTD!BR$2,0),0))</f>
        <v>0</v>
      </c>
      <c r="BS231" s="3">
        <f>IF(AS231=0,0,IFERROR(VLOOKUP($M:$M,'Price_Per_Oz_01.2019~'!$A:$CQ,Data_sheet_PTD!BS$2,0),0))</f>
        <v>0</v>
      </c>
      <c r="BT231" s="3">
        <f>IF(AT231=0,0,IFERROR(VLOOKUP($M:$M,'Price_Per_Oz_01.2019~'!$A:$CQ,Data_sheet_PTD!BT$2,0),0))</f>
        <v>0</v>
      </c>
      <c r="BU231" s="3">
        <f>IF(AU231=0,0,IFERROR(VLOOKUP($M:$M,'Price_Per_Oz_01.2019~'!$A:$CQ,Data_sheet_PTD!BU$2,0),0))</f>
        <v>0</v>
      </c>
      <c r="BV231" s="3">
        <f>IF(AV231=0,0,IFERROR(VLOOKUP($M:$M,'Price_Per_Oz_01.2019~'!$A:$CQ,Data_sheet_PTD!BV$2,0),0))</f>
        <v>0</v>
      </c>
      <c r="BW231" s="3">
        <f>IF(AW231=0,0,IFERROR(VLOOKUP($M:$M,'Price_Per_Oz_01.2019~'!$A:$CQ,Data_sheet_PTD!BW$2,0),0))</f>
        <v>0</v>
      </c>
      <c r="BX231" s="3">
        <f>IF(AX231=0,0,IFERROR(VLOOKUP($M:$M,'Price_Per_Oz_01.2019~'!$A:$CQ,Data_sheet_PTD!BX$2,0),0))</f>
        <v>0</v>
      </c>
      <c r="BY231" s="3">
        <f>IF(AY231=0,0,IFERROR(VLOOKUP($M:$M,'Price_Per_Oz_01.2019~'!$A:$CQ,Data_sheet_PTD!BY$2,0),0))</f>
        <v>0</v>
      </c>
      <c r="BZ231" s="17">
        <f t="shared" si="262"/>
        <v>0</v>
      </c>
      <c r="CA231" s="12">
        <f t="shared" si="213"/>
        <v>0</v>
      </c>
      <c r="CB231" s="12">
        <f t="shared" si="214"/>
        <v>0</v>
      </c>
      <c r="CC231" s="12">
        <f t="shared" si="215"/>
        <v>0</v>
      </c>
      <c r="CD231" s="12">
        <f t="shared" si="216"/>
        <v>0</v>
      </c>
      <c r="CE231" s="12">
        <f t="shared" si="217"/>
        <v>0</v>
      </c>
      <c r="CF231" s="12">
        <f t="shared" si="218"/>
        <v>0</v>
      </c>
      <c r="CG231" s="12">
        <f t="shared" si="219"/>
        <v>0</v>
      </c>
      <c r="CH231" s="12">
        <f t="shared" si="220"/>
        <v>0</v>
      </c>
      <c r="CI231" s="12">
        <f t="shared" si="221"/>
        <v>0</v>
      </c>
      <c r="CJ231" s="12">
        <f t="shared" si="222"/>
        <v>0</v>
      </c>
      <c r="CK231" s="12">
        <f t="shared" si="223"/>
        <v>0</v>
      </c>
      <c r="CL231" s="12">
        <f t="shared" si="224"/>
        <v>0</v>
      </c>
      <c r="CM231" s="13">
        <f t="shared" si="263"/>
        <v>0</v>
      </c>
      <c r="CN231" s="12">
        <f t="shared" si="225"/>
        <v>0</v>
      </c>
      <c r="CO231" s="12">
        <f t="shared" si="226"/>
        <v>0</v>
      </c>
      <c r="CP231" s="12">
        <f t="shared" si="227"/>
        <v>0</v>
      </c>
      <c r="CQ231" s="12">
        <f t="shared" si="228"/>
        <v>0</v>
      </c>
      <c r="CR231" s="12">
        <f t="shared" si="229"/>
        <v>0</v>
      </c>
      <c r="CS231" s="12">
        <f t="shared" si="230"/>
        <v>0</v>
      </c>
      <c r="CT231" s="12">
        <f t="shared" si="231"/>
        <v>0</v>
      </c>
      <c r="CU231" s="12">
        <f t="shared" si="232"/>
        <v>0</v>
      </c>
      <c r="CV231" s="12">
        <f t="shared" si="233"/>
        <v>0</v>
      </c>
      <c r="CW231" s="12">
        <f t="shared" si="234"/>
        <v>0</v>
      </c>
      <c r="CX231" s="12">
        <f t="shared" si="235"/>
        <v>0</v>
      </c>
      <c r="CY231" s="12">
        <f t="shared" si="236"/>
        <v>0</v>
      </c>
      <c r="CZ231" s="13">
        <f t="shared" si="210"/>
        <v>0</v>
      </c>
      <c r="DA231" s="15">
        <f t="shared" si="237"/>
        <v>0</v>
      </c>
      <c r="DB231" s="15">
        <f t="shared" si="238"/>
        <v>0</v>
      </c>
      <c r="DC231" s="15">
        <f t="shared" si="239"/>
        <v>0</v>
      </c>
      <c r="DD231" s="15">
        <f t="shared" si="240"/>
        <v>0</v>
      </c>
      <c r="DE231" s="15">
        <f t="shared" si="241"/>
        <v>0</v>
      </c>
      <c r="DF231" s="15">
        <f t="shared" si="242"/>
        <v>0</v>
      </c>
      <c r="DG231" s="15">
        <f t="shared" si="243"/>
        <v>0</v>
      </c>
      <c r="DH231" s="15">
        <f t="shared" si="244"/>
        <v>0</v>
      </c>
      <c r="DI231" s="15">
        <f t="shared" si="245"/>
        <v>0</v>
      </c>
      <c r="DJ231" s="15">
        <f t="shared" si="246"/>
        <v>0</v>
      </c>
      <c r="DK231" s="15">
        <f t="shared" si="247"/>
        <v>0</v>
      </c>
      <c r="DL231" s="15">
        <f t="shared" si="248"/>
        <v>0</v>
      </c>
      <c r="DM231" s="16">
        <f t="shared" si="211"/>
        <v>0</v>
      </c>
      <c r="DN231" s="15">
        <f t="shared" si="249"/>
        <v>0</v>
      </c>
      <c r="DO231" s="15">
        <f t="shared" si="250"/>
        <v>0</v>
      </c>
      <c r="DP231" s="15">
        <f t="shared" si="251"/>
        <v>0</v>
      </c>
      <c r="DQ231" s="15">
        <f t="shared" si="252"/>
        <v>0</v>
      </c>
      <c r="DR231" s="15">
        <f t="shared" si="253"/>
        <v>0</v>
      </c>
      <c r="DS231" s="15">
        <f t="shared" si="254"/>
        <v>0</v>
      </c>
      <c r="DT231" s="15">
        <f t="shared" si="255"/>
        <v>0</v>
      </c>
      <c r="DU231" s="15">
        <f t="shared" si="256"/>
        <v>0</v>
      </c>
      <c r="DV231" s="15">
        <f t="shared" si="257"/>
        <v>0</v>
      </c>
      <c r="DW231" s="15">
        <f t="shared" si="258"/>
        <v>0</v>
      </c>
      <c r="DX231" s="15">
        <f t="shared" si="259"/>
        <v>0</v>
      </c>
      <c r="DY231" s="15">
        <f t="shared" si="260"/>
        <v>0</v>
      </c>
      <c r="DZ231" s="16">
        <f t="shared" si="212"/>
        <v>0</v>
      </c>
      <c r="EB231" s="22">
        <f t="shared" si="264"/>
        <v>0</v>
      </c>
      <c r="EC231" s="22">
        <f t="shared" si="265"/>
        <v>0</v>
      </c>
      <c r="ED231" s="22">
        <f t="shared" si="266"/>
        <v>0</v>
      </c>
      <c r="EE231" s="22">
        <f t="shared" si="267"/>
        <v>0</v>
      </c>
      <c r="EF231" s="22">
        <f t="shared" si="268"/>
        <v>0</v>
      </c>
      <c r="EG231" s="22">
        <f t="shared" si="269"/>
        <v>0</v>
      </c>
      <c r="EH231" s="22">
        <f t="shared" si="270"/>
        <v>0</v>
      </c>
      <c r="EI231" s="22">
        <f t="shared" si="271"/>
        <v>0</v>
      </c>
      <c r="EJ231" s="22">
        <f t="shared" si="272"/>
        <v>0</v>
      </c>
      <c r="EK231" s="22">
        <f t="shared" si="273"/>
        <v>0</v>
      </c>
      <c r="EL231" s="22">
        <f t="shared" si="274"/>
        <v>0</v>
      </c>
      <c r="EM231" s="22">
        <f t="shared" si="275"/>
        <v>0</v>
      </c>
    </row>
    <row r="232" spans="12:143" x14ac:dyDescent="0.3">
      <c r="L232" s="7"/>
      <c r="M232" t="s">
        <v>341</v>
      </c>
      <c r="N232" s="15">
        <f>IFERROR(VLOOKUP($M:$M,'Data 2'!$C:$R,'Data 2'!E$1,0),0)</f>
        <v>0</v>
      </c>
      <c r="O232" s="15">
        <f>IFERROR(VLOOKUP($M:$M,'Data 2'!$C:$R,'Data 2'!F$1,0),0)</f>
        <v>0</v>
      </c>
      <c r="P232" s="15">
        <f>IFERROR(VLOOKUP($M:$M,'Data 2'!$C:$R,'Data 2'!G$1,0),0)</f>
        <v>0</v>
      </c>
      <c r="Q232" s="15">
        <f>IFERROR(VLOOKUP($M:$M,'Data 2'!$C:$R,'Data 2'!H$1,0),0)</f>
        <v>0</v>
      </c>
      <c r="R232" s="15">
        <f>IFERROR(VLOOKUP($M:$M,'Data 2'!$C:$R,'Data 2'!I$1,0),0)</f>
        <v>0</v>
      </c>
      <c r="S232" s="15">
        <f>IFERROR(VLOOKUP($M:$M,'Data 2'!$C:$R,'Data 2'!J$1,0),0)</f>
        <v>0</v>
      </c>
      <c r="T232" s="15">
        <f>IFERROR(VLOOKUP($M:$M,'Data 2'!$C:$R,'Data 2'!K$1,0),0)</f>
        <v>0</v>
      </c>
      <c r="U232" s="15">
        <f>IFERROR(VLOOKUP($M:$M,'Data 2'!$C:$R,'Data 2'!L$1,0),0)</f>
        <v>0</v>
      </c>
      <c r="V232" s="15">
        <f>IFERROR(VLOOKUP($M:$M,'Data 2'!$C:$R,'Data 2'!M$1,0),0)</f>
        <v>0</v>
      </c>
      <c r="W232" s="15">
        <f>IFERROR(VLOOKUP($M:$M,'Data 2'!$C:$R,'Data 2'!N$1,0),0)</f>
        <v>0</v>
      </c>
      <c r="X232" s="15">
        <f>IFERROR(VLOOKUP($M:$M,'Data 2'!$C:$R,'Data 2'!O$1,0),0)</f>
        <v>0</v>
      </c>
      <c r="Y232" s="15">
        <f>IFERROR(VLOOKUP($M:$M,'Data 2'!$C:$R,'Data 2'!P$1,0),0)</f>
        <v>0</v>
      </c>
      <c r="Z232" s="16">
        <f t="shared" si="277"/>
        <v>0</v>
      </c>
      <c r="AA232" s="15">
        <f>IFERROR(VLOOKUP($M:$M,'Data 2'!$U:$AI,'Data 2'!W$1,0),0)</f>
        <v>0</v>
      </c>
      <c r="AB232" s="15">
        <f>IFERROR(VLOOKUP($M:$M,'Data 2'!$U:$AI,'Data 2'!X$1,0),0)</f>
        <v>0</v>
      </c>
      <c r="AC232" s="15">
        <f>IFERROR(VLOOKUP($M:$M,'Data 2'!$U:$AI,'Data 2'!Y$1,0),0)</f>
        <v>0</v>
      </c>
      <c r="AD232" s="15">
        <f>IFERROR(VLOOKUP($M:$M,'Data 2'!$U:$AI,'Data 2'!Z$1,0),0)</f>
        <v>0</v>
      </c>
      <c r="AE232" s="15">
        <f>IFERROR(VLOOKUP($M:$M,'Data 2'!$U:$AI,'Data 2'!AA$1,0),0)</f>
        <v>0</v>
      </c>
      <c r="AF232" s="15">
        <f>IFERROR(VLOOKUP($M:$M,'Data 2'!$U:$AI,'Data 2'!AB$1,0),0)</f>
        <v>0</v>
      </c>
      <c r="AG232" s="15">
        <f>IFERROR(VLOOKUP($M:$M,'Data 2'!$U:$AI,'Data 2'!AC$1,0),0)</f>
        <v>0</v>
      </c>
      <c r="AH232" s="15">
        <f>IFERROR(VLOOKUP($M:$M,'Data 2'!$U:$AI,'Data 2'!AD$1,0),0)</f>
        <v>0</v>
      </c>
      <c r="AI232" s="15">
        <f>IFERROR(VLOOKUP($M:$M,'Data 2'!$U:$AI,'Data 2'!AE$1,0),0)</f>
        <v>0</v>
      </c>
      <c r="AJ232" s="15">
        <f>IFERROR(VLOOKUP($M:$M,'Data 2'!$U:$AI,'Data 2'!AF$1,0),0)</f>
        <v>0</v>
      </c>
      <c r="AK232" s="15">
        <f>IFERROR(VLOOKUP($M:$M,'Data 2'!$U:$AI,'Data 2'!AG$1,0),0)</f>
        <v>0</v>
      </c>
      <c r="AL232" s="15">
        <f>IFERROR(VLOOKUP($M:$M,'Data 2'!$U:$AI,'Data 2'!AH$1,0),0)</f>
        <v>0</v>
      </c>
      <c r="AM232" s="16">
        <f t="shared" si="276"/>
        <v>0</v>
      </c>
      <c r="AN232" s="15">
        <f>IFERROR(VLOOKUP($M:$M,'Data 2'!$AP:$BE,'Data 2'!AR$1,0),0)</f>
        <v>0</v>
      </c>
      <c r="AO232" s="15">
        <f>IFERROR(VLOOKUP($M:$M,'Data 2'!$AP:$BE,'Data 2'!AS$1,0),0)</f>
        <v>0</v>
      </c>
      <c r="AP232" s="15">
        <f>IFERROR(VLOOKUP($M:$M,'Data 2'!$AP:$BE,'Data 2'!AT$1,0),0)</f>
        <v>0</v>
      </c>
      <c r="AQ232" s="15">
        <f>IFERROR(VLOOKUP($M:$M,'Data 2'!$AP:$BE,'Data 2'!AU$1,0),0)</f>
        <v>0</v>
      </c>
      <c r="AR232" s="15">
        <f>IFERROR(VLOOKUP($M:$M,'Data 2'!$AP:$BE,'Data 2'!AV$1,0),0)</f>
        <v>0</v>
      </c>
      <c r="AS232" s="15">
        <f>IFERROR(VLOOKUP($M:$M,'Data 2'!$AP:$BE,'Data 2'!AW$1,0),0)</f>
        <v>0</v>
      </c>
      <c r="AT232" s="15">
        <f>IFERROR(VLOOKUP($M:$M,'Data 2'!$AP:$BE,'Data 2'!AX$1,0),0)</f>
        <v>0</v>
      </c>
      <c r="AU232" s="15">
        <f>IFERROR(VLOOKUP($M:$M,'Data 2'!$AP:$BE,'Data 2'!AY$1,0),0)</f>
        <v>0</v>
      </c>
      <c r="AV232" s="15">
        <f>IFERROR(VLOOKUP($M:$M,'Data 2'!$AP:$BE,'Data 2'!AZ$1,0),0)</f>
        <v>0</v>
      </c>
      <c r="AW232" s="15">
        <f>IFERROR(VLOOKUP($M:$M,'Data 2'!$AP:$BE,'Data 2'!BA$1,0),0)</f>
        <v>0</v>
      </c>
      <c r="AX232" s="15">
        <f>IFERROR(VLOOKUP($M:$M,'Data 2'!$AP:$BE,'Data 2'!BB$1,0),0)</f>
        <v>0</v>
      </c>
      <c r="AY232" s="15">
        <f>IFERROR(VLOOKUP($M:$M,'Data 2'!$AP:$BE,'Data 2'!BC$1,0),0)</f>
        <v>0</v>
      </c>
      <c r="AZ232" s="16">
        <f t="shared" si="209"/>
        <v>0</v>
      </c>
      <c r="BA232" s="3">
        <f>IF(AA232=0,0,IFERROR(VLOOKUP($M:$M,'Price_Per_Oz_01.2019~'!$A:$CQ,Data_sheet_PTD!BA$2,0),0))</f>
        <v>0</v>
      </c>
      <c r="BB232" s="3">
        <f>IF(AB232=0,0,IFERROR(VLOOKUP($M:$M,'Price_Per_Oz_01.2019~'!$A:$CQ,Data_sheet_PTD!BB$2,0),0))</f>
        <v>0</v>
      </c>
      <c r="BC232" s="3">
        <f>IF(AC232=0,0,IFERROR(VLOOKUP($M:$M,'Price_Per_Oz_01.2019~'!$A:$CQ,Data_sheet_PTD!BC$2,0),0))</f>
        <v>0</v>
      </c>
      <c r="BD232" s="3">
        <f>IF(AD232=0,0,IFERROR(VLOOKUP($M:$M,'Price_Per_Oz_01.2019~'!$A:$CQ,Data_sheet_PTD!BD$2,0),0))</f>
        <v>0</v>
      </c>
      <c r="BE232" s="3">
        <f>IF(AE232=0,0,IFERROR(VLOOKUP($M:$M,'Price_Per_Oz_01.2019~'!$A:$CQ,Data_sheet_PTD!BE$2,0),0))</f>
        <v>0</v>
      </c>
      <c r="BF232" s="3">
        <f>IF(AF232=0,0,IFERROR(VLOOKUP($M:$M,'Price_Per_Oz_01.2019~'!$A:$CQ,Data_sheet_PTD!BF$2,0),0))</f>
        <v>0</v>
      </c>
      <c r="BG232" s="3">
        <f>IF(AG232=0,0,IFERROR(VLOOKUP($M:$M,'Price_Per_Oz_01.2019~'!$A:$CQ,Data_sheet_PTD!BG$2,0),0))</f>
        <v>0</v>
      </c>
      <c r="BH232" s="3">
        <f>IF(AH232=0,0,IFERROR(VLOOKUP($M:$M,'Price_Per_Oz_01.2019~'!$A:$CQ,Data_sheet_PTD!BH$2,0),0))</f>
        <v>0</v>
      </c>
      <c r="BI232" s="3">
        <f>IF(AI232=0,0,IFERROR(VLOOKUP($M:$M,'Price_Per_Oz_01.2019~'!$A:$CQ,Data_sheet_PTD!BI$2,0),0))</f>
        <v>0</v>
      </c>
      <c r="BJ232" s="3">
        <f>IF(AJ232=0,0,IFERROR(VLOOKUP($M:$M,'Price_Per_Oz_01.2019~'!$A:$CQ,Data_sheet_PTD!BJ$2,0),0))</f>
        <v>0</v>
      </c>
      <c r="BK232" s="3">
        <f>IF(AK232=0,0,IFERROR(VLOOKUP($M:$M,'Price_Per_Oz_01.2019~'!$A:$CQ,Data_sheet_PTD!BK$2,0),0))</f>
        <v>0</v>
      </c>
      <c r="BL232" s="3">
        <f>IF(AL232=0,0,IFERROR(VLOOKUP($M:$M,'Price_Per_Oz_01.2019~'!$A:$CQ,Data_sheet_PTD!BL$2,0),0))</f>
        <v>0</v>
      </c>
      <c r="BM232" s="17">
        <f t="shared" si="261"/>
        <v>0</v>
      </c>
      <c r="BN232" s="3">
        <f>IF(AN232=0,0,IFERROR(VLOOKUP($M:$M,'Price_Per_Oz_01.2019~'!$A:$CQ,Data_sheet_PTD!BN$2,0),0))</f>
        <v>0</v>
      </c>
      <c r="BO232" s="3">
        <f>IF(AO232=0,0,IFERROR(VLOOKUP($M:$M,'Price_Per_Oz_01.2019~'!$A:$CQ,Data_sheet_PTD!BO$2,0),0))</f>
        <v>0</v>
      </c>
      <c r="BP232" s="3">
        <f>IF(AP232=0,0,IFERROR(VLOOKUP($M:$M,'Price_Per_Oz_01.2019~'!$A:$CQ,Data_sheet_PTD!BP$2,0),0))</f>
        <v>0</v>
      </c>
      <c r="BQ232" s="3">
        <f>IF(AQ232=0,0,IFERROR(VLOOKUP($M:$M,'Price_Per_Oz_01.2019~'!$A:$CQ,Data_sheet_PTD!BQ$2,0),0))</f>
        <v>0</v>
      </c>
      <c r="BR232" s="3">
        <f>IF(AR232=0,0,IFERROR(VLOOKUP($M:$M,'Price_Per_Oz_01.2019~'!$A:$CQ,Data_sheet_PTD!BR$2,0),0))</f>
        <v>0</v>
      </c>
      <c r="BS232" s="3">
        <f>IF(AS232=0,0,IFERROR(VLOOKUP($M:$M,'Price_Per_Oz_01.2019~'!$A:$CQ,Data_sheet_PTD!BS$2,0),0))</f>
        <v>0</v>
      </c>
      <c r="BT232" s="3">
        <f>IF(AT232=0,0,IFERROR(VLOOKUP($M:$M,'Price_Per_Oz_01.2019~'!$A:$CQ,Data_sheet_PTD!BT$2,0),0))</f>
        <v>0</v>
      </c>
      <c r="BU232" s="3">
        <f>IF(AU232=0,0,IFERROR(VLOOKUP($M:$M,'Price_Per_Oz_01.2019~'!$A:$CQ,Data_sheet_PTD!BU$2,0),0))</f>
        <v>0</v>
      </c>
      <c r="BV232" s="3">
        <f>IF(AV232=0,0,IFERROR(VLOOKUP($M:$M,'Price_Per_Oz_01.2019~'!$A:$CQ,Data_sheet_PTD!BV$2,0),0))</f>
        <v>0</v>
      </c>
      <c r="BW232" s="3">
        <f>IF(AW232=0,0,IFERROR(VLOOKUP($M:$M,'Price_Per_Oz_01.2019~'!$A:$CQ,Data_sheet_PTD!BW$2,0),0))</f>
        <v>0</v>
      </c>
      <c r="BX232" s="3">
        <f>IF(AX232=0,0,IFERROR(VLOOKUP($M:$M,'Price_Per_Oz_01.2019~'!$A:$CQ,Data_sheet_PTD!BX$2,0),0))</f>
        <v>0</v>
      </c>
      <c r="BY232" s="3">
        <f>IF(AY232=0,0,IFERROR(VLOOKUP($M:$M,'Price_Per_Oz_01.2019~'!$A:$CQ,Data_sheet_PTD!BY$2,0),0))</f>
        <v>0</v>
      </c>
      <c r="BZ232" s="17">
        <f t="shared" si="262"/>
        <v>0</v>
      </c>
      <c r="CA232" s="12">
        <f t="shared" si="213"/>
        <v>0</v>
      </c>
      <c r="CB232" s="12">
        <f t="shared" si="214"/>
        <v>0</v>
      </c>
      <c r="CC232" s="12">
        <f t="shared" si="215"/>
        <v>0</v>
      </c>
      <c r="CD232" s="12">
        <f t="shared" si="216"/>
        <v>0</v>
      </c>
      <c r="CE232" s="12">
        <f t="shared" si="217"/>
        <v>0</v>
      </c>
      <c r="CF232" s="12">
        <f t="shared" si="218"/>
        <v>0</v>
      </c>
      <c r="CG232" s="12">
        <f t="shared" si="219"/>
        <v>0</v>
      </c>
      <c r="CH232" s="12">
        <f t="shared" si="220"/>
        <v>0</v>
      </c>
      <c r="CI232" s="12">
        <f t="shared" si="221"/>
        <v>0</v>
      </c>
      <c r="CJ232" s="12">
        <f t="shared" si="222"/>
        <v>0</v>
      </c>
      <c r="CK232" s="12">
        <f t="shared" si="223"/>
        <v>0</v>
      </c>
      <c r="CL232" s="12">
        <f t="shared" si="224"/>
        <v>0</v>
      </c>
      <c r="CM232" s="13">
        <f t="shared" si="263"/>
        <v>0</v>
      </c>
      <c r="CN232" s="12">
        <f t="shared" si="225"/>
        <v>0</v>
      </c>
      <c r="CO232" s="12">
        <f t="shared" si="226"/>
        <v>0</v>
      </c>
      <c r="CP232" s="12">
        <f t="shared" si="227"/>
        <v>0</v>
      </c>
      <c r="CQ232" s="12">
        <f t="shared" si="228"/>
        <v>0</v>
      </c>
      <c r="CR232" s="12">
        <f t="shared" si="229"/>
        <v>0</v>
      </c>
      <c r="CS232" s="12">
        <f t="shared" si="230"/>
        <v>0</v>
      </c>
      <c r="CT232" s="12">
        <f t="shared" si="231"/>
        <v>0</v>
      </c>
      <c r="CU232" s="12">
        <f t="shared" si="232"/>
        <v>0</v>
      </c>
      <c r="CV232" s="12">
        <f t="shared" si="233"/>
        <v>0</v>
      </c>
      <c r="CW232" s="12">
        <f t="shared" si="234"/>
        <v>0</v>
      </c>
      <c r="CX232" s="12">
        <f t="shared" si="235"/>
        <v>0</v>
      </c>
      <c r="CY232" s="12">
        <f t="shared" si="236"/>
        <v>0</v>
      </c>
      <c r="CZ232" s="13">
        <f t="shared" si="210"/>
        <v>0</v>
      </c>
      <c r="DA232" s="15">
        <f t="shared" si="237"/>
        <v>0</v>
      </c>
      <c r="DB232" s="15">
        <f t="shared" si="238"/>
        <v>0</v>
      </c>
      <c r="DC232" s="15">
        <f t="shared" si="239"/>
        <v>0</v>
      </c>
      <c r="DD232" s="15">
        <f t="shared" si="240"/>
        <v>0</v>
      </c>
      <c r="DE232" s="15">
        <f t="shared" si="241"/>
        <v>0</v>
      </c>
      <c r="DF232" s="15">
        <f t="shared" si="242"/>
        <v>0</v>
      </c>
      <c r="DG232" s="15">
        <f t="shared" si="243"/>
        <v>0</v>
      </c>
      <c r="DH232" s="15">
        <f t="shared" si="244"/>
        <v>0</v>
      </c>
      <c r="DI232" s="15">
        <f t="shared" si="245"/>
        <v>0</v>
      </c>
      <c r="DJ232" s="15">
        <f t="shared" si="246"/>
        <v>0</v>
      </c>
      <c r="DK232" s="15">
        <f t="shared" si="247"/>
        <v>0</v>
      </c>
      <c r="DL232" s="15">
        <f t="shared" si="248"/>
        <v>0</v>
      </c>
      <c r="DM232" s="16">
        <f t="shared" si="211"/>
        <v>0</v>
      </c>
      <c r="DN232" s="15">
        <f t="shared" si="249"/>
        <v>0</v>
      </c>
      <c r="DO232" s="15">
        <f t="shared" si="250"/>
        <v>0</v>
      </c>
      <c r="DP232" s="15">
        <f t="shared" si="251"/>
        <v>0</v>
      </c>
      <c r="DQ232" s="15">
        <f t="shared" si="252"/>
        <v>0</v>
      </c>
      <c r="DR232" s="15">
        <f t="shared" si="253"/>
        <v>0</v>
      </c>
      <c r="DS232" s="15">
        <f t="shared" si="254"/>
        <v>0</v>
      </c>
      <c r="DT232" s="15">
        <f t="shared" si="255"/>
        <v>0</v>
      </c>
      <c r="DU232" s="15">
        <f t="shared" si="256"/>
        <v>0</v>
      </c>
      <c r="DV232" s="15">
        <f t="shared" si="257"/>
        <v>0</v>
      </c>
      <c r="DW232" s="15">
        <f t="shared" si="258"/>
        <v>0</v>
      </c>
      <c r="DX232" s="15">
        <f t="shared" si="259"/>
        <v>0</v>
      </c>
      <c r="DY232" s="15">
        <f t="shared" si="260"/>
        <v>0</v>
      </c>
      <c r="DZ232" s="16">
        <f t="shared" si="212"/>
        <v>0</v>
      </c>
      <c r="EB232" s="22">
        <f t="shared" si="264"/>
        <v>0</v>
      </c>
      <c r="EC232" s="22">
        <f t="shared" si="265"/>
        <v>0</v>
      </c>
      <c r="ED232" s="22">
        <f t="shared" si="266"/>
        <v>0</v>
      </c>
      <c r="EE232" s="22">
        <f t="shared" si="267"/>
        <v>0</v>
      </c>
      <c r="EF232" s="22">
        <f t="shared" si="268"/>
        <v>0</v>
      </c>
      <c r="EG232" s="22">
        <f t="shared" si="269"/>
        <v>0</v>
      </c>
      <c r="EH232" s="22">
        <f t="shared" si="270"/>
        <v>0</v>
      </c>
      <c r="EI232" s="22">
        <f t="shared" si="271"/>
        <v>0</v>
      </c>
      <c r="EJ232" s="22">
        <f t="shared" si="272"/>
        <v>0</v>
      </c>
      <c r="EK232" s="22">
        <f t="shared" si="273"/>
        <v>0</v>
      </c>
      <c r="EL232" s="22">
        <f t="shared" si="274"/>
        <v>0</v>
      </c>
      <c r="EM232" s="22">
        <f t="shared" si="275"/>
        <v>0</v>
      </c>
    </row>
    <row r="233" spans="12:143" x14ac:dyDescent="0.3">
      <c r="L233" s="7"/>
      <c r="M233" t="s">
        <v>342</v>
      </c>
      <c r="N233" s="15">
        <f>IFERROR(VLOOKUP($M:$M,'Data 2'!$C:$R,'Data 2'!E$1,0),0)</f>
        <v>0</v>
      </c>
      <c r="O233" s="15">
        <f>IFERROR(VLOOKUP($M:$M,'Data 2'!$C:$R,'Data 2'!F$1,0),0)</f>
        <v>0</v>
      </c>
      <c r="P233" s="15">
        <f>IFERROR(VLOOKUP($M:$M,'Data 2'!$C:$R,'Data 2'!G$1,0),0)</f>
        <v>0</v>
      </c>
      <c r="Q233" s="15">
        <f>IFERROR(VLOOKUP($M:$M,'Data 2'!$C:$R,'Data 2'!H$1,0),0)</f>
        <v>0</v>
      </c>
      <c r="R233" s="15">
        <f>IFERROR(VLOOKUP($M:$M,'Data 2'!$C:$R,'Data 2'!I$1,0),0)</f>
        <v>0</v>
      </c>
      <c r="S233" s="15">
        <f>IFERROR(VLOOKUP($M:$M,'Data 2'!$C:$R,'Data 2'!J$1,0),0)</f>
        <v>0</v>
      </c>
      <c r="T233" s="15">
        <f>IFERROR(VLOOKUP($M:$M,'Data 2'!$C:$R,'Data 2'!K$1,0),0)</f>
        <v>0</v>
      </c>
      <c r="U233" s="15">
        <f>IFERROR(VLOOKUP($M:$M,'Data 2'!$C:$R,'Data 2'!L$1,0),0)</f>
        <v>0</v>
      </c>
      <c r="V233" s="15">
        <f>IFERROR(VLOOKUP($M:$M,'Data 2'!$C:$R,'Data 2'!M$1,0),0)</f>
        <v>0</v>
      </c>
      <c r="W233" s="15">
        <f>IFERROR(VLOOKUP($M:$M,'Data 2'!$C:$R,'Data 2'!N$1,0),0)</f>
        <v>0</v>
      </c>
      <c r="X233" s="15">
        <f>IFERROR(VLOOKUP($M:$M,'Data 2'!$C:$R,'Data 2'!O$1,0),0)</f>
        <v>0</v>
      </c>
      <c r="Y233" s="15">
        <f>IFERROR(VLOOKUP($M:$M,'Data 2'!$C:$R,'Data 2'!P$1,0),0)</f>
        <v>0</v>
      </c>
      <c r="Z233" s="16">
        <f t="shared" si="277"/>
        <v>0</v>
      </c>
      <c r="AA233" s="15">
        <f>IFERROR(VLOOKUP($M:$M,'Data 2'!$U:$AI,'Data 2'!W$1,0),0)</f>
        <v>0</v>
      </c>
      <c r="AB233" s="15">
        <f>IFERROR(VLOOKUP($M:$M,'Data 2'!$U:$AI,'Data 2'!X$1,0),0)</f>
        <v>0</v>
      </c>
      <c r="AC233" s="15">
        <f>IFERROR(VLOOKUP($M:$M,'Data 2'!$U:$AI,'Data 2'!Y$1,0),0)</f>
        <v>0</v>
      </c>
      <c r="AD233" s="15">
        <f>IFERROR(VLOOKUP($M:$M,'Data 2'!$U:$AI,'Data 2'!Z$1,0),0)</f>
        <v>0</v>
      </c>
      <c r="AE233" s="15">
        <f>IFERROR(VLOOKUP($M:$M,'Data 2'!$U:$AI,'Data 2'!AA$1,0),0)</f>
        <v>0</v>
      </c>
      <c r="AF233" s="15">
        <f>IFERROR(VLOOKUP($M:$M,'Data 2'!$U:$AI,'Data 2'!AB$1,0),0)</f>
        <v>0</v>
      </c>
      <c r="AG233" s="15">
        <f>IFERROR(VLOOKUP($M:$M,'Data 2'!$U:$AI,'Data 2'!AC$1,0),0)</f>
        <v>0</v>
      </c>
      <c r="AH233" s="15">
        <f>IFERROR(VLOOKUP($M:$M,'Data 2'!$U:$AI,'Data 2'!AD$1,0),0)</f>
        <v>0</v>
      </c>
      <c r="AI233" s="15">
        <f>IFERROR(VLOOKUP($M:$M,'Data 2'!$U:$AI,'Data 2'!AE$1,0),0)</f>
        <v>0</v>
      </c>
      <c r="AJ233" s="15">
        <f>IFERROR(VLOOKUP($M:$M,'Data 2'!$U:$AI,'Data 2'!AF$1,0),0)</f>
        <v>0</v>
      </c>
      <c r="AK233" s="15">
        <f>IFERROR(VLOOKUP($M:$M,'Data 2'!$U:$AI,'Data 2'!AG$1,0),0)</f>
        <v>0</v>
      </c>
      <c r="AL233" s="15">
        <f>IFERROR(VLOOKUP($M:$M,'Data 2'!$U:$AI,'Data 2'!AH$1,0),0)</f>
        <v>0</v>
      </c>
      <c r="AM233" s="16">
        <f t="shared" si="276"/>
        <v>0</v>
      </c>
      <c r="AN233" s="15">
        <f>IFERROR(VLOOKUP($M:$M,'Data 2'!$AP:$BE,'Data 2'!AR$1,0),0)</f>
        <v>0</v>
      </c>
      <c r="AO233" s="15">
        <f>IFERROR(VLOOKUP($M:$M,'Data 2'!$AP:$BE,'Data 2'!AS$1,0),0)</f>
        <v>0</v>
      </c>
      <c r="AP233" s="15">
        <f>IFERROR(VLOOKUP($M:$M,'Data 2'!$AP:$BE,'Data 2'!AT$1,0),0)</f>
        <v>0</v>
      </c>
      <c r="AQ233" s="15">
        <f>IFERROR(VLOOKUP($M:$M,'Data 2'!$AP:$BE,'Data 2'!AU$1,0),0)</f>
        <v>0</v>
      </c>
      <c r="AR233" s="15">
        <f>IFERROR(VLOOKUP($M:$M,'Data 2'!$AP:$BE,'Data 2'!AV$1,0),0)</f>
        <v>0</v>
      </c>
      <c r="AS233" s="15">
        <f>IFERROR(VLOOKUP($M:$M,'Data 2'!$AP:$BE,'Data 2'!AW$1,0),0)</f>
        <v>0</v>
      </c>
      <c r="AT233" s="15">
        <f>IFERROR(VLOOKUP($M:$M,'Data 2'!$AP:$BE,'Data 2'!AX$1,0),0)</f>
        <v>0</v>
      </c>
      <c r="AU233" s="15">
        <f>IFERROR(VLOOKUP($M:$M,'Data 2'!$AP:$BE,'Data 2'!AY$1,0),0)</f>
        <v>0</v>
      </c>
      <c r="AV233" s="15">
        <f>IFERROR(VLOOKUP($M:$M,'Data 2'!$AP:$BE,'Data 2'!AZ$1,0),0)</f>
        <v>0</v>
      </c>
      <c r="AW233" s="15">
        <f>IFERROR(VLOOKUP($M:$M,'Data 2'!$AP:$BE,'Data 2'!BA$1,0),0)</f>
        <v>0</v>
      </c>
      <c r="AX233" s="15">
        <f>IFERROR(VLOOKUP($M:$M,'Data 2'!$AP:$BE,'Data 2'!BB$1,0),0)</f>
        <v>0</v>
      </c>
      <c r="AY233" s="15">
        <f>IFERROR(VLOOKUP($M:$M,'Data 2'!$AP:$BE,'Data 2'!BC$1,0),0)</f>
        <v>0</v>
      </c>
      <c r="AZ233" s="16">
        <f t="shared" si="209"/>
        <v>0</v>
      </c>
      <c r="BA233" s="3">
        <f>IF(AA233=0,0,IFERROR(VLOOKUP($M:$M,'Price_Per_Oz_01.2019~'!$A:$CQ,Data_sheet_PTD!BA$2,0),0))</f>
        <v>0</v>
      </c>
      <c r="BB233" s="3">
        <f>IF(AB233=0,0,IFERROR(VLOOKUP($M:$M,'Price_Per_Oz_01.2019~'!$A:$CQ,Data_sheet_PTD!BB$2,0),0))</f>
        <v>0</v>
      </c>
      <c r="BC233" s="3">
        <f>IF(AC233=0,0,IFERROR(VLOOKUP($M:$M,'Price_Per_Oz_01.2019~'!$A:$CQ,Data_sheet_PTD!BC$2,0),0))</f>
        <v>0</v>
      </c>
      <c r="BD233" s="3">
        <f>IF(AD233=0,0,IFERROR(VLOOKUP($M:$M,'Price_Per_Oz_01.2019~'!$A:$CQ,Data_sheet_PTD!BD$2,0),0))</f>
        <v>0</v>
      </c>
      <c r="BE233" s="3">
        <f>IF(AE233=0,0,IFERROR(VLOOKUP($M:$M,'Price_Per_Oz_01.2019~'!$A:$CQ,Data_sheet_PTD!BE$2,0),0))</f>
        <v>0</v>
      </c>
      <c r="BF233" s="3">
        <f>IF(AF233=0,0,IFERROR(VLOOKUP($M:$M,'Price_Per_Oz_01.2019~'!$A:$CQ,Data_sheet_PTD!BF$2,0),0))</f>
        <v>0</v>
      </c>
      <c r="BG233" s="3">
        <f>IF(AG233=0,0,IFERROR(VLOOKUP($M:$M,'Price_Per_Oz_01.2019~'!$A:$CQ,Data_sheet_PTD!BG$2,0),0))</f>
        <v>0</v>
      </c>
      <c r="BH233" s="3">
        <f>IF(AH233=0,0,IFERROR(VLOOKUP($M:$M,'Price_Per_Oz_01.2019~'!$A:$CQ,Data_sheet_PTD!BH$2,0),0))</f>
        <v>0</v>
      </c>
      <c r="BI233" s="3">
        <f>IF(AI233=0,0,IFERROR(VLOOKUP($M:$M,'Price_Per_Oz_01.2019~'!$A:$CQ,Data_sheet_PTD!BI$2,0),0))</f>
        <v>0</v>
      </c>
      <c r="BJ233" s="3">
        <f>IF(AJ233=0,0,IFERROR(VLOOKUP($M:$M,'Price_Per_Oz_01.2019~'!$A:$CQ,Data_sheet_PTD!BJ$2,0),0))</f>
        <v>0</v>
      </c>
      <c r="BK233" s="3">
        <f>IF(AK233=0,0,IFERROR(VLOOKUP($M:$M,'Price_Per_Oz_01.2019~'!$A:$CQ,Data_sheet_PTD!BK$2,0),0))</f>
        <v>0</v>
      </c>
      <c r="BL233" s="3">
        <f>IF(AL233=0,0,IFERROR(VLOOKUP($M:$M,'Price_Per_Oz_01.2019~'!$A:$CQ,Data_sheet_PTD!BL$2,0),0))</f>
        <v>0</v>
      </c>
      <c r="BM233" s="17">
        <f t="shared" si="261"/>
        <v>0</v>
      </c>
      <c r="BN233" s="3">
        <f>IF(AN233=0,0,IFERROR(VLOOKUP($M:$M,'Price_Per_Oz_01.2019~'!$A:$CQ,Data_sheet_PTD!BN$2,0),0))</f>
        <v>0</v>
      </c>
      <c r="BO233" s="3">
        <f>IF(AO233=0,0,IFERROR(VLOOKUP($M:$M,'Price_Per_Oz_01.2019~'!$A:$CQ,Data_sheet_PTD!BO$2,0),0))</f>
        <v>0</v>
      </c>
      <c r="BP233" s="3">
        <f>IF(AP233=0,0,IFERROR(VLOOKUP($M:$M,'Price_Per_Oz_01.2019~'!$A:$CQ,Data_sheet_PTD!BP$2,0),0))</f>
        <v>0</v>
      </c>
      <c r="BQ233" s="3">
        <f>IF(AQ233=0,0,IFERROR(VLOOKUP($M:$M,'Price_Per_Oz_01.2019~'!$A:$CQ,Data_sheet_PTD!BQ$2,0),0))</f>
        <v>0</v>
      </c>
      <c r="BR233" s="3">
        <f>IF(AR233=0,0,IFERROR(VLOOKUP($M:$M,'Price_Per_Oz_01.2019~'!$A:$CQ,Data_sheet_PTD!BR$2,0),0))</f>
        <v>0</v>
      </c>
      <c r="BS233" s="3">
        <f>IF(AS233=0,0,IFERROR(VLOOKUP($M:$M,'Price_Per_Oz_01.2019~'!$A:$CQ,Data_sheet_PTD!BS$2,0),0))</f>
        <v>0</v>
      </c>
      <c r="BT233" s="3">
        <f>IF(AT233=0,0,IFERROR(VLOOKUP($M:$M,'Price_Per_Oz_01.2019~'!$A:$CQ,Data_sheet_PTD!BT$2,0),0))</f>
        <v>0</v>
      </c>
      <c r="BU233" s="3">
        <f>IF(AU233=0,0,IFERROR(VLOOKUP($M:$M,'Price_Per_Oz_01.2019~'!$A:$CQ,Data_sheet_PTD!BU$2,0),0))</f>
        <v>0</v>
      </c>
      <c r="BV233" s="3">
        <f>IF(AV233=0,0,IFERROR(VLOOKUP($M:$M,'Price_Per_Oz_01.2019~'!$A:$CQ,Data_sheet_PTD!BV$2,0),0))</f>
        <v>0</v>
      </c>
      <c r="BW233" s="3">
        <f>IF(AW233=0,0,IFERROR(VLOOKUP($M:$M,'Price_Per_Oz_01.2019~'!$A:$CQ,Data_sheet_PTD!BW$2,0),0))</f>
        <v>0</v>
      </c>
      <c r="BX233" s="3">
        <f>IF(AX233=0,0,IFERROR(VLOOKUP($M:$M,'Price_Per_Oz_01.2019~'!$A:$CQ,Data_sheet_PTD!BX$2,0),0))</f>
        <v>0</v>
      </c>
      <c r="BY233" s="3">
        <f>IF(AY233=0,0,IFERROR(VLOOKUP($M:$M,'Price_Per_Oz_01.2019~'!$A:$CQ,Data_sheet_PTD!BY$2,0),0))</f>
        <v>0</v>
      </c>
      <c r="BZ233" s="17">
        <f t="shared" si="262"/>
        <v>0</v>
      </c>
      <c r="CA233" s="12">
        <f t="shared" si="213"/>
        <v>0</v>
      </c>
      <c r="CB233" s="12">
        <f t="shared" si="214"/>
        <v>0</v>
      </c>
      <c r="CC233" s="12">
        <f t="shared" si="215"/>
        <v>0</v>
      </c>
      <c r="CD233" s="12">
        <f t="shared" si="216"/>
        <v>0</v>
      </c>
      <c r="CE233" s="12">
        <f t="shared" si="217"/>
        <v>0</v>
      </c>
      <c r="CF233" s="12">
        <f t="shared" si="218"/>
        <v>0</v>
      </c>
      <c r="CG233" s="12">
        <f t="shared" si="219"/>
        <v>0</v>
      </c>
      <c r="CH233" s="12">
        <f t="shared" si="220"/>
        <v>0</v>
      </c>
      <c r="CI233" s="12">
        <f t="shared" si="221"/>
        <v>0</v>
      </c>
      <c r="CJ233" s="12">
        <f t="shared" si="222"/>
        <v>0</v>
      </c>
      <c r="CK233" s="12">
        <f t="shared" si="223"/>
        <v>0</v>
      </c>
      <c r="CL233" s="12">
        <f t="shared" si="224"/>
        <v>0</v>
      </c>
      <c r="CM233" s="13">
        <f t="shared" si="263"/>
        <v>0</v>
      </c>
      <c r="CN233" s="12">
        <f t="shared" si="225"/>
        <v>0</v>
      </c>
      <c r="CO233" s="12">
        <f t="shared" si="226"/>
        <v>0</v>
      </c>
      <c r="CP233" s="12">
        <f t="shared" si="227"/>
        <v>0</v>
      </c>
      <c r="CQ233" s="12">
        <f t="shared" si="228"/>
        <v>0</v>
      </c>
      <c r="CR233" s="12">
        <f t="shared" si="229"/>
        <v>0</v>
      </c>
      <c r="CS233" s="12">
        <f t="shared" si="230"/>
        <v>0</v>
      </c>
      <c r="CT233" s="12">
        <f t="shared" si="231"/>
        <v>0</v>
      </c>
      <c r="CU233" s="12">
        <f t="shared" si="232"/>
        <v>0</v>
      </c>
      <c r="CV233" s="12">
        <f t="shared" si="233"/>
        <v>0</v>
      </c>
      <c r="CW233" s="12">
        <f t="shared" si="234"/>
        <v>0</v>
      </c>
      <c r="CX233" s="12">
        <f t="shared" si="235"/>
        <v>0</v>
      </c>
      <c r="CY233" s="12">
        <f t="shared" si="236"/>
        <v>0</v>
      </c>
      <c r="CZ233" s="13">
        <f t="shared" si="210"/>
        <v>0</v>
      </c>
      <c r="DA233" s="15">
        <f t="shared" si="237"/>
        <v>0</v>
      </c>
      <c r="DB233" s="15">
        <f t="shared" si="238"/>
        <v>0</v>
      </c>
      <c r="DC233" s="15">
        <f t="shared" si="239"/>
        <v>0</v>
      </c>
      <c r="DD233" s="15">
        <f t="shared" si="240"/>
        <v>0</v>
      </c>
      <c r="DE233" s="15">
        <f t="shared" si="241"/>
        <v>0</v>
      </c>
      <c r="DF233" s="15">
        <f t="shared" si="242"/>
        <v>0</v>
      </c>
      <c r="DG233" s="15">
        <f t="shared" si="243"/>
        <v>0</v>
      </c>
      <c r="DH233" s="15">
        <f t="shared" si="244"/>
        <v>0</v>
      </c>
      <c r="DI233" s="15">
        <f t="shared" si="245"/>
        <v>0</v>
      </c>
      <c r="DJ233" s="15">
        <f t="shared" si="246"/>
        <v>0</v>
      </c>
      <c r="DK233" s="15">
        <f t="shared" si="247"/>
        <v>0</v>
      </c>
      <c r="DL233" s="15">
        <f t="shared" si="248"/>
        <v>0</v>
      </c>
      <c r="DM233" s="16">
        <f t="shared" si="211"/>
        <v>0</v>
      </c>
      <c r="DN233" s="15">
        <f t="shared" si="249"/>
        <v>0</v>
      </c>
      <c r="DO233" s="15">
        <f t="shared" si="250"/>
        <v>0</v>
      </c>
      <c r="DP233" s="15">
        <f t="shared" si="251"/>
        <v>0</v>
      </c>
      <c r="DQ233" s="15">
        <f t="shared" si="252"/>
        <v>0</v>
      </c>
      <c r="DR233" s="15">
        <f t="shared" si="253"/>
        <v>0</v>
      </c>
      <c r="DS233" s="15">
        <f t="shared" si="254"/>
        <v>0</v>
      </c>
      <c r="DT233" s="15">
        <f t="shared" si="255"/>
        <v>0</v>
      </c>
      <c r="DU233" s="15">
        <f t="shared" si="256"/>
        <v>0</v>
      </c>
      <c r="DV233" s="15">
        <f t="shared" si="257"/>
        <v>0</v>
      </c>
      <c r="DW233" s="15">
        <f t="shared" si="258"/>
        <v>0</v>
      </c>
      <c r="DX233" s="15">
        <f t="shared" si="259"/>
        <v>0</v>
      </c>
      <c r="DY233" s="15">
        <f t="shared" si="260"/>
        <v>0</v>
      </c>
      <c r="DZ233" s="16">
        <f t="shared" si="212"/>
        <v>0</v>
      </c>
      <c r="EB233" s="22">
        <f t="shared" si="264"/>
        <v>0</v>
      </c>
      <c r="EC233" s="22">
        <f t="shared" si="265"/>
        <v>0</v>
      </c>
      <c r="ED233" s="22">
        <f t="shared" si="266"/>
        <v>0</v>
      </c>
      <c r="EE233" s="22">
        <f t="shared" si="267"/>
        <v>0</v>
      </c>
      <c r="EF233" s="22">
        <f t="shared" si="268"/>
        <v>0</v>
      </c>
      <c r="EG233" s="22">
        <f t="shared" si="269"/>
        <v>0</v>
      </c>
      <c r="EH233" s="22">
        <f t="shared" si="270"/>
        <v>0</v>
      </c>
      <c r="EI233" s="22">
        <f t="shared" si="271"/>
        <v>0</v>
      </c>
      <c r="EJ233" s="22">
        <f t="shared" si="272"/>
        <v>0</v>
      </c>
      <c r="EK233" s="22">
        <f t="shared" si="273"/>
        <v>0</v>
      </c>
      <c r="EL233" s="22">
        <f t="shared" si="274"/>
        <v>0</v>
      </c>
      <c r="EM233" s="22">
        <f t="shared" si="275"/>
        <v>0</v>
      </c>
    </row>
    <row r="234" spans="12:143" x14ac:dyDescent="0.3">
      <c r="L234" s="7"/>
      <c r="M234" t="s">
        <v>343</v>
      </c>
      <c r="N234" s="15">
        <f>IFERROR(VLOOKUP($M:$M,'Data 2'!$C:$R,'Data 2'!E$1,0),0)</f>
        <v>0</v>
      </c>
      <c r="O234" s="15">
        <f>IFERROR(VLOOKUP($M:$M,'Data 2'!$C:$R,'Data 2'!F$1,0),0)</f>
        <v>0</v>
      </c>
      <c r="P234" s="15">
        <f>IFERROR(VLOOKUP($M:$M,'Data 2'!$C:$R,'Data 2'!G$1,0),0)</f>
        <v>0</v>
      </c>
      <c r="Q234" s="15">
        <f>IFERROR(VLOOKUP($M:$M,'Data 2'!$C:$R,'Data 2'!H$1,0),0)</f>
        <v>0</v>
      </c>
      <c r="R234" s="15">
        <f>IFERROR(VLOOKUP($M:$M,'Data 2'!$C:$R,'Data 2'!I$1,0),0)</f>
        <v>0</v>
      </c>
      <c r="S234" s="15">
        <f>IFERROR(VLOOKUP($M:$M,'Data 2'!$C:$R,'Data 2'!J$1,0),0)</f>
        <v>0</v>
      </c>
      <c r="T234" s="15">
        <f>IFERROR(VLOOKUP($M:$M,'Data 2'!$C:$R,'Data 2'!K$1,0),0)</f>
        <v>0</v>
      </c>
      <c r="U234" s="15">
        <f>IFERROR(VLOOKUP($M:$M,'Data 2'!$C:$R,'Data 2'!L$1,0),0)</f>
        <v>0</v>
      </c>
      <c r="V234" s="15">
        <f>IFERROR(VLOOKUP($M:$M,'Data 2'!$C:$R,'Data 2'!M$1,0),0)</f>
        <v>0</v>
      </c>
      <c r="W234" s="15">
        <f>IFERROR(VLOOKUP($M:$M,'Data 2'!$C:$R,'Data 2'!N$1,0),0)</f>
        <v>0</v>
      </c>
      <c r="X234" s="15">
        <f>IFERROR(VLOOKUP($M:$M,'Data 2'!$C:$R,'Data 2'!O$1,0),0)</f>
        <v>0</v>
      </c>
      <c r="Y234" s="15">
        <f>IFERROR(VLOOKUP($M:$M,'Data 2'!$C:$R,'Data 2'!P$1,0),0)</f>
        <v>0</v>
      </c>
      <c r="Z234" s="16">
        <f t="shared" si="277"/>
        <v>0</v>
      </c>
      <c r="AA234" s="15">
        <f>IFERROR(VLOOKUP($M:$M,'Data 2'!$U:$AI,'Data 2'!W$1,0),0)</f>
        <v>0</v>
      </c>
      <c r="AB234" s="15">
        <f>IFERROR(VLOOKUP($M:$M,'Data 2'!$U:$AI,'Data 2'!X$1,0),0)</f>
        <v>0</v>
      </c>
      <c r="AC234" s="15">
        <f>IFERROR(VLOOKUP($M:$M,'Data 2'!$U:$AI,'Data 2'!Y$1,0),0)</f>
        <v>0</v>
      </c>
      <c r="AD234" s="15">
        <f>IFERROR(VLOOKUP($M:$M,'Data 2'!$U:$AI,'Data 2'!Z$1,0),0)</f>
        <v>0</v>
      </c>
      <c r="AE234" s="15">
        <f>IFERROR(VLOOKUP($M:$M,'Data 2'!$U:$AI,'Data 2'!AA$1,0),0)</f>
        <v>0</v>
      </c>
      <c r="AF234" s="15">
        <f>IFERROR(VLOOKUP($M:$M,'Data 2'!$U:$AI,'Data 2'!AB$1,0),0)</f>
        <v>0</v>
      </c>
      <c r="AG234" s="15">
        <f>IFERROR(VLOOKUP($M:$M,'Data 2'!$U:$AI,'Data 2'!AC$1,0),0)</f>
        <v>0</v>
      </c>
      <c r="AH234" s="15">
        <f>IFERROR(VLOOKUP($M:$M,'Data 2'!$U:$AI,'Data 2'!AD$1,0),0)</f>
        <v>0</v>
      </c>
      <c r="AI234" s="15">
        <f>IFERROR(VLOOKUP($M:$M,'Data 2'!$U:$AI,'Data 2'!AE$1,0),0)</f>
        <v>0</v>
      </c>
      <c r="AJ234" s="15">
        <f>IFERROR(VLOOKUP($M:$M,'Data 2'!$U:$AI,'Data 2'!AF$1,0),0)</f>
        <v>0</v>
      </c>
      <c r="AK234" s="15">
        <f>IFERROR(VLOOKUP($M:$M,'Data 2'!$U:$AI,'Data 2'!AG$1,0),0)</f>
        <v>0</v>
      </c>
      <c r="AL234" s="15">
        <f>IFERROR(VLOOKUP($M:$M,'Data 2'!$U:$AI,'Data 2'!AH$1,0),0)</f>
        <v>0</v>
      </c>
      <c r="AM234" s="16">
        <f t="shared" si="276"/>
        <v>0</v>
      </c>
      <c r="AN234" s="15">
        <f>IFERROR(VLOOKUP($M:$M,'Data 2'!$AP:$BE,'Data 2'!AR$1,0),0)</f>
        <v>0</v>
      </c>
      <c r="AO234" s="15">
        <f>IFERROR(VLOOKUP($M:$M,'Data 2'!$AP:$BE,'Data 2'!AS$1,0),0)</f>
        <v>0</v>
      </c>
      <c r="AP234" s="15">
        <f>IFERROR(VLOOKUP($M:$M,'Data 2'!$AP:$BE,'Data 2'!AT$1,0),0)</f>
        <v>0</v>
      </c>
      <c r="AQ234" s="15">
        <f>IFERROR(VLOOKUP($M:$M,'Data 2'!$AP:$BE,'Data 2'!AU$1,0),0)</f>
        <v>0</v>
      </c>
      <c r="AR234" s="15">
        <f>IFERROR(VLOOKUP($M:$M,'Data 2'!$AP:$BE,'Data 2'!AV$1,0),0)</f>
        <v>0</v>
      </c>
      <c r="AS234" s="15">
        <f>IFERROR(VLOOKUP($M:$M,'Data 2'!$AP:$BE,'Data 2'!AW$1,0),0)</f>
        <v>0</v>
      </c>
      <c r="AT234" s="15">
        <f>IFERROR(VLOOKUP($M:$M,'Data 2'!$AP:$BE,'Data 2'!AX$1,0),0)</f>
        <v>0</v>
      </c>
      <c r="AU234" s="15">
        <f>IFERROR(VLOOKUP($M:$M,'Data 2'!$AP:$BE,'Data 2'!AY$1,0),0)</f>
        <v>0</v>
      </c>
      <c r="AV234" s="15">
        <f>IFERROR(VLOOKUP($M:$M,'Data 2'!$AP:$BE,'Data 2'!AZ$1,0),0)</f>
        <v>0</v>
      </c>
      <c r="AW234" s="15">
        <f>IFERROR(VLOOKUP($M:$M,'Data 2'!$AP:$BE,'Data 2'!BA$1,0),0)</f>
        <v>0</v>
      </c>
      <c r="AX234" s="15">
        <f>IFERROR(VLOOKUP($M:$M,'Data 2'!$AP:$BE,'Data 2'!BB$1,0),0)</f>
        <v>0</v>
      </c>
      <c r="AY234" s="15">
        <f>IFERROR(VLOOKUP($M:$M,'Data 2'!$AP:$BE,'Data 2'!BC$1,0),0)</f>
        <v>0</v>
      </c>
      <c r="AZ234" s="16">
        <f t="shared" si="209"/>
        <v>0</v>
      </c>
      <c r="BA234" s="3">
        <f>IF(AA234=0,0,IFERROR(VLOOKUP($M:$M,'Price_Per_Oz_01.2019~'!$A:$CQ,Data_sheet_PTD!BA$2,0),0))</f>
        <v>0</v>
      </c>
      <c r="BB234" s="3">
        <f>IF(AB234=0,0,IFERROR(VLOOKUP($M:$M,'Price_Per_Oz_01.2019~'!$A:$CQ,Data_sheet_PTD!BB$2,0),0))</f>
        <v>0</v>
      </c>
      <c r="BC234" s="3">
        <f>IF(AC234=0,0,IFERROR(VLOOKUP($M:$M,'Price_Per_Oz_01.2019~'!$A:$CQ,Data_sheet_PTD!BC$2,0),0))</f>
        <v>0</v>
      </c>
      <c r="BD234" s="3">
        <f>IF(AD234=0,0,IFERROR(VLOOKUP($M:$M,'Price_Per_Oz_01.2019~'!$A:$CQ,Data_sheet_PTD!BD$2,0),0))</f>
        <v>0</v>
      </c>
      <c r="BE234" s="3">
        <f>IF(AE234=0,0,IFERROR(VLOOKUP($M:$M,'Price_Per_Oz_01.2019~'!$A:$CQ,Data_sheet_PTD!BE$2,0),0))</f>
        <v>0</v>
      </c>
      <c r="BF234" s="3">
        <f>IF(AF234=0,0,IFERROR(VLOOKUP($M:$M,'Price_Per_Oz_01.2019~'!$A:$CQ,Data_sheet_PTD!BF$2,0),0))</f>
        <v>0</v>
      </c>
      <c r="BG234" s="3">
        <f>IF(AG234=0,0,IFERROR(VLOOKUP($M:$M,'Price_Per_Oz_01.2019~'!$A:$CQ,Data_sheet_PTD!BG$2,0),0))</f>
        <v>0</v>
      </c>
      <c r="BH234" s="3">
        <f>IF(AH234=0,0,IFERROR(VLOOKUP($M:$M,'Price_Per_Oz_01.2019~'!$A:$CQ,Data_sheet_PTD!BH$2,0),0))</f>
        <v>0</v>
      </c>
      <c r="BI234" s="3">
        <f>IF(AI234=0,0,IFERROR(VLOOKUP($M:$M,'Price_Per_Oz_01.2019~'!$A:$CQ,Data_sheet_PTD!BI$2,0),0))</f>
        <v>0</v>
      </c>
      <c r="BJ234" s="3">
        <f>IF(AJ234=0,0,IFERROR(VLOOKUP($M:$M,'Price_Per_Oz_01.2019~'!$A:$CQ,Data_sheet_PTD!BJ$2,0),0))</f>
        <v>0</v>
      </c>
      <c r="BK234" s="3">
        <f>IF(AK234=0,0,IFERROR(VLOOKUP($M:$M,'Price_Per_Oz_01.2019~'!$A:$CQ,Data_sheet_PTD!BK$2,0),0))</f>
        <v>0</v>
      </c>
      <c r="BL234" s="3">
        <f>IF(AL234=0,0,IFERROR(VLOOKUP($M:$M,'Price_Per_Oz_01.2019~'!$A:$CQ,Data_sheet_PTD!BL$2,0),0))</f>
        <v>0</v>
      </c>
      <c r="BM234" s="17">
        <f t="shared" si="261"/>
        <v>0</v>
      </c>
      <c r="BN234" s="3">
        <f>IF(AN234=0,0,IFERROR(VLOOKUP($M:$M,'Price_Per_Oz_01.2019~'!$A:$CQ,Data_sheet_PTD!BN$2,0),0))</f>
        <v>0</v>
      </c>
      <c r="BO234" s="3">
        <f>IF(AO234=0,0,IFERROR(VLOOKUP($M:$M,'Price_Per_Oz_01.2019~'!$A:$CQ,Data_sheet_PTD!BO$2,0),0))</f>
        <v>0</v>
      </c>
      <c r="BP234" s="3">
        <f>IF(AP234=0,0,IFERROR(VLOOKUP($M:$M,'Price_Per_Oz_01.2019~'!$A:$CQ,Data_sheet_PTD!BP$2,0),0))</f>
        <v>0</v>
      </c>
      <c r="BQ234" s="3">
        <f>IF(AQ234=0,0,IFERROR(VLOOKUP($M:$M,'Price_Per_Oz_01.2019~'!$A:$CQ,Data_sheet_PTD!BQ$2,0),0))</f>
        <v>0</v>
      </c>
      <c r="BR234" s="3">
        <f>IF(AR234=0,0,IFERROR(VLOOKUP($M:$M,'Price_Per_Oz_01.2019~'!$A:$CQ,Data_sheet_PTD!BR$2,0),0))</f>
        <v>0</v>
      </c>
      <c r="BS234" s="3">
        <f>IF(AS234=0,0,IFERROR(VLOOKUP($M:$M,'Price_Per_Oz_01.2019~'!$A:$CQ,Data_sheet_PTD!BS$2,0),0))</f>
        <v>0</v>
      </c>
      <c r="BT234" s="3">
        <f>IF(AT234=0,0,IFERROR(VLOOKUP($M:$M,'Price_Per_Oz_01.2019~'!$A:$CQ,Data_sheet_PTD!BT$2,0),0))</f>
        <v>0</v>
      </c>
      <c r="BU234" s="3">
        <f>IF(AU234=0,0,IFERROR(VLOOKUP($M:$M,'Price_Per_Oz_01.2019~'!$A:$CQ,Data_sheet_PTD!BU$2,0),0))</f>
        <v>0</v>
      </c>
      <c r="BV234" s="3">
        <f>IF(AV234=0,0,IFERROR(VLOOKUP($M:$M,'Price_Per_Oz_01.2019~'!$A:$CQ,Data_sheet_PTD!BV$2,0),0))</f>
        <v>0</v>
      </c>
      <c r="BW234" s="3">
        <f>IF(AW234=0,0,IFERROR(VLOOKUP($M:$M,'Price_Per_Oz_01.2019~'!$A:$CQ,Data_sheet_PTD!BW$2,0),0))</f>
        <v>0</v>
      </c>
      <c r="BX234" s="3">
        <f>IF(AX234=0,0,IFERROR(VLOOKUP($M:$M,'Price_Per_Oz_01.2019~'!$A:$CQ,Data_sheet_PTD!BX$2,0),0))</f>
        <v>0</v>
      </c>
      <c r="BY234" s="3">
        <f>IF(AY234=0,0,IFERROR(VLOOKUP($M:$M,'Price_Per_Oz_01.2019~'!$A:$CQ,Data_sheet_PTD!BY$2,0),0))</f>
        <v>0</v>
      </c>
      <c r="BZ234" s="17">
        <f t="shared" si="262"/>
        <v>0</v>
      </c>
      <c r="CA234" s="12">
        <f t="shared" si="213"/>
        <v>0</v>
      </c>
      <c r="CB234" s="12">
        <f t="shared" si="214"/>
        <v>0</v>
      </c>
      <c r="CC234" s="12">
        <f t="shared" si="215"/>
        <v>0</v>
      </c>
      <c r="CD234" s="12">
        <f t="shared" si="216"/>
        <v>0</v>
      </c>
      <c r="CE234" s="12">
        <f t="shared" si="217"/>
        <v>0</v>
      </c>
      <c r="CF234" s="12">
        <f t="shared" si="218"/>
        <v>0</v>
      </c>
      <c r="CG234" s="12">
        <f t="shared" si="219"/>
        <v>0</v>
      </c>
      <c r="CH234" s="12">
        <f t="shared" si="220"/>
        <v>0</v>
      </c>
      <c r="CI234" s="12">
        <f t="shared" si="221"/>
        <v>0</v>
      </c>
      <c r="CJ234" s="12">
        <f t="shared" si="222"/>
        <v>0</v>
      </c>
      <c r="CK234" s="12">
        <f t="shared" si="223"/>
        <v>0</v>
      </c>
      <c r="CL234" s="12">
        <f t="shared" si="224"/>
        <v>0</v>
      </c>
      <c r="CM234" s="13">
        <f t="shared" si="263"/>
        <v>0</v>
      </c>
      <c r="CN234" s="12">
        <f t="shared" si="225"/>
        <v>0</v>
      </c>
      <c r="CO234" s="12">
        <f t="shared" si="226"/>
        <v>0</v>
      </c>
      <c r="CP234" s="12">
        <f t="shared" si="227"/>
        <v>0</v>
      </c>
      <c r="CQ234" s="12">
        <f t="shared" si="228"/>
        <v>0</v>
      </c>
      <c r="CR234" s="12">
        <f t="shared" si="229"/>
        <v>0</v>
      </c>
      <c r="CS234" s="12">
        <f t="shared" si="230"/>
        <v>0</v>
      </c>
      <c r="CT234" s="12">
        <f t="shared" si="231"/>
        <v>0</v>
      </c>
      <c r="CU234" s="12">
        <f t="shared" si="232"/>
        <v>0</v>
      </c>
      <c r="CV234" s="12">
        <f t="shared" si="233"/>
        <v>0</v>
      </c>
      <c r="CW234" s="12">
        <f t="shared" si="234"/>
        <v>0</v>
      </c>
      <c r="CX234" s="12">
        <f t="shared" si="235"/>
        <v>0</v>
      </c>
      <c r="CY234" s="12">
        <f t="shared" si="236"/>
        <v>0</v>
      </c>
      <c r="CZ234" s="13">
        <f t="shared" si="210"/>
        <v>0</v>
      </c>
      <c r="DA234" s="15">
        <f t="shared" si="237"/>
        <v>0</v>
      </c>
      <c r="DB234" s="15">
        <f t="shared" si="238"/>
        <v>0</v>
      </c>
      <c r="DC234" s="15">
        <f t="shared" si="239"/>
        <v>0</v>
      </c>
      <c r="DD234" s="15">
        <f t="shared" si="240"/>
        <v>0</v>
      </c>
      <c r="DE234" s="15">
        <f t="shared" si="241"/>
        <v>0</v>
      </c>
      <c r="DF234" s="15">
        <f t="shared" si="242"/>
        <v>0</v>
      </c>
      <c r="DG234" s="15">
        <f t="shared" si="243"/>
        <v>0</v>
      </c>
      <c r="DH234" s="15">
        <f t="shared" si="244"/>
        <v>0</v>
      </c>
      <c r="DI234" s="15">
        <f t="shared" si="245"/>
        <v>0</v>
      </c>
      <c r="DJ234" s="15">
        <f t="shared" si="246"/>
        <v>0</v>
      </c>
      <c r="DK234" s="15">
        <f t="shared" si="247"/>
        <v>0</v>
      </c>
      <c r="DL234" s="15">
        <f t="shared" si="248"/>
        <v>0</v>
      </c>
      <c r="DM234" s="16">
        <f t="shared" si="211"/>
        <v>0</v>
      </c>
      <c r="DN234" s="15">
        <f t="shared" si="249"/>
        <v>0</v>
      </c>
      <c r="DO234" s="15">
        <f t="shared" si="250"/>
        <v>0</v>
      </c>
      <c r="DP234" s="15">
        <f t="shared" si="251"/>
        <v>0</v>
      </c>
      <c r="DQ234" s="15">
        <f t="shared" si="252"/>
        <v>0</v>
      </c>
      <c r="DR234" s="15">
        <f t="shared" si="253"/>
        <v>0</v>
      </c>
      <c r="DS234" s="15">
        <f t="shared" si="254"/>
        <v>0</v>
      </c>
      <c r="DT234" s="15">
        <f t="shared" si="255"/>
        <v>0</v>
      </c>
      <c r="DU234" s="15">
        <f t="shared" si="256"/>
        <v>0</v>
      </c>
      <c r="DV234" s="15">
        <f t="shared" si="257"/>
        <v>0</v>
      </c>
      <c r="DW234" s="15">
        <f t="shared" si="258"/>
        <v>0</v>
      </c>
      <c r="DX234" s="15">
        <f t="shared" si="259"/>
        <v>0</v>
      </c>
      <c r="DY234" s="15">
        <f t="shared" si="260"/>
        <v>0</v>
      </c>
      <c r="DZ234" s="16">
        <f t="shared" si="212"/>
        <v>0</v>
      </c>
      <c r="EB234" s="22">
        <f t="shared" si="264"/>
        <v>0</v>
      </c>
      <c r="EC234" s="22">
        <f t="shared" si="265"/>
        <v>0</v>
      </c>
      <c r="ED234" s="22">
        <f t="shared" si="266"/>
        <v>0</v>
      </c>
      <c r="EE234" s="22">
        <f t="shared" si="267"/>
        <v>0</v>
      </c>
      <c r="EF234" s="22">
        <f t="shared" si="268"/>
        <v>0</v>
      </c>
      <c r="EG234" s="22">
        <f t="shared" si="269"/>
        <v>0</v>
      </c>
      <c r="EH234" s="22">
        <f t="shared" si="270"/>
        <v>0</v>
      </c>
      <c r="EI234" s="22">
        <f t="shared" si="271"/>
        <v>0</v>
      </c>
      <c r="EJ234" s="22">
        <f t="shared" si="272"/>
        <v>0</v>
      </c>
      <c r="EK234" s="22">
        <f t="shared" si="273"/>
        <v>0</v>
      </c>
      <c r="EL234" s="22">
        <f t="shared" si="274"/>
        <v>0</v>
      </c>
      <c r="EM234" s="22">
        <f t="shared" si="275"/>
        <v>0</v>
      </c>
    </row>
    <row r="235" spans="12:143" x14ac:dyDescent="0.3">
      <c r="L235" s="7"/>
      <c r="M235" t="s">
        <v>216</v>
      </c>
      <c r="N235" s="15">
        <f>IFERROR(VLOOKUP($M:$M,'Data 2'!$C:$R,'Data 2'!E$1,0),0)</f>
        <v>0</v>
      </c>
      <c r="O235" s="15">
        <f>IFERROR(VLOOKUP($M:$M,'Data 2'!$C:$R,'Data 2'!F$1,0),0)</f>
        <v>0</v>
      </c>
      <c r="P235" s="15">
        <f>IFERROR(VLOOKUP($M:$M,'Data 2'!$C:$R,'Data 2'!G$1,0),0)</f>
        <v>0</v>
      </c>
      <c r="Q235" s="15">
        <f>IFERROR(VLOOKUP($M:$M,'Data 2'!$C:$R,'Data 2'!H$1,0),0)</f>
        <v>0</v>
      </c>
      <c r="R235" s="15">
        <f>IFERROR(VLOOKUP($M:$M,'Data 2'!$C:$R,'Data 2'!I$1,0),0)</f>
        <v>0</v>
      </c>
      <c r="S235" s="15">
        <f>IFERROR(VLOOKUP($M:$M,'Data 2'!$C:$R,'Data 2'!J$1,0),0)</f>
        <v>0</v>
      </c>
      <c r="T235" s="15">
        <f>IFERROR(VLOOKUP($M:$M,'Data 2'!$C:$R,'Data 2'!K$1,0),0)</f>
        <v>0</v>
      </c>
      <c r="U235" s="15">
        <f>IFERROR(VLOOKUP($M:$M,'Data 2'!$C:$R,'Data 2'!L$1,0),0)</f>
        <v>0</v>
      </c>
      <c r="V235" s="15">
        <f>IFERROR(VLOOKUP($M:$M,'Data 2'!$C:$R,'Data 2'!M$1,0),0)</f>
        <v>0</v>
      </c>
      <c r="W235" s="15">
        <f>IFERROR(VLOOKUP($M:$M,'Data 2'!$C:$R,'Data 2'!N$1,0),0)</f>
        <v>0</v>
      </c>
      <c r="X235" s="15">
        <f>IFERROR(VLOOKUP($M:$M,'Data 2'!$C:$R,'Data 2'!O$1,0),0)</f>
        <v>0</v>
      </c>
      <c r="Y235" s="15">
        <f>IFERROR(VLOOKUP($M:$M,'Data 2'!$C:$R,'Data 2'!P$1,0),0)</f>
        <v>0</v>
      </c>
      <c r="Z235" s="16">
        <f t="shared" si="277"/>
        <v>0</v>
      </c>
      <c r="AA235" s="15">
        <f>IFERROR(VLOOKUP($M:$M,'Data 2'!$U:$AI,'Data 2'!W$1,0),0)</f>
        <v>0</v>
      </c>
      <c r="AB235" s="15">
        <f>IFERROR(VLOOKUP($M:$M,'Data 2'!$U:$AI,'Data 2'!X$1,0),0)</f>
        <v>0</v>
      </c>
      <c r="AC235" s="15">
        <f>IFERROR(VLOOKUP($M:$M,'Data 2'!$U:$AI,'Data 2'!Y$1,0),0)</f>
        <v>0</v>
      </c>
      <c r="AD235" s="15">
        <f>IFERROR(VLOOKUP($M:$M,'Data 2'!$U:$AI,'Data 2'!Z$1,0),0)</f>
        <v>0</v>
      </c>
      <c r="AE235" s="15">
        <f>IFERROR(VLOOKUP($M:$M,'Data 2'!$U:$AI,'Data 2'!AA$1,0),0)</f>
        <v>0</v>
      </c>
      <c r="AF235" s="15">
        <f>IFERROR(VLOOKUP($M:$M,'Data 2'!$U:$AI,'Data 2'!AB$1,0),0)</f>
        <v>0</v>
      </c>
      <c r="AG235" s="15">
        <f>IFERROR(VLOOKUP($M:$M,'Data 2'!$U:$AI,'Data 2'!AC$1,0),0)</f>
        <v>0</v>
      </c>
      <c r="AH235" s="15">
        <f>IFERROR(VLOOKUP($M:$M,'Data 2'!$U:$AI,'Data 2'!AD$1,0),0)</f>
        <v>0</v>
      </c>
      <c r="AI235" s="15">
        <f>IFERROR(VLOOKUP($M:$M,'Data 2'!$U:$AI,'Data 2'!AE$1,0),0)</f>
        <v>0</v>
      </c>
      <c r="AJ235" s="15">
        <f>IFERROR(VLOOKUP($M:$M,'Data 2'!$U:$AI,'Data 2'!AF$1,0),0)</f>
        <v>0</v>
      </c>
      <c r="AK235" s="15">
        <f>IFERROR(VLOOKUP($M:$M,'Data 2'!$U:$AI,'Data 2'!AG$1,0),0)</f>
        <v>0</v>
      </c>
      <c r="AL235" s="15">
        <f>IFERROR(VLOOKUP($M:$M,'Data 2'!$U:$AI,'Data 2'!AH$1,0),0)</f>
        <v>0</v>
      </c>
      <c r="AM235" s="16">
        <f t="shared" si="276"/>
        <v>0</v>
      </c>
      <c r="AN235" s="15">
        <f>IFERROR(VLOOKUP($M:$M,'Data 2'!$AP:$BE,'Data 2'!AR$1,0),0)</f>
        <v>0</v>
      </c>
      <c r="AO235" s="15">
        <f>IFERROR(VLOOKUP($M:$M,'Data 2'!$AP:$BE,'Data 2'!AS$1,0),0)</f>
        <v>0</v>
      </c>
      <c r="AP235" s="15">
        <f>IFERROR(VLOOKUP($M:$M,'Data 2'!$AP:$BE,'Data 2'!AT$1,0),0)</f>
        <v>0</v>
      </c>
      <c r="AQ235" s="15">
        <f>IFERROR(VLOOKUP($M:$M,'Data 2'!$AP:$BE,'Data 2'!AU$1,0),0)</f>
        <v>0</v>
      </c>
      <c r="AR235" s="15">
        <f>IFERROR(VLOOKUP($M:$M,'Data 2'!$AP:$BE,'Data 2'!AV$1,0),0)</f>
        <v>0</v>
      </c>
      <c r="AS235" s="15">
        <f>IFERROR(VLOOKUP($M:$M,'Data 2'!$AP:$BE,'Data 2'!AW$1,0),0)</f>
        <v>0</v>
      </c>
      <c r="AT235" s="15">
        <f>IFERROR(VLOOKUP($M:$M,'Data 2'!$AP:$BE,'Data 2'!AX$1,0),0)</f>
        <v>0</v>
      </c>
      <c r="AU235" s="15">
        <f>IFERROR(VLOOKUP($M:$M,'Data 2'!$AP:$BE,'Data 2'!AY$1,0),0)</f>
        <v>0</v>
      </c>
      <c r="AV235" s="15">
        <f>IFERROR(VLOOKUP($M:$M,'Data 2'!$AP:$BE,'Data 2'!AZ$1,0),0)</f>
        <v>0</v>
      </c>
      <c r="AW235" s="15">
        <f>IFERROR(VLOOKUP($M:$M,'Data 2'!$AP:$BE,'Data 2'!BA$1,0),0)</f>
        <v>0</v>
      </c>
      <c r="AX235" s="15">
        <f>IFERROR(VLOOKUP($M:$M,'Data 2'!$AP:$BE,'Data 2'!BB$1,0),0)</f>
        <v>0</v>
      </c>
      <c r="AY235" s="15">
        <f>IFERROR(VLOOKUP($M:$M,'Data 2'!$AP:$BE,'Data 2'!BC$1,0),0)</f>
        <v>0</v>
      </c>
      <c r="AZ235" s="16">
        <f t="shared" si="209"/>
        <v>0</v>
      </c>
      <c r="BA235" s="3">
        <f>IF(AA235=0,0,IFERROR(VLOOKUP($M:$M,'Price_Per_Oz_01.2019~'!$A:$CQ,Data_sheet_PTD!BA$2,0),0))</f>
        <v>0</v>
      </c>
      <c r="BB235" s="3">
        <f>IF(AB235=0,0,IFERROR(VLOOKUP($M:$M,'Price_Per_Oz_01.2019~'!$A:$CQ,Data_sheet_PTD!BB$2,0),0))</f>
        <v>0</v>
      </c>
      <c r="BC235" s="3">
        <f>IF(AC235=0,0,IFERROR(VLOOKUP($M:$M,'Price_Per_Oz_01.2019~'!$A:$CQ,Data_sheet_PTD!BC$2,0),0))</f>
        <v>0</v>
      </c>
      <c r="BD235" s="3">
        <f>IF(AD235=0,0,IFERROR(VLOOKUP($M:$M,'Price_Per_Oz_01.2019~'!$A:$CQ,Data_sheet_PTD!BD$2,0),0))</f>
        <v>0</v>
      </c>
      <c r="BE235" s="3">
        <f>IF(AE235=0,0,IFERROR(VLOOKUP($M:$M,'Price_Per_Oz_01.2019~'!$A:$CQ,Data_sheet_PTD!BE$2,0),0))</f>
        <v>0</v>
      </c>
      <c r="BF235" s="3">
        <f>IF(AF235=0,0,IFERROR(VLOOKUP($M:$M,'Price_Per_Oz_01.2019~'!$A:$CQ,Data_sheet_PTD!BF$2,0),0))</f>
        <v>0</v>
      </c>
      <c r="BG235" s="3">
        <f>IF(AG235=0,0,IFERROR(VLOOKUP($M:$M,'Price_Per_Oz_01.2019~'!$A:$CQ,Data_sheet_PTD!BG$2,0),0))</f>
        <v>0</v>
      </c>
      <c r="BH235" s="3">
        <f>IF(AH235=0,0,IFERROR(VLOOKUP($M:$M,'Price_Per_Oz_01.2019~'!$A:$CQ,Data_sheet_PTD!BH$2,0),0))</f>
        <v>0</v>
      </c>
      <c r="BI235" s="3">
        <f>IF(AI235=0,0,IFERROR(VLOOKUP($M:$M,'Price_Per_Oz_01.2019~'!$A:$CQ,Data_sheet_PTD!BI$2,0),0))</f>
        <v>0</v>
      </c>
      <c r="BJ235" s="3">
        <f>IF(AJ235=0,0,IFERROR(VLOOKUP($M:$M,'Price_Per_Oz_01.2019~'!$A:$CQ,Data_sheet_PTD!BJ$2,0),0))</f>
        <v>0</v>
      </c>
      <c r="BK235" s="3">
        <f>IF(AK235=0,0,IFERROR(VLOOKUP($M:$M,'Price_Per_Oz_01.2019~'!$A:$CQ,Data_sheet_PTD!BK$2,0),0))</f>
        <v>0</v>
      </c>
      <c r="BL235" s="3">
        <f>IF(AL235=0,0,IFERROR(VLOOKUP($M:$M,'Price_Per_Oz_01.2019~'!$A:$CQ,Data_sheet_PTD!BL$2,0),0))</f>
        <v>0</v>
      </c>
      <c r="BM235" s="17">
        <f t="shared" si="261"/>
        <v>0</v>
      </c>
      <c r="BN235" s="3">
        <f>IF(AN235=0,0,IFERROR(VLOOKUP($M:$M,'Price_Per_Oz_01.2019~'!$A:$CQ,Data_sheet_PTD!BN$2,0),0))</f>
        <v>0</v>
      </c>
      <c r="BO235" s="3">
        <f>IF(AO235=0,0,IFERROR(VLOOKUP($M:$M,'Price_Per_Oz_01.2019~'!$A:$CQ,Data_sheet_PTD!BO$2,0),0))</f>
        <v>0</v>
      </c>
      <c r="BP235" s="3">
        <f>IF(AP235=0,0,IFERROR(VLOOKUP($M:$M,'Price_Per_Oz_01.2019~'!$A:$CQ,Data_sheet_PTD!BP$2,0),0))</f>
        <v>0</v>
      </c>
      <c r="BQ235" s="3">
        <f>IF(AQ235=0,0,IFERROR(VLOOKUP($M:$M,'Price_Per_Oz_01.2019~'!$A:$CQ,Data_sheet_PTD!BQ$2,0),0))</f>
        <v>0</v>
      </c>
      <c r="BR235" s="3">
        <f>IF(AR235=0,0,IFERROR(VLOOKUP($M:$M,'Price_Per_Oz_01.2019~'!$A:$CQ,Data_sheet_PTD!BR$2,0),0))</f>
        <v>0</v>
      </c>
      <c r="BS235" s="3">
        <f>IF(AS235=0,0,IFERROR(VLOOKUP($M:$M,'Price_Per_Oz_01.2019~'!$A:$CQ,Data_sheet_PTD!BS$2,0),0))</f>
        <v>0</v>
      </c>
      <c r="BT235" s="3">
        <f>IF(AT235=0,0,IFERROR(VLOOKUP($M:$M,'Price_Per_Oz_01.2019~'!$A:$CQ,Data_sheet_PTD!BT$2,0),0))</f>
        <v>0</v>
      </c>
      <c r="BU235" s="3">
        <f>IF(AU235=0,0,IFERROR(VLOOKUP($M:$M,'Price_Per_Oz_01.2019~'!$A:$CQ,Data_sheet_PTD!BU$2,0),0))</f>
        <v>0</v>
      </c>
      <c r="BV235" s="3">
        <f>IF(AV235=0,0,IFERROR(VLOOKUP($M:$M,'Price_Per_Oz_01.2019~'!$A:$CQ,Data_sheet_PTD!BV$2,0),0))</f>
        <v>0</v>
      </c>
      <c r="BW235" s="3">
        <f>IF(AW235=0,0,IFERROR(VLOOKUP($M:$M,'Price_Per_Oz_01.2019~'!$A:$CQ,Data_sheet_PTD!BW$2,0),0))</f>
        <v>0</v>
      </c>
      <c r="BX235" s="3">
        <f>IF(AX235=0,0,IFERROR(VLOOKUP($M:$M,'Price_Per_Oz_01.2019~'!$A:$CQ,Data_sheet_PTD!BX$2,0),0))</f>
        <v>0</v>
      </c>
      <c r="BY235" s="3">
        <f>IF(AY235=0,0,IFERROR(VLOOKUP($M:$M,'Price_Per_Oz_01.2019~'!$A:$CQ,Data_sheet_PTD!BY$2,0),0))</f>
        <v>0</v>
      </c>
      <c r="BZ235" s="17">
        <f t="shared" si="262"/>
        <v>0</v>
      </c>
      <c r="CA235" s="12">
        <f t="shared" si="213"/>
        <v>0</v>
      </c>
      <c r="CB235" s="12">
        <f t="shared" si="214"/>
        <v>0</v>
      </c>
      <c r="CC235" s="12">
        <f t="shared" si="215"/>
        <v>0</v>
      </c>
      <c r="CD235" s="12">
        <f t="shared" si="216"/>
        <v>0</v>
      </c>
      <c r="CE235" s="12">
        <f t="shared" si="217"/>
        <v>0</v>
      </c>
      <c r="CF235" s="12">
        <f t="shared" si="218"/>
        <v>0</v>
      </c>
      <c r="CG235" s="12">
        <f t="shared" si="219"/>
        <v>0</v>
      </c>
      <c r="CH235" s="12">
        <f t="shared" si="220"/>
        <v>0</v>
      </c>
      <c r="CI235" s="12">
        <f t="shared" si="221"/>
        <v>0</v>
      </c>
      <c r="CJ235" s="12">
        <f t="shared" si="222"/>
        <v>0</v>
      </c>
      <c r="CK235" s="12">
        <f t="shared" si="223"/>
        <v>0</v>
      </c>
      <c r="CL235" s="12">
        <f t="shared" si="224"/>
        <v>0</v>
      </c>
      <c r="CM235" s="13">
        <f t="shared" si="263"/>
        <v>0</v>
      </c>
      <c r="CN235" s="12">
        <f t="shared" si="225"/>
        <v>0</v>
      </c>
      <c r="CO235" s="12">
        <f t="shared" si="226"/>
        <v>0</v>
      </c>
      <c r="CP235" s="12">
        <f t="shared" si="227"/>
        <v>0</v>
      </c>
      <c r="CQ235" s="12">
        <f t="shared" si="228"/>
        <v>0</v>
      </c>
      <c r="CR235" s="12">
        <f t="shared" si="229"/>
        <v>0</v>
      </c>
      <c r="CS235" s="12">
        <f t="shared" si="230"/>
        <v>0</v>
      </c>
      <c r="CT235" s="12">
        <f t="shared" si="231"/>
        <v>0</v>
      </c>
      <c r="CU235" s="12">
        <f t="shared" si="232"/>
        <v>0</v>
      </c>
      <c r="CV235" s="12">
        <f t="shared" si="233"/>
        <v>0</v>
      </c>
      <c r="CW235" s="12">
        <f t="shared" si="234"/>
        <v>0</v>
      </c>
      <c r="CX235" s="12">
        <f t="shared" si="235"/>
        <v>0</v>
      </c>
      <c r="CY235" s="12">
        <f t="shared" si="236"/>
        <v>0</v>
      </c>
      <c r="CZ235" s="13">
        <f t="shared" si="210"/>
        <v>0</v>
      </c>
      <c r="DA235" s="15">
        <f t="shared" si="237"/>
        <v>0</v>
      </c>
      <c r="DB235" s="15">
        <f t="shared" si="238"/>
        <v>0</v>
      </c>
      <c r="DC235" s="15">
        <f t="shared" si="239"/>
        <v>0</v>
      </c>
      <c r="DD235" s="15">
        <f t="shared" si="240"/>
        <v>0</v>
      </c>
      <c r="DE235" s="15">
        <f t="shared" si="241"/>
        <v>0</v>
      </c>
      <c r="DF235" s="15">
        <f t="shared" si="242"/>
        <v>0</v>
      </c>
      <c r="DG235" s="15">
        <f t="shared" si="243"/>
        <v>0</v>
      </c>
      <c r="DH235" s="15">
        <f t="shared" si="244"/>
        <v>0</v>
      </c>
      <c r="DI235" s="15">
        <f t="shared" si="245"/>
        <v>0</v>
      </c>
      <c r="DJ235" s="15">
        <f t="shared" si="246"/>
        <v>0</v>
      </c>
      <c r="DK235" s="15">
        <f t="shared" si="247"/>
        <v>0</v>
      </c>
      <c r="DL235" s="15">
        <f t="shared" si="248"/>
        <v>0</v>
      </c>
      <c r="DM235" s="16">
        <f t="shared" si="211"/>
        <v>0</v>
      </c>
      <c r="DN235" s="15">
        <f t="shared" si="249"/>
        <v>0</v>
      </c>
      <c r="DO235" s="15">
        <f t="shared" si="250"/>
        <v>0</v>
      </c>
      <c r="DP235" s="15">
        <f t="shared" si="251"/>
        <v>0</v>
      </c>
      <c r="DQ235" s="15">
        <f t="shared" si="252"/>
        <v>0</v>
      </c>
      <c r="DR235" s="15">
        <f t="shared" si="253"/>
        <v>0</v>
      </c>
      <c r="DS235" s="15">
        <f t="shared" si="254"/>
        <v>0</v>
      </c>
      <c r="DT235" s="15">
        <f t="shared" si="255"/>
        <v>0</v>
      </c>
      <c r="DU235" s="15">
        <f t="shared" si="256"/>
        <v>0</v>
      </c>
      <c r="DV235" s="15">
        <f t="shared" si="257"/>
        <v>0</v>
      </c>
      <c r="DW235" s="15">
        <f t="shared" si="258"/>
        <v>0</v>
      </c>
      <c r="DX235" s="15">
        <f t="shared" si="259"/>
        <v>0</v>
      </c>
      <c r="DY235" s="15">
        <f t="shared" si="260"/>
        <v>0</v>
      </c>
      <c r="DZ235" s="16">
        <f t="shared" si="212"/>
        <v>0</v>
      </c>
      <c r="EB235" s="22">
        <f t="shared" si="264"/>
        <v>0</v>
      </c>
      <c r="EC235" s="22">
        <f t="shared" si="265"/>
        <v>0</v>
      </c>
      <c r="ED235" s="22">
        <f t="shared" si="266"/>
        <v>0</v>
      </c>
      <c r="EE235" s="22">
        <f t="shared" si="267"/>
        <v>0</v>
      </c>
      <c r="EF235" s="22">
        <f t="shared" si="268"/>
        <v>0</v>
      </c>
      <c r="EG235" s="22">
        <f t="shared" si="269"/>
        <v>0</v>
      </c>
      <c r="EH235" s="22">
        <f t="shared" si="270"/>
        <v>0</v>
      </c>
      <c r="EI235" s="22">
        <f t="shared" si="271"/>
        <v>0</v>
      </c>
      <c r="EJ235" s="22">
        <f t="shared" si="272"/>
        <v>0</v>
      </c>
      <c r="EK235" s="22">
        <f t="shared" si="273"/>
        <v>0</v>
      </c>
      <c r="EL235" s="22">
        <f t="shared" si="274"/>
        <v>0</v>
      </c>
      <c r="EM235" s="22">
        <f t="shared" si="275"/>
        <v>0</v>
      </c>
    </row>
    <row r="236" spans="12:143" x14ac:dyDescent="0.3">
      <c r="L236" s="7"/>
      <c r="M236" t="s">
        <v>344</v>
      </c>
      <c r="N236" s="15">
        <f>IFERROR(VLOOKUP($M:$M,'Data 2'!$C:$R,'Data 2'!E$1,0),0)</f>
        <v>0</v>
      </c>
      <c r="O236" s="15">
        <f>IFERROR(VLOOKUP($M:$M,'Data 2'!$C:$R,'Data 2'!F$1,0),0)</f>
        <v>0</v>
      </c>
      <c r="P236" s="15">
        <f>IFERROR(VLOOKUP($M:$M,'Data 2'!$C:$R,'Data 2'!G$1,0),0)</f>
        <v>0</v>
      </c>
      <c r="Q236" s="15">
        <f>IFERROR(VLOOKUP($M:$M,'Data 2'!$C:$R,'Data 2'!H$1,0),0)</f>
        <v>0</v>
      </c>
      <c r="R236" s="15">
        <f>IFERROR(VLOOKUP($M:$M,'Data 2'!$C:$R,'Data 2'!I$1,0),0)</f>
        <v>0</v>
      </c>
      <c r="S236" s="15">
        <f>IFERROR(VLOOKUP($M:$M,'Data 2'!$C:$R,'Data 2'!J$1,0),0)</f>
        <v>0</v>
      </c>
      <c r="T236" s="15">
        <f>IFERROR(VLOOKUP($M:$M,'Data 2'!$C:$R,'Data 2'!K$1,0),0)</f>
        <v>0</v>
      </c>
      <c r="U236" s="15">
        <f>IFERROR(VLOOKUP($M:$M,'Data 2'!$C:$R,'Data 2'!L$1,0),0)</f>
        <v>0</v>
      </c>
      <c r="V236" s="15">
        <f>IFERROR(VLOOKUP($M:$M,'Data 2'!$C:$R,'Data 2'!M$1,0),0)</f>
        <v>0</v>
      </c>
      <c r="W236" s="15">
        <f>IFERROR(VLOOKUP($M:$M,'Data 2'!$C:$R,'Data 2'!N$1,0),0)</f>
        <v>0</v>
      </c>
      <c r="X236" s="15">
        <f>IFERROR(VLOOKUP($M:$M,'Data 2'!$C:$R,'Data 2'!O$1,0),0)</f>
        <v>0</v>
      </c>
      <c r="Y236" s="15">
        <f>IFERROR(VLOOKUP($M:$M,'Data 2'!$C:$R,'Data 2'!P$1,0),0)</f>
        <v>0</v>
      </c>
      <c r="Z236" s="16">
        <f t="shared" si="277"/>
        <v>0</v>
      </c>
      <c r="AA236" s="15">
        <f>IFERROR(VLOOKUP($M:$M,'Data 2'!$U:$AI,'Data 2'!W$1,0),0)</f>
        <v>0</v>
      </c>
      <c r="AB236" s="15">
        <f>IFERROR(VLOOKUP($M:$M,'Data 2'!$U:$AI,'Data 2'!X$1,0),0)</f>
        <v>0</v>
      </c>
      <c r="AC236" s="15">
        <f>IFERROR(VLOOKUP($M:$M,'Data 2'!$U:$AI,'Data 2'!Y$1,0),0)</f>
        <v>0</v>
      </c>
      <c r="AD236" s="15">
        <f>IFERROR(VLOOKUP($M:$M,'Data 2'!$U:$AI,'Data 2'!Z$1,0),0)</f>
        <v>0</v>
      </c>
      <c r="AE236" s="15">
        <f>IFERROR(VLOOKUP($M:$M,'Data 2'!$U:$AI,'Data 2'!AA$1,0),0)</f>
        <v>0</v>
      </c>
      <c r="AF236" s="15">
        <f>IFERROR(VLOOKUP($M:$M,'Data 2'!$U:$AI,'Data 2'!AB$1,0),0)</f>
        <v>0</v>
      </c>
      <c r="AG236" s="15">
        <f>IFERROR(VLOOKUP($M:$M,'Data 2'!$U:$AI,'Data 2'!AC$1,0),0)</f>
        <v>0</v>
      </c>
      <c r="AH236" s="15">
        <f>IFERROR(VLOOKUP($M:$M,'Data 2'!$U:$AI,'Data 2'!AD$1,0),0)</f>
        <v>0</v>
      </c>
      <c r="AI236" s="15">
        <f>IFERROR(VLOOKUP($M:$M,'Data 2'!$U:$AI,'Data 2'!AE$1,0),0)</f>
        <v>0</v>
      </c>
      <c r="AJ236" s="15">
        <f>IFERROR(VLOOKUP($M:$M,'Data 2'!$U:$AI,'Data 2'!AF$1,0),0)</f>
        <v>0</v>
      </c>
      <c r="AK236" s="15">
        <f>IFERROR(VLOOKUP($M:$M,'Data 2'!$U:$AI,'Data 2'!AG$1,0),0)</f>
        <v>0</v>
      </c>
      <c r="AL236" s="15">
        <f>IFERROR(VLOOKUP($M:$M,'Data 2'!$U:$AI,'Data 2'!AH$1,0),0)</f>
        <v>0</v>
      </c>
      <c r="AM236" s="16">
        <f t="shared" si="276"/>
        <v>0</v>
      </c>
      <c r="AN236" s="15">
        <f>IFERROR(VLOOKUP($M:$M,'Data 2'!$AP:$BE,'Data 2'!AR$1,0),0)</f>
        <v>0</v>
      </c>
      <c r="AO236" s="15">
        <f>IFERROR(VLOOKUP($M:$M,'Data 2'!$AP:$BE,'Data 2'!AS$1,0),0)</f>
        <v>0</v>
      </c>
      <c r="AP236" s="15">
        <f>IFERROR(VLOOKUP($M:$M,'Data 2'!$AP:$BE,'Data 2'!AT$1,0),0)</f>
        <v>0</v>
      </c>
      <c r="AQ236" s="15">
        <f>IFERROR(VLOOKUP($M:$M,'Data 2'!$AP:$BE,'Data 2'!AU$1,0),0)</f>
        <v>0</v>
      </c>
      <c r="AR236" s="15">
        <f>IFERROR(VLOOKUP($M:$M,'Data 2'!$AP:$BE,'Data 2'!AV$1,0),0)</f>
        <v>0</v>
      </c>
      <c r="AS236" s="15">
        <f>IFERROR(VLOOKUP($M:$M,'Data 2'!$AP:$BE,'Data 2'!AW$1,0),0)</f>
        <v>0</v>
      </c>
      <c r="AT236" s="15">
        <f>IFERROR(VLOOKUP($M:$M,'Data 2'!$AP:$BE,'Data 2'!AX$1,0),0)</f>
        <v>0</v>
      </c>
      <c r="AU236" s="15">
        <f>IFERROR(VLOOKUP($M:$M,'Data 2'!$AP:$BE,'Data 2'!AY$1,0),0)</f>
        <v>0</v>
      </c>
      <c r="AV236" s="15">
        <f>IFERROR(VLOOKUP($M:$M,'Data 2'!$AP:$BE,'Data 2'!AZ$1,0),0)</f>
        <v>0</v>
      </c>
      <c r="AW236" s="15">
        <f>IFERROR(VLOOKUP($M:$M,'Data 2'!$AP:$BE,'Data 2'!BA$1,0),0)</f>
        <v>0</v>
      </c>
      <c r="AX236" s="15">
        <f>IFERROR(VLOOKUP($M:$M,'Data 2'!$AP:$BE,'Data 2'!BB$1,0),0)</f>
        <v>0</v>
      </c>
      <c r="AY236" s="15">
        <f>IFERROR(VLOOKUP($M:$M,'Data 2'!$AP:$BE,'Data 2'!BC$1,0),0)</f>
        <v>0</v>
      </c>
      <c r="AZ236" s="16">
        <f t="shared" si="209"/>
        <v>0</v>
      </c>
      <c r="BA236" s="3">
        <f>IF(AA236=0,0,IFERROR(VLOOKUP($M:$M,'Price_Per_Oz_01.2019~'!$A:$CQ,Data_sheet_PTD!BA$2,0),0))</f>
        <v>0</v>
      </c>
      <c r="BB236" s="3">
        <f>IF(AB236=0,0,IFERROR(VLOOKUP($M:$M,'Price_Per_Oz_01.2019~'!$A:$CQ,Data_sheet_PTD!BB$2,0),0))</f>
        <v>0</v>
      </c>
      <c r="BC236" s="3">
        <f>IF(AC236=0,0,IFERROR(VLOOKUP($M:$M,'Price_Per_Oz_01.2019~'!$A:$CQ,Data_sheet_PTD!BC$2,0),0))</f>
        <v>0</v>
      </c>
      <c r="BD236" s="3">
        <f>IF(AD236=0,0,IFERROR(VLOOKUP($M:$M,'Price_Per_Oz_01.2019~'!$A:$CQ,Data_sheet_PTD!BD$2,0),0))</f>
        <v>0</v>
      </c>
      <c r="BE236" s="3">
        <f>IF(AE236=0,0,IFERROR(VLOOKUP($M:$M,'Price_Per_Oz_01.2019~'!$A:$CQ,Data_sheet_PTD!BE$2,0),0))</f>
        <v>0</v>
      </c>
      <c r="BF236" s="3">
        <f>IF(AF236=0,0,IFERROR(VLOOKUP($M:$M,'Price_Per_Oz_01.2019~'!$A:$CQ,Data_sheet_PTD!BF$2,0),0))</f>
        <v>0</v>
      </c>
      <c r="BG236" s="3">
        <f>IF(AG236=0,0,IFERROR(VLOOKUP($M:$M,'Price_Per_Oz_01.2019~'!$A:$CQ,Data_sheet_PTD!BG$2,0),0))</f>
        <v>0</v>
      </c>
      <c r="BH236" s="3">
        <f>IF(AH236=0,0,IFERROR(VLOOKUP($M:$M,'Price_Per_Oz_01.2019~'!$A:$CQ,Data_sheet_PTD!BH$2,0),0))</f>
        <v>0</v>
      </c>
      <c r="BI236" s="3">
        <f>IF(AI236=0,0,IFERROR(VLOOKUP($M:$M,'Price_Per_Oz_01.2019~'!$A:$CQ,Data_sheet_PTD!BI$2,0),0))</f>
        <v>0</v>
      </c>
      <c r="BJ236" s="3">
        <f>IF(AJ236=0,0,IFERROR(VLOOKUP($M:$M,'Price_Per_Oz_01.2019~'!$A:$CQ,Data_sheet_PTD!BJ$2,0),0))</f>
        <v>0</v>
      </c>
      <c r="BK236" s="3">
        <f>IF(AK236=0,0,IFERROR(VLOOKUP($M:$M,'Price_Per_Oz_01.2019~'!$A:$CQ,Data_sheet_PTD!BK$2,0),0))</f>
        <v>0</v>
      </c>
      <c r="BL236" s="3">
        <f>IF(AL236=0,0,IFERROR(VLOOKUP($M:$M,'Price_Per_Oz_01.2019~'!$A:$CQ,Data_sheet_PTD!BL$2,0),0))</f>
        <v>0</v>
      </c>
      <c r="BM236" s="17">
        <f t="shared" si="261"/>
        <v>0</v>
      </c>
      <c r="BN236" s="3">
        <f>IF(AN236=0,0,IFERROR(VLOOKUP($M:$M,'Price_Per_Oz_01.2019~'!$A:$CQ,Data_sheet_PTD!BN$2,0),0))</f>
        <v>0</v>
      </c>
      <c r="BO236" s="3">
        <f>IF(AO236=0,0,IFERROR(VLOOKUP($M:$M,'Price_Per_Oz_01.2019~'!$A:$CQ,Data_sheet_PTD!BO$2,0),0))</f>
        <v>0</v>
      </c>
      <c r="BP236" s="3">
        <f>IF(AP236=0,0,IFERROR(VLOOKUP($M:$M,'Price_Per_Oz_01.2019~'!$A:$CQ,Data_sheet_PTD!BP$2,0),0))</f>
        <v>0</v>
      </c>
      <c r="BQ236" s="3">
        <f>IF(AQ236=0,0,IFERROR(VLOOKUP($M:$M,'Price_Per_Oz_01.2019~'!$A:$CQ,Data_sheet_PTD!BQ$2,0),0))</f>
        <v>0</v>
      </c>
      <c r="BR236" s="3">
        <f>IF(AR236=0,0,IFERROR(VLOOKUP($M:$M,'Price_Per_Oz_01.2019~'!$A:$CQ,Data_sheet_PTD!BR$2,0),0))</f>
        <v>0</v>
      </c>
      <c r="BS236" s="3">
        <f>IF(AS236=0,0,IFERROR(VLOOKUP($M:$M,'Price_Per_Oz_01.2019~'!$A:$CQ,Data_sheet_PTD!BS$2,0),0))</f>
        <v>0</v>
      </c>
      <c r="BT236" s="3">
        <f>IF(AT236=0,0,IFERROR(VLOOKUP($M:$M,'Price_Per_Oz_01.2019~'!$A:$CQ,Data_sheet_PTD!BT$2,0),0))</f>
        <v>0</v>
      </c>
      <c r="BU236" s="3">
        <f>IF(AU236=0,0,IFERROR(VLOOKUP($M:$M,'Price_Per_Oz_01.2019~'!$A:$CQ,Data_sheet_PTD!BU$2,0),0))</f>
        <v>0</v>
      </c>
      <c r="BV236" s="3">
        <f>IF(AV236=0,0,IFERROR(VLOOKUP($M:$M,'Price_Per_Oz_01.2019~'!$A:$CQ,Data_sheet_PTD!BV$2,0),0))</f>
        <v>0</v>
      </c>
      <c r="BW236" s="3">
        <f>IF(AW236=0,0,IFERROR(VLOOKUP($M:$M,'Price_Per_Oz_01.2019~'!$A:$CQ,Data_sheet_PTD!BW$2,0),0))</f>
        <v>0</v>
      </c>
      <c r="BX236" s="3">
        <f>IF(AX236=0,0,IFERROR(VLOOKUP($M:$M,'Price_Per_Oz_01.2019~'!$A:$CQ,Data_sheet_PTD!BX$2,0),0))</f>
        <v>0</v>
      </c>
      <c r="BY236" s="3">
        <f>IF(AY236=0,0,IFERROR(VLOOKUP($M:$M,'Price_Per_Oz_01.2019~'!$A:$CQ,Data_sheet_PTD!BY$2,0),0))</f>
        <v>0</v>
      </c>
      <c r="BZ236" s="17">
        <f t="shared" si="262"/>
        <v>0</v>
      </c>
      <c r="CA236" s="12">
        <f t="shared" si="213"/>
        <v>0</v>
      </c>
      <c r="CB236" s="12">
        <f t="shared" si="214"/>
        <v>0</v>
      </c>
      <c r="CC236" s="12">
        <f t="shared" si="215"/>
        <v>0</v>
      </c>
      <c r="CD236" s="12">
        <f t="shared" si="216"/>
        <v>0</v>
      </c>
      <c r="CE236" s="12">
        <f t="shared" si="217"/>
        <v>0</v>
      </c>
      <c r="CF236" s="12">
        <f t="shared" si="218"/>
        <v>0</v>
      </c>
      <c r="CG236" s="12">
        <f t="shared" si="219"/>
        <v>0</v>
      </c>
      <c r="CH236" s="12">
        <f t="shared" si="220"/>
        <v>0</v>
      </c>
      <c r="CI236" s="12">
        <f t="shared" si="221"/>
        <v>0</v>
      </c>
      <c r="CJ236" s="12">
        <f t="shared" si="222"/>
        <v>0</v>
      </c>
      <c r="CK236" s="12">
        <f t="shared" si="223"/>
        <v>0</v>
      </c>
      <c r="CL236" s="12">
        <f t="shared" si="224"/>
        <v>0</v>
      </c>
      <c r="CM236" s="13">
        <f t="shared" si="263"/>
        <v>0</v>
      </c>
      <c r="CN236" s="12">
        <f t="shared" si="225"/>
        <v>0</v>
      </c>
      <c r="CO236" s="12">
        <f t="shared" si="226"/>
        <v>0</v>
      </c>
      <c r="CP236" s="12">
        <f t="shared" si="227"/>
        <v>0</v>
      </c>
      <c r="CQ236" s="12">
        <f t="shared" si="228"/>
        <v>0</v>
      </c>
      <c r="CR236" s="12">
        <f t="shared" si="229"/>
        <v>0</v>
      </c>
      <c r="CS236" s="12">
        <f t="shared" si="230"/>
        <v>0</v>
      </c>
      <c r="CT236" s="12">
        <f t="shared" si="231"/>
        <v>0</v>
      </c>
      <c r="CU236" s="12">
        <f t="shared" si="232"/>
        <v>0</v>
      </c>
      <c r="CV236" s="12">
        <f t="shared" si="233"/>
        <v>0</v>
      </c>
      <c r="CW236" s="12">
        <f t="shared" si="234"/>
        <v>0</v>
      </c>
      <c r="CX236" s="12">
        <f t="shared" si="235"/>
        <v>0</v>
      </c>
      <c r="CY236" s="12">
        <f t="shared" si="236"/>
        <v>0</v>
      </c>
      <c r="CZ236" s="13">
        <f t="shared" si="210"/>
        <v>0</v>
      </c>
      <c r="DA236" s="15">
        <f t="shared" si="237"/>
        <v>0</v>
      </c>
      <c r="DB236" s="15">
        <f t="shared" si="238"/>
        <v>0</v>
      </c>
      <c r="DC236" s="15">
        <f t="shared" si="239"/>
        <v>0</v>
      </c>
      <c r="DD236" s="15">
        <f t="shared" si="240"/>
        <v>0</v>
      </c>
      <c r="DE236" s="15">
        <f t="shared" si="241"/>
        <v>0</v>
      </c>
      <c r="DF236" s="15">
        <f t="shared" si="242"/>
        <v>0</v>
      </c>
      <c r="DG236" s="15">
        <f t="shared" si="243"/>
        <v>0</v>
      </c>
      <c r="DH236" s="15">
        <f t="shared" si="244"/>
        <v>0</v>
      </c>
      <c r="DI236" s="15">
        <f t="shared" si="245"/>
        <v>0</v>
      </c>
      <c r="DJ236" s="15">
        <f t="shared" si="246"/>
        <v>0</v>
      </c>
      <c r="DK236" s="15">
        <f t="shared" si="247"/>
        <v>0</v>
      </c>
      <c r="DL236" s="15">
        <f t="shared" si="248"/>
        <v>0</v>
      </c>
      <c r="DM236" s="16">
        <f t="shared" si="211"/>
        <v>0</v>
      </c>
      <c r="DN236" s="15">
        <f t="shared" si="249"/>
        <v>0</v>
      </c>
      <c r="DO236" s="15">
        <f t="shared" si="250"/>
        <v>0</v>
      </c>
      <c r="DP236" s="15">
        <f t="shared" si="251"/>
        <v>0</v>
      </c>
      <c r="DQ236" s="15">
        <f t="shared" si="252"/>
        <v>0</v>
      </c>
      <c r="DR236" s="15">
        <f t="shared" si="253"/>
        <v>0</v>
      </c>
      <c r="DS236" s="15">
        <f t="shared" si="254"/>
        <v>0</v>
      </c>
      <c r="DT236" s="15">
        <f t="shared" si="255"/>
        <v>0</v>
      </c>
      <c r="DU236" s="15">
        <f t="shared" si="256"/>
        <v>0</v>
      </c>
      <c r="DV236" s="15">
        <f t="shared" si="257"/>
        <v>0</v>
      </c>
      <c r="DW236" s="15">
        <f t="shared" si="258"/>
        <v>0</v>
      </c>
      <c r="DX236" s="15">
        <f t="shared" si="259"/>
        <v>0</v>
      </c>
      <c r="DY236" s="15">
        <f t="shared" si="260"/>
        <v>0</v>
      </c>
      <c r="DZ236" s="16">
        <f t="shared" si="212"/>
        <v>0</v>
      </c>
      <c r="EB236" s="22">
        <f t="shared" si="264"/>
        <v>0</v>
      </c>
      <c r="EC236" s="22">
        <f t="shared" si="265"/>
        <v>0</v>
      </c>
      <c r="ED236" s="22">
        <f t="shared" si="266"/>
        <v>0</v>
      </c>
      <c r="EE236" s="22">
        <f t="shared" si="267"/>
        <v>0</v>
      </c>
      <c r="EF236" s="22">
        <f t="shared" si="268"/>
        <v>0</v>
      </c>
      <c r="EG236" s="22">
        <f t="shared" si="269"/>
        <v>0</v>
      </c>
      <c r="EH236" s="22">
        <f t="shared" si="270"/>
        <v>0</v>
      </c>
      <c r="EI236" s="22">
        <f t="shared" si="271"/>
        <v>0</v>
      </c>
      <c r="EJ236" s="22">
        <f t="shared" si="272"/>
        <v>0</v>
      </c>
      <c r="EK236" s="22">
        <f t="shared" si="273"/>
        <v>0</v>
      </c>
      <c r="EL236" s="22">
        <f t="shared" si="274"/>
        <v>0</v>
      </c>
      <c r="EM236" s="22">
        <f t="shared" si="275"/>
        <v>0</v>
      </c>
    </row>
    <row r="237" spans="12:143" x14ac:dyDescent="0.3">
      <c r="L237" s="7"/>
      <c r="M237" t="s">
        <v>345</v>
      </c>
      <c r="N237" s="15">
        <f>IFERROR(VLOOKUP($M:$M,'Data 2'!$C:$R,'Data 2'!E$1,0),0)</f>
        <v>0</v>
      </c>
      <c r="O237" s="15">
        <f>IFERROR(VLOOKUP($M:$M,'Data 2'!$C:$R,'Data 2'!F$1,0),0)</f>
        <v>0</v>
      </c>
      <c r="P237" s="15">
        <f>IFERROR(VLOOKUP($M:$M,'Data 2'!$C:$R,'Data 2'!G$1,0),0)</f>
        <v>0</v>
      </c>
      <c r="Q237" s="15">
        <f>IFERROR(VLOOKUP($M:$M,'Data 2'!$C:$R,'Data 2'!H$1,0),0)</f>
        <v>0</v>
      </c>
      <c r="R237" s="15">
        <f>IFERROR(VLOOKUP($M:$M,'Data 2'!$C:$R,'Data 2'!I$1,0),0)</f>
        <v>0</v>
      </c>
      <c r="S237" s="15">
        <f>IFERROR(VLOOKUP($M:$M,'Data 2'!$C:$R,'Data 2'!J$1,0),0)</f>
        <v>0</v>
      </c>
      <c r="T237" s="15">
        <f>IFERROR(VLOOKUP($M:$M,'Data 2'!$C:$R,'Data 2'!K$1,0),0)</f>
        <v>0</v>
      </c>
      <c r="U237" s="15">
        <f>IFERROR(VLOOKUP($M:$M,'Data 2'!$C:$R,'Data 2'!L$1,0),0)</f>
        <v>0</v>
      </c>
      <c r="V237" s="15">
        <f>IFERROR(VLOOKUP($M:$M,'Data 2'!$C:$R,'Data 2'!M$1,0),0)</f>
        <v>0</v>
      </c>
      <c r="W237" s="15">
        <f>IFERROR(VLOOKUP($M:$M,'Data 2'!$C:$R,'Data 2'!N$1,0),0)</f>
        <v>0</v>
      </c>
      <c r="X237" s="15">
        <f>IFERROR(VLOOKUP($M:$M,'Data 2'!$C:$R,'Data 2'!O$1,0),0)</f>
        <v>0</v>
      </c>
      <c r="Y237" s="15">
        <f>IFERROR(VLOOKUP($M:$M,'Data 2'!$C:$R,'Data 2'!P$1,0),0)</f>
        <v>0</v>
      </c>
      <c r="Z237" s="16">
        <f t="shared" si="277"/>
        <v>0</v>
      </c>
      <c r="AA237" s="15">
        <f>IFERROR(VLOOKUP($M:$M,'Data 2'!$U:$AI,'Data 2'!W$1,0),0)</f>
        <v>0</v>
      </c>
      <c r="AB237" s="15">
        <f>IFERROR(VLOOKUP($M:$M,'Data 2'!$U:$AI,'Data 2'!X$1,0),0)</f>
        <v>0</v>
      </c>
      <c r="AC237" s="15">
        <f>IFERROR(VLOOKUP($M:$M,'Data 2'!$U:$AI,'Data 2'!Y$1,0),0)</f>
        <v>0</v>
      </c>
      <c r="AD237" s="15">
        <f>IFERROR(VLOOKUP($M:$M,'Data 2'!$U:$AI,'Data 2'!Z$1,0),0)</f>
        <v>0</v>
      </c>
      <c r="AE237" s="15">
        <f>IFERROR(VLOOKUP($M:$M,'Data 2'!$U:$AI,'Data 2'!AA$1,0),0)</f>
        <v>0</v>
      </c>
      <c r="AF237" s="15">
        <f>IFERROR(VLOOKUP($M:$M,'Data 2'!$U:$AI,'Data 2'!AB$1,0),0)</f>
        <v>0</v>
      </c>
      <c r="AG237" s="15">
        <f>IFERROR(VLOOKUP($M:$M,'Data 2'!$U:$AI,'Data 2'!AC$1,0),0)</f>
        <v>0</v>
      </c>
      <c r="AH237" s="15">
        <f>IFERROR(VLOOKUP($M:$M,'Data 2'!$U:$AI,'Data 2'!AD$1,0),0)</f>
        <v>0</v>
      </c>
      <c r="AI237" s="15">
        <f>IFERROR(VLOOKUP($M:$M,'Data 2'!$U:$AI,'Data 2'!AE$1,0),0)</f>
        <v>0</v>
      </c>
      <c r="AJ237" s="15">
        <f>IFERROR(VLOOKUP($M:$M,'Data 2'!$U:$AI,'Data 2'!AF$1,0),0)</f>
        <v>0</v>
      </c>
      <c r="AK237" s="15">
        <f>IFERROR(VLOOKUP($M:$M,'Data 2'!$U:$AI,'Data 2'!AG$1,0),0)</f>
        <v>0</v>
      </c>
      <c r="AL237" s="15">
        <f>IFERROR(VLOOKUP($M:$M,'Data 2'!$U:$AI,'Data 2'!AH$1,0),0)</f>
        <v>0</v>
      </c>
      <c r="AM237" s="16">
        <f t="shared" si="276"/>
        <v>0</v>
      </c>
      <c r="AN237" s="15">
        <f>IFERROR(VLOOKUP($M:$M,'Data 2'!$AP:$BE,'Data 2'!AR$1,0),0)</f>
        <v>0</v>
      </c>
      <c r="AO237" s="15">
        <f>IFERROR(VLOOKUP($M:$M,'Data 2'!$AP:$BE,'Data 2'!AS$1,0),0)</f>
        <v>0</v>
      </c>
      <c r="AP237" s="15">
        <f>IFERROR(VLOOKUP($M:$M,'Data 2'!$AP:$BE,'Data 2'!AT$1,0),0)</f>
        <v>0</v>
      </c>
      <c r="AQ237" s="15">
        <f>IFERROR(VLOOKUP($M:$M,'Data 2'!$AP:$BE,'Data 2'!AU$1,0),0)</f>
        <v>0</v>
      </c>
      <c r="AR237" s="15">
        <f>IFERROR(VLOOKUP($M:$M,'Data 2'!$AP:$BE,'Data 2'!AV$1,0),0)</f>
        <v>0</v>
      </c>
      <c r="AS237" s="15">
        <f>IFERROR(VLOOKUP($M:$M,'Data 2'!$AP:$BE,'Data 2'!AW$1,0),0)</f>
        <v>0</v>
      </c>
      <c r="AT237" s="15">
        <f>IFERROR(VLOOKUP($M:$M,'Data 2'!$AP:$BE,'Data 2'!AX$1,0),0)</f>
        <v>0</v>
      </c>
      <c r="AU237" s="15">
        <f>IFERROR(VLOOKUP($M:$M,'Data 2'!$AP:$BE,'Data 2'!AY$1,0),0)</f>
        <v>0</v>
      </c>
      <c r="AV237" s="15">
        <f>IFERROR(VLOOKUP($M:$M,'Data 2'!$AP:$BE,'Data 2'!AZ$1,0),0)</f>
        <v>0</v>
      </c>
      <c r="AW237" s="15">
        <f>IFERROR(VLOOKUP($M:$M,'Data 2'!$AP:$BE,'Data 2'!BA$1,0),0)</f>
        <v>0</v>
      </c>
      <c r="AX237" s="15">
        <f>IFERROR(VLOOKUP($M:$M,'Data 2'!$AP:$BE,'Data 2'!BB$1,0),0)</f>
        <v>0</v>
      </c>
      <c r="AY237" s="15">
        <f>IFERROR(VLOOKUP($M:$M,'Data 2'!$AP:$BE,'Data 2'!BC$1,0),0)</f>
        <v>0</v>
      </c>
      <c r="AZ237" s="16">
        <f t="shared" si="209"/>
        <v>0</v>
      </c>
      <c r="BA237" s="3">
        <f>IF(AA237=0,0,IFERROR(VLOOKUP($M:$M,'Price_Per_Oz_01.2019~'!$A:$CQ,Data_sheet_PTD!BA$2,0),0))</f>
        <v>0</v>
      </c>
      <c r="BB237" s="3">
        <f>IF(AB237=0,0,IFERROR(VLOOKUP($M:$M,'Price_Per_Oz_01.2019~'!$A:$CQ,Data_sheet_PTD!BB$2,0),0))</f>
        <v>0</v>
      </c>
      <c r="BC237" s="3">
        <f>IF(AC237=0,0,IFERROR(VLOOKUP($M:$M,'Price_Per_Oz_01.2019~'!$A:$CQ,Data_sheet_PTD!BC$2,0),0))</f>
        <v>0</v>
      </c>
      <c r="BD237" s="3">
        <f>IF(AD237=0,0,IFERROR(VLOOKUP($M:$M,'Price_Per_Oz_01.2019~'!$A:$CQ,Data_sheet_PTD!BD$2,0),0))</f>
        <v>0</v>
      </c>
      <c r="BE237" s="3">
        <f>IF(AE237=0,0,IFERROR(VLOOKUP($M:$M,'Price_Per_Oz_01.2019~'!$A:$CQ,Data_sheet_PTD!BE$2,0),0))</f>
        <v>0</v>
      </c>
      <c r="BF237" s="3">
        <f>IF(AF237=0,0,IFERROR(VLOOKUP($M:$M,'Price_Per_Oz_01.2019~'!$A:$CQ,Data_sheet_PTD!BF$2,0),0))</f>
        <v>0</v>
      </c>
      <c r="BG237" s="3">
        <f>IF(AG237=0,0,IFERROR(VLOOKUP($M:$M,'Price_Per_Oz_01.2019~'!$A:$CQ,Data_sheet_PTD!BG$2,0),0))</f>
        <v>0</v>
      </c>
      <c r="BH237" s="3">
        <f>IF(AH237=0,0,IFERROR(VLOOKUP($M:$M,'Price_Per_Oz_01.2019~'!$A:$CQ,Data_sheet_PTD!BH$2,0),0))</f>
        <v>0</v>
      </c>
      <c r="BI237" s="3">
        <f>IF(AI237=0,0,IFERROR(VLOOKUP($M:$M,'Price_Per_Oz_01.2019~'!$A:$CQ,Data_sheet_PTD!BI$2,0),0))</f>
        <v>0</v>
      </c>
      <c r="BJ237" s="3">
        <f>IF(AJ237=0,0,IFERROR(VLOOKUP($M:$M,'Price_Per_Oz_01.2019~'!$A:$CQ,Data_sheet_PTD!BJ$2,0),0))</f>
        <v>0</v>
      </c>
      <c r="BK237" s="3">
        <f>IF(AK237=0,0,IFERROR(VLOOKUP($M:$M,'Price_Per_Oz_01.2019~'!$A:$CQ,Data_sheet_PTD!BK$2,0),0))</f>
        <v>0</v>
      </c>
      <c r="BL237" s="3">
        <f>IF(AL237=0,0,IFERROR(VLOOKUP($M:$M,'Price_Per_Oz_01.2019~'!$A:$CQ,Data_sheet_PTD!BL$2,0),0))</f>
        <v>0</v>
      </c>
      <c r="BM237" s="17">
        <f t="shared" si="261"/>
        <v>0</v>
      </c>
      <c r="BN237" s="3">
        <f>IF(AN237=0,0,IFERROR(VLOOKUP($M:$M,'Price_Per_Oz_01.2019~'!$A:$CQ,Data_sheet_PTD!BN$2,0),0))</f>
        <v>0</v>
      </c>
      <c r="BO237" s="3">
        <f>IF(AO237=0,0,IFERROR(VLOOKUP($M:$M,'Price_Per_Oz_01.2019~'!$A:$CQ,Data_sheet_PTD!BO$2,0),0))</f>
        <v>0</v>
      </c>
      <c r="BP237" s="3">
        <f>IF(AP237=0,0,IFERROR(VLOOKUP($M:$M,'Price_Per_Oz_01.2019~'!$A:$CQ,Data_sheet_PTD!BP$2,0),0))</f>
        <v>0</v>
      </c>
      <c r="BQ237" s="3">
        <f>IF(AQ237=0,0,IFERROR(VLOOKUP($M:$M,'Price_Per_Oz_01.2019~'!$A:$CQ,Data_sheet_PTD!BQ$2,0),0))</f>
        <v>0</v>
      </c>
      <c r="BR237" s="3">
        <f>IF(AR237=0,0,IFERROR(VLOOKUP($M:$M,'Price_Per_Oz_01.2019~'!$A:$CQ,Data_sheet_PTD!BR$2,0),0))</f>
        <v>0</v>
      </c>
      <c r="BS237" s="3">
        <f>IF(AS237=0,0,IFERROR(VLOOKUP($M:$M,'Price_Per_Oz_01.2019~'!$A:$CQ,Data_sheet_PTD!BS$2,0),0))</f>
        <v>0</v>
      </c>
      <c r="BT237" s="3">
        <f>IF(AT237=0,0,IFERROR(VLOOKUP($M:$M,'Price_Per_Oz_01.2019~'!$A:$CQ,Data_sheet_PTD!BT$2,0),0))</f>
        <v>0</v>
      </c>
      <c r="BU237" s="3">
        <f>IF(AU237=0,0,IFERROR(VLOOKUP($M:$M,'Price_Per_Oz_01.2019~'!$A:$CQ,Data_sheet_PTD!BU$2,0),0))</f>
        <v>0</v>
      </c>
      <c r="BV237" s="3">
        <f>IF(AV237=0,0,IFERROR(VLOOKUP($M:$M,'Price_Per_Oz_01.2019~'!$A:$CQ,Data_sheet_PTD!BV$2,0),0))</f>
        <v>0</v>
      </c>
      <c r="BW237" s="3">
        <f>IF(AW237=0,0,IFERROR(VLOOKUP($M:$M,'Price_Per_Oz_01.2019~'!$A:$CQ,Data_sheet_PTD!BW$2,0),0))</f>
        <v>0</v>
      </c>
      <c r="BX237" s="3">
        <f>IF(AX237=0,0,IFERROR(VLOOKUP($M:$M,'Price_Per_Oz_01.2019~'!$A:$CQ,Data_sheet_PTD!BX$2,0),0))</f>
        <v>0</v>
      </c>
      <c r="BY237" s="3">
        <f>IF(AY237=0,0,IFERROR(VLOOKUP($M:$M,'Price_Per_Oz_01.2019~'!$A:$CQ,Data_sheet_PTD!BY$2,0),0))</f>
        <v>0</v>
      </c>
      <c r="BZ237" s="17">
        <f t="shared" si="262"/>
        <v>0</v>
      </c>
      <c r="CA237" s="12">
        <f t="shared" si="213"/>
        <v>0</v>
      </c>
      <c r="CB237" s="12">
        <f t="shared" si="214"/>
        <v>0</v>
      </c>
      <c r="CC237" s="12">
        <f t="shared" si="215"/>
        <v>0</v>
      </c>
      <c r="CD237" s="12">
        <f t="shared" si="216"/>
        <v>0</v>
      </c>
      <c r="CE237" s="12">
        <f t="shared" si="217"/>
        <v>0</v>
      </c>
      <c r="CF237" s="12">
        <f t="shared" si="218"/>
        <v>0</v>
      </c>
      <c r="CG237" s="12">
        <f t="shared" si="219"/>
        <v>0</v>
      </c>
      <c r="CH237" s="12">
        <f t="shared" si="220"/>
        <v>0</v>
      </c>
      <c r="CI237" s="12">
        <f t="shared" si="221"/>
        <v>0</v>
      </c>
      <c r="CJ237" s="12">
        <f t="shared" si="222"/>
        <v>0</v>
      </c>
      <c r="CK237" s="12">
        <f t="shared" si="223"/>
        <v>0</v>
      </c>
      <c r="CL237" s="12">
        <f t="shared" si="224"/>
        <v>0</v>
      </c>
      <c r="CM237" s="13">
        <f t="shared" si="263"/>
        <v>0</v>
      </c>
      <c r="CN237" s="12">
        <f t="shared" si="225"/>
        <v>0</v>
      </c>
      <c r="CO237" s="12">
        <f t="shared" si="226"/>
        <v>0</v>
      </c>
      <c r="CP237" s="12">
        <f t="shared" si="227"/>
        <v>0</v>
      </c>
      <c r="CQ237" s="12">
        <f t="shared" si="228"/>
        <v>0</v>
      </c>
      <c r="CR237" s="12">
        <f t="shared" si="229"/>
        <v>0</v>
      </c>
      <c r="CS237" s="12">
        <f t="shared" si="230"/>
        <v>0</v>
      </c>
      <c r="CT237" s="12">
        <f t="shared" si="231"/>
        <v>0</v>
      </c>
      <c r="CU237" s="12">
        <f t="shared" si="232"/>
        <v>0</v>
      </c>
      <c r="CV237" s="12">
        <f t="shared" si="233"/>
        <v>0</v>
      </c>
      <c r="CW237" s="12">
        <f t="shared" si="234"/>
        <v>0</v>
      </c>
      <c r="CX237" s="12">
        <f t="shared" si="235"/>
        <v>0</v>
      </c>
      <c r="CY237" s="12">
        <f t="shared" si="236"/>
        <v>0</v>
      </c>
      <c r="CZ237" s="13">
        <f t="shared" si="210"/>
        <v>0</v>
      </c>
      <c r="DA237" s="15">
        <f t="shared" si="237"/>
        <v>0</v>
      </c>
      <c r="DB237" s="15">
        <f t="shared" si="238"/>
        <v>0</v>
      </c>
      <c r="DC237" s="15">
        <f t="shared" si="239"/>
        <v>0</v>
      </c>
      <c r="DD237" s="15">
        <f t="shared" si="240"/>
        <v>0</v>
      </c>
      <c r="DE237" s="15">
        <f t="shared" si="241"/>
        <v>0</v>
      </c>
      <c r="DF237" s="15">
        <f t="shared" si="242"/>
        <v>0</v>
      </c>
      <c r="DG237" s="15">
        <f t="shared" si="243"/>
        <v>0</v>
      </c>
      <c r="DH237" s="15">
        <f t="shared" si="244"/>
        <v>0</v>
      </c>
      <c r="DI237" s="15">
        <f t="shared" si="245"/>
        <v>0</v>
      </c>
      <c r="DJ237" s="15">
        <f t="shared" si="246"/>
        <v>0</v>
      </c>
      <c r="DK237" s="15">
        <f t="shared" si="247"/>
        <v>0</v>
      </c>
      <c r="DL237" s="15">
        <f t="shared" si="248"/>
        <v>0</v>
      </c>
      <c r="DM237" s="16">
        <f t="shared" si="211"/>
        <v>0</v>
      </c>
      <c r="DN237" s="15">
        <f t="shared" si="249"/>
        <v>0</v>
      </c>
      <c r="DO237" s="15">
        <f t="shared" si="250"/>
        <v>0</v>
      </c>
      <c r="DP237" s="15">
        <f t="shared" si="251"/>
        <v>0</v>
      </c>
      <c r="DQ237" s="15">
        <f t="shared" si="252"/>
        <v>0</v>
      </c>
      <c r="DR237" s="15">
        <f t="shared" si="253"/>
        <v>0</v>
      </c>
      <c r="DS237" s="15">
        <f t="shared" si="254"/>
        <v>0</v>
      </c>
      <c r="DT237" s="15">
        <f t="shared" si="255"/>
        <v>0</v>
      </c>
      <c r="DU237" s="15">
        <f t="shared" si="256"/>
        <v>0</v>
      </c>
      <c r="DV237" s="15">
        <f t="shared" si="257"/>
        <v>0</v>
      </c>
      <c r="DW237" s="15">
        <f t="shared" si="258"/>
        <v>0</v>
      </c>
      <c r="DX237" s="15">
        <f t="shared" si="259"/>
        <v>0</v>
      </c>
      <c r="DY237" s="15">
        <f t="shared" si="260"/>
        <v>0</v>
      </c>
      <c r="DZ237" s="16">
        <f t="shared" si="212"/>
        <v>0</v>
      </c>
      <c r="EB237" s="22">
        <f t="shared" si="264"/>
        <v>0</v>
      </c>
      <c r="EC237" s="22">
        <f t="shared" si="265"/>
        <v>0</v>
      </c>
      <c r="ED237" s="22">
        <f t="shared" si="266"/>
        <v>0</v>
      </c>
      <c r="EE237" s="22">
        <f t="shared" si="267"/>
        <v>0</v>
      </c>
      <c r="EF237" s="22">
        <f t="shared" si="268"/>
        <v>0</v>
      </c>
      <c r="EG237" s="22">
        <f t="shared" si="269"/>
        <v>0</v>
      </c>
      <c r="EH237" s="22">
        <f t="shared" si="270"/>
        <v>0</v>
      </c>
      <c r="EI237" s="22">
        <f t="shared" si="271"/>
        <v>0</v>
      </c>
      <c r="EJ237" s="22">
        <f t="shared" si="272"/>
        <v>0</v>
      </c>
      <c r="EK237" s="22">
        <f t="shared" si="273"/>
        <v>0</v>
      </c>
      <c r="EL237" s="22">
        <f t="shared" si="274"/>
        <v>0</v>
      </c>
      <c r="EM237" s="22">
        <f t="shared" si="275"/>
        <v>0</v>
      </c>
    </row>
    <row r="238" spans="12:143" x14ac:dyDescent="0.3">
      <c r="L238" s="7"/>
      <c r="M238" t="s">
        <v>217</v>
      </c>
      <c r="N238" s="15">
        <f>IFERROR(VLOOKUP($M:$M,'Data 2'!$C:$R,'Data 2'!E$1,0),0)</f>
        <v>0</v>
      </c>
      <c r="O238" s="15">
        <f>IFERROR(VLOOKUP($M:$M,'Data 2'!$C:$R,'Data 2'!F$1,0),0)</f>
        <v>0</v>
      </c>
      <c r="P238" s="15">
        <f>IFERROR(VLOOKUP($M:$M,'Data 2'!$C:$R,'Data 2'!G$1,0),0)</f>
        <v>0</v>
      </c>
      <c r="Q238" s="15">
        <f>IFERROR(VLOOKUP($M:$M,'Data 2'!$C:$R,'Data 2'!H$1,0),0)</f>
        <v>0</v>
      </c>
      <c r="R238" s="15">
        <f>IFERROR(VLOOKUP($M:$M,'Data 2'!$C:$R,'Data 2'!I$1,0),0)</f>
        <v>0</v>
      </c>
      <c r="S238" s="15">
        <f>IFERROR(VLOOKUP($M:$M,'Data 2'!$C:$R,'Data 2'!J$1,0),0)</f>
        <v>0</v>
      </c>
      <c r="T238" s="15">
        <f>IFERROR(VLOOKUP($M:$M,'Data 2'!$C:$R,'Data 2'!K$1,0),0)</f>
        <v>0</v>
      </c>
      <c r="U238" s="15">
        <f>IFERROR(VLOOKUP($M:$M,'Data 2'!$C:$R,'Data 2'!L$1,0),0)</f>
        <v>0</v>
      </c>
      <c r="V238" s="15">
        <f>IFERROR(VLOOKUP($M:$M,'Data 2'!$C:$R,'Data 2'!M$1,0),0)</f>
        <v>0</v>
      </c>
      <c r="W238" s="15">
        <f>IFERROR(VLOOKUP($M:$M,'Data 2'!$C:$R,'Data 2'!N$1,0),0)</f>
        <v>0</v>
      </c>
      <c r="X238" s="15">
        <f>IFERROR(VLOOKUP($M:$M,'Data 2'!$C:$R,'Data 2'!O$1,0),0)</f>
        <v>0</v>
      </c>
      <c r="Y238" s="15">
        <f>IFERROR(VLOOKUP($M:$M,'Data 2'!$C:$R,'Data 2'!P$1,0),0)</f>
        <v>0</v>
      </c>
      <c r="Z238" s="16">
        <f t="shared" si="277"/>
        <v>0</v>
      </c>
      <c r="AA238" s="15">
        <f>IFERROR(VLOOKUP($M:$M,'Data 2'!$U:$AI,'Data 2'!W$1,0),0)</f>
        <v>0</v>
      </c>
      <c r="AB238" s="15">
        <f>IFERROR(VLOOKUP($M:$M,'Data 2'!$U:$AI,'Data 2'!X$1,0),0)</f>
        <v>0</v>
      </c>
      <c r="AC238" s="15">
        <f>IFERROR(VLOOKUP($M:$M,'Data 2'!$U:$AI,'Data 2'!Y$1,0),0)</f>
        <v>0</v>
      </c>
      <c r="AD238" s="15">
        <f>IFERROR(VLOOKUP($M:$M,'Data 2'!$U:$AI,'Data 2'!Z$1,0),0)</f>
        <v>0</v>
      </c>
      <c r="AE238" s="15">
        <f>IFERROR(VLOOKUP($M:$M,'Data 2'!$U:$AI,'Data 2'!AA$1,0),0)</f>
        <v>0</v>
      </c>
      <c r="AF238" s="15">
        <f>IFERROR(VLOOKUP($M:$M,'Data 2'!$U:$AI,'Data 2'!AB$1,0),0)</f>
        <v>0</v>
      </c>
      <c r="AG238" s="15">
        <f>IFERROR(VLOOKUP($M:$M,'Data 2'!$U:$AI,'Data 2'!AC$1,0),0)</f>
        <v>0</v>
      </c>
      <c r="AH238" s="15">
        <f>IFERROR(VLOOKUP($M:$M,'Data 2'!$U:$AI,'Data 2'!AD$1,0),0)</f>
        <v>0</v>
      </c>
      <c r="AI238" s="15">
        <f>IFERROR(VLOOKUP($M:$M,'Data 2'!$U:$AI,'Data 2'!AE$1,0),0)</f>
        <v>0</v>
      </c>
      <c r="AJ238" s="15">
        <f>IFERROR(VLOOKUP($M:$M,'Data 2'!$U:$AI,'Data 2'!AF$1,0),0)</f>
        <v>0</v>
      </c>
      <c r="AK238" s="15">
        <f>IFERROR(VLOOKUP($M:$M,'Data 2'!$U:$AI,'Data 2'!AG$1,0),0)</f>
        <v>0</v>
      </c>
      <c r="AL238" s="15">
        <f>IFERROR(VLOOKUP($M:$M,'Data 2'!$U:$AI,'Data 2'!AH$1,0),0)</f>
        <v>0</v>
      </c>
      <c r="AM238" s="16">
        <f t="shared" si="276"/>
        <v>0</v>
      </c>
      <c r="AN238" s="15">
        <f>IFERROR(VLOOKUP($M:$M,'Data 2'!$AP:$BE,'Data 2'!AR$1,0),0)</f>
        <v>0</v>
      </c>
      <c r="AO238" s="15">
        <f>IFERROR(VLOOKUP($M:$M,'Data 2'!$AP:$BE,'Data 2'!AS$1,0),0)</f>
        <v>0</v>
      </c>
      <c r="AP238" s="15">
        <f>IFERROR(VLOOKUP($M:$M,'Data 2'!$AP:$BE,'Data 2'!AT$1,0),0)</f>
        <v>0</v>
      </c>
      <c r="AQ238" s="15">
        <f>IFERROR(VLOOKUP($M:$M,'Data 2'!$AP:$BE,'Data 2'!AU$1,0),0)</f>
        <v>0</v>
      </c>
      <c r="AR238" s="15">
        <f>IFERROR(VLOOKUP($M:$M,'Data 2'!$AP:$BE,'Data 2'!AV$1,0),0)</f>
        <v>0</v>
      </c>
      <c r="AS238" s="15">
        <f>IFERROR(VLOOKUP($M:$M,'Data 2'!$AP:$BE,'Data 2'!AW$1,0),0)</f>
        <v>0</v>
      </c>
      <c r="AT238" s="15">
        <f>IFERROR(VLOOKUP($M:$M,'Data 2'!$AP:$BE,'Data 2'!AX$1,0),0)</f>
        <v>0</v>
      </c>
      <c r="AU238" s="15">
        <f>IFERROR(VLOOKUP($M:$M,'Data 2'!$AP:$BE,'Data 2'!AY$1,0),0)</f>
        <v>0</v>
      </c>
      <c r="AV238" s="15">
        <f>IFERROR(VLOOKUP($M:$M,'Data 2'!$AP:$BE,'Data 2'!AZ$1,0),0)</f>
        <v>0</v>
      </c>
      <c r="AW238" s="15">
        <f>IFERROR(VLOOKUP($M:$M,'Data 2'!$AP:$BE,'Data 2'!BA$1,0),0)</f>
        <v>0</v>
      </c>
      <c r="AX238" s="15">
        <f>IFERROR(VLOOKUP($M:$M,'Data 2'!$AP:$BE,'Data 2'!BB$1,0),0)</f>
        <v>0</v>
      </c>
      <c r="AY238" s="15">
        <f>IFERROR(VLOOKUP($M:$M,'Data 2'!$AP:$BE,'Data 2'!BC$1,0),0)</f>
        <v>0</v>
      </c>
      <c r="AZ238" s="16">
        <f t="shared" si="209"/>
        <v>0</v>
      </c>
      <c r="BA238" s="3">
        <f>IF(AA238=0,0,IFERROR(VLOOKUP($M:$M,'Price_Per_Oz_01.2019~'!$A:$CQ,Data_sheet_PTD!BA$2,0),0))</f>
        <v>0</v>
      </c>
      <c r="BB238" s="3">
        <f>IF(AB238=0,0,IFERROR(VLOOKUP($M:$M,'Price_Per_Oz_01.2019~'!$A:$CQ,Data_sheet_PTD!BB$2,0),0))</f>
        <v>0</v>
      </c>
      <c r="BC238" s="3">
        <f>IF(AC238=0,0,IFERROR(VLOOKUP($M:$M,'Price_Per_Oz_01.2019~'!$A:$CQ,Data_sheet_PTD!BC$2,0),0))</f>
        <v>0</v>
      </c>
      <c r="BD238" s="3">
        <f>IF(AD238=0,0,IFERROR(VLOOKUP($M:$M,'Price_Per_Oz_01.2019~'!$A:$CQ,Data_sheet_PTD!BD$2,0),0))</f>
        <v>0</v>
      </c>
      <c r="BE238" s="3">
        <f>IF(AE238=0,0,IFERROR(VLOOKUP($M:$M,'Price_Per_Oz_01.2019~'!$A:$CQ,Data_sheet_PTD!BE$2,0),0))</f>
        <v>0</v>
      </c>
      <c r="BF238" s="3">
        <f>IF(AF238=0,0,IFERROR(VLOOKUP($M:$M,'Price_Per_Oz_01.2019~'!$A:$CQ,Data_sheet_PTD!BF$2,0),0))</f>
        <v>0</v>
      </c>
      <c r="BG238" s="3">
        <f>IF(AG238=0,0,IFERROR(VLOOKUP($M:$M,'Price_Per_Oz_01.2019~'!$A:$CQ,Data_sheet_PTD!BG$2,0),0))</f>
        <v>0</v>
      </c>
      <c r="BH238" s="3">
        <f>IF(AH238=0,0,IFERROR(VLOOKUP($M:$M,'Price_Per_Oz_01.2019~'!$A:$CQ,Data_sheet_PTD!BH$2,0),0))</f>
        <v>0</v>
      </c>
      <c r="BI238" s="3">
        <f>IF(AI238=0,0,IFERROR(VLOOKUP($M:$M,'Price_Per_Oz_01.2019~'!$A:$CQ,Data_sheet_PTD!BI$2,0),0))</f>
        <v>0</v>
      </c>
      <c r="BJ238" s="3">
        <f>IF(AJ238=0,0,IFERROR(VLOOKUP($M:$M,'Price_Per_Oz_01.2019~'!$A:$CQ,Data_sheet_PTD!BJ$2,0),0))</f>
        <v>0</v>
      </c>
      <c r="BK238" s="3">
        <f>IF(AK238=0,0,IFERROR(VLOOKUP($M:$M,'Price_Per_Oz_01.2019~'!$A:$CQ,Data_sheet_PTD!BK$2,0),0))</f>
        <v>0</v>
      </c>
      <c r="BL238" s="3">
        <f>IF(AL238=0,0,IFERROR(VLOOKUP($M:$M,'Price_Per_Oz_01.2019~'!$A:$CQ,Data_sheet_PTD!BL$2,0),0))</f>
        <v>0</v>
      </c>
      <c r="BM238" s="17">
        <f t="shared" si="261"/>
        <v>0</v>
      </c>
      <c r="BN238" s="3">
        <f>IF(AN238=0,0,IFERROR(VLOOKUP($M:$M,'Price_Per_Oz_01.2019~'!$A:$CQ,Data_sheet_PTD!BN$2,0),0))</f>
        <v>0</v>
      </c>
      <c r="BO238" s="3">
        <f>IF(AO238=0,0,IFERROR(VLOOKUP($M:$M,'Price_Per_Oz_01.2019~'!$A:$CQ,Data_sheet_PTD!BO$2,0),0))</f>
        <v>0</v>
      </c>
      <c r="BP238" s="3">
        <f>IF(AP238=0,0,IFERROR(VLOOKUP($M:$M,'Price_Per_Oz_01.2019~'!$A:$CQ,Data_sheet_PTD!BP$2,0),0))</f>
        <v>0</v>
      </c>
      <c r="BQ238" s="3">
        <f>IF(AQ238=0,0,IFERROR(VLOOKUP($M:$M,'Price_Per_Oz_01.2019~'!$A:$CQ,Data_sheet_PTD!BQ$2,0),0))</f>
        <v>0</v>
      </c>
      <c r="BR238" s="3">
        <f>IF(AR238=0,0,IFERROR(VLOOKUP($M:$M,'Price_Per_Oz_01.2019~'!$A:$CQ,Data_sheet_PTD!BR$2,0),0))</f>
        <v>0</v>
      </c>
      <c r="BS238" s="3">
        <f>IF(AS238=0,0,IFERROR(VLOOKUP($M:$M,'Price_Per_Oz_01.2019~'!$A:$CQ,Data_sheet_PTD!BS$2,0),0))</f>
        <v>0</v>
      </c>
      <c r="BT238" s="3">
        <f>IF(AT238=0,0,IFERROR(VLOOKUP($M:$M,'Price_Per_Oz_01.2019~'!$A:$CQ,Data_sheet_PTD!BT$2,0),0))</f>
        <v>0</v>
      </c>
      <c r="BU238" s="3">
        <f>IF(AU238=0,0,IFERROR(VLOOKUP($M:$M,'Price_Per_Oz_01.2019~'!$A:$CQ,Data_sheet_PTD!BU$2,0),0))</f>
        <v>0</v>
      </c>
      <c r="BV238" s="3">
        <f>IF(AV238=0,0,IFERROR(VLOOKUP($M:$M,'Price_Per_Oz_01.2019~'!$A:$CQ,Data_sheet_PTD!BV$2,0),0))</f>
        <v>0</v>
      </c>
      <c r="BW238" s="3">
        <f>IF(AW238=0,0,IFERROR(VLOOKUP($M:$M,'Price_Per_Oz_01.2019~'!$A:$CQ,Data_sheet_PTD!BW$2,0),0))</f>
        <v>0</v>
      </c>
      <c r="BX238" s="3">
        <f>IF(AX238=0,0,IFERROR(VLOOKUP($M:$M,'Price_Per_Oz_01.2019~'!$A:$CQ,Data_sheet_PTD!BX$2,0),0))</f>
        <v>0</v>
      </c>
      <c r="BY238" s="3">
        <f>IF(AY238=0,0,IFERROR(VLOOKUP($M:$M,'Price_Per_Oz_01.2019~'!$A:$CQ,Data_sheet_PTD!BY$2,0),0))</f>
        <v>0</v>
      </c>
      <c r="BZ238" s="17">
        <f t="shared" si="262"/>
        <v>0</v>
      </c>
      <c r="CA238" s="12">
        <f t="shared" si="213"/>
        <v>0</v>
      </c>
      <c r="CB238" s="12">
        <f t="shared" si="214"/>
        <v>0</v>
      </c>
      <c r="CC238" s="12">
        <f t="shared" si="215"/>
        <v>0</v>
      </c>
      <c r="CD238" s="12">
        <f t="shared" si="216"/>
        <v>0</v>
      </c>
      <c r="CE238" s="12">
        <f t="shared" si="217"/>
        <v>0</v>
      </c>
      <c r="CF238" s="12">
        <f t="shared" si="218"/>
        <v>0</v>
      </c>
      <c r="CG238" s="12">
        <f t="shared" si="219"/>
        <v>0</v>
      </c>
      <c r="CH238" s="12">
        <f t="shared" si="220"/>
        <v>0</v>
      </c>
      <c r="CI238" s="12">
        <f t="shared" si="221"/>
        <v>0</v>
      </c>
      <c r="CJ238" s="12">
        <f t="shared" si="222"/>
        <v>0</v>
      </c>
      <c r="CK238" s="12">
        <f t="shared" si="223"/>
        <v>0</v>
      </c>
      <c r="CL238" s="12">
        <f t="shared" si="224"/>
        <v>0</v>
      </c>
      <c r="CM238" s="13">
        <f t="shared" si="263"/>
        <v>0</v>
      </c>
      <c r="CN238" s="12">
        <f t="shared" si="225"/>
        <v>0</v>
      </c>
      <c r="CO238" s="12">
        <f t="shared" si="226"/>
        <v>0</v>
      </c>
      <c r="CP238" s="12">
        <f t="shared" si="227"/>
        <v>0</v>
      </c>
      <c r="CQ238" s="12">
        <f t="shared" si="228"/>
        <v>0</v>
      </c>
      <c r="CR238" s="12">
        <f t="shared" si="229"/>
        <v>0</v>
      </c>
      <c r="CS238" s="12">
        <f t="shared" si="230"/>
        <v>0</v>
      </c>
      <c r="CT238" s="12">
        <f t="shared" si="231"/>
        <v>0</v>
      </c>
      <c r="CU238" s="12">
        <f t="shared" si="232"/>
        <v>0</v>
      </c>
      <c r="CV238" s="12">
        <f t="shared" si="233"/>
        <v>0</v>
      </c>
      <c r="CW238" s="12">
        <f t="shared" si="234"/>
        <v>0</v>
      </c>
      <c r="CX238" s="12">
        <f t="shared" si="235"/>
        <v>0</v>
      </c>
      <c r="CY238" s="12">
        <f t="shared" si="236"/>
        <v>0</v>
      </c>
      <c r="CZ238" s="13">
        <f t="shared" si="210"/>
        <v>0</v>
      </c>
      <c r="DA238" s="15">
        <f t="shared" si="237"/>
        <v>0</v>
      </c>
      <c r="DB238" s="15">
        <f t="shared" si="238"/>
        <v>0</v>
      </c>
      <c r="DC238" s="15">
        <f t="shared" si="239"/>
        <v>0</v>
      </c>
      <c r="DD238" s="15">
        <f t="shared" si="240"/>
        <v>0</v>
      </c>
      <c r="DE238" s="15">
        <f t="shared" si="241"/>
        <v>0</v>
      </c>
      <c r="DF238" s="15">
        <f t="shared" si="242"/>
        <v>0</v>
      </c>
      <c r="DG238" s="15">
        <f t="shared" si="243"/>
        <v>0</v>
      </c>
      <c r="DH238" s="15">
        <f t="shared" si="244"/>
        <v>0</v>
      </c>
      <c r="DI238" s="15">
        <f t="shared" si="245"/>
        <v>0</v>
      </c>
      <c r="DJ238" s="15">
        <f t="shared" si="246"/>
        <v>0</v>
      </c>
      <c r="DK238" s="15">
        <f t="shared" si="247"/>
        <v>0</v>
      </c>
      <c r="DL238" s="15">
        <f t="shared" si="248"/>
        <v>0</v>
      </c>
      <c r="DM238" s="16">
        <f t="shared" si="211"/>
        <v>0</v>
      </c>
      <c r="DN238" s="15">
        <f t="shared" si="249"/>
        <v>0</v>
      </c>
      <c r="DO238" s="15">
        <f t="shared" si="250"/>
        <v>0</v>
      </c>
      <c r="DP238" s="15">
        <f t="shared" si="251"/>
        <v>0</v>
      </c>
      <c r="DQ238" s="15">
        <f t="shared" si="252"/>
        <v>0</v>
      </c>
      <c r="DR238" s="15">
        <f t="shared" si="253"/>
        <v>0</v>
      </c>
      <c r="DS238" s="15">
        <f t="shared" si="254"/>
        <v>0</v>
      </c>
      <c r="DT238" s="15">
        <f t="shared" si="255"/>
        <v>0</v>
      </c>
      <c r="DU238" s="15">
        <f t="shared" si="256"/>
        <v>0</v>
      </c>
      <c r="DV238" s="15">
        <f t="shared" si="257"/>
        <v>0</v>
      </c>
      <c r="DW238" s="15">
        <f t="shared" si="258"/>
        <v>0</v>
      </c>
      <c r="DX238" s="15">
        <f t="shared" si="259"/>
        <v>0</v>
      </c>
      <c r="DY238" s="15">
        <f t="shared" si="260"/>
        <v>0</v>
      </c>
      <c r="DZ238" s="16">
        <f t="shared" si="212"/>
        <v>0</v>
      </c>
      <c r="EB238" s="22">
        <f t="shared" si="264"/>
        <v>0</v>
      </c>
      <c r="EC238" s="22">
        <f t="shared" si="265"/>
        <v>0</v>
      </c>
      <c r="ED238" s="22">
        <f t="shared" si="266"/>
        <v>0</v>
      </c>
      <c r="EE238" s="22">
        <f t="shared" si="267"/>
        <v>0</v>
      </c>
      <c r="EF238" s="22">
        <f t="shared" si="268"/>
        <v>0</v>
      </c>
      <c r="EG238" s="22">
        <f t="shared" si="269"/>
        <v>0</v>
      </c>
      <c r="EH238" s="22">
        <f t="shared" si="270"/>
        <v>0</v>
      </c>
      <c r="EI238" s="22">
        <f t="shared" si="271"/>
        <v>0</v>
      </c>
      <c r="EJ238" s="22">
        <f t="shared" si="272"/>
        <v>0</v>
      </c>
      <c r="EK238" s="22">
        <f t="shared" si="273"/>
        <v>0</v>
      </c>
      <c r="EL238" s="22">
        <f t="shared" si="274"/>
        <v>0</v>
      </c>
      <c r="EM238" s="22">
        <f t="shared" si="275"/>
        <v>0</v>
      </c>
    </row>
    <row r="239" spans="12:143" x14ac:dyDescent="0.3">
      <c r="L239" s="7"/>
      <c r="M239" t="s">
        <v>218</v>
      </c>
      <c r="N239" s="15">
        <f>IFERROR(VLOOKUP($M:$M,'Data 2'!$C:$R,'Data 2'!E$1,0),0)</f>
        <v>0</v>
      </c>
      <c r="O239" s="15">
        <f>IFERROR(VLOOKUP($M:$M,'Data 2'!$C:$R,'Data 2'!F$1,0),0)</f>
        <v>0</v>
      </c>
      <c r="P239" s="15">
        <f>IFERROR(VLOOKUP($M:$M,'Data 2'!$C:$R,'Data 2'!G$1,0),0)</f>
        <v>0</v>
      </c>
      <c r="Q239" s="15">
        <f>IFERROR(VLOOKUP($M:$M,'Data 2'!$C:$R,'Data 2'!H$1,0),0)</f>
        <v>0</v>
      </c>
      <c r="R239" s="15">
        <f>IFERROR(VLOOKUP($M:$M,'Data 2'!$C:$R,'Data 2'!I$1,0),0)</f>
        <v>0</v>
      </c>
      <c r="S239" s="15">
        <f>IFERROR(VLOOKUP($M:$M,'Data 2'!$C:$R,'Data 2'!J$1,0),0)</f>
        <v>0</v>
      </c>
      <c r="T239" s="15">
        <f>IFERROR(VLOOKUP($M:$M,'Data 2'!$C:$R,'Data 2'!K$1,0),0)</f>
        <v>0</v>
      </c>
      <c r="U239" s="15">
        <f>IFERROR(VLOOKUP($M:$M,'Data 2'!$C:$R,'Data 2'!L$1,0),0)</f>
        <v>0</v>
      </c>
      <c r="V239" s="15">
        <f>IFERROR(VLOOKUP($M:$M,'Data 2'!$C:$R,'Data 2'!M$1,0),0)</f>
        <v>0</v>
      </c>
      <c r="W239" s="15">
        <f>IFERROR(VLOOKUP($M:$M,'Data 2'!$C:$R,'Data 2'!N$1,0),0)</f>
        <v>0</v>
      </c>
      <c r="X239" s="15">
        <f>IFERROR(VLOOKUP($M:$M,'Data 2'!$C:$R,'Data 2'!O$1,0),0)</f>
        <v>0</v>
      </c>
      <c r="Y239" s="15">
        <f>IFERROR(VLOOKUP($M:$M,'Data 2'!$C:$R,'Data 2'!P$1,0),0)</f>
        <v>0</v>
      </c>
      <c r="Z239" s="16">
        <f t="shared" si="277"/>
        <v>0</v>
      </c>
      <c r="AA239" s="15">
        <f>IFERROR(VLOOKUP($M:$M,'Data 2'!$U:$AI,'Data 2'!W$1,0),0)</f>
        <v>0</v>
      </c>
      <c r="AB239" s="15">
        <f>IFERROR(VLOOKUP($M:$M,'Data 2'!$U:$AI,'Data 2'!X$1,0),0)</f>
        <v>0</v>
      </c>
      <c r="AC239" s="15">
        <f>IFERROR(VLOOKUP($M:$M,'Data 2'!$U:$AI,'Data 2'!Y$1,0),0)</f>
        <v>0</v>
      </c>
      <c r="AD239" s="15">
        <f>IFERROR(VLOOKUP($M:$M,'Data 2'!$U:$AI,'Data 2'!Z$1,0),0)</f>
        <v>0</v>
      </c>
      <c r="AE239" s="15">
        <f>IFERROR(VLOOKUP($M:$M,'Data 2'!$U:$AI,'Data 2'!AA$1,0),0)</f>
        <v>0</v>
      </c>
      <c r="AF239" s="15">
        <f>IFERROR(VLOOKUP($M:$M,'Data 2'!$U:$AI,'Data 2'!AB$1,0),0)</f>
        <v>0</v>
      </c>
      <c r="AG239" s="15">
        <f>IFERROR(VLOOKUP($M:$M,'Data 2'!$U:$AI,'Data 2'!AC$1,0),0)</f>
        <v>0</v>
      </c>
      <c r="AH239" s="15">
        <f>IFERROR(VLOOKUP($M:$M,'Data 2'!$U:$AI,'Data 2'!AD$1,0),0)</f>
        <v>0</v>
      </c>
      <c r="AI239" s="15">
        <f>IFERROR(VLOOKUP($M:$M,'Data 2'!$U:$AI,'Data 2'!AE$1,0),0)</f>
        <v>0</v>
      </c>
      <c r="AJ239" s="15">
        <f>IFERROR(VLOOKUP($M:$M,'Data 2'!$U:$AI,'Data 2'!AF$1,0),0)</f>
        <v>0</v>
      </c>
      <c r="AK239" s="15">
        <f>IFERROR(VLOOKUP($M:$M,'Data 2'!$U:$AI,'Data 2'!AG$1,0),0)</f>
        <v>0</v>
      </c>
      <c r="AL239" s="15">
        <f>IFERROR(VLOOKUP($M:$M,'Data 2'!$U:$AI,'Data 2'!AH$1,0),0)</f>
        <v>0</v>
      </c>
      <c r="AM239" s="16">
        <f t="shared" si="276"/>
        <v>0</v>
      </c>
      <c r="AN239" s="15">
        <f>IFERROR(VLOOKUP($M:$M,'Data 2'!$AP:$BE,'Data 2'!AR$1,0),0)</f>
        <v>0</v>
      </c>
      <c r="AO239" s="15">
        <f>IFERROR(VLOOKUP($M:$M,'Data 2'!$AP:$BE,'Data 2'!AS$1,0),0)</f>
        <v>0</v>
      </c>
      <c r="AP239" s="15">
        <f>IFERROR(VLOOKUP($M:$M,'Data 2'!$AP:$BE,'Data 2'!AT$1,0),0)</f>
        <v>0</v>
      </c>
      <c r="AQ239" s="15">
        <f>IFERROR(VLOOKUP($M:$M,'Data 2'!$AP:$BE,'Data 2'!AU$1,0),0)</f>
        <v>0</v>
      </c>
      <c r="AR239" s="15">
        <f>IFERROR(VLOOKUP($M:$M,'Data 2'!$AP:$BE,'Data 2'!AV$1,0),0)</f>
        <v>0</v>
      </c>
      <c r="AS239" s="15">
        <f>IFERROR(VLOOKUP($M:$M,'Data 2'!$AP:$BE,'Data 2'!AW$1,0),0)</f>
        <v>0</v>
      </c>
      <c r="AT239" s="15">
        <f>IFERROR(VLOOKUP($M:$M,'Data 2'!$AP:$BE,'Data 2'!AX$1,0),0)</f>
        <v>0</v>
      </c>
      <c r="AU239" s="15">
        <f>IFERROR(VLOOKUP($M:$M,'Data 2'!$AP:$BE,'Data 2'!AY$1,0),0)</f>
        <v>0</v>
      </c>
      <c r="AV239" s="15">
        <f>IFERROR(VLOOKUP($M:$M,'Data 2'!$AP:$BE,'Data 2'!AZ$1,0),0)</f>
        <v>0</v>
      </c>
      <c r="AW239" s="15">
        <f>IFERROR(VLOOKUP($M:$M,'Data 2'!$AP:$BE,'Data 2'!BA$1,0),0)</f>
        <v>0</v>
      </c>
      <c r="AX239" s="15">
        <f>IFERROR(VLOOKUP($M:$M,'Data 2'!$AP:$BE,'Data 2'!BB$1,0),0)</f>
        <v>0</v>
      </c>
      <c r="AY239" s="15">
        <f>IFERROR(VLOOKUP($M:$M,'Data 2'!$AP:$BE,'Data 2'!BC$1,0),0)</f>
        <v>0</v>
      </c>
      <c r="AZ239" s="16">
        <f t="shared" si="209"/>
        <v>0</v>
      </c>
      <c r="BA239" s="3">
        <f>IF(AA239=0,0,IFERROR(VLOOKUP($M:$M,'Price_Per_Oz_01.2019~'!$A:$CQ,Data_sheet_PTD!BA$2,0),0))</f>
        <v>0</v>
      </c>
      <c r="BB239" s="3">
        <f>IF(AB239=0,0,IFERROR(VLOOKUP($M:$M,'Price_Per_Oz_01.2019~'!$A:$CQ,Data_sheet_PTD!BB$2,0),0))</f>
        <v>0</v>
      </c>
      <c r="BC239" s="3">
        <f>IF(AC239=0,0,IFERROR(VLOOKUP($M:$M,'Price_Per_Oz_01.2019~'!$A:$CQ,Data_sheet_PTD!BC$2,0),0))</f>
        <v>0</v>
      </c>
      <c r="BD239" s="3">
        <f>IF(AD239=0,0,IFERROR(VLOOKUP($M:$M,'Price_Per_Oz_01.2019~'!$A:$CQ,Data_sheet_PTD!BD$2,0),0))</f>
        <v>0</v>
      </c>
      <c r="BE239" s="3">
        <f>IF(AE239=0,0,IFERROR(VLOOKUP($M:$M,'Price_Per_Oz_01.2019~'!$A:$CQ,Data_sheet_PTD!BE$2,0),0))</f>
        <v>0</v>
      </c>
      <c r="BF239" s="3">
        <f>IF(AF239=0,0,IFERROR(VLOOKUP($M:$M,'Price_Per_Oz_01.2019~'!$A:$CQ,Data_sheet_PTD!BF$2,0),0))</f>
        <v>0</v>
      </c>
      <c r="BG239" s="3">
        <f>IF(AG239=0,0,IFERROR(VLOOKUP($M:$M,'Price_Per_Oz_01.2019~'!$A:$CQ,Data_sheet_PTD!BG$2,0),0))</f>
        <v>0</v>
      </c>
      <c r="BH239" s="3">
        <f>IF(AH239=0,0,IFERROR(VLOOKUP($M:$M,'Price_Per_Oz_01.2019~'!$A:$CQ,Data_sheet_PTD!BH$2,0),0))</f>
        <v>0</v>
      </c>
      <c r="BI239" s="3">
        <f>IF(AI239=0,0,IFERROR(VLOOKUP($M:$M,'Price_Per_Oz_01.2019~'!$A:$CQ,Data_sheet_PTD!BI$2,0),0))</f>
        <v>0</v>
      </c>
      <c r="BJ239" s="3">
        <f>IF(AJ239=0,0,IFERROR(VLOOKUP($M:$M,'Price_Per_Oz_01.2019~'!$A:$CQ,Data_sheet_PTD!BJ$2,0),0))</f>
        <v>0</v>
      </c>
      <c r="BK239" s="3">
        <f>IF(AK239=0,0,IFERROR(VLOOKUP($M:$M,'Price_Per_Oz_01.2019~'!$A:$CQ,Data_sheet_PTD!BK$2,0),0))</f>
        <v>0</v>
      </c>
      <c r="BL239" s="3">
        <f>IF(AL239=0,0,IFERROR(VLOOKUP($M:$M,'Price_Per_Oz_01.2019~'!$A:$CQ,Data_sheet_PTD!BL$2,0),0))</f>
        <v>0</v>
      </c>
      <c r="BM239" s="17">
        <f t="shared" si="261"/>
        <v>0</v>
      </c>
      <c r="BN239" s="3">
        <f>IF(AN239=0,0,IFERROR(VLOOKUP($M:$M,'Price_Per_Oz_01.2019~'!$A:$CQ,Data_sheet_PTD!BN$2,0),0))</f>
        <v>0</v>
      </c>
      <c r="BO239" s="3">
        <f>IF(AO239=0,0,IFERROR(VLOOKUP($M:$M,'Price_Per_Oz_01.2019~'!$A:$CQ,Data_sheet_PTD!BO$2,0),0))</f>
        <v>0</v>
      </c>
      <c r="BP239" s="3">
        <f>IF(AP239=0,0,IFERROR(VLOOKUP($M:$M,'Price_Per_Oz_01.2019~'!$A:$CQ,Data_sheet_PTD!BP$2,0),0))</f>
        <v>0</v>
      </c>
      <c r="BQ239" s="3">
        <f>IF(AQ239=0,0,IFERROR(VLOOKUP($M:$M,'Price_Per_Oz_01.2019~'!$A:$CQ,Data_sheet_PTD!BQ$2,0),0))</f>
        <v>0</v>
      </c>
      <c r="BR239" s="3">
        <f>IF(AR239=0,0,IFERROR(VLOOKUP($M:$M,'Price_Per_Oz_01.2019~'!$A:$CQ,Data_sheet_PTD!BR$2,0),0))</f>
        <v>0</v>
      </c>
      <c r="BS239" s="3">
        <f>IF(AS239=0,0,IFERROR(VLOOKUP($M:$M,'Price_Per_Oz_01.2019~'!$A:$CQ,Data_sheet_PTD!BS$2,0),0))</f>
        <v>0</v>
      </c>
      <c r="BT239" s="3">
        <f>IF(AT239=0,0,IFERROR(VLOOKUP($M:$M,'Price_Per_Oz_01.2019~'!$A:$CQ,Data_sheet_PTD!BT$2,0),0))</f>
        <v>0</v>
      </c>
      <c r="BU239" s="3">
        <f>IF(AU239=0,0,IFERROR(VLOOKUP($M:$M,'Price_Per_Oz_01.2019~'!$A:$CQ,Data_sheet_PTD!BU$2,0),0))</f>
        <v>0</v>
      </c>
      <c r="BV239" s="3">
        <f>IF(AV239=0,0,IFERROR(VLOOKUP($M:$M,'Price_Per_Oz_01.2019~'!$A:$CQ,Data_sheet_PTD!BV$2,0),0))</f>
        <v>0</v>
      </c>
      <c r="BW239" s="3">
        <f>IF(AW239=0,0,IFERROR(VLOOKUP($M:$M,'Price_Per_Oz_01.2019~'!$A:$CQ,Data_sheet_PTD!BW$2,0),0))</f>
        <v>0</v>
      </c>
      <c r="BX239" s="3">
        <f>IF(AX239=0,0,IFERROR(VLOOKUP($M:$M,'Price_Per_Oz_01.2019~'!$A:$CQ,Data_sheet_PTD!BX$2,0),0))</f>
        <v>0</v>
      </c>
      <c r="BY239" s="3">
        <f>IF(AY239=0,0,IFERROR(VLOOKUP($M:$M,'Price_Per_Oz_01.2019~'!$A:$CQ,Data_sheet_PTD!BY$2,0),0))</f>
        <v>0</v>
      </c>
      <c r="BZ239" s="17">
        <f t="shared" si="262"/>
        <v>0</v>
      </c>
      <c r="CA239" s="12">
        <f t="shared" si="213"/>
        <v>0</v>
      </c>
      <c r="CB239" s="12">
        <f t="shared" si="214"/>
        <v>0</v>
      </c>
      <c r="CC239" s="12">
        <f t="shared" si="215"/>
        <v>0</v>
      </c>
      <c r="CD239" s="12">
        <f t="shared" si="216"/>
        <v>0</v>
      </c>
      <c r="CE239" s="12">
        <f t="shared" si="217"/>
        <v>0</v>
      </c>
      <c r="CF239" s="12">
        <f t="shared" si="218"/>
        <v>0</v>
      </c>
      <c r="CG239" s="12">
        <f t="shared" si="219"/>
        <v>0</v>
      </c>
      <c r="CH239" s="12">
        <f t="shared" si="220"/>
        <v>0</v>
      </c>
      <c r="CI239" s="12">
        <f t="shared" si="221"/>
        <v>0</v>
      </c>
      <c r="CJ239" s="12">
        <f t="shared" si="222"/>
        <v>0</v>
      </c>
      <c r="CK239" s="12">
        <f t="shared" si="223"/>
        <v>0</v>
      </c>
      <c r="CL239" s="12">
        <f t="shared" si="224"/>
        <v>0</v>
      </c>
      <c r="CM239" s="13">
        <f t="shared" si="263"/>
        <v>0</v>
      </c>
      <c r="CN239" s="12">
        <f t="shared" si="225"/>
        <v>0</v>
      </c>
      <c r="CO239" s="12">
        <f t="shared" si="226"/>
        <v>0</v>
      </c>
      <c r="CP239" s="12">
        <f t="shared" si="227"/>
        <v>0</v>
      </c>
      <c r="CQ239" s="12">
        <f t="shared" si="228"/>
        <v>0</v>
      </c>
      <c r="CR239" s="12">
        <f t="shared" si="229"/>
        <v>0</v>
      </c>
      <c r="CS239" s="12">
        <f t="shared" si="230"/>
        <v>0</v>
      </c>
      <c r="CT239" s="12">
        <f t="shared" si="231"/>
        <v>0</v>
      </c>
      <c r="CU239" s="12">
        <f t="shared" si="232"/>
        <v>0</v>
      </c>
      <c r="CV239" s="12">
        <f t="shared" si="233"/>
        <v>0</v>
      </c>
      <c r="CW239" s="12">
        <f t="shared" si="234"/>
        <v>0</v>
      </c>
      <c r="CX239" s="12">
        <f t="shared" si="235"/>
        <v>0</v>
      </c>
      <c r="CY239" s="12">
        <f t="shared" si="236"/>
        <v>0</v>
      </c>
      <c r="CZ239" s="13">
        <f t="shared" si="210"/>
        <v>0</v>
      </c>
      <c r="DA239" s="15">
        <f t="shared" si="237"/>
        <v>0</v>
      </c>
      <c r="DB239" s="15">
        <f t="shared" si="238"/>
        <v>0</v>
      </c>
      <c r="DC239" s="15">
        <f t="shared" si="239"/>
        <v>0</v>
      </c>
      <c r="DD239" s="15">
        <f t="shared" si="240"/>
        <v>0</v>
      </c>
      <c r="DE239" s="15">
        <f t="shared" si="241"/>
        <v>0</v>
      </c>
      <c r="DF239" s="15">
        <f t="shared" si="242"/>
        <v>0</v>
      </c>
      <c r="DG239" s="15">
        <f t="shared" si="243"/>
        <v>0</v>
      </c>
      <c r="DH239" s="15">
        <f t="shared" si="244"/>
        <v>0</v>
      </c>
      <c r="DI239" s="15">
        <f t="shared" si="245"/>
        <v>0</v>
      </c>
      <c r="DJ239" s="15">
        <f t="shared" si="246"/>
        <v>0</v>
      </c>
      <c r="DK239" s="15">
        <f t="shared" si="247"/>
        <v>0</v>
      </c>
      <c r="DL239" s="15">
        <f t="shared" si="248"/>
        <v>0</v>
      </c>
      <c r="DM239" s="16">
        <f t="shared" si="211"/>
        <v>0</v>
      </c>
      <c r="DN239" s="15">
        <f t="shared" si="249"/>
        <v>0</v>
      </c>
      <c r="DO239" s="15">
        <f t="shared" si="250"/>
        <v>0</v>
      </c>
      <c r="DP239" s="15">
        <f t="shared" si="251"/>
        <v>0</v>
      </c>
      <c r="DQ239" s="15">
        <f t="shared" si="252"/>
        <v>0</v>
      </c>
      <c r="DR239" s="15">
        <f t="shared" si="253"/>
        <v>0</v>
      </c>
      <c r="DS239" s="15">
        <f t="shared" si="254"/>
        <v>0</v>
      </c>
      <c r="DT239" s="15">
        <f t="shared" si="255"/>
        <v>0</v>
      </c>
      <c r="DU239" s="15">
        <f t="shared" si="256"/>
        <v>0</v>
      </c>
      <c r="DV239" s="15">
        <f t="shared" si="257"/>
        <v>0</v>
      </c>
      <c r="DW239" s="15">
        <f t="shared" si="258"/>
        <v>0</v>
      </c>
      <c r="DX239" s="15">
        <f t="shared" si="259"/>
        <v>0</v>
      </c>
      <c r="DY239" s="15">
        <f t="shared" si="260"/>
        <v>0</v>
      </c>
      <c r="DZ239" s="16">
        <f t="shared" si="212"/>
        <v>0</v>
      </c>
      <c r="EB239" s="22">
        <f t="shared" si="264"/>
        <v>0</v>
      </c>
      <c r="EC239" s="22">
        <f t="shared" si="265"/>
        <v>0</v>
      </c>
      <c r="ED239" s="22">
        <f t="shared" si="266"/>
        <v>0</v>
      </c>
      <c r="EE239" s="22">
        <f t="shared" si="267"/>
        <v>0</v>
      </c>
      <c r="EF239" s="22">
        <f t="shared" si="268"/>
        <v>0</v>
      </c>
      <c r="EG239" s="22">
        <f t="shared" si="269"/>
        <v>0</v>
      </c>
      <c r="EH239" s="22">
        <f t="shared" si="270"/>
        <v>0</v>
      </c>
      <c r="EI239" s="22">
        <f t="shared" si="271"/>
        <v>0</v>
      </c>
      <c r="EJ239" s="22">
        <f t="shared" si="272"/>
        <v>0</v>
      </c>
      <c r="EK239" s="22">
        <f t="shared" si="273"/>
        <v>0</v>
      </c>
      <c r="EL239" s="22">
        <f t="shared" si="274"/>
        <v>0</v>
      </c>
      <c r="EM239" s="22">
        <f t="shared" si="275"/>
        <v>0</v>
      </c>
    </row>
    <row r="240" spans="12:143" x14ac:dyDescent="0.3">
      <c r="L240" s="7"/>
      <c r="M240" t="s">
        <v>219</v>
      </c>
      <c r="N240" s="15">
        <f>IFERROR(VLOOKUP($M:$M,'Data 2'!$C:$R,'Data 2'!E$1,0),0)</f>
        <v>0</v>
      </c>
      <c r="O240" s="15">
        <f>IFERROR(VLOOKUP($M:$M,'Data 2'!$C:$R,'Data 2'!F$1,0),0)</f>
        <v>0</v>
      </c>
      <c r="P240" s="15">
        <f>IFERROR(VLOOKUP($M:$M,'Data 2'!$C:$R,'Data 2'!G$1,0),0)</f>
        <v>0</v>
      </c>
      <c r="Q240" s="15">
        <f>IFERROR(VLOOKUP($M:$M,'Data 2'!$C:$R,'Data 2'!H$1,0),0)</f>
        <v>0</v>
      </c>
      <c r="R240" s="15">
        <f>IFERROR(VLOOKUP($M:$M,'Data 2'!$C:$R,'Data 2'!I$1,0),0)</f>
        <v>0</v>
      </c>
      <c r="S240" s="15">
        <f>IFERROR(VLOOKUP($M:$M,'Data 2'!$C:$R,'Data 2'!J$1,0),0)</f>
        <v>0</v>
      </c>
      <c r="T240" s="15">
        <f>IFERROR(VLOOKUP($M:$M,'Data 2'!$C:$R,'Data 2'!K$1,0),0)</f>
        <v>0</v>
      </c>
      <c r="U240" s="15">
        <f>IFERROR(VLOOKUP($M:$M,'Data 2'!$C:$R,'Data 2'!L$1,0),0)</f>
        <v>0</v>
      </c>
      <c r="V240" s="15">
        <f>IFERROR(VLOOKUP($M:$M,'Data 2'!$C:$R,'Data 2'!M$1,0),0)</f>
        <v>0</v>
      </c>
      <c r="W240" s="15">
        <f>IFERROR(VLOOKUP($M:$M,'Data 2'!$C:$R,'Data 2'!N$1,0),0)</f>
        <v>0</v>
      </c>
      <c r="X240" s="15">
        <f>IFERROR(VLOOKUP($M:$M,'Data 2'!$C:$R,'Data 2'!O$1,0),0)</f>
        <v>0</v>
      </c>
      <c r="Y240" s="15">
        <f>IFERROR(VLOOKUP($M:$M,'Data 2'!$C:$R,'Data 2'!P$1,0),0)</f>
        <v>0</v>
      </c>
      <c r="Z240" s="16">
        <f t="shared" si="277"/>
        <v>0</v>
      </c>
      <c r="AA240" s="15">
        <f>IFERROR(VLOOKUP($M:$M,'Data 2'!$U:$AI,'Data 2'!W$1,0),0)</f>
        <v>0</v>
      </c>
      <c r="AB240" s="15">
        <f>IFERROR(VLOOKUP($M:$M,'Data 2'!$U:$AI,'Data 2'!X$1,0),0)</f>
        <v>0</v>
      </c>
      <c r="AC240" s="15">
        <f>IFERROR(VLOOKUP($M:$M,'Data 2'!$U:$AI,'Data 2'!Y$1,0),0)</f>
        <v>0</v>
      </c>
      <c r="AD240" s="15">
        <f>IFERROR(VLOOKUP($M:$M,'Data 2'!$U:$AI,'Data 2'!Z$1,0),0)</f>
        <v>0</v>
      </c>
      <c r="AE240" s="15">
        <f>IFERROR(VLOOKUP($M:$M,'Data 2'!$U:$AI,'Data 2'!AA$1,0),0)</f>
        <v>0</v>
      </c>
      <c r="AF240" s="15">
        <f>IFERROR(VLOOKUP($M:$M,'Data 2'!$U:$AI,'Data 2'!AB$1,0),0)</f>
        <v>0</v>
      </c>
      <c r="AG240" s="15">
        <f>IFERROR(VLOOKUP($M:$M,'Data 2'!$U:$AI,'Data 2'!AC$1,0),0)</f>
        <v>0</v>
      </c>
      <c r="AH240" s="15">
        <f>IFERROR(VLOOKUP($M:$M,'Data 2'!$U:$AI,'Data 2'!AD$1,0),0)</f>
        <v>0</v>
      </c>
      <c r="AI240" s="15">
        <f>IFERROR(VLOOKUP($M:$M,'Data 2'!$U:$AI,'Data 2'!AE$1,0),0)</f>
        <v>0</v>
      </c>
      <c r="AJ240" s="15">
        <f>IFERROR(VLOOKUP($M:$M,'Data 2'!$U:$AI,'Data 2'!AF$1,0),0)</f>
        <v>0</v>
      </c>
      <c r="AK240" s="15">
        <f>IFERROR(VLOOKUP($M:$M,'Data 2'!$U:$AI,'Data 2'!AG$1,0),0)</f>
        <v>0</v>
      </c>
      <c r="AL240" s="15">
        <f>IFERROR(VLOOKUP($M:$M,'Data 2'!$U:$AI,'Data 2'!AH$1,0),0)</f>
        <v>0</v>
      </c>
      <c r="AM240" s="16">
        <f t="shared" si="276"/>
        <v>0</v>
      </c>
      <c r="AN240" s="15">
        <f>IFERROR(VLOOKUP($M:$M,'Data 2'!$AP:$BE,'Data 2'!AR$1,0),0)</f>
        <v>0</v>
      </c>
      <c r="AO240" s="15">
        <f>IFERROR(VLOOKUP($M:$M,'Data 2'!$AP:$BE,'Data 2'!AS$1,0),0)</f>
        <v>0</v>
      </c>
      <c r="AP240" s="15">
        <f>IFERROR(VLOOKUP($M:$M,'Data 2'!$AP:$BE,'Data 2'!AT$1,0),0)</f>
        <v>0</v>
      </c>
      <c r="AQ240" s="15">
        <f>IFERROR(VLOOKUP($M:$M,'Data 2'!$AP:$BE,'Data 2'!AU$1,0),0)</f>
        <v>0</v>
      </c>
      <c r="AR240" s="15">
        <f>IFERROR(VLOOKUP($M:$M,'Data 2'!$AP:$BE,'Data 2'!AV$1,0),0)</f>
        <v>0</v>
      </c>
      <c r="AS240" s="15">
        <f>IFERROR(VLOOKUP($M:$M,'Data 2'!$AP:$BE,'Data 2'!AW$1,0),0)</f>
        <v>0</v>
      </c>
      <c r="AT240" s="15">
        <f>IFERROR(VLOOKUP($M:$M,'Data 2'!$AP:$BE,'Data 2'!AX$1,0),0)</f>
        <v>0</v>
      </c>
      <c r="AU240" s="15">
        <f>IFERROR(VLOOKUP($M:$M,'Data 2'!$AP:$BE,'Data 2'!AY$1,0),0)</f>
        <v>0</v>
      </c>
      <c r="AV240" s="15">
        <f>IFERROR(VLOOKUP($M:$M,'Data 2'!$AP:$BE,'Data 2'!AZ$1,0),0)</f>
        <v>0</v>
      </c>
      <c r="AW240" s="15">
        <f>IFERROR(VLOOKUP($M:$M,'Data 2'!$AP:$BE,'Data 2'!BA$1,0),0)</f>
        <v>0</v>
      </c>
      <c r="AX240" s="15">
        <f>IFERROR(VLOOKUP($M:$M,'Data 2'!$AP:$BE,'Data 2'!BB$1,0),0)</f>
        <v>0</v>
      </c>
      <c r="AY240" s="15">
        <f>IFERROR(VLOOKUP($M:$M,'Data 2'!$AP:$BE,'Data 2'!BC$1,0),0)</f>
        <v>0</v>
      </c>
      <c r="AZ240" s="16">
        <f t="shared" si="209"/>
        <v>0</v>
      </c>
      <c r="BA240" s="3">
        <f>IF(AA240=0,0,IFERROR(VLOOKUP($M:$M,'Price_Per_Oz_01.2019~'!$A:$CQ,Data_sheet_PTD!BA$2,0),0))</f>
        <v>0</v>
      </c>
      <c r="BB240" s="3">
        <f>IF(AB240=0,0,IFERROR(VLOOKUP($M:$M,'Price_Per_Oz_01.2019~'!$A:$CQ,Data_sheet_PTD!BB$2,0),0))</f>
        <v>0</v>
      </c>
      <c r="BC240" s="3">
        <f>IF(AC240=0,0,IFERROR(VLOOKUP($M:$M,'Price_Per_Oz_01.2019~'!$A:$CQ,Data_sheet_PTD!BC$2,0),0))</f>
        <v>0</v>
      </c>
      <c r="BD240" s="3">
        <f>IF(AD240=0,0,IFERROR(VLOOKUP($M:$M,'Price_Per_Oz_01.2019~'!$A:$CQ,Data_sheet_PTD!BD$2,0),0))</f>
        <v>0</v>
      </c>
      <c r="BE240" s="3">
        <f>IF(AE240=0,0,IFERROR(VLOOKUP($M:$M,'Price_Per_Oz_01.2019~'!$A:$CQ,Data_sheet_PTD!BE$2,0),0))</f>
        <v>0</v>
      </c>
      <c r="BF240" s="3">
        <f>IF(AF240=0,0,IFERROR(VLOOKUP($M:$M,'Price_Per_Oz_01.2019~'!$A:$CQ,Data_sheet_PTD!BF$2,0),0))</f>
        <v>0</v>
      </c>
      <c r="BG240" s="3">
        <f>IF(AG240=0,0,IFERROR(VLOOKUP($M:$M,'Price_Per_Oz_01.2019~'!$A:$CQ,Data_sheet_PTD!BG$2,0),0))</f>
        <v>0</v>
      </c>
      <c r="BH240" s="3">
        <f>IF(AH240=0,0,IFERROR(VLOOKUP($M:$M,'Price_Per_Oz_01.2019~'!$A:$CQ,Data_sheet_PTD!BH$2,0),0))</f>
        <v>0</v>
      </c>
      <c r="BI240" s="3">
        <f>IF(AI240=0,0,IFERROR(VLOOKUP($M:$M,'Price_Per_Oz_01.2019~'!$A:$CQ,Data_sheet_PTD!BI$2,0),0))</f>
        <v>0</v>
      </c>
      <c r="BJ240" s="3">
        <f>IF(AJ240=0,0,IFERROR(VLOOKUP($M:$M,'Price_Per_Oz_01.2019~'!$A:$CQ,Data_sheet_PTD!BJ$2,0),0))</f>
        <v>0</v>
      </c>
      <c r="BK240" s="3">
        <f>IF(AK240=0,0,IFERROR(VLOOKUP($M:$M,'Price_Per_Oz_01.2019~'!$A:$CQ,Data_sheet_PTD!BK$2,0),0))</f>
        <v>0</v>
      </c>
      <c r="BL240" s="3">
        <f>IF(AL240=0,0,IFERROR(VLOOKUP($M:$M,'Price_Per_Oz_01.2019~'!$A:$CQ,Data_sheet_PTD!BL$2,0),0))</f>
        <v>0</v>
      </c>
      <c r="BM240" s="17">
        <f t="shared" si="261"/>
        <v>0</v>
      </c>
      <c r="BN240" s="3">
        <f>IF(AN240=0,0,IFERROR(VLOOKUP($M:$M,'Price_Per_Oz_01.2019~'!$A:$CQ,Data_sheet_PTD!BN$2,0),0))</f>
        <v>0</v>
      </c>
      <c r="BO240" s="3">
        <f>IF(AO240=0,0,IFERROR(VLOOKUP($M:$M,'Price_Per_Oz_01.2019~'!$A:$CQ,Data_sheet_PTD!BO$2,0),0))</f>
        <v>0</v>
      </c>
      <c r="BP240" s="3">
        <f>IF(AP240=0,0,IFERROR(VLOOKUP($M:$M,'Price_Per_Oz_01.2019~'!$A:$CQ,Data_sheet_PTD!BP$2,0),0))</f>
        <v>0</v>
      </c>
      <c r="BQ240" s="3">
        <f>IF(AQ240=0,0,IFERROR(VLOOKUP($M:$M,'Price_Per_Oz_01.2019~'!$A:$CQ,Data_sheet_PTD!BQ$2,0),0))</f>
        <v>0</v>
      </c>
      <c r="BR240" s="3">
        <f>IF(AR240=0,0,IFERROR(VLOOKUP($M:$M,'Price_Per_Oz_01.2019~'!$A:$CQ,Data_sheet_PTD!BR$2,0),0))</f>
        <v>0</v>
      </c>
      <c r="BS240" s="3">
        <f>IF(AS240=0,0,IFERROR(VLOOKUP($M:$M,'Price_Per_Oz_01.2019~'!$A:$CQ,Data_sheet_PTD!BS$2,0),0))</f>
        <v>0</v>
      </c>
      <c r="BT240" s="3">
        <f>IF(AT240=0,0,IFERROR(VLOOKUP($M:$M,'Price_Per_Oz_01.2019~'!$A:$CQ,Data_sheet_PTD!BT$2,0),0))</f>
        <v>0</v>
      </c>
      <c r="BU240" s="3">
        <f>IF(AU240=0,0,IFERROR(VLOOKUP($M:$M,'Price_Per_Oz_01.2019~'!$A:$CQ,Data_sheet_PTD!BU$2,0),0))</f>
        <v>0</v>
      </c>
      <c r="BV240" s="3">
        <f>IF(AV240=0,0,IFERROR(VLOOKUP($M:$M,'Price_Per_Oz_01.2019~'!$A:$CQ,Data_sheet_PTD!BV$2,0),0))</f>
        <v>0</v>
      </c>
      <c r="BW240" s="3">
        <f>IF(AW240=0,0,IFERROR(VLOOKUP($M:$M,'Price_Per_Oz_01.2019~'!$A:$CQ,Data_sheet_PTD!BW$2,0),0))</f>
        <v>0</v>
      </c>
      <c r="BX240" s="3">
        <f>IF(AX240=0,0,IFERROR(VLOOKUP($M:$M,'Price_Per_Oz_01.2019~'!$A:$CQ,Data_sheet_PTD!BX$2,0),0))</f>
        <v>0</v>
      </c>
      <c r="BY240" s="3">
        <f>IF(AY240=0,0,IFERROR(VLOOKUP($M:$M,'Price_Per_Oz_01.2019~'!$A:$CQ,Data_sheet_PTD!BY$2,0),0))</f>
        <v>0</v>
      </c>
      <c r="BZ240" s="17">
        <f t="shared" si="262"/>
        <v>0</v>
      </c>
      <c r="CA240" s="12">
        <f t="shared" si="213"/>
        <v>0</v>
      </c>
      <c r="CB240" s="12">
        <f t="shared" si="214"/>
        <v>0</v>
      </c>
      <c r="CC240" s="12">
        <f t="shared" si="215"/>
        <v>0</v>
      </c>
      <c r="CD240" s="12">
        <f t="shared" si="216"/>
        <v>0</v>
      </c>
      <c r="CE240" s="12">
        <f t="shared" si="217"/>
        <v>0</v>
      </c>
      <c r="CF240" s="12">
        <f t="shared" si="218"/>
        <v>0</v>
      </c>
      <c r="CG240" s="12">
        <f t="shared" si="219"/>
        <v>0</v>
      </c>
      <c r="CH240" s="12">
        <f t="shared" si="220"/>
        <v>0</v>
      </c>
      <c r="CI240" s="12">
        <f t="shared" si="221"/>
        <v>0</v>
      </c>
      <c r="CJ240" s="12">
        <f t="shared" si="222"/>
        <v>0</v>
      </c>
      <c r="CK240" s="12">
        <f t="shared" si="223"/>
        <v>0</v>
      </c>
      <c r="CL240" s="12">
        <f t="shared" si="224"/>
        <v>0</v>
      </c>
      <c r="CM240" s="13">
        <f t="shared" si="263"/>
        <v>0</v>
      </c>
      <c r="CN240" s="12">
        <f t="shared" si="225"/>
        <v>0</v>
      </c>
      <c r="CO240" s="12">
        <f t="shared" si="226"/>
        <v>0</v>
      </c>
      <c r="CP240" s="12">
        <f t="shared" si="227"/>
        <v>0</v>
      </c>
      <c r="CQ240" s="12">
        <f t="shared" si="228"/>
        <v>0</v>
      </c>
      <c r="CR240" s="12">
        <f t="shared" si="229"/>
        <v>0</v>
      </c>
      <c r="CS240" s="12">
        <f t="shared" si="230"/>
        <v>0</v>
      </c>
      <c r="CT240" s="12">
        <f t="shared" si="231"/>
        <v>0</v>
      </c>
      <c r="CU240" s="12">
        <f t="shared" si="232"/>
        <v>0</v>
      </c>
      <c r="CV240" s="12">
        <f t="shared" si="233"/>
        <v>0</v>
      </c>
      <c r="CW240" s="12">
        <f t="shared" si="234"/>
        <v>0</v>
      </c>
      <c r="CX240" s="12">
        <f t="shared" si="235"/>
        <v>0</v>
      </c>
      <c r="CY240" s="12">
        <f t="shared" si="236"/>
        <v>0</v>
      </c>
      <c r="CZ240" s="13">
        <f t="shared" si="210"/>
        <v>0</v>
      </c>
      <c r="DA240" s="15">
        <f t="shared" si="237"/>
        <v>0</v>
      </c>
      <c r="DB240" s="15">
        <f t="shared" si="238"/>
        <v>0</v>
      </c>
      <c r="DC240" s="15">
        <f t="shared" si="239"/>
        <v>0</v>
      </c>
      <c r="DD240" s="15">
        <f t="shared" si="240"/>
        <v>0</v>
      </c>
      <c r="DE240" s="15">
        <f t="shared" si="241"/>
        <v>0</v>
      </c>
      <c r="DF240" s="15">
        <f t="shared" si="242"/>
        <v>0</v>
      </c>
      <c r="DG240" s="15">
        <f t="shared" si="243"/>
        <v>0</v>
      </c>
      <c r="DH240" s="15">
        <f t="shared" si="244"/>
        <v>0</v>
      </c>
      <c r="DI240" s="15">
        <f t="shared" si="245"/>
        <v>0</v>
      </c>
      <c r="DJ240" s="15">
        <f t="shared" si="246"/>
        <v>0</v>
      </c>
      <c r="DK240" s="15">
        <f t="shared" si="247"/>
        <v>0</v>
      </c>
      <c r="DL240" s="15">
        <f t="shared" si="248"/>
        <v>0</v>
      </c>
      <c r="DM240" s="16">
        <f t="shared" si="211"/>
        <v>0</v>
      </c>
      <c r="DN240" s="15">
        <f t="shared" si="249"/>
        <v>0</v>
      </c>
      <c r="DO240" s="15">
        <f t="shared" si="250"/>
        <v>0</v>
      </c>
      <c r="DP240" s="15">
        <f t="shared" si="251"/>
        <v>0</v>
      </c>
      <c r="DQ240" s="15">
        <f t="shared" si="252"/>
        <v>0</v>
      </c>
      <c r="DR240" s="15">
        <f t="shared" si="253"/>
        <v>0</v>
      </c>
      <c r="DS240" s="15">
        <f t="shared" si="254"/>
        <v>0</v>
      </c>
      <c r="DT240" s="15">
        <f t="shared" si="255"/>
        <v>0</v>
      </c>
      <c r="DU240" s="15">
        <f t="shared" si="256"/>
        <v>0</v>
      </c>
      <c r="DV240" s="15">
        <f t="shared" si="257"/>
        <v>0</v>
      </c>
      <c r="DW240" s="15">
        <f t="shared" si="258"/>
        <v>0</v>
      </c>
      <c r="DX240" s="15">
        <f t="shared" si="259"/>
        <v>0</v>
      </c>
      <c r="DY240" s="15">
        <f t="shared" si="260"/>
        <v>0</v>
      </c>
      <c r="DZ240" s="16">
        <f t="shared" si="212"/>
        <v>0</v>
      </c>
      <c r="EB240" s="22">
        <f t="shared" si="264"/>
        <v>0</v>
      </c>
      <c r="EC240" s="22">
        <f t="shared" si="265"/>
        <v>0</v>
      </c>
      <c r="ED240" s="22">
        <f t="shared" si="266"/>
        <v>0</v>
      </c>
      <c r="EE240" s="22">
        <f t="shared" si="267"/>
        <v>0</v>
      </c>
      <c r="EF240" s="22">
        <f t="shared" si="268"/>
        <v>0</v>
      </c>
      <c r="EG240" s="22">
        <f t="shared" si="269"/>
        <v>0</v>
      </c>
      <c r="EH240" s="22">
        <f t="shared" si="270"/>
        <v>0</v>
      </c>
      <c r="EI240" s="22">
        <f t="shared" si="271"/>
        <v>0</v>
      </c>
      <c r="EJ240" s="22">
        <f t="shared" si="272"/>
        <v>0</v>
      </c>
      <c r="EK240" s="22">
        <f t="shared" si="273"/>
        <v>0</v>
      </c>
      <c r="EL240" s="22">
        <f t="shared" si="274"/>
        <v>0</v>
      </c>
      <c r="EM240" s="22">
        <f t="shared" si="275"/>
        <v>0</v>
      </c>
    </row>
    <row r="241" spans="12:143" x14ac:dyDescent="0.3">
      <c r="L241" s="7"/>
      <c r="M241" t="s">
        <v>346</v>
      </c>
      <c r="N241" s="15">
        <f>IFERROR(VLOOKUP($M:$M,'Data 2'!$C:$R,'Data 2'!E$1,0),0)</f>
        <v>0</v>
      </c>
      <c r="O241" s="15">
        <f>IFERROR(VLOOKUP($M:$M,'Data 2'!$C:$R,'Data 2'!F$1,0),0)</f>
        <v>0</v>
      </c>
      <c r="P241" s="15">
        <f>IFERROR(VLOOKUP($M:$M,'Data 2'!$C:$R,'Data 2'!G$1,0),0)</f>
        <v>0</v>
      </c>
      <c r="Q241" s="15">
        <f>IFERROR(VLOOKUP($M:$M,'Data 2'!$C:$R,'Data 2'!H$1,0),0)</f>
        <v>0</v>
      </c>
      <c r="R241" s="15">
        <f>IFERROR(VLOOKUP($M:$M,'Data 2'!$C:$R,'Data 2'!I$1,0),0)</f>
        <v>0</v>
      </c>
      <c r="S241" s="15">
        <f>IFERROR(VLOOKUP($M:$M,'Data 2'!$C:$R,'Data 2'!J$1,0),0)</f>
        <v>0</v>
      </c>
      <c r="T241" s="15">
        <f>IFERROR(VLOOKUP($M:$M,'Data 2'!$C:$R,'Data 2'!K$1,0),0)</f>
        <v>0</v>
      </c>
      <c r="U241" s="15">
        <f>IFERROR(VLOOKUP($M:$M,'Data 2'!$C:$R,'Data 2'!L$1,0),0)</f>
        <v>0</v>
      </c>
      <c r="V241" s="15">
        <f>IFERROR(VLOOKUP($M:$M,'Data 2'!$C:$R,'Data 2'!M$1,0),0)</f>
        <v>0</v>
      </c>
      <c r="W241" s="15">
        <f>IFERROR(VLOOKUP($M:$M,'Data 2'!$C:$R,'Data 2'!N$1,0),0)</f>
        <v>0</v>
      </c>
      <c r="X241" s="15">
        <f>IFERROR(VLOOKUP($M:$M,'Data 2'!$C:$R,'Data 2'!O$1,0),0)</f>
        <v>0</v>
      </c>
      <c r="Y241" s="15">
        <f>IFERROR(VLOOKUP($M:$M,'Data 2'!$C:$R,'Data 2'!P$1,0),0)</f>
        <v>0</v>
      </c>
      <c r="Z241" s="16">
        <f t="shared" si="277"/>
        <v>0</v>
      </c>
      <c r="AA241" s="15">
        <f>IFERROR(VLOOKUP($M:$M,'Data 2'!$U:$AI,'Data 2'!W$1,0),0)</f>
        <v>0</v>
      </c>
      <c r="AB241" s="15">
        <f>IFERROR(VLOOKUP($M:$M,'Data 2'!$U:$AI,'Data 2'!X$1,0),0)</f>
        <v>0</v>
      </c>
      <c r="AC241" s="15">
        <f>IFERROR(VLOOKUP($M:$M,'Data 2'!$U:$AI,'Data 2'!Y$1,0),0)</f>
        <v>0</v>
      </c>
      <c r="AD241" s="15">
        <f>IFERROR(VLOOKUP($M:$M,'Data 2'!$U:$AI,'Data 2'!Z$1,0),0)</f>
        <v>0</v>
      </c>
      <c r="AE241" s="15">
        <f>IFERROR(VLOOKUP($M:$M,'Data 2'!$U:$AI,'Data 2'!AA$1,0),0)</f>
        <v>0</v>
      </c>
      <c r="AF241" s="15">
        <f>IFERROR(VLOOKUP($M:$M,'Data 2'!$U:$AI,'Data 2'!AB$1,0),0)</f>
        <v>0</v>
      </c>
      <c r="AG241" s="15">
        <f>IFERROR(VLOOKUP($M:$M,'Data 2'!$U:$AI,'Data 2'!AC$1,0),0)</f>
        <v>0</v>
      </c>
      <c r="AH241" s="15">
        <f>IFERROR(VLOOKUP($M:$M,'Data 2'!$U:$AI,'Data 2'!AD$1,0),0)</f>
        <v>0</v>
      </c>
      <c r="AI241" s="15">
        <f>IFERROR(VLOOKUP($M:$M,'Data 2'!$U:$AI,'Data 2'!AE$1,0),0)</f>
        <v>0</v>
      </c>
      <c r="AJ241" s="15">
        <f>IFERROR(VLOOKUP($M:$M,'Data 2'!$U:$AI,'Data 2'!AF$1,0),0)</f>
        <v>0</v>
      </c>
      <c r="AK241" s="15">
        <f>IFERROR(VLOOKUP($M:$M,'Data 2'!$U:$AI,'Data 2'!AG$1,0),0)</f>
        <v>0</v>
      </c>
      <c r="AL241" s="15">
        <f>IFERROR(VLOOKUP($M:$M,'Data 2'!$U:$AI,'Data 2'!AH$1,0),0)</f>
        <v>0</v>
      </c>
      <c r="AM241" s="16">
        <f t="shared" si="276"/>
        <v>0</v>
      </c>
      <c r="AN241" s="15">
        <f>IFERROR(VLOOKUP($M:$M,'Data 2'!$AP:$BE,'Data 2'!AR$1,0),0)</f>
        <v>0</v>
      </c>
      <c r="AO241" s="15">
        <f>IFERROR(VLOOKUP($M:$M,'Data 2'!$AP:$BE,'Data 2'!AS$1,0),0)</f>
        <v>0</v>
      </c>
      <c r="AP241" s="15">
        <f>IFERROR(VLOOKUP($M:$M,'Data 2'!$AP:$BE,'Data 2'!AT$1,0),0)</f>
        <v>0</v>
      </c>
      <c r="AQ241" s="15">
        <f>IFERROR(VLOOKUP($M:$M,'Data 2'!$AP:$BE,'Data 2'!AU$1,0),0)</f>
        <v>0</v>
      </c>
      <c r="AR241" s="15">
        <f>IFERROR(VLOOKUP($M:$M,'Data 2'!$AP:$BE,'Data 2'!AV$1,0),0)</f>
        <v>0</v>
      </c>
      <c r="AS241" s="15">
        <f>IFERROR(VLOOKUP($M:$M,'Data 2'!$AP:$BE,'Data 2'!AW$1,0),0)</f>
        <v>0</v>
      </c>
      <c r="AT241" s="15">
        <f>IFERROR(VLOOKUP($M:$M,'Data 2'!$AP:$BE,'Data 2'!AX$1,0),0)</f>
        <v>0</v>
      </c>
      <c r="AU241" s="15">
        <f>IFERROR(VLOOKUP($M:$M,'Data 2'!$AP:$BE,'Data 2'!AY$1,0),0)</f>
        <v>0</v>
      </c>
      <c r="AV241" s="15">
        <f>IFERROR(VLOOKUP($M:$M,'Data 2'!$AP:$BE,'Data 2'!AZ$1,0),0)</f>
        <v>0</v>
      </c>
      <c r="AW241" s="15">
        <f>IFERROR(VLOOKUP($M:$M,'Data 2'!$AP:$BE,'Data 2'!BA$1,0),0)</f>
        <v>0</v>
      </c>
      <c r="AX241" s="15">
        <f>IFERROR(VLOOKUP($M:$M,'Data 2'!$AP:$BE,'Data 2'!BB$1,0),0)</f>
        <v>0</v>
      </c>
      <c r="AY241" s="15">
        <f>IFERROR(VLOOKUP($M:$M,'Data 2'!$AP:$BE,'Data 2'!BC$1,0),0)</f>
        <v>0</v>
      </c>
      <c r="AZ241" s="16">
        <f t="shared" si="209"/>
        <v>0</v>
      </c>
      <c r="BA241" s="3">
        <f>IF(AA241=0,0,IFERROR(VLOOKUP($M:$M,'Price_Per_Oz_01.2019~'!$A:$CQ,Data_sheet_PTD!BA$2,0),0))</f>
        <v>0</v>
      </c>
      <c r="BB241" s="3">
        <f>IF(AB241=0,0,IFERROR(VLOOKUP($M:$M,'Price_Per_Oz_01.2019~'!$A:$CQ,Data_sheet_PTD!BB$2,0),0))</f>
        <v>0</v>
      </c>
      <c r="BC241" s="3">
        <f>IF(AC241=0,0,IFERROR(VLOOKUP($M:$M,'Price_Per_Oz_01.2019~'!$A:$CQ,Data_sheet_PTD!BC$2,0),0))</f>
        <v>0</v>
      </c>
      <c r="BD241" s="3">
        <f>IF(AD241=0,0,IFERROR(VLOOKUP($M:$M,'Price_Per_Oz_01.2019~'!$A:$CQ,Data_sheet_PTD!BD$2,0),0))</f>
        <v>0</v>
      </c>
      <c r="BE241" s="3">
        <f>IF(AE241=0,0,IFERROR(VLOOKUP($M:$M,'Price_Per_Oz_01.2019~'!$A:$CQ,Data_sheet_PTD!BE$2,0),0))</f>
        <v>0</v>
      </c>
      <c r="BF241" s="3">
        <f>IF(AF241=0,0,IFERROR(VLOOKUP($M:$M,'Price_Per_Oz_01.2019~'!$A:$CQ,Data_sheet_PTD!BF$2,0),0))</f>
        <v>0</v>
      </c>
      <c r="BG241" s="3">
        <f>IF(AG241=0,0,IFERROR(VLOOKUP($M:$M,'Price_Per_Oz_01.2019~'!$A:$CQ,Data_sheet_PTD!BG$2,0),0))</f>
        <v>0</v>
      </c>
      <c r="BH241" s="3">
        <f>IF(AH241=0,0,IFERROR(VLOOKUP($M:$M,'Price_Per_Oz_01.2019~'!$A:$CQ,Data_sheet_PTD!BH$2,0),0))</f>
        <v>0</v>
      </c>
      <c r="BI241" s="3">
        <f>IF(AI241=0,0,IFERROR(VLOOKUP($M:$M,'Price_Per_Oz_01.2019~'!$A:$CQ,Data_sheet_PTD!BI$2,0),0))</f>
        <v>0</v>
      </c>
      <c r="BJ241" s="3">
        <f>IF(AJ241=0,0,IFERROR(VLOOKUP($M:$M,'Price_Per_Oz_01.2019~'!$A:$CQ,Data_sheet_PTD!BJ$2,0),0))</f>
        <v>0</v>
      </c>
      <c r="BK241" s="3">
        <f>IF(AK241=0,0,IFERROR(VLOOKUP($M:$M,'Price_Per_Oz_01.2019~'!$A:$CQ,Data_sheet_PTD!BK$2,0),0))</f>
        <v>0</v>
      </c>
      <c r="BL241" s="3">
        <f>IF(AL241=0,0,IFERROR(VLOOKUP($M:$M,'Price_Per_Oz_01.2019~'!$A:$CQ,Data_sheet_PTD!BL$2,0),0))</f>
        <v>0</v>
      </c>
      <c r="BM241" s="17">
        <f t="shared" si="261"/>
        <v>0</v>
      </c>
      <c r="BN241" s="3">
        <f>IF(AN241=0,0,IFERROR(VLOOKUP($M:$M,'Price_Per_Oz_01.2019~'!$A:$CQ,Data_sheet_PTD!BN$2,0),0))</f>
        <v>0</v>
      </c>
      <c r="BO241" s="3">
        <f>IF(AO241=0,0,IFERROR(VLOOKUP($M:$M,'Price_Per_Oz_01.2019~'!$A:$CQ,Data_sheet_PTD!BO$2,0),0))</f>
        <v>0</v>
      </c>
      <c r="BP241" s="3">
        <f>IF(AP241=0,0,IFERROR(VLOOKUP($M:$M,'Price_Per_Oz_01.2019~'!$A:$CQ,Data_sheet_PTD!BP$2,0),0))</f>
        <v>0</v>
      </c>
      <c r="BQ241" s="3">
        <f>IF(AQ241=0,0,IFERROR(VLOOKUP($M:$M,'Price_Per_Oz_01.2019~'!$A:$CQ,Data_sheet_PTD!BQ$2,0),0))</f>
        <v>0</v>
      </c>
      <c r="BR241" s="3">
        <f>IF(AR241=0,0,IFERROR(VLOOKUP($M:$M,'Price_Per_Oz_01.2019~'!$A:$CQ,Data_sheet_PTD!BR$2,0),0))</f>
        <v>0</v>
      </c>
      <c r="BS241" s="3">
        <f>IF(AS241=0,0,IFERROR(VLOOKUP($M:$M,'Price_Per_Oz_01.2019~'!$A:$CQ,Data_sheet_PTD!BS$2,0),0))</f>
        <v>0</v>
      </c>
      <c r="BT241" s="3">
        <f>IF(AT241=0,0,IFERROR(VLOOKUP($M:$M,'Price_Per_Oz_01.2019~'!$A:$CQ,Data_sheet_PTD!BT$2,0),0))</f>
        <v>0</v>
      </c>
      <c r="BU241" s="3">
        <f>IF(AU241=0,0,IFERROR(VLOOKUP($M:$M,'Price_Per_Oz_01.2019~'!$A:$CQ,Data_sheet_PTD!BU$2,0),0))</f>
        <v>0</v>
      </c>
      <c r="BV241" s="3">
        <f>IF(AV241=0,0,IFERROR(VLOOKUP($M:$M,'Price_Per_Oz_01.2019~'!$A:$CQ,Data_sheet_PTD!BV$2,0),0))</f>
        <v>0</v>
      </c>
      <c r="BW241" s="3">
        <f>IF(AW241=0,0,IFERROR(VLOOKUP($M:$M,'Price_Per_Oz_01.2019~'!$A:$CQ,Data_sheet_PTD!BW$2,0),0))</f>
        <v>0</v>
      </c>
      <c r="BX241" s="3">
        <f>IF(AX241=0,0,IFERROR(VLOOKUP($M:$M,'Price_Per_Oz_01.2019~'!$A:$CQ,Data_sheet_PTD!BX$2,0),0))</f>
        <v>0</v>
      </c>
      <c r="BY241" s="3">
        <f>IF(AY241=0,0,IFERROR(VLOOKUP($M:$M,'Price_Per_Oz_01.2019~'!$A:$CQ,Data_sheet_PTD!BY$2,0),0))</f>
        <v>0</v>
      </c>
      <c r="BZ241" s="17">
        <f t="shared" si="262"/>
        <v>0</v>
      </c>
      <c r="CA241" s="12">
        <f t="shared" si="213"/>
        <v>0</v>
      </c>
      <c r="CB241" s="12">
        <f t="shared" si="214"/>
        <v>0</v>
      </c>
      <c r="CC241" s="12">
        <f t="shared" si="215"/>
        <v>0</v>
      </c>
      <c r="CD241" s="12">
        <f t="shared" si="216"/>
        <v>0</v>
      </c>
      <c r="CE241" s="12">
        <f t="shared" si="217"/>
        <v>0</v>
      </c>
      <c r="CF241" s="12">
        <f t="shared" si="218"/>
        <v>0</v>
      </c>
      <c r="CG241" s="12">
        <f t="shared" si="219"/>
        <v>0</v>
      </c>
      <c r="CH241" s="12">
        <f t="shared" si="220"/>
        <v>0</v>
      </c>
      <c r="CI241" s="12">
        <f t="shared" si="221"/>
        <v>0</v>
      </c>
      <c r="CJ241" s="12">
        <f t="shared" si="222"/>
        <v>0</v>
      </c>
      <c r="CK241" s="12">
        <f t="shared" si="223"/>
        <v>0</v>
      </c>
      <c r="CL241" s="12">
        <f t="shared" si="224"/>
        <v>0</v>
      </c>
      <c r="CM241" s="13">
        <f t="shared" si="263"/>
        <v>0</v>
      </c>
      <c r="CN241" s="12">
        <f t="shared" si="225"/>
        <v>0</v>
      </c>
      <c r="CO241" s="12">
        <f t="shared" si="226"/>
        <v>0</v>
      </c>
      <c r="CP241" s="12">
        <f t="shared" si="227"/>
        <v>0</v>
      </c>
      <c r="CQ241" s="12">
        <f t="shared" si="228"/>
        <v>0</v>
      </c>
      <c r="CR241" s="12">
        <f t="shared" si="229"/>
        <v>0</v>
      </c>
      <c r="CS241" s="12">
        <f t="shared" si="230"/>
        <v>0</v>
      </c>
      <c r="CT241" s="12">
        <f t="shared" si="231"/>
        <v>0</v>
      </c>
      <c r="CU241" s="12">
        <f t="shared" si="232"/>
        <v>0</v>
      </c>
      <c r="CV241" s="12">
        <f t="shared" si="233"/>
        <v>0</v>
      </c>
      <c r="CW241" s="12">
        <f t="shared" si="234"/>
        <v>0</v>
      </c>
      <c r="CX241" s="12">
        <f t="shared" si="235"/>
        <v>0</v>
      </c>
      <c r="CY241" s="12">
        <f t="shared" si="236"/>
        <v>0</v>
      </c>
      <c r="CZ241" s="13">
        <f t="shared" si="210"/>
        <v>0</v>
      </c>
      <c r="DA241" s="15">
        <f t="shared" si="237"/>
        <v>0</v>
      </c>
      <c r="DB241" s="15">
        <f t="shared" si="238"/>
        <v>0</v>
      </c>
      <c r="DC241" s="15">
        <f t="shared" si="239"/>
        <v>0</v>
      </c>
      <c r="DD241" s="15">
        <f t="shared" si="240"/>
        <v>0</v>
      </c>
      <c r="DE241" s="15">
        <f t="shared" si="241"/>
        <v>0</v>
      </c>
      <c r="DF241" s="15">
        <f t="shared" si="242"/>
        <v>0</v>
      </c>
      <c r="DG241" s="15">
        <f t="shared" si="243"/>
        <v>0</v>
      </c>
      <c r="DH241" s="15">
        <f t="shared" si="244"/>
        <v>0</v>
      </c>
      <c r="DI241" s="15">
        <f t="shared" si="245"/>
        <v>0</v>
      </c>
      <c r="DJ241" s="15">
        <f t="shared" si="246"/>
        <v>0</v>
      </c>
      <c r="DK241" s="15">
        <f t="shared" si="247"/>
        <v>0</v>
      </c>
      <c r="DL241" s="15">
        <f t="shared" si="248"/>
        <v>0</v>
      </c>
      <c r="DM241" s="16">
        <f t="shared" si="211"/>
        <v>0</v>
      </c>
      <c r="DN241" s="15">
        <f t="shared" si="249"/>
        <v>0</v>
      </c>
      <c r="DO241" s="15">
        <f t="shared" si="250"/>
        <v>0</v>
      </c>
      <c r="DP241" s="15">
        <f t="shared" si="251"/>
        <v>0</v>
      </c>
      <c r="DQ241" s="15">
        <f t="shared" si="252"/>
        <v>0</v>
      </c>
      <c r="DR241" s="15">
        <f t="shared" si="253"/>
        <v>0</v>
      </c>
      <c r="DS241" s="15">
        <f t="shared" si="254"/>
        <v>0</v>
      </c>
      <c r="DT241" s="15">
        <f t="shared" si="255"/>
        <v>0</v>
      </c>
      <c r="DU241" s="15">
        <f t="shared" si="256"/>
        <v>0</v>
      </c>
      <c r="DV241" s="15">
        <f t="shared" si="257"/>
        <v>0</v>
      </c>
      <c r="DW241" s="15">
        <f t="shared" si="258"/>
        <v>0</v>
      </c>
      <c r="DX241" s="15">
        <f t="shared" si="259"/>
        <v>0</v>
      </c>
      <c r="DY241" s="15">
        <f t="shared" si="260"/>
        <v>0</v>
      </c>
      <c r="DZ241" s="16">
        <f t="shared" si="212"/>
        <v>0</v>
      </c>
      <c r="EB241" s="22">
        <f t="shared" si="264"/>
        <v>0</v>
      </c>
      <c r="EC241" s="22">
        <f t="shared" si="265"/>
        <v>0</v>
      </c>
      <c r="ED241" s="22">
        <f t="shared" si="266"/>
        <v>0</v>
      </c>
      <c r="EE241" s="22">
        <f t="shared" si="267"/>
        <v>0</v>
      </c>
      <c r="EF241" s="22">
        <f t="shared" si="268"/>
        <v>0</v>
      </c>
      <c r="EG241" s="22">
        <f t="shared" si="269"/>
        <v>0</v>
      </c>
      <c r="EH241" s="22">
        <f t="shared" si="270"/>
        <v>0</v>
      </c>
      <c r="EI241" s="22">
        <f t="shared" si="271"/>
        <v>0</v>
      </c>
      <c r="EJ241" s="22">
        <f t="shared" si="272"/>
        <v>0</v>
      </c>
      <c r="EK241" s="22">
        <f t="shared" si="273"/>
        <v>0</v>
      </c>
      <c r="EL241" s="22">
        <f t="shared" si="274"/>
        <v>0</v>
      </c>
      <c r="EM241" s="22">
        <f t="shared" si="275"/>
        <v>0</v>
      </c>
    </row>
    <row r="242" spans="12:143" x14ac:dyDescent="0.3">
      <c r="L242" s="7"/>
      <c r="M242" t="s">
        <v>220</v>
      </c>
      <c r="N242" s="15">
        <f>IFERROR(VLOOKUP($M:$M,'Data 2'!$C:$R,'Data 2'!E$1,0),0)</f>
        <v>0</v>
      </c>
      <c r="O242" s="15">
        <f>IFERROR(VLOOKUP($M:$M,'Data 2'!$C:$R,'Data 2'!F$1,0),0)</f>
        <v>0</v>
      </c>
      <c r="P242" s="15">
        <f>IFERROR(VLOOKUP($M:$M,'Data 2'!$C:$R,'Data 2'!G$1,0),0)</f>
        <v>0</v>
      </c>
      <c r="Q242" s="15">
        <f>IFERROR(VLOOKUP($M:$M,'Data 2'!$C:$R,'Data 2'!H$1,0),0)</f>
        <v>0</v>
      </c>
      <c r="R242" s="15">
        <f>IFERROR(VLOOKUP($M:$M,'Data 2'!$C:$R,'Data 2'!I$1,0),0)</f>
        <v>0</v>
      </c>
      <c r="S242" s="15">
        <f>IFERROR(VLOOKUP($M:$M,'Data 2'!$C:$R,'Data 2'!J$1,0),0)</f>
        <v>0</v>
      </c>
      <c r="T242" s="15">
        <f>IFERROR(VLOOKUP($M:$M,'Data 2'!$C:$R,'Data 2'!K$1,0),0)</f>
        <v>0</v>
      </c>
      <c r="U242" s="15">
        <f>IFERROR(VLOOKUP($M:$M,'Data 2'!$C:$R,'Data 2'!L$1,0),0)</f>
        <v>0</v>
      </c>
      <c r="V242" s="15">
        <f>IFERROR(VLOOKUP($M:$M,'Data 2'!$C:$R,'Data 2'!M$1,0),0)</f>
        <v>0</v>
      </c>
      <c r="W242" s="15">
        <f>IFERROR(VLOOKUP($M:$M,'Data 2'!$C:$R,'Data 2'!N$1,0),0)</f>
        <v>0</v>
      </c>
      <c r="X242" s="15">
        <f>IFERROR(VLOOKUP($M:$M,'Data 2'!$C:$R,'Data 2'!O$1,0),0)</f>
        <v>0</v>
      </c>
      <c r="Y242" s="15">
        <f>IFERROR(VLOOKUP($M:$M,'Data 2'!$C:$R,'Data 2'!P$1,0),0)</f>
        <v>0</v>
      </c>
      <c r="Z242" s="16">
        <f t="shared" si="277"/>
        <v>0</v>
      </c>
      <c r="AA242" s="15">
        <f>IFERROR(VLOOKUP($M:$M,'Data 2'!$U:$AI,'Data 2'!W$1,0),0)</f>
        <v>0</v>
      </c>
      <c r="AB242" s="15">
        <f>IFERROR(VLOOKUP($M:$M,'Data 2'!$U:$AI,'Data 2'!X$1,0),0)</f>
        <v>0</v>
      </c>
      <c r="AC242" s="15">
        <f>IFERROR(VLOOKUP($M:$M,'Data 2'!$U:$AI,'Data 2'!Y$1,0),0)</f>
        <v>0</v>
      </c>
      <c r="AD242" s="15">
        <f>IFERROR(VLOOKUP($M:$M,'Data 2'!$U:$AI,'Data 2'!Z$1,0),0)</f>
        <v>0</v>
      </c>
      <c r="AE242" s="15">
        <f>IFERROR(VLOOKUP($M:$M,'Data 2'!$U:$AI,'Data 2'!AA$1,0),0)</f>
        <v>0</v>
      </c>
      <c r="AF242" s="15">
        <f>IFERROR(VLOOKUP($M:$M,'Data 2'!$U:$AI,'Data 2'!AB$1,0),0)</f>
        <v>0</v>
      </c>
      <c r="AG242" s="15">
        <f>IFERROR(VLOOKUP($M:$M,'Data 2'!$U:$AI,'Data 2'!AC$1,0),0)</f>
        <v>0</v>
      </c>
      <c r="AH242" s="15">
        <f>IFERROR(VLOOKUP($M:$M,'Data 2'!$U:$AI,'Data 2'!AD$1,0),0)</f>
        <v>0</v>
      </c>
      <c r="AI242" s="15">
        <f>IFERROR(VLOOKUP($M:$M,'Data 2'!$U:$AI,'Data 2'!AE$1,0),0)</f>
        <v>0</v>
      </c>
      <c r="AJ242" s="15">
        <f>IFERROR(VLOOKUP($M:$M,'Data 2'!$U:$AI,'Data 2'!AF$1,0),0)</f>
        <v>0</v>
      </c>
      <c r="AK242" s="15">
        <f>IFERROR(VLOOKUP($M:$M,'Data 2'!$U:$AI,'Data 2'!AG$1,0),0)</f>
        <v>0</v>
      </c>
      <c r="AL242" s="15">
        <f>IFERROR(VLOOKUP($M:$M,'Data 2'!$U:$AI,'Data 2'!AH$1,0),0)</f>
        <v>0</v>
      </c>
      <c r="AM242" s="16">
        <f t="shared" si="276"/>
        <v>0</v>
      </c>
      <c r="AN242" s="15">
        <f>IFERROR(VLOOKUP($M:$M,'Data 2'!$AP:$BE,'Data 2'!AR$1,0),0)</f>
        <v>0</v>
      </c>
      <c r="AO242" s="15">
        <f>IFERROR(VLOOKUP($M:$M,'Data 2'!$AP:$BE,'Data 2'!AS$1,0),0)</f>
        <v>0</v>
      </c>
      <c r="AP242" s="15">
        <f>IFERROR(VLOOKUP($M:$M,'Data 2'!$AP:$BE,'Data 2'!AT$1,0),0)</f>
        <v>0</v>
      </c>
      <c r="AQ242" s="15">
        <f>IFERROR(VLOOKUP($M:$M,'Data 2'!$AP:$BE,'Data 2'!AU$1,0),0)</f>
        <v>0</v>
      </c>
      <c r="AR242" s="15">
        <f>IFERROR(VLOOKUP($M:$M,'Data 2'!$AP:$BE,'Data 2'!AV$1,0),0)</f>
        <v>0</v>
      </c>
      <c r="AS242" s="15">
        <f>IFERROR(VLOOKUP($M:$M,'Data 2'!$AP:$BE,'Data 2'!AW$1,0),0)</f>
        <v>0</v>
      </c>
      <c r="AT242" s="15">
        <f>IFERROR(VLOOKUP($M:$M,'Data 2'!$AP:$BE,'Data 2'!AX$1,0),0)</f>
        <v>0</v>
      </c>
      <c r="AU242" s="15">
        <f>IFERROR(VLOOKUP($M:$M,'Data 2'!$AP:$BE,'Data 2'!AY$1,0),0)</f>
        <v>0</v>
      </c>
      <c r="AV242" s="15">
        <f>IFERROR(VLOOKUP($M:$M,'Data 2'!$AP:$BE,'Data 2'!AZ$1,0),0)</f>
        <v>0</v>
      </c>
      <c r="AW242" s="15">
        <f>IFERROR(VLOOKUP($M:$M,'Data 2'!$AP:$BE,'Data 2'!BA$1,0),0)</f>
        <v>0</v>
      </c>
      <c r="AX242" s="15">
        <f>IFERROR(VLOOKUP($M:$M,'Data 2'!$AP:$BE,'Data 2'!BB$1,0),0)</f>
        <v>0</v>
      </c>
      <c r="AY242" s="15">
        <f>IFERROR(VLOOKUP($M:$M,'Data 2'!$AP:$BE,'Data 2'!BC$1,0),0)</f>
        <v>0</v>
      </c>
      <c r="AZ242" s="16">
        <f t="shared" si="209"/>
        <v>0</v>
      </c>
      <c r="BA242" s="3">
        <f>IF(AA242=0,0,IFERROR(VLOOKUP($M:$M,'Price_Per_Oz_01.2019~'!$A:$CQ,Data_sheet_PTD!BA$2,0),0))</f>
        <v>0</v>
      </c>
      <c r="BB242" s="3">
        <f>IF(AB242=0,0,IFERROR(VLOOKUP($M:$M,'Price_Per_Oz_01.2019~'!$A:$CQ,Data_sheet_PTD!BB$2,0),0))</f>
        <v>0</v>
      </c>
      <c r="BC242" s="3">
        <f>IF(AC242=0,0,IFERROR(VLOOKUP($M:$M,'Price_Per_Oz_01.2019~'!$A:$CQ,Data_sheet_PTD!BC$2,0),0))</f>
        <v>0</v>
      </c>
      <c r="BD242" s="3">
        <f>IF(AD242=0,0,IFERROR(VLOOKUP($M:$M,'Price_Per_Oz_01.2019~'!$A:$CQ,Data_sheet_PTD!BD$2,0),0))</f>
        <v>0</v>
      </c>
      <c r="BE242" s="3">
        <f>IF(AE242=0,0,IFERROR(VLOOKUP($M:$M,'Price_Per_Oz_01.2019~'!$A:$CQ,Data_sheet_PTD!BE$2,0),0))</f>
        <v>0</v>
      </c>
      <c r="BF242" s="3">
        <f>IF(AF242=0,0,IFERROR(VLOOKUP($M:$M,'Price_Per_Oz_01.2019~'!$A:$CQ,Data_sheet_PTD!BF$2,0),0))</f>
        <v>0</v>
      </c>
      <c r="BG242" s="3">
        <f>IF(AG242=0,0,IFERROR(VLOOKUP($M:$M,'Price_Per_Oz_01.2019~'!$A:$CQ,Data_sheet_PTD!BG$2,0),0))</f>
        <v>0</v>
      </c>
      <c r="BH242" s="3">
        <f>IF(AH242=0,0,IFERROR(VLOOKUP($M:$M,'Price_Per_Oz_01.2019~'!$A:$CQ,Data_sheet_PTD!BH$2,0),0))</f>
        <v>0</v>
      </c>
      <c r="BI242" s="3">
        <f>IF(AI242=0,0,IFERROR(VLOOKUP($M:$M,'Price_Per_Oz_01.2019~'!$A:$CQ,Data_sheet_PTD!BI$2,0),0))</f>
        <v>0</v>
      </c>
      <c r="BJ242" s="3">
        <f>IF(AJ242=0,0,IFERROR(VLOOKUP($M:$M,'Price_Per_Oz_01.2019~'!$A:$CQ,Data_sheet_PTD!BJ$2,0),0))</f>
        <v>0</v>
      </c>
      <c r="BK242" s="3">
        <f>IF(AK242=0,0,IFERROR(VLOOKUP($M:$M,'Price_Per_Oz_01.2019~'!$A:$CQ,Data_sheet_PTD!BK$2,0),0))</f>
        <v>0</v>
      </c>
      <c r="BL242" s="3">
        <f>IF(AL242=0,0,IFERROR(VLOOKUP($M:$M,'Price_Per_Oz_01.2019~'!$A:$CQ,Data_sheet_PTD!BL$2,0),0))</f>
        <v>0</v>
      </c>
      <c r="BM242" s="17">
        <f t="shared" si="261"/>
        <v>0</v>
      </c>
      <c r="BN242" s="3">
        <f>IF(AN242=0,0,IFERROR(VLOOKUP($M:$M,'Price_Per_Oz_01.2019~'!$A:$CQ,Data_sheet_PTD!BN$2,0),0))</f>
        <v>0</v>
      </c>
      <c r="BO242" s="3">
        <f>IF(AO242=0,0,IFERROR(VLOOKUP($M:$M,'Price_Per_Oz_01.2019~'!$A:$CQ,Data_sheet_PTD!BO$2,0),0))</f>
        <v>0</v>
      </c>
      <c r="BP242" s="3">
        <f>IF(AP242=0,0,IFERROR(VLOOKUP($M:$M,'Price_Per_Oz_01.2019~'!$A:$CQ,Data_sheet_PTD!BP$2,0),0))</f>
        <v>0</v>
      </c>
      <c r="BQ242" s="3">
        <f>IF(AQ242=0,0,IFERROR(VLOOKUP($M:$M,'Price_Per_Oz_01.2019~'!$A:$CQ,Data_sheet_PTD!BQ$2,0),0))</f>
        <v>0</v>
      </c>
      <c r="BR242" s="3">
        <f>IF(AR242=0,0,IFERROR(VLOOKUP($M:$M,'Price_Per_Oz_01.2019~'!$A:$CQ,Data_sheet_PTD!BR$2,0),0))</f>
        <v>0</v>
      </c>
      <c r="BS242" s="3">
        <f>IF(AS242=0,0,IFERROR(VLOOKUP($M:$M,'Price_Per_Oz_01.2019~'!$A:$CQ,Data_sheet_PTD!BS$2,0),0))</f>
        <v>0</v>
      </c>
      <c r="BT242" s="3">
        <f>IF(AT242=0,0,IFERROR(VLOOKUP($M:$M,'Price_Per_Oz_01.2019~'!$A:$CQ,Data_sheet_PTD!BT$2,0),0))</f>
        <v>0</v>
      </c>
      <c r="BU242" s="3">
        <f>IF(AU242=0,0,IFERROR(VLOOKUP($M:$M,'Price_Per_Oz_01.2019~'!$A:$CQ,Data_sheet_PTD!BU$2,0),0))</f>
        <v>0</v>
      </c>
      <c r="BV242" s="3">
        <f>IF(AV242=0,0,IFERROR(VLOOKUP($M:$M,'Price_Per_Oz_01.2019~'!$A:$CQ,Data_sheet_PTD!BV$2,0),0))</f>
        <v>0</v>
      </c>
      <c r="BW242" s="3">
        <f>IF(AW242=0,0,IFERROR(VLOOKUP($M:$M,'Price_Per_Oz_01.2019~'!$A:$CQ,Data_sheet_PTD!BW$2,0),0))</f>
        <v>0</v>
      </c>
      <c r="BX242" s="3">
        <f>IF(AX242=0,0,IFERROR(VLOOKUP($M:$M,'Price_Per_Oz_01.2019~'!$A:$CQ,Data_sheet_PTD!BX$2,0),0))</f>
        <v>0</v>
      </c>
      <c r="BY242" s="3">
        <f>IF(AY242=0,0,IFERROR(VLOOKUP($M:$M,'Price_Per_Oz_01.2019~'!$A:$CQ,Data_sheet_PTD!BY$2,0),0))</f>
        <v>0</v>
      </c>
      <c r="BZ242" s="17">
        <f t="shared" si="262"/>
        <v>0</v>
      </c>
      <c r="CA242" s="12">
        <f t="shared" si="213"/>
        <v>0</v>
      </c>
      <c r="CB242" s="12">
        <f t="shared" si="214"/>
        <v>0</v>
      </c>
      <c r="CC242" s="12">
        <f t="shared" si="215"/>
        <v>0</v>
      </c>
      <c r="CD242" s="12">
        <f t="shared" si="216"/>
        <v>0</v>
      </c>
      <c r="CE242" s="12">
        <f t="shared" si="217"/>
        <v>0</v>
      </c>
      <c r="CF242" s="12">
        <f t="shared" si="218"/>
        <v>0</v>
      </c>
      <c r="CG242" s="12">
        <f t="shared" si="219"/>
        <v>0</v>
      </c>
      <c r="CH242" s="12">
        <f t="shared" si="220"/>
        <v>0</v>
      </c>
      <c r="CI242" s="12">
        <f t="shared" si="221"/>
        <v>0</v>
      </c>
      <c r="CJ242" s="12">
        <f t="shared" si="222"/>
        <v>0</v>
      </c>
      <c r="CK242" s="12">
        <f t="shared" si="223"/>
        <v>0</v>
      </c>
      <c r="CL242" s="12">
        <f t="shared" si="224"/>
        <v>0</v>
      </c>
      <c r="CM242" s="13">
        <f t="shared" si="263"/>
        <v>0</v>
      </c>
      <c r="CN242" s="12">
        <f t="shared" si="225"/>
        <v>0</v>
      </c>
      <c r="CO242" s="12">
        <f t="shared" si="226"/>
        <v>0</v>
      </c>
      <c r="CP242" s="12">
        <f t="shared" si="227"/>
        <v>0</v>
      </c>
      <c r="CQ242" s="12">
        <f t="shared" si="228"/>
        <v>0</v>
      </c>
      <c r="CR242" s="12">
        <f t="shared" si="229"/>
        <v>0</v>
      </c>
      <c r="CS242" s="12">
        <f t="shared" si="230"/>
        <v>0</v>
      </c>
      <c r="CT242" s="12">
        <f t="shared" si="231"/>
        <v>0</v>
      </c>
      <c r="CU242" s="12">
        <f t="shared" si="232"/>
        <v>0</v>
      </c>
      <c r="CV242" s="12">
        <f t="shared" si="233"/>
        <v>0</v>
      </c>
      <c r="CW242" s="12">
        <f t="shared" si="234"/>
        <v>0</v>
      </c>
      <c r="CX242" s="12">
        <f t="shared" si="235"/>
        <v>0</v>
      </c>
      <c r="CY242" s="12">
        <f t="shared" si="236"/>
        <v>0</v>
      </c>
      <c r="CZ242" s="13">
        <f t="shared" si="210"/>
        <v>0</v>
      </c>
      <c r="DA242" s="15">
        <f t="shared" si="237"/>
        <v>0</v>
      </c>
      <c r="DB242" s="15">
        <f t="shared" si="238"/>
        <v>0</v>
      </c>
      <c r="DC242" s="15">
        <f t="shared" si="239"/>
        <v>0</v>
      </c>
      <c r="DD242" s="15">
        <f t="shared" si="240"/>
        <v>0</v>
      </c>
      <c r="DE242" s="15">
        <f t="shared" si="241"/>
        <v>0</v>
      </c>
      <c r="DF242" s="15">
        <f t="shared" si="242"/>
        <v>0</v>
      </c>
      <c r="DG242" s="15">
        <f t="shared" si="243"/>
        <v>0</v>
      </c>
      <c r="DH242" s="15">
        <f t="shared" si="244"/>
        <v>0</v>
      </c>
      <c r="DI242" s="15">
        <f t="shared" si="245"/>
        <v>0</v>
      </c>
      <c r="DJ242" s="15">
        <f t="shared" si="246"/>
        <v>0</v>
      </c>
      <c r="DK242" s="15">
        <f t="shared" si="247"/>
        <v>0</v>
      </c>
      <c r="DL242" s="15">
        <f t="shared" si="248"/>
        <v>0</v>
      </c>
      <c r="DM242" s="16">
        <f t="shared" si="211"/>
        <v>0</v>
      </c>
      <c r="DN242" s="15">
        <f t="shared" si="249"/>
        <v>0</v>
      </c>
      <c r="DO242" s="15">
        <f t="shared" si="250"/>
        <v>0</v>
      </c>
      <c r="DP242" s="15">
        <f t="shared" si="251"/>
        <v>0</v>
      </c>
      <c r="DQ242" s="15">
        <f t="shared" si="252"/>
        <v>0</v>
      </c>
      <c r="DR242" s="15">
        <f t="shared" si="253"/>
        <v>0</v>
      </c>
      <c r="DS242" s="15">
        <f t="shared" si="254"/>
        <v>0</v>
      </c>
      <c r="DT242" s="15">
        <f t="shared" si="255"/>
        <v>0</v>
      </c>
      <c r="DU242" s="15">
        <f t="shared" si="256"/>
        <v>0</v>
      </c>
      <c r="DV242" s="15">
        <f t="shared" si="257"/>
        <v>0</v>
      </c>
      <c r="DW242" s="15">
        <f t="shared" si="258"/>
        <v>0</v>
      </c>
      <c r="DX242" s="15">
        <f t="shared" si="259"/>
        <v>0</v>
      </c>
      <c r="DY242" s="15">
        <f t="shared" si="260"/>
        <v>0</v>
      </c>
      <c r="DZ242" s="16">
        <f t="shared" si="212"/>
        <v>0</v>
      </c>
      <c r="EB242" s="22">
        <f t="shared" si="264"/>
        <v>0</v>
      </c>
      <c r="EC242" s="22">
        <f t="shared" si="265"/>
        <v>0</v>
      </c>
      <c r="ED242" s="22">
        <f t="shared" si="266"/>
        <v>0</v>
      </c>
      <c r="EE242" s="22">
        <f t="shared" si="267"/>
        <v>0</v>
      </c>
      <c r="EF242" s="22">
        <f t="shared" si="268"/>
        <v>0</v>
      </c>
      <c r="EG242" s="22">
        <f t="shared" si="269"/>
        <v>0</v>
      </c>
      <c r="EH242" s="22">
        <f t="shared" si="270"/>
        <v>0</v>
      </c>
      <c r="EI242" s="22">
        <f t="shared" si="271"/>
        <v>0</v>
      </c>
      <c r="EJ242" s="22">
        <f t="shared" si="272"/>
        <v>0</v>
      </c>
      <c r="EK242" s="22">
        <f t="shared" si="273"/>
        <v>0</v>
      </c>
      <c r="EL242" s="22">
        <f t="shared" si="274"/>
        <v>0</v>
      </c>
      <c r="EM242" s="22">
        <f t="shared" si="275"/>
        <v>0</v>
      </c>
    </row>
    <row r="243" spans="12:143" x14ac:dyDescent="0.3">
      <c r="L243" s="7"/>
      <c r="M243" t="s">
        <v>221</v>
      </c>
      <c r="N243" s="15">
        <f>IFERROR(VLOOKUP($M:$M,'Data 2'!$C:$R,'Data 2'!E$1,0),0)</f>
        <v>0</v>
      </c>
      <c r="O243" s="15">
        <f>IFERROR(VLOOKUP($M:$M,'Data 2'!$C:$R,'Data 2'!F$1,0),0)</f>
        <v>0</v>
      </c>
      <c r="P243" s="15">
        <f>IFERROR(VLOOKUP($M:$M,'Data 2'!$C:$R,'Data 2'!G$1,0),0)</f>
        <v>0</v>
      </c>
      <c r="Q243" s="15">
        <f>IFERROR(VLOOKUP($M:$M,'Data 2'!$C:$R,'Data 2'!H$1,0),0)</f>
        <v>0</v>
      </c>
      <c r="R243" s="15">
        <f>IFERROR(VLOOKUP($M:$M,'Data 2'!$C:$R,'Data 2'!I$1,0),0)</f>
        <v>0</v>
      </c>
      <c r="S243" s="15">
        <f>IFERROR(VLOOKUP($M:$M,'Data 2'!$C:$R,'Data 2'!J$1,0),0)</f>
        <v>0</v>
      </c>
      <c r="T243" s="15">
        <f>IFERROR(VLOOKUP($M:$M,'Data 2'!$C:$R,'Data 2'!K$1,0),0)</f>
        <v>0</v>
      </c>
      <c r="U243" s="15">
        <f>IFERROR(VLOOKUP($M:$M,'Data 2'!$C:$R,'Data 2'!L$1,0),0)</f>
        <v>0</v>
      </c>
      <c r="V243" s="15">
        <f>IFERROR(VLOOKUP($M:$M,'Data 2'!$C:$R,'Data 2'!M$1,0),0)</f>
        <v>0</v>
      </c>
      <c r="W243" s="15">
        <f>IFERROR(VLOOKUP($M:$M,'Data 2'!$C:$R,'Data 2'!N$1,0),0)</f>
        <v>0</v>
      </c>
      <c r="X243" s="15">
        <f>IFERROR(VLOOKUP($M:$M,'Data 2'!$C:$R,'Data 2'!O$1,0),0)</f>
        <v>0</v>
      </c>
      <c r="Y243" s="15">
        <f>IFERROR(VLOOKUP($M:$M,'Data 2'!$C:$R,'Data 2'!P$1,0),0)</f>
        <v>0</v>
      </c>
      <c r="Z243" s="16">
        <f t="shared" si="277"/>
        <v>0</v>
      </c>
      <c r="AA243" s="15">
        <f>IFERROR(VLOOKUP($M:$M,'Data 2'!$U:$AI,'Data 2'!W$1,0),0)</f>
        <v>0</v>
      </c>
      <c r="AB243" s="15">
        <f>IFERROR(VLOOKUP($M:$M,'Data 2'!$U:$AI,'Data 2'!X$1,0),0)</f>
        <v>0</v>
      </c>
      <c r="AC243" s="15">
        <f>IFERROR(VLOOKUP($M:$M,'Data 2'!$U:$AI,'Data 2'!Y$1,0),0)</f>
        <v>0</v>
      </c>
      <c r="AD243" s="15">
        <f>IFERROR(VLOOKUP($M:$M,'Data 2'!$U:$AI,'Data 2'!Z$1,0),0)</f>
        <v>0</v>
      </c>
      <c r="AE243" s="15">
        <f>IFERROR(VLOOKUP($M:$M,'Data 2'!$U:$AI,'Data 2'!AA$1,0),0)</f>
        <v>0</v>
      </c>
      <c r="AF243" s="15">
        <f>IFERROR(VLOOKUP($M:$M,'Data 2'!$U:$AI,'Data 2'!AB$1,0),0)</f>
        <v>0</v>
      </c>
      <c r="AG243" s="15">
        <f>IFERROR(VLOOKUP($M:$M,'Data 2'!$U:$AI,'Data 2'!AC$1,0),0)</f>
        <v>0</v>
      </c>
      <c r="AH243" s="15">
        <f>IFERROR(VLOOKUP($M:$M,'Data 2'!$U:$AI,'Data 2'!AD$1,0),0)</f>
        <v>0</v>
      </c>
      <c r="AI243" s="15">
        <f>IFERROR(VLOOKUP($M:$M,'Data 2'!$U:$AI,'Data 2'!AE$1,0),0)</f>
        <v>0</v>
      </c>
      <c r="AJ243" s="15">
        <f>IFERROR(VLOOKUP($M:$M,'Data 2'!$U:$AI,'Data 2'!AF$1,0),0)</f>
        <v>0</v>
      </c>
      <c r="AK243" s="15">
        <f>IFERROR(VLOOKUP($M:$M,'Data 2'!$U:$AI,'Data 2'!AG$1,0),0)</f>
        <v>0</v>
      </c>
      <c r="AL243" s="15">
        <f>IFERROR(VLOOKUP($M:$M,'Data 2'!$U:$AI,'Data 2'!AH$1,0),0)</f>
        <v>0</v>
      </c>
      <c r="AM243" s="16">
        <f t="shared" si="276"/>
        <v>0</v>
      </c>
      <c r="AN243" s="15">
        <f>IFERROR(VLOOKUP($M:$M,'Data 2'!$AP:$BE,'Data 2'!AR$1,0),0)</f>
        <v>0</v>
      </c>
      <c r="AO243" s="15">
        <f>IFERROR(VLOOKUP($M:$M,'Data 2'!$AP:$BE,'Data 2'!AS$1,0),0)</f>
        <v>0</v>
      </c>
      <c r="AP243" s="15">
        <f>IFERROR(VLOOKUP($M:$M,'Data 2'!$AP:$BE,'Data 2'!AT$1,0),0)</f>
        <v>0</v>
      </c>
      <c r="AQ243" s="15">
        <f>IFERROR(VLOOKUP($M:$M,'Data 2'!$AP:$BE,'Data 2'!AU$1,0),0)</f>
        <v>0</v>
      </c>
      <c r="AR243" s="15">
        <f>IFERROR(VLOOKUP($M:$M,'Data 2'!$AP:$BE,'Data 2'!AV$1,0),0)</f>
        <v>0</v>
      </c>
      <c r="AS243" s="15">
        <f>IFERROR(VLOOKUP($M:$M,'Data 2'!$AP:$BE,'Data 2'!AW$1,0),0)</f>
        <v>0</v>
      </c>
      <c r="AT243" s="15">
        <f>IFERROR(VLOOKUP($M:$M,'Data 2'!$AP:$BE,'Data 2'!AX$1,0),0)</f>
        <v>0</v>
      </c>
      <c r="AU243" s="15">
        <f>IFERROR(VLOOKUP($M:$M,'Data 2'!$AP:$BE,'Data 2'!AY$1,0),0)</f>
        <v>0</v>
      </c>
      <c r="AV243" s="15">
        <f>IFERROR(VLOOKUP($M:$M,'Data 2'!$AP:$BE,'Data 2'!AZ$1,0),0)</f>
        <v>0</v>
      </c>
      <c r="AW243" s="15">
        <f>IFERROR(VLOOKUP($M:$M,'Data 2'!$AP:$BE,'Data 2'!BA$1,0),0)</f>
        <v>0</v>
      </c>
      <c r="AX243" s="15">
        <f>IFERROR(VLOOKUP($M:$M,'Data 2'!$AP:$BE,'Data 2'!BB$1,0),0)</f>
        <v>0</v>
      </c>
      <c r="AY243" s="15">
        <f>IFERROR(VLOOKUP($M:$M,'Data 2'!$AP:$BE,'Data 2'!BC$1,0),0)</f>
        <v>0</v>
      </c>
      <c r="AZ243" s="16">
        <f t="shared" si="209"/>
        <v>0</v>
      </c>
      <c r="BA243" s="3">
        <f>IF(AA243=0,0,IFERROR(VLOOKUP($M:$M,'Price_Per_Oz_01.2019~'!$A:$CQ,Data_sheet_PTD!BA$2,0),0))</f>
        <v>0</v>
      </c>
      <c r="BB243" s="3">
        <f>IF(AB243=0,0,IFERROR(VLOOKUP($M:$M,'Price_Per_Oz_01.2019~'!$A:$CQ,Data_sheet_PTD!BB$2,0),0))</f>
        <v>0</v>
      </c>
      <c r="BC243" s="3">
        <f>IF(AC243=0,0,IFERROR(VLOOKUP($M:$M,'Price_Per_Oz_01.2019~'!$A:$CQ,Data_sheet_PTD!BC$2,0),0))</f>
        <v>0</v>
      </c>
      <c r="BD243" s="3">
        <f>IF(AD243=0,0,IFERROR(VLOOKUP($M:$M,'Price_Per_Oz_01.2019~'!$A:$CQ,Data_sheet_PTD!BD$2,0),0))</f>
        <v>0</v>
      </c>
      <c r="BE243" s="3">
        <f>IF(AE243=0,0,IFERROR(VLOOKUP($M:$M,'Price_Per_Oz_01.2019~'!$A:$CQ,Data_sheet_PTD!BE$2,0),0))</f>
        <v>0</v>
      </c>
      <c r="BF243" s="3">
        <f>IF(AF243=0,0,IFERROR(VLOOKUP($M:$M,'Price_Per_Oz_01.2019~'!$A:$CQ,Data_sheet_PTD!BF$2,0),0))</f>
        <v>0</v>
      </c>
      <c r="BG243" s="3">
        <f>IF(AG243=0,0,IFERROR(VLOOKUP($M:$M,'Price_Per_Oz_01.2019~'!$A:$CQ,Data_sheet_PTD!BG$2,0),0))</f>
        <v>0</v>
      </c>
      <c r="BH243" s="3">
        <f>IF(AH243=0,0,IFERROR(VLOOKUP($M:$M,'Price_Per_Oz_01.2019~'!$A:$CQ,Data_sheet_PTD!BH$2,0),0))</f>
        <v>0</v>
      </c>
      <c r="BI243" s="3">
        <f>IF(AI243=0,0,IFERROR(VLOOKUP($M:$M,'Price_Per_Oz_01.2019~'!$A:$CQ,Data_sheet_PTD!BI$2,0),0))</f>
        <v>0</v>
      </c>
      <c r="BJ243" s="3">
        <f>IF(AJ243=0,0,IFERROR(VLOOKUP($M:$M,'Price_Per_Oz_01.2019~'!$A:$CQ,Data_sheet_PTD!BJ$2,0),0))</f>
        <v>0</v>
      </c>
      <c r="BK243" s="3">
        <f>IF(AK243=0,0,IFERROR(VLOOKUP($M:$M,'Price_Per_Oz_01.2019~'!$A:$CQ,Data_sheet_PTD!BK$2,0),0))</f>
        <v>0</v>
      </c>
      <c r="BL243" s="3">
        <f>IF(AL243=0,0,IFERROR(VLOOKUP($M:$M,'Price_Per_Oz_01.2019~'!$A:$CQ,Data_sheet_PTD!BL$2,0),0))</f>
        <v>0</v>
      </c>
      <c r="BM243" s="17">
        <f t="shared" si="261"/>
        <v>0</v>
      </c>
      <c r="BN243" s="3">
        <f>IF(AN243=0,0,IFERROR(VLOOKUP($M:$M,'Price_Per_Oz_01.2019~'!$A:$CQ,Data_sheet_PTD!BN$2,0),0))</f>
        <v>0</v>
      </c>
      <c r="BO243" s="3">
        <f>IF(AO243=0,0,IFERROR(VLOOKUP($M:$M,'Price_Per_Oz_01.2019~'!$A:$CQ,Data_sheet_PTD!BO$2,0),0))</f>
        <v>0</v>
      </c>
      <c r="BP243" s="3">
        <f>IF(AP243=0,0,IFERROR(VLOOKUP($M:$M,'Price_Per_Oz_01.2019~'!$A:$CQ,Data_sheet_PTD!BP$2,0),0))</f>
        <v>0</v>
      </c>
      <c r="BQ243" s="3">
        <f>IF(AQ243=0,0,IFERROR(VLOOKUP($M:$M,'Price_Per_Oz_01.2019~'!$A:$CQ,Data_sheet_PTD!BQ$2,0),0))</f>
        <v>0</v>
      </c>
      <c r="BR243" s="3">
        <f>IF(AR243=0,0,IFERROR(VLOOKUP($M:$M,'Price_Per_Oz_01.2019~'!$A:$CQ,Data_sheet_PTD!BR$2,0),0))</f>
        <v>0</v>
      </c>
      <c r="BS243" s="3">
        <f>IF(AS243=0,0,IFERROR(VLOOKUP($M:$M,'Price_Per_Oz_01.2019~'!$A:$CQ,Data_sheet_PTD!BS$2,0),0))</f>
        <v>0</v>
      </c>
      <c r="BT243" s="3">
        <f>IF(AT243=0,0,IFERROR(VLOOKUP($M:$M,'Price_Per_Oz_01.2019~'!$A:$CQ,Data_sheet_PTD!BT$2,0),0))</f>
        <v>0</v>
      </c>
      <c r="BU243" s="3">
        <f>IF(AU243=0,0,IFERROR(VLOOKUP($M:$M,'Price_Per_Oz_01.2019~'!$A:$CQ,Data_sheet_PTD!BU$2,0),0))</f>
        <v>0</v>
      </c>
      <c r="BV243" s="3">
        <f>IF(AV243=0,0,IFERROR(VLOOKUP($M:$M,'Price_Per_Oz_01.2019~'!$A:$CQ,Data_sheet_PTD!BV$2,0),0))</f>
        <v>0</v>
      </c>
      <c r="BW243" s="3">
        <f>IF(AW243=0,0,IFERROR(VLOOKUP($M:$M,'Price_Per_Oz_01.2019~'!$A:$CQ,Data_sheet_PTD!BW$2,0),0))</f>
        <v>0</v>
      </c>
      <c r="BX243" s="3">
        <f>IF(AX243=0,0,IFERROR(VLOOKUP($M:$M,'Price_Per_Oz_01.2019~'!$A:$CQ,Data_sheet_PTD!BX$2,0),0))</f>
        <v>0</v>
      </c>
      <c r="BY243" s="3">
        <f>IF(AY243=0,0,IFERROR(VLOOKUP($M:$M,'Price_Per_Oz_01.2019~'!$A:$CQ,Data_sheet_PTD!BY$2,0),0))</f>
        <v>0</v>
      </c>
      <c r="BZ243" s="17">
        <f t="shared" si="262"/>
        <v>0</v>
      </c>
      <c r="CA243" s="12">
        <f t="shared" si="213"/>
        <v>0</v>
      </c>
      <c r="CB243" s="12">
        <f t="shared" si="214"/>
        <v>0</v>
      </c>
      <c r="CC243" s="12">
        <f t="shared" si="215"/>
        <v>0</v>
      </c>
      <c r="CD243" s="12">
        <f t="shared" si="216"/>
        <v>0</v>
      </c>
      <c r="CE243" s="12">
        <f t="shared" si="217"/>
        <v>0</v>
      </c>
      <c r="CF243" s="12">
        <f t="shared" si="218"/>
        <v>0</v>
      </c>
      <c r="CG243" s="12">
        <f t="shared" si="219"/>
        <v>0</v>
      </c>
      <c r="CH243" s="12">
        <f t="shared" si="220"/>
        <v>0</v>
      </c>
      <c r="CI243" s="12">
        <f t="shared" si="221"/>
        <v>0</v>
      </c>
      <c r="CJ243" s="12">
        <f t="shared" si="222"/>
        <v>0</v>
      </c>
      <c r="CK243" s="12">
        <f t="shared" si="223"/>
        <v>0</v>
      </c>
      <c r="CL243" s="12">
        <f t="shared" si="224"/>
        <v>0</v>
      </c>
      <c r="CM243" s="13">
        <f t="shared" si="263"/>
        <v>0</v>
      </c>
      <c r="CN243" s="12">
        <f t="shared" si="225"/>
        <v>0</v>
      </c>
      <c r="CO243" s="12">
        <f t="shared" si="226"/>
        <v>0</v>
      </c>
      <c r="CP243" s="12">
        <f t="shared" si="227"/>
        <v>0</v>
      </c>
      <c r="CQ243" s="12">
        <f t="shared" si="228"/>
        <v>0</v>
      </c>
      <c r="CR243" s="12">
        <f t="shared" si="229"/>
        <v>0</v>
      </c>
      <c r="CS243" s="12">
        <f t="shared" si="230"/>
        <v>0</v>
      </c>
      <c r="CT243" s="12">
        <f t="shared" si="231"/>
        <v>0</v>
      </c>
      <c r="CU243" s="12">
        <f t="shared" si="232"/>
        <v>0</v>
      </c>
      <c r="CV243" s="12">
        <f t="shared" si="233"/>
        <v>0</v>
      </c>
      <c r="CW243" s="12">
        <f t="shared" si="234"/>
        <v>0</v>
      </c>
      <c r="CX243" s="12">
        <f t="shared" si="235"/>
        <v>0</v>
      </c>
      <c r="CY243" s="12">
        <f t="shared" si="236"/>
        <v>0</v>
      </c>
      <c r="CZ243" s="13">
        <f t="shared" si="210"/>
        <v>0</v>
      </c>
      <c r="DA243" s="15">
        <f t="shared" si="237"/>
        <v>0</v>
      </c>
      <c r="DB243" s="15">
        <f t="shared" si="238"/>
        <v>0</v>
      </c>
      <c r="DC243" s="15">
        <f t="shared" si="239"/>
        <v>0</v>
      </c>
      <c r="DD243" s="15">
        <f t="shared" si="240"/>
        <v>0</v>
      </c>
      <c r="DE243" s="15">
        <f t="shared" si="241"/>
        <v>0</v>
      </c>
      <c r="DF243" s="15">
        <f t="shared" si="242"/>
        <v>0</v>
      </c>
      <c r="DG243" s="15">
        <f t="shared" si="243"/>
        <v>0</v>
      </c>
      <c r="DH243" s="15">
        <f t="shared" si="244"/>
        <v>0</v>
      </c>
      <c r="DI243" s="15">
        <f t="shared" si="245"/>
        <v>0</v>
      </c>
      <c r="DJ243" s="15">
        <f t="shared" si="246"/>
        <v>0</v>
      </c>
      <c r="DK243" s="15">
        <f t="shared" si="247"/>
        <v>0</v>
      </c>
      <c r="DL243" s="15">
        <f t="shared" si="248"/>
        <v>0</v>
      </c>
      <c r="DM243" s="16">
        <f t="shared" si="211"/>
        <v>0</v>
      </c>
      <c r="DN243" s="15">
        <f t="shared" si="249"/>
        <v>0</v>
      </c>
      <c r="DO243" s="15">
        <f t="shared" si="250"/>
        <v>0</v>
      </c>
      <c r="DP243" s="15">
        <f t="shared" si="251"/>
        <v>0</v>
      </c>
      <c r="DQ243" s="15">
        <f t="shared" si="252"/>
        <v>0</v>
      </c>
      <c r="DR243" s="15">
        <f t="shared" si="253"/>
        <v>0</v>
      </c>
      <c r="DS243" s="15">
        <f t="shared" si="254"/>
        <v>0</v>
      </c>
      <c r="DT243" s="15">
        <f t="shared" si="255"/>
        <v>0</v>
      </c>
      <c r="DU243" s="15">
        <f t="shared" si="256"/>
        <v>0</v>
      </c>
      <c r="DV243" s="15">
        <f t="shared" si="257"/>
        <v>0</v>
      </c>
      <c r="DW243" s="15">
        <f t="shared" si="258"/>
        <v>0</v>
      </c>
      <c r="DX243" s="15">
        <f t="shared" si="259"/>
        <v>0</v>
      </c>
      <c r="DY243" s="15">
        <f t="shared" si="260"/>
        <v>0</v>
      </c>
      <c r="DZ243" s="16">
        <f t="shared" si="212"/>
        <v>0</v>
      </c>
      <c r="EB243" s="22">
        <f t="shared" si="264"/>
        <v>0</v>
      </c>
      <c r="EC243" s="22">
        <f t="shared" si="265"/>
        <v>0</v>
      </c>
      <c r="ED243" s="22">
        <f t="shared" si="266"/>
        <v>0</v>
      </c>
      <c r="EE243" s="22">
        <f t="shared" si="267"/>
        <v>0</v>
      </c>
      <c r="EF243" s="22">
        <f t="shared" si="268"/>
        <v>0</v>
      </c>
      <c r="EG243" s="22">
        <f t="shared" si="269"/>
        <v>0</v>
      </c>
      <c r="EH243" s="22">
        <f t="shared" si="270"/>
        <v>0</v>
      </c>
      <c r="EI243" s="22">
        <f t="shared" si="271"/>
        <v>0</v>
      </c>
      <c r="EJ243" s="22">
        <f t="shared" si="272"/>
        <v>0</v>
      </c>
      <c r="EK243" s="22">
        <f t="shared" si="273"/>
        <v>0</v>
      </c>
      <c r="EL243" s="22">
        <f t="shared" si="274"/>
        <v>0</v>
      </c>
      <c r="EM243" s="22">
        <f t="shared" si="275"/>
        <v>0</v>
      </c>
    </row>
    <row r="244" spans="12:143" x14ac:dyDescent="0.3">
      <c r="L244" s="7"/>
      <c r="M244" t="s">
        <v>347</v>
      </c>
      <c r="N244" s="15">
        <f>IFERROR(VLOOKUP($M:$M,'Data 2'!$C:$R,'Data 2'!E$1,0),0)</f>
        <v>0</v>
      </c>
      <c r="O244" s="15">
        <f>IFERROR(VLOOKUP($M:$M,'Data 2'!$C:$R,'Data 2'!F$1,0),0)</f>
        <v>0</v>
      </c>
      <c r="P244" s="15">
        <f>IFERROR(VLOOKUP($M:$M,'Data 2'!$C:$R,'Data 2'!G$1,0),0)</f>
        <v>0</v>
      </c>
      <c r="Q244" s="15">
        <f>IFERROR(VLOOKUP($M:$M,'Data 2'!$C:$R,'Data 2'!H$1,0),0)</f>
        <v>0</v>
      </c>
      <c r="R244" s="15">
        <f>IFERROR(VLOOKUP($M:$M,'Data 2'!$C:$R,'Data 2'!I$1,0),0)</f>
        <v>0</v>
      </c>
      <c r="S244" s="15">
        <f>IFERROR(VLOOKUP($M:$M,'Data 2'!$C:$R,'Data 2'!J$1,0),0)</f>
        <v>0</v>
      </c>
      <c r="T244" s="15">
        <f>IFERROR(VLOOKUP($M:$M,'Data 2'!$C:$R,'Data 2'!K$1,0),0)</f>
        <v>0</v>
      </c>
      <c r="U244" s="15">
        <f>IFERROR(VLOOKUP($M:$M,'Data 2'!$C:$R,'Data 2'!L$1,0),0)</f>
        <v>0</v>
      </c>
      <c r="V244" s="15">
        <f>IFERROR(VLOOKUP($M:$M,'Data 2'!$C:$R,'Data 2'!M$1,0),0)</f>
        <v>0</v>
      </c>
      <c r="W244" s="15">
        <f>IFERROR(VLOOKUP($M:$M,'Data 2'!$C:$R,'Data 2'!N$1,0),0)</f>
        <v>0</v>
      </c>
      <c r="X244" s="15">
        <f>IFERROR(VLOOKUP($M:$M,'Data 2'!$C:$R,'Data 2'!O$1,0),0)</f>
        <v>0</v>
      </c>
      <c r="Y244" s="15">
        <f>IFERROR(VLOOKUP($M:$M,'Data 2'!$C:$R,'Data 2'!P$1,0),0)</f>
        <v>0</v>
      </c>
      <c r="Z244" s="16">
        <f t="shared" si="277"/>
        <v>0</v>
      </c>
      <c r="AA244" s="15">
        <f>IFERROR(VLOOKUP($M:$M,'Data 2'!$U:$AI,'Data 2'!W$1,0),0)</f>
        <v>0</v>
      </c>
      <c r="AB244" s="15">
        <f>IFERROR(VLOOKUP($M:$M,'Data 2'!$U:$AI,'Data 2'!X$1,0),0)</f>
        <v>0</v>
      </c>
      <c r="AC244" s="15">
        <f>IFERROR(VLOOKUP($M:$M,'Data 2'!$U:$AI,'Data 2'!Y$1,0),0)</f>
        <v>0</v>
      </c>
      <c r="AD244" s="15">
        <f>IFERROR(VLOOKUP($M:$M,'Data 2'!$U:$AI,'Data 2'!Z$1,0),0)</f>
        <v>0</v>
      </c>
      <c r="AE244" s="15">
        <f>IFERROR(VLOOKUP($M:$M,'Data 2'!$U:$AI,'Data 2'!AA$1,0),0)</f>
        <v>0</v>
      </c>
      <c r="AF244" s="15">
        <f>IFERROR(VLOOKUP($M:$M,'Data 2'!$U:$AI,'Data 2'!AB$1,0),0)</f>
        <v>0</v>
      </c>
      <c r="AG244" s="15">
        <f>IFERROR(VLOOKUP($M:$M,'Data 2'!$U:$AI,'Data 2'!AC$1,0),0)</f>
        <v>0</v>
      </c>
      <c r="AH244" s="15">
        <f>IFERROR(VLOOKUP($M:$M,'Data 2'!$U:$AI,'Data 2'!AD$1,0),0)</f>
        <v>0</v>
      </c>
      <c r="AI244" s="15">
        <f>IFERROR(VLOOKUP($M:$M,'Data 2'!$U:$AI,'Data 2'!AE$1,0),0)</f>
        <v>0</v>
      </c>
      <c r="AJ244" s="15">
        <f>IFERROR(VLOOKUP($M:$M,'Data 2'!$U:$AI,'Data 2'!AF$1,0),0)</f>
        <v>0</v>
      </c>
      <c r="AK244" s="15">
        <f>IFERROR(VLOOKUP($M:$M,'Data 2'!$U:$AI,'Data 2'!AG$1,0),0)</f>
        <v>0</v>
      </c>
      <c r="AL244" s="15">
        <f>IFERROR(VLOOKUP($M:$M,'Data 2'!$U:$AI,'Data 2'!AH$1,0),0)</f>
        <v>0</v>
      </c>
      <c r="AM244" s="16">
        <f t="shared" si="276"/>
        <v>0</v>
      </c>
      <c r="AN244" s="15">
        <f>IFERROR(VLOOKUP($M:$M,'Data 2'!$AP:$BE,'Data 2'!AR$1,0),0)</f>
        <v>0</v>
      </c>
      <c r="AO244" s="15">
        <f>IFERROR(VLOOKUP($M:$M,'Data 2'!$AP:$BE,'Data 2'!AS$1,0),0)</f>
        <v>0</v>
      </c>
      <c r="AP244" s="15">
        <f>IFERROR(VLOOKUP($M:$M,'Data 2'!$AP:$BE,'Data 2'!AT$1,0),0)</f>
        <v>0</v>
      </c>
      <c r="AQ244" s="15">
        <f>IFERROR(VLOOKUP($M:$M,'Data 2'!$AP:$BE,'Data 2'!AU$1,0),0)</f>
        <v>0</v>
      </c>
      <c r="AR244" s="15">
        <f>IFERROR(VLOOKUP($M:$M,'Data 2'!$AP:$BE,'Data 2'!AV$1,0),0)</f>
        <v>0</v>
      </c>
      <c r="AS244" s="15">
        <f>IFERROR(VLOOKUP($M:$M,'Data 2'!$AP:$BE,'Data 2'!AW$1,0),0)</f>
        <v>0</v>
      </c>
      <c r="AT244" s="15">
        <f>IFERROR(VLOOKUP($M:$M,'Data 2'!$AP:$BE,'Data 2'!AX$1,0),0)</f>
        <v>0</v>
      </c>
      <c r="AU244" s="15">
        <f>IFERROR(VLOOKUP($M:$M,'Data 2'!$AP:$BE,'Data 2'!AY$1,0),0)</f>
        <v>0</v>
      </c>
      <c r="AV244" s="15">
        <f>IFERROR(VLOOKUP($M:$M,'Data 2'!$AP:$BE,'Data 2'!AZ$1,0),0)</f>
        <v>0</v>
      </c>
      <c r="AW244" s="15">
        <f>IFERROR(VLOOKUP($M:$M,'Data 2'!$AP:$BE,'Data 2'!BA$1,0),0)</f>
        <v>0</v>
      </c>
      <c r="AX244" s="15">
        <f>IFERROR(VLOOKUP($M:$M,'Data 2'!$AP:$BE,'Data 2'!BB$1,0),0)</f>
        <v>0</v>
      </c>
      <c r="AY244" s="15">
        <f>IFERROR(VLOOKUP($M:$M,'Data 2'!$AP:$BE,'Data 2'!BC$1,0),0)</f>
        <v>0</v>
      </c>
      <c r="AZ244" s="16">
        <f t="shared" si="209"/>
        <v>0</v>
      </c>
      <c r="BA244" s="3">
        <f>IF(AA244=0,0,IFERROR(VLOOKUP($M:$M,'Price_Per_Oz_01.2019~'!$A:$CQ,Data_sheet_PTD!BA$2,0),0))</f>
        <v>0</v>
      </c>
      <c r="BB244" s="3">
        <f>IF(AB244=0,0,IFERROR(VLOOKUP($M:$M,'Price_Per_Oz_01.2019~'!$A:$CQ,Data_sheet_PTD!BB$2,0),0))</f>
        <v>0</v>
      </c>
      <c r="BC244" s="3">
        <f>IF(AC244=0,0,IFERROR(VLOOKUP($M:$M,'Price_Per_Oz_01.2019~'!$A:$CQ,Data_sheet_PTD!BC$2,0),0))</f>
        <v>0</v>
      </c>
      <c r="BD244" s="3">
        <f>IF(AD244=0,0,IFERROR(VLOOKUP($M:$M,'Price_Per_Oz_01.2019~'!$A:$CQ,Data_sheet_PTD!BD$2,0),0))</f>
        <v>0</v>
      </c>
      <c r="BE244" s="3">
        <f>IF(AE244=0,0,IFERROR(VLOOKUP($M:$M,'Price_Per_Oz_01.2019~'!$A:$CQ,Data_sheet_PTD!BE$2,0),0))</f>
        <v>0</v>
      </c>
      <c r="BF244" s="3">
        <f>IF(AF244=0,0,IFERROR(VLOOKUP($M:$M,'Price_Per_Oz_01.2019~'!$A:$CQ,Data_sheet_PTD!BF$2,0),0))</f>
        <v>0</v>
      </c>
      <c r="BG244" s="3">
        <f>IF(AG244=0,0,IFERROR(VLOOKUP($M:$M,'Price_Per_Oz_01.2019~'!$A:$CQ,Data_sheet_PTD!BG$2,0),0))</f>
        <v>0</v>
      </c>
      <c r="BH244" s="3">
        <f>IF(AH244=0,0,IFERROR(VLOOKUP($M:$M,'Price_Per_Oz_01.2019~'!$A:$CQ,Data_sheet_PTD!BH$2,0),0))</f>
        <v>0</v>
      </c>
      <c r="BI244" s="3">
        <f>IF(AI244=0,0,IFERROR(VLOOKUP($M:$M,'Price_Per_Oz_01.2019~'!$A:$CQ,Data_sheet_PTD!BI$2,0),0))</f>
        <v>0</v>
      </c>
      <c r="BJ244" s="3">
        <f>IF(AJ244=0,0,IFERROR(VLOOKUP($M:$M,'Price_Per_Oz_01.2019~'!$A:$CQ,Data_sheet_PTD!BJ$2,0),0))</f>
        <v>0</v>
      </c>
      <c r="BK244" s="3">
        <f>IF(AK244=0,0,IFERROR(VLOOKUP($M:$M,'Price_Per_Oz_01.2019~'!$A:$CQ,Data_sheet_PTD!BK$2,0),0))</f>
        <v>0</v>
      </c>
      <c r="BL244" s="3">
        <f>IF(AL244=0,0,IFERROR(VLOOKUP($M:$M,'Price_Per_Oz_01.2019~'!$A:$CQ,Data_sheet_PTD!BL$2,0),0))</f>
        <v>0</v>
      </c>
      <c r="BM244" s="17">
        <f t="shared" si="261"/>
        <v>0</v>
      </c>
      <c r="BN244" s="3">
        <f>IF(AN244=0,0,IFERROR(VLOOKUP($M:$M,'Price_Per_Oz_01.2019~'!$A:$CQ,Data_sheet_PTD!BN$2,0),0))</f>
        <v>0</v>
      </c>
      <c r="BO244" s="3">
        <f>IF(AO244=0,0,IFERROR(VLOOKUP($M:$M,'Price_Per_Oz_01.2019~'!$A:$CQ,Data_sheet_PTD!BO$2,0),0))</f>
        <v>0</v>
      </c>
      <c r="BP244" s="3">
        <f>IF(AP244=0,0,IFERROR(VLOOKUP($M:$M,'Price_Per_Oz_01.2019~'!$A:$CQ,Data_sheet_PTD!BP$2,0),0))</f>
        <v>0</v>
      </c>
      <c r="BQ244" s="3">
        <f>IF(AQ244=0,0,IFERROR(VLOOKUP($M:$M,'Price_Per_Oz_01.2019~'!$A:$CQ,Data_sheet_PTD!BQ$2,0),0))</f>
        <v>0</v>
      </c>
      <c r="BR244" s="3">
        <f>IF(AR244=0,0,IFERROR(VLOOKUP($M:$M,'Price_Per_Oz_01.2019~'!$A:$CQ,Data_sheet_PTD!BR$2,0),0))</f>
        <v>0</v>
      </c>
      <c r="BS244" s="3">
        <f>IF(AS244=0,0,IFERROR(VLOOKUP($M:$M,'Price_Per_Oz_01.2019~'!$A:$CQ,Data_sheet_PTD!BS$2,0),0))</f>
        <v>0</v>
      </c>
      <c r="BT244" s="3">
        <f>IF(AT244=0,0,IFERROR(VLOOKUP($M:$M,'Price_Per_Oz_01.2019~'!$A:$CQ,Data_sheet_PTD!BT$2,0),0))</f>
        <v>0</v>
      </c>
      <c r="BU244" s="3">
        <f>IF(AU244=0,0,IFERROR(VLOOKUP($M:$M,'Price_Per_Oz_01.2019~'!$A:$CQ,Data_sheet_PTD!BU$2,0),0))</f>
        <v>0</v>
      </c>
      <c r="BV244" s="3">
        <f>IF(AV244=0,0,IFERROR(VLOOKUP($M:$M,'Price_Per_Oz_01.2019~'!$A:$CQ,Data_sheet_PTD!BV$2,0),0))</f>
        <v>0</v>
      </c>
      <c r="BW244" s="3">
        <f>IF(AW244=0,0,IFERROR(VLOOKUP($M:$M,'Price_Per_Oz_01.2019~'!$A:$CQ,Data_sheet_PTD!BW$2,0),0))</f>
        <v>0</v>
      </c>
      <c r="BX244" s="3">
        <f>IF(AX244=0,0,IFERROR(VLOOKUP($M:$M,'Price_Per_Oz_01.2019~'!$A:$CQ,Data_sheet_PTD!BX$2,0),0))</f>
        <v>0</v>
      </c>
      <c r="BY244" s="3">
        <f>IF(AY244=0,0,IFERROR(VLOOKUP($M:$M,'Price_Per_Oz_01.2019~'!$A:$CQ,Data_sheet_PTD!BY$2,0),0))</f>
        <v>0</v>
      </c>
      <c r="BZ244" s="17">
        <f t="shared" si="262"/>
        <v>0</v>
      </c>
      <c r="CA244" s="12">
        <f t="shared" si="213"/>
        <v>0</v>
      </c>
      <c r="CB244" s="12">
        <f t="shared" si="214"/>
        <v>0</v>
      </c>
      <c r="CC244" s="12">
        <f t="shared" si="215"/>
        <v>0</v>
      </c>
      <c r="CD244" s="12">
        <f t="shared" si="216"/>
        <v>0</v>
      </c>
      <c r="CE244" s="12">
        <f t="shared" si="217"/>
        <v>0</v>
      </c>
      <c r="CF244" s="12">
        <f t="shared" si="218"/>
        <v>0</v>
      </c>
      <c r="CG244" s="12">
        <f t="shared" si="219"/>
        <v>0</v>
      </c>
      <c r="CH244" s="12">
        <f t="shared" si="220"/>
        <v>0</v>
      </c>
      <c r="CI244" s="12">
        <f t="shared" si="221"/>
        <v>0</v>
      </c>
      <c r="CJ244" s="12">
        <f t="shared" si="222"/>
        <v>0</v>
      </c>
      <c r="CK244" s="12">
        <f t="shared" si="223"/>
        <v>0</v>
      </c>
      <c r="CL244" s="12">
        <f t="shared" si="224"/>
        <v>0</v>
      </c>
      <c r="CM244" s="13">
        <f t="shared" si="263"/>
        <v>0</v>
      </c>
      <c r="CN244" s="12">
        <f t="shared" si="225"/>
        <v>0</v>
      </c>
      <c r="CO244" s="12">
        <f t="shared" si="226"/>
        <v>0</v>
      </c>
      <c r="CP244" s="12">
        <f t="shared" si="227"/>
        <v>0</v>
      </c>
      <c r="CQ244" s="12">
        <f t="shared" si="228"/>
        <v>0</v>
      </c>
      <c r="CR244" s="12">
        <f t="shared" si="229"/>
        <v>0</v>
      </c>
      <c r="CS244" s="12">
        <f t="shared" si="230"/>
        <v>0</v>
      </c>
      <c r="CT244" s="12">
        <f t="shared" si="231"/>
        <v>0</v>
      </c>
      <c r="CU244" s="12">
        <f t="shared" si="232"/>
        <v>0</v>
      </c>
      <c r="CV244" s="12">
        <f t="shared" si="233"/>
        <v>0</v>
      </c>
      <c r="CW244" s="12">
        <f t="shared" si="234"/>
        <v>0</v>
      </c>
      <c r="CX244" s="12">
        <f t="shared" si="235"/>
        <v>0</v>
      </c>
      <c r="CY244" s="12">
        <f t="shared" si="236"/>
        <v>0</v>
      </c>
      <c r="CZ244" s="13">
        <f t="shared" si="210"/>
        <v>0</v>
      </c>
      <c r="DA244" s="15">
        <f t="shared" si="237"/>
        <v>0</v>
      </c>
      <c r="DB244" s="15">
        <f t="shared" si="238"/>
        <v>0</v>
      </c>
      <c r="DC244" s="15">
        <f t="shared" si="239"/>
        <v>0</v>
      </c>
      <c r="DD244" s="15">
        <f t="shared" si="240"/>
        <v>0</v>
      </c>
      <c r="DE244" s="15">
        <f t="shared" si="241"/>
        <v>0</v>
      </c>
      <c r="DF244" s="15">
        <f t="shared" si="242"/>
        <v>0</v>
      </c>
      <c r="DG244" s="15">
        <f t="shared" si="243"/>
        <v>0</v>
      </c>
      <c r="DH244" s="15">
        <f t="shared" si="244"/>
        <v>0</v>
      </c>
      <c r="DI244" s="15">
        <f t="shared" si="245"/>
        <v>0</v>
      </c>
      <c r="DJ244" s="15">
        <f t="shared" si="246"/>
        <v>0</v>
      </c>
      <c r="DK244" s="15">
        <f t="shared" si="247"/>
        <v>0</v>
      </c>
      <c r="DL244" s="15">
        <f t="shared" si="248"/>
        <v>0</v>
      </c>
      <c r="DM244" s="16">
        <f t="shared" si="211"/>
        <v>0</v>
      </c>
      <c r="DN244" s="15">
        <f t="shared" si="249"/>
        <v>0</v>
      </c>
      <c r="DO244" s="15">
        <f t="shared" si="250"/>
        <v>0</v>
      </c>
      <c r="DP244" s="15">
        <f t="shared" si="251"/>
        <v>0</v>
      </c>
      <c r="DQ244" s="15">
        <f t="shared" si="252"/>
        <v>0</v>
      </c>
      <c r="DR244" s="15">
        <f t="shared" si="253"/>
        <v>0</v>
      </c>
      <c r="DS244" s="15">
        <f t="shared" si="254"/>
        <v>0</v>
      </c>
      <c r="DT244" s="15">
        <f t="shared" si="255"/>
        <v>0</v>
      </c>
      <c r="DU244" s="15">
        <f t="shared" si="256"/>
        <v>0</v>
      </c>
      <c r="DV244" s="15">
        <f t="shared" si="257"/>
        <v>0</v>
      </c>
      <c r="DW244" s="15">
        <f t="shared" si="258"/>
        <v>0</v>
      </c>
      <c r="DX244" s="15">
        <f t="shared" si="259"/>
        <v>0</v>
      </c>
      <c r="DY244" s="15">
        <f t="shared" si="260"/>
        <v>0</v>
      </c>
      <c r="DZ244" s="16">
        <f t="shared" si="212"/>
        <v>0</v>
      </c>
      <c r="EB244" s="22">
        <f t="shared" si="264"/>
        <v>0</v>
      </c>
      <c r="EC244" s="22">
        <f t="shared" si="265"/>
        <v>0</v>
      </c>
      <c r="ED244" s="22">
        <f t="shared" si="266"/>
        <v>0</v>
      </c>
      <c r="EE244" s="22">
        <f t="shared" si="267"/>
        <v>0</v>
      </c>
      <c r="EF244" s="22">
        <f t="shared" si="268"/>
        <v>0</v>
      </c>
      <c r="EG244" s="22">
        <f t="shared" si="269"/>
        <v>0</v>
      </c>
      <c r="EH244" s="22">
        <f t="shared" si="270"/>
        <v>0</v>
      </c>
      <c r="EI244" s="22">
        <f t="shared" si="271"/>
        <v>0</v>
      </c>
      <c r="EJ244" s="22">
        <f t="shared" si="272"/>
        <v>0</v>
      </c>
      <c r="EK244" s="22">
        <f t="shared" si="273"/>
        <v>0</v>
      </c>
      <c r="EL244" s="22">
        <f t="shared" si="274"/>
        <v>0</v>
      </c>
      <c r="EM244" s="22">
        <f t="shared" si="275"/>
        <v>0</v>
      </c>
    </row>
    <row r="245" spans="12:143" x14ac:dyDescent="0.3">
      <c r="L245" s="7"/>
      <c r="M245" t="s">
        <v>222</v>
      </c>
      <c r="N245" s="15">
        <f>IFERROR(VLOOKUP($M:$M,'Data 2'!$C:$R,'Data 2'!E$1,0),0)</f>
        <v>29416.15</v>
      </c>
      <c r="O245" s="15">
        <f>IFERROR(VLOOKUP($M:$M,'Data 2'!$C:$R,'Data 2'!F$1,0),0)</f>
        <v>29766.92</v>
      </c>
      <c r="P245" s="15">
        <f>IFERROR(VLOOKUP($M:$M,'Data 2'!$C:$R,'Data 2'!G$1,0),0)</f>
        <v>40248.94</v>
      </c>
      <c r="Q245" s="15">
        <f>IFERROR(VLOOKUP($M:$M,'Data 2'!$C:$R,'Data 2'!H$1,0),0)</f>
        <v>36563.269999999997</v>
      </c>
      <c r="R245" s="15">
        <f>IFERROR(VLOOKUP($M:$M,'Data 2'!$C:$R,'Data 2'!I$1,0),0)</f>
        <v>44267.62</v>
      </c>
      <c r="S245" s="15">
        <f>IFERROR(VLOOKUP($M:$M,'Data 2'!$C:$R,'Data 2'!J$1,0),0)</f>
        <v>47161.08</v>
      </c>
      <c r="T245" s="15">
        <f>IFERROR(VLOOKUP($M:$M,'Data 2'!$C:$R,'Data 2'!K$1,0),0)</f>
        <v>47280.22</v>
      </c>
      <c r="U245" s="15">
        <f>IFERROR(VLOOKUP($M:$M,'Data 2'!$C:$R,'Data 2'!L$1,0),0)</f>
        <v>45057.98</v>
      </c>
      <c r="V245" s="15">
        <f>IFERROR(VLOOKUP($M:$M,'Data 2'!$C:$R,'Data 2'!M$1,0),0)</f>
        <v>34589.980000000003</v>
      </c>
      <c r="W245" s="15">
        <f>IFERROR(VLOOKUP($M:$M,'Data 2'!$C:$R,'Data 2'!N$1,0),0)</f>
        <v>31979.07</v>
      </c>
      <c r="X245" s="15">
        <f>IFERROR(VLOOKUP($M:$M,'Data 2'!$C:$R,'Data 2'!O$1,0),0)</f>
        <v>25869.8</v>
      </c>
      <c r="Y245" s="15">
        <f>IFERROR(VLOOKUP($M:$M,'Data 2'!$C:$R,'Data 2'!P$1,0),0)</f>
        <v>27744.68</v>
      </c>
      <c r="Z245" s="16">
        <f t="shared" si="277"/>
        <v>319762.17999999993</v>
      </c>
      <c r="AA245" s="15">
        <f>IFERROR(VLOOKUP($M:$M,'Data 2'!$U:$AI,'Data 2'!W$1,0),0)</f>
        <v>24714.12</v>
      </c>
      <c r="AB245" s="15">
        <f>IFERROR(VLOOKUP($M:$M,'Data 2'!$U:$AI,'Data 2'!X$1,0),0)</f>
        <v>28704.45</v>
      </c>
      <c r="AC245" s="15">
        <f>IFERROR(VLOOKUP($M:$M,'Data 2'!$U:$AI,'Data 2'!Y$1,0),0)</f>
        <v>40670.1</v>
      </c>
      <c r="AD245" s="15">
        <f>IFERROR(VLOOKUP($M:$M,'Data 2'!$U:$AI,'Data 2'!Z$1,0),0)</f>
        <v>44587.41</v>
      </c>
      <c r="AE245" s="15">
        <f>IFERROR(VLOOKUP($M:$M,'Data 2'!$U:$AI,'Data 2'!AA$1,0),0)</f>
        <v>53505.9</v>
      </c>
      <c r="AF245" s="15">
        <f>IFERROR(VLOOKUP($M:$M,'Data 2'!$U:$AI,'Data 2'!AB$1,0),0)</f>
        <v>43795.55</v>
      </c>
      <c r="AG245" s="15">
        <f>IFERROR(VLOOKUP($M:$M,'Data 2'!$U:$AI,'Data 2'!AC$1,0),0)</f>
        <v>51075.05</v>
      </c>
      <c r="AH245" s="15">
        <f>IFERROR(VLOOKUP($M:$M,'Data 2'!$U:$AI,'Data 2'!AD$1,0),0)</f>
        <v>33983.410000000003</v>
      </c>
      <c r="AI245" s="15">
        <f>IFERROR(VLOOKUP($M:$M,'Data 2'!$U:$AI,'Data 2'!AE$1,0),0)</f>
        <v>43670.12</v>
      </c>
      <c r="AJ245" s="15">
        <f>IFERROR(VLOOKUP($M:$M,'Data 2'!$U:$AI,'Data 2'!AF$1,0),0)</f>
        <v>42826.02</v>
      </c>
      <c r="AK245" s="15">
        <f>IFERROR(VLOOKUP($M:$M,'Data 2'!$U:$AI,'Data 2'!AG$1,0),0)</f>
        <v>38387.879999999997</v>
      </c>
      <c r="AL245" s="15">
        <f>IFERROR(VLOOKUP($M:$M,'Data 2'!$U:$AI,'Data 2'!AH$1,0),0)</f>
        <v>32355.599999999999</v>
      </c>
      <c r="AM245" s="16">
        <f t="shared" si="276"/>
        <v>478275.61</v>
      </c>
      <c r="AN245" s="15">
        <f>IFERROR(VLOOKUP($M:$M,'Data 2'!$AP:$BE,'Data 2'!AR$1,0),0)</f>
        <v>33861.4</v>
      </c>
      <c r="AO245" s="15">
        <f>IFERROR(VLOOKUP($M:$M,'Data 2'!$AP:$BE,'Data 2'!AS$1,0),0)</f>
        <v>39735.83</v>
      </c>
      <c r="AP245" s="15">
        <f>IFERROR(VLOOKUP($M:$M,'Data 2'!$AP:$BE,'Data 2'!AT$1,0),0)</f>
        <v>54621.58</v>
      </c>
      <c r="AQ245" s="15">
        <f>IFERROR(VLOOKUP($M:$M,'Data 2'!$AP:$BE,'Data 2'!AU$1,0),0)</f>
        <v>52757.69</v>
      </c>
      <c r="AR245" s="15">
        <f>IFERROR(VLOOKUP($M:$M,'Data 2'!$AP:$BE,'Data 2'!AV$1,0),0)</f>
        <v>60625.19</v>
      </c>
      <c r="AS245" s="15">
        <f>IFERROR(VLOOKUP($M:$M,'Data 2'!$AP:$BE,'Data 2'!AW$1,0),0)</f>
        <v>62396.480000000003</v>
      </c>
      <c r="AT245" s="15">
        <f>IFERROR(VLOOKUP($M:$M,'Data 2'!$AP:$BE,'Data 2'!AX$1,0),0)</f>
        <v>64383.35</v>
      </c>
      <c r="AU245" s="15">
        <f>IFERROR(VLOOKUP($M:$M,'Data 2'!$AP:$BE,'Data 2'!AY$1,0),0)</f>
        <v>66701.09</v>
      </c>
      <c r="AV245" s="15">
        <f>IFERROR(VLOOKUP($M:$M,'Data 2'!$AP:$BE,'Data 2'!AZ$1,0),0)</f>
        <v>61248.25</v>
      </c>
      <c r="AW245" s="15">
        <f>IFERROR(VLOOKUP($M:$M,'Data 2'!$AP:$BE,'Data 2'!BA$1,0),0)</f>
        <v>53191.94</v>
      </c>
      <c r="AX245" s="15">
        <f>IFERROR(VLOOKUP($M:$M,'Data 2'!$AP:$BE,'Data 2'!BB$1,0),0)</f>
        <v>45914.87999999999</v>
      </c>
      <c r="AY245" s="15">
        <f>IFERROR(VLOOKUP($M:$M,'Data 2'!$AP:$BE,'Data 2'!BC$1,0),0)</f>
        <v>38917.249999999993</v>
      </c>
      <c r="AZ245" s="16">
        <f t="shared" si="209"/>
        <v>634354.93000000005</v>
      </c>
      <c r="BA245" s="3">
        <f>IF(AA245=0,0,IFERROR(VLOOKUP($M:$M,'Price_Per_Oz_01.2019~'!$A:$CQ,Data_sheet_PTD!BA$2,0),0))</f>
        <v>0.74</v>
      </c>
      <c r="BB245" s="3">
        <f>IF(AB245=0,0,IFERROR(VLOOKUP($M:$M,'Price_Per_Oz_01.2019~'!$A:$CQ,Data_sheet_PTD!BB$2,0),0))</f>
        <v>0.74</v>
      </c>
      <c r="BC245" s="3">
        <f>IF(AC245=0,0,IFERROR(VLOOKUP($M:$M,'Price_Per_Oz_01.2019~'!$A:$CQ,Data_sheet_PTD!BC$2,0),0))</f>
        <v>0.74</v>
      </c>
      <c r="BD245" s="3">
        <f>IF(AD245=0,0,IFERROR(VLOOKUP($M:$M,'Price_Per_Oz_01.2019~'!$A:$CQ,Data_sheet_PTD!BD$2,0),0))</f>
        <v>0.74</v>
      </c>
      <c r="BE245" s="3">
        <f>IF(AE245=0,0,IFERROR(VLOOKUP($M:$M,'Price_Per_Oz_01.2019~'!$A:$CQ,Data_sheet_PTD!BE$2,0),0))</f>
        <v>0.74</v>
      </c>
      <c r="BF245" s="3">
        <f>IF(AF245=0,0,IFERROR(VLOOKUP($M:$M,'Price_Per_Oz_01.2019~'!$A:$CQ,Data_sheet_PTD!BF$2,0),0))</f>
        <v>0.74</v>
      </c>
      <c r="BG245" s="3">
        <f>IF(AG245=0,0,IFERROR(VLOOKUP($M:$M,'Price_Per_Oz_01.2019~'!$A:$CQ,Data_sheet_PTD!BG$2,0),0))</f>
        <v>0.74</v>
      </c>
      <c r="BH245" s="3">
        <f>IF(AH245=0,0,IFERROR(VLOOKUP($M:$M,'Price_Per_Oz_01.2019~'!$A:$CQ,Data_sheet_PTD!BH$2,0),0))</f>
        <v>0.74</v>
      </c>
      <c r="BI245" s="3">
        <f>IF(AI245=0,0,IFERROR(VLOOKUP($M:$M,'Price_Per_Oz_01.2019~'!$A:$CQ,Data_sheet_PTD!BI$2,0),0))</f>
        <v>0.74</v>
      </c>
      <c r="BJ245" s="3">
        <f>IF(AJ245=0,0,IFERROR(VLOOKUP($M:$M,'Price_Per_Oz_01.2019~'!$A:$CQ,Data_sheet_PTD!BJ$2,0),0))</f>
        <v>0.74</v>
      </c>
      <c r="BK245" s="3">
        <f>IF(AK245=0,0,IFERROR(VLOOKUP($M:$M,'Price_Per_Oz_01.2019~'!$A:$CQ,Data_sheet_PTD!BK$2,0),0))</f>
        <v>0.74</v>
      </c>
      <c r="BL245" s="3">
        <f>IF(AL245=0,0,IFERROR(VLOOKUP($M:$M,'Price_Per_Oz_01.2019~'!$A:$CQ,Data_sheet_PTD!BL$2,0),0))</f>
        <v>0.74</v>
      </c>
      <c r="BM245" s="17">
        <f t="shared" si="261"/>
        <v>0.74</v>
      </c>
      <c r="BN245" s="3">
        <f>IF(AN245=0,0,IFERROR(VLOOKUP($M:$M,'Price_Per_Oz_01.2019~'!$A:$CQ,Data_sheet_PTD!BN$2,0),0))</f>
        <v>0.74</v>
      </c>
      <c r="BO245" s="3">
        <f>IF(AO245=0,0,IFERROR(VLOOKUP($M:$M,'Price_Per_Oz_01.2019~'!$A:$CQ,Data_sheet_PTD!BO$2,0),0))</f>
        <v>0.77</v>
      </c>
      <c r="BP245" s="3">
        <f>IF(AP245=0,0,IFERROR(VLOOKUP($M:$M,'Price_Per_Oz_01.2019~'!$A:$CQ,Data_sheet_PTD!BP$2,0),0))</f>
        <v>0.77</v>
      </c>
      <c r="BQ245" s="3">
        <f>IF(AQ245=0,0,IFERROR(VLOOKUP($M:$M,'Price_Per_Oz_01.2019~'!$A:$CQ,Data_sheet_PTD!BQ$2,0),0))</f>
        <v>0.77</v>
      </c>
      <c r="BR245" s="3">
        <f>IF(AR245=0,0,IFERROR(VLOOKUP($M:$M,'Price_Per_Oz_01.2019~'!$A:$CQ,Data_sheet_PTD!BR$2,0),0))</f>
        <v>0.77</v>
      </c>
      <c r="BS245" s="3">
        <f>IF(AS245=0,0,IFERROR(VLOOKUP($M:$M,'Price_Per_Oz_01.2019~'!$A:$CQ,Data_sheet_PTD!BS$2,0),0))</f>
        <v>0.77</v>
      </c>
      <c r="BT245" s="3">
        <f>IF(AT245=0,0,IFERROR(VLOOKUP($M:$M,'Price_Per_Oz_01.2019~'!$A:$CQ,Data_sheet_PTD!BT$2,0),0))</f>
        <v>0.77</v>
      </c>
      <c r="BU245" s="3">
        <f>IF(AU245=0,0,IFERROR(VLOOKUP($M:$M,'Price_Per_Oz_01.2019~'!$A:$CQ,Data_sheet_PTD!BU$2,0),0))</f>
        <v>0.77</v>
      </c>
      <c r="BV245" s="3">
        <f>IF(AV245=0,0,IFERROR(VLOOKUP($M:$M,'Price_Per_Oz_01.2019~'!$A:$CQ,Data_sheet_PTD!BV$2,0),0))</f>
        <v>0.77</v>
      </c>
      <c r="BW245" s="3">
        <f>IF(AW245=0,0,IFERROR(VLOOKUP($M:$M,'Price_Per_Oz_01.2019~'!$A:$CQ,Data_sheet_PTD!BW$2,0),0))</f>
        <v>0.77</v>
      </c>
      <c r="BX245" s="3">
        <f>IF(AX245=0,0,IFERROR(VLOOKUP($M:$M,'Price_Per_Oz_01.2019~'!$A:$CQ,Data_sheet_PTD!BX$2,0),0))</f>
        <v>0.77</v>
      </c>
      <c r="BY245" s="3">
        <f>IF(AY245=0,0,IFERROR(VLOOKUP($M:$M,'Price_Per_Oz_01.2019~'!$A:$CQ,Data_sheet_PTD!BY$2,0),0))</f>
        <v>0.77</v>
      </c>
      <c r="BZ245" s="17">
        <f t="shared" si="262"/>
        <v>0.77</v>
      </c>
      <c r="CA245" s="12">
        <f t="shared" si="213"/>
        <v>33397.45945945946</v>
      </c>
      <c r="CB245" s="12">
        <f t="shared" si="214"/>
        <v>38789.7972972973</v>
      </c>
      <c r="CC245" s="12">
        <f t="shared" si="215"/>
        <v>54959.594594594593</v>
      </c>
      <c r="CD245" s="12">
        <f t="shared" si="216"/>
        <v>60253.25675675676</v>
      </c>
      <c r="CE245" s="12">
        <f t="shared" si="217"/>
        <v>72305.270270270266</v>
      </c>
      <c r="CF245" s="12">
        <f t="shared" si="218"/>
        <v>59183.17567567568</v>
      </c>
      <c r="CG245" s="12">
        <f t="shared" si="219"/>
        <v>69020.33783783784</v>
      </c>
      <c r="CH245" s="12">
        <f t="shared" si="220"/>
        <v>45923.527027027034</v>
      </c>
      <c r="CI245" s="12">
        <f t="shared" si="221"/>
        <v>59013.67567567568</v>
      </c>
      <c r="CJ245" s="12">
        <f t="shared" si="222"/>
        <v>57873</v>
      </c>
      <c r="CK245" s="12">
        <f t="shared" si="223"/>
        <v>51875.513513513513</v>
      </c>
      <c r="CL245" s="12">
        <f t="shared" si="224"/>
        <v>43723.78378378378</v>
      </c>
      <c r="CM245" s="13">
        <f t="shared" si="263"/>
        <v>646318.39189189195</v>
      </c>
      <c r="CN245" s="12">
        <f t="shared" si="225"/>
        <v>45758.648648648654</v>
      </c>
      <c r="CO245" s="12">
        <f t="shared" si="226"/>
        <v>51604.974025974028</v>
      </c>
      <c r="CP245" s="12">
        <f t="shared" si="227"/>
        <v>70937.116883116891</v>
      </c>
      <c r="CQ245" s="12">
        <f t="shared" si="228"/>
        <v>68516.480519480523</v>
      </c>
      <c r="CR245" s="12">
        <f t="shared" si="229"/>
        <v>78734.012987012989</v>
      </c>
      <c r="CS245" s="12">
        <f t="shared" si="230"/>
        <v>81034.389610389611</v>
      </c>
      <c r="CT245" s="12">
        <f t="shared" si="231"/>
        <v>83614.740259740254</v>
      </c>
      <c r="CU245" s="12">
        <f t="shared" si="232"/>
        <v>86624.792207792198</v>
      </c>
      <c r="CV245" s="12">
        <f t="shared" si="233"/>
        <v>79543.181818181823</v>
      </c>
      <c r="CW245" s="12">
        <f t="shared" si="234"/>
        <v>69080.441558441555</v>
      </c>
      <c r="CX245" s="12">
        <f t="shared" si="235"/>
        <v>59629.714285714268</v>
      </c>
      <c r="CY245" s="12">
        <f t="shared" si="236"/>
        <v>50541.883116883109</v>
      </c>
      <c r="CZ245" s="13">
        <f t="shared" si="210"/>
        <v>825620.37592137593</v>
      </c>
      <c r="DA245" s="15">
        <f t="shared" si="237"/>
        <v>9147.2800000000025</v>
      </c>
      <c r="DB245" s="15">
        <f t="shared" si="238"/>
        <v>9483.2307792207794</v>
      </c>
      <c r="DC245" s="15">
        <f t="shared" si="239"/>
        <v>11823.366493506501</v>
      </c>
      <c r="DD245" s="15">
        <f t="shared" si="240"/>
        <v>6114.7855844155847</v>
      </c>
      <c r="DE245" s="15">
        <f t="shared" si="241"/>
        <v>4757.2696103896151</v>
      </c>
      <c r="DF245" s="15">
        <f t="shared" si="242"/>
        <v>16169.898311688308</v>
      </c>
      <c r="DG245" s="15">
        <f t="shared" si="243"/>
        <v>10799.857792207786</v>
      </c>
      <c r="DH245" s="15">
        <f t="shared" si="244"/>
        <v>30118.936233766221</v>
      </c>
      <c r="DI245" s="15">
        <f t="shared" si="245"/>
        <v>15191.834545454545</v>
      </c>
      <c r="DJ245" s="15">
        <f t="shared" si="246"/>
        <v>8293.506753246751</v>
      </c>
      <c r="DK245" s="15">
        <f t="shared" si="247"/>
        <v>5738.1085714285582</v>
      </c>
      <c r="DL245" s="15">
        <f t="shared" si="248"/>
        <v>5045.393506493504</v>
      </c>
      <c r="DM245" s="16">
        <f t="shared" si="211"/>
        <v>132683.46818181814</v>
      </c>
      <c r="DN245" s="15">
        <f t="shared" si="249"/>
        <v>0</v>
      </c>
      <c r="DO245" s="15">
        <f t="shared" si="250"/>
        <v>1548.1492207792223</v>
      </c>
      <c r="DP245" s="15">
        <f t="shared" si="251"/>
        <v>2128.1135064935088</v>
      </c>
      <c r="DQ245" s="15">
        <f t="shared" si="252"/>
        <v>2055.4944155844173</v>
      </c>
      <c r="DR245" s="15">
        <f t="shared" si="253"/>
        <v>2362.0203896103917</v>
      </c>
      <c r="DS245" s="15">
        <f t="shared" si="254"/>
        <v>2431.0316883116907</v>
      </c>
      <c r="DT245" s="15">
        <f t="shared" si="255"/>
        <v>2508.44220779221</v>
      </c>
      <c r="DU245" s="15">
        <f t="shared" si="256"/>
        <v>2598.7437662337684</v>
      </c>
      <c r="DV245" s="15">
        <f t="shared" si="257"/>
        <v>2386.2954545454568</v>
      </c>
      <c r="DW245" s="15">
        <f t="shared" si="258"/>
        <v>2072.4132467532486</v>
      </c>
      <c r="DX245" s="15">
        <f t="shared" si="259"/>
        <v>1788.8914285714297</v>
      </c>
      <c r="DY245" s="15">
        <f t="shared" si="260"/>
        <v>1516.2564935064947</v>
      </c>
      <c r="DZ245" s="16">
        <f t="shared" si="212"/>
        <v>23395.85181818184</v>
      </c>
      <c r="EB245" s="22">
        <f t="shared" si="264"/>
        <v>0</v>
      </c>
      <c r="EC245" s="22">
        <f t="shared" si="265"/>
        <v>0</v>
      </c>
      <c r="ED245" s="22">
        <f t="shared" si="266"/>
        <v>0</v>
      </c>
      <c r="EE245" s="22">
        <f t="shared" si="267"/>
        <v>0</v>
      </c>
      <c r="EF245" s="22">
        <f t="shared" si="268"/>
        <v>0</v>
      </c>
      <c r="EG245" s="22">
        <f t="shared" si="269"/>
        <v>0</v>
      </c>
      <c r="EH245" s="22">
        <f t="shared" si="270"/>
        <v>0</v>
      </c>
      <c r="EI245" s="22">
        <f t="shared" si="271"/>
        <v>0</v>
      </c>
      <c r="EJ245" s="22">
        <f t="shared" si="272"/>
        <v>0</v>
      </c>
      <c r="EK245" s="22">
        <f t="shared" si="273"/>
        <v>0</v>
      </c>
      <c r="EL245" s="22">
        <f t="shared" si="274"/>
        <v>0</v>
      </c>
      <c r="EM245" s="22">
        <f t="shared" si="275"/>
        <v>0</v>
      </c>
    </row>
    <row r="246" spans="12:143" x14ac:dyDescent="0.3">
      <c r="L246" s="7"/>
      <c r="M246" t="s">
        <v>223</v>
      </c>
      <c r="N246" s="15">
        <f>IFERROR(VLOOKUP($M:$M,'Data 2'!$C:$R,'Data 2'!E$1,0),0)</f>
        <v>20567.11</v>
      </c>
      <c r="O246" s="15">
        <f>IFERROR(VLOOKUP($M:$M,'Data 2'!$C:$R,'Data 2'!F$1,0),0)</f>
        <v>18575.009999999998</v>
      </c>
      <c r="P246" s="15">
        <f>IFERROR(VLOOKUP($M:$M,'Data 2'!$C:$R,'Data 2'!G$1,0),0)</f>
        <v>26291.93</v>
      </c>
      <c r="Q246" s="15">
        <f>IFERROR(VLOOKUP($M:$M,'Data 2'!$C:$R,'Data 2'!H$1,0),0)</f>
        <v>22715.46</v>
      </c>
      <c r="R246" s="15">
        <f>IFERROR(VLOOKUP($M:$M,'Data 2'!$C:$R,'Data 2'!I$1,0),0)</f>
        <v>23227.39</v>
      </c>
      <c r="S246" s="15">
        <f>IFERROR(VLOOKUP($M:$M,'Data 2'!$C:$R,'Data 2'!J$1,0),0)</f>
        <v>19964.04</v>
      </c>
      <c r="T246" s="15">
        <f>IFERROR(VLOOKUP($M:$M,'Data 2'!$C:$R,'Data 2'!K$1,0),0)</f>
        <v>18073.990000000002</v>
      </c>
      <c r="U246" s="15">
        <f>IFERROR(VLOOKUP($M:$M,'Data 2'!$C:$R,'Data 2'!L$1,0),0)</f>
        <v>25202.55</v>
      </c>
      <c r="V246" s="15">
        <f>IFERROR(VLOOKUP($M:$M,'Data 2'!$C:$R,'Data 2'!M$1,0),0)</f>
        <v>25530.21</v>
      </c>
      <c r="W246" s="15">
        <f>IFERROR(VLOOKUP($M:$M,'Data 2'!$C:$R,'Data 2'!N$1,0),0)</f>
        <v>20065.990000000002</v>
      </c>
      <c r="X246" s="15">
        <f>IFERROR(VLOOKUP($M:$M,'Data 2'!$C:$R,'Data 2'!O$1,0),0)</f>
        <v>15686.8</v>
      </c>
      <c r="Y246" s="15">
        <f>IFERROR(VLOOKUP($M:$M,'Data 2'!$C:$R,'Data 2'!P$1,0),0)</f>
        <v>13732.92</v>
      </c>
      <c r="Z246" s="16">
        <f t="shared" si="277"/>
        <v>174617.47999999998</v>
      </c>
      <c r="AA246" s="15">
        <f>IFERROR(VLOOKUP($M:$M,'Data 2'!$U:$AI,'Data 2'!W$1,0),0)</f>
        <v>15101.01</v>
      </c>
      <c r="AB246" s="15">
        <f>IFERROR(VLOOKUP($M:$M,'Data 2'!$U:$AI,'Data 2'!X$1,0),0)</f>
        <v>19244.669999999998</v>
      </c>
      <c r="AC246" s="15">
        <f>IFERROR(VLOOKUP($M:$M,'Data 2'!$U:$AI,'Data 2'!Y$1,0),0)</f>
        <v>25425.02</v>
      </c>
      <c r="AD246" s="15">
        <f>IFERROR(VLOOKUP($M:$M,'Data 2'!$U:$AI,'Data 2'!Z$1,0),0)</f>
        <v>36650.21</v>
      </c>
      <c r="AE246" s="15">
        <f>IFERROR(VLOOKUP($M:$M,'Data 2'!$U:$AI,'Data 2'!AA$1,0),0)</f>
        <v>31690.17</v>
      </c>
      <c r="AF246" s="15">
        <f>IFERROR(VLOOKUP($M:$M,'Data 2'!$U:$AI,'Data 2'!AB$1,0),0)</f>
        <v>21680.97</v>
      </c>
      <c r="AG246" s="15">
        <f>IFERROR(VLOOKUP($M:$M,'Data 2'!$U:$AI,'Data 2'!AC$1,0),0)</f>
        <v>19150.04</v>
      </c>
      <c r="AH246" s="15">
        <f>IFERROR(VLOOKUP($M:$M,'Data 2'!$U:$AI,'Data 2'!AD$1,0),0)</f>
        <v>30050.34</v>
      </c>
      <c r="AI246" s="15">
        <f>IFERROR(VLOOKUP($M:$M,'Data 2'!$U:$AI,'Data 2'!AE$1,0),0)</f>
        <v>31596.79</v>
      </c>
      <c r="AJ246" s="15">
        <f>IFERROR(VLOOKUP($M:$M,'Data 2'!$U:$AI,'Data 2'!AF$1,0),0)</f>
        <v>27975.78</v>
      </c>
      <c r="AK246" s="15">
        <f>IFERROR(VLOOKUP($M:$M,'Data 2'!$U:$AI,'Data 2'!AG$1,0),0)</f>
        <v>26272.78</v>
      </c>
      <c r="AL246" s="15">
        <f>IFERROR(VLOOKUP($M:$M,'Data 2'!$U:$AI,'Data 2'!AH$1,0),0)</f>
        <v>18256.36</v>
      </c>
      <c r="AM246" s="16">
        <f t="shared" si="276"/>
        <v>303094.14</v>
      </c>
      <c r="AN246" s="15">
        <f>IFERROR(VLOOKUP($M:$M,'Data 2'!$AP:$BE,'Data 2'!AR$1,0),0)</f>
        <v>23762.55</v>
      </c>
      <c r="AO246" s="15">
        <f>IFERROR(VLOOKUP($M:$M,'Data 2'!$AP:$BE,'Data 2'!AS$1,0),0)</f>
        <v>31828.58</v>
      </c>
      <c r="AP246" s="15">
        <f>IFERROR(VLOOKUP($M:$M,'Data 2'!$AP:$BE,'Data 2'!AT$1,0),0)</f>
        <v>38988.230000000003</v>
      </c>
      <c r="AQ246" s="15">
        <f>IFERROR(VLOOKUP($M:$M,'Data 2'!$AP:$BE,'Data 2'!AU$1,0),0)</f>
        <v>39159.68</v>
      </c>
      <c r="AR246" s="15">
        <f>IFERROR(VLOOKUP($M:$M,'Data 2'!$AP:$BE,'Data 2'!AV$1,0),0)</f>
        <v>38269.360000000001</v>
      </c>
      <c r="AS246" s="15">
        <f>IFERROR(VLOOKUP($M:$M,'Data 2'!$AP:$BE,'Data 2'!AW$1,0),0)</f>
        <v>29007.9</v>
      </c>
      <c r="AT246" s="15">
        <f>IFERROR(VLOOKUP($M:$M,'Data 2'!$AP:$BE,'Data 2'!AX$1,0),0)</f>
        <v>29403.18</v>
      </c>
      <c r="AU246" s="15">
        <f>IFERROR(VLOOKUP($M:$M,'Data 2'!$AP:$BE,'Data 2'!AY$1,0),0)</f>
        <v>44313.4</v>
      </c>
      <c r="AV246" s="15">
        <f>IFERROR(VLOOKUP($M:$M,'Data 2'!$AP:$BE,'Data 2'!AZ$1,0),0)</f>
        <v>23521.360000000001</v>
      </c>
      <c r="AW246" s="15">
        <f>IFERROR(VLOOKUP($M:$M,'Data 2'!$AP:$BE,'Data 2'!BA$1,0),0)</f>
        <v>39349.55000000001</v>
      </c>
      <c r="AX246" s="15">
        <f>IFERROR(VLOOKUP($M:$M,'Data 2'!$AP:$BE,'Data 2'!BB$1,0),0)</f>
        <v>36757.029999999992</v>
      </c>
      <c r="AY246" s="15">
        <f>IFERROR(VLOOKUP($M:$M,'Data 2'!$AP:$BE,'Data 2'!BC$1,0),0)</f>
        <v>25824.979999999996</v>
      </c>
      <c r="AZ246" s="16">
        <f t="shared" si="209"/>
        <v>400185.79999999993</v>
      </c>
      <c r="BA246" s="3">
        <f>IF(AA246=0,0,IFERROR(VLOOKUP($M:$M,'Price_Per_Oz_01.2019~'!$A:$CQ,Data_sheet_PTD!BA$2,0),0))</f>
        <v>0.74</v>
      </c>
      <c r="BB246" s="3">
        <f>IF(AB246=0,0,IFERROR(VLOOKUP($M:$M,'Price_Per_Oz_01.2019~'!$A:$CQ,Data_sheet_PTD!BB$2,0),0))</f>
        <v>0.74</v>
      </c>
      <c r="BC246" s="3">
        <f>IF(AC246=0,0,IFERROR(VLOOKUP($M:$M,'Price_Per_Oz_01.2019~'!$A:$CQ,Data_sheet_PTD!BC$2,0),0))</f>
        <v>0.74</v>
      </c>
      <c r="BD246" s="3">
        <f>IF(AD246=0,0,IFERROR(VLOOKUP($M:$M,'Price_Per_Oz_01.2019~'!$A:$CQ,Data_sheet_PTD!BD$2,0),0))</f>
        <v>0.74</v>
      </c>
      <c r="BE246" s="3">
        <f>IF(AE246=0,0,IFERROR(VLOOKUP($M:$M,'Price_Per_Oz_01.2019~'!$A:$CQ,Data_sheet_PTD!BE$2,0),0))</f>
        <v>0.74</v>
      </c>
      <c r="BF246" s="3">
        <f>IF(AF246=0,0,IFERROR(VLOOKUP($M:$M,'Price_Per_Oz_01.2019~'!$A:$CQ,Data_sheet_PTD!BF$2,0),0))</f>
        <v>0.74</v>
      </c>
      <c r="BG246" s="3">
        <f>IF(AG246=0,0,IFERROR(VLOOKUP($M:$M,'Price_Per_Oz_01.2019~'!$A:$CQ,Data_sheet_PTD!BG$2,0),0))</f>
        <v>0.74</v>
      </c>
      <c r="BH246" s="3">
        <f>IF(AH246=0,0,IFERROR(VLOOKUP($M:$M,'Price_Per_Oz_01.2019~'!$A:$CQ,Data_sheet_PTD!BH$2,0),0))</f>
        <v>0.74</v>
      </c>
      <c r="BI246" s="3">
        <f>IF(AI246=0,0,IFERROR(VLOOKUP($M:$M,'Price_Per_Oz_01.2019~'!$A:$CQ,Data_sheet_PTD!BI$2,0),0))</f>
        <v>0.74</v>
      </c>
      <c r="BJ246" s="3">
        <f>IF(AJ246=0,0,IFERROR(VLOOKUP($M:$M,'Price_Per_Oz_01.2019~'!$A:$CQ,Data_sheet_PTD!BJ$2,0),0))</f>
        <v>0.74</v>
      </c>
      <c r="BK246" s="3">
        <f>IF(AK246=0,0,IFERROR(VLOOKUP($M:$M,'Price_Per_Oz_01.2019~'!$A:$CQ,Data_sheet_PTD!BK$2,0),0))</f>
        <v>0.74</v>
      </c>
      <c r="BL246" s="3">
        <f>IF(AL246=0,0,IFERROR(VLOOKUP($M:$M,'Price_Per_Oz_01.2019~'!$A:$CQ,Data_sheet_PTD!BL$2,0),0))</f>
        <v>0.74</v>
      </c>
      <c r="BM246" s="17">
        <f t="shared" si="261"/>
        <v>0.74</v>
      </c>
      <c r="BN246" s="3">
        <f>IF(AN246=0,0,IFERROR(VLOOKUP($M:$M,'Price_Per_Oz_01.2019~'!$A:$CQ,Data_sheet_PTD!BN$2,0),0))</f>
        <v>0.74</v>
      </c>
      <c r="BO246" s="3">
        <f>IF(AO246=0,0,IFERROR(VLOOKUP($M:$M,'Price_Per_Oz_01.2019~'!$A:$CQ,Data_sheet_PTD!BO$2,0),0))</f>
        <v>0.77</v>
      </c>
      <c r="BP246" s="3">
        <f>IF(AP246=0,0,IFERROR(VLOOKUP($M:$M,'Price_Per_Oz_01.2019~'!$A:$CQ,Data_sheet_PTD!BP$2,0),0))</f>
        <v>0.77</v>
      </c>
      <c r="BQ246" s="3">
        <f>IF(AQ246=0,0,IFERROR(VLOOKUP($M:$M,'Price_Per_Oz_01.2019~'!$A:$CQ,Data_sheet_PTD!BQ$2,0),0))</f>
        <v>0.77</v>
      </c>
      <c r="BR246" s="3">
        <f>IF(AR246=0,0,IFERROR(VLOOKUP($M:$M,'Price_Per_Oz_01.2019~'!$A:$CQ,Data_sheet_PTD!BR$2,0),0))</f>
        <v>0.77</v>
      </c>
      <c r="BS246" s="3">
        <f>IF(AS246=0,0,IFERROR(VLOOKUP($M:$M,'Price_Per_Oz_01.2019~'!$A:$CQ,Data_sheet_PTD!BS$2,0),0))</f>
        <v>0.77</v>
      </c>
      <c r="BT246" s="3">
        <f>IF(AT246=0,0,IFERROR(VLOOKUP($M:$M,'Price_Per_Oz_01.2019~'!$A:$CQ,Data_sheet_PTD!BT$2,0),0))</f>
        <v>0.77</v>
      </c>
      <c r="BU246" s="3">
        <f>IF(AU246=0,0,IFERROR(VLOOKUP($M:$M,'Price_Per_Oz_01.2019~'!$A:$CQ,Data_sheet_PTD!BU$2,0),0))</f>
        <v>0.77</v>
      </c>
      <c r="BV246" s="3">
        <f>IF(AV246=0,0,IFERROR(VLOOKUP($M:$M,'Price_Per_Oz_01.2019~'!$A:$CQ,Data_sheet_PTD!BV$2,0),0))</f>
        <v>0.77</v>
      </c>
      <c r="BW246" s="3">
        <f>IF(AW246=0,0,IFERROR(VLOOKUP($M:$M,'Price_Per_Oz_01.2019~'!$A:$CQ,Data_sheet_PTD!BW$2,0),0))</f>
        <v>0.77</v>
      </c>
      <c r="BX246" s="3">
        <f>IF(AX246=0,0,IFERROR(VLOOKUP($M:$M,'Price_Per_Oz_01.2019~'!$A:$CQ,Data_sheet_PTD!BX$2,0),0))</f>
        <v>0.77</v>
      </c>
      <c r="BY246" s="3">
        <f>IF(AY246=0,0,IFERROR(VLOOKUP($M:$M,'Price_Per_Oz_01.2019~'!$A:$CQ,Data_sheet_PTD!BY$2,0),0))</f>
        <v>0.77</v>
      </c>
      <c r="BZ246" s="17">
        <f t="shared" si="262"/>
        <v>0.77</v>
      </c>
      <c r="CA246" s="12">
        <f t="shared" si="213"/>
        <v>20406.77027027027</v>
      </c>
      <c r="CB246" s="12">
        <f t="shared" si="214"/>
        <v>26006.31081081081</v>
      </c>
      <c r="CC246" s="12">
        <f t="shared" si="215"/>
        <v>34358.135135135133</v>
      </c>
      <c r="CD246" s="12">
        <f t="shared" si="216"/>
        <v>49527.310810810814</v>
      </c>
      <c r="CE246" s="12">
        <f t="shared" si="217"/>
        <v>42824.554054054053</v>
      </c>
      <c r="CF246" s="12">
        <f t="shared" si="218"/>
        <v>29298.60810810811</v>
      </c>
      <c r="CG246" s="12">
        <f t="shared" si="219"/>
        <v>25878.432432432433</v>
      </c>
      <c r="CH246" s="12">
        <f t="shared" si="220"/>
        <v>40608.567567567567</v>
      </c>
      <c r="CI246" s="12">
        <f t="shared" si="221"/>
        <v>42698.364864864867</v>
      </c>
      <c r="CJ246" s="12">
        <f t="shared" si="222"/>
        <v>37805.108108108107</v>
      </c>
      <c r="CK246" s="12">
        <f t="shared" si="223"/>
        <v>35503.756756756753</v>
      </c>
      <c r="CL246" s="12">
        <f t="shared" si="224"/>
        <v>24670.756756756757</v>
      </c>
      <c r="CM246" s="13">
        <f t="shared" si="263"/>
        <v>409586.67567567562</v>
      </c>
      <c r="CN246" s="12">
        <f t="shared" si="225"/>
        <v>32111.554054054053</v>
      </c>
      <c r="CO246" s="12">
        <f t="shared" si="226"/>
        <v>41335.818181818184</v>
      </c>
      <c r="CP246" s="12">
        <f t="shared" si="227"/>
        <v>50634.06493506494</v>
      </c>
      <c r="CQ246" s="12">
        <f t="shared" si="228"/>
        <v>50856.727272727272</v>
      </c>
      <c r="CR246" s="12">
        <f t="shared" si="229"/>
        <v>49700.467532467534</v>
      </c>
      <c r="CS246" s="12">
        <f t="shared" si="230"/>
        <v>37672.597402597406</v>
      </c>
      <c r="CT246" s="12">
        <f t="shared" si="231"/>
        <v>38185.948051948049</v>
      </c>
      <c r="CU246" s="12">
        <f t="shared" si="232"/>
        <v>57549.870129870127</v>
      </c>
      <c r="CV246" s="12">
        <f t="shared" si="233"/>
        <v>30547.220779220781</v>
      </c>
      <c r="CW246" s="12">
        <f t="shared" si="234"/>
        <v>51103.311688311704</v>
      </c>
      <c r="CX246" s="12">
        <f t="shared" si="235"/>
        <v>47736.402597402586</v>
      </c>
      <c r="CY246" s="12">
        <f t="shared" si="236"/>
        <v>33538.93506493506</v>
      </c>
      <c r="CZ246" s="13">
        <f t="shared" si="210"/>
        <v>520972.91769041767</v>
      </c>
      <c r="DA246" s="15">
        <f t="shared" si="237"/>
        <v>8661.5399999999991</v>
      </c>
      <c r="DB246" s="15">
        <f t="shared" si="238"/>
        <v>11343.835454545457</v>
      </c>
      <c r="DC246" s="15">
        <f t="shared" si="239"/>
        <v>12044.188051948056</v>
      </c>
      <c r="DD246" s="15">
        <f t="shared" si="240"/>
        <v>983.7681818181793</v>
      </c>
      <c r="DE246" s="15">
        <f t="shared" si="241"/>
        <v>5088.1759740259749</v>
      </c>
      <c r="DF246" s="15">
        <f t="shared" si="242"/>
        <v>6196.7520779220795</v>
      </c>
      <c r="DG246" s="15">
        <f t="shared" si="243"/>
        <v>9107.5615584415555</v>
      </c>
      <c r="DH246" s="15">
        <f t="shared" si="244"/>
        <v>12536.563896103895</v>
      </c>
      <c r="DI246" s="15">
        <f t="shared" si="245"/>
        <v>-8991.846623376623</v>
      </c>
      <c r="DJ246" s="15">
        <f t="shared" si="246"/>
        <v>9840.6706493506608</v>
      </c>
      <c r="DK246" s="15">
        <f t="shared" si="247"/>
        <v>9052.1579220779167</v>
      </c>
      <c r="DL246" s="15">
        <f t="shared" si="248"/>
        <v>6562.4519480519448</v>
      </c>
      <c r="DM246" s="16">
        <f t="shared" si="211"/>
        <v>82425.819090909121</v>
      </c>
      <c r="DN246" s="15">
        <f t="shared" si="249"/>
        <v>0</v>
      </c>
      <c r="DO246" s="15">
        <f t="shared" si="250"/>
        <v>1240.0745454545465</v>
      </c>
      <c r="DP246" s="15">
        <f t="shared" si="251"/>
        <v>1519.0219480519495</v>
      </c>
      <c r="DQ246" s="15">
        <f t="shared" si="252"/>
        <v>1525.7018181818196</v>
      </c>
      <c r="DR246" s="15">
        <f t="shared" si="253"/>
        <v>1491.0140259740274</v>
      </c>
      <c r="DS246" s="15">
        <f t="shared" si="254"/>
        <v>1130.1779220779231</v>
      </c>
      <c r="DT246" s="15">
        <f t="shared" si="255"/>
        <v>1145.5784415584426</v>
      </c>
      <c r="DU246" s="15">
        <f t="shared" si="256"/>
        <v>1726.4961038961053</v>
      </c>
      <c r="DV246" s="15">
        <f t="shared" si="257"/>
        <v>916.41662337662422</v>
      </c>
      <c r="DW246" s="15">
        <f t="shared" si="258"/>
        <v>1533.0993506493526</v>
      </c>
      <c r="DX246" s="15">
        <f t="shared" si="259"/>
        <v>1432.0920779220789</v>
      </c>
      <c r="DY246" s="15">
        <f t="shared" si="260"/>
        <v>1006.1680519480527</v>
      </c>
      <c r="DZ246" s="16">
        <f t="shared" si="212"/>
        <v>14665.840909090921</v>
      </c>
      <c r="EB246" s="22">
        <f t="shared" si="264"/>
        <v>0</v>
      </c>
      <c r="EC246" s="22">
        <f t="shared" si="265"/>
        <v>0</v>
      </c>
      <c r="ED246" s="22">
        <f t="shared" si="266"/>
        <v>0</v>
      </c>
      <c r="EE246" s="22">
        <f t="shared" si="267"/>
        <v>0</v>
      </c>
      <c r="EF246" s="22">
        <f t="shared" si="268"/>
        <v>0</v>
      </c>
      <c r="EG246" s="22">
        <f t="shared" si="269"/>
        <v>0</v>
      </c>
      <c r="EH246" s="22">
        <f t="shared" si="270"/>
        <v>0</v>
      </c>
      <c r="EI246" s="22">
        <f t="shared" si="271"/>
        <v>0</v>
      </c>
      <c r="EJ246" s="22">
        <f t="shared" si="272"/>
        <v>0</v>
      </c>
      <c r="EK246" s="22">
        <f t="shared" si="273"/>
        <v>0</v>
      </c>
      <c r="EL246" s="22">
        <f t="shared" si="274"/>
        <v>0</v>
      </c>
      <c r="EM246" s="22">
        <f t="shared" si="275"/>
        <v>0</v>
      </c>
    </row>
    <row r="247" spans="12:143" x14ac:dyDescent="0.3">
      <c r="L247" s="7"/>
      <c r="M247" t="s">
        <v>224</v>
      </c>
      <c r="N247" s="15">
        <f>IFERROR(VLOOKUP($M:$M,'Data 2'!$C:$R,'Data 2'!E$1,0),0)</f>
        <v>38689.43</v>
      </c>
      <c r="O247" s="15">
        <f>IFERROR(VLOOKUP($M:$M,'Data 2'!$C:$R,'Data 2'!F$1,0),0)</f>
        <v>43321.9</v>
      </c>
      <c r="P247" s="15">
        <f>IFERROR(VLOOKUP($M:$M,'Data 2'!$C:$R,'Data 2'!G$1,0),0)</f>
        <v>59509.42</v>
      </c>
      <c r="Q247" s="15">
        <f>IFERROR(VLOOKUP($M:$M,'Data 2'!$C:$R,'Data 2'!H$1,0),0)</f>
        <v>53217.61</v>
      </c>
      <c r="R247" s="15">
        <f>IFERROR(VLOOKUP($M:$M,'Data 2'!$C:$R,'Data 2'!I$1,0),0)</f>
        <v>61177.38</v>
      </c>
      <c r="S247" s="15">
        <f>IFERROR(VLOOKUP($M:$M,'Data 2'!$C:$R,'Data 2'!J$1,0),0)</f>
        <v>57903.13</v>
      </c>
      <c r="T247" s="15">
        <f>IFERROR(VLOOKUP($M:$M,'Data 2'!$C:$R,'Data 2'!K$1,0),0)</f>
        <v>58419.85</v>
      </c>
      <c r="U247" s="15">
        <f>IFERROR(VLOOKUP($M:$M,'Data 2'!$C:$R,'Data 2'!L$1,0),0)</f>
        <v>52809.3</v>
      </c>
      <c r="V247" s="15">
        <f>IFERROR(VLOOKUP($M:$M,'Data 2'!$C:$R,'Data 2'!M$1,0),0)</f>
        <v>49376.91</v>
      </c>
      <c r="W247" s="15">
        <f>IFERROR(VLOOKUP($M:$M,'Data 2'!$C:$R,'Data 2'!N$1,0),0)</f>
        <v>46059.73</v>
      </c>
      <c r="X247" s="15">
        <f>IFERROR(VLOOKUP($M:$M,'Data 2'!$C:$R,'Data 2'!O$1,0),0)</f>
        <v>36233.72</v>
      </c>
      <c r="Y247" s="15">
        <f>IFERROR(VLOOKUP($M:$M,'Data 2'!$C:$R,'Data 2'!P$1,0),0)</f>
        <v>34390.239999999998</v>
      </c>
      <c r="Z247" s="16">
        <f t="shared" si="277"/>
        <v>425048.01999999996</v>
      </c>
      <c r="AA247" s="15">
        <f>IFERROR(VLOOKUP($M:$M,'Data 2'!$U:$AI,'Data 2'!W$1,0),0)</f>
        <v>36976.559999999998</v>
      </c>
      <c r="AB247" s="15">
        <f>IFERROR(VLOOKUP($M:$M,'Data 2'!$U:$AI,'Data 2'!X$1,0),0)</f>
        <v>45822.31</v>
      </c>
      <c r="AC247" s="15">
        <f>IFERROR(VLOOKUP($M:$M,'Data 2'!$U:$AI,'Data 2'!Y$1,0),0)</f>
        <v>58987.35</v>
      </c>
      <c r="AD247" s="15">
        <f>IFERROR(VLOOKUP($M:$M,'Data 2'!$U:$AI,'Data 2'!Z$1,0),0)</f>
        <v>65552.160000000003</v>
      </c>
      <c r="AE247" s="15">
        <f>IFERROR(VLOOKUP($M:$M,'Data 2'!$U:$AI,'Data 2'!AA$1,0),0)</f>
        <v>72062.36</v>
      </c>
      <c r="AF247" s="15">
        <f>IFERROR(VLOOKUP($M:$M,'Data 2'!$U:$AI,'Data 2'!AB$1,0),0)</f>
        <v>70305.62</v>
      </c>
      <c r="AG247" s="15">
        <f>IFERROR(VLOOKUP($M:$M,'Data 2'!$U:$AI,'Data 2'!AC$1,0),0)</f>
        <v>65946.600000000006</v>
      </c>
      <c r="AH247" s="15">
        <f>IFERROR(VLOOKUP($M:$M,'Data 2'!$U:$AI,'Data 2'!AD$1,0),0)</f>
        <v>63027.49</v>
      </c>
      <c r="AI247" s="15">
        <f>IFERROR(VLOOKUP($M:$M,'Data 2'!$U:$AI,'Data 2'!AE$1,0),0)</f>
        <v>51038.92</v>
      </c>
      <c r="AJ247" s="15">
        <f>IFERROR(VLOOKUP($M:$M,'Data 2'!$U:$AI,'Data 2'!AF$1,0),0)</f>
        <v>49091.43</v>
      </c>
      <c r="AK247" s="15">
        <f>IFERROR(VLOOKUP($M:$M,'Data 2'!$U:$AI,'Data 2'!AG$1,0),0)</f>
        <v>45457.54</v>
      </c>
      <c r="AL247" s="15">
        <f>IFERROR(VLOOKUP($M:$M,'Data 2'!$U:$AI,'Data 2'!AH$1,0),0)</f>
        <v>34323</v>
      </c>
      <c r="AM247" s="16">
        <f t="shared" si="276"/>
        <v>658591.34000000008</v>
      </c>
      <c r="AN247" s="15">
        <f>IFERROR(VLOOKUP($M:$M,'Data 2'!$AP:$BE,'Data 2'!AR$1,0),0)</f>
        <v>38897.17</v>
      </c>
      <c r="AO247" s="15">
        <f>IFERROR(VLOOKUP($M:$M,'Data 2'!$AP:$BE,'Data 2'!AS$1,0),0)</f>
        <v>47018.67</v>
      </c>
      <c r="AP247" s="15">
        <f>IFERROR(VLOOKUP($M:$M,'Data 2'!$AP:$BE,'Data 2'!AT$1,0),0)</f>
        <v>70951.490000000005</v>
      </c>
      <c r="AQ247" s="15">
        <f>IFERROR(VLOOKUP($M:$M,'Data 2'!$AP:$BE,'Data 2'!AU$1,0),0)</f>
        <v>68448.34</v>
      </c>
      <c r="AR247" s="15">
        <f>IFERROR(VLOOKUP($M:$M,'Data 2'!$AP:$BE,'Data 2'!AV$1,0),0)</f>
        <v>80040.98</v>
      </c>
      <c r="AS247" s="15">
        <f>IFERROR(VLOOKUP($M:$M,'Data 2'!$AP:$BE,'Data 2'!AW$1,0),0)</f>
        <v>81323.19</v>
      </c>
      <c r="AT247" s="15">
        <f>IFERROR(VLOOKUP($M:$M,'Data 2'!$AP:$BE,'Data 2'!AX$1,0),0)</f>
        <v>78215.41</v>
      </c>
      <c r="AU247" s="15">
        <f>IFERROR(VLOOKUP($M:$M,'Data 2'!$AP:$BE,'Data 2'!AY$1,0),0)</f>
        <v>78479.14</v>
      </c>
      <c r="AV247" s="15">
        <f>IFERROR(VLOOKUP($M:$M,'Data 2'!$AP:$BE,'Data 2'!AZ$1,0),0)</f>
        <v>66722.67</v>
      </c>
      <c r="AW247" s="15">
        <f>IFERROR(VLOOKUP($M:$M,'Data 2'!$AP:$BE,'Data 2'!BA$1,0),0)</f>
        <v>66599.47</v>
      </c>
      <c r="AX247" s="15">
        <f>IFERROR(VLOOKUP($M:$M,'Data 2'!$AP:$BE,'Data 2'!BB$1,0),0)</f>
        <v>54775.420000000006</v>
      </c>
      <c r="AY247" s="15">
        <f>IFERROR(VLOOKUP($M:$M,'Data 2'!$AP:$BE,'Data 2'!BC$1,0),0)</f>
        <v>46071.68</v>
      </c>
      <c r="AZ247" s="16">
        <f t="shared" si="209"/>
        <v>777543.63000000012</v>
      </c>
      <c r="BA247" s="3">
        <f>IF(AA247=0,0,IFERROR(VLOOKUP($M:$M,'Price_Per_Oz_01.2019~'!$A:$CQ,Data_sheet_PTD!BA$2,0),0))</f>
        <v>0.74</v>
      </c>
      <c r="BB247" s="3">
        <f>IF(AB247=0,0,IFERROR(VLOOKUP($M:$M,'Price_Per_Oz_01.2019~'!$A:$CQ,Data_sheet_PTD!BB$2,0),0))</f>
        <v>0.74</v>
      </c>
      <c r="BC247" s="3">
        <f>IF(AC247=0,0,IFERROR(VLOOKUP($M:$M,'Price_Per_Oz_01.2019~'!$A:$CQ,Data_sheet_PTD!BC$2,0),0))</f>
        <v>0.74</v>
      </c>
      <c r="BD247" s="3">
        <f>IF(AD247=0,0,IFERROR(VLOOKUP($M:$M,'Price_Per_Oz_01.2019~'!$A:$CQ,Data_sheet_PTD!BD$2,0),0))</f>
        <v>0.74</v>
      </c>
      <c r="BE247" s="3">
        <f>IF(AE247=0,0,IFERROR(VLOOKUP($M:$M,'Price_Per_Oz_01.2019~'!$A:$CQ,Data_sheet_PTD!BE$2,0),0))</f>
        <v>0.74</v>
      </c>
      <c r="BF247" s="3">
        <f>IF(AF247=0,0,IFERROR(VLOOKUP($M:$M,'Price_Per_Oz_01.2019~'!$A:$CQ,Data_sheet_PTD!BF$2,0),0))</f>
        <v>0.74</v>
      </c>
      <c r="BG247" s="3">
        <f>IF(AG247=0,0,IFERROR(VLOOKUP($M:$M,'Price_Per_Oz_01.2019~'!$A:$CQ,Data_sheet_PTD!BG$2,0),0))</f>
        <v>0.74</v>
      </c>
      <c r="BH247" s="3">
        <f>IF(AH247=0,0,IFERROR(VLOOKUP($M:$M,'Price_Per_Oz_01.2019~'!$A:$CQ,Data_sheet_PTD!BH$2,0),0))</f>
        <v>0.74</v>
      </c>
      <c r="BI247" s="3">
        <f>IF(AI247=0,0,IFERROR(VLOOKUP($M:$M,'Price_Per_Oz_01.2019~'!$A:$CQ,Data_sheet_PTD!BI$2,0),0))</f>
        <v>0.74</v>
      </c>
      <c r="BJ247" s="3">
        <f>IF(AJ247=0,0,IFERROR(VLOOKUP($M:$M,'Price_Per_Oz_01.2019~'!$A:$CQ,Data_sheet_PTD!BJ$2,0),0))</f>
        <v>0.74</v>
      </c>
      <c r="BK247" s="3">
        <f>IF(AK247=0,0,IFERROR(VLOOKUP($M:$M,'Price_Per_Oz_01.2019~'!$A:$CQ,Data_sheet_PTD!BK$2,0),0))</f>
        <v>0.74</v>
      </c>
      <c r="BL247" s="3">
        <f>IF(AL247=0,0,IFERROR(VLOOKUP($M:$M,'Price_Per_Oz_01.2019~'!$A:$CQ,Data_sheet_PTD!BL$2,0),0))</f>
        <v>0.74</v>
      </c>
      <c r="BM247" s="17">
        <f t="shared" si="261"/>
        <v>0.74</v>
      </c>
      <c r="BN247" s="3">
        <f>IF(AN247=0,0,IFERROR(VLOOKUP($M:$M,'Price_Per_Oz_01.2019~'!$A:$CQ,Data_sheet_PTD!BN$2,0),0))</f>
        <v>0.74</v>
      </c>
      <c r="BO247" s="3">
        <f>IF(AO247=0,0,IFERROR(VLOOKUP($M:$M,'Price_Per_Oz_01.2019~'!$A:$CQ,Data_sheet_PTD!BO$2,0),0))</f>
        <v>0.77</v>
      </c>
      <c r="BP247" s="3">
        <f>IF(AP247=0,0,IFERROR(VLOOKUP($M:$M,'Price_Per_Oz_01.2019~'!$A:$CQ,Data_sheet_PTD!BP$2,0),0))</f>
        <v>0.77</v>
      </c>
      <c r="BQ247" s="3">
        <f>IF(AQ247=0,0,IFERROR(VLOOKUP($M:$M,'Price_Per_Oz_01.2019~'!$A:$CQ,Data_sheet_PTD!BQ$2,0),0))</f>
        <v>0.77</v>
      </c>
      <c r="BR247" s="3">
        <f>IF(AR247=0,0,IFERROR(VLOOKUP($M:$M,'Price_Per_Oz_01.2019~'!$A:$CQ,Data_sheet_PTD!BR$2,0),0))</f>
        <v>0.77</v>
      </c>
      <c r="BS247" s="3">
        <f>IF(AS247=0,0,IFERROR(VLOOKUP($M:$M,'Price_Per_Oz_01.2019~'!$A:$CQ,Data_sheet_PTD!BS$2,0),0))</f>
        <v>0.77</v>
      </c>
      <c r="BT247" s="3">
        <f>IF(AT247=0,0,IFERROR(VLOOKUP($M:$M,'Price_Per_Oz_01.2019~'!$A:$CQ,Data_sheet_PTD!BT$2,0),0))</f>
        <v>0.77</v>
      </c>
      <c r="BU247" s="3">
        <f>IF(AU247=0,0,IFERROR(VLOOKUP($M:$M,'Price_Per_Oz_01.2019~'!$A:$CQ,Data_sheet_PTD!BU$2,0),0))</f>
        <v>0.77</v>
      </c>
      <c r="BV247" s="3">
        <f>IF(AV247=0,0,IFERROR(VLOOKUP($M:$M,'Price_Per_Oz_01.2019~'!$A:$CQ,Data_sheet_PTD!BV$2,0),0))</f>
        <v>0.77</v>
      </c>
      <c r="BW247" s="3">
        <f>IF(AW247=0,0,IFERROR(VLOOKUP($M:$M,'Price_Per_Oz_01.2019~'!$A:$CQ,Data_sheet_PTD!BW$2,0),0))</f>
        <v>0.77</v>
      </c>
      <c r="BX247" s="3">
        <f>IF(AX247=0,0,IFERROR(VLOOKUP($M:$M,'Price_Per_Oz_01.2019~'!$A:$CQ,Data_sheet_PTD!BX$2,0),0))</f>
        <v>0.77</v>
      </c>
      <c r="BY247" s="3">
        <f>IF(AY247=0,0,IFERROR(VLOOKUP($M:$M,'Price_Per_Oz_01.2019~'!$A:$CQ,Data_sheet_PTD!BY$2,0),0))</f>
        <v>0.77</v>
      </c>
      <c r="BZ247" s="17">
        <f t="shared" si="262"/>
        <v>0.77</v>
      </c>
      <c r="CA247" s="12">
        <f t="shared" si="213"/>
        <v>49968.32432432432</v>
      </c>
      <c r="CB247" s="12">
        <f t="shared" si="214"/>
        <v>61922.04054054054</v>
      </c>
      <c r="CC247" s="12">
        <f t="shared" si="215"/>
        <v>79712.635135135133</v>
      </c>
      <c r="CD247" s="12">
        <f t="shared" si="216"/>
        <v>88584</v>
      </c>
      <c r="CE247" s="12">
        <f t="shared" si="217"/>
        <v>97381.567567567574</v>
      </c>
      <c r="CF247" s="12">
        <f t="shared" si="218"/>
        <v>95007.594594594586</v>
      </c>
      <c r="CG247" s="12">
        <f t="shared" si="219"/>
        <v>89117.027027027041</v>
      </c>
      <c r="CH247" s="12">
        <f t="shared" si="220"/>
        <v>85172.283783783787</v>
      </c>
      <c r="CI247" s="12">
        <f t="shared" si="221"/>
        <v>68971.513513513506</v>
      </c>
      <c r="CJ247" s="12">
        <f t="shared" si="222"/>
        <v>66339.770270270266</v>
      </c>
      <c r="CK247" s="12">
        <f t="shared" si="223"/>
        <v>61429.108108108107</v>
      </c>
      <c r="CL247" s="12">
        <f t="shared" si="224"/>
        <v>46382.432432432433</v>
      </c>
      <c r="CM247" s="13">
        <f t="shared" si="263"/>
        <v>889988.29729729728</v>
      </c>
      <c r="CN247" s="12">
        <f t="shared" si="225"/>
        <v>52563.74324324324</v>
      </c>
      <c r="CO247" s="12">
        <f t="shared" si="226"/>
        <v>61063.207792207788</v>
      </c>
      <c r="CP247" s="12">
        <f t="shared" si="227"/>
        <v>92144.792207792212</v>
      </c>
      <c r="CQ247" s="12">
        <f t="shared" si="228"/>
        <v>88893.948051948042</v>
      </c>
      <c r="CR247" s="12">
        <f t="shared" si="229"/>
        <v>103949.32467532466</v>
      </c>
      <c r="CS247" s="12">
        <f t="shared" si="230"/>
        <v>105614.53246753247</v>
      </c>
      <c r="CT247" s="12">
        <f t="shared" si="231"/>
        <v>101578.45454545454</v>
      </c>
      <c r="CU247" s="12">
        <f t="shared" si="232"/>
        <v>101920.96103896103</v>
      </c>
      <c r="CV247" s="12">
        <f t="shared" si="233"/>
        <v>86652.818181818177</v>
      </c>
      <c r="CW247" s="12">
        <f t="shared" si="234"/>
        <v>86492.818181818177</v>
      </c>
      <c r="CX247" s="12">
        <f t="shared" si="235"/>
        <v>71136.909090909103</v>
      </c>
      <c r="CY247" s="12">
        <f t="shared" si="236"/>
        <v>59833.35064935065</v>
      </c>
      <c r="CZ247" s="13">
        <f t="shared" si="210"/>
        <v>1011844.8601263601</v>
      </c>
      <c r="DA247" s="15">
        <f t="shared" si="237"/>
        <v>1920.6100000000008</v>
      </c>
      <c r="DB247" s="15">
        <f t="shared" si="238"/>
        <v>-635.53623376623659</v>
      </c>
      <c r="DC247" s="15">
        <f t="shared" si="239"/>
        <v>9199.7962337662375</v>
      </c>
      <c r="DD247" s="15">
        <f t="shared" si="240"/>
        <v>229.36155844155115</v>
      </c>
      <c r="DE247" s="15">
        <f t="shared" si="241"/>
        <v>4860.1402597402466</v>
      </c>
      <c r="DF247" s="15">
        <f t="shared" si="242"/>
        <v>7849.1340259740318</v>
      </c>
      <c r="DG247" s="15">
        <f t="shared" si="243"/>
        <v>9221.4563636363528</v>
      </c>
      <c r="DH247" s="15">
        <f t="shared" si="244"/>
        <v>12394.021168831161</v>
      </c>
      <c r="DI247" s="15">
        <f t="shared" si="245"/>
        <v>13084.165454545457</v>
      </c>
      <c r="DJ247" s="15">
        <f t="shared" si="246"/>
        <v>14913.255454545453</v>
      </c>
      <c r="DK247" s="15">
        <f t="shared" si="247"/>
        <v>7183.772727272737</v>
      </c>
      <c r="DL247" s="15">
        <f t="shared" si="248"/>
        <v>9953.6794805194804</v>
      </c>
      <c r="DM247" s="16">
        <f t="shared" si="211"/>
        <v>90173.856493506479</v>
      </c>
      <c r="DN247" s="15">
        <f t="shared" si="249"/>
        <v>0</v>
      </c>
      <c r="DO247" s="15">
        <f t="shared" si="250"/>
        <v>1831.8962337662354</v>
      </c>
      <c r="DP247" s="15">
        <f t="shared" si="251"/>
        <v>2764.3437662337687</v>
      </c>
      <c r="DQ247" s="15">
        <f t="shared" si="252"/>
        <v>2666.8184415584437</v>
      </c>
      <c r="DR247" s="15">
        <f t="shared" si="253"/>
        <v>3118.4797402597428</v>
      </c>
      <c r="DS247" s="15">
        <f t="shared" si="254"/>
        <v>3168.435974025977</v>
      </c>
      <c r="DT247" s="15">
        <f t="shared" si="255"/>
        <v>3047.353636363639</v>
      </c>
      <c r="DU247" s="15">
        <f t="shared" si="256"/>
        <v>3057.6288311688336</v>
      </c>
      <c r="DV247" s="15">
        <f t="shared" si="257"/>
        <v>2599.5845454545474</v>
      </c>
      <c r="DW247" s="15">
        <f t="shared" si="258"/>
        <v>2594.7845454545477</v>
      </c>
      <c r="DX247" s="15">
        <f t="shared" si="259"/>
        <v>2134.1072727272749</v>
      </c>
      <c r="DY247" s="15">
        <f t="shared" si="260"/>
        <v>1795.000519480521</v>
      </c>
      <c r="DZ247" s="16">
        <f t="shared" si="212"/>
        <v>28778.433506493529</v>
      </c>
      <c r="EB247" s="22">
        <f t="shared" si="264"/>
        <v>0</v>
      </c>
      <c r="EC247" s="22">
        <f t="shared" si="265"/>
        <v>1.8189894035458565E-12</v>
      </c>
      <c r="ED247" s="22">
        <f t="shared" si="266"/>
        <v>0</v>
      </c>
      <c r="EE247" s="22">
        <f t="shared" si="267"/>
        <v>0</v>
      </c>
      <c r="EF247" s="22">
        <f t="shared" si="268"/>
        <v>0</v>
      </c>
      <c r="EG247" s="22">
        <f t="shared" si="269"/>
        <v>0</v>
      </c>
      <c r="EH247" s="22">
        <f t="shared" si="270"/>
        <v>0</v>
      </c>
      <c r="EI247" s="22">
        <f t="shared" si="271"/>
        <v>0</v>
      </c>
      <c r="EJ247" s="22">
        <f t="shared" si="272"/>
        <v>0</v>
      </c>
      <c r="EK247" s="22">
        <f t="shared" si="273"/>
        <v>0</v>
      </c>
      <c r="EL247" s="22">
        <f t="shared" si="274"/>
        <v>0</v>
      </c>
      <c r="EM247" s="22">
        <f t="shared" si="275"/>
        <v>0</v>
      </c>
    </row>
    <row r="248" spans="12:143" x14ac:dyDescent="0.3">
      <c r="L248" s="7"/>
      <c r="M248" t="s">
        <v>225</v>
      </c>
      <c r="N248" s="15">
        <f>IFERROR(VLOOKUP($M:$M,'Data 2'!$C:$R,'Data 2'!E$1,0),0)</f>
        <v>46149.37</v>
      </c>
      <c r="O248" s="15">
        <f>IFERROR(VLOOKUP($M:$M,'Data 2'!$C:$R,'Data 2'!F$1,0),0)</f>
        <v>43553.46</v>
      </c>
      <c r="P248" s="15">
        <f>IFERROR(VLOOKUP($M:$M,'Data 2'!$C:$R,'Data 2'!G$1,0),0)</f>
        <v>62429.35</v>
      </c>
      <c r="Q248" s="15">
        <f>IFERROR(VLOOKUP($M:$M,'Data 2'!$C:$R,'Data 2'!H$1,0),0)</f>
        <v>51901.24</v>
      </c>
      <c r="R248" s="15">
        <f>IFERROR(VLOOKUP($M:$M,'Data 2'!$C:$R,'Data 2'!I$1,0),0)</f>
        <v>63117.48</v>
      </c>
      <c r="S248" s="15">
        <f>IFERROR(VLOOKUP($M:$M,'Data 2'!$C:$R,'Data 2'!J$1,0),0)</f>
        <v>49535.66</v>
      </c>
      <c r="T248" s="15">
        <f>IFERROR(VLOOKUP($M:$M,'Data 2'!$C:$R,'Data 2'!K$1,0),0)</f>
        <v>41503.57</v>
      </c>
      <c r="U248" s="15">
        <f>IFERROR(VLOOKUP($M:$M,'Data 2'!$C:$R,'Data 2'!L$1,0),0)</f>
        <v>52964.4</v>
      </c>
      <c r="V248" s="15">
        <f>IFERROR(VLOOKUP($M:$M,'Data 2'!$C:$R,'Data 2'!M$1,0),0)</f>
        <v>50162.8</v>
      </c>
      <c r="W248" s="15">
        <f>IFERROR(VLOOKUP($M:$M,'Data 2'!$C:$R,'Data 2'!N$1,0),0)</f>
        <v>43743.64</v>
      </c>
      <c r="X248" s="15">
        <f>IFERROR(VLOOKUP($M:$M,'Data 2'!$C:$R,'Data 2'!O$1,0),0)</f>
        <v>34905.980000000003</v>
      </c>
      <c r="Y248" s="15">
        <f>IFERROR(VLOOKUP($M:$M,'Data 2'!$C:$R,'Data 2'!P$1,0),0)</f>
        <v>31250.25</v>
      </c>
      <c r="Z248" s="16">
        <f t="shared" si="277"/>
        <v>411154.52999999997</v>
      </c>
      <c r="AA248" s="15">
        <f>IFERROR(VLOOKUP($M:$M,'Data 2'!$U:$AI,'Data 2'!W$1,0),0)</f>
        <v>42331.94</v>
      </c>
      <c r="AB248" s="15">
        <f>IFERROR(VLOOKUP($M:$M,'Data 2'!$U:$AI,'Data 2'!X$1,0),0)</f>
        <v>51698.39</v>
      </c>
      <c r="AC248" s="15">
        <f>IFERROR(VLOOKUP($M:$M,'Data 2'!$U:$AI,'Data 2'!Y$1,0),0)</f>
        <v>71384.800000000003</v>
      </c>
      <c r="AD248" s="15">
        <f>IFERROR(VLOOKUP($M:$M,'Data 2'!$U:$AI,'Data 2'!Z$1,0),0)</f>
        <v>77425.53</v>
      </c>
      <c r="AE248" s="15">
        <f>IFERROR(VLOOKUP($M:$M,'Data 2'!$U:$AI,'Data 2'!AA$1,0),0)</f>
        <v>74645.509999999995</v>
      </c>
      <c r="AF248" s="15">
        <f>IFERROR(VLOOKUP($M:$M,'Data 2'!$U:$AI,'Data 2'!AB$1,0),0)</f>
        <v>60427.24</v>
      </c>
      <c r="AG248" s="15">
        <f>IFERROR(VLOOKUP($M:$M,'Data 2'!$U:$AI,'Data 2'!AC$1,0),0)</f>
        <v>54982.12</v>
      </c>
      <c r="AH248" s="15">
        <f>IFERROR(VLOOKUP($M:$M,'Data 2'!$U:$AI,'Data 2'!AD$1,0),0)</f>
        <v>72166.81</v>
      </c>
      <c r="AI248" s="15">
        <f>IFERROR(VLOOKUP($M:$M,'Data 2'!$U:$AI,'Data 2'!AE$1,0),0)</f>
        <v>65657.47</v>
      </c>
      <c r="AJ248" s="15">
        <f>IFERROR(VLOOKUP($M:$M,'Data 2'!$U:$AI,'Data 2'!AF$1,0),0)</f>
        <v>64164.160000000003</v>
      </c>
      <c r="AK248" s="15">
        <f>IFERROR(VLOOKUP($M:$M,'Data 2'!$U:$AI,'Data 2'!AG$1,0),0)</f>
        <v>59139.48</v>
      </c>
      <c r="AL248" s="15">
        <f>IFERROR(VLOOKUP($M:$M,'Data 2'!$U:$AI,'Data 2'!AH$1,0),0)</f>
        <v>42547.12</v>
      </c>
      <c r="AM248" s="16">
        <f t="shared" si="276"/>
        <v>736570.57</v>
      </c>
      <c r="AN248" s="15">
        <f>IFERROR(VLOOKUP($M:$M,'Data 2'!$AP:$BE,'Data 2'!AR$1,0),0)</f>
        <v>51386.239999999998</v>
      </c>
      <c r="AO248" s="15">
        <f>IFERROR(VLOOKUP($M:$M,'Data 2'!$AP:$BE,'Data 2'!AS$1,0),0)</f>
        <v>62312.86</v>
      </c>
      <c r="AP248" s="15">
        <f>IFERROR(VLOOKUP($M:$M,'Data 2'!$AP:$BE,'Data 2'!AT$1,0),0)</f>
        <v>91277.06</v>
      </c>
      <c r="AQ248" s="15">
        <f>IFERROR(VLOOKUP($M:$M,'Data 2'!$AP:$BE,'Data 2'!AU$1,0),0)</f>
        <v>93599.88</v>
      </c>
      <c r="AR248" s="15">
        <f>IFERROR(VLOOKUP($M:$M,'Data 2'!$AP:$BE,'Data 2'!AV$1,0),0)</f>
        <v>88896.07</v>
      </c>
      <c r="AS248" s="15">
        <f>IFERROR(VLOOKUP($M:$M,'Data 2'!$AP:$BE,'Data 2'!AW$1,0),0)</f>
        <v>72592.649999999994</v>
      </c>
      <c r="AT248" s="15">
        <f>IFERROR(VLOOKUP($M:$M,'Data 2'!$AP:$BE,'Data 2'!AX$1,0),0)</f>
        <v>64148.34</v>
      </c>
      <c r="AU248" s="15">
        <f>IFERROR(VLOOKUP($M:$M,'Data 2'!$AP:$BE,'Data 2'!AY$1,0),0)</f>
        <v>90773.24</v>
      </c>
      <c r="AV248" s="15">
        <f>IFERROR(VLOOKUP($M:$M,'Data 2'!$AP:$BE,'Data 2'!AZ$1,0),0)</f>
        <v>88010.45</v>
      </c>
      <c r="AW248" s="15">
        <f>IFERROR(VLOOKUP($M:$M,'Data 2'!$AP:$BE,'Data 2'!BA$1,0),0)</f>
        <v>81996.040000000008</v>
      </c>
      <c r="AX248" s="15">
        <f>IFERROR(VLOOKUP($M:$M,'Data 2'!$AP:$BE,'Data 2'!BB$1,0),0)</f>
        <v>70116.070000000007</v>
      </c>
      <c r="AY248" s="15">
        <f>IFERROR(VLOOKUP($M:$M,'Data 2'!$AP:$BE,'Data 2'!BC$1,0),0)</f>
        <v>55468.679999999993</v>
      </c>
      <c r="AZ248" s="16">
        <f t="shared" si="209"/>
        <v>910577.57999999984</v>
      </c>
      <c r="BA248" s="3">
        <f>IF(AA248=0,0,IFERROR(VLOOKUP($M:$M,'Price_Per_Oz_01.2019~'!$A:$CQ,Data_sheet_PTD!BA$2,0),0))</f>
        <v>0.74</v>
      </c>
      <c r="BB248" s="3">
        <f>IF(AB248=0,0,IFERROR(VLOOKUP($M:$M,'Price_Per_Oz_01.2019~'!$A:$CQ,Data_sheet_PTD!BB$2,0),0))</f>
        <v>0.74</v>
      </c>
      <c r="BC248" s="3">
        <f>IF(AC248=0,0,IFERROR(VLOOKUP($M:$M,'Price_Per_Oz_01.2019~'!$A:$CQ,Data_sheet_PTD!BC$2,0),0))</f>
        <v>0.74</v>
      </c>
      <c r="BD248" s="3">
        <f>IF(AD248=0,0,IFERROR(VLOOKUP($M:$M,'Price_Per_Oz_01.2019~'!$A:$CQ,Data_sheet_PTD!BD$2,0),0))</f>
        <v>0.74</v>
      </c>
      <c r="BE248" s="3">
        <f>IF(AE248=0,0,IFERROR(VLOOKUP($M:$M,'Price_Per_Oz_01.2019~'!$A:$CQ,Data_sheet_PTD!BE$2,0),0))</f>
        <v>0.74</v>
      </c>
      <c r="BF248" s="3">
        <f>IF(AF248=0,0,IFERROR(VLOOKUP($M:$M,'Price_Per_Oz_01.2019~'!$A:$CQ,Data_sheet_PTD!BF$2,0),0))</f>
        <v>0.74</v>
      </c>
      <c r="BG248" s="3">
        <f>IF(AG248=0,0,IFERROR(VLOOKUP($M:$M,'Price_Per_Oz_01.2019~'!$A:$CQ,Data_sheet_PTD!BG$2,0),0))</f>
        <v>0.74</v>
      </c>
      <c r="BH248" s="3">
        <f>IF(AH248=0,0,IFERROR(VLOOKUP($M:$M,'Price_Per_Oz_01.2019~'!$A:$CQ,Data_sheet_PTD!BH$2,0),0))</f>
        <v>0.74</v>
      </c>
      <c r="BI248" s="3">
        <f>IF(AI248=0,0,IFERROR(VLOOKUP($M:$M,'Price_Per_Oz_01.2019~'!$A:$CQ,Data_sheet_PTD!BI$2,0),0))</f>
        <v>0.74</v>
      </c>
      <c r="BJ248" s="3">
        <f>IF(AJ248=0,0,IFERROR(VLOOKUP($M:$M,'Price_Per_Oz_01.2019~'!$A:$CQ,Data_sheet_PTD!BJ$2,0),0))</f>
        <v>0.74</v>
      </c>
      <c r="BK248" s="3">
        <f>IF(AK248=0,0,IFERROR(VLOOKUP($M:$M,'Price_Per_Oz_01.2019~'!$A:$CQ,Data_sheet_PTD!BK$2,0),0))</f>
        <v>0.74</v>
      </c>
      <c r="BL248" s="3">
        <f>IF(AL248=0,0,IFERROR(VLOOKUP($M:$M,'Price_Per_Oz_01.2019~'!$A:$CQ,Data_sheet_PTD!BL$2,0),0))</f>
        <v>0.74</v>
      </c>
      <c r="BM248" s="17">
        <f t="shared" si="261"/>
        <v>0.74</v>
      </c>
      <c r="BN248" s="3">
        <f>IF(AN248=0,0,IFERROR(VLOOKUP($M:$M,'Price_Per_Oz_01.2019~'!$A:$CQ,Data_sheet_PTD!BN$2,0),0))</f>
        <v>0.74</v>
      </c>
      <c r="BO248" s="3">
        <f>IF(AO248=0,0,IFERROR(VLOOKUP($M:$M,'Price_Per_Oz_01.2019~'!$A:$CQ,Data_sheet_PTD!BO$2,0),0))</f>
        <v>0.77</v>
      </c>
      <c r="BP248" s="3">
        <f>IF(AP248=0,0,IFERROR(VLOOKUP($M:$M,'Price_Per_Oz_01.2019~'!$A:$CQ,Data_sheet_PTD!BP$2,0),0))</f>
        <v>0.77</v>
      </c>
      <c r="BQ248" s="3">
        <f>IF(AQ248=0,0,IFERROR(VLOOKUP($M:$M,'Price_Per_Oz_01.2019~'!$A:$CQ,Data_sheet_PTD!BQ$2,0),0))</f>
        <v>0.77</v>
      </c>
      <c r="BR248" s="3">
        <f>IF(AR248=0,0,IFERROR(VLOOKUP($M:$M,'Price_Per_Oz_01.2019~'!$A:$CQ,Data_sheet_PTD!BR$2,0),0))</f>
        <v>0.77</v>
      </c>
      <c r="BS248" s="3">
        <f>IF(AS248=0,0,IFERROR(VLOOKUP($M:$M,'Price_Per_Oz_01.2019~'!$A:$CQ,Data_sheet_PTD!BS$2,0),0))</f>
        <v>0.77</v>
      </c>
      <c r="BT248" s="3">
        <f>IF(AT248=0,0,IFERROR(VLOOKUP($M:$M,'Price_Per_Oz_01.2019~'!$A:$CQ,Data_sheet_PTD!BT$2,0),0))</f>
        <v>0.77</v>
      </c>
      <c r="BU248" s="3">
        <f>IF(AU248=0,0,IFERROR(VLOOKUP($M:$M,'Price_Per_Oz_01.2019~'!$A:$CQ,Data_sheet_PTD!BU$2,0),0))</f>
        <v>0.77</v>
      </c>
      <c r="BV248" s="3">
        <f>IF(AV248=0,0,IFERROR(VLOOKUP($M:$M,'Price_Per_Oz_01.2019~'!$A:$CQ,Data_sheet_PTD!BV$2,0),0))</f>
        <v>0.77</v>
      </c>
      <c r="BW248" s="3">
        <f>IF(AW248=0,0,IFERROR(VLOOKUP($M:$M,'Price_Per_Oz_01.2019~'!$A:$CQ,Data_sheet_PTD!BW$2,0),0))</f>
        <v>0.77</v>
      </c>
      <c r="BX248" s="3">
        <f>IF(AX248=0,0,IFERROR(VLOOKUP($M:$M,'Price_Per_Oz_01.2019~'!$A:$CQ,Data_sheet_PTD!BX$2,0),0))</f>
        <v>0.77</v>
      </c>
      <c r="BY248" s="3">
        <f>IF(AY248=0,0,IFERROR(VLOOKUP($M:$M,'Price_Per_Oz_01.2019~'!$A:$CQ,Data_sheet_PTD!BY$2,0),0))</f>
        <v>0.77</v>
      </c>
      <c r="BZ248" s="17">
        <f t="shared" si="262"/>
        <v>0.77</v>
      </c>
      <c r="CA248" s="12">
        <f t="shared" si="213"/>
        <v>57205.324324324327</v>
      </c>
      <c r="CB248" s="12">
        <f t="shared" si="214"/>
        <v>69862.689189189186</v>
      </c>
      <c r="CC248" s="12">
        <f t="shared" si="215"/>
        <v>96465.945945945947</v>
      </c>
      <c r="CD248" s="12">
        <f t="shared" si="216"/>
        <v>104629.0945945946</v>
      </c>
      <c r="CE248" s="12">
        <f t="shared" si="217"/>
        <v>100872.3108108108</v>
      </c>
      <c r="CF248" s="12">
        <f t="shared" si="218"/>
        <v>81658.432432432426</v>
      </c>
      <c r="CG248" s="12">
        <f t="shared" si="219"/>
        <v>74300.16216216216</v>
      </c>
      <c r="CH248" s="12">
        <f t="shared" si="220"/>
        <v>97522.716216216213</v>
      </c>
      <c r="CI248" s="12">
        <f t="shared" si="221"/>
        <v>88726.310810810814</v>
      </c>
      <c r="CJ248" s="12">
        <f t="shared" si="222"/>
        <v>86708.324324324334</v>
      </c>
      <c r="CK248" s="12">
        <f t="shared" si="223"/>
        <v>79918.216216216228</v>
      </c>
      <c r="CL248" s="12">
        <f t="shared" si="224"/>
        <v>57496.108108108114</v>
      </c>
      <c r="CM248" s="13">
        <f t="shared" si="263"/>
        <v>995365.63513513515</v>
      </c>
      <c r="CN248" s="12">
        <f t="shared" si="225"/>
        <v>69440.864864864867</v>
      </c>
      <c r="CO248" s="12">
        <f t="shared" si="226"/>
        <v>80925.792207792212</v>
      </c>
      <c r="CP248" s="12">
        <f t="shared" si="227"/>
        <v>118541.63636363635</v>
      </c>
      <c r="CQ248" s="12">
        <f t="shared" si="228"/>
        <v>121558.28571428572</v>
      </c>
      <c r="CR248" s="12">
        <f t="shared" si="229"/>
        <v>115449.44155844157</v>
      </c>
      <c r="CS248" s="12">
        <f t="shared" si="230"/>
        <v>94276.168831168819</v>
      </c>
      <c r="CT248" s="12">
        <f t="shared" si="231"/>
        <v>83309.532467532466</v>
      </c>
      <c r="CU248" s="12">
        <f t="shared" si="232"/>
        <v>117887.32467532468</v>
      </c>
      <c r="CV248" s="12">
        <f t="shared" si="233"/>
        <v>114299.28571428571</v>
      </c>
      <c r="CW248" s="12">
        <f t="shared" si="234"/>
        <v>106488.36363636365</v>
      </c>
      <c r="CX248" s="12">
        <f t="shared" si="235"/>
        <v>91059.831168831181</v>
      </c>
      <c r="CY248" s="12">
        <f t="shared" si="236"/>
        <v>72037.246753246742</v>
      </c>
      <c r="CZ248" s="13">
        <f t="shared" si="210"/>
        <v>1185273.773955774</v>
      </c>
      <c r="DA248" s="15">
        <f t="shared" si="237"/>
        <v>9054.2999999999993</v>
      </c>
      <c r="DB248" s="15">
        <f t="shared" si="238"/>
        <v>8186.6962337662389</v>
      </c>
      <c r="DC248" s="15">
        <f t="shared" si="239"/>
        <v>16336.010909090901</v>
      </c>
      <c r="DD248" s="15">
        <f t="shared" si="240"/>
        <v>12527.601428571432</v>
      </c>
      <c r="DE248" s="15">
        <f t="shared" si="241"/>
        <v>10787.076753246769</v>
      </c>
      <c r="DF248" s="15">
        <f t="shared" si="242"/>
        <v>9337.1249350649305</v>
      </c>
      <c r="DG248" s="15">
        <f t="shared" si="243"/>
        <v>6666.9340259740266</v>
      </c>
      <c r="DH248" s="15">
        <f t="shared" si="244"/>
        <v>15069.810259740265</v>
      </c>
      <c r="DI248" s="15">
        <f t="shared" si="245"/>
        <v>18924.001428571424</v>
      </c>
      <c r="DJ248" s="15">
        <f t="shared" si="246"/>
        <v>14637.229090909092</v>
      </c>
      <c r="DK248" s="15">
        <f t="shared" si="247"/>
        <v>8244.795064935066</v>
      </c>
      <c r="DL248" s="15">
        <f t="shared" si="248"/>
        <v>10760.442597402585</v>
      </c>
      <c r="DM248" s="16">
        <f t="shared" si="211"/>
        <v>140532.02272727274</v>
      </c>
      <c r="DN248" s="15">
        <f t="shared" si="249"/>
        <v>0</v>
      </c>
      <c r="DO248" s="15">
        <f t="shared" si="250"/>
        <v>2427.7737662337686</v>
      </c>
      <c r="DP248" s="15">
        <f t="shared" si="251"/>
        <v>3556.2490909090939</v>
      </c>
      <c r="DQ248" s="15">
        <f t="shared" si="252"/>
        <v>3646.7485714285749</v>
      </c>
      <c r="DR248" s="15">
        <f t="shared" si="253"/>
        <v>3463.4832467532501</v>
      </c>
      <c r="DS248" s="15">
        <f t="shared" si="254"/>
        <v>2828.2850649350671</v>
      </c>
      <c r="DT248" s="15">
        <f t="shared" si="255"/>
        <v>2499.2859740259764</v>
      </c>
      <c r="DU248" s="15">
        <f t="shared" si="256"/>
        <v>3536.6197402597436</v>
      </c>
      <c r="DV248" s="15">
        <f t="shared" si="257"/>
        <v>3428.9785714285745</v>
      </c>
      <c r="DW248" s="15">
        <f t="shared" si="258"/>
        <v>3194.6509090909121</v>
      </c>
      <c r="DX248" s="15">
        <f t="shared" si="259"/>
        <v>2731.7949350649378</v>
      </c>
      <c r="DY248" s="15">
        <f t="shared" si="260"/>
        <v>2161.1174025974042</v>
      </c>
      <c r="DZ248" s="16">
        <f t="shared" si="212"/>
        <v>33474.987272727303</v>
      </c>
      <c r="EB248" s="22">
        <f t="shared" si="264"/>
        <v>0</v>
      </c>
      <c r="EC248" s="22">
        <f t="shared" si="265"/>
        <v>0</v>
      </c>
      <c r="ED248" s="22">
        <f t="shared" si="266"/>
        <v>0</v>
      </c>
      <c r="EE248" s="22">
        <f t="shared" si="267"/>
        <v>0</v>
      </c>
      <c r="EF248" s="22">
        <f t="shared" si="268"/>
        <v>0</v>
      </c>
      <c r="EG248" s="22">
        <f t="shared" si="269"/>
        <v>0</v>
      </c>
      <c r="EH248" s="22">
        <f t="shared" si="270"/>
        <v>0</v>
      </c>
      <c r="EI248" s="22">
        <f t="shared" si="271"/>
        <v>0</v>
      </c>
      <c r="EJ248" s="22">
        <f t="shared" si="272"/>
        <v>0</v>
      </c>
      <c r="EK248" s="22">
        <f t="shared" si="273"/>
        <v>0</v>
      </c>
      <c r="EL248" s="22">
        <f t="shared" si="274"/>
        <v>0</v>
      </c>
      <c r="EM248" s="22">
        <f t="shared" si="275"/>
        <v>0</v>
      </c>
    </row>
    <row r="249" spans="12:143" x14ac:dyDescent="0.3">
      <c r="L249" s="7"/>
      <c r="M249" t="s">
        <v>226</v>
      </c>
      <c r="N249" s="15">
        <f>IFERROR(VLOOKUP($M:$M,'Data 2'!$C:$R,'Data 2'!E$1,0),0)</f>
        <v>0</v>
      </c>
      <c r="O249" s="15">
        <f>IFERROR(VLOOKUP($M:$M,'Data 2'!$C:$R,'Data 2'!F$1,0),0)</f>
        <v>0</v>
      </c>
      <c r="P249" s="15">
        <f>IFERROR(VLOOKUP($M:$M,'Data 2'!$C:$R,'Data 2'!G$1,0),0)</f>
        <v>0</v>
      </c>
      <c r="Q249" s="15">
        <f>IFERROR(VLOOKUP($M:$M,'Data 2'!$C:$R,'Data 2'!H$1,0),0)</f>
        <v>0</v>
      </c>
      <c r="R249" s="15">
        <f>IFERROR(VLOOKUP($M:$M,'Data 2'!$C:$R,'Data 2'!I$1,0),0)</f>
        <v>0</v>
      </c>
      <c r="S249" s="15">
        <f>IFERROR(VLOOKUP($M:$M,'Data 2'!$C:$R,'Data 2'!J$1,0),0)</f>
        <v>0</v>
      </c>
      <c r="T249" s="15">
        <f>IFERROR(VLOOKUP($M:$M,'Data 2'!$C:$R,'Data 2'!K$1,0),0)</f>
        <v>0</v>
      </c>
      <c r="U249" s="15">
        <f>IFERROR(VLOOKUP($M:$M,'Data 2'!$C:$R,'Data 2'!L$1,0),0)</f>
        <v>0</v>
      </c>
      <c r="V249" s="15">
        <f>IFERROR(VLOOKUP($M:$M,'Data 2'!$C:$R,'Data 2'!M$1,0),0)</f>
        <v>0</v>
      </c>
      <c r="W249" s="15">
        <f>IFERROR(VLOOKUP($M:$M,'Data 2'!$C:$R,'Data 2'!N$1,0),0)</f>
        <v>0</v>
      </c>
      <c r="X249" s="15">
        <f>IFERROR(VLOOKUP($M:$M,'Data 2'!$C:$R,'Data 2'!O$1,0),0)</f>
        <v>0</v>
      </c>
      <c r="Y249" s="15">
        <f>IFERROR(VLOOKUP($M:$M,'Data 2'!$C:$R,'Data 2'!P$1,0),0)</f>
        <v>0</v>
      </c>
      <c r="Z249" s="16">
        <f t="shared" si="277"/>
        <v>0</v>
      </c>
      <c r="AA249" s="15">
        <f>IFERROR(VLOOKUP($M:$M,'Data 2'!$U:$AI,'Data 2'!W$1,0),0)</f>
        <v>0</v>
      </c>
      <c r="AB249" s="15">
        <f>IFERROR(VLOOKUP($M:$M,'Data 2'!$U:$AI,'Data 2'!X$1,0),0)</f>
        <v>0</v>
      </c>
      <c r="AC249" s="15">
        <f>IFERROR(VLOOKUP($M:$M,'Data 2'!$U:$AI,'Data 2'!Y$1,0),0)</f>
        <v>0</v>
      </c>
      <c r="AD249" s="15">
        <f>IFERROR(VLOOKUP($M:$M,'Data 2'!$U:$AI,'Data 2'!Z$1,0),0)</f>
        <v>0</v>
      </c>
      <c r="AE249" s="15">
        <f>IFERROR(VLOOKUP($M:$M,'Data 2'!$U:$AI,'Data 2'!AA$1,0),0)</f>
        <v>0</v>
      </c>
      <c r="AF249" s="15">
        <f>IFERROR(VLOOKUP($M:$M,'Data 2'!$U:$AI,'Data 2'!AB$1,0),0)</f>
        <v>0</v>
      </c>
      <c r="AG249" s="15">
        <f>IFERROR(VLOOKUP($M:$M,'Data 2'!$U:$AI,'Data 2'!AC$1,0),0)</f>
        <v>0</v>
      </c>
      <c r="AH249" s="15">
        <f>IFERROR(VLOOKUP($M:$M,'Data 2'!$U:$AI,'Data 2'!AD$1,0),0)</f>
        <v>0</v>
      </c>
      <c r="AI249" s="15">
        <f>IFERROR(VLOOKUP($M:$M,'Data 2'!$U:$AI,'Data 2'!AE$1,0),0)</f>
        <v>0</v>
      </c>
      <c r="AJ249" s="15">
        <f>IFERROR(VLOOKUP($M:$M,'Data 2'!$U:$AI,'Data 2'!AF$1,0),0)</f>
        <v>0</v>
      </c>
      <c r="AK249" s="15">
        <f>IFERROR(VLOOKUP($M:$M,'Data 2'!$U:$AI,'Data 2'!AG$1,0),0)</f>
        <v>0</v>
      </c>
      <c r="AL249" s="15">
        <f>IFERROR(VLOOKUP($M:$M,'Data 2'!$U:$AI,'Data 2'!AH$1,0),0)</f>
        <v>0</v>
      </c>
      <c r="AM249" s="16">
        <f t="shared" si="276"/>
        <v>0</v>
      </c>
      <c r="AN249" s="15">
        <f>IFERROR(VLOOKUP($M:$M,'Data 2'!$AP:$BE,'Data 2'!AR$1,0),0)</f>
        <v>0</v>
      </c>
      <c r="AO249" s="15">
        <f>IFERROR(VLOOKUP($M:$M,'Data 2'!$AP:$BE,'Data 2'!AS$1,0),0)</f>
        <v>0</v>
      </c>
      <c r="AP249" s="15">
        <f>IFERROR(VLOOKUP($M:$M,'Data 2'!$AP:$BE,'Data 2'!AT$1,0),0)</f>
        <v>0</v>
      </c>
      <c r="AQ249" s="15">
        <f>IFERROR(VLOOKUP($M:$M,'Data 2'!$AP:$BE,'Data 2'!AU$1,0),0)</f>
        <v>0</v>
      </c>
      <c r="AR249" s="15">
        <f>IFERROR(VLOOKUP($M:$M,'Data 2'!$AP:$BE,'Data 2'!AV$1,0),0)</f>
        <v>0</v>
      </c>
      <c r="AS249" s="15">
        <f>IFERROR(VLOOKUP($M:$M,'Data 2'!$AP:$BE,'Data 2'!AW$1,0),0)</f>
        <v>0</v>
      </c>
      <c r="AT249" s="15">
        <f>IFERROR(VLOOKUP($M:$M,'Data 2'!$AP:$BE,'Data 2'!AX$1,0),0)</f>
        <v>0</v>
      </c>
      <c r="AU249" s="15">
        <f>IFERROR(VLOOKUP($M:$M,'Data 2'!$AP:$BE,'Data 2'!AY$1,0),0)</f>
        <v>0</v>
      </c>
      <c r="AV249" s="15">
        <f>IFERROR(VLOOKUP($M:$M,'Data 2'!$AP:$BE,'Data 2'!AZ$1,0),0)</f>
        <v>0</v>
      </c>
      <c r="AW249" s="15">
        <f>IFERROR(VLOOKUP($M:$M,'Data 2'!$AP:$BE,'Data 2'!BA$1,0),0)</f>
        <v>0</v>
      </c>
      <c r="AX249" s="15">
        <f>IFERROR(VLOOKUP($M:$M,'Data 2'!$AP:$BE,'Data 2'!BB$1,0),0)</f>
        <v>0</v>
      </c>
      <c r="AY249" s="15">
        <f>IFERROR(VLOOKUP($M:$M,'Data 2'!$AP:$BE,'Data 2'!BC$1,0),0)</f>
        <v>0</v>
      </c>
      <c r="AZ249" s="16">
        <f t="shared" si="209"/>
        <v>0</v>
      </c>
      <c r="BA249" s="3">
        <f>IF(AA249=0,0,IFERROR(VLOOKUP($M:$M,'Price_Per_Oz_01.2019~'!$A:$CQ,Data_sheet_PTD!BA$2,0),0))</f>
        <v>0</v>
      </c>
      <c r="BB249" s="3">
        <f>IF(AB249=0,0,IFERROR(VLOOKUP($M:$M,'Price_Per_Oz_01.2019~'!$A:$CQ,Data_sheet_PTD!BB$2,0),0))</f>
        <v>0</v>
      </c>
      <c r="BC249" s="3">
        <f>IF(AC249=0,0,IFERROR(VLOOKUP($M:$M,'Price_Per_Oz_01.2019~'!$A:$CQ,Data_sheet_PTD!BC$2,0),0))</f>
        <v>0</v>
      </c>
      <c r="BD249" s="3">
        <f>IF(AD249=0,0,IFERROR(VLOOKUP($M:$M,'Price_Per_Oz_01.2019~'!$A:$CQ,Data_sheet_PTD!BD$2,0),0))</f>
        <v>0</v>
      </c>
      <c r="BE249" s="3">
        <f>IF(AE249=0,0,IFERROR(VLOOKUP($M:$M,'Price_Per_Oz_01.2019~'!$A:$CQ,Data_sheet_PTD!BE$2,0),0))</f>
        <v>0</v>
      </c>
      <c r="BF249" s="3">
        <f>IF(AF249=0,0,IFERROR(VLOOKUP($M:$M,'Price_Per_Oz_01.2019~'!$A:$CQ,Data_sheet_PTD!BF$2,0),0))</f>
        <v>0</v>
      </c>
      <c r="BG249" s="3">
        <f>IF(AG249=0,0,IFERROR(VLOOKUP($M:$M,'Price_Per_Oz_01.2019~'!$A:$CQ,Data_sheet_PTD!BG$2,0),0))</f>
        <v>0</v>
      </c>
      <c r="BH249" s="3">
        <f>IF(AH249=0,0,IFERROR(VLOOKUP($M:$M,'Price_Per_Oz_01.2019~'!$A:$CQ,Data_sheet_PTD!BH$2,0),0))</f>
        <v>0</v>
      </c>
      <c r="BI249" s="3">
        <f>IF(AI249=0,0,IFERROR(VLOOKUP($M:$M,'Price_Per_Oz_01.2019~'!$A:$CQ,Data_sheet_PTD!BI$2,0),0))</f>
        <v>0</v>
      </c>
      <c r="BJ249" s="3">
        <f>IF(AJ249=0,0,IFERROR(VLOOKUP($M:$M,'Price_Per_Oz_01.2019~'!$A:$CQ,Data_sheet_PTD!BJ$2,0),0))</f>
        <v>0</v>
      </c>
      <c r="BK249" s="3">
        <f>IF(AK249=0,0,IFERROR(VLOOKUP($M:$M,'Price_Per_Oz_01.2019~'!$A:$CQ,Data_sheet_PTD!BK$2,0),0))</f>
        <v>0</v>
      </c>
      <c r="BL249" s="3">
        <f>IF(AL249=0,0,IFERROR(VLOOKUP($M:$M,'Price_Per_Oz_01.2019~'!$A:$CQ,Data_sheet_PTD!BL$2,0),0))</f>
        <v>0</v>
      </c>
      <c r="BM249" s="17">
        <f t="shared" si="261"/>
        <v>0</v>
      </c>
      <c r="BN249" s="3">
        <f>IF(AN249=0,0,IFERROR(VLOOKUP($M:$M,'Price_Per_Oz_01.2019~'!$A:$CQ,Data_sheet_PTD!BN$2,0),0))</f>
        <v>0</v>
      </c>
      <c r="BO249" s="3">
        <f>IF(AO249=0,0,IFERROR(VLOOKUP($M:$M,'Price_Per_Oz_01.2019~'!$A:$CQ,Data_sheet_PTD!BO$2,0),0))</f>
        <v>0</v>
      </c>
      <c r="BP249" s="3">
        <f>IF(AP249=0,0,IFERROR(VLOOKUP($M:$M,'Price_Per_Oz_01.2019~'!$A:$CQ,Data_sheet_PTD!BP$2,0),0))</f>
        <v>0</v>
      </c>
      <c r="BQ249" s="3">
        <f>IF(AQ249=0,0,IFERROR(VLOOKUP($M:$M,'Price_Per_Oz_01.2019~'!$A:$CQ,Data_sheet_PTD!BQ$2,0),0))</f>
        <v>0</v>
      </c>
      <c r="BR249" s="3">
        <f>IF(AR249=0,0,IFERROR(VLOOKUP($M:$M,'Price_Per_Oz_01.2019~'!$A:$CQ,Data_sheet_PTD!BR$2,0),0))</f>
        <v>0</v>
      </c>
      <c r="BS249" s="3">
        <f>IF(AS249=0,0,IFERROR(VLOOKUP($M:$M,'Price_Per_Oz_01.2019~'!$A:$CQ,Data_sheet_PTD!BS$2,0),0))</f>
        <v>0</v>
      </c>
      <c r="BT249" s="3">
        <f>IF(AT249=0,0,IFERROR(VLOOKUP($M:$M,'Price_Per_Oz_01.2019~'!$A:$CQ,Data_sheet_PTD!BT$2,0),0))</f>
        <v>0</v>
      </c>
      <c r="BU249" s="3">
        <f>IF(AU249=0,0,IFERROR(VLOOKUP($M:$M,'Price_Per_Oz_01.2019~'!$A:$CQ,Data_sheet_PTD!BU$2,0),0))</f>
        <v>0</v>
      </c>
      <c r="BV249" s="3">
        <f>IF(AV249=0,0,IFERROR(VLOOKUP($M:$M,'Price_Per_Oz_01.2019~'!$A:$CQ,Data_sheet_PTD!BV$2,0),0))</f>
        <v>0</v>
      </c>
      <c r="BW249" s="3">
        <f>IF(AW249=0,0,IFERROR(VLOOKUP($M:$M,'Price_Per_Oz_01.2019~'!$A:$CQ,Data_sheet_PTD!BW$2,0),0))</f>
        <v>0</v>
      </c>
      <c r="BX249" s="3">
        <f>IF(AX249=0,0,IFERROR(VLOOKUP($M:$M,'Price_Per_Oz_01.2019~'!$A:$CQ,Data_sheet_PTD!BX$2,0),0))</f>
        <v>0</v>
      </c>
      <c r="BY249" s="3">
        <f>IF(AY249=0,0,IFERROR(VLOOKUP($M:$M,'Price_Per_Oz_01.2019~'!$A:$CQ,Data_sheet_PTD!BY$2,0),0))</f>
        <v>0</v>
      </c>
      <c r="BZ249" s="17">
        <f t="shared" si="262"/>
        <v>0</v>
      </c>
      <c r="CA249" s="12">
        <f t="shared" si="213"/>
        <v>0</v>
      </c>
      <c r="CB249" s="12">
        <f t="shared" si="214"/>
        <v>0</v>
      </c>
      <c r="CC249" s="12">
        <f t="shared" si="215"/>
        <v>0</v>
      </c>
      <c r="CD249" s="12">
        <f t="shared" si="216"/>
        <v>0</v>
      </c>
      <c r="CE249" s="12">
        <f t="shared" si="217"/>
        <v>0</v>
      </c>
      <c r="CF249" s="12">
        <f t="shared" si="218"/>
        <v>0</v>
      </c>
      <c r="CG249" s="12">
        <f t="shared" si="219"/>
        <v>0</v>
      </c>
      <c r="CH249" s="12">
        <f t="shared" si="220"/>
        <v>0</v>
      </c>
      <c r="CI249" s="12">
        <f t="shared" si="221"/>
        <v>0</v>
      </c>
      <c r="CJ249" s="12">
        <f t="shared" si="222"/>
        <v>0</v>
      </c>
      <c r="CK249" s="12">
        <f t="shared" si="223"/>
        <v>0</v>
      </c>
      <c r="CL249" s="12">
        <f t="shared" si="224"/>
        <v>0</v>
      </c>
      <c r="CM249" s="13">
        <f t="shared" si="263"/>
        <v>0</v>
      </c>
      <c r="CN249" s="12">
        <f t="shared" si="225"/>
        <v>0</v>
      </c>
      <c r="CO249" s="12">
        <f t="shared" si="226"/>
        <v>0</v>
      </c>
      <c r="CP249" s="12">
        <f t="shared" si="227"/>
        <v>0</v>
      </c>
      <c r="CQ249" s="12">
        <f t="shared" si="228"/>
        <v>0</v>
      </c>
      <c r="CR249" s="12">
        <f t="shared" si="229"/>
        <v>0</v>
      </c>
      <c r="CS249" s="12">
        <f t="shared" si="230"/>
        <v>0</v>
      </c>
      <c r="CT249" s="12">
        <f t="shared" si="231"/>
        <v>0</v>
      </c>
      <c r="CU249" s="12">
        <f t="shared" si="232"/>
        <v>0</v>
      </c>
      <c r="CV249" s="12">
        <f t="shared" si="233"/>
        <v>0</v>
      </c>
      <c r="CW249" s="12">
        <f t="shared" si="234"/>
        <v>0</v>
      </c>
      <c r="CX249" s="12">
        <f t="shared" si="235"/>
        <v>0</v>
      </c>
      <c r="CY249" s="12">
        <f t="shared" si="236"/>
        <v>0</v>
      </c>
      <c r="CZ249" s="13">
        <f t="shared" si="210"/>
        <v>0</v>
      </c>
      <c r="DA249" s="15">
        <f t="shared" si="237"/>
        <v>0</v>
      </c>
      <c r="DB249" s="15">
        <f t="shared" si="238"/>
        <v>0</v>
      </c>
      <c r="DC249" s="15">
        <f t="shared" si="239"/>
        <v>0</v>
      </c>
      <c r="DD249" s="15">
        <f t="shared" si="240"/>
        <v>0</v>
      </c>
      <c r="DE249" s="15">
        <f t="shared" si="241"/>
        <v>0</v>
      </c>
      <c r="DF249" s="15">
        <f t="shared" si="242"/>
        <v>0</v>
      </c>
      <c r="DG249" s="15">
        <f t="shared" si="243"/>
        <v>0</v>
      </c>
      <c r="DH249" s="15">
        <f t="shared" si="244"/>
        <v>0</v>
      </c>
      <c r="DI249" s="15">
        <f t="shared" si="245"/>
        <v>0</v>
      </c>
      <c r="DJ249" s="15">
        <f t="shared" si="246"/>
        <v>0</v>
      </c>
      <c r="DK249" s="15">
        <f t="shared" si="247"/>
        <v>0</v>
      </c>
      <c r="DL249" s="15">
        <f t="shared" si="248"/>
        <v>0</v>
      </c>
      <c r="DM249" s="16">
        <f t="shared" si="211"/>
        <v>0</v>
      </c>
      <c r="DN249" s="15">
        <f t="shared" si="249"/>
        <v>0</v>
      </c>
      <c r="DO249" s="15">
        <f t="shared" si="250"/>
        <v>0</v>
      </c>
      <c r="DP249" s="15">
        <f t="shared" si="251"/>
        <v>0</v>
      </c>
      <c r="DQ249" s="15">
        <f t="shared" si="252"/>
        <v>0</v>
      </c>
      <c r="DR249" s="15">
        <f t="shared" si="253"/>
        <v>0</v>
      </c>
      <c r="DS249" s="15">
        <f t="shared" si="254"/>
        <v>0</v>
      </c>
      <c r="DT249" s="15">
        <f t="shared" si="255"/>
        <v>0</v>
      </c>
      <c r="DU249" s="15">
        <f t="shared" si="256"/>
        <v>0</v>
      </c>
      <c r="DV249" s="15">
        <f t="shared" si="257"/>
        <v>0</v>
      </c>
      <c r="DW249" s="15">
        <f t="shared" si="258"/>
        <v>0</v>
      </c>
      <c r="DX249" s="15">
        <f t="shared" si="259"/>
        <v>0</v>
      </c>
      <c r="DY249" s="15">
        <f t="shared" si="260"/>
        <v>0</v>
      </c>
      <c r="DZ249" s="16">
        <f t="shared" si="212"/>
        <v>0</v>
      </c>
      <c r="EB249" s="22">
        <f t="shared" si="264"/>
        <v>0</v>
      </c>
      <c r="EC249" s="22">
        <f t="shared" si="265"/>
        <v>0</v>
      </c>
      <c r="ED249" s="22">
        <f t="shared" si="266"/>
        <v>0</v>
      </c>
      <c r="EE249" s="22">
        <f t="shared" si="267"/>
        <v>0</v>
      </c>
      <c r="EF249" s="22">
        <f t="shared" si="268"/>
        <v>0</v>
      </c>
      <c r="EG249" s="22">
        <f t="shared" si="269"/>
        <v>0</v>
      </c>
      <c r="EH249" s="22">
        <f t="shared" si="270"/>
        <v>0</v>
      </c>
      <c r="EI249" s="22">
        <f t="shared" si="271"/>
        <v>0</v>
      </c>
      <c r="EJ249" s="22">
        <f t="shared" si="272"/>
        <v>0</v>
      </c>
      <c r="EK249" s="22">
        <f t="shared" si="273"/>
        <v>0</v>
      </c>
      <c r="EL249" s="22">
        <f t="shared" si="274"/>
        <v>0</v>
      </c>
      <c r="EM249" s="22">
        <f t="shared" si="275"/>
        <v>0</v>
      </c>
    </row>
    <row r="250" spans="12:143" x14ac:dyDescent="0.3">
      <c r="L250" s="7"/>
      <c r="M250" t="s">
        <v>227</v>
      </c>
      <c r="N250" s="15">
        <f>IFERROR(VLOOKUP($M:$M,'Data 2'!$C:$R,'Data 2'!E$1,0),0)</f>
        <v>48208.42</v>
      </c>
      <c r="O250" s="15">
        <f>IFERROR(VLOOKUP($M:$M,'Data 2'!$C:$R,'Data 2'!F$1,0),0)</f>
        <v>49344.31</v>
      </c>
      <c r="P250" s="15">
        <f>IFERROR(VLOOKUP($M:$M,'Data 2'!$C:$R,'Data 2'!G$1,0),0)</f>
        <v>63615.21</v>
      </c>
      <c r="Q250" s="15">
        <f>IFERROR(VLOOKUP($M:$M,'Data 2'!$C:$R,'Data 2'!H$1,0),0)</f>
        <v>78680.490000000005</v>
      </c>
      <c r="R250" s="15">
        <f>IFERROR(VLOOKUP($M:$M,'Data 2'!$C:$R,'Data 2'!I$1,0),0)</f>
        <v>92343.4</v>
      </c>
      <c r="S250" s="15">
        <f>IFERROR(VLOOKUP($M:$M,'Data 2'!$C:$R,'Data 2'!J$1,0),0)</f>
        <v>91439.42</v>
      </c>
      <c r="T250" s="15">
        <f>IFERROR(VLOOKUP($M:$M,'Data 2'!$C:$R,'Data 2'!K$1,0),0)</f>
        <v>101601.27</v>
      </c>
      <c r="U250" s="15">
        <f>IFERROR(VLOOKUP($M:$M,'Data 2'!$C:$R,'Data 2'!L$1,0),0)</f>
        <v>87585.35</v>
      </c>
      <c r="V250" s="15">
        <f>IFERROR(VLOOKUP($M:$M,'Data 2'!$C:$R,'Data 2'!M$1,0),0)</f>
        <v>59868.47</v>
      </c>
      <c r="W250" s="15">
        <f>IFERROR(VLOOKUP($M:$M,'Data 2'!$C:$R,'Data 2'!N$1,0),0)</f>
        <v>50051.29</v>
      </c>
      <c r="X250" s="15">
        <f>IFERROR(VLOOKUP($M:$M,'Data 2'!$C:$R,'Data 2'!O$1,0),0)</f>
        <v>37579.24</v>
      </c>
      <c r="Y250" s="15">
        <f>IFERROR(VLOOKUP($M:$M,'Data 2'!$C:$R,'Data 2'!P$1,0),0)</f>
        <v>38737.69</v>
      </c>
      <c r="Z250" s="16">
        <f t="shared" si="277"/>
        <v>612817.86999999988</v>
      </c>
      <c r="AA250" s="15">
        <f>IFERROR(VLOOKUP($M:$M,'Data 2'!$U:$AI,'Data 2'!W$1,0),0)</f>
        <v>42373.33</v>
      </c>
      <c r="AB250" s="15">
        <f>IFERROR(VLOOKUP($M:$M,'Data 2'!$U:$AI,'Data 2'!X$1,0),0)</f>
        <v>58719.41</v>
      </c>
      <c r="AC250" s="15">
        <f>IFERROR(VLOOKUP($M:$M,'Data 2'!$U:$AI,'Data 2'!Y$1,0),0)</f>
        <v>86233.06</v>
      </c>
      <c r="AD250" s="15">
        <f>IFERROR(VLOOKUP($M:$M,'Data 2'!$U:$AI,'Data 2'!Z$1,0),0)</f>
        <v>99195.97</v>
      </c>
      <c r="AE250" s="15">
        <f>IFERROR(VLOOKUP($M:$M,'Data 2'!$U:$AI,'Data 2'!AA$1,0),0)</f>
        <v>119326.37</v>
      </c>
      <c r="AF250" s="15">
        <f>IFERROR(VLOOKUP($M:$M,'Data 2'!$U:$AI,'Data 2'!AB$1,0),0)</f>
        <v>131481.48000000001</v>
      </c>
      <c r="AG250" s="15">
        <f>IFERROR(VLOOKUP($M:$M,'Data 2'!$U:$AI,'Data 2'!AC$1,0),0)</f>
        <v>118687.72</v>
      </c>
      <c r="AH250" s="15">
        <f>IFERROR(VLOOKUP($M:$M,'Data 2'!$U:$AI,'Data 2'!AD$1,0),0)</f>
        <v>101928.37</v>
      </c>
      <c r="AI250" s="15">
        <f>IFERROR(VLOOKUP($M:$M,'Data 2'!$U:$AI,'Data 2'!AE$1,0),0)</f>
        <v>79986.2</v>
      </c>
      <c r="AJ250" s="15">
        <f>IFERROR(VLOOKUP($M:$M,'Data 2'!$U:$AI,'Data 2'!AF$1,0),0)</f>
        <v>69358.55</v>
      </c>
      <c r="AK250" s="15">
        <f>IFERROR(VLOOKUP($M:$M,'Data 2'!$U:$AI,'Data 2'!AG$1,0),0)</f>
        <v>56824.73</v>
      </c>
      <c r="AL250" s="15">
        <f>IFERROR(VLOOKUP($M:$M,'Data 2'!$U:$AI,'Data 2'!AH$1,0),0)</f>
        <v>44771.73</v>
      </c>
      <c r="AM250" s="16">
        <f t="shared" si="276"/>
        <v>1008886.9199999999</v>
      </c>
      <c r="AN250" s="15">
        <f>IFERROR(VLOOKUP($M:$M,'Data 2'!$AP:$BE,'Data 2'!AR$1,0),0)</f>
        <v>50125.54</v>
      </c>
      <c r="AO250" s="15">
        <f>IFERROR(VLOOKUP($M:$M,'Data 2'!$AP:$BE,'Data 2'!AS$1,0),0)</f>
        <v>52469.760000000002</v>
      </c>
      <c r="AP250" s="15">
        <f>IFERROR(VLOOKUP($M:$M,'Data 2'!$AP:$BE,'Data 2'!AT$1,0),0)</f>
        <v>106558</v>
      </c>
      <c r="AQ250" s="15">
        <f>IFERROR(VLOOKUP($M:$M,'Data 2'!$AP:$BE,'Data 2'!AU$1,0),0)</f>
        <v>108017.36</v>
      </c>
      <c r="AR250" s="15">
        <f>IFERROR(VLOOKUP($M:$M,'Data 2'!$AP:$BE,'Data 2'!AV$1,0),0)</f>
        <v>121746.65</v>
      </c>
      <c r="AS250" s="15">
        <f>IFERROR(VLOOKUP($M:$M,'Data 2'!$AP:$BE,'Data 2'!AW$1,0),0)</f>
        <v>135454.94</v>
      </c>
      <c r="AT250" s="15">
        <f>IFERROR(VLOOKUP($M:$M,'Data 2'!$AP:$BE,'Data 2'!AX$1,0),0)</f>
        <v>129501.64</v>
      </c>
      <c r="AU250" s="15">
        <f>IFERROR(VLOOKUP($M:$M,'Data 2'!$AP:$BE,'Data 2'!AY$1,0),0)</f>
        <v>122809.24</v>
      </c>
      <c r="AV250" s="15">
        <f>IFERROR(VLOOKUP($M:$M,'Data 2'!$AP:$BE,'Data 2'!AZ$1,0),0)</f>
        <v>91511.42</v>
      </c>
      <c r="AW250" s="15">
        <f>IFERROR(VLOOKUP($M:$M,'Data 2'!$AP:$BE,'Data 2'!BA$1,0),0)</f>
        <v>70256.72</v>
      </c>
      <c r="AX250" s="15">
        <f>IFERROR(VLOOKUP($M:$M,'Data 2'!$AP:$BE,'Data 2'!BB$1,0),0)</f>
        <v>58067.47</v>
      </c>
      <c r="AY250" s="15">
        <f>IFERROR(VLOOKUP($M:$M,'Data 2'!$AP:$BE,'Data 2'!BC$1,0),0)</f>
        <v>44285.849999999984</v>
      </c>
      <c r="AZ250" s="16">
        <f t="shared" si="209"/>
        <v>1090804.5900000001</v>
      </c>
      <c r="BA250" s="3">
        <f>IF(AA250=0,0,IFERROR(VLOOKUP($M:$M,'Price_Per_Oz_01.2019~'!$A:$CQ,Data_sheet_PTD!BA$2,0),0))</f>
        <v>0.64</v>
      </c>
      <c r="BB250" s="3">
        <f>IF(AB250=0,0,IFERROR(VLOOKUP($M:$M,'Price_Per_Oz_01.2019~'!$A:$CQ,Data_sheet_PTD!BB$2,0),0))</f>
        <v>0.64</v>
      </c>
      <c r="BC250" s="3">
        <f>IF(AC250=0,0,IFERROR(VLOOKUP($M:$M,'Price_Per_Oz_01.2019~'!$A:$CQ,Data_sheet_PTD!BC$2,0),0))</f>
        <v>0.64</v>
      </c>
      <c r="BD250" s="3">
        <f>IF(AD250=0,0,IFERROR(VLOOKUP($M:$M,'Price_Per_Oz_01.2019~'!$A:$CQ,Data_sheet_PTD!BD$2,0),0))</f>
        <v>0.64</v>
      </c>
      <c r="BE250" s="3">
        <f>IF(AE250=0,0,IFERROR(VLOOKUP($M:$M,'Price_Per_Oz_01.2019~'!$A:$CQ,Data_sheet_PTD!BE$2,0),0))</f>
        <v>0.64</v>
      </c>
      <c r="BF250" s="3">
        <f>IF(AF250=0,0,IFERROR(VLOOKUP($M:$M,'Price_Per_Oz_01.2019~'!$A:$CQ,Data_sheet_PTD!BF$2,0),0))</f>
        <v>0.64</v>
      </c>
      <c r="BG250" s="3">
        <f>IF(AG250=0,0,IFERROR(VLOOKUP($M:$M,'Price_Per_Oz_01.2019~'!$A:$CQ,Data_sheet_PTD!BG$2,0),0))</f>
        <v>0.64</v>
      </c>
      <c r="BH250" s="3">
        <f>IF(AH250=0,0,IFERROR(VLOOKUP($M:$M,'Price_Per_Oz_01.2019~'!$A:$CQ,Data_sheet_PTD!BH$2,0),0))</f>
        <v>0.64</v>
      </c>
      <c r="BI250" s="3">
        <f>IF(AI250=0,0,IFERROR(VLOOKUP($M:$M,'Price_Per_Oz_01.2019~'!$A:$CQ,Data_sheet_PTD!BI$2,0),0))</f>
        <v>0.64</v>
      </c>
      <c r="BJ250" s="3">
        <f>IF(AJ250=0,0,IFERROR(VLOOKUP($M:$M,'Price_Per_Oz_01.2019~'!$A:$CQ,Data_sheet_PTD!BJ$2,0),0))</f>
        <v>0.64</v>
      </c>
      <c r="BK250" s="3">
        <f>IF(AK250=0,0,IFERROR(VLOOKUP($M:$M,'Price_Per_Oz_01.2019~'!$A:$CQ,Data_sheet_PTD!BK$2,0),0))</f>
        <v>0.64</v>
      </c>
      <c r="BL250" s="3">
        <f>IF(AL250=0,0,IFERROR(VLOOKUP($M:$M,'Price_Per_Oz_01.2019~'!$A:$CQ,Data_sheet_PTD!BL$2,0),0))</f>
        <v>0.64</v>
      </c>
      <c r="BM250" s="17">
        <f t="shared" si="261"/>
        <v>0.64</v>
      </c>
      <c r="BN250" s="3">
        <f>IF(AN250=0,0,IFERROR(VLOOKUP($M:$M,'Price_Per_Oz_01.2019~'!$A:$CQ,Data_sheet_PTD!BN$2,0),0))</f>
        <v>0.64</v>
      </c>
      <c r="BO250" s="3">
        <f>IF(AO250=0,0,IFERROR(VLOOKUP($M:$M,'Price_Per_Oz_01.2019~'!$A:$CQ,Data_sheet_PTD!BO$2,0),0))</f>
        <v>0.64</v>
      </c>
      <c r="BP250" s="3">
        <f>IF(AP250=0,0,IFERROR(VLOOKUP($M:$M,'Price_Per_Oz_01.2019~'!$A:$CQ,Data_sheet_PTD!BP$2,0),0))</f>
        <v>0.64</v>
      </c>
      <c r="BQ250" s="3">
        <f>IF(AQ250=0,0,IFERROR(VLOOKUP($M:$M,'Price_Per_Oz_01.2019~'!$A:$CQ,Data_sheet_PTD!BQ$2,0),0))</f>
        <v>0.64</v>
      </c>
      <c r="BR250" s="3">
        <f>IF(AR250=0,0,IFERROR(VLOOKUP($M:$M,'Price_Per_Oz_01.2019~'!$A:$CQ,Data_sheet_PTD!BR$2,0),0))</f>
        <v>0.64</v>
      </c>
      <c r="BS250" s="3">
        <f>IF(AS250=0,0,IFERROR(VLOOKUP($M:$M,'Price_Per_Oz_01.2019~'!$A:$CQ,Data_sheet_PTD!BS$2,0),0))</f>
        <v>0.64</v>
      </c>
      <c r="BT250" s="3">
        <f>IF(AT250=0,0,IFERROR(VLOOKUP($M:$M,'Price_Per_Oz_01.2019~'!$A:$CQ,Data_sheet_PTD!BT$2,0),0))</f>
        <v>0.64</v>
      </c>
      <c r="BU250" s="3">
        <f>IF(AU250=0,0,IFERROR(VLOOKUP($M:$M,'Price_Per_Oz_01.2019~'!$A:$CQ,Data_sheet_PTD!BU$2,0),0))</f>
        <v>0.64</v>
      </c>
      <c r="BV250" s="3">
        <f>IF(AV250=0,0,IFERROR(VLOOKUP($M:$M,'Price_Per_Oz_01.2019~'!$A:$CQ,Data_sheet_PTD!BV$2,0),0))</f>
        <v>0.64</v>
      </c>
      <c r="BW250" s="3">
        <f>IF(AW250=0,0,IFERROR(VLOOKUP($M:$M,'Price_Per_Oz_01.2019~'!$A:$CQ,Data_sheet_PTD!BW$2,0),0))</f>
        <v>0.64</v>
      </c>
      <c r="BX250" s="3">
        <f>IF(AX250=0,0,IFERROR(VLOOKUP($M:$M,'Price_Per_Oz_01.2019~'!$A:$CQ,Data_sheet_PTD!BX$2,0),0))</f>
        <v>0.64</v>
      </c>
      <c r="BY250" s="3">
        <f>IF(AY250=0,0,IFERROR(VLOOKUP($M:$M,'Price_Per_Oz_01.2019~'!$A:$CQ,Data_sheet_PTD!BY$2,0),0))</f>
        <v>0.64</v>
      </c>
      <c r="BZ250" s="17">
        <f t="shared" si="262"/>
        <v>0.64</v>
      </c>
      <c r="CA250" s="12">
        <f t="shared" si="213"/>
        <v>66208.328125</v>
      </c>
      <c r="CB250" s="12">
        <f t="shared" si="214"/>
        <v>91749.078125</v>
      </c>
      <c r="CC250" s="12">
        <f t="shared" si="215"/>
        <v>134739.15625</v>
      </c>
      <c r="CD250" s="12">
        <f t="shared" si="216"/>
        <v>154993.703125</v>
      </c>
      <c r="CE250" s="12">
        <f t="shared" si="217"/>
        <v>186447.453125</v>
      </c>
      <c r="CF250" s="12">
        <f t="shared" si="218"/>
        <v>205439.8125</v>
      </c>
      <c r="CG250" s="12">
        <f t="shared" si="219"/>
        <v>185449.5625</v>
      </c>
      <c r="CH250" s="12">
        <f t="shared" si="220"/>
        <v>159263.078125</v>
      </c>
      <c r="CI250" s="12">
        <f t="shared" si="221"/>
        <v>124978.4375</v>
      </c>
      <c r="CJ250" s="12">
        <f t="shared" si="222"/>
        <v>108372.734375</v>
      </c>
      <c r="CK250" s="12">
        <f t="shared" si="223"/>
        <v>88788.640625</v>
      </c>
      <c r="CL250" s="12">
        <f t="shared" si="224"/>
        <v>69955.828125</v>
      </c>
      <c r="CM250" s="13">
        <f t="shared" si="263"/>
        <v>1576385.8125</v>
      </c>
      <c r="CN250" s="12">
        <f t="shared" si="225"/>
        <v>78321.15625</v>
      </c>
      <c r="CO250" s="12">
        <f t="shared" si="226"/>
        <v>81984</v>
      </c>
      <c r="CP250" s="12">
        <f t="shared" si="227"/>
        <v>166496.875</v>
      </c>
      <c r="CQ250" s="12">
        <f t="shared" si="228"/>
        <v>168777.125</v>
      </c>
      <c r="CR250" s="12">
        <f t="shared" si="229"/>
        <v>190229.140625</v>
      </c>
      <c r="CS250" s="12">
        <f t="shared" si="230"/>
        <v>211648.34375</v>
      </c>
      <c r="CT250" s="12">
        <f t="shared" si="231"/>
        <v>202346.3125</v>
      </c>
      <c r="CU250" s="12">
        <f t="shared" si="232"/>
        <v>191889.4375</v>
      </c>
      <c r="CV250" s="12">
        <f t="shared" si="233"/>
        <v>142986.59375</v>
      </c>
      <c r="CW250" s="12">
        <f t="shared" si="234"/>
        <v>109776.125</v>
      </c>
      <c r="CX250" s="12">
        <f t="shared" si="235"/>
        <v>90730.421875</v>
      </c>
      <c r="CY250" s="12">
        <f t="shared" si="236"/>
        <v>69196.640624999971</v>
      </c>
      <c r="CZ250" s="13">
        <f t="shared" si="210"/>
        <v>1704382.171875</v>
      </c>
      <c r="DA250" s="15">
        <f t="shared" si="237"/>
        <v>7752.21</v>
      </c>
      <c r="DB250" s="15">
        <f t="shared" si="238"/>
        <v>-6249.6500000000005</v>
      </c>
      <c r="DC250" s="15">
        <f t="shared" si="239"/>
        <v>20324.939999999999</v>
      </c>
      <c r="DD250" s="15">
        <f t="shared" si="240"/>
        <v>8821.39</v>
      </c>
      <c r="DE250" s="15">
        <f t="shared" si="241"/>
        <v>2420.2800000000002</v>
      </c>
      <c r="DF250" s="15">
        <f t="shared" si="242"/>
        <v>3973.46</v>
      </c>
      <c r="DG250" s="15">
        <f t="shared" si="243"/>
        <v>10813.92</v>
      </c>
      <c r="DH250" s="15">
        <f t="shared" si="244"/>
        <v>20880.87</v>
      </c>
      <c r="DI250" s="15">
        <f t="shared" si="245"/>
        <v>11525.22</v>
      </c>
      <c r="DJ250" s="15">
        <f t="shared" si="246"/>
        <v>898.17000000000007</v>
      </c>
      <c r="DK250" s="15">
        <f t="shared" si="247"/>
        <v>1242.74</v>
      </c>
      <c r="DL250" s="15">
        <f t="shared" si="248"/>
        <v>-485.88000000001864</v>
      </c>
      <c r="DM250" s="16">
        <f t="shared" si="211"/>
        <v>81917.669999999984</v>
      </c>
      <c r="DN250" s="15">
        <f t="shared" si="249"/>
        <v>0</v>
      </c>
      <c r="DO250" s="15">
        <f t="shared" si="250"/>
        <v>0</v>
      </c>
      <c r="DP250" s="15">
        <f t="shared" si="251"/>
        <v>0</v>
      </c>
      <c r="DQ250" s="15">
        <f t="shared" si="252"/>
        <v>0</v>
      </c>
      <c r="DR250" s="15">
        <f t="shared" si="253"/>
        <v>0</v>
      </c>
      <c r="DS250" s="15">
        <f t="shared" si="254"/>
        <v>0</v>
      </c>
      <c r="DT250" s="15">
        <f t="shared" si="255"/>
        <v>0</v>
      </c>
      <c r="DU250" s="15">
        <f t="shared" si="256"/>
        <v>0</v>
      </c>
      <c r="DV250" s="15">
        <f t="shared" si="257"/>
        <v>0</v>
      </c>
      <c r="DW250" s="15">
        <f t="shared" si="258"/>
        <v>0</v>
      </c>
      <c r="DX250" s="15">
        <f t="shared" si="259"/>
        <v>0</v>
      </c>
      <c r="DY250" s="15">
        <f t="shared" si="260"/>
        <v>0</v>
      </c>
      <c r="DZ250" s="16">
        <f t="shared" si="212"/>
        <v>0</v>
      </c>
      <c r="EB250" s="22">
        <f t="shared" si="264"/>
        <v>0</v>
      </c>
      <c r="EC250" s="22">
        <f t="shared" si="265"/>
        <v>0</v>
      </c>
      <c r="ED250" s="22">
        <f t="shared" si="266"/>
        <v>0</v>
      </c>
      <c r="EE250" s="22">
        <f t="shared" si="267"/>
        <v>0</v>
      </c>
      <c r="EF250" s="22">
        <f t="shared" si="268"/>
        <v>0</v>
      </c>
      <c r="EG250" s="22">
        <f t="shared" si="269"/>
        <v>-8.1854523159563541E-12</v>
      </c>
      <c r="EH250" s="22">
        <f t="shared" si="270"/>
        <v>0</v>
      </c>
      <c r="EI250" s="22">
        <f t="shared" si="271"/>
        <v>0</v>
      </c>
      <c r="EJ250" s="22">
        <f t="shared" si="272"/>
        <v>0</v>
      </c>
      <c r="EK250" s="22">
        <f t="shared" si="273"/>
        <v>-1.8189894035458565E-12</v>
      </c>
      <c r="EL250" s="22">
        <f t="shared" si="274"/>
        <v>-2.0463630789890885E-12</v>
      </c>
      <c r="EM250" s="22">
        <f t="shared" si="275"/>
        <v>-5.6843418860808015E-13</v>
      </c>
    </row>
    <row r="251" spans="12:143" x14ac:dyDescent="0.3">
      <c r="L251" s="7"/>
      <c r="M251" t="s">
        <v>348</v>
      </c>
      <c r="N251" s="15">
        <f>IFERROR(VLOOKUP($M:$M,'Data 2'!$C:$R,'Data 2'!E$1,0),0)</f>
        <v>0</v>
      </c>
      <c r="O251" s="15">
        <f>IFERROR(VLOOKUP($M:$M,'Data 2'!$C:$R,'Data 2'!F$1,0),0)</f>
        <v>0</v>
      </c>
      <c r="P251" s="15">
        <f>IFERROR(VLOOKUP($M:$M,'Data 2'!$C:$R,'Data 2'!G$1,0),0)</f>
        <v>0</v>
      </c>
      <c r="Q251" s="15">
        <f>IFERROR(VLOOKUP($M:$M,'Data 2'!$C:$R,'Data 2'!H$1,0),0)</f>
        <v>0</v>
      </c>
      <c r="R251" s="15">
        <f>IFERROR(VLOOKUP($M:$M,'Data 2'!$C:$R,'Data 2'!I$1,0),0)</f>
        <v>0</v>
      </c>
      <c r="S251" s="15">
        <f>IFERROR(VLOOKUP($M:$M,'Data 2'!$C:$R,'Data 2'!J$1,0),0)</f>
        <v>0</v>
      </c>
      <c r="T251" s="15">
        <f>IFERROR(VLOOKUP($M:$M,'Data 2'!$C:$R,'Data 2'!K$1,0),0)</f>
        <v>0</v>
      </c>
      <c r="U251" s="15">
        <f>IFERROR(VLOOKUP($M:$M,'Data 2'!$C:$R,'Data 2'!L$1,0),0)</f>
        <v>0</v>
      </c>
      <c r="V251" s="15">
        <f>IFERROR(VLOOKUP($M:$M,'Data 2'!$C:$R,'Data 2'!M$1,0),0)</f>
        <v>0</v>
      </c>
      <c r="W251" s="15">
        <f>IFERROR(VLOOKUP($M:$M,'Data 2'!$C:$R,'Data 2'!N$1,0),0)</f>
        <v>0</v>
      </c>
      <c r="X251" s="15">
        <f>IFERROR(VLOOKUP($M:$M,'Data 2'!$C:$R,'Data 2'!O$1,0),0)</f>
        <v>0</v>
      </c>
      <c r="Y251" s="15">
        <f>IFERROR(VLOOKUP($M:$M,'Data 2'!$C:$R,'Data 2'!P$1,0),0)</f>
        <v>0</v>
      </c>
      <c r="Z251" s="16">
        <f t="shared" ref="Z251" si="429">SUM(N251:U251)</f>
        <v>0</v>
      </c>
      <c r="AA251" s="15">
        <f>IFERROR(VLOOKUP($M:$M,'Data 2'!$U:$AI,'Data 2'!W$1,0),0)</f>
        <v>0</v>
      </c>
      <c r="AB251" s="15">
        <f>IFERROR(VLOOKUP($M:$M,'Data 2'!$U:$AI,'Data 2'!X$1,0),0)</f>
        <v>0</v>
      </c>
      <c r="AC251" s="15">
        <f>IFERROR(VLOOKUP($M:$M,'Data 2'!$U:$AI,'Data 2'!Y$1,0),0)</f>
        <v>0</v>
      </c>
      <c r="AD251" s="15">
        <f>IFERROR(VLOOKUP($M:$M,'Data 2'!$U:$AI,'Data 2'!Z$1,0),0)</f>
        <v>0</v>
      </c>
      <c r="AE251" s="15">
        <f>IFERROR(VLOOKUP($M:$M,'Data 2'!$U:$AI,'Data 2'!AA$1,0),0)</f>
        <v>26002.73</v>
      </c>
      <c r="AF251" s="15">
        <f>IFERROR(VLOOKUP($M:$M,'Data 2'!$U:$AI,'Data 2'!AB$1,0),0)</f>
        <v>57160.17</v>
      </c>
      <c r="AG251" s="15">
        <f>IFERROR(VLOOKUP($M:$M,'Data 2'!$U:$AI,'Data 2'!AC$1,0),0)</f>
        <v>49887.75</v>
      </c>
      <c r="AH251" s="15">
        <f>IFERROR(VLOOKUP($M:$M,'Data 2'!$U:$AI,'Data 2'!AD$1,0),0)</f>
        <v>40844.620000000003</v>
      </c>
      <c r="AI251" s="15">
        <f>IFERROR(VLOOKUP($M:$M,'Data 2'!$U:$AI,'Data 2'!AE$1,0),0)</f>
        <v>30314.52</v>
      </c>
      <c r="AJ251" s="15">
        <f>IFERROR(VLOOKUP($M:$M,'Data 2'!$U:$AI,'Data 2'!AF$1,0),0)</f>
        <v>22607.31</v>
      </c>
      <c r="AK251" s="15">
        <f>IFERROR(VLOOKUP($M:$M,'Data 2'!$U:$AI,'Data 2'!AG$1,0),0)</f>
        <v>24391.46</v>
      </c>
      <c r="AL251" s="15">
        <f>IFERROR(VLOOKUP($M:$M,'Data 2'!$U:$AI,'Data 2'!AH$1,0),0)</f>
        <v>19518.05</v>
      </c>
      <c r="AM251" s="16">
        <f t="shared" ref="AM251" si="430">SUM(AA251:AL251)</f>
        <v>270726.61</v>
      </c>
      <c r="AN251" s="15">
        <f>IFERROR(VLOOKUP($M:$M,'Data 2'!$AP:$BE,'Data 2'!AR$1,0),0)</f>
        <v>25393.279999999999</v>
      </c>
      <c r="AO251" s="15">
        <f>IFERROR(VLOOKUP($M:$M,'Data 2'!$AP:$BE,'Data 2'!AS$1,0),0)</f>
        <v>30082.9</v>
      </c>
      <c r="AP251" s="15">
        <f>IFERROR(VLOOKUP($M:$M,'Data 2'!$AP:$BE,'Data 2'!AT$1,0),0)</f>
        <v>38871.019999999997</v>
      </c>
      <c r="AQ251" s="15">
        <f>IFERROR(VLOOKUP($M:$M,'Data 2'!$AP:$BE,'Data 2'!AU$1,0),0)</f>
        <v>37979.879999999997</v>
      </c>
      <c r="AR251" s="15">
        <f>IFERROR(VLOOKUP($M:$M,'Data 2'!$AP:$BE,'Data 2'!AV$1,0),0)</f>
        <v>39614.9</v>
      </c>
      <c r="AS251" s="15">
        <f>IFERROR(VLOOKUP($M:$M,'Data 2'!$AP:$BE,'Data 2'!AW$1,0),0)</f>
        <v>40072.89</v>
      </c>
      <c r="AT251" s="15">
        <f>IFERROR(VLOOKUP($M:$M,'Data 2'!$AP:$BE,'Data 2'!AX$1,0),0)</f>
        <v>39448.67</v>
      </c>
      <c r="AU251" s="15">
        <f>IFERROR(VLOOKUP($M:$M,'Data 2'!$AP:$BE,'Data 2'!AY$1,0),0)</f>
        <v>38285.29</v>
      </c>
      <c r="AV251" s="15">
        <f>IFERROR(VLOOKUP($M:$M,'Data 2'!$AP:$BE,'Data 2'!AZ$1,0),0)</f>
        <v>27889.64</v>
      </c>
      <c r="AW251" s="15">
        <f>IFERROR(VLOOKUP($M:$M,'Data 2'!$AP:$BE,'Data 2'!BA$1,0),0)</f>
        <v>24095.750000000007</v>
      </c>
      <c r="AX251" s="15">
        <f>IFERROR(VLOOKUP($M:$M,'Data 2'!$AP:$BE,'Data 2'!BB$1,0),0)</f>
        <v>23090.930000000008</v>
      </c>
      <c r="AY251" s="15">
        <f>IFERROR(VLOOKUP($M:$M,'Data 2'!$AP:$BE,'Data 2'!BC$1,0),0)</f>
        <v>18465.159999999996</v>
      </c>
      <c r="AZ251" s="16">
        <f t="shared" ref="AZ251" si="431">SUM(AN251:AY251)</f>
        <v>383290.30999999994</v>
      </c>
      <c r="BA251" s="3">
        <f>IF(AA251=0,0,IFERROR(VLOOKUP($M:$M,'Price_Per_Oz_01.2019~'!$A:$CQ,Data_sheet_PTD!BA$2,0),0))</f>
        <v>0</v>
      </c>
      <c r="BB251" s="3">
        <f>IF(AB251=0,0,IFERROR(VLOOKUP($M:$M,'Price_Per_Oz_01.2019~'!$A:$CQ,Data_sheet_PTD!BB$2,0),0))</f>
        <v>0</v>
      </c>
      <c r="BC251" s="3">
        <f>IF(AC251=0,0,IFERROR(VLOOKUP($M:$M,'Price_Per_Oz_01.2019~'!$A:$CQ,Data_sheet_PTD!BC$2,0),0))</f>
        <v>0</v>
      </c>
      <c r="BD251" s="3">
        <f>IF(AD251=0,0,IFERROR(VLOOKUP($M:$M,'Price_Per_Oz_01.2019~'!$A:$CQ,Data_sheet_PTD!BD$2,0),0))</f>
        <v>0</v>
      </c>
      <c r="BE251" s="3">
        <f>IF(AE251=0,0,IFERROR(VLOOKUP($M:$M,'Price_Per_Oz_01.2019~'!$A:$CQ,Data_sheet_PTD!BE$2,0),0))</f>
        <v>0.65</v>
      </c>
      <c r="BF251" s="3">
        <f>IF(AF251=0,0,IFERROR(VLOOKUP($M:$M,'Price_Per_Oz_01.2019~'!$A:$CQ,Data_sheet_PTD!BF$2,0),0))</f>
        <v>0.65</v>
      </c>
      <c r="BG251" s="3">
        <f>IF(AG251=0,0,IFERROR(VLOOKUP($M:$M,'Price_Per_Oz_01.2019~'!$A:$CQ,Data_sheet_PTD!BG$2,0),0))</f>
        <v>0.65</v>
      </c>
      <c r="BH251" s="3">
        <f>IF(AH251=0,0,IFERROR(VLOOKUP($M:$M,'Price_Per_Oz_01.2019~'!$A:$CQ,Data_sheet_PTD!BH$2,0),0))</f>
        <v>0.65</v>
      </c>
      <c r="BI251" s="3">
        <f>IF(AI251=0,0,IFERROR(VLOOKUP($M:$M,'Price_Per_Oz_01.2019~'!$A:$CQ,Data_sheet_PTD!BI$2,0),0))</f>
        <v>0.65</v>
      </c>
      <c r="BJ251" s="3">
        <f>IF(AJ251=0,0,IFERROR(VLOOKUP($M:$M,'Price_Per_Oz_01.2019~'!$A:$CQ,Data_sheet_PTD!BJ$2,0),0))</f>
        <v>0.65</v>
      </c>
      <c r="BK251" s="3">
        <f>IF(AK251=0,0,IFERROR(VLOOKUP($M:$M,'Price_Per_Oz_01.2019~'!$A:$CQ,Data_sheet_PTD!BK$2,0),0))</f>
        <v>0.65</v>
      </c>
      <c r="BL251" s="3">
        <f>IF(AL251=0,0,IFERROR(VLOOKUP($M:$M,'Price_Per_Oz_01.2019~'!$A:$CQ,Data_sheet_PTD!BL$2,0),0))</f>
        <v>0.65</v>
      </c>
      <c r="BM251" s="17">
        <f t="shared" ref="BM251" si="432">BH251</f>
        <v>0.65</v>
      </c>
      <c r="BN251" s="3">
        <f>IF(AN251=0,0,IFERROR(VLOOKUP($M:$M,'Price_Per_Oz_01.2019~'!$A:$CQ,Data_sheet_PTD!BN$2,0),0))</f>
        <v>0.65</v>
      </c>
      <c r="BO251" s="3">
        <f>IF(AO251=0,0,IFERROR(VLOOKUP($M:$M,'Price_Per_Oz_01.2019~'!$A:$CQ,Data_sheet_PTD!BO$2,0),0))</f>
        <v>0.65</v>
      </c>
      <c r="BP251" s="3">
        <f>IF(AP251=0,0,IFERROR(VLOOKUP($M:$M,'Price_Per_Oz_01.2019~'!$A:$CQ,Data_sheet_PTD!BP$2,0),0))</f>
        <v>0.65</v>
      </c>
      <c r="BQ251" s="3">
        <f>IF(AQ251=0,0,IFERROR(VLOOKUP($M:$M,'Price_Per_Oz_01.2019~'!$A:$CQ,Data_sheet_PTD!BQ$2,0),0))</f>
        <v>0.65</v>
      </c>
      <c r="BR251" s="3">
        <f>IF(AR251=0,0,IFERROR(VLOOKUP($M:$M,'Price_Per_Oz_01.2019~'!$A:$CQ,Data_sheet_PTD!BR$2,0),0))</f>
        <v>0.65</v>
      </c>
      <c r="BS251" s="3">
        <f>IF(AS251=0,0,IFERROR(VLOOKUP($M:$M,'Price_Per_Oz_01.2019~'!$A:$CQ,Data_sheet_PTD!BS$2,0),0))</f>
        <v>0.65</v>
      </c>
      <c r="BT251" s="3">
        <f>IF(AT251=0,0,IFERROR(VLOOKUP($M:$M,'Price_Per_Oz_01.2019~'!$A:$CQ,Data_sheet_PTD!BT$2,0),0))</f>
        <v>0.65</v>
      </c>
      <c r="BU251" s="3">
        <f>IF(AU251=0,0,IFERROR(VLOOKUP($M:$M,'Price_Per_Oz_01.2019~'!$A:$CQ,Data_sheet_PTD!BU$2,0),0))</f>
        <v>0.65</v>
      </c>
      <c r="BV251" s="3">
        <f>IF(AV251=0,0,IFERROR(VLOOKUP($M:$M,'Price_Per_Oz_01.2019~'!$A:$CQ,Data_sheet_PTD!BV$2,0),0))</f>
        <v>0.65</v>
      </c>
      <c r="BW251" s="3">
        <f>IF(AW251=0,0,IFERROR(VLOOKUP($M:$M,'Price_Per_Oz_01.2019~'!$A:$CQ,Data_sheet_PTD!BW$2,0),0))</f>
        <v>0.65</v>
      </c>
      <c r="BX251" s="3">
        <f>IF(AX251=0,0,IFERROR(VLOOKUP($M:$M,'Price_Per_Oz_01.2019~'!$A:$CQ,Data_sheet_PTD!BX$2,0),0))</f>
        <v>0.65</v>
      </c>
      <c r="BY251" s="3">
        <f>IF(AY251=0,0,IFERROR(VLOOKUP($M:$M,'Price_Per_Oz_01.2019~'!$A:$CQ,Data_sheet_PTD!BY$2,0),0))</f>
        <v>0.65</v>
      </c>
      <c r="BZ251" s="17">
        <f t="shared" ref="BZ251" si="433">BU251</f>
        <v>0.65</v>
      </c>
      <c r="CA251" s="12">
        <f t="shared" ref="CA251" si="434">IF(OR(AA251=0,BA251=0),0,AA251/BA251)</f>
        <v>0</v>
      </c>
      <c r="CB251" s="12">
        <f t="shared" ref="CB251" si="435">IF(OR(AB251=0,BB251=0),0,AB251/BB251)</f>
        <v>0</v>
      </c>
      <c r="CC251" s="12">
        <f t="shared" ref="CC251" si="436">IF(OR(AC251=0,BC251=0),0,AC251/BC251)</f>
        <v>0</v>
      </c>
      <c r="CD251" s="12">
        <f t="shared" ref="CD251" si="437">IF(OR(AD251=0,BD251=0),0,AD251/BD251)</f>
        <v>0</v>
      </c>
      <c r="CE251" s="12">
        <f t="shared" ref="CE251" si="438">IF(OR(AE251=0,BE251=0),0,AE251/BE251)</f>
        <v>40004.199999999997</v>
      </c>
      <c r="CF251" s="12">
        <f t="shared" ref="CF251" si="439">IF(OR(AF251=0,BF251=0),0,AF251/BF251)</f>
        <v>87938.723076923066</v>
      </c>
      <c r="CG251" s="12">
        <f t="shared" ref="CG251" si="440">IF(OR(AG251=0,BG251=0),0,AG251/BG251)</f>
        <v>76750.38461538461</v>
      </c>
      <c r="CH251" s="12">
        <f t="shared" ref="CH251" si="441">IF(OR(AH251=0,BH251=0),0,AH251/BH251)</f>
        <v>62837.876923076925</v>
      </c>
      <c r="CI251" s="12">
        <f t="shared" ref="CI251" si="442">IF(OR(AI251=0,BI251=0),0,AI251/BI251)</f>
        <v>46637.723076923074</v>
      </c>
      <c r="CJ251" s="12">
        <f t="shared" ref="CJ251" si="443">IF(OR(AJ251=0,BJ251=0),0,AJ251/BJ251)</f>
        <v>34780.476923076923</v>
      </c>
      <c r="CK251" s="12">
        <f t="shared" ref="CK251" si="444">IF(OR(AK251=0,BK251=0),0,AK251/BK251)</f>
        <v>37525.323076923072</v>
      </c>
      <c r="CL251" s="12">
        <f t="shared" ref="CL251" si="445">IF(OR(AL251=0,BL251=0),0,AL251/BL251)</f>
        <v>30027.769230769227</v>
      </c>
      <c r="CM251" s="13">
        <f t="shared" ref="CM251" si="446">SUM(CA251:CL251)</f>
        <v>416502.4769230769</v>
      </c>
      <c r="CN251" s="12">
        <f t="shared" ref="CN251" si="447">IF(OR(AN251=0,BN251=0),0,AN251/BN251)</f>
        <v>39066.584615384614</v>
      </c>
      <c r="CO251" s="12">
        <f t="shared" ref="CO251" si="448">IF(OR(AO251=0,BO251=0),0,AO251/BO251)</f>
        <v>46281.384615384617</v>
      </c>
      <c r="CP251" s="12">
        <f t="shared" ref="CP251" si="449">IF(OR(AP251=0,BP251=0),0,AP251/BP251)</f>
        <v>59801.569230769222</v>
      </c>
      <c r="CQ251" s="12">
        <f t="shared" ref="CQ251" si="450">IF(OR(AQ251=0,BQ251=0),0,AQ251/BQ251)</f>
        <v>58430.584615384607</v>
      </c>
      <c r="CR251" s="12">
        <f t="shared" ref="CR251" si="451">IF(OR(AR251=0,BR251=0),0,AR251/BR251)</f>
        <v>60946</v>
      </c>
      <c r="CS251" s="12">
        <f t="shared" ref="CS251" si="452">IF(OR(AS251=0,BS251=0),0,AS251/BS251)</f>
        <v>61650.6</v>
      </c>
      <c r="CT251" s="12">
        <f t="shared" ref="CT251" si="453">IF(OR(AT251=0,BT251=0),0,AT251/BT251)</f>
        <v>60690.261538461535</v>
      </c>
      <c r="CU251" s="12">
        <f t="shared" ref="CU251" si="454">IF(OR(AU251=0,BU251=0),0,AU251/BU251)</f>
        <v>58900.446153846155</v>
      </c>
      <c r="CV251" s="12">
        <f t="shared" ref="CV251" si="455">IF(OR(AV251=0,BV251=0),0,AV251/BV251)</f>
        <v>42907.13846153846</v>
      </c>
      <c r="CW251" s="12">
        <f t="shared" ref="CW251" si="456">IF(OR(AW251=0,BW251=0),0,AW251/BW251)</f>
        <v>37070.384615384624</v>
      </c>
      <c r="CX251" s="12">
        <f t="shared" ref="CX251" si="457">IF(OR(AX251=0,BX251=0),0,AX251/BX251)</f>
        <v>35524.507692307699</v>
      </c>
      <c r="CY251" s="12">
        <f t="shared" ref="CY251" si="458">IF(OR(AY251=0,BY251=0),0,AY251/BY251)</f>
        <v>28407.938461538455</v>
      </c>
      <c r="CZ251" s="13">
        <f t="shared" ref="CZ251" si="459">SUM(CN251:CY251)</f>
        <v>589677.39999999991</v>
      </c>
      <c r="DA251" s="15">
        <f t="shared" ref="DA251" si="460">IF(OR(CN251=0,CA251=0),AN251-AA251,(CN251-CA251)*BA251)</f>
        <v>25393.279999999999</v>
      </c>
      <c r="DB251" s="15">
        <f t="shared" ref="DB251" si="461">IF(OR(CO251=0,CB251=0),AO251-AB251,(CO251-CB251)*BB251)</f>
        <v>30082.9</v>
      </c>
      <c r="DC251" s="15">
        <f t="shared" ref="DC251" si="462">IF(OR(CP251=0,CC251=0),AP251-AC251,(CP251-CC251)*BC251)</f>
        <v>38871.019999999997</v>
      </c>
      <c r="DD251" s="15">
        <f t="shared" ref="DD251" si="463">IF(OR(CQ251=0,CD251=0),AQ251-AD251,(CQ251-CD251)*BD251)</f>
        <v>37979.879999999997</v>
      </c>
      <c r="DE251" s="15">
        <f t="shared" ref="DE251" si="464">IF(OR(CR251=0,CE251=0),AR251-AE251,(CR251-CE251)*BE251)</f>
        <v>13612.170000000002</v>
      </c>
      <c r="DF251" s="15">
        <f t="shared" ref="DF251" si="465">IF(OR(CS251=0,CF251=0),AS251-AF251,(CS251-CF251)*BF251)</f>
        <v>-17087.279999999995</v>
      </c>
      <c r="DG251" s="15">
        <f t="shared" ref="DG251" si="466">IF(OR(CT251=0,CG251=0),AT251-AG251,(CT251-CG251)*BG251)</f>
        <v>-10439.08</v>
      </c>
      <c r="DH251" s="15">
        <f t="shared" ref="DH251" si="467">IF(OR(CU251=0,CH251=0),AU251-AH251,(CU251-CH251)*BH251)</f>
        <v>-2559.3300000000008</v>
      </c>
      <c r="DI251" s="15">
        <f t="shared" ref="DI251" si="468">IF(OR(CV251=0,CI251=0),AV251-AI251,(CV251-CI251)*BI251)</f>
        <v>-2424.8799999999992</v>
      </c>
      <c r="DJ251" s="15">
        <f t="shared" ref="DJ251" si="469">IF(OR(CW251=0,CJ251=0),AW251-AJ251,(CW251-CJ251)*BJ251)</f>
        <v>1488.4400000000057</v>
      </c>
      <c r="DK251" s="15">
        <f t="shared" ref="DK251" si="470">IF(OR(CX251=0,CK251=0),AX251-AK251,(CX251-CK251)*BK251)</f>
        <v>-1300.5299999999922</v>
      </c>
      <c r="DL251" s="15">
        <f t="shared" ref="DL251" si="471">IF(OR(CY251=0,CL251=0),AY251-AL251,(CY251-CL251)*BL251)</f>
        <v>-1052.8900000000017</v>
      </c>
      <c r="DM251" s="16">
        <f t="shared" ref="DM251" si="472">SUM(DA251:DL251)</f>
        <v>112563.7</v>
      </c>
      <c r="DN251" s="15">
        <f t="shared" ref="DN251" si="473">IF(OR(AA251=0,AN251=0),0,(BN251-BA251)*CN251)</f>
        <v>0</v>
      </c>
      <c r="DO251" s="15">
        <f t="shared" ref="DO251" si="474">IF(OR(AB251=0,AO251=0),0,(BO251-BB251)*CO251)</f>
        <v>0</v>
      </c>
      <c r="DP251" s="15">
        <f t="shared" ref="DP251" si="475">IF(OR(AC251=0,AP251=0),0,(BP251-BC251)*CP251)</f>
        <v>0</v>
      </c>
      <c r="DQ251" s="15">
        <f t="shared" ref="DQ251" si="476">IF(OR(AD251=0,AQ251=0),0,(BQ251-BD251)*CQ251)</f>
        <v>0</v>
      </c>
      <c r="DR251" s="15">
        <f t="shared" ref="DR251" si="477">IF(OR(AE251=0,AR251=0),0,(BR251-BE251)*CR251)</f>
        <v>0</v>
      </c>
      <c r="DS251" s="15">
        <f t="shared" ref="DS251" si="478">IF(OR(AF251=0,AS251=0),0,(BS251-BF251)*CS251)</f>
        <v>0</v>
      </c>
      <c r="DT251" s="15">
        <f t="shared" ref="DT251" si="479">IF(OR(AG251=0,AT251=0),0,(BT251-BG251)*CT251)</f>
        <v>0</v>
      </c>
      <c r="DU251" s="15">
        <f t="shared" ref="DU251" si="480">IF(OR(AH251=0,AU251=0),0,(BU251-BH251)*CU251)</f>
        <v>0</v>
      </c>
      <c r="DV251" s="15">
        <f t="shared" ref="DV251" si="481">IF(OR(AI251=0,AV251=0),0,(BV251-BI251)*CV251)</f>
        <v>0</v>
      </c>
      <c r="DW251" s="15">
        <f t="shared" ref="DW251" si="482">IF(OR(AJ251=0,AW251=0),0,(BW251-BJ251)*CW251)</f>
        <v>0</v>
      </c>
      <c r="DX251" s="15">
        <f t="shared" ref="DX251" si="483">IF(OR(AK251=0,AX251=0),0,(BX251-BK251)*CX251)</f>
        <v>0</v>
      </c>
      <c r="DY251" s="15">
        <f t="shared" ref="DY251" si="484">IF(OR(AL251=0,AY251=0),0,(BY251-BL251)*CY251)</f>
        <v>0</v>
      </c>
      <c r="DZ251" s="16">
        <f t="shared" ref="DZ251" si="485">SUM(DN251:DY251)</f>
        <v>0</v>
      </c>
      <c r="EB251" s="22">
        <f t="shared" ref="EB251" si="486">(AN251-AA251)-(DA251+DN251)</f>
        <v>0</v>
      </c>
      <c r="EC251" s="22">
        <f t="shared" ref="EC251" si="487">(AO251-AB251)-(DB251+DO251)</f>
        <v>0</v>
      </c>
      <c r="ED251" s="22">
        <f t="shared" ref="ED251" si="488">(AP251-AC251)-(DC251+DP251)</f>
        <v>0</v>
      </c>
      <c r="EE251" s="22">
        <f t="shared" ref="EE251" si="489">(AQ251-AD251)-(DD251+DQ251)</f>
        <v>0</v>
      </c>
      <c r="EF251" s="22">
        <f t="shared" ref="EF251" si="490">(AR251-AE251)-(DE251+DR251)</f>
        <v>0</v>
      </c>
      <c r="EG251" s="22">
        <f t="shared" ref="EG251" si="491">(AS251-AF251)-(DF251+DS251)</f>
        <v>0</v>
      </c>
      <c r="EH251" s="22">
        <f t="shared" ref="EH251" si="492">(AT251-AG251)-(DG251+DT251)</f>
        <v>0</v>
      </c>
      <c r="EI251" s="22">
        <f t="shared" ref="EI251" si="493">(AU251-AH251)-(DH251+DU251)</f>
        <v>0</v>
      </c>
      <c r="EJ251" s="22">
        <f t="shared" ref="EJ251" si="494">(AV251-AI251)-(DI251+DV251)</f>
        <v>0</v>
      </c>
      <c r="EK251" s="22">
        <f t="shared" ref="EK251" si="495">(AW251-AJ251)-(DJ251+DW251)</f>
        <v>0</v>
      </c>
      <c r="EL251" s="22">
        <f t="shared" ref="EL251" si="496">(AX251-AK251)-(DK251+DX251)</f>
        <v>0</v>
      </c>
      <c r="EM251" s="22">
        <f t="shared" ref="EM251" si="497">(AY251-AL251)-(DL251+DY251)</f>
        <v>0</v>
      </c>
    </row>
    <row r="252" spans="12:143" x14ac:dyDescent="0.3">
      <c r="L252" s="7"/>
      <c r="M252" t="s">
        <v>228</v>
      </c>
      <c r="N252" s="15">
        <f>IFERROR(VLOOKUP($M:$M,'Data 2'!$C:$R,'Data 2'!E$1,0),0)</f>
        <v>52774.76</v>
      </c>
      <c r="O252" s="15">
        <f>IFERROR(VLOOKUP($M:$M,'Data 2'!$C:$R,'Data 2'!F$1,0),0)</f>
        <v>60875.9</v>
      </c>
      <c r="P252" s="15">
        <f>IFERROR(VLOOKUP($M:$M,'Data 2'!$C:$R,'Data 2'!G$1,0),0)</f>
        <v>83461.19</v>
      </c>
      <c r="Q252" s="15">
        <f>IFERROR(VLOOKUP($M:$M,'Data 2'!$C:$R,'Data 2'!H$1,0),0)</f>
        <v>124321.25</v>
      </c>
      <c r="R252" s="15">
        <f>IFERROR(VLOOKUP($M:$M,'Data 2'!$C:$R,'Data 2'!I$1,0),0)</f>
        <v>115419.19</v>
      </c>
      <c r="S252" s="15">
        <f>IFERROR(VLOOKUP($M:$M,'Data 2'!$C:$R,'Data 2'!J$1,0),0)</f>
        <v>135721.09</v>
      </c>
      <c r="T252" s="15">
        <f>IFERROR(VLOOKUP($M:$M,'Data 2'!$C:$R,'Data 2'!K$1,0),0)</f>
        <v>134581.20000000001</v>
      </c>
      <c r="U252" s="15">
        <f>IFERROR(VLOOKUP($M:$M,'Data 2'!$C:$R,'Data 2'!L$1,0),0)</f>
        <v>101410.9</v>
      </c>
      <c r="V252" s="15">
        <f>IFERROR(VLOOKUP($M:$M,'Data 2'!$C:$R,'Data 2'!M$1,0),0)</f>
        <v>95991.3</v>
      </c>
      <c r="W252" s="15">
        <f>IFERROR(VLOOKUP($M:$M,'Data 2'!$C:$R,'Data 2'!N$1,0),0)</f>
        <v>90607.42</v>
      </c>
      <c r="X252" s="15">
        <f>IFERROR(VLOOKUP($M:$M,'Data 2'!$C:$R,'Data 2'!O$1,0),0)</f>
        <v>65466.59</v>
      </c>
      <c r="Y252" s="15">
        <f>IFERROR(VLOOKUP($M:$M,'Data 2'!$C:$R,'Data 2'!P$1,0),0)</f>
        <v>63015.05</v>
      </c>
      <c r="Z252" s="16">
        <f t="shared" si="277"/>
        <v>808565.4800000001</v>
      </c>
      <c r="AA252" s="15">
        <f>IFERROR(VLOOKUP($M:$M,'Data 2'!$U:$AI,'Data 2'!W$1,0),0)</f>
        <v>60649.59</v>
      </c>
      <c r="AB252" s="15">
        <f>IFERROR(VLOOKUP($M:$M,'Data 2'!$U:$AI,'Data 2'!X$1,0),0)</f>
        <v>79566.570000000007</v>
      </c>
      <c r="AC252" s="15">
        <f>IFERROR(VLOOKUP($M:$M,'Data 2'!$U:$AI,'Data 2'!Y$1,0),0)</f>
        <v>112625.88</v>
      </c>
      <c r="AD252" s="15">
        <f>IFERROR(VLOOKUP($M:$M,'Data 2'!$U:$AI,'Data 2'!Z$1,0),0)</f>
        <v>121497.81</v>
      </c>
      <c r="AE252" s="15">
        <f>IFERROR(VLOOKUP($M:$M,'Data 2'!$U:$AI,'Data 2'!AA$1,0),0)</f>
        <v>146164.76</v>
      </c>
      <c r="AF252" s="15">
        <f>IFERROR(VLOOKUP($M:$M,'Data 2'!$U:$AI,'Data 2'!AB$1,0),0)</f>
        <v>153582.35999999999</v>
      </c>
      <c r="AG252" s="15">
        <f>IFERROR(VLOOKUP($M:$M,'Data 2'!$U:$AI,'Data 2'!AC$1,0),0)</f>
        <v>138713.32</v>
      </c>
      <c r="AH252" s="15">
        <f>IFERROR(VLOOKUP($M:$M,'Data 2'!$U:$AI,'Data 2'!AD$1,0),0)</f>
        <v>124065.54</v>
      </c>
      <c r="AI252" s="15">
        <f>IFERROR(VLOOKUP($M:$M,'Data 2'!$U:$AI,'Data 2'!AE$1,0),0)</f>
        <v>111768.6</v>
      </c>
      <c r="AJ252" s="15">
        <f>IFERROR(VLOOKUP($M:$M,'Data 2'!$U:$AI,'Data 2'!AF$1,0),0)</f>
        <v>98952.65</v>
      </c>
      <c r="AK252" s="15">
        <f>IFERROR(VLOOKUP($M:$M,'Data 2'!$U:$AI,'Data 2'!AG$1,0),0)</f>
        <v>82710.95</v>
      </c>
      <c r="AL252" s="15">
        <f>IFERROR(VLOOKUP($M:$M,'Data 2'!$U:$AI,'Data 2'!AH$1,0),0)</f>
        <v>88684.71</v>
      </c>
      <c r="AM252" s="16">
        <f t="shared" si="276"/>
        <v>1318982.74</v>
      </c>
      <c r="AN252" s="15">
        <f>IFERROR(VLOOKUP($M:$M,'Data 2'!$AP:$BE,'Data 2'!AR$1,0),0)</f>
        <v>72838.27</v>
      </c>
      <c r="AO252" s="15">
        <f>IFERROR(VLOOKUP($M:$M,'Data 2'!$AP:$BE,'Data 2'!AS$1,0),0)</f>
        <v>95827.85</v>
      </c>
      <c r="AP252" s="15">
        <f>IFERROR(VLOOKUP($M:$M,'Data 2'!$AP:$BE,'Data 2'!AT$1,0),0)</f>
        <v>126516.51</v>
      </c>
      <c r="AQ252" s="15">
        <f>IFERROR(VLOOKUP($M:$M,'Data 2'!$AP:$BE,'Data 2'!AU$1,0),0)</f>
        <v>138345.76</v>
      </c>
      <c r="AR252" s="15">
        <f>IFERROR(VLOOKUP($M:$M,'Data 2'!$AP:$BE,'Data 2'!AV$1,0),0)</f>
        <v>144663.21</v>
      </c>
      <c r="AS252" s="15">
        <f>IFERROR(VLOOKUP($M:$M,'Data 2'!$AP:$BE,'Data 2'!AW$1,0),0)</f>
        <v>154241.74</v>
      </c>
      <c r="AT252" s="15">
        <f>IFERROR(VLOOKUP($M:$M,'Data 2'!$AP:$BE,'Data 2'!AX$1,0),0)</f>
        <v>149969.99</v>
      </c>
      <c r="AU252" s="15">
        <f>IFERROR(VLOOKUP($M:$M,'Data 2'!$AP:$BE,'Data 2'!AY$1,0),0)</f>
        <v>129133.73</v>
      </c>
      <c r="AV252" s="15">
        <f>IFERROR(VLOOKUP($M:$M,'Data 2'!$AP:$BE,'Data 2'!AZ$1,0),0)</f>
        <v>106701.83</v>
      </c>
      <c r="AW252" s="15">
        <f>IFERROR(VLOOKUP($M:$M,'Data 2'!$AP:$BE,'Data 2'!BA$1,0),0)</f>
        <v>105433.42</v>
      </c>
      <c r="AX252" s="15">
        <f>IFERROR(VLOOKUP($M:$M,'Data 2'!$AP:$BE,'Data 2'!BB$1,0),0)</f>
        <v>98142.599999999991</v>
      </c>
      <c r="AY252" s="15">
        <f>IFERROR(VLOOKUP($M:$M,'Data 2'!$AP:$BE,'Data 2'!BC$1,0),0)</f>
        <v>93262.069999999992</v>
      </c>
      <c r="AZ252" s="16">
        <f t="shared" si="209"/>
        <v>1415076.98</v>
      </c>
      <c r="BA252" s="3">
        <f>IF(AA252=0,0,IFERROR(VLOOKUP($M:$M,'Price_Per_Oz_01.2019~'!$A:$CQ,Data_sheet_PTD!BA$2,0),0))</f>
        <v>0.64</v>
      </c>
      <c r="BB252" s="3">
        <f>IF(AB252=0,0,IFERROR(VLOOKUP($M:$M,'Price_Per_Oz_01.2019~'!$A:$CQ,Data_sheet_PTD!BB$2,0),0))</f>
        <v>0.69</v>
      </c>
      <c r="BC252" s="3">
        <f>IF(AC252=0,0,IFERROR(VLOOKUP($M:$M,'Price_Per_Oz_01.2019~'!$A:$CQ,Data_sheet_PTD!BC$2,0),0))</f>
        <v>0.69</v>
      </c>
      <c r="BD252" s="3">
        <f>IF(AD252=0,0,IFERROR(VLOOKUP($M:$M,'Price_Per_Oz_01.2019~'!$A:$CQ,Data_sheet_PTD!BD$2,0),0))</f>
        <v>0.69</v>
      </c>
      <c r="BE252" s="3">
        <f>IF(AE252=0,0,IFERROR(VLOOKUP($M:$M,'Price_Per_Oz_01.2019~'!$A:$CQ,Data_sheet_PTD!BE$2,0),0))</f>
        <v>0.69</v>
      </c>
      <c r="BF252" s="3">
        <f>IF(AF252=0,0,IFERROR(VLOOKUP($M:$M,'Price_Per_Oz_01.2019~'!$A:$CQ,Data_sheet_PTD!BF$2,0),0))</f>
        <v>0.69</v>
      </c>
      <c r="BG252" s="3">
        <f>IF(AG252=0,0,IFERROR(VLOOKUP($M:$M,'Price_Per_Oz_01.2019~'!$A:$CQ,Data_sheet_PTD!BG$2,0),0))</f>
        <v>0.69</v>
      </c>
      <c r="BH252" s="3">
        <f>IF(AH252=0,0,IFERROR(VLOOKUP($M:$M,'Price_Per_Oz_01.2019~'!$A:$CQ,Data_sheet_PTD!BH$2,0),0))</f>
        <v>0.69</v>
      </c>
      <c r="BI252" s="3">
        <f>IF(AI252=0,0,IFERROR(VLOOKUP($M:$M,'Price_Per_Oz_01.2019~'!$A:$CQ,Data_sheet_PTD!BI$2,0),0))</f>
        <v>0.69</v>
      </c>
      <c r="BJ252" s="3">
        <f>IF(AJ252=0,0,IFERROR(VLOOKUP($M:$M,'Price_Per_Oz_01.2019~'!$A:$CQ,Data_sheet_PTD!BJ$2,0),0))</f>
        <v>0.69</v>
      </c>
      <c r="BK252" s="3">
        <f>IF(AK252=0,0,IFERROR(VLOOKUP($M:$M,'Price_Per_Oz_01.2019~'!$A:$CQ,Data_sheet_PTD!BK$2,0),0))</f>
        <v>0.69</v>
      </c>
      <c r="BL252" s="3">
        <f>IF(AL252=0,0,IFERROR(VLOOKUP($M:$M,'Price_Per_Oz_01.2019~'!$A:$CQ,Data_sheet_PTD!BL$2,0),0))</f>
        <v>0.69</v>
      </c>
      <c r="BM252" s="17">
        <f t="shared" si="261"/>
        <v>0.69</v>
      </c>
      <c r="BN252" s="3">
        <f>IF(AN252=0,0,IFERROR(VLOOKUP($M:$M,'Price_Per_Oz_01.2019~'!$A:$CQ,Data_sheet_PTD!BN$2,0),0))</f>
        <v>0.69</v>
      </c>
      <c r="BO252" s="3">
        <f>IF(AO252=0,0,IFERROR(VLOOKUP($M:$M,'Price_Per_Oz_01.2019~'!$A:$CQ,Data_sheet_PTD!BO$2,0),0))</f>
        <v>0.69</v>
      </c>
      <c r="BP252" s="3">
        <f>IF(AP252=0,0,IFERROR(VLOOKUP($M:$M,'Price_Per_Oz_01.2019~'!$A:$CQ,Data_sheet_PTD!BP$2,0),0))</f>
        <v>0.69</v>
      </c>
      <c r="BQ252" s="3">
        <f>IF(AQ252=0,0,IFERROR(VLOOKUP($M:$M,'Price_Per_Oz_01.2019~'!$A:$CQ,Data_sheet_PTD!BQ$2,0),0))</f>
        <v>0.69</v>
      </c>
      <c r="BR252" s="3">
        <f>IF(AR252=0,0,IFERROR(VLOOKUP($M:$M,'Price_Per_Oz_01.2019~'!$A:$CQ,Data_sheet_PTD!BR$2,0),0))</f>
        <v>0.69</v>
      </c>
      <c r="BS252" s="3">
        <f>IF(AS252=0,0,IFERROR(VLOOKUP($M:$M,'Price_Per_Oz_01.2019~'!$A:$CQ,Data_sheet_PTD!BS$2,0),0))</f>
        <v>0.69</v>
      </c>
      <c r="BT252" s="3">
        <f>IF(AT252=0,0,IFERROR(VLOOKUP($M:$M,'Price_Per_Oz_01.2019~'!$A:$CQ,Data_sheet_PTD!BT$2,0),0))</f>
        <v>0.69</v>
      </c>
      <c r="BU252" s="3">
        <f>IF(AU252=0,0,IFERROR(VLOOKUP($M:$M,'Price_Per_Oz_01.2019~'!$A:$CQ,Data_sheet_PTD!BU$2,0),0))</f>
        <v>0.69</v>
      </c>
      <c r="BV252" s="3">
        <f>IF(AV252=0,0,IFERROR(VLOOKUP($M:$M,'Price_Per_Oz_01.2019~'!$A:$CQ,Data_sheet_PTD!BV$2,0),0))</f>
        <v>0.69</v>
      </c>
      <c r="BW252" s="3">
        <f>IF(AW252=0,0,IFERROR(VLOOKUP($M:$M,'Price_Per_Oz_01.2019~'!$A:$CQ,Data_sheet_PTD!BW$2,0),0))</f>
        <v>0.72</v>
      </c>
      <c r="BX252" s="3">
        <f>IF(AX252=0,0,IFERROR(VLOOKUP($M:$M,'Price_Per_Oz_01.2019~'!$A:$CQ,Data_sheet_PTD!BX$2,0),0))</f>
        <v>0.72</v>
      </c>
      <c r="BY252" s="3">
        <f>IF(AY252=0,0,IFERROR(VLOOKUP($M:$M,'Price_Per_Oz_01.2019~'!$A:$CQ,Data_sheet_PTD!BY$2,0),0))</f>
        <v>0.72</v>
      </c>
      <c r="BZ252" s="17">
        <f t="shared" si="262"/>
        <v>0.69</v>
      </c>
      <c r="CA252" s="12">
        <f t="shared" si="213"/>
        <v>94764.984374999985</v>
      </c>
      <c r="CB252" s="12">
        <f t="shared" si="214"/>
        <v>115313.86956521741</v>
      </c>
      <c r="CC252" s="12">
        <f t="shared" si="215"/>
        <v>163225.91304347827</v>
      </c>
      <c r="CD252" s="12">
        <f t="shared" si="216"/>
        <v>176083.78260869565</v>
      </c>
      <c r="CE252" s="12">
        <f t="shared" si="217"/>
        <v>211832.9855072464</v>
      </c>
      <c r="CF252" s="12">
        <f t="shared" si="218"/>
        <v>222583.13043478259</v>
      </c>
      <c r="CG252" s="12">
        <f t="shared" si="219"/>
        <v>201033.79710144931</v>
      </c>
      <c r="CH252" s="12">
        <f t="shared" si="220"/>
        <v>179805.13043478262</v>
      </c>
      <c r="CI252" s="12">
        <f t="shared" si="221"/>
        <v>161983.4782608696</v>
      </c>
      <c r="CJ252" s="12">
        <f t="shared" si="222"/>
        <v>143409.63768115942</v>
      </c>
      <c r="CK252" s="12">
        <f t="shared" si="223"/>
        <v>119870.94202898552</v>
      </c>
      <c r="CL252" s="12">
        <f t="shared" si="224"/>
        <v>128528.56521739133</v>
      </c>
      <c r="CM252" s="13">
        <f t="shared" si="263"/>
        <v>1918436.2162590583</v>
      </c>
      <c r="CN252" s="12">
        <f t="shared" si="225"/>
        <v>105562.71014492755</v>
      </c>
      <c r="CO252" s="12">
        <f t="shared" si="226"/>
        <v>138880.94202898553</v>
      </c>
      <c r="CP252" s="12">
        <f t="shared" si="227"/>
        <v>183357.26086956522</v>
      </c>
      <c r="CQ252" s="12">
        <f t="shared" si="228"/>
        <v>200501.10144927539</v>
      </c>
      <c r="CR252" s="12">
        <f t="shared" si="229"/>
        <v>209656.82608695651</v>
      </c>
      <c r="CS252" s="12">
        <f t="shared" si="230"/>
        <v>223538.75362318842</v>
      </c>
      <c r="CT252" s="12">
        <f t="shared" si="231"/>
        <v>217347.81159420291</v>
      </c>
      <c r="CU252" s="12">
        <f t="shared" si="232"/>
        <v>187150.33333333334</v>
      </c>
      <c r="CV252" s="12">
        <f t="shared" si="233"/>
        <v>154640.33333333334</v>
      </c>
      <c r="CW252" s="12">
        <f t="shared" si="234"/>
        <v>146435.30555555556</v>
      </c>
      <c r="CX252" s="12">
        <f t="shared" si="235"/>
        <v>136309.16666666666</v>
      </c>
      <c r="CY252" s="12">
        <f t="shared" si="236"/>
        <v>129530.65277777777</v>
      </c>
      <c r="CZ252" s="13">
        <f t="shared" si="210"/>
        <v>2032911.1974637681</v>
      </c>
      <c r="DA252" s="15">
        <f t="shared" si="237"/>
        <v>6910.5444927536419</v>
      </c>
      <c r="DB252" s="15">
        <f t="shared" si="238"/>
        <v>16261.280000000006</v>
      </c>
      <c r="DC252" s="15">
        <f t="shared" si="239"/>
        <v>13890.629999999992</v>
      </c>
      <c r="DD252" s="15">
        <f t="shared" si="240"/>
        <v>16847.950000000019</v>
      </c>
      <c r="DE252" s="15">
        <f t="shared" si="241"/>
        <v>-1501.5500000000206</v>
      </c>
      <c r="DF252" s="15">
        <f t="shared" si="242"/>
        <v>659.38000000001682</v>
      </c>
      <c r="DG252" s="15">
        <f t="shared" si="243"/>
        <v>11256.669999999984</v>
      </c>
      <c r="DH252" s="15">
        <f t="shared" si="244"/>
        <v>5068.1899999999969</v>
      </c>
      <c r="DI252" s="15">
        <f t="shared" si="245"/>
        <v>-5066.770000000015</v>
      </c>
      <c r="DJ252" s="15">
        <f t="shared" si="246"/>
        <v>2087.7108333333354</v>
      </c>
      <c r="DK252" s="15">
        <f t="shared" si="247"/>
        <v>11342.374999999984</v>
      </c>
      <c r="DL252" s="15">
        <f t="shared" si="248"/>
        <v>691.44041666664396</v>
      </c>
      <c r="DM252" s="16">
        <f t="shared" si="211"/>
        <v>78447.850742753595</v>
      </c>
      <c r="DN252" s="15">
        <f t="shared" si="249"/>
        <v>5278.1355072463703</v>
      </c>
      <c r="DO252" s="15">
        <f t="shared" si="250"/>
        <v>0</v>
      </c>
      <c r="DP252" s="15">
        <f t="shared" si="251"/>
        <v>0</v>
      </c>
      <c r="DQ252" s="15">
        <f t="shared" si="252"/>
        <v>0</v>
      </c>
      <c r="DR252" s="15">
        <f t="shared" si="253"/>
        <v>0</v>
      </c>
      <c r="DS252" s="15">
        <f t="shared" si="254"/>
        <v>0</v>
      </c>
      <c r="DT252" s="15">
        <f t="shared" si="255"/>
        <v>0</v>
      </c>
      <c r="DU252" s="15">
        <f t="shared" si="256"/>
        <v>0</v>
      </c>
      <c r="DV252" s="15">
        <f t="shared" si="257"/>
        <v>0</v>
      </c>
      <c r="DW252" s="15">
        <f t="shared" si="258"/>
        <v>4393.0591666666705</v>
      </c>
      <c r="DX252" s="15">
        <f t="shared" si="259"/>
        <v>4089.2750000000033</v>
      </c>
      <c r="DY252" s="15">
        <f t="shared" si="260"/>
        <v>3885.9195833333365</v>
      </c>
      <c r="DZ252" s="16">
        <f t="shared" si="212"/>
        <v>17646.389257246381</v>
      </c>
      <c r="EB252" s="22">
        <f t="shared" si="264"/>
        <v>0</v>
      </c>
      <c r="EC252" s="22">
        <f t="shared" si="265"/>
        <v>0</v>
      </c>
      <c r="ED252" s="22">
        <f t="shared" si="266"/>
        <v>0</v>
      </c>
      <c r="EE252" s="22">
        <f t="shared" si="267"/>
        <v>0</v>
      </c>
      <c r="EF252" s="22">
        <f t="shared" si="268"/>
        <v>3.1832314562052488E-12</v>
      </c>
      <c r="EG252" s="22">
        <f t="shared" si="269"/>
        <v>-1.2164491636212915E-11</v>
      </c>
      <c r="EH252" s="22">
        <f t="shared" si="270"/>
        <v>0</v>
      </c>
      <c r="EI252" s="22">
        <f t="shared" si="271"/>
        <v>0</v>
      </c>
      <c r="EJ252" s="22">
        <f t="shared" si="272"/>
        <v>1.0913936421275139E-11</v>
      </c>
      <c r="EK252" s="22">
        <f t="shared" si="273"/>
        <v>0</v>
      </c>
      <c r="EL252" s="22">
        <f t="shared" si="274"/>
        <v>0</v>
      </c>
      <c r="EM252" s="22">
        <f t="shared" si="275"/>
        <v>0</v>
      </c>
    </row>
    <row r="253" spans="12:143" x14ac:dyDescent="0.3">
      <c r="L253" s="7"/>
      <c r="M253" t="s">
        <v>229</v>
      </c>
      <c r="N253" s="15">
        <f>IFERROR(VLOOKUP($M:$M,'Data 2'!$C:$R,'Data 2'!E$1,0),0)</f>
        <v>46072.68</v>
      </c>
      <c r="O253" s="15">
        <f>IFERROR(VLOOKUP($M:$M,'Data 2'!$C:$R,'Data 2'!F$1,0),0)</f>
        <v>48349.07</v>
      </c>
      <c r="P253" s="15">
        <f>IFERROR(VLOOKUP($M:$M,'Data 2'!$C:$R,'Data 2'!G$1,0),0)</f>
        <v>58771.44</v>
      </c>
      <c r="Q253" s="15">
        <f>IFERROR(VLOOKUP($M:$M,'Data 2'!$C:$R,'Data 2'!H$1,0),0)</f>
        <v>73635.179999999993</v>
      </c>
      <c r="R253" s="15">
        <f>IFERROR(VLOOKUP($M:$M,'Data 2'!$C:$R,'Data 2'!I$1,0),0)</f>
        <v>75912.52</v>
      </c>
      <c r="S253" s="15">
        <f>IFERROR(VLOOKUP($M:$M,'Data 2'!$C:$R,'Data 2'!J$1,0),0)</f>
        <v>74608.08</v>
      </c>
      <c r="T253" s="15">
        <f>IFERROR(VLOOKUP($M:$M,'Data 2'!$C:$R,'Data 2'!K$1,0),0)</f>
        <v>81087.11</v>
      </c>
      <c r="U253" s="15">
        <f>IFERROR(VLOOKUP($M:$M,'Data 2'!$C:$R,'Data 2'!L$1,0),0)</f>
        <v>71049.240000000005</v>
      </c>
      <c r="V253" s="15">
        <f>IFERROR(VLOOKUP($M:$M,'Data 2'!$C:$R,'Data 2'!M$1,0),0)</f>
        <v>60484.24</v>
      </c>
      <c r="W253" s="15">
        <f>IFERROR(VLOOKUP($M:$M,'Data 2'!$C:$R,'Data 2'!N$1,0),0)</f>
        <v>53997.42</v>
      </c>
      <c r="X253" s="15">
        <f>IFERROR(VLOOKUP($M:$M,'Data 2'!$C:$R,'Data 2'!O$1,0),0)</f>
        <v>42739.93</v>
      </c>
      <c r="Y253" s="15">
        <f>IFERROR(VLOOKUP($M:$M,'Data 2'!$C:$R,'Data 2'!P$1,0),0)</f>
        <v>38860.29</v>
      </c>
      <c r="Z253" s="16">
        <f t="shared" si="277"/>
        <v>529485.32000000007</v>
      </c>
      <c r="AA253" s="15">
        <f>IFERROR(VLOOKUP($M:$M,'Data 2'!$U:$AI,'Data 2'!W$1,0),0)</f>
        <v>47305.01</v>
      </c>
      <c r="AB253" s="15">
        <f>IFERROR(VLOOKUP($M:$M,'Data 2'!$U:$AI,'Data 2'!X$1,0),0)</f>
        <v>57357.31</v>
      </c>
      <c r="AC253" s="15">
        <f>IFERROR(VLOOKUP($M:$M,'Data 2'!$U:$AI,'Data 2'!Y$1,0),0)</f>
        <v>69594.83</v>
      </c>
      <c r="AD253" s="15">
        <f>IFERROR(VLOOKUP($M:$M,'Data 2'!$U:$AI,'Data 2'!Z$1,0),0)</f>
        <v>78399.48</v>
      </c>
      <c r="AE253" s="15">
        <f>IFERROR(VLOOKUP($M:$M,'Data 2'!$U:$AI,'Data 2'!AA$1,0),0)</f>
        <v>90736.49</v>
      </c>
      <c r="AF253" s="15">
        <f>IFERROR(VLOOKUP($M:$M,'Data 2'!$U:$AI,'Data 2'!AB$1,0),0)</f>
        <v>97348.5</v>
      </c>
      <c r="AG253" s="15">
        <f>IFERROR(VLOOKUP($M:$M,'Data 2'!$U:$AI,'Data 2'!AC$1,0),0)</f>
        <v>89863.85</v>
      </c>
      <c r="AH253" s="15">
        <f>IFERROR(VLOOKUP($M:$M,'Data 2'!$U:$AI,'Data 2'!AD$1,0),0)</f>
        <v>85090.36</v>
      </c>
      <c r="AI253" s="15">
        <f>IFERROR(VLOOKUP($M:$M,'Data 2'!$U:$AI,'Data 2'!AE$1,0),0)</f>
        <v>78770.259999999995</v>
      </c>
      <c r="AJ253" s="15">
        <f>IFERROR(VLOOKUP($M:$M,'Data 2'!$U:$AI,'Data 2'!AF$1,0),0)</f>
        <v>63472.08</v>
      </c>
      <c r="AK253" s="15">
        <f>IFERROR(VLOOKUP($M:$M,'Data 2'!$U:$AI,'Data 2'!AG$1,0),0)</f>
        <v>46998.48</v>
      </c>
      <c r="AL253" s="15">
        <f>IFERROR(VLOOKUP($M:$M,'Data 2'!$U:$AI,'Data 2'!AH$1,0),0)</f>
        <v>32573.63</v>
      </c>
      <c r="AM253" s="16">
        <f t="shared" si="276"/>
        <v>837510.27999999991</v>
      </c>
      <c r="AN253" s="15">
        <f>IFERROR(VLOOKUP($M:$M,'Data 2'!$AP:$BE,'Data 2'!AR$1,0),0)</f>
        <v>56199.76</v>
      </c>
      <c r="AO253" s="15">
        <f>IFERROR(VLOOKUP($M:$M,'Data 2'!$AP:$BE,'Data 2'!AS$1,0),0)</f>
        <v>64887.95</v>
      </c>
      <c r="AP253" s="15">
        <f>IFERROR(VLOOKUP($M:$M,'Data 2'!$AP:$BE,'Data 2'!AT$1,0),0)</f>
        <v>82978.61</v>
      </c>
      <c r="AQ253" s="15">
        <f>IFERROR(VLOOKUP($M:$M,'Data 2'!$AP:$BE,'Data 2'!AU$1,0),0)</f>
        <v>80135.64</v>
      </c>
      <c r="AR253" s="15">
        <f>IFERROR(VLOOKUP($M:$M,'Data 2'!$AP:$BE,'Data 2'!AV$1,0),0)</f>
        <v>88778.4</v>
      </c>
      <c r="AS253" s="15">
        <f>IFERROR(VLOOKUP($M:$M,'Data 2'!$AP:$BE,'Data 2'!AW$1,0),0)</f>
        <v>94910.19</v>
      </c>
      <c r="AT253" s="15">
        <f>IFERROR(VLOOKUP($M:$M,'Data 2'!$AP:$BE,'Data 2'!AX$1,0),0)</f>
        <v>85497.49</v>
      </c>
      <c r="AU253" s="15">
        <f>IFERROR(VLOOKUP($M:$M,'Data 2'!$AP:$BE,'Data 2'!AY$1,0),0)</f>
        <v>87285.28</v>
      </c>
      <c r="AV253" s="15">
        <f>IFERROR(VLOOKUP($M:$M,'Data 2'!$AP:$BE,'Data 2'!AZ$1,0),0)</f>
        <v>67078.92</v>
      </c>
      <c r="AW253" s="15">
        <f>IFERROR(VLOOKUP($M:$M,'Data 2'!$AP:$BE,'Data 2'!BA$1,0),0)</f>
        <v>63877.54</v>
      </c>
      <c r="AX253" s="15">
        <f>IFERROR(VLOOKUP($M:$M,'Data 2'!$AP:$BE,'Data 2'!BB$1,0),0)</f>
        <v>50355.49</v>
      </c>
      <c r="AY253" s="15">
        <f>IFERROR(VLOOKUP($M:$M,'Data 2'!$AP:$BE,'Data 2'!BC$1,0),0)</f>
        <v>44480.69999999999</v>
      </c>
      <c r="AZ253" s="16">
        <f t="shared" si="209"/>
        <v>866465.97000000009</v>
      </c>
      <c r="BA253" s="3">
        <f>IF(AA253=0,0,IFERROR(VLOOKUP($M:$M,'Price_Per_Oz_01.2019~'!$A:$CQ,Data_sheet_PTD!BA$2,0),0))</f>
        <v>0.59</v>
      </c>
      <c r="BB253" s="3">
        <f>IF(AB253=0,0,IFERROR(VLOOKUP($M:$M,'Price_Per_Oz_01.2019~'!$A:$CQ,Data_sheet_PTD!BB$2,0),0))</f>
        <v>0.62</v>
      </c>
      <c r="BC253" s="3">
        <f>IF(AC253=0,0,IFERROR(VLOOKUP($M:$M,'Price_Per_Oz_01.2019~'!$A:$CQ,Data_sheet_PTD!BC$2,0),0))</f>
        <v>0.62</v>
      </c>
      <c r="BD253" s="3">
        <f>IF(AD253=0,0,IFERROR(VLOOKUP($M:$M,'Price_Per_Oz_01.2019~'!$A:$CQ,Data_sheet_PTD!BD$2,0),0))</f>
        <v>0.62</v>
      </c>
      <c r="BE253" s="3">
        <f>IF(AE253=0,0,IFERROR(VLOOKUP($M:$M,'Price_Per_Oz_01.2019~'!$A:$CQ,Data_sheet_PTD!BE$2,0),0))</f>
        <v>0.62</v>
      </c>
      <c r="BF253" s="3">
        <f>IF(AF253=0,0,IFERROR(VLOOKUP($M:$M,'Price_Per_Oz_01.2019~'!$A:$CQ,Data_sheet_PTD!BF$2,0),0))</f>
        <v>0.62</v>
      </c>
      <c r="BG253" s="3">
        <f>IF(AG253=0,0,IFERROR(VLOOKUP($M:$M,'Price_Per_Oz_01.2019~'!$A:$CQ,Data_sheet_PTD!BG$2,0),0))</f>
        <v>0.62</v>
      </c>
      <c r="BH253" s="3">
        <f>IF(AH253=0,0,IFERROR(VLOOKUP($M:$M,'Price_Per_Oz_01.2019~'!$A:$CQ,Data_sheet_PTD!BH$2,0),0))</f>
        <v>0.62</v>
      </c>
      <c r="BI253" s="3">
        <f>IF(AI253=0,0,IFERROR(VLOOKUP($M:$M,'Price_Per_Oz_01.2019~'!$A:$CQ,Data_sheet_PTD!BI$2,0),0))</f>
        <v>0.62</v>
      </c>
      <c r="BJ253" s="3">
        <f>IF(AJ253=0,0,IFERROR(VLOOKUP($M:$M,'Price_Per_Oz_01.2019~'!$A:$CQ,Data_sheet_PTD!BJ$2,0),0))</f>
        <v>0.62</v>
      </c>
      <c r="BK253" s="3">
        <f>IF(AK253=0,0,IFERROR(VLOOKUP($M:$M,'Price_Per_Oz_01.2019~'!$A:$CQ,Data_sheet_PTD!BK$2,0),0))</f>
        <v>0.62</v>
      </c>
      <c r="BL253" s="3">
        <f>IF(AL253=0,0,IFERROR(VLOOKUP($M:$M,'Price_Per_Oz_01.2019~'!$A:$CQ,Data_sheet_PTD!BL$2,0),0))</f>
        <v>0.62</v>
      </c>
      <c r="BM253" s="17">
        <f t="shared" si="261"/>
        <v>0.62</v>
      </c>
      <c r="BN253" s="3">
        <f>IF(AN253=0,0,IFERROR(VLOOKUP($M:$M,'Price_Per_Oz_01.2019~'!$A:$CQ,Data_sheet_PTD!BN$2,0),0))</f>
        <v>0.62</v>
      </c>
      <c r="BO253" s="3">
        <f>IF(AO253=0,0,IFERROR(VLOOKUP($M:$M,'Price_Per_Oz_01.2019~'!$A:$CQ,Data_sheet_PTD!BO$2,0),0))</f>
        <v>0.62</v>
      </c>
      <c r="BP253" s="3">
        <f>IF(AP253=0,0,IFERROR(VLOOKUP($M:$M,'Price_Per_Oz_01.2019~'!$A:$CQ,Data_sheet_PTD!BP$2,0),0))</f>
        <v>0.62</v>
      </c>
      <c r="BQ253" s="3">
        <f>IF(AQ253=0,0,IFERROR(VLOOKUP($M:$M,'Price_Per_Oz_01.2019~'!$A:$CQ,Data_sheet_PTD!BQ$2,0),0))</f>
        <v>0.62</v>
      </c>
      <c r="BR253" s="3">
        <f>IF(AR253=0,0,IFERROR(VLOOKUP($M:$M,'Price_Per_Oz_01.2019~'!$A:$CQ,Data_sheet_PTD!BR$2,0),0))</f>
        <v>0.62</v>
      </c>
      <c r="BS253" s="3">
        <f>IF(AS253=0,0,IFERROR(VLOOKUP($M:$M,'Price_Per_Oz_01.2019~'!$A:$CQ,Data_sheet_PTD!BS$2,0),0))</f>
        <v>0.62</v>
      </c>
      <c r="BT253" s="3">
        <f>IF(AT253=0,0,IFERROR(VLOOKUP($M:$M,'Price_Per_Oz_01.2019~'!$A:$CQ,Data_sheet_PTD!BT$2,0),0))</f>
        <v>0.62</v>
      </c>
      <c r="BU253" s="3">
        <f>IF(AU253=0,0,IFERROR(VLOOKUP($M:$M,'Price_Per_Oz_01.2019~'!$A:$CQ,Data_sheet_PTD!BU$2,0),0))</f>
        <v>0.62</v>
      </c>
      <c r="BV253" s="3">
        <f>IF(AV253=0,0,IFERROR(VLOOKUP($M:$M,'Price_Per_Oz_01.2019~'!$A:$CQ,Data_sheet_PTD!BV$2,0),0))</f>
        <v>0.62</v>
      </c>
      <c r="BW253" s="3">
        <f>IF(AW253=0,0,IFERROR(VLOOKUP($M:$M,'Price_Per_Oz_01.2019~'!$A:$CQ,Data_sheet_PTD!BW$2,0),0))</f>
        <v>0.65</v>
      </c>
      <c r="BX253" s="3">
        <f>IF(AX253=0,0,IFERROR(VLOOKUP($M:$M,'Price_Per_Oz_01.2019~'!$A:$CQ,Data_sheet_PTD!BX$2,0),0))</f>
        <v>0.65</v>
      </c>
      <c r="BY253" s="3">
        <f>IF(AY253=0,0,IFERROR(VLOOKUP($M:$M,'Price_Per_Oz_01.2019~'!$A:$CQ,Data_sheet_PTD!BY$2,0),0))</f>
        <v>0.65</v>
      </c>
      <c r="BZ253" s="17">
        <f t="shared" si="262"/>
        <v>0.62</v>
      </c>
      <c r="CA253" s="12">
        <f t="shared" si="213"/>
        <v>80177.98305084747</v>
      </c>
      <c r="CB253" s="12">
        <f t="shared" si="214"/>
        <v>92511.790322580637</v>
      </c>
      <c r="CC253" s="12">
        <f t="shared" si="215"/>
        <v>112249.72580645162</v>
      </c>
      <c r="CD253" s="12">
        <f t="shared" si="216"/>
        <v>126450.77419354838</v>
      </c>
      <c r="CE253" s="12">
        <f t="shared" si="217"/>
        <v>146349.17741935485</v>
      </c>
      <c r="CF253" s="12">
        <f t="shared" si="218"/>
        <v>157013.70967741936</v>
      </c>
      <c r="CG253" s="12">
        <f t="shared" si="219"/>
        <v>144941.69354838712</v>
      </c>
      <c r="CH253" s="12">
        <f t="shared" si="220"/>
        <v>137242.51612903227</v>
      </c>
      <c r="CI253" s="12">
        <f t="shared" si="221"/>
        <v>127048.80645161289</v>
      </c>
      <c r="CJ253" s="12">
        <f t="shared" si="222"/>
        <v>102374.32258064517</v>
      </c>
      <c r="CK253" s="12">
        <f t="shared" si="223"/>
        <v>75804</v>
      </c>
      <c r="CL253" s="12">
        <f t="shared" si="224"/>
        <v>52538.11290322581</v>
      </c>
      <c r="CM253" s="13">
        <f t="shared" si="263"/>
        <v>1354702.6120831054</v>
      </c>
      <c r="CN253" s="12">
        <f t="shared" si="225"/>
        <v>90644.774193548394</v>
      </c>
      <c r="CO253" s="12">
        <f t="shared" si="226"/>
        <v>104657.98387096774</v>
      </c>
      <c r="CP253" s="12">
        <f t="shared" si="227"/>
        <v>133836.46774193548</v>
      </c>
      <c r="CQ253" s="12">
        <f t="shared" si="228"/>
        <v>129251.03225806452</v>
      </c>
      <c r="CR253" s="12">
        <f t="shared" si="229"/>
        <v>143190.96774193548</v>
      </c>
      <c r="CS253" s="12">
        <f t="shared" si="230"/>
        <v>153080.95161290324</v>
      </c>
      <c r="CT253" s="12">
        <f t="shared" si="231"/>
        <v>137899.17741935485</v>
      </c>
      <c r="CU253" s="12">
        <f t="shared" si="232"/>
        <v>140782.70967741936</v>
      </c>
      <c r="CV253" s="12">
        <f t="shared" si="233"/>
        <v>108191.80645161289</v>
      </c>
      <c r="CW253" s="12">
        <f t="shared" si="234"/>
        <v>98273.13846153846</v>
      </c>
      <c r="CX253" s="12">
        <f t="shared" si="235"/>
        <v>77469.984615384616</v>
      </c>
      <c r="CY253" s="12">
        <f t="shared" si="236"/>
        <v>68431.846153846142</v>
      </c>
      <c r="CZ253" s="13">
        <f t="shared" si="210"/>
        <v>1385710.8401985113</v>
      </c>
      <c r="DA253" s="15">
        <f t="shared" si="237"/>
        <v>6175.4067741935451</v>
      </c>
      <c r="DB253" s="15">
        <f t="shared" si="238"/>
        <v>7530.6400000000058</v>
      </c>
      <c r="DC253" s="15">
        <f t="shared" si="239"/>
        <v>13383.779999999995</v>
      </c>
      <c r="DD253" s="15">
        <f t="shared" si="240"/>
        <v>1736.1600000000044</v>
      </c>
      <c r="DE253" s="15">
        <f t="shared" si="241"/>
        <v>-1958.0900000000051</v>
      </c>
      <c r="DF253" s="15">
        <f t="shared" si="242"/>
        <v>-2438.3099999999954</v>
      </c>
      <c r="DG253" s="15">
        <f t="shared" si="243"/>
        <v>-4366.3600000000088</v>
      </c>
      <c r="DH253" s="15">
        <f t="shared" si="244"/>
        <v>2194.9199999999964</v>
      </c>
      <c r="DI253" s="15">
        <f t="shared" si="245"/>
        <v>-11691.34</v>
      </c>
      <c r="DJ253" s="15">
        <f t="shared" si="246"/>
        <v>-2542.7341538461583</v>
      </c>
      <c r="DK253" s="15">
        <f t="shared" si="247"/>
        <v>1032.9104615384617</v>
      </c>
      <c r="DL253" s="15">
        <f t="shared" si="248"/>
        <v>9854.1146153846057</v>
      </c>
      <c r="DM253" s="16">
        <f t="shared" si="211"/>
        <v>18911.097697270452</v>
      </c>
      <c r="DN253" s="15">
        <f t="shared" si="249"/>
        <v>2719.343225806454</v>
      </c>
      <c r="DO253" s="15">
        <f t="shared" si="250"/>
        <v>0</v>
      </c>
      <c r="DP253" s="15">
        <f t="shared" si="251"/>
        <v>0</v>
      </c>
      <c r="DQ253" s="15">
        <f t="shared" si="252"/>
        <v>0</v>
      </c>
      <c r="DR253" s="15">
        <f t="shared" si="253"/>
        <v>0</v>
      </c>
      <c r="DS253" s="15">
        <f t="shared" si="254"/>
        <v>0</v>
      </c>
      <c r="DT253" s="15">
        <f t="shared" si="255"/>
        <v>0</v>
      </c>
      <c r="DU253" s="15">
        <f t="shared" si="256"/>
        <v>0</v>
      </c>
      <c r="DV253" s="15">
        <f t="shared" si="257"/>
        <v>0</v>
      </c>
      <c r="DW253" s="15">
        <f t="shared" si="258"/>
        <v>2948.1941538461565</v>
      </c>
      <c r="DX253" s="15">
        <f t="shared" si="259"/>
        <v>2324.0995384615403</v>
      </c>
      <c r="DY253" s="15">
        <f t="shared" si="260"/>
        <v>2052.9553846153863</v>
      </c>
      <c r="DZ253" s="16">
        <f t="shared" si="212"/>
        <v>10044.592302729538</v>
      </c>
      <c r="EB253" s="22">
        <f t="shared" si="264"/>
        <v>0</v>
      </c>
      <c r="EC253" s="22">
        <f t="shared" si="265"/>
        <v>0</v>
      </c>
      <c r="ED253" s="22">
        <f t="shared" si="266"/>
        <v>0</v>
      </c>
      <c r="EE253" s="22">
        <f t="shared" si="267"/>
        <v>0</v>
      </c>
      <c r="EF253" s="22">
        <f t="shared" si="268"/>
        <v>-5.9117155615240335E-12</v>
      </c>
      <c r="EG253" s="22">
        <f t="shared" si="269"/>
        <v>0</v>
      </c>
      <c r="EH253" s="22">
        <f t="shared" si="270"/>
        <v>8.1854523159563541E-12</v>
      </c>
      <c r="EI253" s="22">
        <f t="shared" si="271"/>
        <v>0</v>
      </c>
      <c r="EJ253" s="22">
        <f t="shared" si="272"/>
        <v>0</v>
      </c>
      <c r="EK253" s="22">
        <f t="shared" si="273"/>
        <v>9.0949470177292824E-13</v>
      </c>
      <c r="EL253" s="22">
        <f t="shared" si="274"/>
        <v>-7.2759576141834259E-12</v>
      </c>
      <c r="EM253" s="22">
        <f t="shared" si="275"/>
        <v>0</v>
      </c>
    </row>
    <row r="254" spans="12:143" x14ac:dyDescent="0.3">
      <c r="L254" s="7"/>
      <c r="M254" t="s">
        <v>230</v>
      </c>
      <c r="N254" s="15">
        <f>IFERROR(VLOOKUP($M:$M,'Data 2'!$C:$R,'Data 2'!E$1,0),0)</f>
        <v>62372.07</v>
      </c>
      <c r="O254" s="15">
        <f>IFERROR(VLOOKUP($M:$M,'Data 2'!$C:$R,'Data 2'!F$1,0),0)</f>
        <v>63649.81</v>
      </c>
      <c r="P254" s="15">
        <f>IFERROR(VLOOKUP($M:$M,'Data 2'!$C:$R,'Data 2'!G$1,0),0)</f>
        <v>73731.66</v>
      </c>
      <c r="Q254" s="15">
        <f>IFERROR(VLOOKUP($M:$M,'Data 2'!$C:$R,'Data 2'!H$1,0),0)</f>
        <v>85561.9</v>
      </c>
      <c r="R254" s="15">
        <f>IFERROR(VLOOKUP($M:$M,'Data 2'!$C:$R,'Data 2'!I$1,0),0)</f>
        <v>88786.69</v>
      </c>
      <c r="S254" s="15">
        <f>IFERROR(VLOOKUP($M:$M,'Data 2'!$C:$R,'Data 2'!J$1,0),0)</f>
        <v>93399.06</v>
      </c>
      <c r="T254" s="15">
        <f>IFERROR(VLOOKUP($M:$M,'Data 2'!$C:$R,'Data 2'!K$1,0),0)</f>
        <v>98399.14</v>
      </c>
      <c r="U254" s="15">
        <f>IFERROR(VLOOKUP($M:$M,'Data 2'!$C:$R,'Data 2'!L$1,0),0)</f>
        <v>82018.14</v>
      </c>
      <c r="V254" s="15">
        <f>IFERROR(VLOOKUP($M:$M,'Data 2'!$C:$R,'Data 2'!M$1,0),0)</f>
        <v>72118.509999999995</v>
      </c>
      <c r="W254" s="15">
        <f>IFERROR(VLOOKUP($M:$M,'Data 2'!$C:$R,'Data 2'!N$1,0),0)</f>
        <v>67458.38</v>
      </c>
      <c r="X254" s="15">
        <f>IFERROR(VLOOKUP($M:$M,'Data 2'!$C:$R,'Data 2'!O$1,0),0)</f>
        <v>50502.12</v>
      </c>
      <c r="Y254" s="15">
        <f>IFERROR(VLOOKUP($M:$M,'Data 2'!$C:$R,'Data 2'!P$1,0),0)</f>
        <v>49917.78</v>
      </c>
      <c r="Z254" s="16">
        <f t="shared" si="277"/>
        <v>647918.47</v>
      </c>
      <c r="AA254" s="15">
        <f>IFERROR(VLOOKUP($M:$M,'Data 2'!$U:$AI,'Data 2'!W$1,0),0)</f>
        <v>56699.75</v>
      </c>
      <c r="AB254" s="15">
        <f>IFERROR(VLOOKUP($M:$M,'Data 2'!$U:$AI,'Data 2'!X$1,0),0)</f>
        <v>63585.31</v>
      </c>
      <c r="AC254" s="15">
        <f>IFERROR(VLOOKUP($M:$M,'Data 2'!$U:$AI,'Data 2'!Y$1,0),0)</f>
        <v>78442.5</v>
      </c>
      <c r="AD254" s="15">
        <f>IFERROR(VLOOKUP($M:$M,'Data 2'!$U:$AI,'Data 2'!Z$1,0),0)</f>
        <v>92488.72</v>
      </c>
      <c r="AE254" s="15">
        <f>IFERROR(VLOOKUP($M:$M,'Data 2'!$U:$AI,'Data 2'!AA$1,0),0)</f>
        <v>101345.16</v>
      </c>
      <c r="AF254" s="15">
        <f>IFERROR(VLOOKUP($M:$M,'Data 2'!$U:$AI,'Data 2'!AB$1,0),0)</f>
        <v>106636.3</v>
      </c>
      <c r="AG254" s="15">
        <f>IFERROR(VLOOKUP($M:$M,'Data 2'!$U:$AI,'Data 2'!AC$1,0),0)</f>
        <v>100815.66</v>
      </c>
      <c r="AH254" s="15">
        <f>IFERROR(VLOOKUP($M:$M,'Data 2'!$U:$AI,'Data 2'!AD$1,0),0)</f>
        <v>96645.64</v>
      </c>
      <c r="AI254" s="15">
        <f>IFERROR(VLOOKUP($M:$M,'Data 2'!$U:$AI,'Data 2'!AE$1,0),0)</f>
        <v>87246.78</v>
      </c>
      <c r="AJ254" s="15">
        <f>IFERROR(VLOOKUP($M:$M,'Data 2'!$U:$AI,'Data 2'!AF$1,0),0)</f>
        <v>75409.41</v>
      </c>
      <c r="AK254" s="15">
        <f>IFERROR(VLOOKUP($M:$M,'Data 2'!$U:$AI,'Data 2'!AG$1,0),0)</f>
        <v>57242.29</v>
      </c>
      <c r="AL254" s="15">
        <f>IFERROR(VLOOKUP($M:$M,'Data 2'!$U:$AI,'Data 2'!AH$1,0),0)</f>
        <v>43315.71</v>
      </c>
      <c r="AM254" s="16">
        <f t="shared" si="276"/>
        <v>959873.2300000001</v>
      </c>
      <c r="AN254" s="15">
        <f>IFERROR(VLOOKUP($M:$M,'Data 2'!$AP:$BE,'Data 2'!AR$1,0),0)</f>
        <v>69371.06</v>
      </c>
      <c r="AO254" s="15">
        <f>IFERROR(VLOOKUP($M:$M,'Data 2'!$AP:$BE,'Data 2'!AS$1,0),0)</f>
        <v>79046.73</v>
      </c>
      <c r="AP254" s="15">
        <f>IFERROR(VLOOKUP($M:$M,'Data 2'!$AP:$BE,'Data 2'!AT$1,0),0)</f>
        <v>92890.72</v>
      </c>
      <c r="AQ254" s="15">
        <f>IFERROR(VLOOKUP($M:$M,'Data 2'!$AP:$BE,'Data 2'!AU$1,0),0)</f>
        <v>92627.81</v>
      </c>
      <c r="AR254" s="15">
        <f>IFERROR(VLOOKUP($M:$M,'Data 2'!$AP:$BE,'Data 2'!AV$1,0),0)</f>
        <v>105341.42</v>
      </c>
      <c r="AS254" s="15">
        <f>IFERROR(VLOOKUP($M:$M,'Data 2'!$AP:$BE,'Data 2'!AW$1,0),0)</f>
        <v>113209.31</v>
      </c>
      <c r="AT254" s="15">
        <f>IFERROR(VLOOKUP($M:$M,'Data 2'!$AP:$BE,'Data 2'!AX$1,0),0)</f>
        <v>99278.66</v>
      </c>
      <c r="AU254" s="15">
        <f>IFERROR(VLOOKUP($M:$M,'Data 2'!$AP:$BE,'Data 2'!AY$1,0),0)</f>
        <v>100319.63</v>
      </c>
      <c r="AV254" s="15">
        <f>IFERROR(VLOOKUP($M:$M,'Data 2'!$AP:$BE,'Data 2'!AZ$1,0),0)</f>
        <v>78881.2</v>
      </c>
      <c r="AW254" s="15">
        <f>IFERROR(VLOOKUP($M:$M,'Data 2'!$AP:$BE,'Data 2'!BA$1,0),0)</f>
        <v>75223.499999999971</v>
      </c>
      <c r="AX254" s="15">
        <f>IFERROR(VLOOKUP($M:$M,'Data 2'!$AP:$BE,'Data 2'!BB$1,0),0)</f>
        <v>63323.53</v>
      </c>
      <c r="AY254" s="15">
        <f>IFERROR(VLOOKUP($M:$M,'Data 2'!$AP:$BE,'Data 2'!BC$1,0),0)</f>
        <v>58738.459999999992</v>
      </c>
      <c r="AZ254" s="16">
        <f t="shared" si="209"/>
        <v>1028252.0299999999</v>
      </c>
      <c r="BA254" s="3">
        <f>IF(AA254=0,0,IFERROR(VLOOKUP($M:$M,'Price_Per_Oz_01.2019~'!$A:$CQ,Data_sheet_PTD!BA$2,0),0))</f>
        <v>0.67</v>
      </c>
      <c r="BB254" s="3">
        <f>IF(AB254=0,0,IFERROR(VLOOKUP($M:$M,'Price_Per_Oz_01.2019~'!$A:$CQ,Data_sheet_PTD!BB$2,0),0))</f>
        <v>0.65</v>
      </c>
      <c r="BC254" s="3">
        <f>IF(AC254=0,0,IFERROR(VLOOKUP($M:$M,'Price_Per_Oz_01.2019~'!$A:$CQ,Data_sheet_PTD!BC$2,0),0))</f>
        <v>0.65</v>
      </c>
      <c r="BD254" s="3">
        <f>IF(AD254=0,0,IFERROR(VLOOKUP($M:$M,'Price_Per_Oz_01.2019~'!$A:$CQ,Data_sheet_PTD!BD$2,0),0))</f>
        <v>0.65</v>
      </c>
      <c r="BE254" s="3">
        <f>IF(AE254=0,0,IFERROR(VLOOKUP($M:$M,'Price_Per_Oz_01.2019~'!$A:$CQ,Data_sheet_PTD!BE$2,0),0))</f>
        <v>0.65</v>
      </c>
      <c r="BF254" s="3">
        <f>IF(AF254=0,0,IFERROR(VLOOKUP($M:$M,'Price_Per_Oz_01.2019~'!$A:$CQ,Data_sheet_PTD!BF$2,0),0))</f>
        <v>0.65</v>
      </c>
      <c r="BG254" s="3">
        <f>IF(AG254=0,0,IFERROR(VLOOKUP($M:$M,'Price_Per_Oz_01.2019~'!$A:$CQ,Data_sheet_PTD!BG$2,0),0))</f>
        <v>0.65</v>
      </c>
      <c r="BH254" s="3">
        <f>IF(AH254=0,0,IFERROR(VLOOKUP($M:$M,'Price_Per_Oz_01.2019~'!$A:$CQ,Data_sheet_PTD!BH$2,0),0))</f>
        <v>0.65</v>
      </c>
      <c r="BI254" s="3">
        <f>IF(AI254=0,0,IFERROR(VLOOKUP($M:$M,'Price_Per_Oz_01.2019~'!$A:$CQ,Data_sheet_PTD!BI$2,0),0))</f>
        <v>0.65</v>
      </c>
      <c r="BJ254" s="3">
        <f>IF(AJ254=0,0,IFERROR(VLOOKUP($M:$M,'Price_Per_Oz_01.2019~'!$A:$CQ,Data_sheet_PTD!BJ$2,0),0))</f>
        <v>0.65</v>
      </c>
      <c r="BK254" s="3">
        <f>IF(AK254=0,0,IFERROR(VLOOKUP($M:$M,'Price_Per_Oz_01.2019~'!$A:$CQ,Data_sheet_PTD!BK$2,0),0))</f>
        <v>0.65</v>
      </c>
      <c r="BL254" s="3">
        <f>IF(AL254=0,0,IFERROR(VLOOKUP($M:$M,'Price_Per_Oz_01.2019~'!$A:$CQ,Data_sheet_PTD!BL$2,0),0))</f>
        <v>0.65</v>
      </c>
      <c r="BM254" s="17">
        <f t="shared" si="261"/>
        <v>0.65</v>
      </c>
      <c r="BN254" s="3">
        <f>IF(AN254=0,0,IFERROR(VLOOKUP($M:$M,'Price_Per_Oz_01.2019~'!$A:$CQ,Data_sheet_PTD!BN$2,0),0))</f>
        <v>0.65</v>
      </c>
      <c r="BO254" s="3">
        <f>IF(AO254=0,0,IFERROR(VLOOKUP($M:$M,'Price_Per_Oz_01.2019~'!$A:$CQ,Data_sheet_PTD!BO$2,0),0))</f>
        <v>0.65</v>
      </c>
      <c r="BP254" s="3">
        <f>IF(AP254=0,0,IFERROR(VLOOKUP($M:$M,'Price_Per_Oz_01.2019~'!$A:$CQ,Data_sheet_PTD!BP$2,0),0))</f>
        <v>0.65</v>
      </c>
      <c r="BQ254" s="3">
        <f>IF(AQ254=0,0,IFERROR(VLOOKUP($M:$M,'Price_Per_Oz_01.2019~'!$A:$CQ,Data_sheet_PTD!BQ$2,0),0))</f>
        <v>0.65</v>
      </c>
      <c r="BR254" s="3">
        <f>IF(AR254=0,0,IFERROR(VLOOKUP($M:$M,'Price_Per_Oz_01.2019~'!$A:$CQ,Data_sheet_PTD!BR$2,0),0))</f>
        <v>0.65</v>
      </c>
      <c r="BS254" s="3">
        <f>IF(AS254=0,0,IFERROR(VLOOKUP($M:$M,'Price_Per_Oz_01.2019~'!$A:$CQ,Data_sheet_PTD!BS$2,0),0))</f>
        <v>0.65</v>
      </c>
      <c r="BT254" s="3">
        <f>IF(AT254=0,0,IFERROR(VLOOKUP($M:$M,'Price_Per_Oz_01.2019~'!$A:$CQ,Data_sheet_PTD!BT$2,0),0))</f>
        <v>0.65</v>
      </c>
      <c r="BU254" s="3">
        <f>IF(AU254=0,0,IFERROR(VLOOKUP($M:$M,'Price_Per_Oz_01.2019~'!$A:$CQ,Data_sheet_PTD!BU$2,0),0))</f>
        <v>0.65</v>
      </c>
      <c r="BV254" s="3">
        <f>IF(AV254=0,0,IFERROR(VLOOKUP($M:$M,'Price_Per_Oz_01.2019~'!$A:$CQ,Data_sheet_PTD!BV$2,0),0))</f>
        <v>0.65</v>
      </c>
      <c r="BW254" s="3">
        <f>IF(AW254=0,0,IFERROR(VLOOKUP($M:$M,'Price_Per_Oz_01.2019~'!$A:$CQ,Data_sheet_PTD!BW$2,0),0))</f>
        <v>0.65</v>
      </c>
      <c r="BX254" s="3">
        <f>IF(AX254=0,0,IFERROR(VLOOKUP($M:$M,'Price_Per_Oz_01.2019~'!$A:$CQ,Data_sheet_PTD!BX$2,0),0))</f>
        <v>0.65</v>
      </c>
      <c r="BY254" s="3">
        <f>IF(AY254=0,0,IFERROR(VLOOKUP($M:$M,'Price_Per_Oz_01.2019~'!$A:$CQ,Data_sheet_PTD!BY$2,0),0))</f>
        <v>0.65</v>
      </c>
      <c r="BZ254" s="17">
        <f t="shared" si="262"/>
        <v>0.65</v>
      </c>
      <c r="CA254" s="12">
        <f t="shared" si="213"/>
        <v>84626.492537313432</v>
      </c>
      <c r="CB254" s="12">
        <f t="shared" si="214"/>
        <v>97823.553846153838</v>
      </c>
      <c r="CC254" s="12">
        <f t="shared" si="215"/>
        <v>120680.76923076922</v>
      </c>
      <c r="CD254" s="12">
        <f t="shared" si="216"/>
        <v>142290.33846153846</v>
      </c>
      <c r="CE254" s="12">
        <f t="shared" si="217"/>
        <v>155915.63076923077</v>
      </c>
      <c r="CF254" s="12">
        <f t="shared" si="218"/>
        <v>164055.84615384616</v>
      </c>
      <c r="CG254" s="12">
        <f t="shared" si="219"/>
        <v>155101.0153846154</v>
      </c>
      <c r="CH254" s="12">
        <f t="shared" si="220"/>
        <v>148685.6</v>
      </c>
      <c r="CI254" s="12">
        <f t="shared" si="221"/>
        <v>134225.81538461539</v>
      </c>
      <c r="CJ254" s="12">
        <f t="shared" si="222"/>
        <v>116014.47692307693</v>
      </c>
      <c r="CK254" s="12">
        <f t="shared" si="223"/>
        <v>88065.061538461538</v>
      </c>
      <c r="CL254" s="12">
        <f t="shared" si="224"/>
        <v>66639.553846153838</v>
      </c>
      <c r="CM254" s="13">
        <f t="shared" si="263"/>
        <v>1474124.1540757751</v>
      </c>
      <c r="CN254" s="12">
        <f t="shared" si="225"/>
        <v>106724.70769230768</v>
      </c>
      <c r="CO254" s="12">
        <f t="shared" si="226"/>
        <v>121610.35384615384</v>
      </c>
      <c r="CP254" s="12">
        <f t="shared" si="227"/>
        <v>142908.79999999999</v>
      </c>
      <c r="CQ254" s="12">
        <f t="shared" si="228"/>
        <v>142504.32307692306</v>
      </c>
      <c r="CR254" s="12">
        <f t="shared" si="229"/>
        <v>162063.72307692308</v>
      </c>
      <c r="CS254" s="12">
        <f t="shared" si="230"/>
        <v>174168.16923076921</v>
      </c>
      <c r="CT254" s="12">
        <f t="shared" si="231"/>
        <v>152736.4</v>
      </c>
      <c r="CU254" s="12">
        <f t="shared" si="232"/>
        <v>154337.89230769232</v>
      </c>
      <c r="CV254" s="12">
        <f t="shared" si="233"/>
        <v>121355.6923076923</v>
      </c>
      <c r="CW254" s="12">
        <f t="shared" si="234"/>
        <v>115728.46153846149</v>
      </c>
      <c r="CX254" s="12">
        <f t="shared" si="235"/>
        <v>97420.815384615373</v>
      </c>
      <c r="CY254" s="12">
        <f t="shared" si="236"/>
        <v>90366.861538461526</v>
      </c>
      <c r="CZ254" s="13">
        <f t="shared" si="210"/>
        <v>1581926.1999999997</v>
      </c>
      <c r="DA254" s="15">
        <f t="shared" si="237"/>
        <v>14805.804153846148</v>
      </c>
      <c r="DB254" s="15">
        <f t="shared" si="238"/>
        <v>15461.420000000002</v>
      </c>
      <c r="DC254" s="15">
        <f t="shared" si="239"/>
        <v>14448.22</v>
      </c>
      <c r="DD254" s="15">
        <f t="shared" si="240"/>
        <v>139.08999999999068</v>
      </c>
      <c r="DE254" s="15">
        <f t="shared" si="241"/>
        <v>3996.2599999999993</v>
      </c>
      <c r="DF254" s="15">
        <f t="shared" si="242"/>
        <v>6573.0099999999875</v>
      </c>
      <c r="DG254" s="15">
        <f t="shared" si="243"/>
        <v>-1537.0000000000132</v>
      </c>
      <c r="DH254" s="15">
        <f t="shared" si="244"/>
        <v>3673.9900000000066</v>
      </c>
      <c r="DI254" s="15">
        <f t="shared" si="245"/>
        <v>-8365.580000000009</v>
      </c>
      <c r="DJ254" s="15">
        <f t="shared" si="246"/>
        <v>-185.91000000003768</v>
      </c>
      <c r="DK254" s="15">
        <f t="shared" si="247"/>
        <v>6081.2399999999934</v>
      </c>
      <c r="DL254" s="15">
        <f t="shared" si="248"/>
        <v>15422.749999999998</v>
      </c>
      <c r="DM254" s="16">
        <f t="shared" si="211"/>
        <v>70513.294153846058</v>
      </c>
      <c r="DN254" s="15">
        <f t="shared" si="249"/>
        <v>-2134.4941538461553</v>
      </c>
      <c r="DO254" s="15">
        <f t="shared" si="250"/>
        <v>0</v>
      </c>
      <c r="DP254" s="15">
        <f t="shared" si="251"/>
        <v>0</v>
      </c>
      <c r="DQ254" s="15">
        <f t="shared" si="252"/>
        <v>0</v>
      </c>
      <c r="DR254" s="15">
        <f t="shared" si="253"/>
        <v>0</v>
      </c>
      <c r="DS254" s="15">
        <f t="shared" si="254"/>
        <v>0</v>
      </c>
      <c r="DT254" s="15">
        <f t="shared" si="255"/>
        <v>0</v>
      </c>
      <c r="DU254" s="15">
        <f t="shared" si="256"/>
        <v>0</v>
      </c>
      <c r="DV254" s="15">
        <f t="shared" si="257"/>
        <v>0</v>
      </c>
      <c r="DW254" s="15">
        <f t="shared" si="258"/>
        <v>0</v>
      </c>
      <c r="DX254" s="15">
        <f t="shared" si="259"/>
        <v>0</v>
      </c>
      <c r="DY254" s="15">
        <f t="shared" si="260"/>
        <v>0</v>
      </c>
      <c r="DZ254" s="16">
        <f t="shared" si="212"/>
        <v>-2134.4941538461553</v>
      </c>
      <c r="EB254" s="22">
        <f t="shared" si="264"/>
        <v>0</v>
      </c>
      <c r="EC254" s="22">
        <f t="shared" si="265"/>
        <v>0</v>
      </c>
      <c r="ED254" s="22">
        <f t="shared" si="266"/>
        <v>0</v>
      </c>
      <c r="EE254" s="22">
        <f t="shared" si="267"/>
        <v>5.8264504332328215E-12</v>
      </c>
      <c r="EF254" s="22">
        <f t="shared" si="268"/>
        <v>-4.5474735088646412E-12</v>
      </c>
      <c r="EG254" s="22">
        <f t="shared" si="269"/>
        <v>7.2759576141834259E-12</v>
      </c>
      <c r="EH254" s="22">
        <f t="shared" si="270"/>
        <v>1.3187673175707459E-11</v>
      </c>
      <c r="EI254" s="22">
        <f t="shared" si="271"/>
        <v>0</v>
      </c>
      <c r="EJ254" s="22">
        <f t="shared" si="272"/>
        <v>0</v>
      </c>
      <c r="EK254" s="22">
        <f t="shared" si="273"/>
        <v>5.0874859880423173E-12</v>
      </c>
      <c r="EL254" s="22">
        <f t="shared" si="274"/>
        <v>0</v>
      </c>
      <c r="EM254" s="22">
        <f t="shared" si="275"/>
        <v>0</v>
      </c>
    </row>
    <row r="255" spans="12:143" x14ac:dyDescent="0.3">
      <c r="L255" s="7"/>
      <c r="M255" t="s">
        <v>231</v>
      </c>
      <c r="N255" s="15">
        <f>IFERROR(VLOOKUP($M:$M,'Data 2'!$C:$R,'Data 2'!E$1,0),0)</f>
        <v>55017.59</v>
      </c>
      <c r="O255" s="15">
        <f>IFERROR(VLOOKUP($M:$M,'Data 2'!$C:$R,'Data 2'!F$1,0),0)</f>
        <v>63806.14</v>
      </c>
      <c r="P255" s="15">
        <f>IFERROR(VLOOKUP($M:$M,'Data 2'!$C:$R,'Data 2'!G$1,0),0)</f>
        <v>75668.539999999994</v>
      </c>
      <c r="Q255" s="15">
        <f>IFERROR(VLOOKUP($M:$M,'Data 2'!$C:$R,'Data 2'!H$1,0),0)</f>
        <v>86634.75</v>
      </c>
      <c r="R255" s="15">
        <f>IFERROR(VLOOKUP($M:$M,'Data 2'!$C:$R,'Data 2'!I$1,0),0)</f>
        <v>90187.14</v>
      </c>
      <c r="S255" s="15">
        <f>IFERROR(VLOOKUP($M:$M,'Data 2'!$C:$R,'Data 2'!J$1,0),0)</f>
        <v>94572.76</v>
      </c>
      <c r="T255" s="15">
        <f>IFERROR(VLOOKUP($M:$M,'Data 2'!$C:$R,'Data 2'!K$1,0),0)</f>
        <v>97527.8</v>
      </c>
      <c r="U255" s="15">
        <f>IFERROR(VLOOKUP($M:$M,'Data 2'!$C:$R,'Data 2'!L$1,0),0)</f>
        <v>88883.02</v>
      </c>
      <c r="V255" s="15">
        <f>IFERROR(VLOOKUP($M:$M,'Data 2'!$C:$R,'Data 2'!M$1,0),0)</f>
        <v>72545.05</v>
      </c>
      <c r="W255" s="15">
        <f>IFERROR(VLOOKUP($M:$M,'Data 2'!$C:$R,'Data 2'!N$1,0),0)</f>
        <v>66991.33</v>
      </c>
      <c r="X255" s="15">
        <f>IFERROR(VLOOKUP($M:$M,'Data 2'!$C:$R,'Data 2'!O$1,0),0)</f>
        <v>49159.040000000001</v>
      </c>
      <c r="Y255" s="15">
        <f>IFERROR(VLOOKUP($M:$M,'Data 2'!$C:$R,'Data 2'!P$1,0),0)</f>
        <v>47354.239999999998</v>
      </c>
      <c r="Z255" s="16">
        <f t="shared" si="277"/>
        <v>652297.74000000011</v>
      </c>
      <c r="AA255" s="15">
        <f>IFERROR(VLOOKUP($M:$M,'Data 2'!$U:$AI,'Data 2'!W$1,0),0)</f>
        <v>56934.44</v>
      </c>
      <c r="AB255" s="15">
        <f>IFERROR(VLOOKUP($M:$M,'Data 2'!$U:$AI,'Data 2'!X$1,0),0)</f>
        <v>67149.52</v>
      </c>
      <c r="AC255" s="15">
        <f>IFERROR(VLOOKUP($M:$M,'Data 2'!$U:$AI,'Data 2'!Y$1,0),0)</f>
        <v>86798.94</v>
      </c>
      <c r="AD255" s="15">
        <f>IFERROR(VLOOKUP($M:$M,'Data 2'!$U:$AI,'Data 2'!Z$1,0),0)</f>
        <v>92260.39</v>
      </c>
      <c r="AE255" s="15">
        <f>IFERROR(VLOOKUP($M:$M,'Data 2'!$U:$AI,'Data 2'!AA$1,0),0)</f>
        <v>106617.87</v>
      </c>
      <c r="AF255" s="15">
        <f>IFERROR(VLOOKUP($M:$M,'Data 2'!$U:$AI,'Data 2'!AB$1,0),0)</f>
        <v>107484.27</v>
      </c>
      <c r="AG255" s="15">
        <f>IFERROR(VLOOKUP($M:$M,'Data 2'!$U:$AI,'Data 2'!AC$1,0),0)</f>
        <v>94949.43</v>
      </c>
      <c r="AH255" s="15">
        <f>IFERROR(VLOOKUP($M:$M,'Data 2'!$U:$AI,'Data 2'!AD$1,0),0)</f>
        <v>95857.65</v>
      </c>
      <c r="AI255" s="15">
        <f>IFERROR(VLOOKUP($M:$M,'Data 2'!$U:$AI,'Data 2'!AE$1,0),0)</f>
        <v>86122.45</v>
      </c>
      <c r="AJ255" s="15">
        <f>IFERROR(VLOOKUP($M:$M,'Data 2'!$U:$AI,'Data 2'!AF$1,0),0)</f>
        <v>76226.179999999993</v>
      </c>
      <c r="AK255" s="15">
        <f>IFERROR(VLOOKUP($M:$M,'Data 2'!$U:$AI,'Data 2'!AG$1,0),0)</f>
        <v>53227.16</v>
      </c>
      <c r="AL255" s="15">
        <f>IFERROR(VLOOKUP($M:$M,'Data 2'!$U:$AI,'Data 2'!AH$1,0),0)</f>
        <v>50395.040000000001</v>
      </c>
      <c r="AM255" s="16">
        <f t="shared" si="276"/>
        <v>974023.3400000002</v>
      </c>
      <c r="AN255" s="15">
        <f>IFERROR(VLOOKUP($M:$M,'Data 2'!$AP:$BE,'Data 2'!AR$1,0),0)</f>
        <v>68998.259999999995</v>
      </c>
      <c r="AO255" s="15">
        <f>IFERROR(VLOOKUP($M:$M,'Data 2'!$AP:$BE,'Data 2'!AS$1,0),0)</f>
        <v>78129.990000000005</v>
      </c>
      <c r="AP255" s="15">
        <f>IFERROR(VLOOKUP($M:$M,'Data 2'!$AP:$BE,'Data 2'!AT$1,0),0)</f>
        <v>102151.23</v>
      </c>
      <c r="AQ255" s="15">
        <f>IFERROR(VLOOKUP($M:$M,'Data 2'!$AP:$BE,'Data 2'!AU$1,0),0)</f>
        <v>95321.44</v>
      </c>
      <c r="AR255" s="15">
        <f>IFERROR(VLOOKUP($M:$M,'Data 2'!$AP:$BE,'Data 2'!AV$1,0),0)</f>
        <v>114407.81</v>
      </c>
      <c r="AS255" s="15">
        <f>IFERROR(VLOOKUP($M:$M,'Data 2'!$AP:$BE,'Data 2'!AW$1,0),0)</f>
        <v>117086.89</v>
      </c>
      <c r="AT255" s="15">
        <f>IFERROR(VLOOKUP($M:$M,'Data 2'!$AP:$BE,'Data 2'!AX$1,0),0)</f>
        <v>105804.04</v>
      </c>
      <c r="AU255" s="15">
        <f>IFERROR(VLOOKUP($M:$M,'Data 2'!$AP:$BE,'Data 2'!AY$1,0),0)</f>
        <v>104427.66</v>
      </c>
      <c r="AV255" s="15">
        <f>IFERROR(VLOOKUP($M:$M,'Data 2'!$AP:$BE,'Data 2'!AZ$1,0),0)</f>
        <v>85736.59</v>
      </c>
      <c r="AW255" s="15">
        <f>IFERROR(VLOOKUP($M:$M,'Data 2'!$AP:$BE,'Data 2'!BA$1,0),0)</f>
        <v>81056.060000000012</v>
      </c>
      <c r="AX255" s="15">
        <f>IFERROR(VLOOKUP($M:$M,'Data 2'!$AP:$BE,'Data 2'!BB$1,0),0)</f>
        <v>64089.549999999988</v>
      </c>
      <c r="AY255" s="15">
        <f>IFERROR(VLOOKUP($M:$M,'Data 2'!$AP:$BE,'Data 2'!BC$1,0),0)</f>
        <v>62462.94000000001</v>
      </c>
      <c r="AZ255" s="16">
        <f t="shared" si="209"/>
        <v>1079672.46</v>
      </c>
      <c r="BA255" s="3">
        <f>IF(AA255=0,0,IFERROR(VLOOKUP($M:$M,'Price_Per_Oz_01.2019~'!$A:$CQ,Data_sheet_PTD!BA$2,0),0))</f>
        <v>0.59</v>
      </c>
      <c r="BB255" s="3">
        <f>IF(AB255=0,0,IFERROR(VLOOKUP($M:$M,'Price_Per_Oz_01.2019~'!$A:$CQ,Data_sheet_PTD!BB$2,0),0))</f>
        <v>0.62</v>
      </c>
      <c r="BC255" s="3">
        <f>IF(AC255=0,0,IFERROR(VLOOKUP($M:$M,'Price_Per_Oz_01.2019~'!$A:$CQ,Data_sheet_PTD!BC$2,0),0))</f>
        <v>0.62</v>
      </c>
      <c r="BD255" s="3">
        <f>IF(AD255=0,0,IFERROR(VLOOKUP($M:$M,'Price_Per_Oz_01.2019~'!$A:$CQ,Data_sheet_PTD!BD$2,0),0))</f>
        <v>0.62</v>
      </c>
      <c r="BE255" s="3">
        <f>IF(AE255=0,0,IFERROR(VLOOKUP($M:$M,'Price_Per_Oz_01.2019~'!$A:$CQ,Data_sheet_PTD!BE$2,0),0))</f>
        <v>0.62</v>
      </c>
      <c r="BF255" s="3">
        <f>IF(AF255=0,0,IFERROR(VLOOKUP($M:$M,'Price_Per_Oz_01.2019~'!$A:$CQ,Data_sheet_PTD!BF$2,0),0))</f>
        <v>0.62</v>
      </c>
      <c r="BG255" s="3">
        <f>IF(AG255=0,0,IFERROR(VLOOKUP($M:$M,'Price_Per_Oz_01.2019~'!$A:$CQ,Data_sheet_PTD!BG$2,0),0))</f>
        <v>0.62</v>
      </c>
      <c r="BH255" s="3">
        <f>IF(AH255=0,0,IFERROR(VLOOKUP($M:$M,'Price_Per_Oz_01.2019~'!$A:$CQ,Data_sheet_PTD!BH$2,0),0))</f>
        <v>0.62</v>
      </c>
      <c r="BI255" s="3">
        <f>IF(AI255=0,0,IFERROR(VLOOKUP($M:$M,'Price_Per_Oz_01.2019~'!$A:$CQ,Data_sheet_PTD!BI$2,0),0))</f>
        <v>0.62</v>
      </c>
      <c r="BJ255" s="3">
        <f>IF(AJ255=0,0,IFERROR(VLOOKUP($M:$M,'Price_Per_Oz_01.2019~'!$A:$CQ,Data_sheet_PTD!BJ$2,0),0))</f>
        <v>0.62</v>
      </c>
      <c r="BK255" s="3">
        <f>IF(AK255=0,0,IFERROR(VLOOKUP($M:$M,'Price_Per_Oz_01.2019~'!$A:$CQ,Data_sheet_PTD!BK$2,0),0))</f>
        <v>0.62</v>
      </c>
      <c r="BL255" s="3">
        <f>IF(AL255=0,0,IFERROR(VLOOKUP($M:$M,'Price_Per_Oz_01.2019~'!$A:$CQ,Data_sheet_PTD!BL$2,0),0))</f>
        <v>0.62</v>
      </c>
      <c r="BM255" s="17">
        <f t="shared" si="261"/>
        <v>0.62</v>
      </c>
      <c r="BN255" s="3">
        <f>IF(AN255=0,0,IFERROR(VLOOKUP($M:$M,'Price_Per_Oz_01.2019~'!$A:$CQ,Data_sheet_PTD!BN$2,0),0))</f>
        <v>0.62</v>
      </c>
      <c r="BO255" s="3">
        <f>IF(AO255=0,0,IFERROR(VLOOKUP($M:$M,'Price_Per_Oz_01.2019~'!$A:$CQ,Data_sheet_PTD!BO$2,0),0))</f>
        <v>0.62</v>
      </c>
      <c r="BP255" s="3">
        <f>IF(AP255=0,0,IFERROR(VLOOKUP($M:$M,'Price_Per_Oz_01.2019~'!$A:$CQ,Data_sheet_PTD!BP$2,0),0))</f>
        <v>0.62</v>
      </c>
      <c r="BQ255" s="3">
        <f>IF(AQ255=0,0,IFERROR(VLOOKUP($M:$M,'Price_Per_Oz_01.2019~'!$A:$CQ,Data_sheet_PTD!BQ$2,0),0))</f>
        <v>0.62</v>
      </c>
      <c r="BR255" s="3">
        <f>IF(AR255=0,0,IFERROR(VLOOKUP($M:$M,'Price_Per_Oz_01.2019~'!$A:$CQ,Data_sheet_PTD!BR$2,0),0))</f>
        <v>0.62</v>
      </c>
      <c r="BS255" s="3">
        <f>IF(AS255=0,0,IFERROR(VLOOKUP($M:$M,'Price_Per_Oz_01.2019~'!$A:$CQ,Data_sheet_PTD!BS$2,0),0))</f>
        <v>0.62</v>
      </c>
      <c r="BT255" s="3">
        <f>IF(AT255=0,0,IFERROR(VLOOKUP($M:$M,'Price_Per_Oz_01.2019~'!$A:$CQ,Data_sheet_PTD!BT$2,0),0))</f>
        <v>0.62</v>
      </c>
      <c r="BU255" s="3">
        <f>IF(AU255=0,0,IFERROR(VLOOKUP($M:$M,'Price_Per_Oz_01.2019~'!$A:$CQ,Data_sheet_PTD!BU$2,0),0))</f>
        <v>0.62</v>
      </c>
      <c r="BV255" s="3">
        <f>IF(AV255=0,0,IFERROR(VLOOKUP($M:$M,'Price_Per_Oz_01.2019~'!$A:$CQ,Data_sheet_PTD!BV$2,0),0))</f>
        <v>0.62</v>
      </c>
      <c r="BW255" s="3">
        <f>IF(AW255=0,0,IFERROR(VLOOKUP($M:$M,'Price_Per_Oz_01.2019~'!$A:$CQ,Data_sheet_PTD!BW$2,0),0))</f>
        <v>0.65</v>
      </c>
      <c r="BX255" s="3">
        <f>IF(AX255=0,0,IFERROR(VLOOKUP($M:$M,'Price_Per_Oz_01.2019~'!$A:$CQ,Data_sheet_PTD!BX$2,0),0))</f>
        <v>0.65</v>
      </c>
      <c r="BY255" s="3">
        <f>IF(AY255=0,0,IFERROR(VLOOKUP($M:$M,'Price_Per_Oz_01.2019~'!$A:$CQ,Data_sheet_PTD!BY$2,0),0))</f>
        <v>0.65</v>
      </c>
      <c r="BZ255" s="17">
        <f t="shared" si="262"/>
        <v>0.62</v>
      </c>
      <c r="CA255" s="12">
        <f t="shared" si="213"/>
        <v>96499.050847457635</v>
      </c>
      <c r="CB255" s="12">
        <f t="shared" si="214"/>
        <v>108305.67741935485</v>
      </c>
      <c r="CC255" s="12">
        <f t="shared" si="215"/>
        <v>139998.29032258064</v>
      </c>
      <c r="CD255" s="12">
        <f t="shared" si="216"/>
        <v>148807.0806451613</v>
      </c>
      <c r="CE255" s="12">
        <f t="shared" si="217"/>
        <v>171964.30645161291</v>
      </c>
      <c r="CF255" s="12">
        <f t="shared" si="218"/>
        <v>173361.72580645161</v>
      </c>
      <c r="CG255" s="12">
        <f t="shared" si="219"/>
        <v>153144.24193548385</v>
      </c>
      <c r="CH255" s="12">
        <f t="shared" si="220"/>
        <v>154609.11290322579</v>
      </c>
      <c r="CI255" s="12">
        <f t="shared" si="221"/>
        <v>138907.17741935485</v>
      </c>
      <c r="CJ255" s="12">
        <f t="shared" si="222"/>
        <v>122945.45161290321</v>
      </c>
      <c r="CK255" s="12">
        <f t="shared" si="223"/>
        <v>85850.258064516136</v>
      </c>
      <c r="CL255" s="12">
        <f t="shared" si="224"/>
        <v>81282.322580645166</v>
      </c>
      <c r="CM255" s="13">
        <f t="shared" si="263"/>
        <v>1575674.6960087479</v>
      </c>
      <c r="CN255" s="12">
        <f t="shared" si="225"/>
        <v>111287.51612903226</v>
      </c>
      <c r="CO255" s="12">
        <f t="shared" si="226"/>
        <v>126016.11290322582</v>
      </c>
      <c r="CP255" s="12">
        <f t="shared" si="227"/>
        <v>164760.04838709676</v>
      </c>
      <c r="CQ255" s="12">
        <f t="shared" si="228"/>
        <v>153744.25806451612</v>
      </c>
      <c r="CR255" s="12">
        <f t="shared" si="229"/>
        <v>184528.72580645161</v>
      </c>
      <c r="CS255" s="12">
        <f t="shared" si="230"/>
        <v>188849.82258064515</v>
      </c>
      <c r="CT255" s="12">
        <f t="shared" si="231"/>
        <v>170651.67741935482</v>
      </c>
      <c r="CU255" s="12">
        <f t="shared" si="232"/>
        <v>168431.70967741936</v>
      </c>
      <c r="CV255" s="12">
        <f t="shared" si="233"/>
        <v>138284.82258064515</v>
      </c>
      <c r="CW255" s="12">
        <f t="shared" si="234"/>
        <v>124701.63076923079</v>
      </c>
      <c r="CX255" s="12">
        <f t="shared" si="235"/>
        <v>98599.307692307673</v>
      </c>
      <c r="CY255" s="12">
        <f t="shared" si="236"/>
        <v>96096.830769230786</v>
      </c>
      <c r="CZ255" s="13">
        <f t="shared" si="210"/>
        <v>1725952.4627791566</v>
      </c>
      <c r="DA255" s="15">
        <f t="shared" si="237"/>
        <v>8725.1945161290278</v>
      </c>
      <c r="DB255" s="15">
        <f t="shared" si="238"/>
        <v>10980.470000000001</v>
      </c>
      <c r="DC255" s="15">
        <f t="shared" si="239"/>
        <v>15352.289999999995</v>
      </c>
      <c r="DD255" s="15">
        <f t="shared" si="240"/>
        <v>3061.0499999999879</v>
      </c>
      <c r="DE255" s="15">
        <f t="shared" si="241"/>
        <v>7789.9399999999923</v>
      </c>
      <c r="DF255" s="15">
        <f t="shared" si="242"/>
        <v>9602.619999999999</v>
      </c>
      <c r="DG255" s="15">
        <f t="shared" si="243"/>
        <v>10854.61</v>
      </c>
      <c r="DH255" s="15">
        <f t="shared" si="244"/>
        <v>8570.0100000000166</v>
      </c>
      <c r="DI255" s="15">
        <f t="shared" si="245"/>
        <v>-385.86000000001167</v>
      </c>
      <c r="DJ255" s="15">
        <f t="shared" si="246"/>
        <v>1088.8310769230975</v>
      </c>
      <c r="DK255" s="15">
        <f t="shared" si="247"/>
        <v>7904.4107692307534</v>
      </c>
      <c r="DL255" s="15">
        <f t="shared" si="248"/>
        <v>9184.9950769230836</v>
      </c>
      <c r="DM255" s="16">
        <f t="shared" si="211"/>
        <v>92728.561439205951</v>
      </c>
      <c r="DN255" s="15">
        <f t="shared" si="249"/>
        <v>3338.6254838709706</v>
      </c>
      <c r="DO255" s="15">
        <f t="shared" si="250"/>
        <v>0</v>
      </c>
      <c r="DP255" s="15">
        <f t="shared" si="251"/>
        <v>0</v>
      </c>
      <c r="DQ255" s="15">
        <f t="shared" si="252"/>
        <v>0</v>
      </c>
      <c r="DR255" s="15">
        <f t="shared" si="253"/>
        <v>0</v>
      </c>
      <c r="DS255" s="15">
        <f t="shared" si="254"/>
        <v>0</v>
      </c>
      <c r="DT255" s="15">
        <f t="shared" si="255"/>
        <v>0</v>
      </c>
      <c r="DU255" s="15">
        <f t="shared" si="256"/>
        <v>0</v>
      </c>
      <c r="DV255" s="15">
        <f t="shared" si="257"/>
        <v>0</v>
      </c>
      <c r="DW255" s="15">
        <f t="shared" si="258"/>
        <v>3741.0489230769272</v>
      </c>
      <c r="DX255" s="15">
        <f t="shared" si="259"/>
        <v>2957.9792307692328</v>
      </c>
      <c r="DY255" s="15">
        <f t="shared" si="260"/>
        <v>2882.904923076926</v>
      </c>
      <c r="DZ255" s="16">
        <f t="shared" si="212"/>
        <v>12920.558560794056</v>
      </c>
      <c r="EB255" s="22">
        <f t="shared" si="264"/>
        <v>0</v>
      </c>
      <c r="EC255" s="22">
        <f t="shared" si="265"/>
        <v>0</v>
      </c>
      <c r="ED255" s="22">
        <f t="shared" si="266"/>
        <v>0</v>
      </c>
      <c r="EE255" s="22">
        <f t="shared" si="267"/>
        <v>1.5006662579253316E-11</v>
      </c>
      <c r="EF255" s="22">
        <f t="shared" si="268"/>
        <v>1.0004441719502211E-11</v>
      </c>
      <c r="EG255" s="22">
        <f t="shared" si="269"/>
        <v>0</v>
      </c>
      <c r="EH255" s="22">
        <f t="shared" si="270"/>
        <v>0</v>
      </c>
      <c r="EI255" s="22">
        <f t="shared" si="271"/>
        <v>0</v>
      </c>
      <c r="EJ255" s="22">
        <f t="shared" si="272"/>
        <v>1.1084466677857563E-11</v>
      </c>
      <c r="EK255" s="22">
        <f t="shared" si="273"/>
        <v>0</v>
      </c>
      <c r="EL255" s="22">
        <f t="shared" si="274"/>
        <v>0</v>
      </c>
      <c r="EM255" s="22">
        <f t="shared" si="275"/>
        <v>0</v>
      </c>
    </row>
    <row r="256" spans="12:143" x14ac:dyDescent="0.3">
      <c r="L256" s="7"/>
      <c r="M256" t="s">
        <v>232</v>
      </c>
      <c r="N256" s="15">
        <f>IFERROR(VLOOKUP($M:$M,'Data 2'!$C:$R,'Data 2'!E$1,0),0)</f>
        <v>67795.95</v>
      </c>
      <c r="O256" s="15">
        <f>IFERROR(VLOOKUP($M:$M,'Data 2'!$C:$R,'Data 2'!F$1,0),0)</f>
        <v>77812.38</v>
      </c>
      <c r="P256" s="15">
        <f>IFERROR(VLOOKUP($M:$M,'Data 2'!$C:$R,'Data 2'!G$1,0),0)</f>
        <v>99657.19</v>
      </c>
      <c r="Q256" s="15">
        <f>IFERROR(VLOOKUP($M:$M,'Data 2'!$C:$R,'Data 2'!H$1,0),0)</f>
        <v>121243.29</v>
      </c>
      <c r="R256" s="15">
        <f>IFERROR(VLOOKUP($M:$M,'Data 2'!$C:$R,'Data 2'!I$1,0),0)</f>
        <v>123959.77</v>
      </c>
      <c r="S256" s="15">
        <f>IFERROR(VLOOKUP($M:$M,'Data 2'!$C:$R,'Data 2'!J$1,0),0)</f>
        <v>124955.12</v>
      </c>
      <c r="T256" s="15">
        <f>IFERROR(VLOOKUP($M:$M,'Data 2'!$C:$R,'Data 2'!K$1,0),0)</f>
        <v>128813.39</v>
      </c>
      <c r="U256" s="15">
        <f>IFERROR(VLOOKUP($M:$M,'Data 2'!$C:$R,'Data 2'!L$1,0),0)</f>
        <v>108961.18</v>
      </c>
      <c r="V256" s="15">
        <f>IFERROR(VLOOKUP($M:$M,'Data 2'!$C:$R,'Data 2'!M$1,0),0)</f>
        <v>95255.27</v>
      </c>
      <c r="W256" s="15">
        <f>IFERROR(VLOOKUP($M:$M,'Data 2'!$C:$R,'Data 2'!N$1,0),0)</f>
        <v>87842.67</v>
      </c>
      <c r="X256" s="15">
        <f>IFERROR(VLOOKUP($M:$M,'Data 2'!$C:$R,'Data 2'!O$1,0),0)</f>
        <v>67543.55</v>
      </c>
      <c r="Y256" s="15">
        <f>IFERROR(VLOOKUP($M:$M,'Data 2'!$C:$R,'Data 2'!P$1,0),0)</f>
        <v>55945.19</v>
      </c>
      <c r="Z256" s="16">
        <f t="shared" si="277"/>
        <v>853198.27</v>
      </c>
      <c r="AA256" s="15">
        <f>IFERROR(VLOOKUP($M:$M,'Data 2'!$U:$AI,'Data 2'!W$1,0),0)</f>
        <v>75540.679999999993</v>
      </c>
      <c r="AB256" s="15">
        <f>IFERROR(VLOOKUP($M:$M,'Data 2'!$U:$AI,'Data 2'!X$1,0),0)</f>
        <v>93927.45</v>
      </c>
      <c r="AC256" s="15">
        <f>IFERROR(VLOOKUP($M:$M,'Data 2'!$U:$AI,'Data 2'!Y$1,0),0)</f>
        <v>121772.5</v>
      </c>
      <c r="AD256" s="15">
        <f>IFERROR(VLOOKUP($M:$M,'Data 2'!$U:$AI,'Data 2'!Z$1,0),0)</f>
        <v>132659.76999999999</v>
      </c>
      <c r="AE256" s="15">
        <f>IFERROR(VLOOKUP($M:$M,'Data 2'!$U:$AI,'Data 2'!AA$1,0),0)</f>
        <v>154236.13</v>
      </c>
      <c r="AF256" s="15">
        <f>IFERROR(VLOOKUP($M:$M,'Data 2'!$U:$AI,'Data 2'!AB$1,0),0)</f>
        <v>142907.4</v>
      </c>
      <c r="AG256" s="15">
        <f>IFERROR(VLOOKUP($M:$M,'Data 2'!$U:$AI,'Data 2'!AC$1,0),0)</f>
        <v>133645.85999999999</v>
      </c>
      <c r="AH256" s="15">
        <f>IFERROR(VLOOKUP($M:$M,'Data 2'!$U:$AI,'Data 2'!AD$1,0),0)</f>
        <v>128434.74</v>
      </c>
      <c r="AI256" s="15">
        <f>IFERROR(VLOOKUP($M:$M,'Data 2'!$U:$AI,'Data 2'!AE$1,0),0)</f>
        <v>121537.17</v>
      </c>
      <c r="AJ256" s="15">
        <f>IFERROR(VLOOKUP($M:$M,'Data 2'!$U:$AI,'Data 2'!AF$1,0),0)</f>
        <v>105316.71</v>
      </c>
      <c r="AK256" s="15">
        <f>IFERROR(VLOOKUP($M:$M,'Data 2'!$U:$AI,'Data 2'!AG$1,0),0)</f>
        <v>73208.31</v>
      </c>
      <c r="AL256" s="15">
        <f>IFERROR(VLOOKUP($M:$M,'Data 2'!$U:$AI,'Data 2'!AH$1,0),0)</f>
        <v>68566.929999999993</v>
      </c>
      <c r="AM256" s="16">
        <f t="shared" si="276"/>
        <v>1351753.65</v>
      </c>
      <c r="AN256" s="15">
        <f>IFERROR(VLOOKUP($M:$M,'Data 2'!$AP:$BE,'Data 2'!AR$1,0),0)</f>
        <v>88398.02</v>
      </c>
      <c r="AO256" s="15">
        <f>IFERROR(VLOOKUP($M:$M,'Data 2'!$AP:$BE,'Data 2'!AS$1,0),0)</f>
        <v>116425.1</v>
      </c>
      <c r="AP256" s="15">
        <f>IFERROR(VLOOKUP($M:$M,'Data 2'!$AP:$BE,'Data 2'!AT$1,0),0)</f>
        <v>145896.62</v>
      </c>
      <c r="AQ256" s="15">
        <f>IFERROR(VLOOKUP($M:$M,'Data 2'!$AP:$BE,'Data 2'!AU$1,0),0)</f>
        <v>138482.94</v>
      </c>
      <c r="AR256" s="15">
        <f>IFERROR(VLOOKUP($M:$M,'Data 2'!$AP:$BE,'Data 2'!AV$1,0),0)</f>
        <v>150130.39000000001</v>
      </c>
      <c r="AS256" s="15">
        <f>IFERROR(VLOOKUP($M:$M,'Data 2'!$AP:$BE,'Data 2'!AW$1,0),0)</f>
        <v>143727.03</v>
      </c>
      <c r="AT256" s="15">
        <f>IFERROR(VLOOKUP($M:$M,'Data 2'!$AP:$BE,'Data 2'!AX$1,0),0)</f>
        <v>133262.25</v>
      </c>
      <c r="AU256" s="15">
        <f>IFERROR(VLOOKUP($M:$M,'Data 2'!$AP:$BE,'Data 2'!AY$1,0),0)</f>
        <v>130746.23</v>
      </c>
      <c r="AV256" s="15">
        <f>IFERROR(VLOOKUP($M:$M,'Data 2'!$AP:$BE,'Data 2'!AZ$1,0),0)</f>
        <v>108068.6</v>
      </c>
      <c r="AW256" s="15">
        <f>IFERROR(VLOOKUP($M:$M,'Data 2'!$AP:$BE,'Data 2'!BA$1,0),0)</f>
        <v>105608.90999999999</v>
      </c>
      <c r="AX256" s="15">
        <f>IFERROR(VLOOKUP($M:$M,'Data 2'!$AP:$BE,'Data 2'!BB$1,0),0)</f>
        <v>82428.119999999981</v>
      </c>
      <c r="AY256" s="15">
        <f>IFERROR(VLOOKUP($M:$M,'Data 2'!$AP:$BE,'Data 2'!BC$1,0),0)</f>
        <v>57752.950000000012</v>
      </c>
      <c r="AZ256" s="16">
        <f t="shared" si="209"/>
        <v>1400927.16</v>
      </c>
      <c r="BA256" s="3">
        <f>IF(AA256=0,0,IFERROR(VLOOKUP($M:$M,'Price_Per_Oz_01.2019~'!$A:$CQ,Data_sheet_PTD!BA$2,0),0))</f>
        <v>0.59</v>
      </c>
      <c r="BB256" s="3">
        <f>IF(AB256=0,0,IFERROR(VLOOKUP($M:$M,'Price_Per_Oz_01.2019~'!$A:$CQ,Data_sheet_PTD!BB$2,0),0))</f>
        <v>0.62</v>
      </c>
      <c r="BC256" s="3">
        <f>IF(AC256=0,0,IFERROR(VLOOKUP($M:$M,'Price_Per_Oz_01.2019~'!$A:$CQ,Data_sheet_PTD!BC$2,0),0))</f>
        <v>0.62</v>
      </c>
      <c r="BD256" s="3">
        <f>IF(AD256=0,0,IFERROR(VLOOKUP($M:$M,'Price_Per_Oz_01.2019~'!$A:$CQ,Data_sheet_PTD!BD$2,0),0))</f>
        <v>0.62</v>
      </c>
      <c r="BE256" s="3">
        <f>IF(AE256=0,0,IFERROR(VLOOKUP($M:$M,'Price_Per_Oz_01.2019~'!$A:$CQ,Data_sheet_PTD!BE$2,0),0))</f>
        <v>0.62</v>
      </c>
      <c r="BF256" s="3">
        <f>IF(AF256=0,0,IFERROR(VLOOKUP($M:$M,'Price_Per_Oz_01.2019~'!$A:$CQ,Data_sheet_PTD!BF$2,0),0))</f>
        <v>0.62</v>
      </c>
      <c r="BG256" s="3">
        <f>IF(AG256=0,0,IFERROR(VLOOKUP($M:$M,'Price_Per_Oz_01.2019~'!$A:$CQ,Data_sheet_PTD!BG$2,0),0))</f>
        <v>0.62</v>
      </c>
      <c r="BH256" s="3">
        <f>IF(AH256=0,0,IFERROR(VLOOKUP($M:$M,'Price_Per_Oz_01.2019~'!$A:$CQ,Data_sheet_PTD!BH$2,0),0))</f>
        <v>0.62</v>
      </c>
      <c r="BI256" s="3">
        <f>IF(AI256=0,0,IFERROR(VLOOKUP($M:$M,'Price_Per_Oz_01.2019~'!$A:$CQ,Data_sheet_PTD!BI$2,0),0))</f>
        <v>0.62</v>
      </c>
      <c r="BJ256" s="3">
        <f>IF(AJ256=0,0,IFERROR(VLOOKUP($M:$M,'Price_Per_Oz_01.2019~'!$A:$CQ,Data_sheet_PTD!BJ$2,0),0))</f>
        <v>0.62</v>
      </c>
      <c r="BK256" s="3">
        <f>IF(AK256=0,0,IFERROR(VLOOKUP($M:$M,'Price_Per_Oz_01.2019~'!$A:$CQ,Data_sheet_PTD!BK$2,0),0))</f>
        <v>0.62</v>
      </c>
      <c r="BL256" s="3">
        <f>IF(AL256=0,0,IFERROR(VLOOKUP($M:$M,'Price_Per_Oz_01.2019~'!$A:$CQ,Data_sheet_PTD!BL$2,0),0))</f>
        <v>0.62</v>
      </c>
      <c r="BM256" s="17">
        <f t="shared" si="261"/>
        <v>0.62</v>
      </c>
      <c r="BN256" s="3">
        <f>IF(AN256=0,0,IFERROR(VLOOKUP($M:$M,'Price_Per_Oz_01.2019~'!$A:$CQ,Data_sheet_PTD!BN$2,0),0))</f>
        <v>0.62</v>
      </c>
      <c r="BO256" s="3">
        <f>IF(AO256=0,0,IFERROR(VLOOKUP($M:$M,'Price_Per_Oz_01.2019~'!$A:$CQ,Data_sheet_PTD!BO$2,0),0))</f>
        <v>0.62</v>
      </c>
      <c r="BP256" s="3">
        <f>IF(AP256=0,0,IFERROR(VLOOKUP($M:$M,'Price_Per_Oz_01.2019~'!$A:$CQ,Data_sheet_PTD!BP$2,0),0))</f>
        <v>0.62</v>
      </c>
      <c r="BQ256" s="3">
        <f>IF(AQ256=0,0,IFERROR(VLOOKUP($M:$M,'Price_Per_Oz_01.2019~'!$A:$CQ,Data_sheet_PTD!BQ$2,0),0))</f>
        <v>0.62</v>
      </c>
      <c r="BR256" s="3">
        <f>IF(AR256=0,0,IFERROR(VLOOKUP($M:$M,'Price_Per_Oz_01.2019~'!$A:$CQ,Data_sheet_PTD!BR$2,0),0))</f>
        <v>0.62</v>
      </c>
      <c r="BS256" s="3">
        <f>IF(AS256=0,0,IFERROR(VLOOKUP($M:$M,'Price_Per_Oz_01.2019~'!$A:$CQ,Data_sheet_PTD!BS$2,0),0))</f>
        <v>0.62</v>
      </c>
      <c r="BT256" s="3">
        <f>IF(AT256=0,0,IFERROR(VLOOKUP($M:$M,'Price_Per_Oz_01.2019~'!$A:$CQ,Data_sheet_PTD!BT$2,0),0))</f>
        <v>0.62</v>
      </c>
      <c r="BU256" s="3">
        <f>IF(AU256=0,0,IFERROR(VLOOKUP($M:$M,'Price_Per_Oz_01.2019~'!$A:$CQ,Data_sheet_PTD!BU$2,0),0))</f>
        <v>0.62</v>
      </c>
      <c r="BV256" s="3">
        <f>IF(AV256=0,0,IFERROR(VLOOKUP($M:$M,'Price_Per_Oz_01.2019~'!$A:$CQ,Data_sheet_PTD!BV$2,0),0))</f>
        <v>0.62</v>
      </c>
      <c r="BW256" s="3">
        <f>IF(AW256=0,0,IFERROR(VLOOKUP($M:$M,'Price_Per_Oz_01.2019~'!$A:$CQ,Data_sheet_PTD!BW$2,0),0))</f>
        <v>0.65</v>
      </c>
      <c r="BX256" s="3">
        <f>IF(AX256=0,0,IFERROR(VLOOKUP($M:$M,'Price_Per_Oz_01.2019~'!$A:$CQ,Data_sheet_PTD!BX$2,0),0))</f>
        <v>0.65</v>
      </c>
      <c r="BY256" s="3">
        <f>IF(AY256=0,0,IFERROR(VLOOKUP($M:$M,'Price_Per_Oz_01.2019~'!$A:$CQ,Data_sheet_PTD!BY$2,0),0))</f>
        <v>0.65</v>
      </c>
      <c r="BZ256" s="17">
        <f t="shared" si="262"/>
        <v>0.62</v>
      </c>
      <c r="CA256" s="12">
        <f t="shared" si="213"/>
        <v>128035.05084745762</v>
      </c>
      <c r="CB256" s="12">
        <f t="shared" si="214"/>
        <v>151495.88709677418</v>
      </c>
      <c r="CC256" s="12">
        <f t="shared" si="215"/>
        <v>196407.25806451612</v>
      </c>
      <c r="CD256" s="12">
        <f t="shared" si="216"/>
        <v>213967.37096774191</v>
      </c>
      <c r="CE256" s="12">
        <f t="shared" si="217"/>
        <v>248767.95161290324</v>
      </c>
      <c r="CF256" s="12">
        <f t="shared" si="218"/>
        <v>230495.80645161291</v>
      </c>
      <c r="CG256" s="12">
        <f t="shared" si="219"/>
        <v>215557.83870967739</v>
      </c>
      <c r="CH256" s="12">
        <f t="shared" si="220"/>
        <v>207152.80645161291</v>
      </c>
      <c r="CI256" s="12">
        <f t="shared" si="221"/>
        <v>196027.69354838709</v>
      </c>
      <c r="CJ256" s="12">
        <f t="shared" si="222"/>
        <v>169865.66129032261</v>
      </c>
      <c r="CK256" s="12">
        <f t="shared" si="223"/>
        <v>118077.91935483871</v>
      </c>
      <c r="CL256" s="12">
        <f t="shared" si="224"/>
        <v>110591.82258064515</v>
      </c>
      <c r="CM256" s="13">
        <f t="shared" si="263"/>
        <v>2186443.06697649</v>
      </c>
      <c r="CN256" s="12">
        <f t="shared" si="225"/>
        <v>142577.45161290324</v>
      </c>
      <c r="CO256" s="12">
        <f t="shared" si="226"/>
        <v>187782.41935483873</v>
      </c>
      <c r="CP256" s="12">
        <f t="shared" si="227"/>
        <v>235317.12903225806</v>
      </c>
      <c r="CQ256" s="12">
        <f t="shared" si="228"/>
        <v>223359.5806451613</v>
      </c>
      <c r="CR256" s="12">
        <f t="shared" si="229"/>
        <v>242145.79032258067</v>
      </c>
      <c r="CS256" s="12">
        <f t="shared" si="230"/>
        <v>231817.79032258064</v>
      </c>
      <c r="CT256" s="12">
        <f t="shared" si="231"/>
        <v>214939.11290322582</v>
      </c>
      <c r="CU256" s="12">
        <f t="shared" si="232"/>
        <v>210881.01612903224</v>
      </c>
      <c r="CV256" s="12">
        <f t="shared" si="233"/>
        <v>174304.19354838712</v>
      </c>
      <c r="CW256" s="12">
        <f t="shared" si="234"/>
        <v>162475.24615384612</v>
      </c>
      <c r="CX256" s="12">
        <f t="shared" si="235"/>
        <v>126812.49230769227</v>
      </c>
      <c r="CY256" s="12">
        <f t="shared" si="236"/>
        <v>88850.692307692327</v>
      </c>
      <c r="CZ256" s="13">
        <f t="shared" si="210"/>
        <v>2241262.9146401989</v>
      </c>
      <c r="DA256" s="15">
        <f t="shared" si="237"/>
        <v>8580.0164516129171</v>
      </c>
      <c r="DB256" s="15">
        <f t="shared" si="238"/>
        <v>22497.650000000016</v>
      </c>
      <c r="DC256" s="15">
        <f t="shared" si="239"/>
        <v>24124.120000000003</v>
      </c>
      <c r="DD256" s="15">
        <f t="shared" si="240"/>
        <v>5823.1700000000228</v>
      </c>
      <c r="DE256" s="15">
        <f t="shared" si="241"/>
        <v>-4105.7399999999971</v>
      </c>
      <c r="DF256" s="15">
        <f t="shared" si="242"/>
        <v>819.62999999999124</v>
      </c>
      <c r="DG256" s="15">
        <f t="shared" si="243"/>
        <v>-383.6099999999779</v>
      </c>
      <c r="DH256" s="15">
        <f t="shared" si="244"/>
        <v>2311.489999999987</v>
      </c>
      <c r="DI256" s="15">
        <f t="shared" si="245"/>
        <v>-13468.569999999982</v>
      </c>
      <c r="DJ256" s="15">
        <f t="shared" si="246"/>
        <v>-4582.0573846154202</v>
      </c>
      <c r="DK256" s="15">
        <f t="shared" si="247"/>
        <v>5415.435230769207</v>
      </c>
      <c r="DL256" s="15">
        <f t="shared" si="248"/>
        <v>-13479.500769230752</v>
      </c>
      <c r="DM256" s="16">
        <f t="shared" si="211"/>
        <v>33552.033528536005</v>
      </c>
      <c r="DN256" s="15">
        <f t="shared" si="249"/>
        <v>4277.3235483871013</v>
      </c>
      <c r="DO256" s="15">
        <f t="shared" si="250"/>
        <v>0</v>
      </c>
      <c r="DP256" s="15">
        <f t="shared" si="251"/>
        <v>0</v>
      </c>
      <c r="DQ256" s="15">
        <f t="shared" si="252"/>
        <v>0</v>
      </c>
      <c r="DR256" s="15">
        <f t="shared" si="253"/>
        <v>0</v>
      </c>
      <c r="DS256" s="15">
        <f t="shared" si="254"/>
        <v>0</v>
      </c>
      <c r="DT256" s="15">
        <f t="shared" si="255"/>
        <v>0</v>
      </c>
      <c r="DU256" s="15">
        <f t="shared" si="256"/>
        <v>0</v>
      </c>
      <c r="DV256" s="15">
        <f t="shared" si="257"/>
        <v>0</v>
      </c>
      <c r="DW256" s="15">
        <f t="shared" si="258"/>
        <v>4874.2573846153882</v>
      </c>
      <c r="DX256" s="15">
        <f t="shared" si="259"/>
        <v>3804.3747692307716</v>
      </c>
      <c r="DY256" s="15">
        <f t="shared" si="260"/>
        <v>2665.5207692307722</v>
      </c>
      <c r="DZ256" s="16">
        <f t="shared" si="212"/>
        <v>15621.476471464033</v>
      </c>
      <c r="EB256" s="22">
        <f t="shared" si="264"/>
        <v>0</v>
      </c>
      <c r="EC256" s="22">
        <f t="shared" si="265"/>
        <v>0</v>
      </c>
      <c r="ED256" s="22">
        <f t="shared" si="266"/>
        <v>0</v>
      </c>
      <c r="EE256" s="22">
        <f t="shared" si="267"/>
        <v>-1.0004441719502211E-11</v>
      </c>
      <c r="EF256" s="22">
        <f t="shared" si="268"/>
        <v>0</v>
      </c>
      <c r="EG256" s="22">
        <f t="shared" si="269"/>
        <v>1.3415046851150692E-11</v>
      </c>
      <c r="EH256" s="22">
        <f t="shared" si="270"/>
        <v>-8.1286088970955461E-12</v>
      </c>
      <c r="EI256" s="22">
        <f t="shared" si="271"/>
        <v>3.637978807091713E-12</v>
      </c>
      <c r="EJ256" s="22">
        <f t="shared" si="272"/>
        <v>0</v>
      </c>
      <c r="EK256" s="22">
        <f t="shared" si="273"/>
        <v>1.4551915228366852E-11</v>
      </c>
      <c r="EL256" s="22">
        <f t="shared" si="274"/>
        <v>0</v>
      </c>
      <c r="EM256" s="22">
        <f t="shared" si="275"/>
        <v>0</v>
      </c>
    </row>
    <row r="257" spans="12:143" x14ac:dyDescent="0.3">
      <c r="L257" s="7"/>
      <c r="M257" t="s">
        <v>349</v>
      </c>
      <c r="N257" s="15">
        <f>IFERROR(VLOOKUP($M:$M,'Data 2'!$C:$R,'Data 2'!E$1,0),0)</f>
        <v>0</v>
      </c>
      <c r="O257" s="15">
        <f>IFERROR(VLOOKUP($M:$M,'Data 2'!$C:$R,'Data 2'!F$1,0),0)</f>
        <v>0</v>
      </c>
      <c r="P257" s="15">
        <f>IFERROR(VLOOKUP($M:$M,'Data 2'!$C:$R,'Data 2'!G$1,0),0)</f>
        <v>0</v>
      </c>
      <c r="Q257" s="15">
        <f>IFERROR(VLOOKUP($M:$M,'Data 2'!$C:$R,'Data 2'!H$1,0),0)</f>
        <v>0</v>
      </c>
      <c r="R257" s="15">
        <f>IFERROR(VLOOKUP($M:$M,'Data 2'!$C:$R,'Data 2'!I$1,0),0)</f>
        <v>0</v>
      </c>
      <c r="S257" s="15">
        <f>IFERROR(VLOOKUP($M:$M,'Data 2'!$C:$R,'Data 2'!J$1,0),0)</f>
        <v>0</v>
      </c>
      <c r="T257" s="15">
        <f>IFERROR(VLOOKUP($M:$M,'Data 2'!$C:$R,'Data 2'!K$1,0),0)</f>
        <v>0</v>
      </c>
      <c r="U257" s="15">
        <f>IFERROR(VLOOKUP($M:$M,'Data 2'!$C:$R,'Data 2'!L$1,0),0)</f>
        <v>0</v>
      </c>
      <c r="V257" s="15">
        <f>IFERROR(VLOOKUP($M:$M,'Data 2'!$C:$R,'Data 2'!M$1,0),0)</f>
        <v>0</v>
      </c>
      <c r="W257" s="15">
        <f>IFERROR(VLOOKUP($M:$M,'Data 2'!$C:$R,'Data 2'!N$1,0),0)</f>
        <v>0</v>
      </c>
      <c r="X257" s="15">
        <f>IFERROR(VLOOKUP($M:$M,'Data 2'!$C:$R,'Data 2'!O$1,0),0)</f>
        <v>0</v>
      </c>
      <c r="Y257" s="15">
        <f>IFERROR(VLOOKUP($M:$M,'Data 2'!$C:$R,'Data 2'!P$1,0),0)</f>
        <v>0</v>
      </c>
      <c r="Z257" s="16">
        <f t="shared" si="277"/>
        <v>0</v>
      </c>
      <c r="AA257" s="15">
        <f>IFERROR(VLOOKUP($M:$M,'Data 2'!$U:$AI,'Data 2'!W$1,0),0)</f>
        <v>0</v>
      </c>
      <c r="AB257" s="15">
        <f>IFERROR(VLOOKUP($M:$M,'Data 2'!$U:$AI,'Data 2'!X$1,0),0)</f>
        <v>0</v>
      </c>
      <c r="AC257" s="15">
        <f>IFERROR(VLOOKUP($M:$M,'Data 2'!$U:$AI,'Data 2'!Y$1,0),0)</f>
        <v>0</v>
      </c>
      <c r="AD257" s="15">
        <f>IFERROR(VLOOKUP($M:$M,'Data 2'!$U:$AI,'Data 2'!Z$1,0),0)</f>
        <v>0</v>
      </c>
      <c r="AE257" s="15">
        <f>IFERROR(VLOOKUP($M:$M,'Data 2'!$U:$AI,'Data 2'!AA$1,0),0)</f>
        <v>0</v>
      </c>
      <c r="AF257" s="15">
        <f>IFERROR(VLOOKUP($M:$M,'Data 2'!$U:$AI,'Data 2'!AB$1,0),0)</f>
        <v>0</v>
      </c>
      <c r="AG257" s="15">
        <f>IFERROR(VLOOKUP($M:$M,'Data 2'!$U:$AI,'Data 2'!AC$1,0),0)</f>
        <v>0</v>
      </c>
      <c r="AH257" s="15">
        <f>IFERROR(VLOOKUP($M:$M,'Data 2'!$U:$AI,'Data 2'!AD$1,0),0)</f>
        <v>0</v>
      </c>
      <c r="AI257" s="15">
        <f>IFERROR(VLOOKUP($M:$M,'Data 2'!$U:$AI,'Data 2'!AE$1,0),0)</f>
        <v>0</v>
      </c>
      <c r="AJ257" s="15">
        <f>IFERROR(VLOOKUP($M:$M,'Data 2'!$U:$AI,'Data 2'!AF$1,0),0)</f>
        <v>0</v>
      </c>
      <c r="AK257" s="15">
        <f>IFERROR(VLOOKUP($M:$M,'Data 2'!$U:$AI,'Data 2'!AG$1,0),0)</f>
        <v>0</v>
      </c>
      <c r="AL257" s="15">
        <f>IFERROR(VLOOKUP($M:$M,'Data 2'!$U:$AI,'Data 2'!AH$1,0),0)</f>
        <v>0</v>
      </c>
      <c r="AM257" s="16">
        <f t="shared" si="276"/>
        <v>0</v>
      </c>
      <c r="AN257" s="15">
        <f>IFERROR(VLOOKUP($M:$M,'Data 2'!$AP:$BE,'Data 2'!AR$1,0),0)</f>
        <v>0</v>
      </c>
      <c r="AO257" s="15">
        <f>IFERROR(VLOOKUP($M:$M,'Data 2'!$AP:$BE,'Data 2'!AS$1,0),0)</f>
        <v>0</v>
      </c>
      <c r="AP257" s="15">
        <f>IFERROR(VLOOKUP($M:$M,'Data 2'!$AP:$BE,'Data 2'!AT$1,0),0)</f>
        <v>0</v>
      </c>
      <c r="AQ257" s="15">
        <f>IFERROR(VLOOKUP($M:$M,'Data 2'!$AP:$BE,'Data 2'!AU$1,0),0)</f>
        <v>0</v>
      </c>
      <c r="AR257" s="15">
        <f>IFERROR(VLOOKUP($M:$M,'Data 2'!$AP:$BE,'Data 2'!AV$1,0),0)</f>
        <v>0</v>
      </c>
      <c r="AS257" s="15">
        <f>IFERROR(VLOOKUP($M:$M,'Data 2'!$AP:$BE,'Data 2'!AW$1,0),0)</f>
        <v>0</v>
      </c>
      <c r="AT257" s="15">
        <f>IFERROR(VLOOKUP($M:$M,'Data 2'!$AP:$BE,'Data 2'!AX$1,0),0)</f>
        <v>0</v>
      </c>
      <c r="AU257" s="15">
        <f>IFERROR(VLOOKUP($M:$M,'Data 2'!$AP:$BE,'Data 2'!AY$1,0),0)</f>
        <v>0</v>
      </c>
      <c r="AV257" s="15">
        <f>IFERROR(VLOOKUP($M:$M,'Data 2'!$AP:$BE,'Data 2'!AZ$1,0),0)</f>
        <v>0</v>
      </c>
      <c r="AW257" s="15">
        <f>IFERROR(VLOOKUP($M:$M,'Data 2'!$AP:$BE,'Data 2'!BA$1,0),0)</f>
        <v>0</v>
      </c>
      <c r="AX257" s="15">
        <f>IFERROR(VLOOKUP($M:$M,'Data 2'!$AP:$BE,'Data 2'!BB$1,0),0)</f>
        <v>0</v>
      </c>
      <c r="AY257" s="15">
        <f>IFERROR(VLOOKUP($M:$M,'Data 2'!$AP:$BE,'Data 2'!BC$1,0),0)</f>
        <v>0</v>
      </c>
      <c r="AZ257" s="16">
        <f t="shared" si="209"/>
        <v>0</v>
      </c>
      <c r="BA257" s="3">
        <f>IF(AA257=0,0,IFERROR(VLOOKUP($M:$M,'Price_Per_Oz_01.2019~'!$A:$CQ,Data_sheet_PTD!BA$2,0),0))</f>
        <v>0</v>
      </c>
      <c r="BB257" s="3">
        <f>IF(AB257=0,0,IFERROR(VLOOKUP($M:$M,'Price_Per_Oz_01.2019~'!$A:$CQ,Data_sheet_PTD!BB$2,0),0))</f>
        <v>0</v>
      </c>
      <c r="BC257" s="3">
        <f>IF(AC257=0,0,IFERROR(VLOOKUP($M:$M,'Price_Per_Oz_01.2019~'!$A:$CQ,Data_sheet_PTD!BC$2,0),0))</f>
        <v>0</v>
      </c>
      <c r="BD257" s="3">
        <f>IF(AD257=0,0,IFERROR(VLOOKUP($M:$M,'Price_Per_Oz_01.2019~'!$A:$CQ,Data_sheet_PTD!BD$2,0),0))</f>
        <v>0</v>
      </c>
      <c r="BE257" s="3">
        <f>IF(AE257=0,0,IFERROR(VLOOKUP($M:$M,'Price_Per_Oz_01.2019~'!$A:$CQ,Data_sheet_PTD!BE$2,0),0))</f>
        <v>0</v>
      </c>
      <c r="BF257" s="3">
        <f>IF(AF257=0,0,IFERROR(VLOOKUP($M:$M,'Price_Per_Oz_01.2019~'!$A:$CQ,Data_sheet_PTD!BF$2,0),0))</f>
        <v>0</v>
      </c>
      <c r="BG257" s="3">
        <f>IF(AG257=0,0,IFERROR(VLOOKUP($M:$M,'Price_Per_Oz_01.2019~'!$A:$CQ,Data_sheet_PTD!BG$2,0),0))</f>
        <v>0</v>
      </c>
      <c r="BH257" s="3">
        <f>IF(AH257=0,0,IFERROR(VLOOKUP($M:$M,'Price_Per_Oz_01.2019~'!$A:$CQ,Data_sheet_PTD!BH$2,0),0))</f>
        <v>0</v>
      </c>
      <c r="BI257" s="3">
        <f>IF(AI257=0,0,IFERROR(VLOOKUP($M:$M,'Price_Per_Oz_01.2019~'!$A:$CQ,Data_sheet_PTD!BI$2,0),0))</f>
        <v>0</v>
      </c>
      <c r="BJ257" s="3">
        <f>IF(AJ257=0,0,IFERROR(VLOOKUP($M:$M,'Price_Per_Oz_01.2019~'!$A:$CQ,Data_sheet_PTD!BJ$2,0),0))</f>
        <v>0</v>
      </c>
      <c r="BK257" s="3">
        <f>IF(AK257=0,0,IFERROR(VLOOKUP($M:$M,'Price_Per_Oz_01.2019~'!$A:$CQ,Data_sheet_PTD!BK$2,0),0))</f>
        <v>0</v>
      </c>
      <c r="BL257" s="3">
        <f>IF(AL257=0,0,IFERROR(VLOOKUP($M:$M,'Price_Per_Oz_01.2019~'!$A:$CQ,Data_sheet_PTD!BL$2,0),0))</f>
        <v>0</v>
      </c>
      <c r="BM257" s="17">
        <f t="shared" si="261"/>
        <v>0</v>
      </c>
      <c r="BN257" s="3">
        <f>IF(AN257=0,0,IFERROR(VLOOKUP($M:$M,'Price_Per_Oz_01.2019~'!$A:$CQ,Data_sheet_PTD!BN$2,0),0))</f>
        <v>0</v>
      </c>
      <c r="BO257" s="3">
        <f>IF(AO257=0,0,IFERROR(VLOOKUP($M:$M,'Price_Per_Oz_01.2019~'!$A:$CQ,Data_sheet_PTD!BO$2,0),0))</f>
        <v>0</v>
      </c>
      <c r="BP257" s="3">
        <f>IF(AP257=0,0,IFERROR(VLOOKUP($M:$M,'Price_Per_Oz_01.2019~'!$A:$CQ,Data_sheet_PTD!BP$2,0),0))</f>
        <v>0</v>
      </c>
      <c r="BQ257" s="3">
        <f>IF(AQ257=0,0,IFERROR(VLOOKUP($M:$M,'Price_Per_Oz_01.2019~'!$A:$CQ,Data_sheet_PTD!BQ$2,0),0))</f>
        <v>0</v>
      </c>
      <c r="BR257" s="3">
        <f>IF(AR257=0,0,IFERROR(VLOOKUP($M:$M,'Price_Per_Oz_01.2019~'!$A:$CQ,Data_sheet_PTD!BR$2,0),0))</f>
        <v>0</v>
      </c>
      <c r="BS257" s="3">
        <f>IF(AS257=0,0,IFERROR(VLOOKUP($M:$M,'Price_Per_Oz_01.2019~'!$A:$CQ,Data_sheet_PTD!BS$2,0),0))</f>
        <v>0</v>
      </c>
      <c r="BT257" s="3">
        <f>IF(AT257=0,0,IFERROR(VLOOKUP($M:$M,'Price_Per_Oz_01.2019~'!$A:$CQ,Data_sheet_PTD!BT$2,0),0))</f>
        <v>0</v>
      </c>
      <c r="BU257" s="3">
        <f>IF(AU257=0,0,IFERROR(VLOOKUP($M:$M,'Price_Per_Oz_01.2019~'!$A:$CQ,Data_sheet_PTD!BU$2,0),0))</f>
        <v>0</v>
      </c>
      <c r="BV257" s="3">
        <f>IF(AV257=0,0,IFERROR(VLOOKUP($M:$M,'Price_Per_Oz_01.2019~'!$A:$CQ,Data_sheet_PTD!BV$2,0),0))</f>
        <v>0</v>
      </c>
      <c r="BW257" s="3">
        <f>IF(AW257=0,0,IFERROR(VLOOKUP($M:$M,'Price_Per_Oz_01.2019~'!$A:$CQ,Data_sheet_PTD!BW$2,0),0))</f>
        <v>0</v>
      </c>
      <c r="BX257" s="3">
        <f>IF(AX257=0,0,IFERROR(VLOOKUP($M:$M,'Price_Per_Oz_01.2019~'!$A:$CQ,Data_sheet_PTD!BX$2,0),0))</f>
        <v>0</v>
      </c>
      <c r="BY257" s="3">
        <f>IF(AY257=0,0,IFERROR(VLOOKUP($M:$M,'Price_Per_Oz_01.2019~'!$A:$CQ,Data_sheet_PTD!BY$2,0),0))</f>
        <v>0</v>
      </c>
      <c r="BZ257" s="17">
        <f t="shared" si="262"/>
        <v>0</v>
      </c>
      <c r="CA257" s="12">
        <f t="shared" si="213"/>
        <v>0</v>
      </c>
      <c r="CB257" s="12">
        <f t="shared" si="214"/>
        <v>0</v>
      </c>
      <c r="CC257" s="12">
        <f t="shared" si="215"/>
        <v>0</v>
      </c>
      <c r="CD257" s="12">
        <f t="shared" si="216"/>
        <v>0</v>
      </c>
      <c r="CE257" s="12">
        <f t="shared" si="217"/>
        <v>0</v>
      </c>
      <c r="CF257" s="12">
        <f t="shared" si="218"/>
        <v>0</v>
      </c>
      <c r="CG257" s="12">
        <f t="shared" si="219"/>
        <v>0</v>
      </c>
      <c r="CH257" s="12">
        <f t="shared" si="220"/>
        <v>0</v>
      </c>
      <c r="CI257" s="12">
        <f t="shared" si="221"/>
        <v>0</v>
      </c>
      <c r="CJ257" s="12">
        <f t="shared" si="222"/>
        <v>0</v>
      </c>
      <c r="CK257" s="12">
        <f t="shared" si="223"/>
        <v>0</v>
      </c>
      <c r="CL257" s="12">
        <f t="shared" si="224"/>
        <v>0</v>
      </c>
      <c r="CM257" s="13">
        <f t="shared" si="263"/>
        <v>0</v>
      </c>
      <c r="CN257" s="12">
        <f t="shared" si="225"/>
        <v>0</v>
      </c>
      <c r="CO257" s="12">
        <f t="shared" si="226"/>
        <v>0</v>
      </c>
      <c r="CP257" s="12">
        <f t="shared" si="227"/>
        <v>0</v>
      </c>
      <c r="CQ257" s="12">
        <f t="shared" si="228"/>
        <v>0</v>
      </c>
      <c r="CR257" s="12">
        <f t="shared" si="229"/>
        <v>0</v>
      </c>
      <c r="CS257" s="12">
        <f t="shared" si="230"/>
        <v>0</v>
      </c>
      <c r="CT257" s="12">
        <f t="shared" si="231"/>
        <v>0</v>
      </c>
      <c r="CU257" s="12">
        <f t="shared" si="232"/>
        <v>0</v>
      </c>
      <c r="CV257" s="12">
        <f t="shared" si="233"/>
        <v>0</v>
      </c>
      <c r="CW257" s="12">
        <f t="shared" si="234"/>
        <v>0</v>
      </c>
      <c r="CX257" s="12">
        <f t="shared" si="235"/>
        <v>0</v>
      </c>
      <c r="CY257" s="12">
        <f t="shared" si="236"/>
        <v>0</v>
      </c>
      <c r="CZ257" s="13">
        <f t="shared" si="210"/>
        <v>0</v>
      </c>
      <c r="DA257" s="15">
        <f t="shared" si="237"/>
        <v>0</v>
      </c>
      <c r="DB257" s="15">
        <f t="shared" si="238"/>
        <v>0</v>
      </c>
      <c r="DC257" s="15">
        <f t="shared" si="239"/>
        <v>0</v>
      </c>
      <c r="DD257" s="15">
        <f t="shared" si="240"/>
        <v>0</v>
      </c>
      <c r="DE257" s="15">
        <f t="shared" si="241"/>
        <v>0</v>
      </c>
      <c r="DF257" s="15">
        <f t="shared" si="242"/>
        <v>0</v>
      </c>
      <c r="DG257" s="15">
        <f t="shared" si="243"/>
        <v>0</v>
      </c>
      <c r="DH257" s="15">
        <f t="shared" si="244"/>
        <v>0</v>
      </c>
      <c r="DI257" s="15">
        <f t="shared" si="245"/>
        <v>0</v>
      </c>
      <c r="DJ257" s="15">
        <f t="shared" si="246"/>
        <v>0</v>
      </c>
      <c r="DK257" s="15">
        <f t="shared" si="247"/>
        <v>0</v>
      </c>
      <c r="DL257" s="15">
        <f t="shared" si="248"/>
        <v>0</v>
      </c>
      <c r="DM257" s="16">
        <f t="shared" si="211"/>
        <v>0</v>
      </c>
      <c r="DN257" s="15">
        <f t="shared" si="249"/>
        <v>0</v>
      </c>
      <c r="DO257" s="15">
        <f t="shared" si="250"/>
        <v>0</v>
      </c>
      <c r="DP257" s="15">
        <f t="shared" si="251"/>
        <v>0</v>
      </c>
      <c r="DQ257" s="15">
        <f t="shared" si="252"/>
        <v>0</v>
      </c>
      <c r="DR257" s="15">
        <f t="shared" si="253"/>
        <v>0</v>
      </c>
      <c r="DS257" s="15">
        <f t="shared" si="254"/>
        <v>0</v>
      </c>
      <c r="DT257" s="15">
        <f t="shared" si="255"/>
        <v>0</v>
      </c>
      <c r="DU257" s="15">
        <f t="shared" si="256"/>
        <v>0</v>
      </c>
      <c r="DV257" s="15">
        <f t="shared" si="257"/>
        <v>0</v>
      </c>
      <c r="DW257" s="15">
        <f t="shared" si="258"/>
        <v>0</v>
      </c>
      <c r="DX257" s="15">
        <f t="shared" si="259"/>
        <v>0</v>
      </c>
      <c r="DY257" s="15">
        <f t="shared" si="260"/>
        <v>0</v>
      </c>
      <c r="DZ257" s="16">
        <f t="shared" si="212"/>
        <v>0</v>
      </c>
      <c r="EB257" s="22">
        <f t="shared" si="264"/>
        <v>0</v>
      </c>
      <c r="EC257" s="22">
        <f t="shared" si="265"/>
        <v>0</v>
      </c>
      <c r="ED257" s="22">
        <f t="shared" si="266"/>
        <v>0</v>
      </c>
      <c r="EE257" s="22">
        <f t="shared" si="267"/>
        <v>0</v>
      </c>
      <c r="EF257" s="22">
        <f t="shared" si="268"/>
        <v>0</v>
      </c>
      <c r="EG257" s="22">
        <f t="shared" si="269"/>
        <v>0</v>
      </c>
      <c r="EH257" s="22">
        <f t="shared" si="270"/>
        <v>0</v>
      </c>
      <c r="EI257" s="22">
        <f t="shared" si="271"/>
        <v>0</v>
      </c>
      <c r="EJ257" s="22">
        <f t="shared" si="272"/>
        <v>0</v>
      </c>
      <c r="EK257" s="22">
        <f t="shared" si="273"/>
        <v>0</v>
      </c>
      <c r="EL257" s="22">
        <f t="shared" si="274"/>
        <v>0</v>
      </c>
      <c r="EM257" s="22">
        <f t="shared" si="275"/>
        <v>0</v>
      </c>
    </row>
    <row r="258" spans="12:143" x14ac:dyDescent="0.3">
      <c r="L258" s="7"/>
      <c r="M258" t="s">
        <v>233</v>
      </c>
      <c r="N258" s="15">
        <f>IFERROR(VLOOKUP($M:$M,'Data 2'!$C:$R,'Data 2'!E$1,0),0)</f>
        <v>54258.17</v>
      </c>
      <c r="O258" s="15">
        <f>IFERROR(VLOOKUP($M:$M,'Data 2'!$C:$R,'Data 2'!F$1,0),0)</f>
        <v>74725.42</v>
      </c>
      <c r="P258" s="15">
        <f>IFERROR(VLOOKUP($M:$M,'Data 2'!$C:$R,'Data 2'!G$1,0),0)</f>
        <v>97170.13</v>
      </c>
      <c r="Q258" s="15">
        <f>IFERROR(VLOOKUP($M:$M,'Data 2'!$C:$R,'Data 2'!H$1,0),0)</f>
        <v>111954.34</v>
      </c>
      <c r="R258" s="15">
        <f>IFERROR(VLOOKUP($M:$M,'Data 2'!$C:$R,'Data 2'!I$1,0),0)</f>
        <v>121064.73</v>
      </c>
      <c r="S258" s="15">
        <f>IFERROR(VLOOKUP($M:$M,'Data 2'!$C:$R,'Data 2'!J$1,0),0)</f>
        <v>87017.61</v>
      </c>
      <c r="T258" s="15">
        <f>IFERROR(VLOOKUP($M:$M,'Data 2'!$C:$R,'Data 2'!K$1,0),0)</f>
        <v>113371.26</v>
      </c>
      <c r="U258" s="15">
        <f>IFERROR(VLOOKUP($M:$M,'Data 2'!$C:$R,'Data 2'!L$1,0),0)</f>
        <v>89876</v>
      </c>
      <c r="V258" s="15">
        <f>IFERROR(VLOOKUP($M:$M,'Data 2'!$C:$R,'Data 2'!M$1,0),0)</f>
        <v>86112.43</v>
      </c>
      <c r="W258" s="15">
        <f>IFERROR(VLOOKUP($M:$M,'Data 2'!$C:$R,'Data 2'!N$1,0),0)</f>
        <v>76813.850000000006</v>
      </c>
      <c r="X258" s="15">
        <f>IFERROR(VLOOKUP($M:$M,'Data 2'!$C:$R,'Data 2'!O$1,0),0)</f>
        <v>62356.97</v>
      </c>
      <c r="Y258" s="15">
        <f>IFERROR(VLOOKUP($M:$M,'Data 2'!$C:$R,'Data 2'!P$1,0),0)</f>
        <v>58689.25</v>
      </c>
      <c r="Z258" s="16">
        <f t="shared" si="277"/>
        <v>749437.66</v>
      </c>
      <c r="AA258" s="15">
        <f>IFERROR(VLOOKUP($M:$M,'Data 2'!$U:$AI,'Data 2'!W$1,0),0)</f>
        <v>71831.100000000006</v>
      </c>
      <c r="AB258" s="15">
        <f>IFERROR(VLOOKUP($M:$M,'Data 2'!$U:$AI,'Data 2'!X$1,0),0)</f>
        <v>81746.399999999994</v>
      </c>
      <c r="AC258" s="15">
        <f>IFERROR(VLOOKUP($M:$M,'Data 2'!$U:$AI,'Data 2'!Y$1,0),0)</f>
        <v>107724.08</v>
      </c>
      <c r="AD258" s="15">
        <f>IFERROR(VLOOKUP($M:$M,'Data 2'!$U:$AI,'Data 2'!Z$1,0),0)</f>
        <v>111091.22</v>
      </c>
      <c r="AE258" s="15">
        <f>IFERROR(VLOOKUP($M:$M,'Data 2'!$U:$AI,'Data 2'!AA$1,0),0)</f>
        <v>131443.29999999999</v>
      </c>
      <c r="AF258" s="15">
        <f>IFERROR(VLOOKUP($M:$M,'Data 2'!$U:$AI,'Data 2'!AB$1,0),0)</f>
        <v>132810.89000000001</v>
      </c>
      <c r="AG258" s="15">
        <f>IFERROR(VLOOKUP($M:$M,'Data 2'!$U:$AI,'Data 2'!AC$1,0),0)</f>
        <v>116898.29</v>
      </c>
      <c r="AH258" s="15">
        <f>IFERROR(VLOOKUP($M:$M,'Data 2'!$U:$AI,'Data 2'!AD$1,0),0)</f>
        <v>112384.42</v>
      </c>
      <c r="AI258" s="15">
        <f>IFERROR(VLOOKUP($M:$M,'Data 2'!$U:$AI,'Data 2'!AE$1,0),0)</f>
        <v>101397.86</v>
      </c>
      <c r="AJ258" s="15">
        <f>IFERROR(VLOOKUP($M:$M,'Data 2'!$U:$AI,'Data 2'!AF$1,0),0)</f>
        <v>87076.66</v>
      </c>
      <c r="AK258" s="15">
        <f>IFERROR(VLOOKUP($M:$M,'Data 2'!$U:$AI,'Data 2'!AG$1,0),0)</f>
        <v>70935.11</v>
      </c>
      <c r="AL258" s="15">
        <f>IFERROR(VLOOKUP($M:$M,'Data 2'!$U:$AI,'Data 2'!AH$1,0),0)</f>
        <v>55245.15</v>
      </c>
      <c r="AM258" s="16">
        <f t="shared" si="276"/>
        <v>1180584.48</v>
      </c>
      <c r="AN258" s="15">
        <f>IFERROR(VLOOKUP($M:$M,'Data 2'!$AP:$BE,'Data 2'!AR$1,0),0)</f>
        <v>90518.43</v>
      </c>
      <c r="AO258" s="15">
        <f>IFERROR(VLOOKUP($M:$M,'Data 2'!$AP:$BE,'Data 2'!AS$1,0),0)</f>
        <v>109160.03</v>
      </c>
      <c r="AP258" s="15">
        <f>IFERROR(VLOOKUP($M:$M,'Data 2'!$AP:$BE,'Data 2'!AT$1,0),0)</f>
        <v>142985.03</v>
      </c>
      <c r="AQ258" s="15">
        <f>IFERROR(VLOOKUP($M:$M,'Data 2'!$AP:$BE,'Data 2'!AU$1,0),0)</f>
        <v>141259.19</v>
      </c>
      <c r="AR258" s="15">
        <f>IFERROR(VLOOKUP($M:$M,'Data 2'!$AP:$BE,'Data 2'!AV$1,0),0)</f>
        <v>153716.29</v>
      </c>
      <c r="AS258" s="15">
        <f>IFERROR(VLOOKUP($M:$M,'Data 2'!$AP:$BE,'Data 2'!AW$1,0),0)</f>
        <v>147120.69</v>
      </c>
      <c r="AT258" s="15">
        <f>IFERROR(VLOOKUP($M:$M,'Data 2'!$AP:$BE,'Data 2'!AX$1,0),0)</f>
        <v>140127.67000000001</v>
      </c>
      <c r="AU258" s="15">
        <f>IFERROR(VLOOKUP($M:$M,'Data 2'!$AP:$BE,'Data 2'!AY$1,0),0)</f>
        <v>133813.78</v>
      </c>
      <c r="AV258" s="15">
        <f>IFERROR(VLOOKUP($M:$M,'Data 2'!$AP:$BE,'Data 2'!AZ$1,0),0)</f>
        <v>108618.31</v>
      </c>
      <c r="AW258" s="15">
        <f>IFERROR(VLOOKUP($M:$M,'Data 2'!$AP:$BE,'Data 2'!BA$1,0),0)</f>
        <v>99005.530000000013</v>
      </c>
      <c r="AX258" s="15">
        <f>IFERROR(VLOOKUP($M:$M,'Data 2'!$AP:$BE,'Data 2'!BB$1,0),0)</f>
        <v>84080.599999999991</v>
      </c>
      <c r="AY258" s="15">
        <f>IFERROR(VLOOKUP($M:$M,'Data 2'!$AP:$BE,'Data 2'!BC$1,0),0)</f>
        <v>77788.219999999987</v>
      </c>
      <c r="AZ258" s="16">
        <f t="shared" si="209"/>
        <v>1428193.77</v>
      </c>
      <c r="BA258" s="3">
        <f>IF(AA258=0,0,IFERROR(VLOOKUP($M:$M,'Price_Per_Oz_01.2019~'!$A:$CQ,Data_sheet_PTD!BA$2,0),0))</f>
        <v>0.56999999999999995</v>
      </c>
      <c r="BB258" s="3">
        <f>IF(AB258=0,0,IFERROR(VLOOKUP($M:$M,'Price_Per_Oz_01.2019~'!$A:$CQ,Data_sheet_PTD!BB$2,0),0))</f>
        <v>0.64</v>
      </c>
      <c r="BC258" s="3">
        <f>IF(AC258=0,0,IFERROR(VLOOKUP($M:$M,'Price_Per_Oz_01.2019~'!$A:$CQ,Data_sheet_PTD!BC$2,0),0))</f>
        <v>0.64</v>
      </c>
      <c r="BD258" s="3">
        <f>IF(AD258=0,0,IFERROR(VLOOKUP($M:$M,'Price_Per_Oz_01.2019~'!$A:$CQ,Data_sheet_PTD!BD$2,0),0))</f>
        <v>0.64</v>
      </c>
      <c r="BE258" s="3">
        <f>IF(AE258=0,0,IFERROR(VLOOKUP($M:$M,'Price_Per_Oz_01.2019~'!$A:$CQ,Data_sheet_PTD!BE$2,0),0))</f>
        <v>0.64</v>
      </c>
      <c r="BF258" s="3">
        <f>IF(AF258=0,0,IFERROR(VLOOKUP($M:$M,'Price_Per_Oz_01.2019~'!$A:$CQ,Data_sheet_PTD!BF$2,0),0))</f>
        <v>0.64</v>
      </c>
      <c r="BG258" s="3">
        <f>IF(AG258=0,0,IFERROR(VLOOKUP($M:$M,'Price_Per_Oz_01.2019~'!$A:$CQ,Data_sheet_PTD!BG$2,0),0))</f>
        <v>0.67</v>
      </c>
      <c r="BH258" s="3">
        <f>IF(AH258=0,0,IFERROR(VLOOKUP($M:$M,'Price_Per_Oz_01.2019~'!$A:$CQ,Data_sheet_PTD!BH$2,0),0))</f>
        <v>0.67</v>
      </c>
      <c r="BI258" s="3">
        <f>IF(AI258=0,0,IFERROR(VLOOKUP($M:$M,'Price_Per_Oz_01.2019~'!$A:$CQ,Data_sheet_PTD!BI$2,0),0))</f>
        <v>0.67</v>
      </c>
      <c r="BJ258" s="3">
        <f>IF(AJ258=0,0,IFERROR(VLOOKUP($M:$M,'Price_Per_Oz_01.2019~'!$A:$CQ,Data_sheet_PTD!BJ$2,0),0))</f>
        <v>0.67</v>
      </c>
      <c r="BK258" s="3">
        <f>IF(AK258=0,0,IFERROR(VLOOKUP($M:$M,'Price_Per_Oz_01.2019~'!$A:$CQ,Data_sheet_PTD!BK$2,0),0))</f>
        <v>0.67</v>
      </c>
      <c r="BL258" s="3">
        <f>IF(AL258=0,0,IFERROR(VLOOKUP($M:$M,'Price_Per_Oz_01.2019~'!$A:$CQ,Data_sheet_PTD!BL$2,0),0))</f>
        <v>0.67</v>
      </c>
      <c r="BM258" s="17">
        <f t="shared" si="261"/>
        <v>0.67</v>
      </c>
      <c r="BN258" s="3">
        <f>IF(AN258=0,0,IFERROR(VLOOKUP($M:$M,'Price_Per_Oz_01.2019~'!$A:$CQ,Data_sheet_PTD!BN$2,0),0))</f>
        <v>0.67</v>
      </c>
      <c r="BO258" s="3">
        <f>IF(AO258=0,0,IFERROR(VLOOKUP($M:$M,'Price_Per_Oz_01.2019~'!$A:$CQ,Data_sheet_PTD!BO$2,0),0))</f>
        <v>0.67</v>
      </c>
      <c r="BP258" s="3">
        <f>IF(AP258=0,0,IFERROR(VLOOKUP($M:$M,'Price_Per_Oz_01.2019~'!$A:$CQ,Data_sheet_PTD!BP$2,0),0))</f>
        <v>0.67</v>
      </c>
      <c r="BQ258" s="3">
        <f>IF(AQ258=0,0,IFERROR(VLOOKUP($M:$M,'Price_Per_Oz_01.2019~'!$A:$CQ,Data_sheet_PTD!BQ$2,0),0))</f>
        <v>0.67</v>
      </c>
      <c r="BR258" s="3">
        <f>IF(AR258=0,0,IFERROR(VLOOKUP($M:$M,'Price_Per_Oz_01.2019~'!$A:$CQ,Data_sheet_PTD!BR$2,0),0))</f>
        <v>0.67</v>
      </c>
      <c r="BS258" s="3">
        <f>IF(AS258=0,0,IFERROR(VLOOKUP($M:$M,'Price_Per_Oz_01.2019~'!$A:$CQ,Data_sheet_PTD!BS$2,0),0))</f>
        <v>0.67</v>
      </c>
      <c r="BT258" s="3">
        <f>IF(AT258=0,0,IFERROR(VLOOKUP($M:$M,'Price_Per_Oz_01.2019~'!$A:$CQ,Data_sheet_PTD!BT$2,0),0))</f>
        <v>0.67</v>
      </c>
      <c r="BU258" s="3">
        <f>IF(AU258=0,0,IFERROR(VLOOKUP($M:$M,'Price_Per_Oz_01.2019~'!$A:$CQ,Data_sheet_PTD!BU$2,0),0))</f>
        <v>0.67</v>
      </c>
      <c r="BV258" s="3">
        <f>IF(AV258=0,0,IFERROR(VLOOKUP($M:$M,'Price_Per_Oz_01.2019~'!$A:$CQ,Data_sheet_PTD!BV$2,0),0))</f>
        <v>0.67</v>
      </c>
      <c r="BW258" s="3">
        <f>IF(AW258=0,0,IFERROR(VLOOKUP($M:$M,'Price_Per_Oz_01.2019~'!$A:$CQ,Data_sheet_PTD!BW$2,0),0))</f>
        <v>0.67</v>
      </c>
      <c r="BX258" s="3">
        <f>IF(AX258=0,0,IFERROR(VLOOKUP($M:$M,'Price_Per_Oz_01.2019~'!$A:$CQ,Data_sheet_PTD!BX$2,0),0))</f>
        <v>0.67</v>
      </c>
      <c r="BY258" s="3">
        <f>IF(AY258=0,0,IFERROR(VLOOKUP($M:$M,'Price_Per_Oz_01.2019~'!$A:$CQ,Data_sheet_PTD!BY$2,0),0))</f>
        <v>0.67</v>
      </c>
      <c r="BZ258" s="17">
        <f t="shared" si="262"/>
        <v>0.67</v>
      </c>
      <c r="CA258" s="12">
        <f t="shared" si="213"/>
        <v>126019.47368421055</v>
      </c>
      <c r="CB258" s="12">
        <f t="shared" si="214"/>
        <v>127728.74999999999</v>
      </c>
      <c r="CC258" s="12">
        <f t="shared" si="215"/>
        <v>168318.875</v>
      </c>
      <c r="CD258" s="12">
        <f t="shared" si="216"/>
        <v>173580.03125</v>
      </c>
      <c r="CE258" s="12">
        <f t="shared" si="217"/>
        <v>205380.15624999997</v>
      </c>
      <c r="CF258" s="12">
        <f t="shared" si="218"/>
        <v>207517.01562500003</v>
      </c>
      <c r="CG258" s="12">
        <f t="shared" si="219"/>
        <v>174475.05970149252</v>
      </c>
      <c r="CH258" s="12">
        <f t="shared" si="220"/>
        <v>167737.94029850746</v>
      </c>
      <c r="CI258" s="12">
        <f t="shared" si="221"/>
        <v>151340.08955223879</v>
      </c>
      <c r="CJ258" s="12">
        <f t="shared" si="222"/>
        <v>129965.16417910448</v>
      </c>
      <c r="CK258" s="12">
        <f t="shared" si="223"/>
        <v>105873.29850746268</v>
      </c>
      <c r="CL258" s="12">
        <f t="shared" si="224"/>
        <v>82455.447761194024</v>
      </c>
      <c r="CM258" s="13">
        <f t="shared" si="263"/>
        <v>1820391.3018092106</v>
      </c>
      <c r="CN258" s="12">
        <f t="shared" si="225"/>
        <v>135102.1343283582</v>
      </c>
      <c r="CO258" s="12">
        <f t="shared" si="226"/>
        <v>162925.41791044775</v>
      </c>
      <c r="CP258" s="12">
        <f t="shared" si="227"/>
        <v>213410.49253731343</v>
      </c>
      <c r="CQ258" s="12">
        <f t="shared" si="228"/>
        <v>210834.61194029849</v>
      </c>
      <c r="CR258" s="12">
        <f t="shared" si="229"/>
        <v>229427.29850746269</v>
      </c>
      <c r="CS258" s="12">
        <f t="shared" si="230"/>
        <v>219583.11940298506</v>
      </c>
      <c r="CT258" s="12">
        <f t="shared" si="231"/>
        <v>209145.77611940299</v>
      </c>
      <c r="CU258" s="12">
        <f t="shared" si="232"/>
        <v>199722.05970149252</v>
      </c>
      <c r="CV258" s="12">
        <f t="shared" si="233"/>
        <v>162116.88059701491</v>
      </c>
      <c r="CW258" s="12">
        <f t="shared" si="234"/>
        <v>147769.44776119405</v>
      </c>
      <c r="CX258" s="12">
        <f t="shared" si="235"/>
        <v>125493.43283582087</v>
      </c>
      <c r="CY258" s="12">
        <f t="shared" si="236"/>
        <v>116101.82089552237</v>
      </c>
      <c r="CZ258" s="13">
        <f t="shared" si="210"/>
        <v>2131632.4925373131</v>
      </c>
      <c r="DA258" s="15">
        <f t="shared" si="237"/>
        <v>5177.1165671641584</v>
      </c>
      <c r="DB258" s="15">
        <f t="shared" si="238"/>
        <v>22525.867462686572</v>
      </c>
      <c r="DC258" s="15">
        <f t="shared" si="239"/>
        <v>28858.635223880596</v>
      </c>
      <c r="DD258" s="15">
        <f t="shared" si="240"/>
        <v>23842.931641791034</v>
      </c>
      <c r="DE258" s="15">
        <f t="shared" si="241"/>
        <v>15390.171044776142</v>
      </c>
      <c r="DF258" s="15">
        <f t="shared" si="242"/>
        <v>7722.3064179104194</v>
      </c>
      <c r="DG258" s="15">
        <f t="shared" si="243"/>
        <v>23229.380000000019</v>
      </c>
      <c r="DH258" s="15">
        <f t="shared" si="244"/>
        <v>21429.35999999999</v>
      </c>
      <c r="DI258" s="15">
        <f t="shared" si="245"/>
        <v>7220.4500000000035</v>
      </c>
      <c r="DJ258" s="15">
        <f t="shared" si="246"/>
        <v>11928.870000000014</v>
      </c>
      <c r="DK258" s="15">
        <f t="shared" si="247"/>
        <v>13145.489999999993</v>
      </c>
      <c r="DL258" s="15">
        <f t="shared" si="248"/>
        <v>22543.069999999992</v>
      </c>
      <c r="DM258" s="16">
        <f t="shared" si="211"/>
        <v>203013.64835820894</v>
      </c>
      <c r="DN258" s="15">
        <f t="shared" si="249"/>
        <v>13510.213432835832</v>
      </c>
      <c r="DO258" s="15">
        <f t="shared" si="250"/>
        <v>4887.762537313437</v>
      </c>
      <c r="DP258" s="15">
        <f t="shared" si="251"/>
        <v>6402.3147761194086</v>
      </c>
      <c r="DQ258" s="15">
        <f t="shared" si="252"/>
        <v>6325.0383582089607</v>
      </c>
      <c r="DR258" s="15">
        <f t="shared" si="253"/>
        <v>6882.8189552238873</v>
      </c>
      <c r="DS258" s="15">
        <f t="shared" si="254"/>
        <v>6587.493582089558</v>
      </c>
      <c r="DT258" s="15">
        <f t="shared" si="255"/>
        <v>0</v>
      </c>
      <c r="DU258" s="15">
        <f t="shared" si="256"/>
        <v>0</v>
      </c>
      <c r="DV258" s="15">
        <f t="shared" si="257"/>
        <v>0</v>
      </c>
      <c r="DW258" s="15">
        <f t="shared" si="258"/>
        <v>0</v>
      </c>
      <c r="DX258" s="15">
        <f t="shared" si="259"/>
        <v>0</v>
      </c>
      <c r="DY258" s="15">
        <f t="shared" si="260"/>
        <v>0</v>
      </c>
      <c r="DZ258" s="16">
        <f t="shared" si="212"/>
        <v>44595.64164179108</v>
      </c>
      <c r="EB258" s="22">
        <f t="shared" si="264"/>
        <v>0</v>
      </c>
      <c r="EC258" s="22">
        <f t="shared" si="265"/>
        <v>0</v>
      </c>
      <c r="ED258" s="22">
        <f t="shared" si="266"/>
        <v>0</v>
      </c>
      <c r="EE258" s="22">
        <f t="shared" si="267"/>
        <v>0</v>
      </c>
      <c r="EF258" s="22">
        <f t="shared" si="268"/>
        <v>0</v>
      </c>
      <c r="EG258" s="22">
        <f t="shared" si="269"/>
        <v>0</v>
      </c>
      <c r="EH258" s="22">
        <f t="shared" si="270"/>
        <v>0</v>
      </c>
      <c r="EI258" s="22">
        <f t="shared" si="271"/>
        <v>0</v>
      </c>
      <c r="EJ258" s="22">
        <f t="shared" si="272"/>
        <v>0</v>
      </c>
      <c r="EK258" s="22">
        <f t="shared" si="273"/>
        <v>0</v>
      </c>
      <c r="EL258" s="22">
        <f t="shared" si="274"/>
        <v>0</v>
      </c>
      <c r="EM258" s="22">
        <f t="shared" si="275"/>
        <v>0</v>
      </c>
    </row>
    <row r="259" spans="12:143" x14ac:dyDescent="0.3">
      <c r="L259" s="7"/>
      <c r="M259" t="s">
        <v>234</v>
      </c>
      <c r="N259" s="15">
        <f>IFERROR(VLOOKUP($M:$M,'Data 2'!$C:$R,'Data 2'!E$1,0),0)</f>
        <v>47655.6</v>
      </c>
      <c r="O259" s="15">
        <f>IFERROR(VLOOKUP($M:$M,'Data 2'!$C:$R,'Data 2'!F$1,0),0)</f>
        <v>56672.56</v>
      </c>
      <c r="P259" s="15">
        <f>IFERROR(VLOOKUP($M:$M,'Data 2'!$C:$R,'Data 2'!G$1,0),0)</f>
        <v>67397.509999999995</v>
      </c>
      <c r="Q259" s="15">
        <f>IFERROR(VLOOKUP($M:$M,'Data 2'!$C:$R,'Data 2'!H$1,0),0)</f>
        <v>76846.710000000006</v>
      </c>
      <c r="R259" s="15">
        <f>IFERROR(VLOOKUP($M:$M,'Data 2'!$C:$R,'Data 2'!I$1,0),0)</f>
        <v>81012.600000000006</v>
      </c>
      <c r="S259" s="15">
        <f>IFERROR(VLOOKUP($M:$M,'Data 2'!$C:$R,'Data 2'!J$1,0),0)</f>
        <v>77599.13</v>
      </c>
      <c r="T259" s="15">
        <f>IFERROR(VLOOKUP($M:$M,'Data 2'!$C:$R,'Data 2'!K$1,0),0)</f>
        <v>86496.91</v>
      </c>
      <c r="U259" s="15">
        <f>IFERROR(VLOOKUP($M:$M,'Data 2'!$C:$R,'Data 2'!L$1,0),0)</f>
        <v>68735.149999999994</v>
      </c>
      <c r="V259" s="15">
        <f>IFERROR(VLOOKUP($M:$M,'Data 2'!$C:$R,'Data 2'!M$1,0),0)</f>
        <v>62789.42</v>
      </c>
      <c r="W259" s="15">
        <f>IFERROR(VLOOKUP($M:$M,'Data 2'!$C:$R,'Data 2'!N$1,0),0)</f>
        <v>59323.46</v>
      </c>
      <c r="X259" s="15">
        <f>IFERROR(VLOOKUP($M:$M,'Data 2'!$C:$R,'Data 2'!O$1,0),0)</f>
        <v>44993.08</v>
      </c>
      <c r="Y259" s="15">
        <f>IFERROR(VLOOKUP($M:$M,'Data 2'!$C:$R,'Data 2'!P$1,0),0)</f>
        <v>40564.769999999997</v>
      </c>
      <c r="Z259" s="16">
        <f t="shared" si="277"/>
        <v>562416.17000000004</v>
      </c>
      <c r="AA259" s="15">
        <f>IFERROR(VLOOKUP($M:$M,'Data 2'!$U:$AI,'Data 2'!W$1,0),0)</f>
        <v>51370.41</v>
      </c>
      <c r="AB259" s="15">
        <f>IFERROR(VLOOKUP($M:$M,'Data 2'!$U:$AI,'Data 2'!X$1,0),0)</f>
        <v>65374.080000000002</v>
      </c>
      <c r="AC259" s="15">
        <f>IFERROR(VLOOKUP($M:$M,'Data 2'!$U:$AI,'Data 2'!Y$1,0),0)</f>
        <v>85487.85</v>
      </c>
      <c r="AD259" s="15">
        <f>IFERROR(VLOOKUP($M:$M,'Data 2'!$U:$AI,'Data 2'!Z$1,0),0)</f>
        <v>94704.14</v>
      </c>
      <c r="AE259" s="15">
        <f>IFERROR(VLOOKUP($M:$M,'Data 2'!$U:$AI,'Data 2'!AA$1,0),0)</f>
        <v>102083.12</v>
      </c>
      <c r="AF259" s="15">
        <f>IFERROR(VLOOKUP($M:$M,'Data 2'!$U:$AI,'Data 2'!AB$1,0),0)</f>
        <v>103002.15</v>
      </c>
      <c r="AG259" s="15">
        <f>IFERROR(VLOOKUP($M:$M,'Data 2'!$U:$AI,'Data 2'!AC$1,0),0)</f>
        <v>95145.4</v>
      </c>
      <c r="AH259" s="15">
        <f>IFERROR(VLOOKUP($M:$M,'Data 2'!$U:$AI,'Data 2'!AD$1,0),0)</f>
        <v>84687.49</v>
      </c>
      <c r="AI259" s="15">
        <f>IFERROR(VLOOKUP($M:$M,'Data 2'!$U:$AI,'Data 2'!AE$1,0),0)</f>
        <v>88979.37</v>
      </c>
      <c r="AJ259" s="15">
        <f>IFERROR(VLOOKUP($M:$M,'Data 2'!$U:$AI,'Data 2'!AF$1,0),0)</f>
        <v>72312.160000000003</v>
      </c>
      <c r="AK259" s="15">
        <f>IFERROR(VLOOKUP($M:$M,'Data 2'!$U:$AI,'Data 2'!AG$1,0),0)</f>
        <v>50015.199999999997</v>
      </c>
      <c r="AL259" s="15">
        <f>IFERROR(VLOOKUP($M:$M,'Data 2'!$U:$AI,'Data 2'!AH$1,0),0)</f>
        <v>47687.8</v>
      </c>
      <c r="AM259" s="16">
        <f t="shared" si="276"/>
        <v>940849.17</v>
      </c>
      <c r="AN259" s="15">
        <f>IFERROR(VLOOKUP($M:$M,'Data 2'!$AP:$BE,'Data 2'!AR$1,0),0)</f>
        <v>60114.080000000002</v>
      </c>
      <c r="AO259" s="15">
        <f>IFERROR(VLOOKUP($M:$M,'Data 2'!$AP:$BE,'Data 2'!AS$1,0),0)</f>
        <v>80025.320000000007</v>
      </c>
      <c r="AP259" s="15">
        <f>IFERROR(VLOOKUP($M:$M,'Data 2'!$AP:$BE,'Data 2'!AT$1,0),0)</f>
        <v>101601.31</v>
      </c>
      <c r="AQ259" s="15">
        <f>IFERROR(VLOOKUP($M:$M,'Data 2'!$AP:$BE,'Data 2'!AU$1,0),0)</f>
        <v>108131.42</v>
      </c>
      <c r="AR259" s="15">
        <f>IFERROR(VLOOKUP($M:$M,'Data 2'!$AP:$BE,'Data 2'!AV$1,0),0)</f>
        <v>108763.91</v>
      </c>
      <c r="AS259" s="15">
        <f>IFERROR(VLOOKUP($M:$M,'Data 2'!$AP:$BE,'Data 2'!AW$1,0),0)</f>
        <v>108700.23</v>
      </c>
      <c r="AT259" s="15">
        <f>IFERROR(VLOOKUP($M:$M,'Data 2'!$AP:$BE,'Data 2'!AX$1,0),0)</f>
        <v>98234.49</v>
      </c>
      <c r="AU259" s="15">
        <f>IFERROR(VLOOKUP($M:$M,'Data 2'!$AP:$BE,'Data 2'!AY$1,0),0)</f>
        <v>99797.91</v>
      </c>
      <c r="AV259" s="15">
        <f>IFERROR(VLOOKUP($M:$M,'Data 2'!$AP:$BE,'Data 2'!AZ$1,0),0)</f>
        <v>79949.37</v>
      </c>
      <c r="AW259" s="15">
        <f>IFERROR(VLOOKUP($M:$M,'Data 2'!$AP:$BE,'Data 2'!BA$1,0),0)</f>
        <v>77352.259999999995</v>
      </c>
      <c r="AX259" s="15">
        <f>IFERROR(VLOOKUP($M:$M,'Data 2'!$AP:$BE,'Data 2'!BB$1,0),0)</f>
        <v>59851.16</v>
      </c>
      <c r="AY259" s="15">
        <f>IFERROR(VLOOKUP($M:$M,'Data 2'!$AP:$BE,'Data 2'!BC$1,0),0)</f>
        <v>53889.16</v>
      </c>
      <c r="AZ259" s="16">
        <f t="shared" si="209"/>
        <v>1036410.6200000001</v>
      </c>
      <c r="BA259" s="3">
        <f>IF(AA259=0,0,IFERROR(VLOOKUP($M:$M,'Price_Per_Oz_01.2019~'!$A:$CQ,Data_sheet_PTD!BA$2,0),0))</f>
        <v>0.59</v>
      </c>
      <c r="BB259" s="3">
        <f>IF(AB259=0,0,IFERROR(VLOOKUP($M:$M,'Price_Per_Oz_01.2019~'!$A:$CQ,Data_sheet_PTD!BB$2,0),0))</f>
        <v>0.62</v>
      </c>
      <c r="BC259" s="3">
        <f>IF(AC259=0,0,IFERROR(VLOOKUP($M:$M,'Price_Per_Oz_01.2019~'!$A:$CQ,Data_sheet_PTD!BC$2,0),0))</f>
        <v>0.62</v>
      </c>
      <c r="BD259" s="3">
        <f>IF(AD259=0,0,IFERROR(VLOOKUP($M:$M,'Price_Per_Oz_01.2019~'!$A:$CQ,Data_sheet_PTD!BD$2,0),0))</f>
        <v>0.62</v>
      </c>
      <c r="BE259" s="3">
        <f>IF(AE259=0,0,IFERROR(VLOOKUP($M:$M,'Price_Per_Oz_01.2019~'!$A:$CQ,Data_sheet_PTD!BE$2,0),0))</f>
        <v>0.62</v>
      </c>
      <c r="BF259" s="3">
        <f>IF(AF259=0,0,IFERROR(VLOOKUP($M:$M,'Price_Per_Oz_01.2019~'!$A:$CQ,Data_sheet_PTD!BF$2,0),0))</f>
        <v>0.62</v>
      </c>
      <c r="BG259" s="3">
        <f>IF(AG259=0,0,IFERROR(VLOOKUP($M:$M,'Price_Per_Oz_01.2019~'!$A:$CQ,Data_sheet_PTD!BG$2,0),0))</f>
        <v>0.62</v>
      </c>
      <c r="BH259" s="3">
        <f>IF(AH259=0,0,IFERROR(VLOOKUP($M:$M,'Price_Per_Oz_01.2019~'!$A:$CQ,Data_sheet_PTD!BH$2,0),0))</f>
        <v>0.62</v>
      </c>
      <c r="BI259" s="3">
        <f>IF(AI259=0,0,IFERROR(VLOOKUP($M:$M,'Price_Per_Oz_01.2019~'!$A:$CQ,Data_sheet_PTD!BI$2,0),0))</f>
        <v>0.62</v>
      </c>
      <c r="BJ259" s="3">
        <f>IF(AJ259=0,0,IFERROR(VLOOKUP($M:$M,'Price_Per_Oz_01.2019~'!$A:$CQ,Data_sheet_PTD!BJ$2,0),0))</f>
        <v>0.62</v>
      </c>
      <c r="BK259" s="3">
        <f>IF(AK259=0,0,IFERROR(VLOOKUP($M:$M,'Price_Per_Oz_01.2019~'!$A:$CQ,Data_sheet_PTD!BK$2,0),0))</f>
        <v>0.62</v>
      </c>
      <c r="BL259" s="3">
        <f>IF(AL259=0,0,IFERROR(VLOOKUP($M:$M,'Price_Per_Oz_01.2019~'!$A:$CQ,Data_sheet_PTD!BL$2,0),0))</f>
        <v>0.62</v>
      </c>
      <c r="BM259" s="17">
        <f t="shared" si="261"/>
        <v>0.62</v>
      </c>
      <c r="BN259" s="3">
        <f>IF(AN259=0,0,IFERROR(VLOOKUP($M:$M,'Price_Per_Oz_01.2019~'!$A:$CQ,Data_sheet_PTD!BN$2,0),0))</f>
        <v>0.62</v>
      </c>
      <c r="BO259" s="3">
        <f>IF(AO259=0,0,IFERROR(VLOOKUP($M:$M,'Price_Per_Oz_01.2019~'!$A:$CQ,Data_sheet_PTD!BO$2,0),0))</f>
        <v>0.62</v>
      </c>
      <c r="BP259" s="3">
        <f>IF(AP259=0,0,IFERROR(VLOOKUP($M:$M,'Price_Per_Oz_01.2019~'!$A:$CQ,Data_sheet_PTD!BP$2,0),0))</f>
        <v>0.64</v>
      </c>
      <c r="BQ259" s="3">
        <f>IF(AQ259=0,0,IFERROR(VLOOKUP($M:$M,'Price_Per_Oz_01.2019~'!$A:$CQ,Data_sheet_PTD!BQ$2,0),0))</f>
        <v>0.64</v>
      </c>
      <c r="BR259" s="3">
        <f>IF(AR259=0,0,IFERROR(VLOOKUP($M:$M,'Price_Per_Oz_01.2019~'!$A:$CQ,Data_sheet_PTD!BR$2,0),0))</f>
        <v>0.64</v>
      </c>
      <c r="BS259" s="3">
        <f>IF(AS259=0,0,IFERROR(VLOOKUP($M:$M,'Price_Per_Oz_01.2019~'!$A:$CQ,Data_sheet_PTD!BS$2,0),0))</f>
        <v>0.64</v>
      </c>
      <c r="BT259" s="3">
        <f>IF(AT259=0,0,IFERROR(VLOOKUP($M:$M,'Price_Per_Oz_01.2019~'!$A:$CQ,Data_sheet_PTD!BT$2,0),0))</f>
        <v>0.64</v>
      </c>
      <c r="BU259" s="3">
        <f>IF(AU259=0,0,IFERROR(VLOOKUP($M:$M,'Price_Per_Oz_01.2019~'!$A:$CQ,Data_sheet_PTD!BU$2,0),0))</f>
        <v>0.64</v>
      </c>
      <c r="BV259" s="3">
        <f>IF(AV259=0,0,IFERROR(VLOOKUP($M:$M,'Price_Per_Oz_01.2019~'!$A:$CQ,Data_sheet_PTD!BV$2,0),0))</f>
        <v>0.64</v>
      </c>
      <c r="BW259" s="3">
        <f>IF(AW259=0,0,IFERROR(VLOOKUP($M:$M,'Price_Per_Oz_01.2019~'!$A:$CQ,Data_sheet_PTD!BW$2,0),0))</f>
        <v>0.64</v>
      </c>
      <c r="BX259" s="3">
        <f>IF(AX259=0,0,IFERROR(VLOOKUP($M:$M,'Price_Per_Oz_01.2019~'!$A:$CQ,Data_sheet_PTD!BX$2,0),0))</f>
        <v>0.64</v>
      </c>
      <c r="BY259" s="3">
        <f>IF(AY259=0,0,IFERROR(VLOOKUP($M:$M,'Price_Per_Oz_01.2019~'!$A:$CQ,Data_sheet_PTD!BY$2,0),0))</f>
        <v>0.64</v>
      </c>
      <c r="BZ259" s="17">
        <f t="shared" si="262"/>
        <v>0.64</v>
      </c>
      <c r="CA259" s="12">
        <f t="shared" si="213"/>
        <v>87068.491525423742</v>
      </c>
      <c r="CB259" s="12">
        <f t="shared" si="214"/>
        <v>105442.06451612903</v>
      </c>
      <c r="CC259" s="12">
        <f t="shared" si="215"/>
        <v>137883.62903225806</v>
      </c>
      <c r="CD259" s="12">
        <f t="shared" si="216"/>
        <v>152748.61290322582</v>
      </c>
      <c r="CE259" s="12">
        <f t="shared" si="217"/>
        <v>164650.19354838709</v>
      </c>
      <c r="CF259" s="12">
        <f t="shared" si="218"/>
        <v>166132.5</v>
      </c>
      <c r="CG259" s="12">
        <f t="shared" si="219"/>
        <v>153460.32258064515</v>
      </c>
      <c r="CH259" s="12">
        <f t="shared" si="220"/>
        <v>136592.72580645164</v>
      </c>
      <c r="CI259" s="12">
        <f t="shared" si="221"/>
        <v>143515.11290322579</v>
      </c>
      <c r="CJ259" s="12">
        <f t="shared" si="222"/>
        <v>116632.51612903226</v>
      </c>
      <c r="CK259" s="12">
        <f t="shared" si="223"/>
        <v>80669.677419354834</v>
      </c>
      <c r="CL259" s="12">
        <f t="shared" si="224"/>
        <v>76915.806451612909</v>
      </c>
      <c r="CM259" s="13">
        <f t="shared" si="263"/>
        <v>1521711.6528157461</v>
      </c>
      <c r="CN259" s="12">
        <f t="shared" si="225"/>
        <v>96958.193548387106</v>
      </c>
      <c r="CO259" s="12">
        <f t="shared" si="226"/>
        <v>129073.09677419356</v>
      </c>
      <c r="CP259" s="12">
        <f t="shared" si="227"/>
        <v>158752.046875</v>
      </c>
      <c r="CQ259" s="12">
        <f t="shared" si="228"/>
        <v>168955.34375</v>
      </c>
      <c r="CR259" s="12">
        <f t="shared" si="229"/>
        <v>169943.609375</v>
      </c>
      <c r="CS259" s="12">
        <f t="shared" si="230"/>
        <v>169844.109375</v>
      </c>
      <c r="CT259" s="12">
        <f t="shared" si="231"/>
        <v>153491.390625</v>
      </c>
      <c r="CU259" s="12">
        <f t="shared" si="232"/>
        <v>155934.234375</v>
      </c>
      <c r="CV259" s="12">
        <f t="shared" si="233"/>
        <v>124920.89062499999</v>
      </c>
      <c r="CW259" s="12">
        <f t="shared" si="234"/>
        <v>120862.90624999999</v>
      </c>
      <c r="CX259" s="12">
        <f t="shared" si="235"/>
        <v>93517.4375</v>
      </c>
      <c r="CY259" s="12">
        <f t="shared" si="236"/>
        <v>84201.8125</v>
      </c>
      <c r="CZ259" s="13">
        <f t="shared" si="210"/>
        <v>1626455.0715725806</v>
      </c>
      <c r="DA259" s="15">
        <f t="shared" si="237"/>
        <v>5834.9241935483842</v>
      </c>
      <c r="DB259" s="15">
        <f t="shared" si="238"/>
        <v>14651.240000000009</v>
      </c>
      <c r="DC259" s="15">
        <f t="shared" si="239"/>
        <v>12938.419062500003</v>
      </c>
      <c r="DD259" s="15">
        <f t="shared" si="240"/>
        <v>10048.173124999992</v>
      </c>
      <c r="DE259" s="15">
        <f t="shared" si="241"/>
        <v>3281.9178125000035</v>
      </c>
      <c r="DF259" s="15">
        <f t="shared" si="242"/>
        <v>2301.1978125000001</v>
      </c>
      <c r="DG259" s="15">
        <f t="shared" si="243"/>
        <v>19.262187500005819</v>
      </c>
      <c r="DH259" s="15">
        <f t="shared" si="244"/>
        <v>11991.735312499986</v>
      </c>
      <c r="DI259" s="15">
        <f t="shared" si="245"/>
        <v>-11528.417812499998</v>
      </c>
      <c r="DJ259" s="15">
        <f t="shared" si="246"/>
        <v>2622.8418749999914</v>
      </c>
      <c r="DK259" s="15">
        <f t="shared" si="247"/>
        <v>7965.6112500000036</v>
      </c>
      <c r="DL259" s="15">
        <f t="shared" si="248"/>
        <v>4517.3237499999968</v>
      </c>
      <c r="DM259" s="16">
        <f t="shared" si="211"/>
        <v>64644.22856854838</v>
      </c>
      <c r="DN259" s="15">
        <f t="shared" si="249"/>
        <v>2908.7458064516159</v>
      </c>
      <c r="DO259" s="15">
        <f t="shared" si="250"/>
        <v>0</v>
      </c>
      <c r="DP259" s="15">
        <f t="shared" si="251"/>
        <v>3175.0409375000027</v>
      </c>
      <c r="DQ259" s="15">
        <f t="shared" si="252"/>
        <v>3379.1068750000031</v>
      </c>
      <c r="DR259" s="15">
        <f t="shared" si="253"/>
        <v>3398.8721875000028</v>
      </c>
      <c r="DS259" s="15">
        <f t="shared" si="254"/>
        <v>3396.8821875000031</v>
      </c>
      <c r="DT259" s="15">
        <f t="shared" si="255"/>
        <v>3069.8278125000029</v>
      </c>
      <c r="DU259" s="15">
        <f t="shared" si="256"/>
        <v>3118.6846875000028</v>
      </c>
      <c r="DV259" s="15">
        <f t="shared" si="257"/>
        <v>2498.4178125000021</v>
      </c>
      <c r="DW259" s="15">
        <f t="shared" si="258"/>
        <v>2417.2581250000017</v>
      </c>
      <c r="DX259" s="15">
        <f t="shared" si="259"/>
        <v>1870.3487500000017</v>
      </c>
      <c r="DY259" s="15">
        <f t="shared" si="260"/>
        <v>1684.0362500000015</v>
      </c>
      <c r="DZ259" s="16">
        <f t="shared" si="212"/>
        <v>30917.221431451639</v>
      </c>
      <c r="EB259" s="22">
        <f t="shared" si="264"/>
        <v>0</v>
      </c>
      <c r="EC259" s="22">
        <f t="shared" si="265"/>
        <v>0</v>
      </c>
      <c r="ED259" s="22">
        <f t="shared" si="266"/>
        <v>-1.4551915228366852E-11</v>
      </c>
      <c r="EE259" s="22">
        <f t="shared" si="267"/>
        <v>0</v>
      </c>
      <c r="EF259" s="22">
        <f t="shared" si="268"/>
        <v>0</v>
      </c>
      <c r="EG259" s="22">
        <f t="shared" si="269"/>
        <v>0</v>
      </c>
      <c r="EH259" s="22">
        <f t="shared" si="270"/>
        <v>0</v>
      </c>
      <c r="EI259" s="22">
        <f t="shared" si="271"/>
        <v>0</v>
      </c>
      <c r="EJ259" s="22">
        <f t="shared" si="272"/>
        <v>0</v>
      </c>
      <c r="EK259" s="22">
        <f t="shared" si="273"/>
        <v>0</v>
      </c>
      <c r="EL259" s="22">
        <f t="shared" si="274"/>
        <v>0</v>
      </c>
      <c r="EM259" s="22">
        <f t="shared" si="275"/>
        <v>0</v>
      </c>
    </row>
    <row r="260" spans="12:143" x14ac:dyDescent="0.3">
      <c r="L260" s="7"/>
      <c r="M260" t="s">
        <v>235</v>
      </c>
      <c r="N260" s="15">
        <f>IFERROR(VLOOKUP($M:$M,'Data 2'!$C:$R,'Data 2'!E$1,0),0)</f>
        <v>45256.76</v>
      </c>
      <c r="O260" s="15">
        <f>IFERROR(VLOOKUP($M:$M,'Data 2'!$C:$R,'Data 2'!F$1,0),0)</f>
        <v>51548.4</v>
      </c>
      <c r="P260" s="15">
        <f>IFERROR(VLOOKUP($M:$M,'Data 2'!$C:$R,'Data 2'!G$1,0),0)</f>
        <v>64856.23</v>
      </c>
      <c r="Q260" s="15">
        <f>IFERROR(VLOOKUP($M:$M,'Data 2'!$C:$R,'Data 2'!H$1,0),0)</f>
        <v>75407.990000000005</v>
      </c>
      <c r="R260" s="15">
        <f>IFERROR(VLOOKUP($M:$M,'Data 2'!$C:$R,'Data 2'!I$1,0),0)</f>
        <v>83985.600000000006</v>
      </c>
      <c r="S260" s="15">
        <f>IFERROR(VLOOKUP($M:$M,'Data 2'!$C:$R,'Data 2'!J$1,0),0)</f>
        <v>87469.119999999995</v>
      </c>
      <c r="T260" s="15">
        <f>IFERROR(VLOOKUP($M:$M,'Data 2'!$C:$R,'Data 2'!K$1,0),0)</f>
        <v>91290.13</v>
      </c>
      <c r="U260" s="15">
        <f>IFERROR(VLOOKUP($M:$M,'Data 2'!$C:$R,'Data 2'!L$1,0),0)</f>
        <v>80058.02</v>
      </c>
      <c r="V260" s="15">
        <f>IFERROR(VLOOKUP($M:$M,'Data 2'!$C:$R,'Data 2'!M$1,0),0)</f>
        <v>70913.63</v>
      </c>
      <c r="W260" s="15">
        <f>IFERROR(VLOOKUP($M:$M,'Data 2'!$C:$R,'Data 2'!N$1,0),0)</f>
        <v>65629.89</v>
      </c>
      <c r="X260" s="15">
        <f>IFERROR(VLOOKUP($M:$M,'Data 2'!$C:$R,'Data 2'!O$1,0),0)</f>
        <v>47993.25</v>
      </c>
      <c r="Y260" s="15">
        <f>IFERROR(VLOOKUP($M:$M,'Data 2'!$C:$R,'Data 2'!P$1,0),0)</f>
        <v>44733.27</v>
      </c>
      <c r="Z260" s="16">
        <f t="shared" si="277"/>
        <v>579872.25</v>
      </c>
      <c r="AA260" s="15">
        <f>IFERROR(VLOOKUP($M:$M,'Data 2'!$U:$AI,'Data 2'!W$1,0),0)</f>
        <v>55909.61</v>
      </c>
      <c r="AB260" s="15">
        <f>IFERROR(VLOOKUP($M:$M,'Data 2'!$U:$AI,'Data 2'!X$1,0),0)</f>
        <v>69755.5</v>
      </c>
      <c r="AC260" s="15">
        <f>IFERROR(VLOOKUP($M:$M,'Data 2'!$U:$AI,'Data 2'!Y$1,0),0)</f>
        <v>86601.09</v>
      </c>
      <c r="AD260" s="15">
        <f>IFERROR(VLOOKUP($M:$M,'Data 2'!$U:$AI,'Data 2'!Z$1,0),0)</f>
        <v>101600.73</v>
      </c>
      <c r="AE260" s="15">
        <f>IFERROR(VLOOKUP($M:$M,'Data 2'!$U:$AI,'Data 2'!AA$1,0),0)</f>
        <v>111714.75</v>
      </c>
      <c r="AF260" s="15">
        <f>IFERROR(VLOOKUP($M:$M,'Data 2'!$U:$AI,'Data 2'!AB$1,0),0)</f>
        <v>114941.35</v>
      </c>
      <c r="AG260" s="15">
        <f>IFERROR(VLOOKUP($M:$M,'Data 2'!$U:$AI,'Data 2'!AC$1,0),0)</f>
        <v>102050.09</v>
      </c>
      <c r="AH260" s="15">
        <f>IFERROR(VLOOKUP($M:$M,'Data 2'!$U:$AI,'Data 2'!AD$1,0),0)</f>
        <v>98658.62</v>
      </c>
      <c r="AI260" s="15">
        <f>IFERROR(VLOOKUP($M:$M,'Data 2'!$U:$AI,'Data 2'!AE$1,0),0)</f>
        <v>95425.61</v>
      </c>
      <c r="AJ260" s="15">
        <f>IFERROR(VLOOKUP($M:$M,'Data 2'!$U:$AI,'Data 2'!AF$1,0),0)</f>
        <v>78891.94</v>
      </c>
      <c r="AK260" s="15">
        <f>IFERROR(VLOOKUP($M:$M,'Data 2'!$U:$AI,'Data 2'!AG$1,0),0)</f>
        <v>57509.45</v>
      </c>
      <c r="AL260" s="15">
        <f>IFERROR(VLOOKUP($M:$M,'Data 2'!$U:$AI,'Data 2'!AH$1,0),0)</f>
        <v>52630.39</v>
      </c>
      <c r="AM260" s="16">
        <f t="shared" si="276"/>
        <v>1025689.13</v>
      </c>
      <c r="AN260" s="15">
        <f>IFERROR(VLOOKUP($M:$M,'Data 2'!$AP:$BE,'Data 2'!AR$1,0),0)</f>
        <v>64910.14</v>
      </c>
      <c r="AO260" s="15">
        <f>IFERROR(VLOOKUP($M:$M,'Data 2'!$AP:$BE,'Data 2'!AS$1,0),0)</f>
        <v>78403.009999999995</v>
      </c>
      <c r="AP260" s="15">
        <f>IFERROR(VLOOKUP($M:$M,'Data 2'!$AP:$BE,'Data 2'!AT$1,0),0)</f>
        <v>96025.83</v>
      </c>
      <c r="AQ260" s="15">
        <f>IFERROR(VLOOKUP($M:$M,'Data 2'!$AP:$BE,'Data 2'!AU$1,0),0)</f>
        <v>92681.11</v>
      </c>
      <c r="AR260" s="15">
        <f>IFERROR(VLOOKUP($M:$M,'Data 2'!$AP:$BE,'Data 2'!AV$1,0),0)</f>
        <v>97436.66</v>
      </c>
      <c r="AS260" s="15">
        <f>IFERROR(VLOOKUP($M:$M,'Data 2'!$AP:$BE,'Data 2'!AW$1,0),0)</f>
        <v>103002.05</v>
      </c>
      <c r="AT260" s="15">
        <f>IFERROR(VLOOKUP($M:$M,'Data 2'!$AP:$BE,'Data 2'!AX$1,0),0)</f>
        <v>93624.43</v>
      </c>
      <c r="AU260" s="15">
        <f>IFERROR(VLOOKUP($M:$M,'Data 2'!$AP:$BE,'Data 2'!AY$1,0),0)</f>
        <v>94083.03</v>
      </c>
      <c r="AV260" s="15">
        <f>IFERROR(VLOOKUP($M:$M,'Data 2'!$AP:$BE,'Data 2'!AZ$1,0),0)</f>
        <v>75487.850000000006</v>
      </c>
      <c r="AW260" s="15">
        <f>IFERROR(VLOOKUP($M:$M,'Data 2'!$AP:$BE,'Data 2'!BA$1,0),0)</f>
        <v>69163.44</v>
      </c>
      <c r="AX260" s="15">
        <f>IFERROR(VLOOKUP($M:$M,'Data 2'!$AP:$BE,'Data 2'!BB$1,0),0)</f>
        <v>57318.59</v>
      </c>
      <c r="AY260" s="15">
        <f>IFERROR(VLOOKUP($M:$M,'Data 2'!$AP:$BE,'Data 2'!BC$1,0),0)</f>
        <v>40666.07</v>
      </c>
      <c r="AZ260" s="16">
        <f t="shared" si="209"/>
        <v>962802.21</v>
      </c>
      <c r="BA260" s="3">
        <f>IF(AA260=0,0,IFERROR(VLOOKUP($M:$M,'Price_Per_Oz_01.2019~'!$A:$CQ,Data_sheet_PTD!BA$2,0),0))</f>
        <v>0.59</v>
      </c>
      <c r="BB260" s="3">
        <f>IF(AB260=0,0,IFERROR(VLOOKUP($M:$M,'Price_Per_Oz_01.2019~'!$A:$CQ,Data_sheet_PTD!BB$2,0),0))</f>
        <v>0.62</v>
      </c>
      <c r="BC260" s="3">
        <f>IF(AC260=0,0,IFERROR(VLOOKUP($M:$M,'Price_Per_Oz_01.2019~'!$A:$CQ,Data_sheet_PTD!BC$2,0),0))</f>
        <v>0.62</v>
      </c>
      <c r="BD260" s="3">
        <f>IF(AD260=0,0,IFERROR(VLOOKUP($M:$M,'Price_Per_Oz_01.2019~'!$A:$CQ,Data_sheet_PTD!BD$2,0),0))</f>
        <v>0.62</v>
      </c>
      <c r="BE260" s="3">
        <f>IF(AE260=0,0,IFERROR(VLOOKUP($M:$M,'Price_Per_Oz_01.2019~'!$A:$CQ,Data_sheet_PTD!BE$2,0),0))</f>
        <v>0.62</v>
      </c>
      <c r="BF260" s="3">
        <f>IF(AF260=0,0,IFERROR(VLOOKUP($M:$M,'Price_Per_Oz_01.2019~'!$A:$CQ,Data_sheet_PTD!BF$2,0),0))</f>
        <v>0.62</v>
      </c>
      <c r="BG260" s="3">
        <f>IF(AG260=0,0,IFERROR(VLOOKUP($M:$M,'Price_Per_Oz_01.2019~'!$A:$CQ,Data_sheet_PTD!BG$2,0),0))</f>
        <v>0.62</v>
      </c>
      <c r="BH260" s="3">
        <f>IF(AH260=0,0,IFERROR(VLOOKUP($M:$M,'Price_Per_Oz_01.2019~'!$A:$CQ,Data_sheet_PTD!BH$2,0),0))</f>
        <v>0.62</v>
      </c>
      <c r="BI260" s="3">
        <f>IF(AI260=0,0,IFERROR(VLOOKUP($M:$M,'Price_Per_Oz_01.2019~'!$A:$CQ,Data_sheet_PTD!BI$2,0),0))</f>
        <v>0.62</v>
      </c>
      <c r="BJ260" s="3">
        <f>IF(AJ260=0,0,IFERROR(VLOOKUP($M:$M,'Price_Per_Oz_01.2019~'!$A:$CQ,Data_sheet_PTD!BJ$2,0),0))</f>
        <v>0.62</v>
      </c>
      <c r="BK260" s="3">
        <f>IF(AK260=0,0,IFERROR(VLOOKUP($M:$M,'Price_Per_Oz_01.2019~'!$A:$CQ,Data_sheet_PTD!BK$2,0),0))</f>
        <v>0.62</v>
      </c>
      <c r="BL260" s="3">
        <f>IF(AL260=0,0,IFERROR(VLOOKUP($M:$M,'Price_Per_Oz_01.2019~'!$A:$CQ,Data_sheet_PTD!BL$2,0),0))</f>
        <v>0.62</v>
      </c>
      <c r="BM260" s="17">
        <f t="shared" si="261"/>
        <v>0.62</v>
      </c>
      <c r="BN260" s="3">
        <f>IF(AN260=0,0,IFERROR(VLOOKUP($M:$M,'Price_Per_Oz_01.2019~'!$A:$CQ,Data_sheet_PTD!BN$2,0),0))</f>
        <v>0.62</v>
      </c>
      <c r="BO260" s="3">
        <f>IF(AO260=0,0,IFERROR(VLOOKUP($M:$M,'Price_Per_Oz_01.2019~'!$A:$CQ,Data_sheet_PTD!BO$2,0),0))</f>
        <v>0.62</v>
      </c>
      <c r="BP260" s="3">
        <f>IF(AP260=0,0,IFERROR(VLOOKUP($M:$M,'Price_Per_Oz_01.2019~'!$A:$CQ,Data_sheet_PTD!BP$2,0),0))</f>
        <v>0.62</v>
      </c>
      <c r="BQ260" s="3">
        <f>IF(AQ260=0,0,IFERROR(VLOOKUP($M:$M,'Price_Per_Oz_01.2019~'!$A:$CQ,Data_sheet_PTD!BQ$2,0),0))</f>
        <v>0.62</v>
      </c>
      <c r="BR260" s="3">
        <f>IF(AR260=0,0,IFERROR(VLOOKUP($M:$M,'Price_Per_Oz_01.2019~'!$A:$CQ,Data_sheet_PTD!BR$2,0),0))</f>
        <v>0.62</v>
      </c>
      <c r="BS260" s="3">
        <f>IF(AS260=0,0,IFERROR(VLOOKUP($M:$M,'Price_Per_Oz_01.2019~'!$A:$CQ,Data_sheet_PTD!BS$2,0),0))</f>
        <v>0.62</v>
      </c>
      <c r="BT260" s="3">
        <f>IF(AT260=0,0,IFERROR(VLOOKUP($M:$M,'Price_Per_Oz_01.2019~'!$A:$CQ,Data_sheet_PTD!BT$2,0),0))</f>
        <v>0.62</v>
      </c>
      <c r="BU260" s="3">
        <f>IF(AU260=0,0,IFERROR(VLOOKUP($M:$M,'Price_Per_Oz_01.2019~'!$A:$CQ,Data_sheet_PTD!BU$2,0),0))</f>
        <v>0.62</v>
      </c>
      <c r="BV260" s="3">
        <f>IF(AV260=0,0,IFERROR(VLOOKUP($M:$M,'Price_Per_Oz_01.2019~'!$A:$CQ,Data_sheet_PTD!BV$2,0),0))</f>
        <v>0.62</v>
      </c>
      <c r="BW260" s="3">
        <f>IF(AW260=0,0,IFERROR(VLOOKUP($M:$M,'Price_Per_Oz_01.2019~'!$A:$CQ,Data_sheet_PTD!BW$2,0),0))</f>
        <v>0.65</v>
      </c>
      <c r="BX260" s="3">
        <f>IF(AX260=0,0,IFERROR(VLOOKUP($M:$M,'Price_Per_Oz_01.2019~'!$A:$CQ,Data_sheet_PTD!BX$2,0),0))</f>
        <v>0.65</v>
      </c>
      <c r="BY260" s="3">
        <f>IF(AY260=0,0,IFERROR(VLOOKUP($M:$M,'Price_Per_Oz_01.2019~'!$A:$CQ,Data_sheet_PTD!BY$2,0),0))</f>
        <v>0.65</v>
      </c>
      <c r="BZ260" s="17">
        <f t="shared" si="262"/>
        <v>0.62</v>
      </c>
      <c r="CA260" s="12">
        <f t="shared" si="213"/>
        <v>94762.050847457635</v>
      </c>
      <c r="CB260" s="12">
        <f t="shared" si="214"/>
        <v>112508.87096774194</v>
      </c>
      <c r="CC260" s="12">
        <f t="shared" si="215"/>
        <v>139679.17741935485</v>
      </c>
      <c r="CD260" s="12">
        <f t="shared" si="216"/>
        <v>163872.1451612903</v>
      </c>
      <c r="CE260" s="12">
        <f t="shared" si="217"/>
        <v>180185.0806451613</v>
      </c>
      <c r="CF260" s="12">
        <f t="shared" si="218"/>
        <v>185389.27419354839</v>
      </c>
      <c r="CG260" s="12">
        <f t="shared" si="219"/>
        <v>164596.9193548387</v>
      </c>
      <c r="CH260" s="12">
        <f t="shared" si="220"/>
        <v>159126.80645161291</v>
      </c>
      <c r="CI260" s="12">
        <f t="shared" si="221"/>
        <v>153912.27419354839</v>
      </c>
      <c r="CJ260" s="12">
        <f t="shared" si="222"/>
        <v>127245.06451612903</v>
      </c>
      <c r="CK260" s="12">
        <f t="shared" si="223"/>
        <v>92757.177419354834</v>
      </c>
      <c r="CL260" s="12">
        <f t="shared" si="224"/>
        <v>84887.725806451606</v>
      </c>
      <c r="CM260" s="13">
        <f t="shared" si="263"/>
        <v>1658922.56697649</v>
      </c>
      <c r="CN260" s="12">
        <f t="shared" si="225"/>
        <v>104693.77419354839</v>
      </c>
      <c r="CO260" s="12">
        <f t="shared" si="226"/>
        <v>126456.46774193547</v>
      </c>
      <c r="CP260" s="12">
        <f t="shared" si="227"/>
        <v>154880.37096774194</v>
      </c>
      <c r="CQ260" s="12">
        <f t="shared" si="228"/>
        <v>149485.66129032258</v>
      </c>
      <c r="CR260" s="12">
        <f t="shared" si="229"/>
        <v>157155.90322580645</v>
      </c>
      <c r="CS260" s="12">
        <f t="shared" si="230"/>
        <v>166132.33870967742</v>
      </c>
      <c r="CT260" s="12">
        <f t="shared" si="231"/>
        <v>151007.1451612903</v>
      </c>
      <c r="CU260" s="12">
        <f t="shared" si="232"/>
        <v>151746.82258064515</v>
      </c>
      <c r="CV260" s="12">
        <f t="shared" si="233"/>
        <v>121754.59677419356</v>
      </c>
      <c r="CW260" s="12">
        <f t="shared" si="234"/>
        <v>106405.2923076923</v>
      </c>
      <c r="CX260" s="12">
        <f t="shared" si="235"/>
        <v>88182.446153846147</v>
      </c>
      <c r="CY260" s="12">
        <f t="shared" si="236"/>
        <v>62563.184615384613</v>
      </c>
      <c r="CZ260" s="13">
        <f t="shared" si="210"/>
        <v>1540464.0037220842</v>
      </c>
      <c r="DA260" s="15">
        <f t="shared" si="237"/>
        <v>5859.7167741935473</v>
      </c>
      <c r="DB260" s="15">
        <f t="shared" si="238"/>
        <v>8647.5099999999893</v>
      </c>
      <c r="DC260" s="15">
        <f t="shared" si="239"/>
        <v>9424.7399999999961</v>
      </c>
      <c r="DD260" s="15">
        <f t="shared" si="240"/>
        <v>-8919.6199999999917</v>
      </c>
      <c r="DE260" s="15">
        <f t="shared" si="241"/>
        <v>-14278.090000000006</v>
      </c>
      <c r="DF260" s="15">
        <f t="shared" si="242"/>
        <v>-11939.300000000001</v>
      </c>
      <c r="DG260" s="15">
        <f t="shared" si="243"/>
        <v>-8425.6600000000035</v>
      </c>
      <c r="DH260" s="15">
        <f t="shared" si="244"/>
        <v>-4575.5900000000092</v>
      </c>
      <c r="DI260" s="15">
        <f t="shared" si="245"/>
        <v>-19937.759999999998</v>
      </c>
      <c r="DJ260" s="15">
        <f t="shared" si="246"/>
        <v>-12920.658769230771</v>
      </c>
      <c r="DK260" s="15">
        <f t="shared" si="247"/>
        <v>-2836.3333846153855</v>
      </c>
      <c r="DL260" s="15">
        <f t="shared" si="248"/>
        <v>-13841.215538461536</v>
      </c>
      <c r="DM260" s="16">
        <f t="shared" si="211"/>
        <v>-73742.260918114174</v>
      </c>
      <c r="DN260" s="15">
        <f t="shared" si="249"/>
        <v>3140.8132258064547</v>
      </c>
      <c r="DO260" s="15">
        <f t="shared" si="250"/>
        <v>0</v>
      </c>
      <c r="DP260" s="15">
        <f t="shared" si="251"/>
        <v>0</v>
      </c>
      <c r="DQ260" s="15">
        <f t="shared" si="252"/>
        <v>0</v>
      </c>
      <c r="DR260" s="15">
        <f t="shared" si="253"/>
        <v>0</v>
      </c>
      <c r="DS260" s="15">
        <f t="shared" si="254"/>
        <v>0</v>
      </c>
      <c r="DT260" s="15">
        <f t="shared" si="255"/>
        <v>0</v>
      </c>
      <c r="DU260" s="15">
        <f t="shared" si="256"/>
        <v>0</v>
      </c>
      <c r="DV260" s="15">
        <f t="shared" si="257"/>
        <v>0</v>
      </c>
      <c r="DW260" s="15">
        <f t="shared" si="258"/>
        <v>3192.1587692307721</v>
      </c>
      <c r="DX260" s="15">
        <f t="shared" si="259"/>
        <v>2645.4733846153867</v>
      </c>
      <c r="DY260" s="15">
        <f t="shared" si="260"/>
        <v>1876.8955384615401</v>
      </c>
      <c r="DZ260" s="16">
        <f t="shared" si="212"/>
        <v>10855.340918114154</v>
      </c>
      <c r="EB260" s="22">
        <f t="shared" si="264"/>
        <v>0</v>
      </c>
      <c r="EC260" s="22">
        <f t="shared" si="265"/>
        <v>0</v>
      </c>
      <c r="ED260" s="22">
        <f t="shared" si="266"/>
        <v>0</v>
      </c>
      <c r="EE260" s="22">
        <f t="shared" si="267"/>
        <v>0</v>
      </c>
      <c r="EF260" s="22">
        <f t="shared" si="268"/>
        <v>0</v>
      </c>
      <c r="EG260" s="22">
        <f t="shared" si="269"/>
        <v>0</v>
      </c>
      <c r="EH260" s="22">
        <f t="shared" si="270"/>
        <v>0</v>
      </c>
      <c r="EI260" s="22">
        <f t="shared" si="271"/>
        <v>1.2732925824820995E-11</v>
      </c>
      <c r="EJ260" s="22">
        <f t="shared" si="272"/>
        <v>0</v>
      </c>
      <c r="EK260" s="22">
        <f t="shared" si="273"/>
        <v>0</v>
      </c>
      <c r="EL260" s="22">
        <f t="shared" si="274"/>
        <v>-1.8189894035458565E-12</v>
      </c>
      <c r="EM260" s="22">
        <f t="shared" si="275"/>
        <v>0</v>
      </c>
    </row>
    <row r="261" spans="12:143" x14ac:dyDescent="0.3">
      <c r="M261" t="s">
        <v>236</v>
      </c>
      <c r="N261" s="15">
        <f>IFERROR(VLOOKUP($M:$M,'Data 2'!$C:$R,'Data 2'!E$1,0),0)</f>
        <v>55342.35</v>
      </c>
      <c r="O261" s="15">
        <f>IFERROR(VLOOKUP($M:$M,'Data 2'!$C:$R,'Data 2'!F$1,0),0)</f>
        <v>60819.41</v>
      </c>
      <c r="P261" s="15">
        <f>IFERROR(VLOOKUP($M:$M,'Data 2'!$C:$R,'Data 2'!G$1,0),0)</f>
        <v>72165.5</v>
      </c>
      <c r="Q261" s="15">
        <f>IFERROR(VLOOKUP($M:$M,'Data 2'!$C:$R,'Data 2'!H$1,0),0)</f>
        <v>82725.75</v>
      </c>
      <c r="R261" s="15">
        <f>IFERROR(VLOOKUP($M:$M,'Data 2'!$C:$R,'Data 2'!I$1,0),0)</f>
        <v>90811.31</v>
      </c>
      <c r="S261" s="15">
        <f>IFERROR(VLOOKUP($M:$M,'Data 2'!$C:$R,'Data 2'!J$1,0),0)</f>
        <v>85087.59</v>
      </c>
      <c r="T261" s="15">
        <f>IFERROR(VLOOKUP($M:$M,'Data 2'!$C:$R,'Data 2'!K$1,0),0)</f>
        <v>81440.55</v>
      </c>
      <c r="U261" s="15">
        <f>IFERROR(VLOOKUP($M:$M,'Data 2'!$C:$R,'Data 2'!L$1,0),0)</f>
        <v>70683.77</v>
      </c>
      <c r="V261" s="15">
        <f>IFERROR(VLOOKUP($M:$M,'Data 2'!$C:$R,'Data 2'!M$1,0),0)</f>
        <v>58710.720000000001</v>
      </c>
      <c r="W261" s="15">
        <f>IFERROR(VLOOKUP($M:$M,'Data 2'!$C:$R,'Data 2'!N$1,0),0)</f>
        <v>58101.03</v>
      </c>
      <c r="X261" s="15">
        <f>IFERROR(VLOOKUP($M:$M,'Data 2'!$C:$R,'Data 2'!O$1,0),0)</f>
        <v>44470.09</v>
      </c>
      <c r="Y261" s="15">
        <f>IFERROR(VLOOKUP($M:$M,'Data 2'!$C:$R,'Data 2'!P$1,0),0)</f>
        <v>39384.379999999997</v>
      </c>
      <c r="Z261" s="16">
        <f t="shared" si="277"/>
        <v>599076.2300000001</v>
      </c>
      <c r="AA261" s="15">
        <f>IFERROR(VLOOKUP($M:$M,'Data 2'!$U:$AI,'Data 2'!W$1,0),0)</f>
        <v>46932.94</v>
      </c>
      <c r="AB261" s="15">
        <f>IFERROR(VLOOKUP($M:$M,'Data 2'!$U:$AI,'Data 2'!X$1,0),0)</f>
        <v>54218.879999999997</v>
      </c>
      <c r="AC261" s="15">
        <f>IFERROR(VLOOKUP($M:$M,'Data 2'!$U:$AI,'Data 2'!Y$1,0),0)</f>
        <v>65866.63</v>
      </c>
      <c r="AD261" s="15">
        <f>IFERROR(VLOOKUP($M:$M,'Data 2'!$U:$AI,'Data 2'!Z$1,0),0)</f>
        <v>77186.87</v>
      </c>
      <c r="AE261" s="15">
        <f>IFERROR(VLOOKUP($M:$M,'Data 2'!$U:$AI,'Data 2'!AA$1,0),0)</f>
        <v>87935.56</v>
      </c>
      <c r="AF261" s="15">
        <f>IFERROR(VLOOKUP($M:$M,'Data 2'!$U:$AI,'Data 2'!AB$1,0),0)</f>
        <v>88480.69</v>
      </c>
      <c r="AG261" s="15">
        <f>IFERROR(VLOOKUP($M:$M,'Data 2'!$U:$AI,'Data 2'!AC$1,0),0)</f>
        <v>81400.289999999994</v>
      </c>
      <c r="AH261" s="15">
        <f>IFERROR(VLOOKUP($M:$M,'Data 2'!$U:$AI,'Data 2'!AD$1,0),0)</f>
        <v>79239.14</v>
      </c>
      <c r="AI261" s="15">
        <f>IFERROR(VLOOKUP($M:$M,'Data 2'!$U:$AI,'Data 2'!AE$1,0),0)</f>
        <v>73908.69</v>
      </c>
      <c r="AJ261" s="15">
        <f>IFERROR(VLOOKUP($M:$M,'Data 2'!$U:$AI,'Data 2'!AF$1,0),0)</f>
        <v>64629.71</v>
      </c>
      <c r="AK261" s="15">
        <f>IFERROR(VLOOKUP($M:$M,'Data 2'!$U:$AI,'Data 2'!AG$1,0),0)</f>
        <v>45919.839999999997</v>
      </c>
      <c r="AL261" s="15">
        <f>IFERROR(VLOOKUP($M:$M,'Data 2'!$U:$AI,'Data 2'!AH$1,0),0)</f>
        <v>44217.45</v>
      </c>
      <c r="AM261" s="16">
        <f t="shared" si="276"/>
        <v>809936.68999999983</v>
      </c>
      <c r="AN261" s="15">
        <f>IFERROR(VLOOKUP($M:$M,'Data 2'!$AP:$BE,'Data 2'!AR$1,0),0)</f>
        <v>52658.66</v>
      </c>
      <c r="AO261" s="15">
        <f>IFERROR(VLOOKUP($M:$M,'Data 2'!$AP:$BE,'Data 2'!AS$1,0),0)</f>
        <v>65570.149999999994</v>
      </c>
      <c r="AP261" s="15">
        <f>IFERROR(VLOOKUP($M:$M,'Data 2'!$AP:$BE,'Data 2'!AT$1,0),0)</f>
        <v>80127.600000000006</v>
      </c>
      <c r="AQ261" s="15">
        <f>IFERROR(VLOOKUP($M:$M,'Data 2'!$AP:$BE,'Data 2'!AU$1,0),0)</f>
        <v>80504.710000000006</v>
      </c>
      <c r="AR261" s="15">
        <f>IFERROR(VLOOKUP($M:$M,'Data 2'!$AP:$BE,'Data 2'!AV$1,0),0)</f>
        <v>89912</v>
      </c>
      <c r="AS261" s="15">
        <f>IFERROR(VLOOKUP($M:$M,'Data 2'!$AP:$BE,'Data 2'!AW$1,0),0)</f>
        <v>92832.65</v>
      </c>
      <c r="AT261" s="15">
        <f>IFERROR(VLOOKUP($M:$M,'Data 2'!$AP:$BE,'Data 2'!AX$1,0),0)</f>
        <v>86783.26</v>
      </c>
      <c r="AU261" s="15">
        <f>IFERROR(VLOOKUP($M:$M,'Data 2'!$AP:$BE,'Data 2'!AY$1,0),0)</f>
        <v>86921.78</v>
      </c>
      <c r="AV261" s="15">
        <f>IFERROR(VLOOKUP($M:$M,'Data 2'!$AP:$BE,'Data 2'!AZ$1,0),0)</f>
        <v>70846.210000000006</v>
      </c>
      <c r="AW261" s="15">
        <f>IFERROR(VLOOKUP($M:$M,'Data 2'!$AP:$BE,'Data 2'!BA$1,0),0)</f>
        <v>63994.12</v>
      </c>
      <c r="AX261" s="15">
        <f>IFERROR(VLOOKUP($M:$M,'Data 2'!$AP:$BE,'Data 2'!BB$1,0),0)</f>
        <v>52843.689999999995</v>
      </c>
      <c r="AY261" s="15">
        <f>IFERROR(VLOOKUP($M:$M,'Data 2'!$AP:$BE,'Data 2'!BC$1,0),0)</f>
        <v>48423.530000000006</v>
      </c>
      <c r="AZ261" s="16">
        <f t="shared" si="209"/>
        <v>871418.36</v>
      </c>
      <c r="BA261" s="3">
        <f>IF(AA261=0,0,IFERROR(VLOOKUP($M:$M,'Price_Per_Oz_01.2019~'!$A:$CQ,Data_sheet_PTD!BA$2,0),0))</f>
        <v>0.59</v>
      </c>
      <c r="BB261" s="3">
        <f>IF(AB261=0,0,IFERROR(VLOOKUP($M:$M,'Price_Per_Oz_01.2019~'!$A:$CQ,Data_sheet_PTD!BB$2,0),0))</f>
        <v>0.62</v>
      </c>
      <c r="BC261" s="3">
        <f>IF(AC261=0,0,IFERROR(VLOOKUP($M:$M,'Price_Per_Oz_01.2019~'!$A:$CQ,Data_sheet_PTD!BC$2,0),0))</f>
        <v>0.62</v>
      </c>
      <c r="BD261" s="3">
        <f>IF(AD261=0,0,IFERROR(VLOOKUP($M:$M,'Price_Per_Oz_01.2019~'!$A:$CQ,Data_sheet_PTD!BD$2,0),0))</f>
        <v>0.62</v>
      </c>
      <c r="BE261" s="3">
        <f>IF(AE261=0,0,IFERROR(VLOOKUP($M:$M,'Price_Per_Oz_01.2019~'!$A:$CQ,Data_sheet_PTD!BE$2,0),0))</f>
        <v>0.62</v>
      </c>
      <c r="BF261" s="3">
        <f>IF(AF261=0,0,IFERROR(VLOOKUP($M:$M,'Price_Per_Oz_01.2019~'!$A:$CQ,Data_sheet_PTD!BF$2,0),0))</f>
        <v>0.62</v>
      </c>
      <c r="BG261" s="3">
        <f>IF(AG261=0,0,IFERROR(VLOOKUP($M:$M,'Price_Per_Oz_01.2019~'!$A:$CQ,Data_sheet_PTD!BG$2,0),0))</f>
        <v>0.62</v>
      </c>
      <c r="BH261" s="3">
        <f>IF(AH261=0,0,IFERROR(VLOOKUP($M:$M,'Price_Per_Oz_01.2019~'!$A:$CQ,Data_sheet_PTD!BH$2,0),0))</f>
        <v>0.62</v>
      </c>
      <c r="BI261" s="3">
        <f>IF(AI261=0,0,IFERROR(VLOOKUP($M:$M,'Price_Per_Oz_01.2019~'!$A:$CQ,Data_sheet_PTD!BI$2,0),0))</f>
        <v>0.63</v>
      </c>
      <c r="BJ261" s="3">
        <f>IF(AJ261=0,0,IFERROR(VLOOKUP($M:$M,'Price_Per_Oz_01.2019~'!$A:$CQ,Data_sheet_PTD!BJ$2,0),0))</f>
        <v>0.63</v>
      </c>
      <c r="BK261" s="3">
        <f>IF(AK261=0,0,IFERROR(VLOOKUP($M:$M,'Price_Per_Oz_01.2019~'!$A:$CQ,Data_sheet_PTD!BK$2,0),0))</f>
        <v>0.63</v>
      </c>
      <c r="BL261" s="3">
        <f>IF(AL261=0,0,IFERROR(VLOOKUP($M:$M,'Price_Per_Oz_01.2019~'!$A:$CQ,Data_sheet_PTD!BL$2,0),0))</f>
        <v>0.63</v>
      </c>
      <c r="BM261" s="17">
        <f t="shared" si="261"/>
        <v>0.62</v>
      </c>
      <c r="BN261" s="3">
        <f>IF(AN261=0,0,IFERROR(VLOOKUP($M:$M,'Price_Per_Oz_01.2019~'!$A:$CQ,Data_sheet_PTD!BN$2,0),0))</f>
        <v>0.63</v>
      </c>
      <c r="BO261" s="3">
        <f>IF(AO261=0,0,IFERROR(VLOOKUP($M:$M,'Price_Per_Oz_01.2019~'!$A:$CQ,Data_sheet_PTD!BO$2,0),0))</f>
        <v>0.63</v>
      </c>
      <c r="BP261" s="3">
        <f>IF(AP261=0,0,IFERROR(VLOOKUP($M:$M,'Price_Per_Oz_01.2019~'!$A:$CQ,Data_sheet_PTD!BP$2,0),0))</f>
        <v>0.63</v>
      </c>
      <c r="BQ261" s="3">
        <f>IF(AQ261=0,0,IFERROR(VLOOKUP($M:$M,'Price_Per_Oz_01.2019~'!$A:$CQ,Data_sheet_PTD!BQ$2,0),0))</f>
        <v>0.63</v>
      </c>
      <c r="BR261" s="3">
        <f>IF(AR261=0,0,IFERROR(VLOOKUP($M:$M,'Price_Per_Oz_01.2019~'!$A:$CQ,Data_sheet_PTD!BR$2,0),0))</f>
        <v>0.63</v>
      </c>
      <c r="BS261" s="3">
        <f>IF(AS261=0,0,IFERROR(VLOOKUP($M:$M,'Price_Per_Oz_01.2019~'!$A:$CQ,Data_sheet_PTD!BS$2,0),0))</f>
        <v>0.63</v>
      </c>
      <c r="BT261" s="3">
        <f>IF(AT261=0,0,IFERROR(VLOOKUP($M:$M,'Price_Per_Oz_01.2019~'!$A:$CQ,Data_sheet_PTD!BT$2,0),0))</f>
        <v>0.63</v>
      </c>
      <c r="BU261" s="3">
        <f>IF(AU261=0,0,IFERROR(VLOOKUP($M:$M,'Price_Per_Oz_01.2019~'!$A:$CQ,Data_sheet_PTD!BU$2,0),0))</f>
        <v>0.63</v>
      </c>
      <c r="BV261" s="3">
        <f>IF(AV261=0,0,IFERROR(VLOOKUP($M:$M,'Price_Per_Oz_01.2019~'!$A:$CQ,Data_sheet_PTD!BV$2,0),0))</f>
        <v>0.63</v>
      </c>
      <c r="BW261" s="3">
        <f>IF(AW261=0,0,IFERROR(VLOOKUP($M:$M,'Price_Per_Oz_01.2019~'!$A:$CQ,Data_sheet_PTD!BW$2,0),0))</f>
        <v>0.63</v>
      </c>
      <c r="BX261" s="3">
        <f>IF(AX261=0,0,IFERROR(VLOOKUP($M:$M,'Price_Per_Oz_01.2019~'!$A:$CQ,Data_sheet_PTD!BX$2,0),0))</f>
        <v>0.66</v>
      </c>
      <c r="BY261" s="3">
        <f>IF(AY261=0,0,IFERROR(VLOOKUP($M:$M,'Price_Per_Oz_01.2019~'!$A:$CQ,Data_sheet_PTD!BY$2,0),0))</f>
        <v>0.66</v>
      </c>
      <c r="BZ261" s="17">
        <f t="shared" si="262"/>
        <v>0.63</v>
      </c>
      <c r="CA261" s="12">
        <f t="shared" si="213"/>
        <v>79547.355932203398</v>
      </c>
      <c r="CB261" s="12">
        <f t="shared" si="214"/>
        <v>87449.806451612894</v>
      </c>
      <c r="CC261" s="12">
        <f t="shared" si="215"/>
        <v>106236.50000000001</v>
      </c>
      <c r="CD261" s="12">
        <f t="shared" si="216"/>
        <v>124494.95161290321</v>
      </c>
      <c r="CE261" s="12">
        <f t="shared" si="217"/>
        <v>141831.54838709676</v>
      </c>
      <c r="CF261" s="12">
        <f t="shared" si="218"/>
        <v>142710.79032258064</v>
      </c>
      <c r="CG261" s="12">
        <f t="shared" si="219"/>
        <v>131290.79032258064</v>
      </c>
      <c r="CH261" s="12">
        <f t="shared" si="220"/>
        <v>127805.06451612903</v>
      </c>
      <c r="CI261" s="12">
        <f t="shared" si="221"/>
        <v>117315.38095238096</v>
      </c>
      <c r="CJ261" s="12">
        <f t="shared" si="222"/>
        <v>102586.84126984127</v>
      </c>
      <c r="CK261" s="12">
        <f t="shared" si="223"/>
        <v>72888.634920634911</v>
      </c>
      <c r="CL261" s="12">
        <f t="shared" si="224"/>
        <v>70186.428571428565</v>
      </c>
      <c r="CM261" s="13">
        <f t="shared" si="263"/>
        <v>1304344.0932593923</v>
      </c>
      <c r="CN261" s="12">
        <f t="shared" si="225"/>
        <v>83585.174603174615</v>
      </c>
      <c r="CO261" s="12">
        <f t="shared" si="226"/>
        <v>104079.60317460317</v>
      </c>
      <c r="CP261" s="12">
        <f t="shared" si="227"/>
        <v>127186.66666666667</v>
      </c>
      <c r="CQ261" s="12">
        <f t="shared" si="228"/>
        <v>127785.25396825398</v>
      </c>
      <c r="CR261" s="12">
        <f t="shared" si="229"/>
        <v>142717.46031746033</v>
      </c>
      <c r="CS261" s="12">
        <f t="shared" si="230"/>
        <v>147353.41269841269</v>
      </c>
      <c r="CT261" s="12">
        <f t="shared" si="231"/>
        <v>137751.20634920633</v>
      </c>
      <c r="CU261" s="12">
        <f t="shared" si="232"/>
        <v>137971.07936507935</v>
      </c>
      <c r="CV261" s="12">
        <f t="shared" si="233"/>
        <v>112454.3015873016</v>
      </c>
      <c r="CW261" s="12">
        <f t="shared" si="234"/>
        <v>101577.96825396825</v>
      </c>
      <c r="CX261" s="12">
        <f t="shared" si="235"/>
        <v>80066.196969696961</v>
      </c>
      <c r="CY261" s="12">
        <f t="shared" si="236"/>
        <v>73368.984848484848</v>
      </c>
      <c r="CZ261" s="13">
        <f t="shared" si="210"/>
        <v>1375897.3088023087</v>
      </c>
      <c r="DA261" s="15">
        <f t="shared" si="237"/>
        <v>2382.3130158730182</v>
      </c>
      <c r="DB261" s="15">
        <f t="shared" si="238"/>
        <v>10310.473968253968</v>
      </c>
      <c r="DC261" s="15">
        <f t="shared" si="239"/>
        <v>12989.103333333327</v>
      </c>
      <c r="DD261" s="15">
        <f t="shared" si="240"/>
        <v>2039.9874603174751</v>
      </c>
      <c r="DE261" s="15">
        <f t="shared" si="241"/>
        <v>549.26539682541159</v>
      </c>
      <c r="DF261" s="15">
        <f t="shared" si="242"/>
        <v>2878.4258730158745</v>
      </c>
      <c r="DG261" s="15">
        <f t="shared" si="243"/>
        <v>4005.4579365079308</v>
      </c>
      <c r="DH261" s="15">
        <f t="shared" si="244"/>
        <v>6302.9292063491976</v>
      </c>
      <c r="DI261" s="15">
        <f t="shared" si="245"/>
        <v>-3062.4799999999991</v>
      </c>
      <c r="DJ261" s="15">
        <f t="shared" si="246"/>
        <v>-635.59000000000117</v>
      </c>
      <c r="DK261" s="15">
        <f t="shared" si="247"/>
        <v>4521.8640909090909</v>
      </c>
      <c r="DL261" s="15">
        <f t="shared" si="248"/>
        <v>2005.0104545454583</v>
      </c>
      <c r="DM261" s="16">
        <f t="shared" si="211"/>
        <v>44286.760735930751</v>
      </c>
      <c r="DN261" s="15">
        <f t="shared" si="249"/>
        <v>3343.4069841269875</v>
      </c>
      <c r="DO261" s="15">
        <f t="shared" si="250"/>
        <v>1040.7960317460327</v>
      </c>
      <c r="DP261" s="15">
        <f t="shared" si="251"/>
        <v>1271.8666666666679</v>
      </c>
      <c r="DQ261" s="15">
        <f t="shared" si="252"/>
        <v>1277.852539682541</v>
      </c>
      <c r="DR261" s="15">
        <f t="shared" si="253"/>
        <v>1427.1746031746045</v>
      </c>
      <c r="DS261" s="15">
        <f t="shared" si="254"/>
        <v>1473.5341269841283</v>
      </c>
      <c r="DT261" s="15">
        <f t="shared" si="255"/>
        <v>1377.5120634920645</v>
      </c>
      <c r="DU261" s="15">
        <f t="shared" si="256"/>
        <v>1379.7107936507948</v>
      </c>
      <c r="DV261" s="15">
        <f t="shared" si="257"/>
        <v>0</v>
      </c>
      <c r="DW261" s="15">
        <f t="shared" si="258"/>
        <v>0</v>
      </c>
      <c r="DX261" s="15">
        <f t="shared" si="259"/>
        <v>2401.9859090909108</v>
      </c>
      <c r="DY261" s="15">
        <f t="shared" si="260"/>
        <v>2201.0695454545476</v>
      </c>
      <c r="DZ261" s="16">
        <f t="shared" si="212"/>
        <v>17194.909264069276</v>
      </c>
      <c r="EB261" s="22">
        <f t="shared" si="264"/>
        <v>0</v>
      </c>
      <c r="EC261" s="22">
        <f t="shared" si="265"/>
        <v>0</v>
      </c>
      <c r="ED261" s="22">
        <f t="shared" si="266"/>
        <v>0</v>
      </c>
      <c r="EE261" s="22">
        <f t="shared" si="267"/>
        <v>-5.0022208597511053E-12</v>
      </c>
      <c r="EF261" s="22">
        <f t="shared" si="268"/>
        <v>-1.3642420526593924E-11</v>
      </c>
      <c r="EG261" s="22">
        <f t="shared" si="269"/>
        <v>-1.0913936421275139E-11</v>
      </c>
      <c r="EH261" s="22">
        <f t="shared" si="270"/>
        <v>0</v>
      </c>
      <c r="EI261" s="22">
        <f t="shared" si="271"/>
        <v>7.2759576141834259E-12</v>
      </c>
      <c r="EJ261" s="22">
        <f t="shared" si="272"/>
        <v>0</v>
      </c>
      <c r="EK261" s="22">
        <f t="shared" si="273"/>
        <v>4.6611603465862572E-12</v>
      </c>
      <c r="EL261" s="22">
        <f t="shared" si="274"/>
        <v>0</v>
      </c>
      <c r="EM261" s="22">
        <f t="shared" si="275"/>
        <v>0</v>
      </c>
    </row>
    <row r="262" spans="12:143" x14ac:dyDescent="0.3">
      <c r="M262" t="s">
        <v>237</v>
      </c>
      <c r="N262" s="15">
        <f>IFERROR(VLOOKUP($M:$M,'Data 2'!$C:$R,'Data 2'!E$1,0),0)</f>
        <v>25950.73</v>
      </c>
      <c r="O262" s="15">
        <f>IFERROR(VLOOKUP($M:$M,'Data 2'!$C:$R,'Data 2'!F$1,0),0)</f>
        <v>25017.59</v>
      </c>
      <c r="P262" s="15">
        <f>IFERROR(VLOOKUP($M:$M,'Data 2'!$C:$R,'Data 2'!G$1,0),0)</f>
        <v>36310.6</v>
      </c>
      <c r="Q262" s="15">
        <f>IFERROR(VLOOKUP($M:$M,'Data 2'!$C:$R,'Data 2'!H$1,0),0)</f>
        <v>35512.79</v>
      </c>
      <c r="R262" s="15">
        <f>IFERROR(VLOOKUP($M:$M,'Data 2'!$C:$R,'Data 2'!I$1,0),0)</f>
        <v>31018.68</v>
      </c>
      <c r="S262" s="15">
        <f>IFERROR(VLOOKUP($M:$M,'Data 2'!$C:$R,'Data 2'!J$1,0),0)</f>
        <v>35383.760000000002</v>
      </c>
      <c r="T262" s="15">
        <f>IFERROR(VLOOKUP($M:$M,'Data 2'!$C:$R,'Data 2'!K$1,0),0)</f>
        <v>51466.2</v>
      </c>
      <c r="U262" s="15">
        <f>IFERROR(VLOOKUP($M:$M,'Data 2'!$C:$R,'Data 2'!L$1,0),0)</f>
        <v>31617.279999999999</v>
      </c>
      <c r="V262" s="15">
        <f>IFERROR(VLOOKUP($M:$M,'Data 2'!$C:$R,'Data 2'!M$1,0),0)</f>
        <v>23413.41</v>
      </c>
      <c r="W262" s="15">
        <f>IFERROR(VLOOKUP($M:$M,'Data 2'!$C:$R,'Data 2'!N$1,0),0)</f>
        <v>23704.15</v>
      </c>
      <c r="X262" s="15">
        <f>IFERROR(VLOOKUP($M:$M,'Data 2'!$C:$R,'Data 2'!O$1,0),0)</f>
        <v>24247.57</v>
      </c>
      <c r="Y262" s="15">
        <f>IFERROR(VLOOKUP($M:$M,'Data 2'!$C:$R,'Data 2'!P$1,0),0)</f>
        <v>35359.03</v>
      </c>
      <c r="Z262" s="16">
        <f t="shared" si="277"/>
        <v>272277.63</v>
      </c>
      <c r="AA262" s="15">
        <f>IFERROR(VLOOKUP($M:$M,'Data 2'!$U:$AI,'Data 2'!W$1,0),0)</f>
        <v>22043.71</v>
      </c>
      <c r="AB262" s="15">
        <f>IFERROR(VLOOKUP($M:$M,'Data 2'!$U:$AI,'Data 2'!X$1,0),0)</f>
        <v>22741.74</v>
      </c>
      <c r="AC262" s="15">
        <f>IFERROR(VLOOKUP($M:$M,'Data 2'!$U:$AI,'Data 2'!Y$1,0),0)</f>
        <v>34951.29</v>
      </c>
      <c r="AD262" s="15">
        <f>IFERROR(VLOOKUP($M:$M,'Data 2'!$U:$AI,'Data 2'!Z$1,0),0)</f>
        <v>31626.86</v>
      </c>
      <c r="AE262" s="15">
        <f>IFERROR(VLOOKUP($M:$M,'Data 2'!$U:$AI,'Data 2'!AA$1,0),0)</f>
        <v>32793.040000000001</v>
      </c>
      <c r="AF262" s="15">
        <f>IFERROR(VLOOKUP($M:$M,'Data 2'!$U:$AI,'Data 2'!AB$1,0),0)</f>
        <v>34580.519999999997</v>
      </c>
      <c r="AG262" s="15">
        <f>IFERROR(VLOOKUP($M:$M,'Data 2'!$U:$AI,'Data 2'!AC$1,0),0)</f>
        <v>50021.13</v>
      </c>
      <c r="AH262" s="15">
        <f>IFERROR(VLOOKUP($M:$M,'Data 2'!$U:$AI,'Data 2'!AD$1,0),0)</f>
        <v>33267.74</v>
      </c>
      <c r="AI262" s="15">
        <f>IFERROR(VLOOKUP($M:$M,'Data 2'!$U:$AI,'Data 2'!AE$1,0),0)</f>
        <v>25528.45</v>
      </c>
      <c r="AJ262" s="15">
        <f>IFERROR(VLOOKUP($M:$M,'Data 2'!$U:$AI,'Data 2'!AF$1,0),0)</f>
        <v>26222.5</v>
      </c>
      <c r="AK262" s="15">
        <f>IFERROR(VLOOKUP($M:$M,'Data 2'!$U:$AI,'Data 2'!AG$1,0),0)</f>
        <v>25957.3</v>
      </c>
      <c r="AL262" s="15">
        <f>IFERROR(VLOOKUP($M:$M,'Data 2'!$U:$AI,'Data 2'!AH$1,0),0)</f>
        <v>35131.589999999997</v>
      </c>
      <c r="AM262" s="16">
        <f t="shared" si="276"/>
        <v>374865.87</v>
      </c>
      <c r="AN262" s="15">
        <f>IFERROR(VLOOKUP($M:$M,'Data 2'!$AP:$BE,'Data 2'!AR$1,0),0)</f>
        <v>26488.400000000001</v>
      </c>
      <c r="AO262" s="15">
        <f>IFERROR(VLOOKUP($M:$M,'Data 2'!$AP:$BE,'Data 2'!AS$1,0),0)</f>
        <v>27391.88</v>
      </c>
      <c r="AP262" s="15">
        <f>IFERROR(VLOOKUP($M:$M,'Data 2'!$AP:$BE,'Data 2'!AT$1,0),0)</f>
        <v>35993.919999999998</v>
      </c>
      <c r="AQ262" s="15">
        <f>IFERROR(VLOOKUP($M:$M,'Data 2'!$AP:$BE,'Data 2'!AU$1,0),0)</f>
        <v>38696.870000000003</v>
      </c>
      <c r="AR262" s="15">
        <f>IFERROR(VLOOKUP($M:$M,'Data 2'!$AP:$BE,'Data 2'!AV$1,0),0)</f>
        <v>37669.14</v>
      </c>
      <c r="AS262" s="15">
        <f>IFERROR(VLOOKUP($M:$M,'Data 2'!$AP:$BE,'Data 2'!AW$1,0),0)</f>
        <v>42701.09</v>
      </c>
      <c r="AT262" s="15">
        <f>IFERROR(VLOOKUP($M:$M,'Data 2'!$AP:$BE,'Data 2'!AX$1,0),0)</f>
        <v>53276.47</v>
      </c>
      <c r="AU262" s="15">
        <f>IFERROR(VLOOKUP($M:$M,'Data 2'!$AP:$BE,'Data 2'!AY$1,0),0)</f>
        <v>41488.839999999997</v>
      </c>
      <c r="AV262" s="15">
        <f>IFERROR(VLOOKUP($M:$M,'Data 2'!$AP:$BE,'Data 2'!AZ$1,0),0)</f>
        <v>27878.59</v>
      </c>
      <c r="AW262" s="15">
        <f>IFERROR(VLOOKUP($M:$M,'Data 2'!$AP:$BE,'Data 2'!BA$1,0),0)</f>
        <v>26110.960000000006</v>
      </c>
      <c r="AX262" s="15">
        <f>IFERROR(VLOOKUP($M:$M,'Data 2'!$AP:$BE,'Data 2'!BB$1,0),0)</f>
        <v>28071.19</v>
      </c>
      <c r="AY262" s="15">
        <f>IFERROR(VLOOKUP($M:$M,'Data 2'!$AP:$BE,'Data 2'!BC$1,0),0)</f>
        <v>40067.259999999995</v>
      </c>
      <c r="AZ262" s="16">
        <f t="shared" si="209"/>
        <v>425834.61000000004</v>
      </c>
      <c r="BA262" s="3">
        <f>IF(AA262=0,0,IFERROR(VLOOKUP($M:$M,'Price_Per_Oz_01.2019~'!$A:$CQ,Data_sheet_PTD!BA$2,0),0))</f>
        <v>0.79</v>
      </c>
      <c r="BB262" s="3">
        <f>IF(AB262=0,0,IFERROR(VLOOKUP($M:$M,'Price_Per_Oz_01.2019~'!$A:$CQ,Data_sheet_PTD!BB$2,0),0))</f>
        <v>0.79</v>
      </c>
      <c r="BC262" s="3">
        <f>IF(AC262=0,0,IFERROR(VLOOKUP($M:$M,'Price_Per_Oz_01.2019~'!$A:$CQ,Data_sheet_PTD!BC$2,0),0))</f>
        <v>0.79</v>
      </c>
      <c r="BD262" s="3">
        <f>IF(AD262=0,0,IFERROR(VLOOKUP($M:$M,'Price_Per_Oz_01.2019~'!$A:$CQ,Data_sheet_PTD!BD$2,0),0))</f>
        <v>0.79</v>
      </c>
      <c r="BE262" s="3">
        <f>IF(AE262=0,0,IFERROR(VLOOKUP($M:$M,'Price_Per_Oz_01.2019~'!$A:$CQ,Data_sheet_PTD!BE$2,0),0))</f>
        <v>0.79</v>
      </c>
      <c r="BF262" s="3">
        <f>IF(AF262=0,0,IFERROR(VLOOKUP($M:$M,'Price_Per_Oz_01.2019~'!$A:$CQ,Data_sheet_PTD!BF$2,0),0))</f>
        <v>0.79</v>
      </c>
      <c r="BG262" s="3">
        <f>IF(AG262=0,0,IFERROR(VLOOKUP($M:$M,'Price_Per_Oz_01.2019~'!$A:$CQ,Data_sheet_PTD!BG$2,0),0))</f>
        <v>0.79</v>
      </c>
      <c r="BH262" s="3">
        <f>IF(AH262=0,0,IFERROR(VLOOKUP($M:$M,'Price_Per_Oz_01.2019~'!$A:$CQ,Data_sheet_PTD!BH$2,0),0))</f>
        <v>0.79</v>
      </c>
      <c r="BI262" s="3">
        <f>IF(AI262=0,0,IFERROR(VLOOKUP($M:$M,'Price_Per_Oz_01.2019~'!$A:$CQ,Data_sheet_PTD!BI$2,0),0))</f>
        <v>0.79</v>
      </c>
      <c r="BJ262" s="3">
        <f>IF(AJ262=0,0,IFERROR(VLOOKUP($M:$M,'Price_Per_Oz_01.2019~'!$A:$CQ,Data_sheet_PTD!BJ$2,0),0))</f>
        <v>0.79</v>
      </c>
      <c r="BK262" s="3">
        <f>IF(AK262=0,0,IFERROR(VLOOKUP($M:$M,'Price_Per_Oz_01.2019~'!$A:$CQ,Data_sheet_PTD!BK$2,0),0))</f>
        <v>0.79</v>
      </c>
      <c r="BL262" s="3">
        <f>IF(AL262=0,0,IFERROR(VLOOKUP($M:$M,'Price_Per_Oz_01.2019~'!$A:$CQ,Data_sheet_PTD!BL$2,0),0))</f>
        <v>0.79</v>
      </c>
      <c r="BM262" s="17">
        <f t="shared" si="261"/>
        <v>0.79</v>
      </c>
      <c r="BN262" s="3">
        <f>IF(AN262=0,0,IFERROR(VLOOKUP($M:$M,'Price_Per_Oz_01.2019~'!$A:$CQ,Data_sheet_PTD!BN$2,0),0))</f>
        <v>0.79</v>
      </c>
      <c r="BO262" s="3">
        <f>IF(AO262=0,0,IFERROR(VLOOKUP($M:$M,'Price_Per_Oz_01.2019~'!$A:$CQ,Data_sheet_PTD!BO$2,0),0))</f>
        <v>0.79</v>
      </c>
      <c r="BP262" s="3">
        <f>IF(AP262=0,0,IFERROR(VLOOKUP($M:$M,'Price_Per_Oz_01.2019~'!$A:$CQ,Data_sheet_PTD!BP$2,0),0))</f>
        <v>0.89</v>
      </c>
      <c r="BQ262" s="3">
        <f>IF(AQ262=0,0,IFERROR(VLOOKUP($M:$M,'Price_Per_Oz_01.2019~'!$A:$CQ,Data_sheet_PTD!BQ$2,0),0))</f>
        <v>0.89</v>
      </c>
      <c r="BR262" s="3">
        <f>IF(AR262=0,0,IFERROR(VLOOKUP($M:$M,'Price_Per_Oz_01.2019~'!$A:$CQ,Data_sheet_PTD!BR$2,0),0))</f>
        <v>0.89</v>
      </c>
      <c r="BS262" s="3">
        <f>IF(AS262=0,0,IFERROR(VLOOKUP($M:$M,'Price_Per_Oz_01.2019~'!$A:$CQ,Data_sheet_PTD!BS$2,0),0))</f>
        <v>0.89</v>
      </c>
      <c r="BT262" s="3">
        <f>IF(AT262=0,0,IFERROR(VLOOKUP($M:$M,'Price_Per_Oz_01.2019~'!$A:$CQ,Data_sheet_PTD!BT$2,0),0))</f>
        <v>0.89</v>
      </c>
      <c r="BU262" s="3">
        <f>IF(AU262=0,0,IFERROR(VLOOKUP($M:$M,'Price_Per_Oz_01.2019~'!$A:$CQ,Data_sheet_PTD!BU$2,0),0))</f>
        <v>0.89</v>
      </c>
      <c r="BV262" s="3">
        <f>IF(AV262=0,0,IFERROR(VLOOKUP($M:$M,'Price_Per_Oz_01.2019~'!$A:$CQ,Data_sheet_PTD!BV$2,0),0))</f>
        <v>0.89</v>
      </c>
      <c r="BW262" s="3">
        <f>IF(AW262=0,0,IFERROR(VLOOKUP($M:$M,'Price_Per_Oz_01.2019~'!$A:$CQ,Data_sheet_PTD!BW$2,0),0))</f>
        <v>0.89</v>
      </c>
      <c r="BX262" s="3">
        <f>IF(AX262=0,0,IFERROR(VLOOKUP($M:$M,'Price_Per_Oz_01.2019~'!$A:$CQ,Data_sheet_PTD!BX$2,0),0))</f>
        <v>0.89</v>
      </c>
      <c r="BY262" s="3">
        <f>IF(AY262=0,0,IFERROR(VLOOKUP($M:$M,'Price_Per_Oz_01.2019~'!$A:$CQ,Data_sheet_PTD!BY$2,0),0))</f>
        <v>0.89</v>
      </c>
      <c r="BZ262" s="17">
        <f t="shared" si="262"/>
        <v>0.89</v>
      </c>
      <c r="CA262" s="12">
        <f t="shared" si="213"/>
        <v>27903.430379746835</v>
      </c>
      <c r="CB262" s="12">
        <f t="shared" si="214"/>
        <v>28787.01265822785</v>
      </c>
      <c r="CC262" s="12">
        <f t="shared" si="215"/>
        <v>44242.139240506331</v>
      </c>
      <c r="CD262" s="12">
        <f t="shared" si="216"/>
        <v>40034</v>
      </c>
      <c r="CE262" s="12">
        <f t="shared" si="217"/>
        <v>41510.177215189869</v>
      </c>
      <c r="CF262" s="12">
        <f t="shared" si="218"/>
        <v>43772.81012658227</v>
      </c>
      <c r="CG262" s="12">
        <f t="shared" si="219"/>
        <v>63317.886075949362</v>
      </c>
      <c r="CH262" s="12">
        <f t="shared" si="220"/>
        <v>42111.063291139239</v>
      </c>
      <c r="CI262" s="12">
        <f t="shared" si="221"/>
        <v>32314.493670886077</v>
      </c>
      <c r="CJ262" s="12">
        <f t="shared" si="222"/>
        <v>33193.037974683546</v>
      </c>
      <c r="CK262" s="12">
        <f t="shared" si="223"/>
        <v>32857.3417721519</v>
      </c>
      <c r="CL262" s="12">
        <f t="shared" si="224"/>
        <v>44470.367088607585</v>
      </c>
      <c r="CM262" s="13">
        <f t="shared" si="263"/>
        <v>474513.75949367089</v>
      </c>
      <c r="CN262" s="12">
        <f t="shared" si="225"/>
        <v>33529.620253164554</v>
      </c>
      <c r="CO262" s="12">
        <f t="shared" si="226"/>
        <v>34673.265822784808</v>
      </c>
      <c r="CP262" s="12">
        <f t="shared" si="227"/>
        <v>40442.606741573029</v>
      </c>
      <c r="CQ262" s="12">
        <f t="shared" si="228"/>
        <v>43479.629213483146</v>
      </c>
      <c r="CR262" s="12">
        <f t="shared" si="229"/>
        <v>42324.876404494382</v>
      </c>
      <c r="CS262" s="12">
        <f t="shared" si="230"/>
        <v>47978.752808988756</v>
      </c>
      <c r="CT262" s="12">
        <f t="shared" si="231"/>
        <v>59861.20224719101</v>
      </c>
      <c r="CU262" s="12">
        <f t="shared" si="232"/>
        <v>46616.674157303365</v>
      </c>
      <c r="CV262" s="12">
        <f t="shared" si="233"/>
        <v>31324.258426966291</v>
      </c>
      <c r="CW262" s="12">
        <f t="shared" si="234"/>
        <v>29338.157303370794</v>
      </c>
      <c r="CX262" s="12">
        <f t="shared" si="235"/>
        <v>31540.662921348314</v>
      </c>
      <c r="CY262" s="12">
        <f t="shared" si="236"/>
        <v>45019.393258426957</v>
      </c>
      <c r="CZ262" s="13">
        <f t="shared" si="210"/>
        <v>486129.09955909534</v>
      </c>
      <c r="DA262" s="15">
        <f t="shared" si="237"/>
        <v>4444.6899999999987</v>
      </c>
      <c r="DB262" s="15">
        <f t="shared" si="238"/>
        <v>4650.1399999999967</v>
      </c>
      <c r="DC262" s="15">
        <f t="shared" si="239"/>
        <v>-3001.6306741573089</v>
      </c>
      <c r="DD262" s="15">
        <f t="shared" si="240"/>
        <v>2722.0470786516853</v>
      </c>
      <c r="DE262" s="15">
        <f t="shared" si="241"/>
        <v>643.61235955056486</v>
      </c>
      <c r="DF262" s="15">
        <f t="shared" si="242"/>
        <v>3322.6947191011245</v>
      </c>
      <c r="DG262" s="15">
        <f t="shared" si="243"/>
        <v>-2730.7802247190984</v>
      </c>
      <c r="DH262" s="15">
        <f t="shared" si="244"/>
        <v>3559.4325842696603</v>
      </c>
      <c r="DI262" s="15">
        <f t="shared" si="245"/>
        <v>-782.28584269663077</v>
      </c>
      <c r="DJ262" s="15">
        <f t="shared" si="246"/>
        <v>-3045.3557303370744</v>
      </c>
      <c r="DK262" s="15">
        <f t="shared" si="247"/>
        <v>-1040.1762921348331</v>
      </c>
      <c r="DL262" s="15">
        <f t="shared" si="248"/>
        <v>433.73067415730367</v>
      </c>
      <c r="DM262" s="16">
        <f t="shared" si="211"/>
        <v>9176.1186516853868</v>
      </c>
      <c r="DN262" s="15">
        <f t="shared" si="249"/>
        <v>0</v>
      </c>
      <c r="DO262" s="15">
        <f t="shared" si="250"/>
        <v>0</v>
      </c>
      <c r="DP262" s="15">
        <f t="shared" si="251"/>
        <v>4044.2606741573018</v>
      </c>
      <c r="DQ262" s="15">
        <f t="shared" si="252"/>
        <v>4347.962921348314</v>
      </c>
      <c r="DR262" s="15">
        <f t="shared" si="253"/>
        <v>4232.4876404494371</v>
      </c>
      <c r="DS262" s="15">
        <f t="shared" si="254"/>
        <v>4797.8752808988747</v>
      </c>
      <c r="DT262" s="15">
        <f t="shared" si="255"/>
        <v>5986.1202247190995</v>
      </c>
      <c r="DU262" s="15">
        <f t="shared" si="256"/>
        <v>4661.6674157303351</v>
      </c>
      <c r="DV262" s="15">
        <f t="shared" si="257"/>
        <v>3132.4258426966285</v>
      </c>
      <c r="DW262" s="15">
        <f t="shared" si="258"/>
        <v>2933.8157303370785</v>
      </c>
      <c r="DX262" s="15">
        <f t="shared" si="259"/>
        <v>3154.0662921348307</v>
      </c>
      <c r="DY262" s="15">
        <f t="shared" si="260"/>
        <v>4501.9393258426944</v>
      </c>
      <c r="DZ262" s="16">
        <f t="shared" si="212"/>
        <v>41792.621348314598</v>
      </c>
      <c r="EB262" s="22">
        <f t="shared" si="264"/>
        <v>0</v>
      </c>
      <c r="EC262" s="22">
        <f t="shared" si="265"/>
        <v>0</v>
      </c>
      <c r="ED262" s="22">
        <f t="shared" si="266"/>
        <v>4.5474735088646412E-12</v>
      </c>
      <c r="EE262" s="22">
        <f t="shared" si="267"/>
        <v>0</v>
      </c>
      <c r="EF262" s="22">
        <f t="shared" si="268"/>
        <v>0</v>
      </c>
      <c r="EG262" s="22">
        <f t="shared" si="269"/>
        <v>0</v>
      </c>
      <c r="EH262" s="22">
        <f t="shared" si="270"/>
        <v>0</v>
      </c>
      <c r="EI262" s="22">
        <f t="shared" si="271"/>
        <v>0</v>
      </c>
      <c r="EJ262" s="22">
        <f t="shared" si="272"/>
        <v>0</v>
      </c>
      <c r="EK262" s="22">
        <f t="shared" si="273"/>
        <v>2.2737367544323206E-12</v>
      </c>
      <c r="EL262" s="22">
        <f t="shared" si="274"/>
        <v>0</v>
      </c>
      <c r="EM262" s="22">
        <f t="shared" si="275"/>
        <v>0</v>
      </c>
    </row>
    <row r="263" spans="12:143" x14ac:dyDescent="0.3">
      <c r="M263" t="s">
        <v>238</v>
      </c>
      <c r="N263" s="15">
        <f>IFERROR(VLOOKUP($M:$M,'Data 2'!$C:$R,'Data 2'!E$1,0),0)</f>
        <v>34336.49</v>
      </c>
      <c r="O263" s="15">
        <f>IFERROR(VLOOKUP($M:$M,'Data 2'!$C:$R,'Data 2'!F$1,0),0)</f>
        <v>38039.879999999997</v>
      </c>
      <c r="P263" s="15">
        <f>IFERROR(VLOOKUP($M:$M,'Data 2'!$C:$R,'Data 2'!G$1,0),0)</f>
        <v>47075.38</v>
      </c>
      <c r="Q263" s="15">
        <f>IFERROR(VLOOKUP($M:$M,'Data 2'!$C:$R,'Data 2'!H$1,0),0)</f>
        <v>58599.08</v>
      </c>
      <c r="R263" s="15">
        <f>IFERROR(VLOOKUP($M:$M,'Data 2'!$C:$R,'Data 2'!I$1,0),0)</f>
        <v>59356.86</v>
      </c>
      <c r="S263" s="15">
        <f>IFERROR(VLOOKUP($M:$M,'Data 2'!$C:$R,'Data 2'!J$1,0),0)</f>
        <v>60607.12</v>
      </c>
      <c r="T263" s="15">
        <f>IFERROR(VLOOKUP($M:$M,'Data 2'!$C:$R,'Data 2'!K$1,0),0)</f>
        <v>61478.26</v>
      </c>
      <c r="U263" s="15">
        <f>IFERROR(VLOOKUP($M:$M,'Data 2'!$C:$R,'Data 2'!L$1,0),0)</f>
        <v>53488.79</v>
      </c>
      <c r="V263" s="15">
        <f>IFERROR(VLOOKUP($M:$M,'Data 2'!$C:$R,'Data 2'!M$1,0),0)</f>
        <v>44784.12</v>
      </c>
      <c r="W263" s="15">
        <f>IFERROR(VLOOKUP($M:$M,'Data 2'!$C:$R,'Data 2'!N$1,0),0)</f>
        <v>47269.25</v>
      </c>
      <c r="X263" s="15">
        <f>IFERROR(VLOOKUP($M:$M,'Data 2'!$C:$R,'Data 2'!O$1,0),0)</f>
        <v>34120.85</v>
      </c>
      <c r="Y263" s="15">
        <f>IFERROR(VLOOKUP($M:$M,'Data 2'!$C:$R,'Data 2'!P$1,0),0)</f>
        <v>32852.959999999999</v>
      </c>
      <c r="Z263" s="16">
        <f t="shared" si="277"/>
        <v>412981.86</v>
      </c>
      <c r="AA263" s="15">
        <f>IFERROR(VLOOKUP($M:$M,'Data 2'!$U:$AI,'Data 2'!W$1,0),0)</f>
        <v>37622.44</v>
      </c>
      <c r="AB263" s="15">
        <f>IFERROR(VLOOKUP($M:$M,'Data 2'!$U:$AI,'Data 2'!X$1,0),0)</f>
        <v>41811.51</v>
      </c>
      <c r="AC263" s="15">
        <f>IFERROR(VLOOKUP($M:$M,'Data 2'!$U:$AI,'Data 2'!Y$1,0),0)</f>
        <v>52549.21</v>
      </c>
      <c r="AD263" s="15">
        <f>IFERROR(VLOOKUP($M:$M,'Data 2'!$U:$AI,'Data 2'!Z$1,0),0)</f>
        <v>63738.2</v>
      </c>
      <c r="AE263" s="15">
        <f>IFERROR(VLOOKUP($M:$M,'Data 2'!$U:$AI,'Data 2'!AA$1,0),0)</f>
        <v>67731.240000000005</v>
      </c>
      <c r="AF263" s="15">
        <f>IFERROR(VLOOKUP($M:$M,'Data 2'!$U:$AI,'Data 2'!AB$1,0),0)</f>
        <v>66960.31</v>
      </c>
      <c r="AG263" s="15">
        <f>IFERROR(VLOOKUP($M:$M,'Data 2'!$U:$AI,'Data 2'!AC$1,0),0)</f>
        <v>64300.55</v>
      </c>
      <c r="AH263" s="15">
        <f>IFERROR(VLOOKUP($M:$M,'Data 2'!$U:$AI,'Data 2'!AD$1,0),0)</f>
        <v>63784.639999999999</v>
      </c>
      <c r="AI263" s="15">
        <f>IFERROR(VLOOKUP($M:$M,'Data 2'!$U:$AI,'Data 2'!AE$1,0),0)</f>
        <v>57904.71</v>
      </c>
      <c r="AJ263" s="15">
        <f>IFERROR(VLOOKUP($M:$M,'Data 2'!$U:$AI,'Data 2'!AF$1,0),0)</f>
        <v>52164.66</v>
      </c>
      <c r="AK263" s="15">
        <f>IFERROR(VLOOKUP($M:$M,'Data 2'!$U:$AI,'Data 2'!AG$1,0),0)</f>
        <v>36359.279999999999</v>
      </c>
      <c r="AL263" s="15">
        <f>IFERROR(VLOOKUP($M:$M,'Data 2'!$U:$AI,'Data 2'!AH$1,0),0)</f>
        <v>41959.26</v>
      </c>
      <c r="AM263" s="16">
        <f t="shared" si="276"/>
        <v>646886.01</v>
      </c>
      <c r="AN263" s="15">
        <f>IFERROR(VLOOKUP($M:$M,'Data 2'!$AP:$BE,'Data 2'!AR$1,0),0)</f>
        <v>46064.2</v>
      </c>
      <c r="AO263" s="15">
        <f>IFERROR(VLOOKUP($M:$M,'Data 2'!$AP:$BE,'Data 2'!AS$1,0),0)</f>
        <v>53817.36</v>
      </c>
      <c r="AP263" s="15">
        <f>IFERROR(VLOOKUP($M:$M,'Data 2'!$AP:$BE,'Data 2'!AT$1,0),0)</f>
        <v>63650.25</v>
      </c>
      <c r="AQ263" s="15">
        <f>IFERROR(VLOOKUP($M:$M,'Data 2'!$AP:$BE,'Data 2'!AU$1,0),0)</f>
        <v>64499.97</v>
      </c>
      <c r="AR263" s="15">
        <f>IFERROR(VLOOKUP($M:$M,'Data 2'!$AP:$BE,'Data 2'!AV$1,0),0)</f>
        <v>72930.66</v>
      </c>
      <c r="AS263" s="15">
        <f>IFERROR(VLOOKUP($M:$M,'Data 2'!$AP:$BE,'Data 2'!AW$1,0),0)</f>
        <v>68403.31</v>
      </c>
      <c r="AT263" s="15">
        <f>IFERROR(VLOOKUP($M:$M,'Data 2'!$AP:$BE,'Data 2'!AX$1,0),0)</f>
        <v>65537.3</v>
      </c>
      <c r="AU263" s="15">
        <f>IFERROR(VLOOKUP($M:$M,'Data 2'!$AP:$BE,'Data 2'!AY$1,0),0)</f>
        <v>64816.45</v>
      </c>
      <c r="AV263" s="15">
        <f>IFERROR(VLOOKUP($M:$M,'Data 2'!$AP:$BE,'Data 2'!AZ$1,0),0)</f>
        <v>51414.73</v>
      </c>
      <c r="AW263" s="15">
        <f>IFERROR(VLOOKUP($M:$M,'Data 2'!$AP:$BE,'Data 2'!BA$1,0),0)</f>
        <v>48989.049999999988</v>
      </c>
      <c r="AX263" s="15">
        <f>IFERROR(VLOOKUP($M:$M,'Data 2'!$AP:$BE,'Data 2'!BB$1,0),0)</f>
        <v>39923.480000000003</v>
      </c>
      <c r="AY263" s="15">
        <f>IFERROR(VLOOKUP($M:$M,'Data 2'!$AP:$BE,'Data 2'!BC$1,0),0)</f>
        <v>42148.719999999994</v>
      </c>
      <c r="AZ263" s="16">
        <f t="shared" si="209"/>
        <v>682195.48</v>
      </c>
      <c r="BA263" s="3">
        <f>IF(AA263=0,0,IFERROR(VLOOKUP($M:$M,'Price_Per_Oz_01.2019~'!$A:$CQ,Data_sheet_PTD!BA$2,0),0))</f>
        <v>0.63</v>
      </c>
      <c r="BB263" s="3">
        <f>IF(AB263=0,0,IFERROR(VLOOKUP($M:$M,'Price_Per_Oz_01.2019~'!$A:$CQ,Data_sheet_PTD!BB$2,0),0))</f>
        <v>0.63</v>
      </c>
      <c r="BC263" s="3">
        <f>IF(AC263=0,0,IFERROR(VLOOKUP($M:$M,'Price_Per_Oz_01.2019~'!$A:$CQ,Data_sheet_PTD!BC$2,0),0))</f>
        <v>0.63</v>
      </c>
      <c r="BD263" s="3">
        <f>IF(AD263=0,0,IFERROR(VLOOKUP($M:$M,'Price_Per_Oz_01.2019~'!$A:$CQ,Data_sheet_PTD!BD$2,0),0))</f>
        <v>0.63</v>
      </c>
      <c r="BE263" s="3">
        <f>IF(AE263=0,0,IFERROR(VLOOKUP($M:$M,'Price_Per_Oz_01.2019~'!$A:$CQ,Data_sheet_PTD!BE$2,0),0))</f>
        <v>0.63</v>
      </c>
      <c r="BF263" s="3">
        <f>IF(AF263=0,0,IFERROR(VLOOKUP($M:$M,'Price_Per_Oz_01.2019~'!$A:$CQ,Data_sheet_PTD!BF$2,0),0))</f>
        <v>0.63</v>
      </c>
      <c r="BG263" s="3">
        <f>IF(AG263=0,0,IFERROR(VLOOKUP($M:$M,'Price_Per_Oz_01.2019~'!$A:$CQ,Data_sheet_PTD!BG$2,0),0))</f>
        <v>0.65</v>
      </c>
      <c r="BH263" s="3">
        <f>IF(AH263=0,0,IFERROR(VLOOKUP($M:$M,'Price_Per_Oz_01.2019~'!$A:$CQ,Data_sheet_PTD!BH$2,0),0))</f>
        <v>0.65</v>
      </c>
      <c r="BI263" s="3">
        <f>IF(AI263=0,0,IFERROR(VLOOKUP($M:$M,'Price_Per_Oz_01.2019~'!$A:$CQ,Data_sheet_PTD!BI$2,0),0))</f>
        <v>0.65</v>
      </c>
      <c r="BJ263" s="3">
        <f>IF(AJ263=0,0,IFERROR(VLOOKUP($M:$M,'Price_Per_Oz_01.2019~'!$A:$CQ,Data_sheet_PTD!BJ$2,0),0))</f>
        <v>0.65</v>
      </c>
      <c r="BK263" s="3">
        <f>IF(AK263=0,0,IFERROR(VLOOKUP($M:$M,'Price_Per_Oz_01.2019~'!$A:$CQ,Data_sheet_PTD!BK$2,0),0))</f>
        <v>0.65</v>
      </c>
      <c r="BL263" s="3">
        <f>IF(AL263=0,0,IFERROR(VLOOKUP($M:$M,'Price_Per_Oz_01.2019~'!$A:$CQ,Data_sheet_PTD!BL$2,0),0))</f>
        <v>0.65</v>
      </c>
      <c r="BM263" s="17">
        <f t="shared" si="261"/>
        <v>0.65</v>
      </c>
      <c r="BN263" s="3">
        <f>IF(AN263=0,0,IFERROR(VLOOKUP($M:$M,'Price_Per_Oz_01.2019~'!$A:$CQ,Data_sheet_PTD!BN$2,0),0))</f>
        <v>0.65</v>
      </c>
      <c r="BO263" s="3">
        <f>IF(AO263=0,0,IFERROR(VLOOKUP($M:$M,'Price_Per_Oz_01.2019~'!$A:$CQ,Data_sheet_PTD!BO$2,0),0))</f>
        <v>0.65</v>
      </c>
      <c r="BP263" s="3">
        <f>IF(AP263=0,0,IFERROR(VLOOKUP($M:$M,'Price_Per_Oz_01.2019~'!$A:$CQ,Data_sheet_PTD!BP$2,0),0))</f>
        <v>0.65</v>
      </c>
      <c r="BQ263" s="3">
        <f>IF(AQ263=0,0,IFERROR(VLOOKUP($M:$M,'Price_Per_Oz_01.2019~'!$A:$CQ,Data_sheet_PTD!BQ$2,0),0))</f>
        <v>0.65</v>
      </c>
      <c r="BR263" s="3">
        <f>IF(AR263=0,0,IFERROR(VLOOKUP($M:$M,'Price_Per_Oz_01.2019~'!$A:$CQ,Data_sheet_PTD!BR$2,0),0))</f>
        <v>0.65</v>
      </c>
      <c r="BS263" s="3">
        <f>IF(AS263=0,0,IFERROR(VLOOKUP($M:$M,'Price_Per_Oz_01.2019~'!$A:$CQ,Data_sheet_PTD!BS$2,0),0))</f>
        <v>0.65</v>
      </c>
      <c r="BT263" s="3">
        <f>IF(AT263=0,0,IFERROR(VLOOKUP($M:$M,'Price_Per_Oz_01.2019~'!$A:$CQ,Data_sheet_PTD!BT$2,0),0))</f>
        <v>0.67</v>
      </c>
      <c r="BU263" s="3">
        <f>IF(AU263=0,0,IFERROR(VLOOKUP($M:$M,'Price_Per_Oz_01.2019~'!$A:$CQ,Data_sheet_PTD!BU$2,0),0))</f>
        <v>0.67</v>
      </c>
      <c r="BV263" s="3">
        <f>IF(AV263=0,0,IFERROR(VLOOKUP($M:$M,'Price_Per_Oz_01.2019~'!$A:$CQ,Data_sheet_PTD!BV$2,0),0))</f>
        <v>0.67</v>
      </c>
      <c r="BW263" s="3">
        <f>IF(AW263=0,0,IFERROR(VLOOKUP($M:$M,'Price_Per_Oz_01.2019~'!$A:$CQ,Data_sheet_PTD!BW$2,0),0))</f>
        <v>0.67</v>
      </c>
      <c r="BX263" s="3">
        <f>IF(AX263=0,0,IFERROR(VLOOKUP($M:$M,'Price_Per_Oz_01.2019~'!$A:$CQ,Data_sheet_PTD!BX$2,0),0))</f>
        <v>0.67</v>
      </c>
      <c r="BY263" s="3">
        <f>IF(AY263=0,0,IFERROR(VLOOKUP($M:$M,'Price_Per_Oz_01.2019~'!$A:$CQ,Data_sheet_PTD!BY$2,0),0))</f>
        <v>0.67</v>
      </c>
      <c r="BZ263" s="17">
        <f t="shared" si="262"/>
        <v>0.67</v>
      </c>
      <c r="CA263" s="12">
        <f t="shared" si="213"/>
        <v>59718.158730158735</v>
      </c>
      <c r="CB263" s="12">
        <f t="shared" si="214"/>
        <v>66367.476190476198</v>
      </c>
      <c r="CC263" s="12">
        <f t="shared" si="215"/>
        <v>83411.444444444438</v>
      </c>
      <c r="CD263" s="12">
        <f t="shared" si="216"/>
        <v>101171.74603174602</v>
      </c>
      <c r="CE263" s="12">
        <f t="shared" si="217"/>
        <v>107509.90476190476</v>
      </c>
      <c r="CF263" s="12">
        <f t="shared" si="218"/>
        <v>106286.20634920635</v>
      </c>
      <c r="CG263" s="12">
        <f t="shared" si="219"/>
        <v>98923.923076923078</v>
      </c>
      <c r="CH263" s="12">
        <f t="shared" si="220"/>
        <v>98130.215384615381</v>
      </c>
      <c r="CI263" s="12">
        <f t="shared" si="221"/>
        <v>89084.169230769228</v>
      </c>
      <c r="CJ263" s="12">
        <f t="shared" si="222"/>
        <v>80253.323076923087</v>
      </c>
      <c r="CK263" s="12">
        <f t="shared" si="223"/>
        <v>55937.353846153841</v>
      </c>
      <c r="CL263" s="12">
        <f t="shared" si="224"/>
        <v>64552.707692307697</v>
      </c>
      <c r="CM263" s="13">
        <f t="shared" si="263"/>
        <v>1011346.6288156289</v>
      </c>
      <c r="CN263" s="12">
        <f t="shared" si="225"/>
        <v>70868</v>
      </c>
      <c r="CO263" s="12">
        <f t="shared" si="226"/>
        <v>82795.938461538462</v>
      </c>
      <c r="CP263" s="12">
        <f t="shared" si="227"/>
        <v>97923.461538461532</v>
      </c>
      <c r="CQ263" s="12">
        <f t="shared" si="228"/>
        <v>99230.723076923081</v>
      </c>
      <c r="CR263" s="12">
        <f t="shared" si="229"/>
        <v>112201.01538461538</v>
      </c>
      <c r="CS263" s="12">
        <f t="shared" si="230"/>
        <v>105235.86153846153</v>
      </c>
      <c r="CT263" s="12">
        <f t="shared" si="231"/>
        <v>97816.86567164179</v>
      </c>
      <c r="CU263" s="12">
        <f t="shared" si="232"/>
        <v>96740.970149253728</v>
      </c>
      <c r="CV263" s="12">
        <f t="shared" si="233"/>
        <v>76738.40298507463</v>
      </c>
      <c r="CW263" s="12">
        <f t="shared" si="234"/>
        <v>73117.985074626849</v>
      </c>
      <c r="CX263" s="12">
        <f t="shared" si="235"/>
        <v>59587.283582089556</v>
      </c>
      <c r="CY263" s="12">
        <f t="shared" si="236"/>
        <v>62908.537313432826</v>
      </c>
      <c r="CZ263" s="13">
        <f t="shared" si="210"/>
        <v>1035165.0447761194</v>
      </c>
      <c r="DA263" s="15">
        <f t="shared" si="237"/>
        <v>7024.3999999999969</v>
      </c>
      <c r="DB263" s="15">
        <f t="shared" si="238"/>
        <v>10349.931230769227</v>
      </c>
      <c r="DC263" s="15">
        <f t="shared" si="239"/>
        <v>9142.5707692307697</v>
      </c>
      <c r="DD263" s="15">
        <f t="shared" si="240"/>
        <v>-1222.8444615384522</v>
      </c>
      <c r="DE263" s="15">
        <f t="shared" si="241"/>
        <v>2955.3996923076911</v>
      </c>
      <c r="DF263" s="15">
        <f t="shared" si="242"/>
        <v>-661.71723076923683</v>
      </c>
      <c r="DG263" s="15">
        <f t="shared" si="243"/>
        <v>-719.58731343283728</v>
      </c>
      <c r="DH263" s="15">
        <f t="shared" si="244"/>
        <v>-903.00940298507487</v>
      </c>
      <c r="DI263" s="15">
        <f t="shared" si="245"/>
        <v>-8024.7480597014892</v>
      </c>
      <c r="DJ263" s="15">
        <f t="shared" si="246"/>
        <v>-4637.9697014925541</v>
      </c>
      <c r="DK263" s="15">
        <f t="shared" si="247"/>
        <v>2372.4543283582148</v>
      </c>
      <c r="DL263" s="15">
        <f t="shared" si="248"/>
        <v>-1068.7107462686661</v>
      </c>
      <c r="DM263" s="16">
        <f t="shared" si="211"/>
        <v>14606.169104477596</v>
      </c>
      <c r="DN263" s="15">
        <f t="shared" si="249"/>
        <v>1417.3600000000013</v>
      </c>
      <c r="DO263" s="15">
        <f t="shared" si="250"/>
        <v>1655.9187692307707</v>
      </c>
      <c r="DP263" s="15">
        <f t="shared" si="251"/>
        <v>1958.4692307692324</v>
      </c>
      <c r="DQ263" s="15">
        <f t="shared" si="252"/>
        <v>1984.6144615384633</v>
      </c>
      <c r="DR263" s="15">
        <f t="shared" si="253"/>
        <v>2244.0203076923099</v>
      </c>
      <c r="DS263" s="15">
        <f t="shared" si="254"/>
        <v>2104.7172307692322</v>
      </c>
      <c r="DT263" s="15">
        <f t="shared" si="255"/>
        <v>1956.3373134328376</v>
      </c>
      <c r="DU263" s="15">
        <f t="shared" si="256"/>
        <v>1934.8194029850763</v>
      </c>
      <c r="DV263" s="15">
        <f t="shared" si="257"/>
        <v>1534.7680597014939</v>
      </c>
      <c r="DW263" s="15">
        <f t="shared" si="258"/>
        <v>1462.3597014925383</v>
      </c>
      <c r="DX263" s="15">
        <f t="shared" si="259"/>
        <v>1191.7456716417921</v>
      </c>
      <c r="DY263" s="15">
        <f t="shared" si="260"/>
        <v>1258.1707462686577</v>
      </c>
      <c r="DZ263" s="16">
        <f t="shared" si="212"/>
        <v>20703.300895522407</v>
      </c>
      <c r="EB263" s="22">
        <f t="shared" si="264"/>
        <v>0</v>
      </c>
      <c r="EC263" s="22">
        <f t="shared" si="265"/>
        <v>0</v>
      </c>
      <c r="ED263" s="22">
        <f t="shared" si="266"/>
        <v>0</v>
      </c>
      <c r="EE263" s="22">
        <f t="shared" si="267"/>
        <v>-7.0485839387401938E-12</v>
      </c>
      <c r="EF263" s="22">
        <f t="shared" si="268"/>
        <v>0</v>
      </c>
      <c r="EG263" s="22">
        <f t="shared" si="269"/>
        <v>4.5474735088646412E-12</v>
      </c>
      <c r="EH263" s="22">
        <f t="shared" si="270"/>
        <v>0</v>
      </c>
      <c r="EI263" s="22">
        <f t="shared" si="271"/>
        <v>-3.637978807091713E-12</v>
      </c>
      <c r="EJ263" s="22">
        <f t="shared" si="272"/>
        <v>0</v>
      </c>
      <c r="EK263" s="22">
        <f t="shared" si="273"/>
        <v>0</v>
      </c>
      <c r="EL263" s="22">
        <f t="shared" si="274"/>
        <v>0</v>
      </c>
      <c r="EM263" s="22">
        <f t="shared" si="275"/>
        <v>2.2737367544323206E-13</v>
      </c>
    </row>
    <row r="264" spans="12:143" x14ac:dyDescent="0.3">
      <c r="M264" t="s">
        <v>350</v>
      </c>
      <c r="N264" s="15">
        <f>IFERROR(VLOOKUP($M:$M,'Data 2'!$C:$R,'Data 2'!E$1,0),0)</f>
        <v>0</v>
      </c>
      <c r="O264" s="15">
        <f>IFERROR(VLOOKUP($M:$M,'Data 2'!$C:$R,'Data 2'!F$1,0),0)</f>
        <v>0</v>
      </c>
      <c r="P264" s="15">
        <f>IFERROR(VLOOKUP($M:$M,'Data 2'!$C:$R,'Data 2'!G$1,0),0)</f>
        <v>0</v>
      </c>
      <c r="Q264" s="15">
        <f>IFERROR(VLOOKUP($M:$M,'Data 2'!$C:$R,'Data 2'!H$1,0),0)</f>
        <v>0</v>
      </c>
      <c r="R264" s="15">
        <f>IFERROR(VLOOKUP($M:$M,'Data 2'!$C:$R,'Data 2'!I$1,0),0)</f>
        <v>1612.95</v>
      </c>
      <c r="S264" s="15">
        <f>IFERROR(VLOOKUP($M:$M,'Data 2'!$C:$R,'Data 2'!J$1,0),0)</f>
        <v>32969.99</v>
      </c>
      <c r="T264" s="15">
        <f>IFERROR(VLOOKUP($M:$M,'Data 2'!$C:$R,'Data 2'!K$1,0),0)</f>
        <v>36372.089999999997</v>
      </c>
      <c r="U264" s="15">
        <f>IFERROR(VLOOKUP($M:$M,'Data 2'!$C:$R,'Data 2'!L$1,0),0)</f>
        <v>34025.31</v>
      </c>
      <c r="V264" s="15">
        <f>IFERROR(VLOOKUP($M:$M,'Data 2'!$C:$R,'Data 2'!M$1,0),0)</f>
        <v>33357.699999999997</v>
      </c>
      <c r="W264" s="15">
        <f>IFERROR(VLOOKUP($M:$M,'Data 2'!$C:$R,'Data 2'!N$1,0),0)</f>
        <v>31837.46</v>
      </c>
      <c r="X264" s="15">
        <f>IFERROR(VLOOKUP($M:$M,'Data 2'!$C:$R,'Data 2'!O$1,0),0)</f>
        <v>23574.26</v>
      </c>
      <c r="Y264" s="15">
        <f>IFERROR(VLOOKUP($M:$M,'Data 2'!$C:$R,'Data 2'!P$1,0),0)</f>
        <v>21479.58</v>
      </c>
      <c r="Z264" s="16">
        <f t="shared" si="277"/>
        <v>104980.34</v>
      </c>
      <c r="AA264" s="15">
        <f>IFERROR(VLOOKUP($M:$M,'Data 2'!$U:$AI,'Data 2'!W$1,0),0)</f>
        <v>26800.83</v>
      </c>
      <c r="AB264" s="15">
        <f>IFERROR(VLOOKUP($M:$M,'Data 2'!$U:$AI,'Data 2'!X$1,0),0)</f>
        <v>28120.07</v>
      </c>
      <c r="AC264" s="15">
        <f>IFERROR(VLOOKUP($M:$M,'Data 2'!$U:$AI,'Data 2'!Y$1,0),0)</f>
        <v>37138.07</v>
      </c>
      <c r="AD264" s="15">
        <f>IFERROR(VLOOKUP($M:$M,'Data 2'!$U:$AI,'Data 2'!Z$1,0),0)</f>
        <v>43358.1</v>
      </c>
      <c r="AE264" s="15">
        <f>IFERROR(VLOOKUP($M:$M,'Data 2'!$U:$AI,'Data 2'!AA$1,0),0)</f>
        <v>49217.35</v>
      </c>
      <c r="AF264" s="15">
        <f>IFERROR(VLOOKUP($M:$M,'Data 2'!$U:$AI,'Data 2'!AB$1,0),0)</f>
        <v>48711.26</v>
      </c>
      <c r="AG264" s="15">
        <f>IFERROR(VLOOKUP($M:$M,'Data 2'!$U:$AI,'Data 2'!AC$1,0),0)</f>
        <v>42435.05</v>
      </c>
      <c r="AH264" s="15">
        <f>IFERROR(VLOOKUP($M:$M,'Data 2'!$U:$AI,'Data 2'!AD$1,0),0)</f>
        <v>42705.33</v>
      </c>
      <c r="AI264" s="15">
        <f>IFERROR(VLOOKUP($M:$M,'Data 2'!$U:$AI,'Data 2'!AE$1,0),0)</f>
        <v>39519.15</v>
      </c>
      <c r="AJ264" s="15">
        <f>IFERROR(VLOOKUP($M:$M,'Data 2'!$U:$AI,'Data 2'!AF$1,0),0)</f>
        <v>33975.660000000003</v>
      </c>
      <c r="AK264" s="15">
        <f>IFERROR(VLOOKUP($M:$M,'Data 2'!$U:$AI,'Data 2'!AG$1,0),0)</f>
        <v>23657.81</v>
      </c>
      <c r="AL264" s="15">
        <f>IFERROR(VLOOKUP($M:$M,'Data 2'!$U:$AI,'Data 2'!AH$1,0),0)</f>
        <v>25202.53</v>
      </c>
      <c r="AM264" s="16">
        <f t="shared" si="276"/>
        <v>440841.21000000008</v>
      </c>
      <c r="AN264" s="15">
        <f>IFERROR(VLOOKUP($M:$M,'Data 2'!$AP:$BE,'Data 2'!AR$1,0),0)</f>
        <v>28915.13</v>
      </c>
      <c r="AO264" s="15">
        <f>IFERROR(VLOOKUP($M:$M,'Data 2'!$AP:$BE,'Data 2'!AS$1,0),0)</f>
        <v>35369.339999999997</v>
      </c>
      <c r="AP264" s="15">
        <f>IFERROR(VLOOKUP($M:$M,'Data 2'!$AP:$BE,'Data 2'!AT$1,0),0)</f>
        <v>40625.99</v>
      </c>
      <c r="AQ264" s="15">
        <f>IFERROR(VLOOKUP($M:$M,'Data 2'!$AP:$BE,'Data 2'!AU$1,0),0)</f>
        <v>43437.93</v>
      </c>
      <c r="AR264" s="15">
        <f>IFERROR(VLOOKUP($M:$M,'Data 2'!$AP:$BE,'Data 2'!AV$1,0),0)</f>
        <v>47785.55</v>
      </c>
      <c r="AS264" s="15">
        <f>IFERROR(VLOOKUP($M:$M,'Data 2'!$AP:$BE,'Data 2'!AW$1,0),0)</f>
        <v>44214.43</v>
      </c>
      <c r="AT264" s="15">
        <f>IFERROR(VLOOKUP($M:$M,'Data 2'!$AP:$BE,'Data 2'!AX$1,0),0)</f>
        <v>41110.75</v>
      </c>
      <c r="AU264" s="15">
        <f>IFERROR(VLOOKUP($M:$M,'Data 2'!$AP:$BE,'Data 2'!AY$1,0),0)</f>
        <v>44744.21</v>
      </c>
      <c r="AV264" s="15">
        <f>IFERROR(VLOOKUP($M:$M,'Data 2'!$AP:$BE,'Data 2'!AZ$1,0),0)</f>
        <v>34436.800000000003</v>
      </c>
      <c r="AW264" s="15">
        <f>IFERROR(VLOOKUP($M:$M,'Data 2'!$AP:$BE,'Data 2'!BA$1,0),0)</f>
        <v>34242.829999999994</v>
      </c>
      <c r="AX264" s="15">
        <f>IFERROR(VLOOKUP($M:$M,'Data 2'!$AP:$BE,'Data 2'!BB$1,0),0)</f>
        <v>28670.460000000006</v>
      </c>
      <c r="AY264" s="15">
        <f>IFERROR(VLOOKUP($M:$M,'Data 2'!$AP:$BE,'Data 2'!BC$1,0),0)</f>
        <v>25914.639999999996</v>
      </c>
      <c r="AZ264" s="16">
        <f t="shared" ref="AZ264" si="498">SUM(AN264:AY264)</f>
        <v>449468.06000000006</v>
      </c>
      <c r="BA264" s="3">
        <f>IF(AA264=0,0,IFERROR(VLOOKUP($M:$M,'Price_Per_Oz_01.2019~'!$A:$CQ,Data_sheet_PTD!BA$2,0),0))</f>
        <v>0.59</v>
      </c>
      <c r="BB264" s="3">
        <f>IF(AB264=0,0,IFERROR(VLOOKUP($M:$M,'Price_Per_Oz_01.2019~'!$A:$CQ,Data_sheet_PTD!BB$2,0),0))</f>
        <v>0.59</v>
      </c>
      <c r="BC264" s="3">
        <f>IF(AC264=0,0,IFERROR(VLOOKUP($M:$M,'Price_Per_Oz_01.2019~'!$A:$CQ,Data_sheet_PTD!BC$2,0),0))</f>
        <v>0.62</v>
      </c>
      <c r="BD264" s="3">
        <f>IF(AD264=0,0,IFERROR(VLOOKUP($M:$M,'Price_Per_Oz_01.2019~'!$A:$CQ,Data_sheet_PTD!BD$2,0),0))</f>
        <v>0.62</v>
      </c>
      <c r="BE264" s="3">
        <f>IF(AE264=0,0,IFERROR(VLOOKUP($M:$M,'Price_Per_Oz_01.2019~'!$A:$CQ,Data_sheet_PTD!BE$2,0),0))</f>
        <v>0.62</v>
      </c>
      <c r="BF264" s="3">
        <f>IF(AF264=0,0,IFERROR(VLOOKUP($M:$M,'Price_Per_Oz_01.2019~'!$A:$CQ,Data_sheet_PTD!BF$2,0),0))</f>
        <v>0.62</v>
      </c>
      <c r="BG264" s="3">
        <f>IF(AG264=0,0,IFERROR(VLOOKUP($M:$M,'Price_Per_Oz_01.2019~'!$A:$CQ,Data_sheet_PTD!BG$2,0),0))</f>
        <v>0.62</v>
      </c>
      <c r="BH264" s="3">
        <f>IF(AH264=0,0,IFERROR(VLOOKUP($M:$M,'Price_Per_Oz_01.2019~'!$A:$CQ,Data_sheet_PTD!BH$2,0),0))</f>
        <v>0.62</v>
      </c>
      <c r="BI264" s="3">
        <f>IF(AI264=0,0,IFERROR(VLOOKUP($M:$M,'Price_Per_Oz_01.2019~'!$A:$CQ,Data_sheet_PTD!BI$2,0),0))</f>
        <v>0.62</v>
      </c>
      <c r="BJ264" s="3">
        <f>IF(AJ264=0,0,IFERROR(VLOOKUP($M:$M,'Price_Per_Oz_01.2019~'!$A:$CQ,Data_sheet_PTD!BJ$2,0),0))</f>
        <v>0.62</v>
      </c>
      <c r="BK264" s="3">
        <f>IF(AK264=0,0,IFERROR(VLOOKUP($M:$M,'Price_Per_Oz_01.2019~'!$A:$CQ,Data_sheet_PTD!BK$2,0),0))</f>
        <v>0.62</v>
      </c>
      <c r="BL264" s="3">
        <f>IF(AL264=0,0,IFERROR(VLOOKUP($M:$M,'Price_Per_Oz_01.2019~'!$A:$CQ,Data_sheet_PTD!BL$2,0),0))</f>
        <v>0.62</v>
      </c>
      <c r="BM264" s="17">
        <f t="shared" si="261"/>
        <v>0.62</v>
      </c>
      <c r="BN264" s="3">
        <f>IF(AN264=0,0,IFERROR(VLOOKUP($M:$M,'Price_Per_Oz_01.2019~'!$A:$CQ,Data_sheet_PTD!BN$2,0),0))</f>
        <v>0.62</v>
      </c>
      <c r="BO264" s="3">
        <f>IF(AO264=0,0,IFERROR(VLOOKUP($M:$M,'Price_Per_Oz_01.2019~'!$A:$CQ,Data_sheet_PTD!BO$2,0),0))</f>
        <v>0.62</v>
      </c>
      <c r="BP264" s="3">
        <f>IF(AP264=0,0,IFERROR(VLOOKUP($M:$M,'Price_Per_Oz_01.2019~'!$A:$CQ,Data_sheet_PTD!BP$2,0),0))</f>
        <v>0.62</v>
      </c>
      <c r="BQ264" s="3">
        <f>IF(AQ264=0,0,IFERROR(VLOOKUP($M:$M,'Price_Per_Oz_01.2019~'!$A:$CQ,Data_sheet_PTD!BQ$2,0),0))</f>
        <v>0.62</v>
      </c>
      <c r="BR264" s="3">
        <f>IF(AR264=0,0,IFERROR(VLOOKUP($M:$M,'Price_Per_Oz_01.2019~'!$A:$CQ,Data_sheet_PTD!BR$2,0),0))</f>
        <v>0.62</v>
      </c>
      <c r="BS264" s="3">
        <f>IF(AS264=0,0,IFERROR(VLOOKUP($M:$M,'Price_Per_Oz_01.2019~'!$A:$CQ,Data_sheet_PTD!BS$2,0),0))</f>
        <v>0.62</v>
      </c>
      <c r="BT264" s="3">
        <f>IF(AT264=0,0,IFERROR(VLOOKUP($M:$M,'Price_Per_Oz_01.2019~'!$A:$CQ,Data_sheet_PTD!BT$2,0),0))</f>
        <v>0.62</v>
      </c>
      <c r="BU264" s="3">
        <f>IF(AU264=0,0,IFERROR(VLOOKUP($M:$M,'Price_Per_Oz_01.2019~'!$A:$CQ,Data_sheet_PTD!BU$2,0),0))</f>
        <v>0.62</v>
      </c>
      <c r="BV264" s="3">
        <f>IF(AV264=0,0,IFERROR(VLOOKUP($M:$M,'Price_Per_Oz_01.2019~'!$A:$CQ,Data_sheet_PTD!BV$2,0),0))</f>
        <v>0.62</v>
      </c>
      <c r="BW264" s="3">
        <f>IF(AW264=0,0,IFERROR(VLOOKUP($M:$M,'Price_Per_Oz_01.2019~'!$A:$CQ,Data_sheet_PTD!BW$2,0),0))</f>
        <v>0.62</v>
      </c>
      <c r="BX264" s="3">
        <f>IF(AX264=0,0,IFERROR(VLOOKUP($M:$M,'Price_Per_Oz_01.2019~'!$A:$CQ,Data_sheet_PTD!BX$2,0),0))</f>
        <v>0.64</v>
      </c>
      <c r="BY264" s="3">
        <f>IF(AY264=0,0,IFERROR(VLOOKUP($M:$M,'Price_Per_Oz_01.2019~'!$A:$CQ,Data_sheet_PTD!BY$2,0),0))</f>
        <v>0.64</v>
      </c>
      <c r="BZ264" s="17">
        <f t="shared" si="262"/>
        <v>0.62</v>
      </c>
      <c r="CA264" s="12">
        <f t="shared" ref="CA264:CA310" si="499">IF(OR(AA264=0,BA264=0),0,AA264/BA264)</f>
        <v>45425.135593220344</v>
      </c>
      <c r="CB264" s="12">
        <f t="shared" ref="CB264:CB310" si="500">IF(OR(AB264=0,BB264=0),0,AB264/BB264)</f>
        <v>47661.135593220344</v>
      </c>
      <c r="CC264" s="12">
        <f t="shared" ref="CC264:CC310" si="501">IF(OR(AC264=0,BC264=0),0,AC264/BC264)</f>
        <v>59900.112903225803</v>
      </c>
      <c r="CD264" s="12">
        <f t="shared" ref="CD264:CD310" si="502">IF(OR(AD264=0,BD264=0),0,AD264/BD264)</f>
        <v>69932.419354838712</v>
      </c>
      <c r="CE264" s="12">
        <f t="shared" ref="CE264:CE310" si="503">IF(OR(AE264=0,BE264=0),0,AE264/BE264)</f>
        <v>79382.822580645166</v>
      </c>
      <c r="CF264" s="12">
        <f t="shared" ref="CF264:CF310" si="504">IF(OR(AF264=0,BF264=0),0,AF264/BF264)</f>
        <v>78566.548387096773</v>
      </c>
      <c r="CG264" s="12">
        <f t="shared" ref="CG264:CG310" si="505">IF(OR(AG264=0,BG264=0),0,AG264/BG264)</f>
        <v>68443.629032258075</v>
      </c>
      <c r="CH264" s="12">
        <f t="shared" ref="CH264:CH310" si="506">IF(OR(AH264=0,BH264=0),0,AH264/BH264)</f>
        <v>68879.56451612903</v>
      </c>
      <c r="CI264" s="12">
        <f t="shared" ref="CI264:CI310" si="507">IF(OR(AI264=0,BI264=0),0,AI264/BI264)</f>
        <v>63740.564516129038</v>
      </c>
      <c r="CJ264" s="12">
        <f t="shared" ref="CJ264:CJ310" si="508">IF(OR(AJ264=0,BJ264=0),0,AJ264/BJ264)</f>
        <v>54799.451612903234</v>
      </c>
      <c r="CK264" s="12">
        <f t="shared" ref="CK264:CK310" si="509">IF(OR(AK264=0,BK264=0),0,AK264/BK264)</f>
        <v>38157.758064516129</v>
      </c>
      <c r="CL264" s="12">
        <f t="shared" ref="CL264:CL310" si="510">IF(OR(AL264=0,BL264=0),0,AL264/BL264)</f>
        <v>40649.241935483871</v>
      </c>
      <c r="CM264" s="13">
        <f t="shared" si="263"/>
        <v>715538.38408966654</v>
      </c>
      <c r="CN264" s="12">
        <f t="shared" ref="CN264:CN310" si="511">IF(OR(AN264=0,BN264=0),0,AN264/BN264)</f>
        <v>46637.306451612902</v>
      </c>
      <c r="CO264" s="12">
        <f t="shared" ref="CO264:CO310" si="512">IF(OR(AO264=0,BO264=0),0,AO264/BO264)</f>
        <v>57047.322580645159</v>
      </c>
      <c r="CP264" s="12">
        <f t="shared" ref="CP264:CP310" si="513">IF(OR(AP264=0,BP264=0),0,AP264/BP264)</f>
        <v>65525.790322580644</v>
      </c>
      <c r="CQ264" s="12">
        <f t="shared" ref="CQ264:CQ310" si="514">IF(OR(AQ264=0,BQ264=0),0,AQ264/BQ264)</f>
        <v>70061.177419354834</v>
      </c>
      <c r="CR264" s="12">
        <f t="shared" ref="CR264:CR310" si="515">IF(OR(AR264=0,BR264=0),0,AR264/BR264)</f>
        <v>77073.467741935485</v>
      </c>
      <c r="CS264" s="12">
        <f t="shared" ref="CS264:CS310" si="516">IF(OR(AS264=0,BS264=0),0,AS264/BS264)</f>
        <v>71313.596774193546</v>
      </c>
      <c r="CT264" s="12">
        <f t="shared" ref="CT264:CT310" si="517">IF(OR(AT264=0,BT264=0),0,AT264/BT264)</f>
        <v>66307.661290322576</v>
      </c>
      <c r="CU264" s="12">
        <f t="shared" ref="CU264:CU310" si="518">IF(OR(AU264=0,BU264=0),0,AU264/BU264)</f>
        <v>72168.080645161288</v>
      </c>
      <c r="CV264" s="12">
        <f t="shared" ref="CV264:CV310" si="519">IF(OR(AV264=0,BV264=0),0,AV264/BV264)</f>
        <v>55543.225806451621</v>
      </c>
      <c r="CW264" s="12">
        <f t="shared" ref="CW264:CW310" si="520">IF(OR(AW264=0,BW264=0),0,AW264/BW264)</f>
        <v>55230.370967741925</v>
      </c>
      <c r="CX264" s="12">
        <f t="shared" ref="CX264:CX310" si="521">IF(OR(AX264=0,BX264=0),0,AX264/BX264)</f>
        <v>44797.593750000007</v>
      </c>
      <c r="CY264" s="12">
        <f t="shared" ref="CY264:CY310" si="522">IF(OR(AY264=0,BY264=0),0,AY264/BY264)</f>
        <v>40491.624999999993</v>
      </c>
      <c r="CZ264" s="13">
        <f t="shared" ref="CZ264" si="523">SUM(CN264:CY264)</f>
        <v>722197.21875</v>
      </c>
      <c r="DA264" s="15">
        <f t="shared" ref="DA264:DA310" si="524">IF(OR(CN264=0,CA264=0),AN264-AA264,(CN264-CA264)*BA264)</f>
        <v>715.18080645160887</v>
      </c>
      <c r="DB264" s="15">
        <f t="shared" ref="DB264:DB310" si="525">IF(OR(CO264=0,CB264=0),AO264-AB264,(CO264-CB264)*BB264)</f>
        <v>5537.8503225806407</v>
      </c>
      <c r="DC264" s="15">
        <f t="shared" ref="DC264:DC310" si="526">IF(OR(CP264=0,CC264=0),AP264-AC264,(CP264-CC264)*BC264)</f>
        <v>3487.9200000000014</v>
      </c>
      <c r="DD264" s="15">
        <f t="shared" ref="DD264:DD310" si="527">IF(OR(CQ264=0,CD264=0),AQ264-AD264,(CQ264-CD264)*BD264)</f>
        <v>79.829999999995337</v>
      </c>
      <c r="DE264" s="15">
        <f t="shared" ref="DE264:DE310" si="528">IF(OR(CR264=0,CE264=0),AR264-AE264,(CR264-CE264)*BE264)</f>
        <v>-1431.8000000000027</v>
      </c>
      <c r="DF264" s="15">
        <f t="shared" ref="DF264:DF310" si="529">IF(OR(CS264=0,CF264=0),AS264-AF264,(CS264-CF264)*BF264)</f>
        <v>-4496.8300000000008</v>
      </c>
      <c r="DG264" s="15">
        <f t="shared" ref="DG264:DG310" si="530">IF(OR(CT264=0,CG264=0),AT264-AG264,(CT264-CG264)*BG264)</f>
        <v>-1324.3000000000095</v>
      </c>
      <c r="DH264" s="15">
        <f t="shared" ref="DH264:DH310" si="531">IF(OR(CU264=0,CH264=0),AU264-AH264,(CU264-CH264)*BH264)</f>
        <v>2038.8799999999997</v>
      </c>
      <c r="DI264" s="15">
        <f t="shared" ref="DI264:DI310" si="532">IF(OR(CV264=0,CI264=0),AV264-AI264,(CV264-CI264)*BI264)</f>
        <v>-5082.3499999999985</v>
      </c>
      <c r="DJ264" s="15">
        <f t="shared" ref="DJ264:DJ310" si="533">IF(OR(CW264=0,CJ264=0),AW264-AJ264,(CW264-CJ264)*BJ264)</f>
        <v>267.16999999998791</v>
      </c>
      <c r="DK264" s="15">
        <f t="shared" ref="DK264:DK310" si="534">IF(OR(CX264=0,CK264=0),AX264-AK264,(CX264-CK264)*BK264)</f>
        <v>4116.6981250000044</v>
      </c>
      <c r="DL264" s="15">
        <f t="shared" ref="DL264:DL310" si="535">IF(OR(CY264=0,CL264=0),AY264-AL264,(CY264-CL264)*BL264)</f>
        <v>-97.722500000004658</v>
      </c>
      <c r="DM264" s="16">
        <f t="shared" ref="DM264" si="536">SUM(DA264:DL264)</f>
        <v>3810.5267540322211</v>
      </c>
      <c r="DN264" s="15">
        <f t="shared" ref="DN264:DN310" si="537">IF(OR(AA264=0,AN264=0),0,(BN264-BA264)*CN264)</f>
        <v>1399.1191935483882</v>
      </c>
      <c r="DO264" s="15">
        <f t="shared" ref="DO264:DO310" si="538">IF(OR(AB264=0,AO264=0),0,(BO264-BB264)*CO264)</f>
        <v>1711.4196774193563</v>
      </c>
      <c r="DP264" s="15">
        <f t="shared" ref="DP264:DP310" si="539">IF(OR(AC264=0,AP264=0),0,(BP264-BC264)*CP264)</f>
        <v>0</v>
      </c>
      <c r="DQ264" s="15">
        <f t="shared" ref="DQ264:DQ310" si="540">IF(OR(AD264=0,AQ264=0),0,(BQ264-BD264)*CQ264)</f>
        <v>0</v>
      </c>
      <c r="DR264" s="15">
        <f t="shared" ref="DR264:DR310" si="541">IF(OR(AE264=0,AR264=0),0,(BR264-BE264)*CR264)</f>
        <v>0</v>
      </c>
      <c r="DS264" s="15">
        <f t="shared" ref="DS264:DS310" si="542">IF(OR(AF264=0,AS264=0),0,(BS264-BF264)*CS264)</f>
        <v>0</v>
      </c>
      <c r="DT264" s="15">
        <f t="shared" ref="DT264:DT310" si="543">IF(OR(AG264=0,AT264=0),0,(BT264-BG264)*CT264)</f>
        <v>0</v>
      </c>
      <c r="DU264" s="15">
        <f t="shared" ref="DU264:DU310" si="544">IF(OR(AH264=0,AU264=0),0,(BU264-BH264)*CU264)</f>
        <v>0</v>
      </c>
      <c r="DV264" s="15">
        <f t="shared" ref="DV264:DV310" si="545">IF(OR(AI264=0,AV264=0),0,(BV264-BI264)*CV264)</f>
        <v>0</v>
      </c>
      <c r="DW264" s="15">
        <f t="shared" ref="DW264:DW310" si="546">IF(OR(AJ264=0,AW264=0),0,(BW264-BJ264)*CW264)</f>
        <v>0</v>
      </c>
      <c r="DX264" s="15">
        <f t="shared" ref="DX264:DX310" si="547">IF(OR(AK264=0,AX264=0),0,(BX264-BK264)*CX264)</f>
        <v>895.951875000001</v>
      </c>
      <c r="DY264" s="15">
        <f t="shared" ref="DY264:DY310" si="548">IF(OR(AL264=0,AY264=0),0,(BY264-BL264)*CY264)</f>
        <v>809.83250000000055</v>
      </c>
      <c r="DZ264" s="16">
        <f t="shared" ref="DZ264" si="549">SUM(DN264:DY264)</f>
        <v>4816.3232459677465</v>
      </c>
      <c r="EB264" s="22">
        <f t="shared" si="264"/>
        <v>0</v>
      </c>
      <c r="EC264" s="22">
        <f t="shared" si="265"/>
        <v>0</v>
      </c>
      <c r="ED264" s="22">
        <f t="shared" si="266"/>
        <v>0</v>
      </c>
      <c r="EE264" s="22">
        <f t="shared" si="267"/>
        <v>6.4090954765561037E-12</v>
      </c>
      <c r="EF264" s="22">
        <f t="shared" si="268"/>
        <v>7.0485839387401938E-12</v>
      </c>
      <c r="EG264" s="22">
        <f t="shared" si="269"/>
        <v>0</v>
      </c>
      <c r="EH264" s="22">
        <f t="shared" si="270"/>
        <v>6.5938365878537297E-12</v>
      </c>
      <c r="EI264" s="22">
        <f t="shared" si="271"/>
        <v>-2.2737367544323206E-12</v>
      </c>
      <c r="EJ264" s="22">
        <f t="shared" si="272"/>
        <v>0</v>
      </c>
      <c r="EK264" s="22">
        <f t="shared" si="273"/>
        <v>3.0695446184836328E-12</v>
      </c>
      <c r="EL264" s="22">
        <f t="shared" si="274"/>
        <v>0</v>
      </c>
      <c r="EM264" s="22">
        <f t="shared" si="275"/>
        <v>1.0231815394945443E-12</v>
      </c>
    </row>
    <row r="265" spans="12:143" x14ac:dyDescent="0.3">
      <c r="M265" t="s">
        <v>239</v>
      </c>
      <c r="N265" s="15">
        <f>IFERROR(VLOOKUP($M:$M,'Data 2'!$C:$R,'Data 2'!E$1,0),0)</f>
        <v>0</v>
      </c>
      <c r="O265" s="15">
        <f>IFERROR(VLOOKUP($M:$M,'Data 2'!$C:$R,'Data 2'!F$1,0),0)</f>
        <v>0</v>
      </c>
      <c r="P265" s="15">
        <f>IFERROR(VLOOKUP($M:$M,'Data 2'!$C:$R,'Data 2'!G$1,0),0)</f>
        <v>0</v>
      </c>
      <c r="Q265" s="15">
        <f>IFERROR(VLOOKUP($M:$M,'Data 2'!$C:$R,'Data 2'!H$1,0),0)</f>
        <v>0</v>
      </c>
      <c r="R265" s="15">
        <f>IFERROR(VLOOKUP($M:$M,'Data 2'!$C:$R,'Data 2'!I$1,0),0)</f>
        <v>0</v>
      </c>
      <c r="S265" s="15">
        <f>IFERROR(VLOOKUP($M:$M,'Data 2'!$C:$R,'Data 2'!J$1,0),0)</f>
        <v>0</v>
      </c>
      <c r="T265" s="15">
        <f>IFERROR(VLOOKUP($M:$M,'Data 2'!$C:$R,'Data 2'!K$1,0),0)</f>
        <v>0</v>
      </c>
      <c r="U265" s="15">
        <f>IFERROR(VLOOKUP($M:$M,'Data 2'!$C:$R,'Data 2'!L$1,0),0)</f>
        <v>0</v>
      </c>
      <c r="V265" s="15">
        <f>IFERROR(VLOOKUP($M:$M,'Data 2'!$C:$R,'Data 2'!M$1,0),0)</f>
        <v>0</v>
      </c>
      <c r="W265" s="15">
        <f>IFERROR(VLOOKUP($M:$M,'Data 2'!$C:$R,'Data 2'!N$1,0),0)</f>
        <v>0</v>
      </c>
      <c r="X265" s="15">
        <f>IFERROR(VLOOKUP($M:$M,'Data 2'!$C:$R,'Data 2'!O$1,0),0)</f>
        <v>0</v>
      </c>
      <c r="Y265" s="15">
        <f>IFERROR(VLOOKUP($M:$M,'Data 2'!$C:$R,'Data 2'!P$1,0),0)</f>
        <v>0</v>
      </c>
      <c r="Z265" s="16">
        <f t="shared" si="277"/>
        <v>0</v>
      </c>
      <c r="AA265" s="15">
        <f>IFERROR(VLOOKUP($M:$M,'Data 2'!$U:$AI,'Data 2'!W$1,0),0)</f>
        <v>0</v>
      </c>
      <c r="AB265" s="15">
        <f>IFERROR(VLOOKUP($M:$M,'Data 2'!$U:$AI,'Data 2'!X$1,0),0)</f>
        <v>0</v>
      </c>
      <c r="AC265" s="15">
        <f>IFERROR(VLOOKUP($M:$M,'Data 2'!$U:$AI,'Data 2'!Y$1,0),0)</f>
        <v>0</v>
      </c>
      <c r="AD265" s="15">
        <f>IFERROR(VLOOKUP($M:$M,'Data 2'!$U:$AI,'Data 2'!Z$1,0),0)</f>
        <v>0</v>
      </c>
      <c r="AE265" s="15">
        <f>IFERROR(VLOOKUP($M:$M,'Data 2'!$U:$AI,'Data 2'!AA$1,0),0)</f>
        <v>0</v>
      </c>
      <c r="AF265" s="15">
        <f>IFERROR(VLOOKUP($M:$M,'Data 2'!$U:$AI,'Data 2'!AB$1,0),0)</f>
        <v>0</v>
      </c>
      <c r="AG265" s="15">
        <f>IFERROR(VLOOKUP($M:$M,'Data 2'!$U:$AI,'Data 2'!AC$1,0),0)</f>
        <v>0</v>
      </c>
      <c r="AH265" s="15">
        <f>IFERROR(VLOOKUP($M:$M,'Data 2'!$U:$AI,'Data 2'!AD$1,0),0)</f>
        <v>0</v>
      </c>
      <c r="AI265" s="15">
        <f>IFERROR(VLOOKUP($M:$M,'Data 2'!$U:$AI,'Data 2'!AE$1,0),0)</f>
        <v>0</v>
      </c>
      <c r="AJ265" s="15">
        <f>IFERROR(VLOOKUP($M:$M,'Data 2'!$U:$AI,'Data 2'!AF$1,0),0)</f>
        <v>0</v>
      </c>
      <c r="AK265" s="15">
        <f>IFERROR(VLOOKUP($M:$M,'Data 2'!$U:$AI,'Data 2'!AG$1,0),0)</f>
        <v>0</v>
      </c>
      <c r="AL265" s="15">
        <f>IFERROR(VLOOKUP($M:$M,'Data 2'!$U:$AI,'Data 2'!AH$1,0),0)</f>
        <v>0</v>
      </c>
      <c r="AM265" s="16">
        <f t="shared" si="276"/>
        <v>0</v>
      </c>
      <c r="AN265" s="15">
        <f>IFERROR(VLOOKUP($M:$M,'Data 2'!$AP:$BE,'Data 2'!AR$1,0),0)</f>
        <v>0</v>
      </c>
      <c r="AO265" s="15">
        <f>IFERROR(VLOOKUP($M:$M,'Data 2'!$AP:$BE,'Data 2'!AS$1,0),0)</f>
        <v>0</v>
      </c>
      <c r="AP265" s="15">
        <f>IFERROR(VLOOKUP($M:$M,'Data 2'!$AP:$BE,'Data 2'!AT$1,0),0)</f>
        <v>0</v>
      </c>
      <c r="AQ265" s="15">
        <f>IFERROR(VLOOKUP($M:$M,'Data 2'!$AP:$BE,'Data 2'!AU$1,0),0)</f>
        <v>0</v>
      </c>
      <c r="AR265" s="15">
        <f>IFERROR(VLOOKUP($M:$M,'Data 2'!$AP:$BE,'Data 2'!AV$1,0),0)</f>
        <v>0</v>
      </c>
      <c r="AS265" s="15">
        <f>IFERROR(VLOOKUP($M:$M,'Data 2'!$AP:$BE,'Data 2'!AW$1,0),0)</f>
        <v>0</v>
      </c>
      <c r="AT265" s="15">
        <f>IFERROR(VLOOKUP($M:$M,'Data 2'!$AP:$BE,'Data 2'!AX$1,0),0)</f>
        <v>0</v>
      </c>
      <c r="AU265" s="15">
        <f>IFERROR(VLOOKUP($M:$M,'Data 2'!$AP:$BE,'Data 2'!AY$1,0),0)</f>
        <v>0</v>
      </c>
      <c r="AV265" s="15">
        <f>IFERROR(VLOOKUP($M:$M,'Data 2'!$AP:$BE,'Data 2'!AZ$1,0),0)</f>
        <v>0</v>
      </c>
      <c r="AW265" s="15">
        <f>IFERROR(VLOOKUP($M:$M,'Data 2'!$AP:$BE,'Data 2'!BA$1,0),0)</f>
        <v>0</v>
      </c>
      <c r="AX265" s="15">
        <f>IFERROR(VLOOKUP($M:$M,'Data 2'!$AP:$BE,'Data 2'!BB$1,0),0)</f>
        <v>0</v>
      </c>
      <c r="AY265" s="15">
        <f>IFERROR(VLOOKUP($M:$M,'Data 2'!$AP:$BE,'Data 2'!BC$1,0),0)</f>
        <v>0</v>
      </c>
      <c r="AZ265" s="16">
        <f t="shared" si="209"/>
        <v>0</v>
      </c>
      <c r="BA265" s="3">
        <f>IF(AA265=0,0,IFERROR(VLOOKUP($M:$M,'Price_Per_Oz_01.2019~'!$A:$CQ,Data_sheet_PTD!BA$2,0),0))</f>
        <v>0</v>
      </c>
      <c r="BB265" s="3">
        <f>IF(AB265=0,0,IFERROR(VLOOKUP($M:$M,'Price_Per_Oz_01.2019~'!$A:$CQ,Data_sheet_PTD!BB$2,0),0))</f>
        <v>0</v>
      </c>
      <c r="BC265" s="3">
        <f>IF(AC265=0,0,IFERROR(VLOOKUP($M:$M,'Price_Per_Oz_01.2019~'!$A:$CQ,Data_sheet_PTD!BC$2,0),0))</f>
        <v>0</v>
      </c>
      <c r="BD265" s="3">
        <f>IF(AD265=0,0,IFERROR(VLOOKUP($M:$M,'Price_Per_Oz_01.2019~'!$A:$CQ,Data_sheet_PTD!BD$2,0),0))</f>
        <v>0</v>
      </c>
      <c r="BE265" s="3">
        <f>IF(AE265=0,0,IFERROR(VLOOKUP($M:$M,'Price_Per_Oz_01.2019~'!$A:$CQ,Data_sheet_PTD!BE$2,0),0))</f>
        <v>0</v>
      </c>
      <c r="BF265" s="3">
        <f>IF(AF265=0,0,IFERROR(VLOOKUP($M:$M,'Price_Per_Oz_01.2019~'!$A:$CQ,Data_sheet_PTD!BF$2,0),0))</f>
        <v>0</v>
      </c>
      <c r="BG265" s="3">
        <f>IF(AG265=0,0,IFERROR(VLOOKUP($M:$M,'Price_Per_Oz_01.2019~'!$A:$CQ,Data_sheet_PTD!BG$2,0),0))</f>
        <v>0</v>
      </c>
      <c r="BH265" s="3">
        <f>IF(AH265=0,0,IFERROR(VLOOKUP($M:$M,'Price_Per_Oz_01.2019~'!$A:$CQ,Data_sheet_PTD!BH$2,0),0))</f>
        <v>0</v>
      </c>
      <c r="BI265" s="3">
        <f>IF(AI265=0,0,IFERROR(VLOOKUP($M:$M,'Price_Per_Oz_01.2019~'!$A:$CQ,Data_sheet_PTD!BI$2,0),0))</f>
        <v>0</v>
      </c>
      <c r="BJ265" s="3">
        <f>IF(AJ265=0,0,IFERROR(VLOOKUP($M:$M,'Price_Per_Oz_01.2019~'!$A:$CQ,Data_sheet_PTD!BJ$2,0),0))</f>
        <v>0</v>
      </c>
      <c r="BK265" s="3">
        <f>IF(AK265=0,0,IFERROR(VLOOKUP($M:$M,'Price_Per_Oz_01.2019~'!$A:$CQ,Data_sheet_PTD!BK$2,0),0))</f>
        <v>0</v>
      </c>
      <c r="BL265" s="3">
        <f>IF(AL265=0,0,IFERROR(VLOOKUP($M:$M,'Price_Per_Oz_01.2019~'!$A:$CQ,Data_sheet_PTD!BL$2,0),0))</f>
        <v>0</v>
      </c>
      <c r="BM265" s="17">
        <f t="shared" si="261"/>
        <v>0</v>
      </c>
      <c r="BN265" s="3">
        <f>IF(AN265=0,0,IFERROR(VLOOKUP($M:$M,'Price_Per_Oz_01.2019~'!$A:$CQ,Data_sheet_PTD!BN$2,0),0))</f>
        <v>0</v>
      </c>
      <c r="BO265" s="3">
        <f>IF(AO265=0,0,IFERROR(VLOOKUP($M:$M,'Price_Per_Oz_01.2019~'!$A:$CQ,Data_sheet_PTD!BO$2,0),0))</f>
        <v>0</v>
      </c>
      <c r="BP265" s="3">
        <f>IF(AP265=0,0,IFERROR(VLOOKUP($M:$M,'Price_Per_Oz_01.2019~'!$A:$CQ,Data_sheet_PTD!BP$2,0),0))</f>
        <v>0</v>
      </c>
      <c r="BQ265" s="3">
        <f>IF(AQ265=0,0,IFERROR(VLOOKUP($M:$M,'Price_Per_Oz_01.2019~'!$A:$CQ,Data_sheet_PTD!BQ$2,0),0))</f>
        <v>0</v>
      </c>
      <c r="BR265" s="3">
        <f>IF(AR265=0,0,IFERROR(VLOOKUP($M:$M,'Price_Per_Oz_01.2019~'!$A:$CQ,Data_sheet_PTD!BR$2,0),0))</f>
        <v>0</v>
      </c>
      <c r="BS265" s="3">
        <f>IF(AS265=0,0,IFERROR(VLOOKUP($M:$M,'Price_Per_Oz_01.2019~'!$A:$CQ,Data_sheet_PTD!BS$2,0),0))</f>
        <v>0</v>
      </c>
      <c r="BT265" s="3">
        <f>IF(AT265=0,0,IFERROR(VLOOKUP($M:$M,'Price_Per_Oz_01.2019~'!$A:$CQ,Data_sheet_PTD!BT$2,0),0))</f>
        <v>0</v>
      </c>
      <c r="BU265" s="3">
        <f>IF(AU265=0,0,IFERROR(VLOOKUP($M:$M,'Price_Per_Oz_01.2019~'!$A:$CQ,Data_sheet_PTD!BU$2,0),0))</f>
        <v>0</v>
      </c>
      <c r="BV265" s="3">
        <f>IF(AV265=0,0,IFERROR(VLOOKUP($M:$M,'Price_Per_Oz_01.2019~'!$A:$CQ,Data_sheet_PTD!BV$2,0),0))</f>
        <v>0</v>
      </c>
      <c r="BW265" s="3">
        <f>IF(AW265=0,0,IFERROR(VLOOKUP($M:$M,'Price_Per_Oz_01.2019~'!$A:$CQ,Data_sheet_PTD!BW$2,0),0))</f>
        <v>0</v>
      </c>
      <c r="BX265" s="3">
        <f>IF(AX265=0,0,IFERROR(VLOOKUP($M:$M,'Price_Per_Oz_01.2019~'!$A:$CQ,Data_sheet_PTD!BX$2,0),0))</f>
        <v>0</v>
      </c>
      <c r="BY265" s="3">
        <f>IF(AY265=0,0,IFERROR(VLOOKUP($M:$M,'Price_Per_Oz_01.2019~'!$A:$CQ,Data_sheet_PTD!BY$2,0),0))</f>
        <v>0</v>
      </c>
      <c r="BZ265" s="17">
        <f t="shared" si="262"/>
        <v>0</v>
      </c>
      <c r="CA265" s="12">
        <f t="shared" si="499"/>
        <v>0</v>
      </c>
      <c r="CB265" s="12">
        <f t="shared" si="500"/>
        <v>0</v>
      </c>
      <c r="CC265" s="12">
        <f t="shared" si="501"/>
        <v>0</v>
      </c>
      <c r="CD265" s="12">
        <f t="shared" si="502"/>
        <v>0</v>
      </c>
      <c r="CE265" s="12">
        <f t="shared" si="503"/>
        <v>0</v>
      </c>
      <c r="CF265" s="12">
        <f t="shared" si="504"/>
        <v>0</v>
      </c>
      <c r="CG265" s="12">
        <f t="shared" si="505"/>
        <v>0</v>
      </c>
      <c r="CH265" s="12">
        <f t="shared" si="506"/>
        <v>0</v>
      </c>
      <c r="CI265" s="12">
        <f t="shared" si="507"/>
        <v>0</v>
      </c>
      <c r="CJ265" s="12">
        <f t="shared" si="508"/>
        <v>0</v>
      </c>
      <c r="CK265" s="12">
        <f t="shared" si="509"/>
        <v>0</v>
      </c>
      <c r="CL265" s="12">
        <f t="shared" si="510"/>
        <v>0</v>
      </c>
      <c r="CM265" s="13">
        <f t="shared" si="263"/>
        <v>0</v>
      </c>
      <c r="CN265" s="12">
        <f t="shared" si="511"/>
        <v>0</v>
      </c>
      <c r="CO265" s="12">
        <f t="shared" si="512"/>
        <v>0</v>
      </c>
      <c r="CP265" s="12">
        <f t="shared" si="513"/>
        <v>0</v>
      </c>
      <c r="CQ265" s="12">
        <f t="shared" si="514"/>
        <v>0</v>
      </c>
      <c r="CR265" s="12">
        <f t="shared" si="515"/>
        <v>0</v>
      </c>
      <c r="CS265" s="12">
        <f t="shared" si="516"/>
        <v>0</v>
      </c>
      <c r="CT265" s="12">
        <f t="shared" si="517"/>
        <v>0</v>
      </c>
      <c r="CU265" s="12">
        <f t="shared" si="518"/>
        <v>0</v>
      </c>
      <c r="CV265" s="12">
        <f t="shared" si="519"/>
        <v>0</v>
      </c>
      <c r="CW265" s="12">
        <f t="shared" si="520"/>
        <v>0</v>
      </c>
      <c r="CX265" s="12">
        <f t="shared" si="521"/>
        <v>0</v>
      </c>
      <c r="CY265" s="12">
        <f t="shared" si="522"/>
        <v>0</v>
      </c>
      <c r="CZ265" s="13">
        <f t="shared" si="210"/>
        <v>0</v>
      </c>
      <c r="DA265" s="15">
        <f t="shared" si="524"/>
        <v>0</v>
      </c>
      <c r="DB265" s="15">
        <f t="shared" si="525"/>
        <v>0</v>
      </c>
      <c r="DC265" s="15">
        <f t="shared" si="526"/>
        <v>0</v>
      </c>
      <c r="DD265" s="15">
        <f t="shared" si="527"/>
        <v>0</v>
      </c>
      <c r="DE265" s="15">
        <f t="shared" si="528"/>
        <v>0</v>
      </c>
      <c r="DF265" s="15">
        <f t="shared" si="529"/>
        <v>0</v>
      </c>
      <c r="DG265" s="15">
        <f t="shared" si="530"/>
        <v>0</v>
      </c>
      <c r="DH265" s="15">
        <f t="shared" si="531"/>
        <v>0</v>
      </c>
      <c r="DI265" s="15">
        <f t="shared" si="532"/>
        <v>0</v>
      </c>
      <c r="DJ265" s="15">
        <f t="shared" si="533"/>
        <v>0</v>
      </c>
      <c r="DK265" s="15">
        <f t="shared" si="534"/>
        <v>0</v>
      </c>
      <c r="DL265" s="15">
        <f t="shared" si="535"/>
        <v>0</v>
      </c>
      <c r="DM265" s="16">
        <f t="shared" si="211"/>
        <v>0</v>
      </c>
      <c r="DN265" s="15">
        <f t="shared" si="537"/>
        <v>0</v>
      </c>
      <c r="DO265" s="15">
        <f t="shared" si="538"/>
        <v>0</v>
      </c>
      <c r="DP265" s="15">
        <f t="shared" si="539"/>
        <v>0</v>
      </c>
      <c r="DQ265" s="15">
        <f t="shared" si="540"/>
        <v>0</v>
      </c>
      <c r="DR265" s="15">
        <f t="shared" si="541"/>
        <v>0</v>
      </c>
      <c r="DS265" s="15">
        <f t="shared" si="542"/>
        <v>0</v>
      </c>
      <c r="DT265" s="15">
        <f t="shared" si="543"/>
        <v>0</v>
      </c>
      <c r="DU265" s="15">
        <f t="shared" si="544"/>
        <v>0</v>
      </c>
      <c r="DV265" s="15">
        <f t="shared" si="545"/>
        <v>0</v>
      </c>
      <c r="DW265" s="15">
        <f t="shared" si="546"/>
        <v>0</v>
      </c>
      <c r="DX265" s="15">
        <f t="shared" si="547"/>
        <v>0</v>
      </c>
      <c r="DY265" s="15">
        <f t="shared" si="548"/>
        <v>0</v>
      </c>
      <c r="DZ265" s="16">
        <f t="shared" si="212"/>
        <v>0</v>
      </c>
      <c r="EB265" s="22">
        <f t="shared" ref="EB265:EB297" si="550">(AN265-AA265)-(DA265+DN265)</f>
        <v>0</v>
      </c>
      <c r="EC265" s="22">
        <f t="shared" ref="EC265:EC297" si="551">(AO265-AB265)-(DB265+DO265)</f>
        <v>0</v>
      </c>
      <c r="ED265" s="22">
        <f t="shared" ref="ED265:ED297" si="552">(AP265-AC265)-(DC265+DP265)</f>
        <v>0</v>
      </c>
      <c r="EE265" s="22">
        <f t="shared" ref="EE265:EE297" si="553">(AQ265-AD265)-(DD265+DQ265)</f>
        <v>0</v>
      </c>
      <c r="EF265" s="22">
        <f t="shared" ref="EF265:EF297" si="554">(AR265-AE265)-(DE265+DR265)</f>
        <v>0</v>
      </c>
      <c r="EG265" s="22">
        <f t="shared" ref="EG265:EG297" si="555">(AS265-AF265)-(DF265+DS265)</f>
        <v>0</v>
      </c>
      <c r="EH265" s="22">
        <f t="shared" ref="EH265:EH297" si="556">(AT265-AG265)-(DG265+DT265)</f>
        <v>0</v>
      </c>
      <c r="EI265" s="22">
        <f t="shared" ref="EI265:EI297" si="557">(AU265-AH265)-(DH265+DU265)</f>
        <v>0</v>
      </c>
      <c r="EJ265" s="22">
        <f t="shared" ref="EJ265:EJ297" si="558">(AV265-AI265)-(DI265+DV265)</f>
        <v>0</v>
      </c>
      <c r="EK265" s="22">
        <f t="shared" ref="EK265:EK297" si="559">(AW265-AJ265)-(DJ265+DW265)</f>
        <v>0</v>
      </c>
      <c r="EL265" s="22">
        <f t="shared" ref="EL265:EL297" si="560">(AX265-AK265)-(DK265+DX265)</f>
        <v>0</v>
      </c>
      <c r="EM265" s="22">
        <f t="shared" ref="EM265:EM297" si="561">(AY265-AL265)-(DL265+DY265)</f>
        <v>0</v>
      </c>
    </row>
    <row r="266" spans="12:143" x14ac:dyDescent="0.3">
      <c r="M266" t="s">
        <v>351</v>
      </c>
      <c r="N266" s="15">
        <f>IFERROR(VLOOKUP($M:$M,'Data 2'!$C:$R,'Data 2'!E$1,0),0)</f>
        <v>0</v>
      </c>
      <c r="O266" s="15">
        <f>IFERROR(VLOOKUP($M:$M,'Data 2'!$C:$R,'Data 2'!F$1,0),0)</f>
        <v>0</v>
      </c>
      <c r="P266" s="15">
        <f>IFERROR(VLOOKUP($M:$M,'Data 2'!$C:$R,'Data 2'!G$1,0),0)</f>
        <v>16.760000000000002</v>
      </c>
      <c r="Q266" s="15">
        <f>IFERROR(VLOOKUP($M:$M,'Data 2'!$C:$R,'Data 2'!H$1,0),0)</f>
        <v>1545.9</v>
      </c>
      <c r="R266" s="15">
        <f>IFERROR(VLOOKUP($M:$M,'Data 2'!$C:$R,'Data 2'!I$1,0),0)</f>
        <v>1711.54</v>
      </c>
      <c r="S266" s="15">
        <f>IFERROR(VLOOKUP($M:$M,'Data 2'!$C:$R,'Data 2'!J$1,0),0)</f>
        <v>2193.88</v>
      </c>
      <c r="T266" s="15">
        <f>IFERROR(VLOOKUP($M:$M,'Data 2'!$C:$R,'Data 2'!K$1,0),0)</f>
        <v>3253.29</v>
      </c>
      <c r="U266" s="15">
        <f>IFERROR(VLOOKUP($M:$M,'Data 2'!$C:$R,'Data 2'!L$1,0),0)</f>
        <v>2787.74</v>
      </c>
      <c r="V266" s="15">
        <f>IFERROR(VLOOKUP($M:$M,'Data 2'!$C:$R,'Data 2'!M$1,0),0)</f>
        <v>1649.44</v>
      </c>
      <c r="W266" s="15">
        <f>IFERROR(VLOOKUP($M:$M,'Data 2'!$C:$R,'Data 2'!N$1,0),0)</f>
        <v>682.73</v>
      </c>
      <c r="X266" s="15">
        <f>IFERROR(VLOOKUP($M:$M,'Data 2'!$C:$R,'Data 2'!O$1,0),0)</f>
        <v>387.64</v>
      </c>
      <c r="Y266" s="15">
        <f>IFERROR(VLOOKUP($M:$M,'Data 2'!$C:$R,'Data 2'!P$1,0),0)</f>
        <v>0</v>
      </c>
      <c r="Z266" s="16">
        <f t="shared" si="277"/>
        <v>11509.109999999999</v>
      </c>
      <c r="AA266" s="15">
        <f>IFERROR(VLOOKUP($M:$M,'Data 2'!$U:$AI,'Data 2'!W$1,0),0)</f>
        <v>0</v>
      </c>
      <c r="AB266" s="15">
        <f>IFERROR(VLOOKUP($M:$M,'Data 2'!$U:$AI,'Data 2'!X$1,0),0)</f>
        <v>0</v>
      </c>
      <c r="AC266" s="15">
        <f>IFERROR(VLOOKUP($M:$M,'Data 2'!$U:$AI,'Data 2'!Y$1,0),0)</f>
        <v>0</v>
      </c>
      <c r="AD266" s="15">
        <f>IFERROR(VLOOKUP($M:$M,'Data 2'!$U:$AI,'Data 2'!Z$1,0),0)</f>
        <v>0</v>
      </c>
      <c r="AE266" s="15">
        <f>IFERROR(VLOOKUP($M:$M,'Data 2'!$U:$AI,'Data 2'!AA$1,0),0)</f>
        <v>0</v>
      </c>
      <c r="AF266" s="15">
        <f>IFERROR(VLOOKUP($M:$M,'Data 2'!$U:$AI,'Data 2'!AB$1,0),0)</f>
        <v>0</v>
      </c>
      <c r="AG266" s="15">
        <f>IFERROR(VLOOKUP($M:$M,'Data 2'!$U:$AI,'Data 2'!AC$1,0),0)</f>
        <v>0</v>
      </c>
      <c r="AH266" s="15">
        <f>IFERROR(VLOOKUP($M:$M,'Data 2'!$U:$AI,'Data 2'!AD$1,0),0)</f>
        <v>0</v>
      </c>
      <c r="AI266" s="15">
        <f>IFERROR(VLOOKUP($M:$M,'Data 2'!$U:$AI,'Data 2'!AE$1,0),0)</f>
        <v>0</v>
      </c>
      <c r="AJ266" s="15">
        <f>IFERROR(VLOOKUP($M:$M,'Data 2'!$U:$AI,'Data 2'!AF$1,0),0)</f>
        <v>0</v>
      </c>
      <c r="AK266" s="15">
        <f>IFERROR(VLOOKUP($M:$M,'Data 2'!$U:$AI,'Data 2'!AG$1,0),0)</f>
        <v>0</v>
      </c>
      <c r="AL266" s="15">
        <f>IFERROR(VLOOKUP($M:$M,'Data 2'!$U:$AI,'Data 2'!AH$1,0),0)</f>
        <v>0</v>
      </c>
      <c r="AM266" s="16">
        <f t="shared" si="276"/>
        <v>0</v>
      </c>
      <c r="AN266" s="15">
        <f>IFERROR(VLOOKUP($M:$M,'Data 2'!$AP:$BE,'Data 2'!AR$1,0),0)</f>
        <v>0</v>
      </c>
      <c r="AO266" s="15">
        <f>IFERROR(VLOOKUP($M:$M,'Data 2'!$AP:$BE,'Data 2'!AS$1,0),0)</f>
        <v>0</v>
      </c>
      <c r="AP266" s="15">
        <f>IFERROR(VLOOKUP($M:$M,'Data 2'!$AP:$BE,'Data 2'!AT$1,0),0)</f>
        <v>0</v>
      </c>
      <c r="AQ266" s="15">
        <f>IFERROR(VLOOKUP($M:$M,'Data 2'!$AP:$BE,'Data 2'!AU$1,0),0)</f>
        <v>0</v>
      </c>
      <c r="AR266" s="15">
        <f>IFERROR(VLOOKUP($M:$M,'Data 2'!$AP:$BE,'Data 2'!AV$1,0),0)</f>
        <v>0</v>
      </c>
      <c r="AS266" s="15">
        <f>IFERROR(VLOOKUP($M:$M,'Data 2'!$AP:$BE,'Data 2'!AW$1,0),0)</f>
        <v>0</v>
      </c>
      <c r="AT266" s="15">
        <f>IFERROR(VLOOKUP($M:$M,'Data 2'!$AP:$BE,'Data 2'!AX$1,0),0)</f>
        <v>0</v>
      </c>
      <c r="AU266" s="15">
        <f>IFERROR(VLOOKUP($M:$M,'Data 2'!$AP:$BE,'Data 2'!AY$1,0),0)</f>
        <v>0</v>
      </c>
      <c r="AV266" s="15">
        <f>IFERROR(VLOOKUP($M:$M,'Data 2'!$AP:$BE,'Data 2'!AZ$1,0),0)</f>
        <v>0</v>
      </c>
      <c r="AW266" s="15">
        <f>IFERROR(VLOOKUP($M:$M,'Data 2'!$AP:$BE,'Data 2'!BA$1,0),0)</f>
        <v>0</v>
      </c>
      <c r="AX266" s="15">
        <f>IFERROR(VLOOKUP($M:$M,'Data 2'!$AP:$BE,'Data 2'!BB$1,0),0)</f>
        <v>0</v>
      </c>
      <c r="AY266" s="15">
        <f>IFERROR(VLOOKUP($M:$M,'Data 2'!$AP:$BE,'Data 2'!BC$1,0),0)</f>
        <v>0</v>
      </c>
      <c r="AZ266" s="16">
        <f t="shared" si="209"/>
        <v>0</v>
      </c>
      <c r="BA266" s="3">
        <f>IF(AA266=0,0,IFERROR(VLOOKUP($M:$M,'Price_Per_Oz_01.2019~'!$A:$CQ,Data_sheet_PTD!BA$2,0),0))</f>
        <v>0</v>
      </c>
      <c r="BB266" s="3">
        <f>IF(AB266=0,0,IFERROR(VLOOKUP($M:$M,'Price_Per_Oz_01.2019~'!$A:$CQ,Data_sheet_PTD!BB$2,0),0))</f>
        <v>0</v>
      </c>
      <c r="BC266" s="3">
        <f>IF(AC266=0,0,IFERROR(VLOOKUP($M:$M,'Price_Per_Oz_01.2019~'!$A:$CQ,Data_sheet_PTD!BC$2,0),0))</f>
        <v>0</v>
      </c>
      <c r="BD266" s="3">
        <f>IF(AD266=0,0,IFERROR(VLOOKUP($M:$M,'Price_Per_Oz_01.2019~'!$A:$CQ,Data_sheet_PTD!BD$2,0),0))</f>
        <v>0</v>
      </c>
      <c r="BE266" s="3">
        <f>IF(AE266=0,0,IFERROR(VLOOKUP($M:$M,'Price_Per_Oz_01.2019~'!$A:$CQ,Data_sheet_PTD!BE$2,0),0))</f>
        <v>0</v>
      </c>
      <c r="BF266" s="3">
        <f>IF(AF266=0,0,IFERROR(VLOOKUP($M:$M,'Price_Per_Oz_01.2019~'!$A:$CQ,Data_sheet_PTD!BF$2,0),0))</f>
        <v>0</v>
      </c>
      <c r="BG266" s="3">
        <f>IF(AG266=0,0,IFERROR(VLOOKUP($M:$M,'Price_Per_Oz_01.2019~'!$A:$CQ,Data_sheet_PTD!BG$2,0),0))</f>
        <v>0</v>
      </c>
      <c r="BH266" s="3">
        <f>IF(AH266=0,0,IFERROR(VLOOKUP($M:$M,'Price_Per_Oz_01.2019~'!$A:$CQ,Data_sheet_PTD!BH$2,0),0))</f>
        <v>0</v>
      </c>
      <c r="BI266" s="3">
        <f>IF(AI266=0,0,IFERROR(VLOOKUP($M:$M,'Price_Per_Oz_01.2019~'!$A:$CQ,Data_sheet_PTD!BI$2,0),0))</f>
        <v>0</v>
      </c>
      <c r="BJ266" s="3">
        <f>IF(AJ266=0,0,IFERROR(VLOOKUP($M:$M,'Price_Per_Oz_01.2019~'!$A:$CQ,Data_sheet_PTD!BJ$2,0),0))</f>
        <v>0</v>
      </c>
      <c r="BK266" s="3">
        <f>IF(AK266=0,0,IFERROR(VLOOKUP($M:$M,'Price_Per_Oz_01.2019~'!$A:$CQ,Data_sheet_PTD!BK$2,0),0))</f>
        <v>0</v>
      </c>
      <c r="BL266" s="3">
        <f>IF(AL266=0,0,IFERROR(VLOOKUP($M:$M,'Price_Per_Oz_01.2019~'!$A:$CQ,Data_sheet_PTD!BL$2,0),0))</f>
        <v>0</v>
      </c>
      <c r="BM266" s="17">
        <f t="shared" si="261"/>
        <v>0</v>
      </c>
      <c r="BN266" s="3">
        <f>IF(AN266=0,0,IFERROR(VLOOKUP($M:$M,'Price_Per_Oz_01.2019~'!$A:$CQ,Data_sheet_PTD!BN$2,0),0))</f>
        <v>0</v>
      </c>
      <c r="BO266" s="3">
        <f>IF(AO266=0,0,IFERROR(VLOOKUP($M:$M,'Price_Per_Oz_01.2019~'!$A:$CQ,Data_sheet_PTD!BO$2,0),0))</f>
        <v>0</v>
      </c>
      <c r="BP266" s="3">
        <f>IF(AP266=0,0,IFERROR(VLOOKUP($M:$M,'Price_Per_Oz_01.2019~'!$A:$CQ,Data_sheet_PTD!BP$2,0),0))</f>
        <v>0</v>
      </c>
      <c r="BQ266" s="3">
        <f>IF(AQ266=0,0,IFERROR(VLOOKUP($M:$M,'Price_Per_Oz_01.2019~'!$A:$CQ,Data_sheet_PTD!BQ$2,0),0))</f>
        <v>0</v>
      </c>
      <c r="BR266" s="3">
        <f>IF(AR266=0,0,IFERROR(VLOOKUP($M:$M,'Price_Per_Oz_01.2019~'!$A:$CQ,Data_sheet_PTD!BR$2,0),0))</f>
        <v>0</v>
      </c>
      <c r="BS266" s="3">
        <f>IF(AS266=0,0,IFERROR(VLOOKUP($M:$M,'Price_Per_Oz_01.2019~'!$A:$CQ,Data_sheet_PTD!BS$2,0),0))</f>
        <v>0</v>
      </c>
      <c r="BT266" s="3">
        <f>IF(AT266=0,0,IFERROR(VLOOKUP($M:$M,'Price_Per_Oz_01.2019~'!$A:$CQ,Data_sheet_PTD!BT$2,0),0))</f>
        <v>0</v>
      </c>
      <c r="BU266" s="3">
        <f>IF(AU266=0,0,IFERROR(VLOOKUP($M:$M,'Price_Per_Oz_01.2019~'!$A:$CQ,Data_sheet_PTD!BU$2,0),0))</f>
        <v>0</v>
      </c>
      <c r="BV266" s="3">
        <f>IF(AV266=0,0,IFERROR(VLOOKUP($M:$M,'Price_Per_Oz_01.2019~'!$A:$CQ,Data_sheet_PTD!BV$2,0),0))</f>
        <v>0</v>
      </c>
      <c r="BW266" s="3">
        <f>IF(AW266=0,0,IFERROR(VLOOKUP($M:$M,'Price_Per_Oz_01.2019~'!$A:$CQ,Data_sheet_PTD!BW$2,0),0))</f>
        <v>0</v>
      </c>
      <c r="BX266" s="3">
        <f>IF(AX266=0,0,IFERROR(VLOOKUP($M:$M,'Price_Per_Oz_01.2019~'!$A:$CQ,Data_sheet_PTD!BX$2,0),0))</f>
        <v>0</v>
      </c>
      <c r="BY266" s="3">
        <f>IF(AY266=0,0,IFERROR(VLOOKUP($M:$M,'Price_Per_Oz_01.2019~'!$A:$CQ,Data_sheet_PTD!BY$2,0),0))</f>
        <v>0</v>
      </c>
      <c r="BZ266" s="17">
        <f t="shared" si="262"/>
        <v>0</v>
      </c>
      <c r="CA266" s="12">
        <f t="shared" si="499"/>
        <v>0</v>
      </c>
      <c r="CB266" s="12">
        <f t="shared" si="500"/>
        <v>0</v>
      </c>
      <c r="CC266" s="12">
        <f t="shared" si="501"/>
        <v>0</v>
      </c>
      <c r="CD266" s="12">
        <f t="shared" si="502"/>
        <v>0</v>
      </c>
      <c r="CE266" s="12">
        <f t="shared" si="503"/>
        <v>0</v>
      </c>
      <c r="CF266" s="12">
        <f t="shared" si="504"/>
        <v>0</v>
      </c>
      <c r="CG266" s="12">
        <f t="shared" si="505"/>
        <v>0</v>
      </c>
      <c r="CH266" s="12">
        <f t="shared" si="506"/>
        <v>0</v>
      </c>
      <c r="CI266" s="12">
        <f t="shared" si="507"/>
        <v>0</v>
      </c>
      <c r="CJ266" s="12">
        <f t="shared" si="508"/>
        <v>0</v>
      </c>
      <c r="CK266" s="12">
        <f t="shared" si="509"/>
        <v>0</v>
      </c>
      <c r="CL266" s="12">
        <f t="shared" si="510"/>
        <v>0</v>
      </c>
      <c r="CM266" s="13">
        <f t="shared" si="263"/>
        <v>0</v>
      </c>
      <c r="CN266" s="12">
        <f t="shared" si="511"/>
        <v>0</v>
      </c>
      <c r="CO266" s="12">
        <f t="shared" si="512"/>
        <v>0</v>
      </c>
      <c r="CP266" s="12">
        <f t="shared" si="513"/>
        <v>0</v>
      </c>
      <c r="CQ266" s="12">
        <f t="shared" si="514"/>
        <v>0</v>
      </c>
      <c r="CR266" s="12">
        <f t="shared" si="515"/>
        <v>0</v>
      </c>
      <c r="CS266" s="12">
        <f t="shared" si="516"/>
        <v>0</v>
      </c>
      <c r="CT266" s="12">
        <f t="shared" si="517"/>
        <v>0</v>
      </c>
      <c r="CU266" s="12">
        <f t="shared" si="518"/>
        <v>0</v>
      </c>
      <c r="CV266" s="12">
        <f t="shared" si="519"/>
        <v>0</v>
      </c>
      <c r="CW266" s="12">
        <f t="shared" si="520"/>
        <v>0</v>
      </c>
      <c r="CX266" s="12">
        <f t="shared" si="521"/>
        <v>0</v>
      </c>
      <c r="CY266" s="12">
        <f t="shared" si="522"/>
        <v>0</v>
      </c>
      <c r="CZ266" s="13">
        <f t="shared" si="210"/>
        <v>0</v>
      </c>
      <c r="DA266" s="15">
        <f t="shared" si="524"/>
        <v>0</v>
      </c>
      <c r="DB266" s="15">
        <f t="shared" si="525"/>
        <v>0</v>
      </c>
      <c r="DC266" s="15">
        <f t="shared" si="526"/>
        <v>0</v>
      </c>
      <c r="DD266" s="15">
        <f t="shared" si="527"/>
        <v>0</v>
      </c>
      <c r="DE266" s="15">
        <f t="shared" si="528"/>
        <v>0</v>
      </c>
      <c r="DF266" s="15">
        <f t="shared" si="529"/>
        <v>0</v>
      </c>
      <c r="DG266" s="15">
        <f t="shared" si="530"/>
        <v>0</v>
      </c>
      <c r="DH266" s="15">
        <f t="shared" si="531"/>
        <v>0</v>
      </c>
      <c r="DI266" s="15">
        <f t="shared" si="532"/>
        <v>0</v>
      </c>
      <c r="DJ266" s="15">
        <f t="shared" si="533"/>
        <v>0</v>
      </c>
      <c r="DK266" s="15">
        <f t="shared" si="534"/>
        <v>0</v>
      </c>
      <c r="DL266" s="15">
        <f t="shared" si="535"/>
        <v>0</v>
      </c>
      <c r="DM266" s="16">
        <f t="shared" si="211"/>
        <v>0</v>
      </c>
      <c r="DN266" s="15">
        <f t="shared" si="537"/>
        <v>0</v>
      </c>
      <c r="DO266" s="15">
        <f t="shared" si="538"/>
        <v>0</v>
      </c>
      <c r="DP266" s="15">
        <f t="shared" si="539"/>
        <v>0</v>
      </c>
      <c r="DQ266" s="15">
        <f t="shared" si="540"/>
        <v>0</v>
      </c>
      <c r="DR266" s="15">
        <f t="shared" si="541"/>
        <v>0</v>
      </c>
      <c r="DS266" s="15">
        <f t="shared" si="542"/>
        <v>0</v>
      </c>
      <c r="DT266" s="15">
        <f t="shared" si="543"/>
        <v>0</v>
      </c>
      <c r="DU266" s="15">
        <f t="shared" si="544"/>
        <v>0</v>
      </c>
      <c r="DV266" s="15">
        <f t="shared" si="545"/>
        <v>0</v>
      </c>
      <c r="DW266" s="15">
        <f t="shared" si="546"/>
        <v>0</v>
      </c>
      <c r="DX266" s="15">
        <f t="shared" si="547"/>
        <v>0</v>
      </c>
      <c r="DY266" s="15">
        <f t="shared" si="548"/>
        <v>0</v>
      </c>
      <c r="DZ266" s="16">
        <f t="shared" si="212"/>
        <v>0</v>
      </c>
      <c r="EB266" s="22">
        <f t="shared" si="550"/>
        <v>0</v>
      </c>
      <c r="EC266" s="22">
        <f t="shared" si="551"/>
        <v>0</v>
      </c>
      <c r="ED266" s="22">
        <f t="shared" si="552"/>
        <v>0</v>
      </c>
      <c r="EE266" s="22">
        <f t="shared" si="553"/>
        <v>0</v>
      </c>
      <c r="EF266" s="22">
        <f t="shared" si="554"/>
        <v>0</v>
      </c>
      <c r="EG266" s="22">
        <f t="shared" si="555"/>
        <v>0</v>
      </c>
      <c r="EH266" s="22">
        <f t="shared" si="556"/>
        <v>0</v>
      </c>
      <c r="EI266" s="22">
        <f t="shared" si="557"/>
        <v>0</v>
      </c>
      <c r="EJ266" s="22">
        <f t="shared" si="558"/>
        <v>0</v>
      </c>
      <c r="EK266" s="22">
        <f t="shared" si="559"/>
        <v>0</v>
      </c>
      <c r="EL266" s="22">
        <f t="shared" si="560"/>
        <v>0</v>
      </c>
      <c r="EM266" s="22">
        <f t="shared" si="561"/>
        <v>0</v>
      </c>
    </row>
    <row r="267" spans="12:143" x14ac:dyDescent="0.3">
      <c r="M267" t="s">
        <v>240</v>
      </c>
      <c r="N267" s="15">
        <f>IFERROR(VLOOKUP($M:$M,'Data 2'!$C:$R,'Data 2'!E$1,0),0)</f>
        <v>34707.31</v>
      </c>
      <c r="O267" s="15">
        <f>IFERROR(VLOOKUP($M:$M,'Data 2'!$C:$R,'Data 2'!F$1,0),0)</f>
        <v>29570.93</v>
      </c>
      <c r="P267" s="15">
        <f>IFERROR(VLOOKUP($M:$M,'Data 2'!$C:$R,'Data 2'!G$1,0),0)</f>
        <v>45261.66</v>
      </c>
      <c r="Q267" s="15">
        <f>IFERROR(VLOOKUP($M:$M,'Data 2'!$C:$R,'Data 2'!H$1,0),0)</f>
        <v>43983.1</v>
      </c>
      <c r="R267" s="15">
        <f>IFERROR(VLOOKUP($M:$M,'Data 2'!$C:$R,'Data 2'!I$1,0),0)</f>
        <v>48290.49</v>
      </c>
      <c r="S267" s="15">
        <f>IFERROR(VLOOKUP($M:$M,'Data 2'!$C:$R,'Data 2'!J$1,0),0)</f>
        <v>52512.2</v>
      </c>
      <c r="T267" s="15">
        <f>IFERROR(VLOOKUP($M:$M,'Data 2'!$C:$R,'Data 2'!K$1,0),0)</f>
        <v>55353.78</v>
      </c>
      <c r="U267" s="15">
        <f>IFERROR(VLOOKUP($M:$M,'Data 2'!$C:$R,'Data 2'!L$1,0),0)</f>
        <v>47134.71</v>
      </c>
      <c r="V267" s="15">
        <f>IFERROR(VLOOKUP($M:$M,'Data 2'!$C:$R,'Data 2'!M$1,0),0)</f>
        <v>36867.51</v>
      </c>
      <c r="W267" s="15">
        <f>IFERROR(VLOOKUP($M:$M,'Data 2'!$C:$R,'Data 2'!N$1,0),0)</f>
        <v>31318.52</v>
      </c>
      <c r="X267" s="15">
        <f>IFERROR(VLOOKUP($M:$M,'Data 2'!$C:$R,'Data 2'!O$1,0),0)</f>
        <v>27280.59</v>
      </c>
      <c r="Y267" s="15">
        <f>IFERROR(VLOOKUP($M:$M,'Data 2'!$C:$R,'Data 2'!P$1,0),0)</f>
        <v>32441.19</v>
      </c>
      <c r="Z267" s="16">
        <f t="shared" si="277"/>
        <v>356814.18</v>
      </c>
      <c r="AA267" s="15">
        <f>IFERROR(VLOOKUP($M:$M,'Data 2'!$U:$AI,'Data 2'!W$1,0),0)</f>
        <v>27258.06</v>
      </c>
      <c r="AB267" s="15">
        <f>IFERROR(VLOOKUP($M:$M,'Data 2'!$U:$AI,'Data 2'!X$1,0),0)</f>
        <v>37512.54</v>
      </c>
      <c r="AC267" s="15">
        <f>IFERROR(VLOOKUP($M:$M,'Data 2'!$U:$AI,'Data 2'!Y$1,0),0)</f>
        <v>53196.9</v>
      </c>
      <c r="AD267" s="15">
        <f>IFERROR(VLOOKUP($M:$M,'Data 2'!$U:$AI,'Data 2'!Z$1,0),0)</f>
        <v>51781.2</v>
      </c>
      <c r="AE267" s="15">
        <f>IFERROR(VLOOKUP($M:$M,'Data 2'!$U:$AI,'Data 2'!AA$1,0),0)</f>
        <v>62429.43</v>
      </c>
      <c r="AF267" s="15">
        <f>IFERROR(VLOOKUP($M:$M,'Data 2'!$U:$AI,'Data 2'!AB$1,0),0)</f>
        <v>60922.45</v>
      </c>
      <c r="AG267" s="15">
        <f>IFERROR(VLOOKUP($M:$M,'Data 2'!$U:$AI,'Data 2'!AC$1,0),0)</f>
        <v>59386.44</v>
      </c>
      <c r="AH267" s="15">
        <f>IFERROR(VLOOKUP($M:$M,'Data 2'!$U:$AI,'Data 2'!AD$1,0),0)</f>
        <v>58612.06</v>
      </c>
      <c r="AI267" s="15">
        <f>IFERROR(VLOOKUP($M:$M,'Data 2'!$U:$AI,'Data 2'!AE$1,0),0)</f>
        <v>49263.26</v>
      </c>
      <c r="AJ267" s="15">
        <f>IFERROR(VLOOKUP($M:$M,'Data 2'!$U:$AI,'Data 2'!AF$1,0),0)</f>
        <v>47001.68</v>
      </c>
      <c r="AK267" s="15">
        <f>IFERROR(VLOOKUP($M:$M,'Data 2'!$U:$AI,'Data 2'!AG$1,0),0)</f>
        <v>41291.74</v>
      </c>
      <c r="AL267" s="15">
        <f>IFERROR(VLOOKUP($M:$M,'Data 2'!$U:$AI,'Data 2'!AH$1,0),0)</f>
        <v>37929.29</v>
      </c>
      <c r="AM267" s="16">
        <f t="shared" si="276"/>
        <v>586585.05000000005</v>
      </c>
      <c r="AN267" s="15">
        <f>IFERROR(VLOOKUP($M:$M,'Data 2'!$AP:$BE,'Data 2'!AR$1,0),0)</f>
        <v>37215.71</v>
      </c>
      <c r="AO267" s="15">
        <f>IFERROR(VLOOKUP($M:$M,'Data 2'!$AP:$BE,'Data 2'!AS$1,0),0)</f>
        <v>41614.21</v>
      </c>
      <c r="AP267" s="15">
        <f>IFERROR(VLOOKUP($M:$M,'Data 2'!$AP:$BE,'Data 2'!AT$1,0),0)</f>
        <v>64434.36</v>
      </c>
      <c r="AQ267" s="15">
        <f>IFERROR(VLOOKUP($M:$M,'Data 2'!$AP:$BE,'Data 2'!AU$1,0),0)</f>
        <v>54837.16</v>
      </c>
      <c r="AR267" s="15">
        <f>IFERROR(VLOOKUP($M:$M,'Data 2'!$AP:$BE,'Data 2'!AV$1,0),0)</f>
        <v>66684.31</v>
      </c>
      <c r="AS267" s="15">
        <f>IFERROR(VLOOKUP($M:$M,'Data 2'!$AP:$BE,'Data 2'!AW$1,0),0)</f>
        <v>66908.460000000006</v>
      </c>
      <c r="AT267" s="15">
        <f>IFERROR(VLOOKUP($M:$M,'Data 2'!$AP:$BE,'Data 2'!AX$1,0),0)</f>
        <v>61123.360000000001</v>
      </c>
      <c r="AU267" s="15">
        <f>IFERROR(VLOOKUP($M:$M,'Data 2'!$AP:$BE,'Data 2'!AY$1,0),0)</f>
        <v>62690.28</v>
      </c>
      <c r="AV267" s="15">
        <f>IFERROR(VLOOKUP($M:$M,'Data 2'!$AP:$BE,'Data 2'!AZ$1,0),0)</f>
        <v>46417.77</v>
      </c>
      <c r="AW267" s="15">
        <f>IFERROR(VLOOKUP($M:$M,'Data 2'!$AP:$BE,'Data 2'!BA$1,0),0)</f>
        <v>45084.56</v>
      </c>
      <c r="AX267" s="15">
        <f>IFERROR(VLOOKUP($M:$M,'Data 2'!$AP:$BE,'Data 2'!BB$1,0),0)</f>
        <v>40997.72</v>
      </c>
      <c r="AY267" s="15">
        <f>IFERROR(VLOOKUP($M:$M,'Data 2'!$AP:$BE,'Data 2'!BC$1,0),0)</f>
        <v>41072.270000000004</v>
      </c>
      <c r="AZ267" s="16">
        <f t="shared" ref="AZ267:AZ310" si="562">SUM(AN267:AY267)</f>
        <v>629080.16999999993</v>
      </c>
      <c r="BA267" s="3">
        <f>IF(AA267=0,0,IFERROR(VLOOKUP($M:$M,'Price_Per_Oz_01.2019~'!$A:$CQ,Data_sheet_PTD!BA$2,0),0))</f>
        <v>0.62</v>
      </c>
      <c r="BB267" s="3">
        <f>IF(AB267=0,0,IFERROR(VLOOKUP($M:$M,'Price_Per_Oz_01.2019~'!$A:$CQ,Data_sheet_PTD!BB$2,0),0))</f>
        <v>0.62</v>
      </c>
      <c r="BC267" s="3">
        <f>IF(AC267=0,0,IFERROR(VLOOKUP($M:$M,'Price_Per_Oz_01.2019~'!$A:$CQ,Data_sheet_PTD!BC$2,0),0))</f>
        <v>0.62</v>
      </c>
      <c r="BD267" s="3">
        <f>IF(AD267=0,0,IFERROR(VLOOKUP($M:$M,'Price_Per_Oz_01.2019~'!$A:$CQ,Data_sheet_PTD!BD$2,0),0))</f>
        <v>0.63</v>
      </c>
      <c r="BE267" s="3">
        <f>IF(AE267=0,0,IFERROR(VLOOKUP($M:$M,'Price_Per_Oz_01.2019~'!$A:$CQ,Data_sheet_PTD!BE$2,0),0))</f>
        <v>0.63</v>
      </c>
      <c r="BF267" s="3">
        <f>IF(AF267=0,0,IFERROR(VLOOKUP($M:$M,'Price_Per_Oz_01.2019~'!$A:$CQ,Data_sheet_PTD!BF$2,0),0))</f>
        <v>0.63</v>
      </c>
      <c r="BG267" s="3">
        <f>IF(AG267=0,0,IFERROR(VLOOKUP($M:$M,'Price_Per_Oz_01.2019~'!$A:$CQ,Data_sheet_PTD!BG$2,0),0))</f>
        <v>0.64</v>
      </c>
      <c r="BH267" s="3">
        <f>IF(AH267=0,0,IFERROR(VLOOKUP($M:$M,'Price_Per_Oz_01.2019~'!$A:$CQ,Data_sheet_PTD!BH$2,0),0))</f>
        <v>0.64</v>
      </c>
      <c r="BI267" s="3">
        <f>IF(AI267=0,0,IFERROR(VLOOKUP($M:$M,'Price_Per_Oz_01.2019~'!$A:$CQ,Data_sheet_PTD!BI$2,0),0))</f>
        <v>0.64</v>
      </c>
      <c r="BJ267" s="3">
        <f>IF(AJ267=0,0,IFERROR(VLOOKUP($M:$M,'Price_Per_Oz_01.2019~'!$A:$CQ,Data_sheet_PTD!BJ$2,0),0))</f>
        <v>0.64</v>
      </c>
      <c r="BK267" s="3">
        <f>IF(AK267=0,0,IFERROR(VLOOKUP($M:$M,'Price_Per_Oz_01.2019~'!$A:$CQ,Data_sheet_PTD!BK$2,0),0))</f>
        <v>0.64</v>
      </c>
      <c r="BL267" s="3">
        <f>IF(AL267=0,0,IFERROR(VLOOKUP($M:$M,'Price_Per_Oz_01.2019~'!$A:$CQ,Data_sheet_PTD!BL$2,0),0))</f>
        <v>0.65</v>
      </c>
      <c r="BM267" s="17">
        <f t="shared" ref="BM267:BM311" si="563">BH267</f>
        <v>0.64</v>
      </c>
      <c r="BN267" s="3">
        <f>IF(AN267=0,0,IFERROR(VLOOKUP($M:$M,'Price_Per_Oz_01.2019~'!$A:$CQ,Data_sheet_PTD!BN$2,0),0))</f>
        <v>0.65</v>
      </c>
      <c r="BO267" s="3">
        <f>IF(AO267=0,0,IFERROR(VLOOKUP($M:$M,'Price_Per_Oz_01.2019~'!$A:$CQ,Data_sheet_PTD!BO$2,0),0))</f>
        <v>0.65</v>
      </c>
      <c r="BP267" s="3">
        <f>IF(AP267=0,0,IFERROR(VLOOKUP($M:$M,'Price_Per_Oz_01.2019~'!$A:$CQ,Data_sheet_PTD!BP$2,0),0))</f>
        <v>0.65</v>
      </c>
      <c r="BQ267" s="3">
        <f>IF(AQ267=0,0,IFERROR(VLOOKUP($M:$M,'Price_Per_Oz_01.2019~'!$A:$CQ,Data_sheet_PTD!BQ$2,0),0))</f>
        <v>0.65</v>
      </c>
      <c r="BR267" s="3">
        <f>IF(AR267=0,0,IFERROR(VLOOKUP($M:$M,'Price_Per_Oz_01.2019~'!$A:$CQ,Data_sheet_PTD!BR$2,0),0))</f>
        <v>0.66</v>
      </c>
      <c r="BS267" s="3">
        <f>IF(AS267=0,0,IFERROR(VLOOKUP($M:$M,'Price_Per_Oz_01.2019~'!$A:$CQ,Data_sheet_PTD!BS$2,0),0))</f>
        <v>0.66</v>
      </c>
      <c r="BT267" s="3">
        <f>IF(AT267=0,0,IFERROR(VLOOKUP($M:$M,'Price_Per_Oz_01.2019~'!$A:$CQ,Data_sheet_PTD!BT$2,0),0))</f>
        <v>0.66</v>
      </c>
      <c r="BU267" s="3">
        <f>IF(AU267=0,0,IFERROR(VLOOKUP($M:$M,'Price_Per_Oz_01.2019~'!$A:$CQ,Data_sheet_PTD!BU$2,0),0))</f>
        <v>0.66</v>
      </c>
      <c r="BV267" s="3">
        <f>IF(AV267=0,0,IFERROR(VLOOKUP($M:$M,'Price_Per_Oz_01.2019~'!$A:$CQ,Data_sheet_PTD!BV$2,0),0))</f>
        <v>0.66</v>
      </c>
      <c r="BW267" s="3">
        <f>IF(AW267=0,0,IFERROR(VLOOKUP($M:$M,'Price_Per_Oz_01.2019~'!$A:$CQ,Data_sheet_PTD!BW$2,0),0))</f>
        <v>0.66</v>
      </c>
      <c r="BX267" s="3">
        <f>IF(AX267=0,0,IFERROR(VLOOKUP($M:$M,'Price_Per_Oz_01.2019~'!$A:$CQ,Data_sheet_PTD!BX$2,0),0))</f>
        <v>0.68</v>
      </c>
      <c r="BY267" s="3">
        <f>IF(AY267=0,0,IFERROR(VLOOKUP($M:$M,'Price_Per_Oz_01.2019~'!$A:$CQ,Data_sheet_PTD!BY$2,0),0))</f>
        <v>0.68</v>
      </c>
      <c r="BZ267" s="17">
        <f t="shared" ref="BZ267:BZ311" si="564">BU267</f>
        <v>0.66</v>
      </c>
      <c r="CA267" s="12">
        <f t="shared" si="499"/>
        <v>43964.61290322581</v>
      </c>
      <c r="CB267" s="12">
        <f t="shared" si="500"/>
        <v>60504.096774193553</v>
      </c>
      <c r="CC267" s="12">
        <f t="shared" si="501"/>
        <v>85801.451612903227</v>
      </c>
      <c r="CD267" s="12">
        <f t="shared" si="502"/>
        <v>82192.380952380947</v>
      </c>
      <c r="CE267" s="12">
        <f t="shared" si="503"/>
        <v>99094.333333333328</v>
      </c>
      <c r="CF267" s="12">
        <f t="shared" si="504"/>
        <v>96702.301587301583</v>
      </c>
      <c r="CG267" s="12">
        <f t="shared" si="505"/>
        <v>92791.3125</v>
      </c>
      <c r="CH267" s="12">
        <f t="shared" si="506"/>
        <v>91581.34375</v>
      </c>
      <c r="CI267" s="12">
        <f t="shared" si="507"/>
        <v>76973.84375</v>
      </c>
      <c r="CJ267" s="12">
        <f t="shared" si="508"/>
        <v>73440.125</v>
      </c>
      <c r="CK267" s="12">
        <f t="shared" si="509"/>
        <v>64518.343749999993</v>
      </c>
      <c r="CL267" s="12">
        <f t="shared" si="510"/>
        <v>58352.753846153842</v>
      </c>
      <c r="CM267" s="13">
        <f t="shared" ref="CM267:CM287" si="565">SUM(CA267:CL267)</f>
        <v>925916.89975949237</v>
      </c>
      <c r="CN267" s="12">
        <f t="shared" si="511"/>
        <v>57254.938461538455</v>
      </c>
      <c r="CO267" s="12">
        <f t="shared" si="512"/>
        <v>64021.861538461533</v>
      </c>
      <c r="CP267" s="12">
        <f t="shared" si="513"/>
        <v>99129.784615384619</v>
      </c>
      <c r="CQ267" s="12">
        <f t="shared" si="514"/>
        <v>84364.86153846154</v>
      </c>
      <c r="CR267" s="12">
        <f t="shared" si="515"/>
        <v>101036.83333333333</v>
      </c>
      <c r="CS267" s="12">
        <f t="shared" si="516"/>
        <v>101376.45454545454</v>
      </c>
      <c r="CT267" s="12">
        <f t="shared" si="517"/>
        <v>92611.151515151505</v>
      </c>
      <c r="CU267" s="12">
        <f t="shared" si="518"/>
        <v>94985.272727272721</v>
      </c>
      <c r="CV267" s="12">
        <f t="shared" si="519"/>
        <v>70329.954545454544</v>
      </c>
      <c r="CW267" s="12">
        <f t="shared" si="520"/>
        <v>68309.939393939392</v>
      </c>
      <c r="CX267" s="12">
        <f t="shared" si="521"/>
        <v>60290.76470588235</v>
      </c>
      <c r="CY267" s="12">
        <f t="shared" si="522"/>
        <v>60400.397058823532</v>
      </c>
      <c r="CZ267" s="13">
        <f t="shared" ref="CZ267:CZ310" si="566">SUM(CN267:CY267)</f>
        <v>954112.2139791582</v>
      </c>
      <c r="DA267" s="15">
        <f t="shared" si="524"/>
        <v>8240.0018461538402</v>
      </c>
      <c r="DB267" s="15">
        <f t="shared" si="525"/>
        <v>2181.014153846148</v>
      </c>
      <c r="DC267" s="15">
        <f t="shared" si="526"/>
        <v>8263.566461538463</v>
      </c>
      <c r="DD267" s="15">
        <f t="shared" si="527"/>
        <v>1368.6627692307741</v>
      </c>
      <c r="DE267" s="15">
        <f t="shared" si="528"/>
        <v>1223.7750000000001</v>
      </c>
      <c r="DF267" s="15">
        <f t="shared" si="529"/>
        <v>2944.7163636363657</v>
      </c>
      <c r="DG267" s="15">
        <f t="shared" si="530"/>
        <v>-115.30303030303679</v>
      </c>
      <c r="DH267" s="15">
        <f t="shared" si="531"/>
        <v>2178.5145454545413</v>
      </c>
      <c r="DI267" s="15">
        <f t="shared" si="532"/>
        <v>-4252.0890909090922</v>
      </c>
      <c r="DJ267" s="15">
        <f t="shared" si="533"/>
        <v>-3283.318787878789</v>
      </c>
      <c r="DK267" s="15">
        <f t="shared" si="534"/>
        <v>-2705.6505882352917</v>
      </c>
      <c r="DL267" s="15">
        <f t="shared" si="535"/>
        <v>1330.968088235298</v>
      </c>
      <c r="DM267" s="16">
        <f t="shared" ref="DM267:DM310" si="567">SUM(DA267:DL267)</f>
        <v>17374.857730769221</v>
      </c>
      <c r="DN267" s="15">
        <f t="shared" si="537"/>
        <v>1717.6481538461551</v>
      </c>
      <c r="DO267" s="15">
        <f t="shared" si="538"/>
        <v>1920.6558461538477</v>
      </c>
      <c r="DP267" s="15">
        <f t="shared" si="539"/>
        <v>2973.8935384615411</v>
      </c>
      <c r="DQ267" s="15">
        <f t="shared" si="540"/>
        <v>1687.2972307692323</v>
      </c>
      <c r="DR267" s="15">
        <f t="shared" si="541"/>
        <v>3031.1050000000027</v>
      </c>
      <c r="DS267" s="15">
        <f t="shared" si="542"/>
        <v>3041.2936363636391</v>
      </c>
      <c r="DT267" s="15">
        <f t="shared" si="543"/>
        <v>1852.2230303030317</v>
      </c>
      <c r="DU267" s="15">
        <f t="shared" si="544"/>
        <v>1899.7054545454562</v>
      </c>
      <c r="DV267" s="15">
        <f t="shared" si="545"/>
        <v>1406.5990909090922</v>
      </c>
      <c r="DW267" s="15">
        <f t="shared" si="546"/>
        <v>1366.1987878787891</v>
      </c>
      <c r="DX267" s="15">
        <f t="shared" si="547"/>
        <v>2411.6305882352963</v>
      </c>
      <c r="DY267" s="15">
        <f t="shared" si="548"/>
        <v>1812.0119117647075</v>
      </c>
      <c r="DZ267" s="16">
        <f t="shared" ref="DZ267:DZ310" si="568">SUM(DN267:DY267)</f>
        <v>25120.262269230792</v>
      </c>
      <c r="EB267" s="22">
        <f t="shared" si="550"/>
        <v>0</v>
      </c>
      <c r="EC267" s="22">
        <f t="shared" si="551"/>
        <v>0</v>
      </c>
      <c r="ED267" s="22">
        <f t="shared" si="552"/>
        <v>0</v>
      </c>
      <c r="EE267" s="22">
        <f t="shared" si="553"/>
        <v>0</v>
      </c>
      <c r="EF267" s="22">
        <f t="shared" si="554"/>
        <v>0</v>
      </c>
      <c r="EG267" s="22">
        <f t="shared" si="555"/>
        <v>0</v>
      </c>
      <c r="EH267" s="22">
        <f t="shared" si="556"/>
        <v>3.4106051316484809E-12</v>
      </c>
      <c r="EI267" s="22">
        <f t="shared" si="557"/>
        <v>3.637978807091713E-12</v>
      </c>
      <c r="EJ267" s="22">
        <f t="shared" si="558"/>
        <v>-5.4569682106375694E-12</v>
      </c>
      <c r="EK267" s="22">
        <f t="shared" si="559"/>
        <v>-2.7284841053187847E-12</v>
      </c>
      <c r="EL267" s="22">
        <f t="shared" si="560"/>
        <v>-1.3642420526593924E-12</v>
      </c>
      <c r="EM267" s="22">
        <f t="shared" si="561"/>
        <v>0</v>
      </c>
    </row>
    <row r="268" spans="12:143" x14ac:dyDescent="0.3">
      <c r="M268" t="s">
        <v>241</v>
      </c>
      <c r="N268" s="15">
        <f>IFERROR(VLOOKUP($M:$M,'Data 2'!$C:$R,'Data 2'!E$1,0),0)</f>
        <v>43318.33</v>
      </c>
      <c r="O268" s="15">
        <f>IFERROR(VLOOKUP($M:$M,'Data 2'!$C:$R,'Data 2'!F$1,0),0)</f>
        <v>42402.3</v>
      </c>
      <c r="P268" s="15">
        <f>IFERROR(VLOOKUP($M:$M,'Data 2'!$C:$R,'Data 2'!G$1,0),0)</f>
        <v>61476.36</v>
      </c>
      <c r="Q268" s="15">
        <f>IFERROR(VLOOKUP($M:$M,'Data 2'!$C:$R,'Data 2'!H$1,0),0)</f>
        <v>62136.09</v>
      </c>
      <c r="R268" s="15">
        <f>IFERROR(VLOOKUP($M:$M,'Data 2'!$C:$R,'Data 2'!I$1,0),0)</f>
        <v>76899.259999999995</v>
      </c>
      <c r="S268" s="15">
        <f>IFERROR(VLOOKUP($M:$M,'Data 2'!$C:$R,'Data 2'!J$1,0),0)</f>
        <v>77753.89</v>
      </c>
      <c r="T268" s="15">
        <f>IFERROR(VLOOKUP($M:$M,'Data 2'!$C:$R,'Data 2'!K$1,0),0)</f>
        <v>73453.009999999995</v>
      </c>
      <c r="U268" s="15">
        <f>IFERROR(VLOOKUP($M:$M,'Data 2'!$C:$R,'Data 2'!L$1,0),0)</f>
        <v>67930.320000000007</v>
      </c>
      <c r="V268" s="15">
        <f>IFERROR(VLOOKUP($M:$M,'Data 2'!$C:$R,'Data 2'!M$1,0),0)</f>
        <v>49797.08</v>
      </c>
      <c r="W268" s="15">
        <f>IFERROR(VLOOKUP($M:$M,'Data 2'!$C:$R,'Data 2'!N$1,0),0)</f>
        <v>41035.129999999997</v>
      </c>
      <c r="X268" s="15">
        <f>IFERROR(VLOOKUP($M:$M,'Data 2'!$C:$R,'Data 2'!O$1,0),0)</f>
        <v>36229.949999999997</v>
      </c>
      <c r="Y268" s="15">
        <f>IFERROR(VLOOKUP($M:$M,'Data 2'!$C:$R,'Data 2'!P$1,0),0)</f>
        <v>36559.230000000003</v>
      </c>
      <c r="Z268" s="16">
        <f t="shared" si="277"/>
        <v>505369.56</v>
      </c>
      <c r="AA268" s="15">
        <f>IFERROR(VLOOKUP($M:$M,'Data 2'!$U:$AI,'Data 2'!W$1,0),0)</f>
        <v>35718.19</v>
      </c>
      <c r="AB268" s="15">
        <f>IFERROR(VLOOKUP($M:$M,'Data 2'!$U:$AI,'Data 2'!X$1,0),0)</f>
        <v>47475.06</v>
      </c>
      <c r="AC268" s="15">
        <f>IFERROR(VLOOKUP($M:$M,'Data 2'!$U:$AI,'Data 2'!Y$1,0),0)</f>
        <v>63288.73</v>
      </c>
      <c r="AD268" s="15">
        <f>IFERROR(VLOOKUP($M:$M,'Data 2'!$U:$AI,'Data 2'!Z$1,0),0)</f>
        <v>68279.240000000005</v>
      </c>
      <c r="AE268" s="15">
        <f>IFERROR(VLOOKUP($M:$M,'Data 2'!$U:$AI,'Data 2'!AA$1,0),0)</f>
        <v>86587.55</v>
      </c>
      <c r="AF268" s="15">
        <f>IFERROR(VLOOKUP($M:$M,'Data 2'!$U:$AI,'Data 2'!AB$1,0),0)</f>
        <v>87933.35</v>
      </c>
      <c r="AG268" s="15">
        <f>IFERROR(VLOOKUP($M:$M,'Data 2'!$U:$AI,'Data 2'!AC$1,0),0)</f>
        <v>77893.240000000005</v>
      </c>
      <c r="AH268" s="15">
        <f>IFERROR(VLOOKUP($M:$M,'Data 2'!$U:$AI,'Data 2'!AD$1,0),0)</f>
        <v>75588.639999999999</v>
      </c>
      <c r="AI268" s="15">
        <f>IFERROR(VLOOKUP($M:$M,'Data 2'!$U:$AI,'Data 2'!AE$1,0),0)</f>
        <v>57208.17</v>
      </c>
      <c r="AJ268" s="15">
        <f>IFERROR(VLOOKUP($M:$M,'Data 2'!$U:$AI,'Data 2'!AF$1,0),0)</f>
        <v>51584.76</v>
      </c>
      <c r="AK268" s="15">
        <f>IFERROR(VLOOKUP($M:$M,'Data 2'!$U:$AI,'Data 2'!AG$1,0),0)</f>
        <v>46001.87</v>
      </c>
      <c r="AL268" s="15">
        <f>IFERROR(VLOOKUP($M:$M,'Data 2'!$U:$AI,'Data 2'!AH$1,0),0)</f>
        <v>37933</v>
      </c>
      <c r="AM268" s="16">
        <f t="shared" si="276"/>
        <v>735491.8</v>
      </c>
      <c r="AN268" s="15">
        <f>IFERROR(VLOOKUP($M:$M,'Data 2'!$AP:$BE,'Data 2'!AR$1,0),0)</f>
        <v>34764.44</v>
      </c>
      <c r="AO268" s="15">
        <f>IFERROR(VLOOKUP($M:$M,'Data 2'!$AP:$BE,'Data 2'!AS$1,0),0)</f>
        <v>47828.800000000003</v>
      </c>
      <c r="AP268" s="15">
        <f>IFERROR(VLOOKUP($M:$M,'Data 2'!$AP:$BE,'Data 2'!AT$1,0),0)</f>
        <v>71431.009999999995</v>
      </c>
      <c r="AQ268" s="15">
        <f>IFERROR(VLOOKUP($M:$M,'Data 2'!$AP:$BE,'Data 2'!AU$1,0),0)</f>
        <v>63960.86</v>
      </c>
      <c r="AR268" s="15">
        <f>IFERROR(VLOOKUP($M:$M,'Data 2'!$AP:$BE,'Data 2'!AV$1,0),0)</f>
        <v>85681.43</v>
      </c>
      <c r="AS268" s="15">
        <f>IFERROR(VLOOKUP($M:$M,'Data 2'!$AP:$BE,'Data 2'!AW$1,0),0)</f>
        <v>79268.570000000007</v>
      </c>
      <c r="AT268" s="15">
        <f>IFERROR(VLOOKUP($M:$M,'Data 2'!$AP:$BE,'Data 2'!AX$1,0),0)</f>
        <v>77481.06</v>
      </c>
      <c r="AU268" s="15">
        <f>IFERROR(VLOOKUP($M:$M,'Data 2'!$AP:$BE,'Data 2'!AY$1,0),0)</f>
        <v>76199.100000000006</v>
      </c>
      <c r="AV268" s="15">
        <f>IFERROR(VLOOKUP($M:$M,'Data 2'!$AP:$BE,'Data 2'!AZ$1,0),0)</f>
        <v>51637.22</v>
      </c>
      <c r="AW268" s="15">
        <f>IFERROR(VLOOKUP($M:$M,'Data 2'!$AP:$BE,'Data 2'!BA$1,0),0)</f>
        <v>54105.039999999994</v>
      </c>
      <c r="AX268" s="15">
        <f>IFERROR(VLOOKUP($M:$M,'Data 2'!$AP:$BE,'Data 2'!BB$1,0),0)</f>
        <v>47851.109999999993</v>
      </c>
      <c r="AY268" s="15">
        <f>IFERROR(VLOOKUP($M:$M,'Data 2'!$AP:$BE,'Data 2'!BC$1,0),0)</f>
        <v>38555.56</v>
      </c>
      <c r="AZ268" s="16">
        <f t="shared" si="562"/>
        <v>728764.2</v>
      </c>
      <c r="BA268" s="3">
        <f>IF(AA268=0,0,IFERROR(VLOOKUP($M:$M,'Price_Per_Oz_01.2019~'!$A:$CQ,Data_sheet_PTD!BA$2,0),0))</f>
        <v>0.67</v>
      </c>
      <c r="BB268" s="3">
        <f>IF(AB268=0,0,IFERROR(VLOOKUP($M:$M,'Price_Per_Oz_01.2019~'!$A:$CQ,Data_sheet_PTD!BB$2,0),0))</f>
        <v>0.67</v>
      </c>
      <c r="BC268" s="3">
        <f>IF(AC268=0,0,IFERROR(VLOOKUP($M:$M,'Price_Per_Oz_01.2019~'!$A:$CQ,Data_sheet_PTD!BC$2,0),0))</f>
        <v>0.67</v>
      </c>
      <c r="BD268" s="3">
        <f>IF(AD268=0,0,IFERROR(VLOOKUP($M:$M,'Price_Per_Oz_01.2019~'!$A:$CQ,Data_sheet_PTD!BD$2,0),0))</f>
        <v>0.67</v>
      </c>
      <c r="BE268" s="3">
        <f>IF(AE268=0,0,IFERROR(VLOOKUP($M:$M,'Price_Per_Oz_01.2019~'!$A:$CQ,Data_sheet_PTD!BE$2,0),0))</f>
        <v>0.67</v>
      </c>
      <c r="BF268" s="3">
        <f>IF(AF268=0,0,IFERROR(VLOOKUP($M:$M,'Price_Per_Oz_01.2019~'!$A:$CQ,Data_sheet_PTD!BF$2,0),0))</f>
        <v>0.67</v>
      </c>
      <c r="BG268" s="3">
        <f>IF(AG268=0,0,IFERROR(VLOOKUP($M:$M,'Price_Per_Oz_01.2019~'!$A:$CQ,Data_sheet_PTD!BG$2,0),0))</f>
        <v>0.67</v>
      </c>
      <c r="BH268" s="3">
        <f>IF(AH268=0,0,IFERROR(VLOOKUP($M:$M,'Price_Per_Oz_01.2019~'!$A:$CQ,Data_sheet_PTD!BH$2,0),0))</f>
        <v>0.67</v>
      </c>
      <c r="BI268" s="3">
        <f>IF(AI268=0,0,IFERROR(VLOOKUP($M:$M,'Price_Per_Oz_01.2019~'!$A:$CQ,Data_sheet_PTD!BI$2,0),0))</f>
        <v>0.67</v>
      </c>
      <c r="BJ268" s="3">
        <f>IF(AJ268=0,0,IFERROR(VLOOKUP($M:$M,'Price_Per_Oz_01.2019~'!$A:$CQ,Data_sheet_PTD!BJ$2,0),0))</f>
        <v>0.67</v>
      </c>
      <c r="BK268" s="3">
        <f>IF(AK268=0,0,IFERROR(VLOOKUP($M:$M,'Price_Per_Oz_01.2019~'!$A:$CQ,Data_sheet_PTD!BK$2,0),0))</f>
        <v>0.67</v>
      </c>
      <c r="BL268" s="3">
        <f>IF(AL268=0,0,IFERROR(VLOOKUP($M:$M,'Price_Per_Oz_01.2019~'!$A:$CQ,Data_sheet_PTD!BL$2,0),0))</f>
        <v>0.67</v>
      </c>
      <c r="BM268" s="17">
        <f t="shared" si="563"/>
        <v>0.67</v>
      </c>
      <c r="BN268" s="3">
        <f>IF(AN268=0,0,IFERROR(VLOOKUP($M:$M,'Price_Per_Oz_01.2019~'!$A:$CQ,Data_sheet_PTD!BN$2,0),0))</f>
        <v>0.67</v>
      </c>
      <c r="BO268" s="3">
        <f>IF(AO268=0,0,IFERROR(VLOOKUP($M:$M,'Price_Per_Oz_01.2019~'!$A:$CQ,Data_sheet_PTD!BO$2,0),0))</f>
        <v>0.67</v>
      </c>
      <c r="BP268" s="3">
        <f>IF(AP268=0,0,IFERROR(VLOOKUP($M:$M,'Price_Per_Oz_01.2019~'!$A:$CQ,Data_sheet_PTD!BP$2,0),0))</f>
        <v>0.67</v>
      </c>
      <c r="BQ268" s="3">
        <f>IF(AQ268=0,0,IFERROR(VLOOKUP($M:$M,'Price_Per_Oz_01.2019~'!$A:$CQ,Data_sheet_PTD!BQ$2,0),0))</f>
        <v>0.73</v>
      </c>
      <c r="BR268" s="3">
        <f>IF(AR268=0,0,IFERROR(VLOOKUP($M:$M,'Price_Per_Oz_01.2019~'!$A:$CQ,Data_sheet_PTD!BR$2,0),0))</f>
        <v>0.73</v>
      </c>
      <c r="BS268" s="3">
        <f>IF(AS268=0,0,IFERROR(VLOOKUP($M:$M,'Price_Per_Oz_01.2019~'!$A:$CQ,Data_sheet_PTD!BS$2,0),0))</f>
        <v>0.73</v>
      </c>
      <c r="BT268" s="3">
        <f>IF(AT268=0,0,IFERROR(VLOOKUP($M:$M,'Price_Per_Oz_01.2019~'!$A:$CQ,Data_sheet_PTD!BT$2,0),0))</f>
        <v>0.73</v>
      </c>
      <c r="BU268" s="3">
        <f>IF(AU268=0,0,IFERROR(VLOOKUP($M:$M,'Price_Per_Oz_01.2019~'!$A:$CQ,Data_sheet_PTD!BU$2,0),0))</f>
        <v>0.73</v>
      </c>
      <c r="BV268" s="3">
        <f>IF(AV268=0,0,IFERROR(VLOOKUP($M:$M,'Price_Per_Oz_01.2019~'!$A:$CQ,Data_sheet_PTD!BV$2,0),0))</f>
        <v>0.73</v>
      </c>
      <c r="BW268" s="3">
        <f>IF(AW268=0,0,IFERROR(VLOOKUP($M:$M,'Price_Per_Oz_01.2019~'!$A:$CQ,Data_sheet_PTD!BW$2,0),0))</f>
        <v>0.73</v>
      </c>
      <c r="BX268" s="3">
        <f>IF(AX268=0,0,IFERROR(VLOOKUP($M:$M,'Price_Per_Oz_01.2019~'!$A:$CQ,Data_sheet_PTD!BX$2,0),0))</f>
        <v>0.73</v>
      </c>
      <c r="BY268" s="3">
        <f>IF(AY268=0,0,IFERROR(VLOOKUP($M:$M,'Price_Per_Oz_01.2019~'!$A:$CQ,Data_sheet_PTD!BY$2,0),0))</f>
        <v>0.73</v>
      </c>
      <c r="BZ268" s="17">
        <f t="shared" si="564"/>
        <v>0.73</v>
      </c>
      <c r="CA268" s="12">
        <f t="shared" si="499"/>
        <v>53310.73134328358</v>
      </c>
      <c r="CB268" s="12">
        <f t="shared" si="500"/>
        <v>70858.298507462678</v>
      </c>
      <c r="CC268" s="12">
        <f t="shared" si="501"/>
        <v>94460.791044776124</v>
      </c>
      <c r="CD268" s="12">
        <f t="shared" si="502"/>
        <v>101909.31343283583</v>
      </c>
      <c r="CE268" s="12">
        <f t="shared" si="503"/>
        <v>129235.14925373135</v>
      </c>
      <c r="CF268" s="12">
        <f t="shared" si="504"/>
        <v>131243.80597014926</v>
      </c>
      <c r="CG268" s="12">
        <f t="shared" si="505"/>
        <v>116258.56716417911</v>
      </c>
      <c r="CH268" s="12">
        <f t="shared" si="506"/>
        <v>112818.86567164179</v>
      </c>
      <c r="CI268" s="12">
        <f t="shared" si="507"/>
        <v>85385.32835820895</v>
      </c>
      <c r="CJ268" s="12">
        <f t="shared" si="508"/>
        <v>76992.179104477604</v>
      </c>
      <c r="CK268" s="12">
        <f t="shared" si="509"/>
        <v>68659.507462686568</v>
      </c>
      <c r="CL268" s="12">
        <f t="shared" si="510"/>
        <v>56616.417910447759</v>
      </c>
      <c r="CM268" s="13">
        <f t="shared" si="565"/>
        <v>1097748.9552238807</v>
      </c>
      <c r="CN268" s="12">
        <f t="shared" si="511"/>
        <v>51887.223880597012</v>
      </c>
      <c r="CO268" s="12">
        <f t="shared" si="512"/>
        <v>71386.26865671642</v>
      </c>
      <c r="CP268" s="12">
        <f t="shared" si="513"/>
        <v>106613.44776119401</v>
      </c>
      <c r="CQ268" s="12">
        <f t="shared" si="514"/>
        <v>87617.61643835617</v>
      </c>
      <c r="CR268" s="12">
        <f t="shared" si="515"/>
        <v>117371.82191780821</v>
      </c>
      <c r="CS268" s="12">
        <f t="shared" si="516"/>
        <v>108587.08219178084</v>
      </c>
      <c r="CT268" s="12">
        <f t="shared" si="517"/>
        <v>106138.43835616438</v>
      </c>
      <c r="CU268" s="12">
        <f t="shared" si="518"/>
        <v>104382.3287671233</v>
      </c>
      <c r="CV268" s="12">
        <f t="shared" si="519"/>
        <v>70735.917808219179</v>
      </c>
      <c r="CW268" s="12">
        <f t="shared" si="520"/>
        <v>74116.493150684924</v>
      </c>
      <c r="CX268" s="12">
        <f t="shared" si="521"/>
        <v>65549.465753424651</v>
      </c>
      <c r="CY268" s="12">
        <f t="shared" si="522"/>
        <v>52815.835616438351</v>
      </c>
      <c r="CZ268" s="13">
        <f t="shared" si="566"/>
        <v>1017201.9402985073</v>
      </c>
      <c r="DA268" s="15">
        <f t="shared" si="524"/>
        <v>-953.75000000000068</v>
      </c>
      <c r="DB268" s="15">
        <f t="shared" si="525"/>
        <v>353.74000000000746</v>
      </c>
      <c r="DC268" s="15">
        <f t="shared" si="526"/>
        <v>8142.2799999999834</v>
      </c>
      <c r="DD268" s="15">
        <f t="shared" si="527"/>
        <v>-9575.4369863013708</v>
      </c>
      <c r="DE268" s="15">
        <f t="shared" si="528"/>
        <v>-7948.4293150685035</v>
      </c>
      <c r="DF268" s="15">
        <f t="shared" si="529"/>
        <v>-15180.004931506846</v>
      </c>
      <c r="DG268" s="15">
        <f t="shared" si="530"/>
        <v>-6780.4863013698732</v>
      </c>
      <c r="DH268" s="15">
        <f t="shared" si="531"/>
        <v>-5652.4797260273899</v>
      </c>
      <c r="DI268" s="15">
        <f t="shared" si="532"/>
        <v>-9815.105068493147</v>
      </c>
      <c r="DJ268" s="15">
        <f t="shared" si="533"/>
        <v>-1926.7095890410953</v>
      </c>
      <c r="DK268" s="15">
        <f t="shared" si="534"/>
        <v>-2083.7279452054845</v>
      </c>
      <c r="DL268" s="15">
        <f t="shared" si="535"/>
        <v>-2546.3901369863033</v>
      </c>
      <c r="DM268" s="16">
        <f t="shared" si="567"/>
        <v>-53966.500000000022</v>
      </c>
      <c r="DN268" s="15">
        <f t="shared" si="537"/>
        <v>0</v>
      </c>
      <c r="DO268" s="15">
        <f t="shared" si="538"/>
        <v>0</v>
      </c>
      <c r="DP268" s="15">
        <f t="shared" si="539"/>
        <v>0</v>
      </c>
      <c r="DQ268" s="15">
        <f t="shared" si="540"/>
        <v>5257.0569863013652</v>
      </c>
      <c r="DR268" s="15">
        <f t="shared" si="541"/>
        <v>7042.3093150684854</v>
      </c>
      <c r="DS268" s="15">
        <f t="shared" si="542"/>
        <v>6515.2249315068439</v>
      </c>
      <c r="DT268" s="15">
        <f t="shared" si="543"/>
        <v>6368.3063013698566</v>
      </c>
      <c r="DU268" s="15">
        <f t="shared" si="544"/>
        <v>6262.9397260273918</v>
      </c>
      <c r="DV268" s="15">
        <f t="shared" si="545"/>
        <v>4244.1550684931462</v>
      </c>
      <c r="DW268" s="15">
        <f t="shared" si="546"/>
        <v>4446.9895890410908</v>
      </c>
      <c r="DX268" s="15">
        <f t="shared" si="547"/>
        <v>3932.9679452054752</v>
      </c>
      <c r="DY268" s="15">
        <f t="shared" si="548"/>
        <v>3168.9501369862978</v>
      </c>
      <c r="DZ268" s="16">
        <f t="shared" si="568"/>
        <v>47238.899999999951</v>
      </c>
      <c r="EB268" s="22">
        <f t="shared" si="550"/>
        <v>0</v>
      </c>
      <c r="EC268" s="22">
        <f t="shared" si="551"/>
        <v>-2.2168933355715126E-12</v>
      </c>
      <c r="ED268" s="22">
        <f t="shared" si="552"/>
        <v>8.1854523159563541E-12</v>
      </c>
      <c r="EE268" s="22">
        <f t="shared" si="553"/>
        <v>0</v>
      </c>
      <c r="EF268" s="22">
        <f t="shared" si="554"/>
        <v>8.1854523159563541E-12</v>
      </c>
      <c r="EG268" s="22">
        <f t="shared" si="555"/>
        <v>0</v>
      </c>
      <c r="EH268" s="22">
        <f t="shared" si="556"/>
        <v>9.0949470177292824E-12</v>
      </c>
      <c r="EI268" s="22">
        <f t="shared" si="557"/>
        <v>4.5474735088646412E-12</v>
      </c>
      <c r="EJ268" s="22">
        <f t="shared" si="558"/>
        <v>0</v>
      </c>
      <c r="EK268" s="22">
        <f t="shared" si="559"/>
        <v>-3.637978807091713E-12</v>
      </c>
      <c r="EL268" s="22">
        <f t="shared" si="560"/>
        <v>0</v>
      </c>
      <c r="EM268" s="22">
        <f t="shared" si="561"/>
        <v>3.1832314562052488E-12</v>
      </c>
    </row>
    <row r="269" spans="12:143" x14ac:dyDescent="0.3">
      <c r="M269" t="s">
        <v>242</v>
      </c>
      <c r="N269" s="15">
        <f>IFERROR(VLOOKUP($M:$M,'Data 2'!$C:$R,'Data 2'!E$1,0),0)</f>
        <v>37365.25</v>
      </c>
      <c r="O269" s="15">
        <f>IFERROR(VLOOKUP($M:$M,'Data 2'!$C:$R,'Data 2'!F$1,0),0)</f>
        <v>37138.19</v>
      </c>
      <c r="P269" s="15">
        <f>IFERROR(VLOOKUP($M:$M,'Data 2'!$C:$R,'Data 2'!G$1,0),0)</f>
        <v>48869.67</v>
      </c>
      <c r="Q269" s="15">
        <f>IFERROR(VLOOKUP($M:$M,'Data 2'!$C:$R,'Data 2'!H$1,0),0)</f>
        <v>55422.48</v>
      </c>
      <c r="R269" s="15">
        <f>IFERROR(VLOOKUP($M:$M,'Data 2'!$C:$R,'Data 2'!I$1,0),0)</f>
        <v>59546.83</v>
      </c>
      <c r="S269" s="15">
        <f>IFERROR(VLOOKUP($M:$M,'Data 2'!$C:$R,'Data 2'!J$1,0),0)</f>
        <v>60467.68</v>
      </c>
      <c r="T269" s="15">
        <f>IFERROR(VLOOKUP($M:$M,'Data 2'!$C:$R,'Data 2'!K$1,0),0)</f>
        <v>60827.54</v>
      </c>
      <c r="U269" s="15">
        <f>IFERROR(VLOOKUP($M:$M,'Data 2'!$C:$R,'Data 2'!L$1,0),0)</f>
        <v>57133.120000000003</v>
      </c>
      <c r="V269" s="15">
        <f>IFERROR(VLOOKUP($M:$M,'Data 2'!$C:$R,'Data 2'!M$1,0),0)</f>
        <v>46632.74</v>
      </c>
      <c r="W269" s="15">
        <f>IFERROR(VLOOKUP($M:$M,'Data 2'!$C:$R,'Data 2'!N$1,0),0)</f>
        <v>38131.43</v>
      </c>
      <c r="X269" s="15">
        <f>IFERROR(VLOOKUP($M:$M,'Data 2'!$C:$R,'Data 2'!O$1,0),0)</f>
        <v>32839.269999999997</v>
      </c>
      <c r="Y269" s="15">
        <f>IFERROR(VLOOKUP($M:$M,'Data 2'!$C:$R,'Data 2'!P$1,0),0)</f>
        <v>34014.660000000003</v>
      </c>
      <c r="Z269" s="16">
        <f t="shared" si="277"/>
        <v>416770.75999999995</v>
      </c>
      <c r="AA269" s="15">
        <f>IFERROR(VLOOKUP($M:$M,'Data 2'!$U:$AI,'Data 2'!W$1,0),0)</f>
        <v>32957.22</v>
      </c>
      <c r="AB269" s="15">
        <f>IFERROR(VLOOKUP($M:$M,'Data 2'!$U:$AI,'Data 2'!X$1,0),0)</f>
        <v>44550.22</v>
      </c>
      <c r="AC269" s="15">
        <f>IFERROR(VLOOKUP($M:$M,'Data 2'!$U:$AI,'Data 2'!Y$1,0),0)</f>
        <v>60160.93</v>
      </c>
      <c r="AD269" s="15">
        <f>IFERROR(VLOOKUP($M:$M,'Data 2'!$U:$AI,'Data 2'!Z$1,0),0)</f>
        <v>63138.559999999998</v>
      </c>
      <c r="AE269" s="15">
        <f>IFERROR(VLOOKUP($M:$M,'Data 2'!$U:$AI,'Data 2'!AA$1,0),0)</f>
        <v>71009.88</v>
      </c>
      <c r="AF269" s="15">
        <f>IFERROR(VLOOKUP($M:$M,'Data 2'!$U:$AI,'Data 2'!AB$1,0),0)</f>
        <v>76416.45</v>
      </c>
      <c r="AG269" s="15">
        <f>IFERROR(VLOOKUP($M:$M,'Data 2'!$U:$AI,'Data 2'!AC$1,0),0)</f>
        <v>65789.899999999994</v>
      </c>
      <c r="AH269" s="15">
        <f>IFERROR(VLOOKUP($M:$M,'Data 2'!$U:$AI,'Data 2'!AD$1,0),0)</f>
        <v>70810.960000000006</v>
      </c>
      <c r="AI269" s="15">
        <f>IFERROR(VLOOKUP($M:$M,'Data 2'!$U:$AI,'Data 2'!AE$1,0),0)</f>
        <v>57315.25</v>
      </c>
      <c r="AJ269" s="15">
        <f>IFERROR(VLOOKUP($M:$M,'Data 2'!$U:$AI,'Data 2'!AF$1,0),0)</f>
        <v>54085.25</v>
      </c>
      <c r="AK269" s="15">
        <f>IFERROR(VLOOKUP($M:$M,'Data 2'!$U:$AI,'Data 2'!AG$1,0),0)</f>
        <v>43798.68</v>
      </c>
      <c r="AL269" s="15">
        <f>IFERROR(VLOOKUP($M:$M,'Data 2'!$U:$AI,'Data 2'!AH$1,0),0)</f>
        <v>39080.47</v>
      </c>
      <c r="AM269" s="16">
        <f t="shared" si="276"/>
        <v>679113.77000000014</v>
      </c>
      <c r="AN269" s="15">
        <f>IFERROR(VLOOKUP($M:$M,'Data 2'!$AP:$BE,'Data 2'!AR$1,0),0)</f>
        <v>41025.300000000003</v>
      </c>
      <c r="AO269" s="15">
        <f>IFERROR(VLOOKUP($M:$M,'Data 2'!$AP:$BE,'Data 2'!AS$1,0),0)</f>
        <v>47437.88</v>
      </c>
      <c r="AP269" s="15">
        <f>IFERROR(VLOOKUP($M:$M,'Data 2'!$AP:$BE,'Data 2'!AT$1,0),0)</f>
        <v>67086.06</v>
      </c>
      <c r="AQ269" s="15">
        <f>IFERROR(VLOOKUP($M:$M,'Data 2'!$AP:$BE,'Data 2'!AU$1,0),0)</f>
        <v>65312.76</v>
      </c>
      <c r="AR269" s="15">
        <f>IFERROR(VLOOKUP($M:$M,'Data 2'!$AP:$BE,'Data 2'!AV$1,0),0)</f>
        <v>72320.009999999995</v>
      </c>
      <c r="AS269" s="15">
        <f>IFERROR(VLOOKUP($M:$M,'Data 2'!$AP:$BE,'Data 2'!AW$1,0),0)</f>
        <v>73389.820000000007</v>
      </c>
      <c r="AT269" s="15">
        <f>IFERROR(VLOOKUP($M:$M,'Data 2'!$AP:$BE,'Data 2'!AX$1,0),0)</f>
        <v>70944.56</v>
      </c>
      <c r="AU269" s="15">
        <f>IFERROR(VLOOKUP($M:$M,'Data 2'!$AP:$BE,'Data 2'!AY$1,0),0)</f>
        <v>76612.84</v>
      </c>
      <c r="AV269" s="15">
        <f>IFERROR(VLOOKUP($M:$M,'Data 2'!$AP:$BE,'Data 2'!AZ$1,0),0)</f>
        <v>57764.959999999999</v>
      </c>
      <c r="AW269" s="15">
        <f>IFERROR(VLOOKUP($M:$M,'Data 2'!$AP:$BE,'Data 2'!BA$1,0),0)</f>
        <v>54226.9</v>
      </c>
      <c r="AX269" s="15">
        <f>IFERROR(VLOOKUP($M:$M,'Data 2'!$AP:$BE,'Data 2'!BB$1,0),0)</f>
        <v>47893.919999999998</v>
      </c>
      <c r="AY269" s="15">
        <f>IFERROR(VLOOKUP($M:$M,'Data 2'!$AP:$BE,'Data 2'!BC$1,0),0)</f>
        <v>43244.11</v>
      </c>
      <c r="AZ269" s="16">
        <f t="shared" si="562"/>
        <v>717259.12</v>
      </c>
      <c r="BA269" s="3">
        <f>IF(AA269=0,0,IFERROR(VLOOKUP($M:$M,'Price_Per_Oz_01.2019~'!$A:$CQ,Data_sheet_PTD!BA$2,0),0))</f>
        <v>0.67</v>
      </c>
      <c r="BB269" s="3">
        <f>IF(AB269=0,0,IFERROR(VLOOKUP($M:$M,'Price_Per_Oz_01.2019~'!$A:$CQ,Data_sheet_PTD!BB$2,0),0))</f>
        <v>0.67</v>
      </c>
      <c r="BC269" s="3">
        <f>IF(AC269=0,0,IFERROR(VLOOKUP($M:$M,'Price_Per_Oz_01.2019~'!$A:$CQ,Data_sheet_PTD!BC$2,0),0))</f>
        <v>0.67</v>
      </c>
      <c r="BD269" s="3">
        <f>IF(AD269=0,0,IFERROR(VLOOKUP($M:$M,'Price_Per_Oz_01.2019~'!$A:$CQ,Data_sheet_PTD!BD$2,0),0))</f>
        <v>0.67</v>
      </c>
      <c r="BE269" s="3">
        <f>IF(AE269=0,0,IFERROR(VLOOKUP($M:$M,'Price_Per_Oz_01.2019~'!$A:$CQ,Data_sheet_PTD!BE$2,0),0))</f>
        <v>0.67</v>
      </c>
      <c r="BF269" s="3">
        <f>IF(AF269=0,0,IFERROR(VLOOKUP($M:$M,'Price_Per_Oz_01.2019~'!$A:$CQ,Data_sheet_PTD!BF$2,0),0))</f>
        <v>0.67</v>
      </c>
      <c r="BG269" s="3">
        <f>IF(AG269=0,0,IFERROR(VLOOKUP($M:$M,'Price_Per_Oz_01.2019~'!$A:$CQ,Data_sheet_PTD!BG$2,0),0))</f>
        <v>0.67</v>
      </c>
      <c r="BH269" s="3">
        <f>IF(AH269=0,0,IFERROR(VLOOKUP($M:$M,'Price_Per_Oz_01.2019~'!$A:$CQ,Data_sheet_PTD!BH$2,0),0))</f>
        <v>0.67</v>
      </c>
      <c r="BI269" s="3">
        <f>IF(AI269=0,0,IFERROR(VLOOKUP($M:$M,'Price_Per_Oz_01.2019~'!$A:$CQ,Data_sheet_PTD!BI$2,0),0))</f>
        <v>0.67</v>
      </c>
      <c r="BJ269" s="3">
        <f>IF(AJ269=0,0,IFERROR(VLOOKUP($M:$M,'Price_Per_Oz_01.2019~'!$A:$CQ,Data_sheet_PTD!BJ$2,0),0))</f>
        <v>0.67</v>
      </c>
      <c r="BK269" s="3">
        <f>IF(AK269=0,0,IFERROR(VLOOKUP($M:$M,'Price_Per_Oz_01.2019~'!$A:$CQ,Data_sheet_PTD!BK$2,0),0))</f>
        <v>0.67</v>
      </c>
      <c r="BL269" s="3">
        <f>IF(AL269=0,0,IFERROR(VLOOKUP($M:$M,'Price_Per_Oz_01.2019~'!$A:$CQ,Data_sheet_PTD!BL$2,0),0))</f>
        <v>0.67</v>
      </c>
      <c r="BM269" s="17">
        <f t="shared" si="563"/>
        <v>0.67</v>
      </c>
      <c r="BN269" s="3">
        <f>IF(AN269=0,0,IFERROR(VLOOKUP($M:$M,'Price_Per_Oz_01.2019~'!$A:$CQ,Data_sheet_PTD!BN$2,0),0))</f>
        <v>0.67</v>
      </c>
      <c r="BO269" s="3">
        <f>IF(AO269=0,0,IFERROR(VLOOKUP($M:$M,'Price_Per_Oz_01.2019~'!$A:$CQ,Data_sheet_PTD!BO$2,0),0))</f>
        <v>0.67</v>
      </c>
      <c r="BP269" s="3">
        <f>IF(AP269=0,0,IFERROR(VLOOKUP($M:$M,'Price_Per_Oz_01.2019~'!$A:$CQ,Data_sheet_PTD!BP$2,0),0))</f>
        <v>0.67</v>
      </c>
      <c r="BQ269" s="3">
        <f>IF(AQ269=0,0,IFERROR(VLOOKUP($M:$M,'Price_Per_Oz_01.2019~'!$A:$CQ,Data_sheet_PTD!BQ$2,0),0))</f>
        <v>0.67</v>
      </c>
      <c r="BR269" s="3">
        <f>IF(AR269=0,0,IFERROR(VLOOKUP($M:$M,'Price_Per_Oz_01.2019~'!$A:$CQ,Data_sheet_PTD!BR$2,0),0))</f>
        <v>0.67</v>
      </c>
      <c r="BS269" s="3">
        <f>IF(AS269=0,0,IFERROR(VLOOKUP($M:$M,'Price_Per_Oz_01.2019~'!$A:$CQ,Data_sheet_PTD!BS$2,0),0))</f>
        <v>0.67</v>
      </c>
      <c r="BT269" s="3">
        <f>IF(AT269=0,0,IFERROR(VLOOKUP($M:$M,'Price_Per_Oz_01.2019~'!$A:$CQ,Data_sheet_PTD!BT$2,0),0))</f>
        <v>0.67</v>
      </c>
      <c r="BU269" s="3">
        <f>IF(AU269=0,0,IFERROR(VLOOKUP($M:$M,'Price_Per_Oz_01.2019~'!$A:$CQ,Data_sheet_PTD!BU$2,0),0))</f>
        <v>0.67</v>
      </c>
      <c r="BV269" s="3">
        <f>IF(AV269=0,0,IFERROR(VLOOKUP($M:$M,'Price_Per_Oz_01.2019~'!$A:$CQ,Data_sheet_PTD!BV$2,0),0))</f>
        <v>0.67</v>
      </c>
      <c r="BW269" s="3">
        <f>IF(AW269=0,0,IFERROR(VLOOKUP($M:$M,'Price_Per_Oz_01.2019~'!$A:$CQ,Data_sheet_PTD!BW$2,0),0))</f>
        <v>0.69</v>
      </c>
      <c r="BX269" s="3">
        <f>IF(AX269=0,0,IFERROR(VLOOKUP($M:$M,'Price_Per_Oz_01.2019~'!$A:$CQ,Data_sheet_PTD!BX$2,0),0))</f>
        <v>0.69</v>
      </c>
      <c r="BY269" s="3">
        <f>IF(AY269=0,0,IFERROR(VLOOKUP($M:$M,'Price_Per_Oz_01.2019~'!$A:$CQ,Data_sheet_PTD!BY$2,0),0))</f>
        <v>0.69</v>
      </c>
      <c r="BZ269" s="17">
        <f t="shared" si="564"/>
        <v>0.67</v>
      </c>
      <c r="CA269" s="12">
        <f t="shared" si="499"/>
        <v>49189.880597014926</v>
      </c>
      <c r="CB269" s="12">
        <f t="shared" si="500"/>
        <v>66492.86567164179</v>
      </c>
      <c r="CC269" s="12">
        <f t="shared" si="501"/>
        <v>89792.432835820888</v>
      </c>
      <c r="CD269" s="12">
        <f t="shared" si="502"/>
        <v>94236.6567164179</v>
      </c>
      <c r="CE269" s="12">
        <f t="shared" si="503"/>
        <v>105984.89552238806</v>
      </c>
      <c r="CF269" s="12">
        <f t="shared" si="504"/>
        <v>114054.40298507462</v>
      </c>
      <c r="CG269" s="12">
        <f t="shared" si="505"/>
        <v>98193.880597014911</v>
      </c>
      <c r="CH269" s="12">
        <f t="shared" si="506"/>
        <v>105688</v>
      </c>
      <c r="CI269" s="12">
        <f t="shared" si="507"/>
        <v>85545.149253731332</v>
      </c>
      <c r="CJ269" s="12">
        <f t="shared" si="508"/>
        <v>80724.253731343284</v>
      </c>
      <c r="CK269" s="12">
        <f t="shared" si="509"/>
        <v>65371.164179104475</v>
      </c>
      <c r="CL269" s="12">
        <f t="shared" si="510"/>
        <v>58329.059701492537</v>
      </c>
      <c r="CM269" s="13">
        <f t="shared" si="565"/>
        <v>1013602.6417910447</v>
      </c>
      <c r="CN269" s="12">
        <f t="shared" si="511"/>
        <v>61231.791044776117</v>
      </c>
      <c r="CO269" s="12">
        <f t="shared" si="512"/>
        <v>70802.805970149246</v>
      </c>
      <c r="CP269" s="12">
        <f t="shared" si="513"/>
        <v>100128.44776119402</v>
      </c>
      <c r="CQ269" s="12">
        <f t="shared" si="514"/>
        <v>97481.73134328358</v>
      </c>
      <c r="CR269" s="12">
        <f t="shared" si="515"/>
        <v>107940.31343283581</v>
      </c>
      <c r="CS269" s="12">
        <f t="shared" si="516"/>
        <v>109537.04477611941</v>
      </c>
      <c r="CT269" s="12">
        <f t="shared" si="517"/>
        <v>105887.40298507462</v>
      </c>
      <c r="CU269" s="12">
        <f t="shared" si="518"/>
        <v>114347.52238805969</v>
      </c>
      <c r="CV269" s="12">
        <f t="shared" si="519"/>
        <v>86216.358208955222</v>
      </c>
      <c r="CW269" s="12">
        <f t="shared" si="520"/>
        <v>78589.710144927551</v>
      </c>
      <c r="CX269" s="12">
        <f t="shared" si="521"/>
        <v>69411.478260869568</v>
      </c>
      <c r="CY269" s="12">
        <f t="shared" si="522"/>
        <v>62672.6231884058</v>
      </c>
      <c r="CZ269" s="13">
        <f t="shared" si="566"/>
        <v>1064247.2295046505</v>
      </c>
      <c r="DA269" s="15">
        <f t="shared" si="524"/>
        <v>8068.0799999999981</v>
      </c>
      <c r="DB269" s="15">
        <f t="shared" si="525"/>
        <v>2887.6599999999953</v>
      </c>
      <c r="DC269" s="15">
        <f t="shared" si="526"/>
        <v>6925.1300000000019</v>
      </c>
      <c r="DD269" s="15">
        <f t="shared" si="527"/>
        <v>2174.2000000000057</v>
      </c>
      <c r="DE269" s="15">
        <f t="shared" si="528"/>
        <v>1310.1299999999937</v>
      </c>
      <c r="DF269" s="15">
        <f t="shared" si="529"/>
        <v>-3026.6299999999892</v>
      </c>
      <c r="DG269" s="15">
        <f t="shared" si="530"/>
        <v>5154.6600000000017</v>
      </c>
      <c r="DH269" s="15">
        <f t="shared" si="531"/>
        <v>5801.8799999999919</v>
      </c>
      <c r="DI269" s="15">
        <f t="shared" si="532"/>
        <v>449.71000000000657</v>
      </c>
      <c r="DJ269" s="15">
        <f t="shared" si="533"/>
        <v>-1430.1442028985414</v>
      </c>
      <c r="DK269" s="15">
        <f t="shared" si="534"/>
        <v>2707.0104347826123</v>
      </c>
      <c r="DL269" s="15">
        <f t="shared" si="535"/>
        <v>2910.187536231886</v>
      </c>
      <c r="DM269" s="16">
        <f t="shared" si="567"/>
        <v>33931.873768115955</v>
      </c>
      <c r="DN269" s="15">
        <f t="shared" si="537"/>
        <v>0</v>
      </c>
      <c r="DO269" s="15">
        <f t="shared" si="538"/>
        <v>0</v>
      </c>
      <c r="DP269" s="15">
        <f t="shared" si="539"/>
        <v>0</v>
      </c>
      <c r="DQ269" s="15">
        <f t="shared" si="540"/>
        <v>0</v>
      </c>
      <c r="DR269" s="15">
        <f t="shared" si="541"/>
        <v>0</v>
      </c>
      <c r="DS269" s="15">
        <f t="shared" si="542"/>
        <v>0</v>
      </c>
      <c r="DT269" s="15">
        <f t="shared" si="543"/>
        <v>0</v>
      </c>
      <c r="DU269" s="15">
        <f t="shared" si="544"/>
        <v>0</v>
      </c>
      <c r="DV269" s="15">
        <f t="shared" si="545"/>
        <v>0</v>
      </c>
      <c r="DW269" s="15">
        <f t="shared" si="546"/>
        <v>1571.7942028985437</v>
      </c>
      <c r="DX269" s="15">
        <f t="shared" si="547"/>
        <v>1388.2295652173848</v>
      </c>
      <c r="DY269" s="15">
        <f t="shared" si="548"/>
        <v>1253.4524637681102</v>
      </c>
      <c r="DZ269" s="16">
        <f t="shared" si="568"/>
        <v>4213.4762318840385</v>
      </c>
      <c r="EB269" s="22">
        <f t="shared" si="550"/>
        <v>0</v>
      </c>
      <c r="EC269" s="22">
        <f t="shared" si="551"/>
        <v>0</v>
      </c>
      <c r="ED269" s="22">
        <f t="shared" si="552"/>
        <v>0</v>
      </c>
      <c r="EE269" s="22">
        <f t="shared" si="553"/>
        <v>0</v>
      </c>
      <c r="EF269" s="22">
        <f t="shared" si="554"/>
        <v>-3.637978807091713E-12</v>
      </c>
      <c r="EG269" s="22">
        <f t="shared" si="555"/>
        <v>0</v>
      </c>
      <c r="EH269" s="22">
        <f t="shared" si="556"/>
        <v>0</v>
      </c>
      <c r="EI269" s="22">
        <f t="shared" si="557"/>
        <v>0</v>
      </c>
      <c r="EJ269" s="22">
        <f t="shared" si="558"/>
        <v>-7.4464878707658499E-12</v>
      </c>
      <c r="EK269" s="22">
        <f t="shared" si="559"/>
        <v>-9.0949470177292824E-13</v>
      </c>
      <c r="EL269" s="22">
        <f t="shared" si="560"/>
        <v>0</v>
      </c>
      <c r="EM269" s="22">
        <f t="shared" si="561"/>
        <v>0</v>
      </c>
    </row>
    <row r="270" spans="12:143" x14ac:dyDescent="0.3">
      <c r="M270" t="s">
        <v>243</v>
      </c>
      <c r="N270" s="15">
        <f>IFERROR(VLOOKUP($M:$M,'Data 2'!$C:$R,'Data 2'!E$1,0),0)</f>
        <v>50827.47</v>
      </c>
      <c r="O270" s="15">
        <f>IFERROR(VLOOKUP($M:$M,'Data 2'!$C:$R,'Data 2'!F$1,0),0)</f>
        <v>47774.18</v>
      </c>
      <c r="P270" s="15">
        <f>IFERROR(VLOOKUP($M:$M,'Data 2'!$C:$R,'Data 2'!G$1,0),0)</f>
        <v>74339.09</v>
      </c>
      <c r="Q270" s="15">
        <f>IFERROR(VLOOKUP($M:$M,'Data 2'!$C:$R,'Data 2'!H$1,0),0)</f>
        <v>75058.39</v>
      </c>
      <c r="R270" s="15">
        <f>IFERROR(VLOOKUP($M:$M,'Data 2'!$C:$R,'Data 2'!I$1,0),0)</f>
        <v>82269.789999999994</v>
      </c>
      <c r="S270" s="15">
        <f>IFERROR(VLOOKUP($M:$M,'Data 2'!$C:$R,'Data 2'!J$1,0),0)</f>
        <v>90834.41</v>
      </c>
      <c r="T270" s="15">
        <f>IFERROR(VLOOKUP($M:$M,'Data 2'!$C:$R,'Data 2'!K$1,0),0)</f>
        <v>92237.19</v>
      </c>
      <c r="U270" s="15">
        <f>IFERROR(VLOOKUP($M:$M,'Data 2'!$C:$R,'Data 2'!L$1,0),0)</f>
        <v>80047.72</v>
      </c>
      <c r="V270" s="15">
        <f>IFERROR(VLOOKUP($M:$M,'Data 2'!$C:$R,'Data 2'!M$1,0),0)</f>
        <v>64326.18</v>
      </c>
      <c r="W270" s="15">
        <f>IFERROR(VLOOKUP($M:$M,'Data 2'!$C:$R,'Data 2'!N$1,0),0)</f>
        <v>51626.45</v>
      </c>
      <c r="X270" s="15">
        <f>IFERROR(VLOOKUP($M:$M,'Data 2'!$C:$R,'Data 2'!O$1,0),0)</f>
        <v>43402.55</v>
      </c>
      <c r="Y270" s="15">
        <f>IFERROR(VLOOKUP($M:$M,'Data 2'!$C:$R,'Data 2'!P$1,0),0)</f>
        <v>42282.31</v>
      </c>
      <c r="Z270" s="16">
        <f t="shared" si="277"/>
        <v>593388.24</v>
      </c>
      <c r="AA270" s="15">
        <f>IFERROR(VLOOKUP($M:$M,'Data 2'!$U:$AI,'Data 2'!W$1,0),0)</f>
        <v>41089.410000000003</v>
      </c>
      <c r="AB270" s="15">
        <f>IFERROR(VLOOKUP($M:$M,'Data 2'!$U:$AI,'Data 2'!X$1,0),0)</f>
        <v>65913.11</v>
      </c>
      <c r="AC270" s="15">
        <f>IFERROR(VLOOKUP($M:$M,'Data 2'!$U:$AI,'Data 2'!Y$1,0),0)</f>
        <v>94141.92</v>
      </c>
      <c r="AD270" s="15">
        <f>IFERROR(VLOOKUP($M:$M,'Data 2'!$U:$AI,'Data 2'!Z$1,0),0)</f>
        <v>92749.59</v>
      </c>
      <c r="AE270" s="15">
        <f>IFERROR(VLOOKUP($M:$M,'Data 2'!$U:$AI,'Data 2'!AA$1,0),0)</f>
        <v>95707.74</v>
      </c>
      <c r="AF270" s="15">
        <f>IFERROR(VLOOKUP($M:$M,'Data 2'!$U:$AI,'Data 2'!AB$1,0),0)</f>
        <v>99624.960000000006</v>
      </c>
      <c r="AG270" s="15">
        <f>IFERROR(VLOOKUP($M:$M,'Data 2'!$U:$AI,'Data 2'!AC$1,0),0)</f>
        <v>87660.41</v>
      </c>
      <c r="AH270" s="15">
        <f>IFERROR(VLOOKUP($M:$M,'Data 2'!$U:$AI,'Data 2'!AD$1,0),0)</f>
        <v>87352.44</v>
      </c>
      <c r="AI270" s="15">
        <f>IFERROR(VLOOKUP($M:$M,'Data 2'!$U:$AI,'Data 2'!AE$1,0),0)</f>
        <v>79502</v>
      </c>
      <c r="AJ270" s="15">
        <f>IFERROR(VLOOKUP($M:$M,'Data 2'!$U:$AI,'Data 2'!AF$1,0),0)</f>
        <v>69178.679999999993</v>
      </c>
      <c r="AK270" s="15">
        <f>IFERROR(VLOOKUP($M:$M,'Data 2'!$U:$AI,'Data 2'!AG$1,0),0)</f>
        <v>56865.919999999998</v>
      </c>
      <c r="AL270" s="15">
        <f>IFERROR(VLOOKUP($M:$M,'Data 2'!$U:$AI,'Data 2'!AH$1,0),0)</f>
        <v>46054.17</v>
      </c>
      <c r="AM270" s="16">
        <f t="shared" ref="AM270:AM310" si="569">SUM(AA270:AL270)</f>
        <v>915840.35000000009</v>
      </c>
      <c r="AN270" s="15">
        <f>IFERROR(VLOOKUP($M:$M,'Data 2'!$AP:$BE,'Data 2'!AR$1,0),0)</f>
        <v>47376.6</v>
      </c>
      <c r="AO270" s="15">
        <f>IFERROR(VLOOKUP($M:$M,'Data 2'!$AP:$BE,'Data 2'!AS$1,0),0)</f>
        <v>63396.81</v>
      </c>
      <c r="AP270" s="15">
        <f>IFERROR(VLOOKUP($M:$M,'Data 2'!$AP:$BE,'Data 2'!AT$1,0),0)</f>
        <v>103290.91</v>
      </c>
      <c r="AQ270" s="15">
        <f>IFERROR(VLOOKUP($M:$M,'Data 2'!$AP:$BE,'Data 2'!AU$1,0),0)</f>
        <v>81363.710000000006</v>
      </c>
      <c r="AR270" s="15">
        <f>IFERROR(VLOOKUP($M:$M,'Data 2'!$AP:$BE,'Data 2'!AV$1,0),0)</f>
        <v>104716.11</v>
      </c>
      <c r="AS270" s="15">
        <f>IFERROR(VLOOKUP($M:$M,'Data 2'!$AP:$BE,'Data 2'!AW$1,0),0)</f>
        <v>100343.96</v>
      </c>
      <c r="AT270" s="15">
        <f>IFERROR(VLOOKUP($M:$M,'Data 2'!$AP:$BE,'Data 2'!AX$1,0),0)</f>
        <v>94927.47</v>
      </c>
      <c r="AU270" s="15">
        <f>IFERROR(VLOOKUP($M:$M,'Data 2'!$AP:$BE,'Data 2'!AY$1,0),0)</f>
        <v>101875.79</v>
      </c>
      <c r="AV270" s="15">
        <f>IFERROR(VLOOKUP($M:$M,'Data 2'!$AP:$BE,'Data 2'!AZ$1,0),0)</f>
        <v>87083.67</v>
      </c>
      <c r="AW270" s="15">
        <f>IFERROR(VLOOKUP($M:$M,'Data 2'!$AP:$BE,'Data 2'!BA$1,0),0)</f>
        <v>80567.679999999978</v>
      </c>
      <c r="AX270" s="15">
        <f>IFERROR(VLOOKUP($M:$M,'Data 2'!$AP:$BE,'Data 2'!BB$1,0),0)</f>
        <v>64080.77</v>
      </c>
      <c r="AY270" s="15">
        <f>IFERROR(VLOOKUP($M:$M,'Data 2'!$AP:$BE,'Data 2'!BC$1,0),0)</f>
        <v>51017.29</v>
      </c>
      <c r="AZ270" s="16">
        <f t="shared" si="562"/>
        <v>980040.77000000014</v>
      </c>
      <c r="BA270" s="3">
        <f>IF(AA270=0,0,IFERROR(VLOOKUP($M:$M,'Price_Per_Oz_01.2019~'!$A:$CQ,Data_sheet_PTD!BA$2,0),0))</f>
        <v>0.67</v>
      </c>
      <c r="BB270" s="3">
        <f>IF(AB270=0,0,IFERROR(VLOOKUP($M:$M,'Price_Per_Oz_01.2019~'!$A:$CQ,Data_sheet_PTD!BB$2,0),0))</f>
        <v>0.67</v>
      </c>
      <c r="BC270" s="3">
        <f>IF(AC270=0,0,IFERROR(VLOOKUP($M:$M,'Price_Per_Oz_01.2019~'!$A:$CQ,Data_sheet_PTD!BC$2,0),0))</f>
        <v>0.67</v>
      </c>
      <c r="BD270" s="3">
        <f>IF(AD270=0,0,IFERROR(VLOOKUP($M:$M,'Price_Per_Oz_01.2019~'!$A:$CQ,Data_sheet_PTD!BD$2,0),0))</f>
        <v>0.67</v>
      </c>
      <c r="BE270" s="3">
        <f>IF(AE270=0,0,IFERROR(VLOOKUP($M:$M,'Price_Per_Oz_01.2019~'!$A:$CQ,Data_sheet_PTD!BE$2,0),0))</f>
        <v>0.67</v>
      </c>
      <c r="BF270" s="3">
        <f>IF(AF270=0,0,IFERROR(VLOOKUP($M:$M,'Price_Per_Oz_01.2019~'!$A:$CQ,Data_sheet_PTD!BF$2,0),0))</f>
        <v>0.67</v>
      </c>
      <c r="BG270" s="3">
        <f>IF(AG270=0,0,IFERROR(VLOOKUP($M:$M,'Price_Per_Oz_01.2019~'!$A:$CQ,Data_sheet_PTD!BG$2,0),0))</f>
        <v>0.69</v>
      </c>
      <c r="BH270" s="3">
        <f>IF(AH270=0,0,IFERROR(VLOOKUP($M:$M,'Price_Per_Oz_01.2019~'!$A:$CQ,Data_sheet_PTD!BH$2,0),0))</f>
        <v>0.69</v>
      </c>
      <c r="BI270" s="3">
        <f>IF(AI270=0,0,IFERROR(VLOOKUP($M:$M,'Price_Per_Oz_01.2019~'!$A:$CQ,Data_sheet_PTD!BI$2,0),0))</f>
        <v>0.69</v>
      </c>
      <c r="BJ270" s="3">
        <f>IF(AJ270=0,0,IFERROR(VLOOKUP($M:$M,'Price_Per_Oz_01.2019~'!$A:$CQ,Data_sheet_PTD!BJ$2,0),0))</f>
        <v>0.69</v>
      </c>
      <c r="BK270" s="3">
        <f>IF(AK270=0,0,IFERROR(VLOOKUP($M:$M,'Price_Per_Oz_01.2019~'!$A:$CQ,Data_sheet_PTD!BK$2,0),0))</f>
        <v>0.69</v>
      </c>
      <c r="BL270" s="3">
        <f>IF(AL270=0,0,IFERROR(VLOOKUP($M:$M,'Price_Per_Oz_01.2019~'!$A:$CQ,Data_sheet_PTD!BL$2,0),0))</f>
        <v>0.69</v>
      </c>
      <c r="BM270" s="17">
        <f t="shared" si="563"/>
        <v>0.69</v>
      </c>
      <c r="BN270" s="3">
        <f>IF(AN270=0,0,IFERROR(VLOOKUP($M:$M,'Price_Per_Oz_01.2019~'!$A:$CQ,Data_sheet_PTD!BN$2,0),0))</f>
        <v>0.67</v>
      </c>
      <c r="BO270" s="3">
        <f>IF(AO270=0,0,IFERROR(VLOOKUP($M:$M,'Price_Per_Oz_01.2019~'!$A:$CQ,Data_sheet_PTD!BO$2,0),0))</f>
        <v>0.67</v>
      </c>
      <c r="BP270" s="3">
        <f>IF(AP270=0,0,IFERROR(VLOOKUP($M:$M,'Price_Per_Oz_01.2019~'!$A:$CQ,Data_sheet_PTD!BP$2,0),0))</f>
        <v>0.67</v>
      </c>
      <c r="BQ270" s="3">
        <f>IF(AQ270=0,0,IFERROR(VLOOKUP($M:$M,'Price_Per_Oz_01.2019~'!$A:$CQ,Data_sheet_PTD!BQ$2,0),0))</f>
        <v>0.67</v>
      </c>
      <c r="BR270" s="3">
        <f>IF(AR270=0,0,IFERROR(VLOOKUP($M:$M,'Price_Per_Oz_01.2019~'!$A:$CQ,Data_sheet_PTD!BR$2,0),0))</f>
        <v>0.67</v>
      </c>
      <c r="BS270" s="3">
        <f>IF(AS270=0,0,IFERROR(VLOOKUP($M:$M,'Price_Per_Oz_01.2019~'!$A:$CQ,Data_sheet_PTD!BS$2,0),0))</f>
        <v>0.67</v>
      </c>
      <c r="BT270" s="3">
        <f>IF(AT270=0,0,IFERROR(VLOOKUP($M:$M,'Price_Per_Oz_01.2019~'!$A:$CQ,Data_sheet_PTD!BT$2,0),0))</f>
        <v>0.67</v>
      </c>
      <c r="BU270" s="3">
        <f>IF(AU270=0,0,IFERROR(VLOOKUP($M:$M,'Price_Per_Oz_01.2019~'!$A:$CQ,Data_sheet_PTD!BU$2,0),0))</f>
        <v>0.67</v>
      </c>
      <c r="BV270" s="3">
        <f>IF(AV270=0,0,IFERROR(VLOOKUP($M:$M,'Price_Per_Oz_01.2019~'!$A:$CQ,Data_sheet_PTD!BV$2,0),0))</f>
        <v>0.67</v>
      </c>
      <c r="BW270" s="3">
        <f>IF(AW270=0,0,IFERROR(VLOOKUP($M:$M,'Price_Per_Oz_01.2019~'!$A:$CQ,Data_sheet_PTD!BW$2,0),0))</f>
        <v>0.69</v>
      </c>
      <c r="BX270" s="3">
        <f>IF(AX270=0,0,IFERROR(VLOOKUP($M:$M,'Price_Per_Oz_01.2019~'!$A:$CQ,Data_sheet_PTD!BX$2,0),0))</f>
        <v>0.69</v>
      </c>
      <c r="BY270" s="3">
        <f>IF(AY270=0,0,IFERROR(VLOOKUP($M:$M,'Price_Per_Oz_01.2019~'!$A:$CQ,Data_sheet_PTD!BY$2,0),0))</f>
        <v>0.69</v>
      </c>
      <c r="BZ270" s="17">
        <f t="shared" si="564"/>
        <v>0.67</v>
      </c>
      <c r="CA270" s="12">
        <f t="shared" si="499"/>
        <v>61327.477611940303</v>
      </c>
      <c r="CB270" s="12">
        <f t="shared" si="500"/>
        <v>98377.776119402974</v>
      </c>
      <c r="CC270" s="12">
        <f t="shared" si="501"/>
        <v>140510.32835820894</v>
      </c>
      <c r="CD270" s="12">
        <f t="shared" si="502"/>
        <v>138432.22388059701</v>
      </c>
      <c r="CE270" s="12">
        <f t="shared" si="503"/>
        <v>142847.37313432834</v>
      </c>
      <c r="CF270" s="12">
        <f t="shared" si="504"/>
        <v>148693.97014925373</v>
      </c>
      <c r="CG270" s="12">
        <f t="shared" si="505"/>
        <v>127044.07246376813</v>
      </c>
      <c r="CH270" s="12">
        <f t="shared" si="506"/>
        <v>126597.7391304348</v>
      </c>
      <c r="CI270" s="12">
        <f t="shared" si="507"/>
        <v>115220.28985507248</v>
      </c>
      <c r="CJ270" s="12">
        <f t="shared" si="508"/>
        <v>100258.95652173912</v>
      </c>
      <c r="CK270" s="12">
        <f t="shared" si="509"/>
        <v>82414.376811594208</v>
      </c>
      <c r="CL270" s="12">
        <f t="shared" si="510"/>
        <v>66745.173913043487</v>
      </c>
      <c r="CM270" s="13">
        <f t="shared" si="565"/>
        <v>1348469.7579493835</v>
      </c>
      <c r="CN270" s="12">
        <f t="shared" si="511"/>
        <v>70711.343283582086</v>
      </c>
      <c r="CO270" s="12">
        <f t="shared" si="512"/>
        <v>94622.104477611938</v>
      </c>
      <c r="CP270" s="12">
        <f t="shared" si="513"/>
        <v>154165.53731343284</v>
      </c>
      <c r="CQ270" s="12">
        <f t="shared" si="514"/>
        <v>121438.37313432836</v>
      </c>
      <c r="CR270" s="12">
        <f t="shared" si="515"/>
        <v>156292.70149253731</v>
      </c>
      <c r="CS270" s="12">
        <f t="shared" si="516"/>
        <v>149767.10447761195</v>
      </c>
      <c r="CT270" s="12">
        <f t="shared" si="517"/>
        <v>141682.79104477612</v>
      </c>
      <c r="CU270" s="12">
        <f t="shared" si="518"/>
        <v>152053.41791044775</v>
      </c>
      <c r="CV270" s="12">
        <f t="shared" si="519"/>
        <v>129975.62686567163</v>
      </c>
      <c r="CW270" s="12">
        <f t="shared" si="520"/>
        <v>116764.75362318839</v>
      </c>
      <c r="CX270" s="12">
        <f t="shared" si="521"/>
        <v>92870.681159420288</v>
      </c>
      <c r="CY270" s="12">
        <f t="shared" si="522"/>
        <v>73938.101449275375</v>
      </c>
      <c r="CZ270" s="13">
        <f t="shared" si="566"/>
        <v>1454282.5362318843</v>
      </c>
      <c r="DA270" s="15">
        <f t="shared" si="524"/>
        <v>6287.1899999999951</v>
      </c>
      <c r="DB270" s="15">
        <f t="shared" si="525"/>
        <v>-2516.2999999999938</v>
      </c>
      <c r="DC270" s="15">
        <f t="shared" si="526"/>
        <v>9148.9900000000162</v>
      </c>
      <c r="DD270" s="15">
        <f t="shared" si="527"/>
        <v>-11385.88</v>
      </c>
      <c r="DE270" s="15">
        <f t="shared" si="528"/>
        <v>9008.3700000000063</v>
      </c>
      <c r="DF270" s="15">
        <f t="shared" si="529"/>
        <v>719.00000000001057</v>
      </c>
      <c r="DG270" s="15">
        <f t="shared" si="530"/>
        <v>10100.715820895517</v>
      </c>
      <c r="DH270" s="15">
        <f t="shared" si="531"/>
        <v>17564.418358208935</v>
      </c>
      <c r="DI270" s="15">
        <f t="shared" si="532"/>
        <v>10181.182537313412</v>
      </c>
      <c r="DJ270" s="15">
        <f t="shared" si="533"/>
        <v>11388.999999999993</v>
      </c>
      <c r="DK270" s="15">
        <f t="shared" si="534"/>
        <v>7214.8499999999949</v>
      </c>
      <c r="DL270" s="15">
        <f t="shared" si="535"/>
        <v>4963.1200000000017</v>
      </c>
      <c r="DM270" s="16">
        <f t="shared" si="567"/>
        <v>72674.656716417885</v>
      </c>
      <c r="DN270" s="15">
        <f t="shared" si="537"/>
        <v>0</v>
      </c>
      <c r="DO270" s="15">
        <f t="shared" si="538"/>
        <v>0</v>
      </c>
      <c r="DP270" s="15">
        <f t="shared" si="539"/>
        <v>0</v>
      </c>
      <c r="DQ270" s="15">
        <f t="shared" si="540"/>
        <v>0</v>
      </c>
      <c r="DR270" s="15">
        <f t="shared" si="541"/>
        <v>0</v>
      </c>
      <c r="DS270" s="15">
        <f t="shared" si="542"/>
        <v>0</v>
      </c>
      <c r="DT270" s="15">
        <f t="shared" si="543"/>
        <v>-2833.6558208955094</v>
      </c>
      <c r="DU270" s="15">
        <f t="shared" si="544"/>
        <v>-3041.0683582089409</v>
      </c>
      <c r="DV270" s="15">
        <f t="shared" si="545"/>
        <v>-2599.5125373134206</v>
      </c>
      <c r="DW270" s="15">
        <f t="shared" si="546"/>
        <v>0</v>
      </c>
      <c r="DX270" s="15">
        <f t="shared" si="547"/>
        <v>0</v>
      </c>
      <c r="DY270" s="15">
        <f t="shared" si="548"/>
        <v>0</v>
      </c>
      <c r="DZ270" s="16">
        <f t="shared" si="568"/>
        <v>-8474.2367164178722</v>
      </c>
      <c r="EB270" s="22">
        <f t="shared" si="550"/>
        <v>0</v>
      </c>
      <c r="EC270" s="22">
        <f t="shared" si="551"/>
        <v>-9.0949470177292824E-12</v>
      </c>
      <c r="ED270" s="22">
        <f t="shared" si="552"/>
        <v>0</v>
      </c>
      <c r="EE270" s="22">
        <f t="shared" si="553"/>
        <v>0</v>
      </c>
      <c r="EF270" s="22">
        <f t="shared" si="554"/>
        <v>0</v>
      </c>
      <c r="EG270" s="22">
        <f t="shared" si="555"/>
        <v>-1.0572875908110291E-11</v>
      </c>
      <c r="EH270" s="22">
        <f t="shared" si="556"/>
        <v>-1.0004441719502211E-11</v>
      </c>
      <c r="EI270" s="22">
        <f t="shared" si="557"/>
        <v>0</v>
      </c>
      <c r="EJ270" s="22">
        <f t="shared" si="558"/>
        <v>0</v>
      </c>
      <c r="EK270" s="22">
        <f t="shared" si="559"/>
        <v>0</v>
      </c>
      <c r="EL270" s="22">
        <f t="shared" si="560"/>
        <v>0</v>
      </c>
      <c r="EM270" s="22">
        <f t="shared" si="561"/>
        <v>0</v>
      </c>
    </row>
    <row r="271" spans="12:143" x14ac:dyDescent="0.3">
      <c r="M271" t="s">
        <v>352</v>
      </c>
      <c r="N271" s="15">
        <f>IFERROR(VLOOKUP($M:$M,'Data 2'!$C:$R,'Data 2'!E$1,0),0)</f>
        <v>0</v>
      </c>
      <c r="O271" s="15">
        <f>IFERROR(VLOOKUP($M:$M,'Data 2'!$C:$R,'Data 2'!F$1,0),0)</f>
        <v>0</v>
      </c>
      <c r="P271" s="15">
        <f>IFERROR(VLOOKUP($M:$M,'Data 2'!$C:$R,'Data 2'!G$1,0),0)</f>
        <v>0</v>
      </c>
      <c r="Q271" s="15">
        <f>IFERROR(VLOOKUP($M:$M,'Data 2'!$C:$R,'Data 2'!H$1,0),0)</f>
        <v>0</v>
      </c>
      <c r="R271" s="15">
        <f>IFERROR(VLOOKUP($M:$M,'Data 2'!$C:$R,'Data 2'!I$1,0),0)</f>
        <v>0</v>
      </c>
      <c r="S271" s="15">
        <f>IFERROR(VLOOKUP($M:$M,'Data 2'!$C:$R,'Data 2'!J$1,0),0)</f>
        <v>0</v>
      </c>
      <c r="T271" s="15">
        <f>IFERROR(VLOOKUP($M:$M,'Data 2'!$C:$R,'Data 2'!K$1,0),0)</f>
        <v>0</v>
      </c>
      <c r="U271" s="15">
        <f>IFERROR(VLOOKUP($M:$M,'Data 2'!$C:$R,'Data 2'!L$1,0),0)</f>
        <v>0</v>
      </c>
      <c r="V271" s="15">
        <f>IFERROR(VLOOKUP($M:$M,'Data 2'!$C:$R,'Data 2'!M$1,0),0)</f>
        <v>0</v>
      </c>
      <c r="W271" s="15">
        <f>IFERROR(VLOOKUP($M:$M,'Data 2'!$C:$R,'Data 2'!N$1,0),0)</f>
        <v>0</v>
      </c>
      <c r="X271" s="15">
        <f>IFERROR(VLOOKUP($M:$M,'Data 2'!$C:$R,'Data 2'!O$1,0),0)</f>
        <v>0</v>
      </c>
      <c r="Y271" s="15">
        <f>IFERROR(VLOOKUP($M:$M,'Data 2'!$C:$R,'Data 2'!P$1,0),0)</f>
        <v>0</v>
      </c>
      <c r="Z271" s="16">
        <f t="shared" si="277"/>
        <v>0</v>
      </c>
      <c r="AA271" s="15">
        <f>IFERROR(VLOOKUP($M:$M,'Data 2'!$U:$AI,'Data 2'!W$1,0),0)</f>
        <v>0</v>
      </c>
      <c r="AB271" s="15">
        <f>IFERROR(VLOOKUP($M:$M,'Data 2'!$U:$AI,'Data 2'!X$1,0),0)</f>
        <v>0</v>
      </c>
      <c r="AC271" s="15">
        <f>IFERROR(VLOOKUP($M:$M,'Data 2'!$U:$AI,'Data 2'!Y$1,0),0)</f>
        <v>0</v>
      </c>
      <c r="AD271" s="15">
        <f>IFERROR(VLOOKUP($M:$M,'Data 2'!$U:$AI,'Data 2'!Z$1,0),0)</f>
        <v>0</v>
      </c>
      <c r="AE271" s="15">
        <f>IFERROR(VLOOKUP($M:$M,'Data 2'!$U:$AI,'Data 2'!AA$1,0),0)</f>
        <v>0</v>
      </c>
      <c r="AF271" s="15">
        <f>IFERROR(VLOOKUP($M:$M,'Data 2'!$U:$AI,'Data 2'!AB$1,0),0)</f>
        <v>0</v>
      </c>
      <c r="AG271" s="15">
        <f>IFERROR(VLOOKUP($M:$M,'Data 2'!$U:$AI,'Data 2'!AC$1,0),0)</f>
        <v>0</v>
      </c>
      <c r="AH271" s="15">
        <f>IFERROR(VLOOKUP($M:$M,'Data 2'!$U:$AI,'Data 2'!AD$1,0),0)</f>
        <v>0</v>
      </c>
      <c r="AI271" s="15">
        <f>IFERROR(VLOOKUP($M:$M,'Data 2'!$U:$AI,'Data 2'!AE$1,0),0)</f>
        <v>0</v>
      </c>
      <c r="AJ271" s="15">
        <f>IFERROR(VLOOKUP($M:$M,'Data 2'!$U:$AI,'Data 2'!AF$1,0),0)</f>
        <v>0</v>
      </c>
      <c r="AK271" s="15">
        <f>IFERROR(VLOOKUP($M:$M,'Data 2'!$U:$AI,'Data 2'!AG$1,0),0)</f>
        <v>0</v>
      </c>
      <c r="AL271" s="15">
        <f>IFERROR(VLOOKUP($M:$M,'Data 2'!$U:$AI,'Data 2'!AH$1,0),0)</f>
        <v>0</v>
      </c>
      <c r="AM271" s="16">
        <f t="shared" si="569"/>
        <v>0</v>
      </c>
      <c r="AN271" s="15">
        <f>IFERROR(VLOOKUP($M:$M,'Data 2'!$AP:$BE,'Data 2'!AR$1,0),0)</f>
        <v>0</v>
      </c>
      <c r="AO271" s="15">
        <f>IFERROR(VLOOKUP($M:$M,'Data 2'!$AP:$BE,'Data 2'!AS$1,0),0)</f>
        <v>0</v>
      </c>
      <c r="AP271" s="15">
        <f>IFERROR(VLOOKUP($M:$M,'Data 2'!$AP:$BE,'Data 2'!AT$1,0),0)</f>
        <v>0</v>
      </c>
      <c r="AQ271" s="15">
        <f>IFERROR(VLOOKUP($M:$M,'Data 2'!$AP:$BE,'Data 2'!AU$1,0),0)</f>
        <v>0</v>
      </c>
      <c r="AR271" s="15">
        <f>IFERROR(VLOOKUP($M:$M,'Data 2'!$AP:$BE,'Data 2'!AV$1,0),0)</f>
        <v>0</v>
      </c>
      <c r="AS271" s="15">
        <f>IFERROR(VLOOKUP($M:$M,'Data 2'!$AP:$BE,'Data 2'!AW$1,0),0)</f>
        <v>0</v>
      </c>
      <c r="AT271" s="15">
        <f>IFERROR(VLOOKUP($M:$M,'Data 2'!$AP:$BE,'Data 2'!AX$1,0),0)</f>
        <v>0</v>
      </c>
      <c r="AU271" s="15">
        <f>IFERROR(VLOOKUP($M:$M,'Data 2'!$AP:$BE,'Data 2'!AY$1,0),0)</f>
        <v>0</v>
      </c>
      <c r="AV271" s="15">
        <f>IFERROR(VLOOKUP($M:$M,'Data 2'!$AP:$BE,'Data 2'!AZ$1,0),0)</f>
        <v>0</v>
      </c>
      <c r="AW271" s="15">
        <f>IFERROR(VLOOKUP($M:$M,'Data 2'!$AP:$BE,'Data 2'!BA$1,0),0)</f>
        <v>0</v>
      </c>
      <c r="AX271" s="15">
        <f>IFERROR(VLOOKUP($M:$M,'Data 2'!$AP:$BE,'Data 2'!BB$1,0),0)</f>
        <v>0</v>
      </c>
      <c r="AY271" s="15">
        <f>IFERROR(VLOOKUP($M:$M,'Data 2'!$AP:$BE,'Data 2'!BC$1,0),0)</f>
        <v>0</v>
      </c>
      <c r="AZ271" s="16">
        <f t="shared" si="562"/>
        <v>0</v>
      </c>
      <c r="BA271" s="3">
        <f>IF(AA271=0,0,IFERROR(VLOOKUP($M:$M,'Price_Per_Oz_01.2019~'!$A:$CQ,Data_sheet_PTD!BA$2,0),0))</f>
        <v>0</v>
      </c>
      <c r="BB271" s="3">
        <f>IF(AB271=0,0,IFERROR(VLOOKUP($M:$M,'Price_Per_Oz_01.2019~'!$A:$CQ,Data_sheet_PTD!BB$2,0),0))</f>
        <v>0</v>
      </c>
      <c r="BC271" s="3">
        <f>IF(AC271=0,0,IFERROR(VLOOKUP($M:$M,'Price_Per_Oz_01.2019~'!$A:$CQ,Data_sheet_PTD!BC$2,0),0))</f>
        <v>0</v>
      </c>
      <c r="BD271" s="3">
        <f>IF(AD271=0,0,IFERROR(VLOOKUP($M:$M,'Price_Per_Oz_01.2019~'!$A:$CQ,Data_sheet_PTD!BD$2,0),0))</f>
        <v>0</v>
      </c>
      <c r="BE271" s="3">
        <f>IF(AE271=0,0,IFERROR(VLOOKUP($M:$M,'Price_Per_Oz_01.2019~'!$A:$CQ,Data_sheet_PTD!BE$2,0),0))</f>
        <v>0</v>
      </c>
      <c r="BF271" s="3">
        <f>IF(AF271=0,0,IFERROR(VLOOKUP($M:$M,'Price_Per_Oz_01.2019~'!$A:$CQ,Data_sheet_PTD!BF$2,0),0))</f>
        <v>0</v>
      </c>
      <c r="BG271" s="3">
        <f>IF(AG271=0,0,IFERROR(VLOOKUP($M:$M,'Price_Per_Oz_01.2019~'!$A:$CQ,Data_sheet_PTD!BG$2,0),0))</f>
        <v>0</v>
      </c>
      <c r="BH271" s="3">
        <f>IF(AH271=0,0,IFERROR(VLOOKUP($M:$M,'Price_Per_Oz_01.2019~'!$A:$CQ,Data_sheet_PTD!BH$2,0),0))</f>
        <v>0</v>
      </c>
      <c r="BI271" s="3">
        <f>IF(AI271=0,0,IFERROR(VLOOKUP($M:$M,'Price_Per_Oz_01.2019~'!$A:$CQ,Data_sheet_PTD!BI$2,0),0))</f>
        <v>0</v>
      </c>
      <c r="BJ271" s="3">
        <f>IF(AJ271=0,0,IFERROR(VLOOKUP($M:$M,'Price_Per_Oz_01.2019~'!$A:$CQ,Data_sheet_PTD!BJ$2,0),0))</f>
        <v>0</v>
      </c>
      <c r="BK271" s="3">
        <f>IF(AK271=0,0,IFERROR(VLOOKUP($M:$M,'Price_Per_Oz_01.2019~'!$A:$CQ,Data_sheet_PTD!BK$2,0),0))</f>
        <v>0</v>
      </c>
      <c r="BL271" s="3">
        <f>IF(AL271=0,0,IFERROR(VLOOKUP($M:$M,'Price_Per_Oz_01.2019~'!$A:$CQ,Data_sheet_PTD!BL$2,0),0))</f>
        <v>0</v>
      </c>
      <c r="BM271" s="17">
        <f t="shared" si="563"/>
        <v>0</v>
      </c>
      <c r="BN271" s="3">
        <f>IF(AN271=0,0,IFERROR(VLOOKUP($M:$M,'Price_Per_Oz_01.2019~'!$A:$CQ,Data_sheet_PTD!BN$2,0),0))</f>
        <v>0</v>
      </c>
      <c r="BO271" s="3">
        <f>IF(AO271=0,0,IFERROR(VLOOKUP($M:$M,'Price_Per_Oz_01.2019~'!$A:$CQ,Data_sheet_PTD!BO$2,0),0))</f>
        <v>0</v>
      </c>
      <c r="BP271" s="3">
        <f>IF(AP271=0,0,IFERROR(VLOOKUP($M:$M,'Price_Per_Oz_01.2019~'!$A:$CQ,Data_sheet_PTD!BP$2,0),0))</f>
        <v>0</v>
      </c>
      <c r="BQ271" s="3">
        <f>IF(AQ271=0,0,IFERROR(VLOOKUP($M:$M,'Price_Per_Oz_01.2019~'!$A:$CQ,Data_sheet_PTD!BQ$2,0),0))</f>
        <v>0</v>
      </c>
      <c r="BR271" s="3">
        <f>IF(AR271=0,0,IFERROR(VLOOKUP($M:$M,'Price_Per_Oz_01.2019~'!$A:$CQ,Data_sheet_PTD!BR$2,0),0))</f>
        <v>0</v>
      </c>
      <c r="BS271" s="3">
        <f>IF(AS271=0,0,IFERROR(VLOOKUP($M:$M,'Price_Per_Oz_01.2019~'!$A:$CQ,Data_sheet_PTD!BS$2,0),0))</f>
        <v>0</v>
      </c>
      <c r="BT271" s="3">
        <f>IF(AT271=0,0,IFERROR(VLOOKUP($M:$M,'Price_Per_Oz_01.2019~'!$A:$CQ,Data_sheet_PTD!BT$2,0),0))</f>
        <v>0</v>
      </c>
      <c r="BU271" s="3">
        <f>IF(AU271=0,0,IFERROR(VLOOKUP($M:$M,'Price_Per_Oz_01.2019~'!$A:$CQ,Data_sheet_PTD!BU$2,0),0))</f>
        <v>0</v>
      </c>
      <c r="BV271" s="3">
        <f>IF(AV271=0,0,IFERROR(VLOOKUP($M:$M,'Price_Per_Oz_01.2019~'!$A:$CQ,Data_sheet_PTD!BV$2,0),0))</f>
        <v>0</v>
      </c>
      <c r="BW271" s="3">
        <f>IF(AW271=0,0,IFERROR(VLOOKUP($M:$M,'Price_Per_Oz_01.2019~'!$A:$CQ,Data_sheet_PTD!BW$2,0),0))</f>
        <v>0</v>
      </c>
      <c r="BX271" s="3">
        <f>IF(AX271=0,0,IFERROR(VLOOKUP($M:$M,'Price_Per_Oz_01.2019~'!$A:$CQ,Data_sheet_PTD!BX$2,0),0))</f>
        <v>0</v>
      </c>
      <c r="BY271" s="3">
        <f>IF(AY271=0,0,IFERROR(VLOOKUP($M:$M,'Price_Per_Oz_01.2019~'!$A:$CQ,Data_sheet_PTD!BY$2,0),0))</f>
        <v>0</v>
      </c>
      <c r="BZ271" s="17">
        <f t="shared" si="564"/>
        <v>0</v>
      </c>
      <c r="CA271" s="12">
        <f t="shared" si="499"/>
        <v>0</v>
      </c>
      <c r="CB271" s="12">
        <f t="shared" si="500"/>
        <v>0</v>
      </c>
      <c r="CC271" s="12">
        <f t="shared" si="501"/>
        <v>0</v>
      </c>
      <c r="CD271" s="12">
        <f t="shared" si="502"/>
        <v>0</v>
      </c>
      <c r="CE271" s="12">
        <f t="shared" si="503"/>
        <v>0</v>
      </c>
      <c r="CF271" s="12">
        <f t="shared" si="504"/>
        <v>0</v>
      </c>
      <c r="CG271" s="12">
        <f t="shared" si="505"/>
        <v>0</v>
      </c>
      <c r="CH271" s="12">
        <f t="shared" si="506"/>
        <v>0</v>
      </c>
      <c r="CI271" s="12">
        <f t="shared" si="507"/>
        <v>0</v>
      </c>
      <c r="CJ271" s="12">
        <f t="shared" si="508"/>
        <v>0</v>
      </c>
      <c r="CK271" s="12">
        <f t="shared" si="509"/>
        <v>0</v>
      </c>
      <c r="CL271" s="12">
        <f t="shared" si="510"/>
        <v>0</v>
      </c>
      <c r="CM271" s="13">
        <f t="shared" si="565"/>
        <v>0</v>
      </c>
      <c r="CN271" s="12">
        <f t="shared" si="511"/>
        <v>0</v>
      </c>
      <c r="CO271" s="12">
        <f t="shared" si="512"/>
        <v>0</v>
      </c>
      <c r="CP271" s="12">
        <f t="shared" si="513"/>
        <v>0</v>
      </c>
      <c r="CQ271" s="12">
        <f t="shared" si="514"/>
        <v>0</v>
      </c>
      <c r="CR271" s="12">
        <f t="shared" si="515"/>
        <v>0</v>
      </c>
      <c r="CS271" s="12">
        <f t="shared" si="516"/>
        <v>0</v>
      </c>
      <c r="CT271" s="12">
        <f t="shared" si="517"/>
        <v>0</v>
      </c>
      <c r="CU271" s="12">
        <f t="shared" si="518"/>
        <v>0</v>
      </c>
      <c r="CV271" s="12">
        <f t="shared" si="519"/>
        <v>0</v>
      </c>
      <c r="CW271" s="12">
        <f t="shared" si="520"/>
        <v>0</v>
      </c>
      <c r="CX271" s="12">
        <f t="shared" si="521"/>
        <v>0</v>
      </c>
      <c r="CY271" s="12">
        <f t="shared" si="522"/>
        <v>0</v>
      </c>
      <c r="CZ271" s="13">
        <f t="shared" si="566"/>
        <v>0</v>
      </c>
      <c r="DA271" s="15">
        <f t="shared" si="524"/>
        <v>0</v>
      </c>
      <c r="DB271" s="15">
        <f t="shared" si="525"/>
        <v>0</v>
      </c>
      <c r="DC271" s="15">
        <f t="shared" si="526"/>
        <v>0</v>
      </c>
      <c r="DD271" s="15">
        <f t="shared" si="527"/>
        <v>0</v>
      </c>
      <c r="DE271" s="15">
        <f t="shared" si="528"/>
        <v>0</v>
      </c>
      <c r="DF271" s="15">
        <f t="shared" si="529"/>
        <v>0</v>
      </c>
      <c r="DG271" s="15">
        <f t="shared" si="530"/>
        <v>0</v>
      </c>
      <c r="DH271" s="15">
        <f t="shared" si="531"/>
        <v>0</v>
      </c>
      <c r="DI271" s="15">
        <f t="shared" si="532"/>
        <v>0</v>
      </c>
      <c r="DJ271" s="15">
        <f t="shared" si="533"/>
        <v>0</v>
      </c>
      <c r="DK271" s="15">
        <f t="shared" si="534"/>
        <v>0</v>
      </c>
      <c r="DL271" s="15">
        <f t="shared" si="535"/>
        <v>0</v>
      </c>
      <c r="DM271" s="16">
        <f t="shared" si="567"/>
        <v>0</v>
      </c>
      <c r="DN271" s="15">
        <f t="shared" si="537"/>
        <v>0</v>
      </c>
      <c r="DO271" s="15">
        <f t="shared" si="538"/>
        <v>0</v>
      </c>
      <c r="DP271" s="15">
        <f t="shared" si="539"/>
        <v>0</v>
      </c>
      <c r="DQ271" s="15">
        <f t="shared" si="540"/>
        <v>0</v>
      </c>
      <c r="DR271" s="15">
        <f t="shared" si="541"/>
        <v>0</v>
      </c>
      <c r="DS271" s="15">
        <f t="shared" si="542"/>
        <v>0</v>
      </c>
      <c r="DT271" s="15">
        <f t="shared" si="543"/>
        <v>0</v>
      </c>
      <c r="DU271" s="15">
        <f t="shared" si="544"/>
        <v>0</v>
      </c>
      <c r="DV271" s="15">
        <f t="shared" si="545"/>
        <v>0</v>
      </c>
      <c r="DW271" s="15">
        <f t="shared" si="546"/>
        <v>0</v>
      </c>
      <c r="DX271" s="15">
        <f t="shared" si="547"/>
        <v>0</v>
      </c>
      <c r="DY271" s="15">
        <f t="shared" si="548"/>
        <v>0</v>
      </c>
      <c r="DZ271" s="16">
        <f t="shared" si="568"/>
        <v>0</v>
      </c>
      <c r="EB271" s="22">
        <f t="shared" si="550"/>
        <v>0</v>
      </c>
      <c r="EC271" s="22">
        <f t="shared" si="551"/>
        <v>0</v>
      </c>
      <c r="ED271" s="22">
        <f t="shared" si="552"/>
        <v>0</v>
      </c>
      <c r="EE271" s="22">
        <f t="shared" si="553"/>
        <v>0</v>
      </c>
      <c r="EF271" s="22">
        <f t="shared" si="554"/>
        <v>0</v>
      </c>
      <c r="EG271" s="22">
        <f t="shared" si="555"/>
        <v>0</v>
      </c>
      <c r="EH271" s="22">
        <f t="shared" si="556"/>
        <v>0</v>
      </c>
      <c r="EI271" s="22">
        <f t="shared" si="557"/>
        <v>0</v>
      </c>
      <c r="EJ271" s="22">
        <f t="shared" si="558"/>
        <v>0</v>
      </c>
      <c r="EK271" s="22">
        <f t="shared" si="559"/>
        <v>0</v>
      </c>
      <c r="EL271" s="22">
        <f t="shared" si="560"/>
        <v>0</v>
      </c>
      <c r="EM271" s="22">
        <f t="shared" si="561"/>
        <v>0</v>
      </c>
    </row>
    <row r="272" spans="12:143" x14ac:dyDescent="0.3">
      <c r="M272" t="s">
        <v>244</v>
      </c>
      <c r="N272" s="15">
        <f>IFERROR(VLOOKUP($M:$M,'Data 2'!$C:$R,'Data 2'!E$1,0),0)</f>
        <v>0</v>
      </c>
      <c r="O272" s="15">
        <f>IFERROR(VLOOKUP($M:$M,'Data 2'!$C:$R,'Data 2'!F$1,0),0)</f>
        <v>0</v>
      </c>
      <c r="P272" s="15">
        <f>IFERROR(VLOOKUP($M:$M,'Data 2'!$C:$R,'Data 2'!G$1,0),0)</f>
        <v>0</v>
      </c>
      <c r="Q272" s="15">
        <f>IFERROR(VLOOKUP($M:$M,'Data 2'!$C:$R,'Data 2'!H$1,0),0)</f>
        <v>0</v>
      </c>
      <c r="R272" s="15">
        <f>IFERROR(VLOOKUP($M:$M,'Data 2'!$C:$R,'Data 2'!I$1,0),0)</f>
        <v>0</v>
      </c>
      <c r="S272" s="15">
        <f>IFERROR(VLOOKUP($M:$M,'Data 2'!$C:$R,'Data 2'!J$1,0),0)</f>
        <v>0</v>
      </c>
      <c r="T272" s="15">
        <f>IFERROR(VLOOKUP($M:$M,'Data 2'!$C:$R,'Data 2'!K$1,0),0)</f>
        <v>0</v>
      </c>
      <c r="U272" s="15">
        <f>IFERROR(VLOOKUP($M:$M,'Data 2'!$C:$R,'Data 2'!L$1,0),0)</f>
        <v>0</v>
      </c>
      <c r="V272" s="15">
        <f>IFERROR(VLOOKUP($M:$M,'Data 2'!$C:$R,'Data 2'!M$1,0),0)</f>
        <v>0</v>
      </c>
      <c r="W272" s="15">
        <f>IFERROR(VLOOKUP($M:$M,'Data 2'!$C:$R,'Data 2'!N$1,0),0)</f>
        <v>0</v>
      </c>
      <c r="X272" s="15">
        <f>IFERROR(VLOOKUP($M:$M,'Data 2'!$C:$R,'Data 2'!O$1,0),0)</f>
        <v>0</v>
      </c>
      <c r="Y272" s="15">
        <f>IFERROR(VLOOKUP($M:$M,'Data 2'!$C:$R,'Data 2'!P$1,0),0)</f>
        <v>0</v>
      </c>
      <c r="Z272" s="16">
        <f t="shared" si="277"/>
        <v>0</v>
      </c>
      <c r="AA272" s="15">
        <f>IFERROR(VLOOKUP($M:$M,'Data 2'!$U:$AI,'Data 2'!W$1,0),0)</f>
        <v>0</v>
      </c>
      <c r="AB272" s="15">
        <f>IFERROR(VLOOKUP($M:$M,'Data 2'!$U:$AI,'Data 2'!X$1,0),0)</f>
        <v>0</v>
      </c>
      <c r="AC272" s="15">
        <f>IFERROR(VLOOKUP($M:$M,'Data 2'!$U:$AI,'Data 2'!Y$1,0),0)</f>
        <v>0</v>
      </c>
      <c r="AD272" s="15">
        <f>IFERROR(VLOOKUP($M:$M,'Data 2'!$U:$AI,'Data 2'!Z$1,0),0)</f>
        <v>0</v>
      </c>
      <c r="AE272" s="15">
        <f>IFERROR(VLOOKUP($M:$M,'Data 2'!$U:$AI,'Data 2'!AA$1,0),0)</f>
        <v>0</v>
      </c>
      <c r="AF272" s="15">
        <f>IFERROR(VLOOKUP($M:$M,'Data 2'!$U:$AI,'Data 2'!AB$1,0),0)</f>
        <v>0</v>
      </c>
      <c r="AG272" s="15">
        <f>IFERROR(VLOOKUP($M:$M,'Data 2'!$U:$AI,'Data 2'!AC$1,0),0)</f>
        <v>0</v>
      </c>
      <c r="AH272" s="15">
        <f>IFERROR(VLOOKUP($M:$M,'Data 2'!$U:$AI,'Data 2'!AD$1,0),0)</f>
        <v>0</v>
      </c>
      <c r="AI272" s="15">
        <f>IFERROR(VLOOKUP($M:$M,'Data 2'!$U:$AI,'Data 2'!AE$1,0),0)</f>
        <v>0</v>
      </c>
      <c r="AJ272" s="15">
        <f>IFERROR(VLOOKUP($M:$M,'Data 2'!$U:$AI,'Data 2'!AF$1,0),0)</f>
        <v>0</v>
      </c>
      <c r="AK272" s="15">
        <f>IFERROR(VLOOKUP($M:$M,'Data 2'!$U:$AI,'Data 2'!AG$1,0),0)</f>
        <v>0</v>
      </c>
      <c r="AL272" s="15">
        <f>IFERROR(VLOOKUP($M:$M,'Data 2'!$U:$AI,'Data 2'!AH$1,0),0)</f>
        <v>0</v>
      </c>
      <c r="AM272" s="16">
        <f t="shared" si="569"/>
        <v>0</v>
      </c>
      <c r="AN272" s="15">
        <f>IFERROR(VLOOKUP($M:$M,'Data 2'!$AP:$BE,'Data 2'!AR$1,0),0)</f>
        <v>0</v>
      </c>
      <c r="AO272" s="15">
        <f>IFERROR(VLOOKUP($M:$M,'Data 2'!$AP:$BE,'Data 2'!AS$1,0),0)</f>
        <v>0</v>
      </c>
      <c r="AP272" s="15">
        <f>IFERROR(VLOOKUP($M:$M,'Data 2'!$AP:$BE,'Data 2'!AT$1,0),0)</f>
        <v>0</v>
      </c>
      <c r="AQ272" s="15">
        <f>IFERROR(VLOOKUP($M:$M,'Data 2'!$AP:$BE,'Data 2'!AU$1,0),0)</f>
        <v>0</v>
      </c>
      <c r="AR272" s="15">
        <f>IFERROR(VLOOKUP($M:$M,'Data 2'!$AP:$BE,'Data 2'!AV$1,0),0)</f>
        <v>0</v>
      </c>
      <c r="AS272" s="15">
        <f>IFERROR(VLOOKUP($M:$M,'Data 2'!$AP:$BE,'Data 2'!AW$1,0),0)</f>
        <v>0</v>
      </c>
      <c r="AT272" s="15">
        <f>IFERROR(VLOOKUP($M:$M,'Data 2'!$AP:$BE,'Data 2'!AX$1,0),0)</f>
        <v>0</v>
      </c>
      <c r="AU272" s="15">
        <f>IFERROR(VLOOKUP($M:$M,'Data 2'!$AP:$BE,'Data 2'!AY$1,0),0)</f>
        <v>0</v>
      </c>
      <c r="AV272" s="15">
        <f>IFERROR(VLOOKUP($M:$M,'Data 2'!$AP:$BE,'Data 2'!AZ$1,0),0)</f>
        <v>0</v>
      </c>
      <c r="AW272" s="15">
        <f>IFERROR(VLOOKUP($M:$M,'Data 2'!$AP:$BE,'Data 2'!BA$1,0),0)</f>
        <v>0</v>
      </c>
      <c r="AX272" s="15">
        <f>IFERROR(VLOOKUP($M:$M,'Data 2'!$AP:$BE,'Data 2'!BB$1,0),0)</f>
        <v>0</v>
      </c>
      <c r="AY272" s="15">
        <f>IFERROR(VLOOKUP($M:$M,'Data 2'!$AP:$BE,'Data 2'!BC$1,0),0)</f>
        <v>0</v>
      </c>
      <c r="AZ272" s="16">
        <f t="shared" si="562"/>
        <v>0</v>
      </c>
      <c r="BA272" s="3">
        <f>IF(AA272=0,0,IFERROR(VLOOKUP($M:$M,'Price_Per_Oz_01.2019~'!$A:$CQ,Data_sheet_PTD!BA$2,0),0))</f>
        <v>0</v>
      </c>
      <c r="BB272" s="3">
        <f>IF(AB272=0,0,IFERROR(VLOOKUP($M:$M,'Price_Per_Oz_01.2019~'!$A:$CQ,Data_sheet_PTD!BB$2,0),0))</f>
        <v>0</v>
      </c>
      <c r="BC272" s="3">
        <f>IF(AC272=0,0,IFERROR(VLOOKUP($M:$M,'Price_Per_Oz_01.2019~'!$A:$CQ,Data_sheet_PTD!BC$2,0),0))</f>
        <v>0</v>
      </c>
      <c r="BD272" s="3">
        <f>IF(AD272=0,0,IFERROR(VLOOKUP($M:$M,'Price_Per_Oz_01.2019~'!$A:$CQ,Data_sheet_PTD!BD$2,0),0))</f>
        <v>0</v>
      </c>
      <c r="BE272" s="3">
        <f>IF(AE272=0,0,IFERROR(VLOOKUP($M:$M,'Price_Per_Oz_01.2019~'!$A:$CQ,Data_sheet_PTD!BE$2,0),0))</f>
        <v>0</v>
      </c>
      <c r="BF272" s="3">
        <f>IF(AF272=0,0,IFERROR(VLOOKUP($M:$M,'Price_Per_Oz_01.2019~'!$A:$CQ,Data_sheet_PTD!BF$2,0),0))</f>
        <v>0</v>
      </c>
      <c r="BG272" s="3">
        <f>IF(AG272=0,0,IFERROR(VLOOKUP($M:$M,'Price_Per_Oz_01.2019~'!$A:$CQ,Data_sheet_PTD!BG$2,0),0))</f>
        <v>0</v>
      </c>
      <c r="BH272" s="3">
        <f>IF(AH272=0,0,IFERROR(VLOOKUP($M:$M,'Price_Per_Oz_01.2019~'!$A:$CQ,Data_sheet_PTD!BH$2,0),0))</f>
        <v>0</v>
      </c>
      <c r="BI272" s="3">
        <f>IF(AI272=0,0,IFERROR(VLOOKUP($M:$M,'Price_Per_Oz_01.2019~'!$A:$CQ,Data_sheet_PTD!BI$2,0),0))</f>
        <v>0</v>
      </c>
      <c r="BJ272" s="3">
        <f>IF(AJ272=0,0,IFERROR(VLOOKUP($M:$M,'Price_Per_Oz_01.2019~'!$A:$CQ,Data_sheet_PTD!BJ$2,0),0))</f>
        <v>0</v>
      </c>
      <c r="BK272" s="3">
        <f>IF(AK272=0,0,IFERROR(VLOOKUP($M:$M,'Price_Per_Oz_01.2019~'!$A:$CQ,Data_sheet_PTD!BK$2,0),0))</f>
        <v>0</v>
      </c>
      <c r="BL272" s="3">
        <f>IF(AL272=0,0,IFERROR(VLOOKUP($M:$M,'Price_Per_Oz_01.2019~'!$A:$CQ,Data_sheet_PTD!BL$2,0),0))</f>
        <v>0</v>
      </c>
      <c r="BM272" s="17">
        <f t="shared" si="563"/>
        <v>0</v>
      </c>
      <c r="BN272" s="3">
        <f>IF(AN272=0,0,IFERROR(VLOOKUP($M:$M,'Price_Per_Oz_01.2019~'!$A:$CQ,Data_sheet_PTD!BN$2,0),0))</f>
        <v>0</v>
      </c>
      <c r="BO272" s="3">
        <f>IF(AO272=0,0,IFERROR(VLOOKUP($M:$M,'Price_Per_Oz_01.2019~'!$A:$CQ,Data_sheet_PTD!BO$2,0),0))</f>
        <v>0</v>
      </c>
      <c r="BP272" s="3">
        <f>IF(AP272=0,0,IFERROR(VLOOKUP($M:$M,'Price_Per_Oz_01.2019~'!$A:$CQ,Data_sheet_PTD!BP$2,0),0))</f>
        <v>0</v>
      </c>
      <c r="BQ272" s="3">
        <f>IF(AQ272=0,0,IFERROR(VLOOKUP($M:$M,'Price_Per_Oz_01.2019~'!$A:$CQ,Data_sheet_PTD!BQ$2,0),0))</f>
        <v>0</v>
      </c>
      <c r="BR272" s="3">
        <f>IF(AR272=0,0,IFERROR(VLOOKUP($M:$M,'Price_Per_Oz_01.2019~'!$A:$CQ,Data_sheet_PTD!BR$2,0),0))</f>
        <v>0</v>
      </c>
      <c r="BS272" s="3">
        <f>IF(AS272=0,0,IFERROR(VLOOKUP($M:$M,'Price_Per_Oz_01.2019~'!$A:$CQ,Data_sheet_PTD!BS$2,0),0))</f>
        <v>0</v>
      </c>
      <c r="BT272" s="3">
        <f>IF(AT272=0,0,IFERROR(VLOOKUP($M:$M,'Price_Per_Oz_01.2019~'!$A:$CQ,Data_sheet_PTD!BT$2,0),0))</f>
        <v>0</v>
      </c>
      <c r="BU272" s="3">
        <f>IF(AU272=0,0,IFERROR(VLOOKUP($M:$M,'Price_Per_Oz_01.2019~'!$A:$CQ,Data_sheet_PTD!BU$2,0),0))</f>
        <v>0</v>
      </c>
      <c r="BV272" s="3">
        <f>IF(AV272=0,0,IFERROR(VLOOKUP($M:$M,'Price_Per_Oz_01.2019~'!$A:$CQ,Data_sheet_PTD!BV$2,0),0))</f>
        <v>0</v>
      </c>
      <c r="BW272" s="3">
        <f>IF(AW272=0,0,IFERROR(VLOOKUP($M:$M,'Price_Per_Oz_01.2019~'!$A:$CQ,Data_sheet_PTD!BW$2,0),0))</f>
        <v>0</v>
      </c>
      <c r="BX272" s="3">
        <f>IF(AX272=0,0,IFERROR(VLOOKUP($M:$M,'Price_Per_Oz_01.2019~'!$A:$CQ,Data_sheet_PTD!BX$2,0),0))</f>
        <v>0</v>
      </c>
      <c r="BY272" s="3">
        <f>IF(AY272=0,0,IFERROR(VLOOKUP($M:$M,'Price_Per_Oz_01.2019~'!$A:$CQ,Data_sheet_PTD!BY$2,0),0))</f>
        <v>0</v>
      </c>
      <c r="BZ272" s="17">
        <f t="shared" si="564"/>
        <v>0</v>
      </c>
      <c r="CA272" s="12">
        <f t="shared" si="499"/>
        <v>0</v>
      </c>
      <c r="CB272" s="12">
        <f t="shared" si="500"/>
        <v>0</v>
      </c>
      <c r="CC272" s="12">
        <f t="shared" si="501"/>
        <v>0</v>
      </c>
      <c r="CD272" s="12">
        <f t="shared" si="502"/>
        <v>0</v>
      </c>
      <c r="CE272" s="12">
        <f t="shared" si="503"/>
        <v>0</v>
      </c>
      <c r="CF272" s="12">
        <f t="shared" si="504"/>
        <v>0</v>
      </c>
      <c r="CG272" s="12">
        <f t="shared" si="505"/>
        <v>0</v>
      </c>
      <c r="CH272" s="12">
        <f t="shared" si="506"/>
        <v>0</v>
      </c>
      <c r="CI272" s="12">
        <f t="shared" si="507"/>
        <v>0</v>
      </c>
      <c r="CJ272" s="12">
        <f t="shared" si="508"/>
        <v>0</v>
      </c>
      <c r="CK272" s="12">
        <f t="shared" si="509"/>
        <v>0</v>
      </c>
      <c r="CL272" s="12">
        <f t="shared" si="510"/>
        <v>0</v>
      </c>
      <c r="CM272" s="13">
        <f t="shared" si="565"/>
        <v>0</v>
      </c>
      <c r="CN272" s="12">
        <f t="shared" si="511"/>
        <v>0</v>
      </c>
      <c r="CO272" s="12">
        <f t="shared" si="512"/>
        <v>0</v>
      </c>
      <c r="CP272" s="12">
        <f t="shared" si="513"/>
        <v>0</v>
      </c>
      <c r="CQ272" s="12">
        <f t="shared" si="514"/>
        <v>0</v>
      </c>
      <c r="CR272" s="12">
        <f t="shared" si="515"/>
        <v>0</v>
      </c>
      <c r="CS272" s="12">
        <f t="shared" si="516"/>
        <v>0</v>
      </c>
      <c r="CT272" s="12">
        <f t="shared" si="517"/>
        <v>0</v>
      </c>
      <c r="CU272" s="12">
        <f t="shared" si="518"/>
        <v>0</v>
      </c>
      <c r="CV272" s="12">
        <f t="shared" si="519"/>
        <v>0</v>
      </c>
      <c r="CW272" s="12">
        <f t="shared" si="520"/>
        <v>0</v>
      </c>
      <c r="CX272" s="12">
        <f t="shared" si="521"/>
        <v>0</v>
      </c>
      <c r="CY272" s="12">
        <f t="shared" si="522"/>
        <v>0</v>
      </c>
      <c r="CZ272" s="13">
        <f t="shared" si="566"/>
        <v>0</v>
      </c>
      <c r="DA272" s="15">
        <f t="shared" si="524"/>
        <v>0</v>
      </c>
      <c r="DB272" s="15">
        <f t="shared" si="525"/>
        <v>0</v>
      </c>
      <c r="DC272" s="15">
        <f t="shared" si="526"/>
        <v>0</v>
      </c>
      <c r="DD272" s="15">
        <f t="shared" si="527"/>
        <v>0</v>
      </c>
      <c r="DE272" s="15">
        <f t="shared" si="528"/>
        <v>0</v>
      </c>
      <c r="DF272" s="15">
        <f t="shared" si="529"/>
        <v>0</v>
      </c>
      <c r="DG272" s="15">
        <f t="shared" si="530"/>
        <v>0</v>
      </c>
      <c r="DH272" s="15">
        <f t="shared" si="531"/>
        <v>0</v>
      </c>
      <c r="DI272" s="15">
        <f t="shared" si="532"/>
        <v>0</v>
      </c>
      <c r="DJ272" s="15">
        <f t="shared" si="533"/>
        <v>0</v>
      </c>
      <c r="DK272" s="15">
        <f t="shared" si="534"/>
        <v>0</v>
      </c>
      <c r="DL272" s="15">
        <f t="shared" si="535"/>
        <v>0</v>
      </c>
      <c r="DM272" s="16">
        <f t="shared" si="567"/>
        <v>0</v>
      </c>
      <c r="DN272" s="15">
        <f t="shared" si="537"/>
        <v>0</v>
      </c>
      <c r="DO272" s="15">
        <f t="shared" si="538"/>
        <v>0</v>
      </c>
      <c r="DP272" s="15">
        <f t="shared" si="539"/>
        <v>0</v>
      </c>
      <c r="DQ272" s="15">
        <f t="shared" si="540"/>
        <v>0</v>
      </c>
      <c r="DR272" s="15">
        <f t="shared" si="541"/>
        <v>0</v>
      </c>
      <c r="DS272" s="15">
        <f t="shared" si="542"/>
        <v>0</v>
      </c>
      <c r="DT272" s="15">
        <f t="shared" si="543"/>
        <v>0</v>
      </c>
      <c r="DU272" s="15">
        <f t="shared" si="544"/>
        <v>0</v>
      </c>
      <c r="DV272" s="15">
        <f t="shared" si="545"/>
        <v>0</v>
      </c>
      <c r="DW272" s="15">
        <f t="shared" si="546"/>
        <v>0</v>
      </c>
      <c r="DX272" s="15">
        <f t="shared" si="547"/>
        <v>0</v>
      </c>
      <c r="DY272" s="15">
        <f t="shared" si="548"/>
        <v>0</v>
      </c>
      <c r="DZ272" s="16">
        <f t="shared" si="568"/>
        <v>0</v>
      </c>
      <c r="EB272" s="22">
        <f t="shared" si="550"/>
        <v>0</v>
      </c>
      <c r="EC272" s="22">
        <f t="shared" si="551"/>
        <v>0</v>
      </c>
      <c r="ED272" s="22">
        <f t="shared" si="552"/>
        <v>0</v>
      </c>
      <c r="EE272" s="22">
        <f t="shared" si="553"/>
        <v>0</v>
      </c>
      <c r="EF272" s="22">
        <f t="shared" si="554"/>
        <v>0</v>
      </c>
      <c r="EG272" s="22">
        <f t="shared" si="555"/>
        <v>0</v>
      </c>
      <c r="EH272" s="22">
        <f t="shared" si="556"/>
        <v>0</v>
      </c>
      <c r="EI272" s="22">
        <f t="shared" si="557"/>
        <v>0</v>
      </c>
      <c r="EJ272" s="22">
        <f t="shared" si="558"/>
        <v>0</v>
      </c>
      <c r="EK272" s="22">
        <f t="shared" si="559"/>
        <v>0</v>
      </c>
      <c r="EL272" s="22">
        <f t="shared" si="560"/>
        <v>0</v>
      </c>
      <c r="EM272" s="22">
        <f t="shared" si="561"/>
        <v>0</v>
      </c>
    </row>
    <row r="273" spans="13:143" x14ac:dyDescent="0.3">
      <c r="M273" t="s">
        <v>245</v>
      </c>
      <c r="N273" s="15">
        <f>IFERROR(VLOOKUP($M:$M,'Data 2'!$C:$R,'Data 2'!E$1,0),0)</f>
        <v>0</v>
      </c>
      <c r="O273" s="15">
        <f>IFERROR(VLOOKUP($M:$M,'Data 2'!$C:$R,'Data 2'!F$1,0),0)</f>
        <v>0</v>
      </c>
      <c r="P273" s="15">
        <f>IFERROR(VLOOKUP($M:$M,'Data 2'!$C:$R,'Data 2'!G$1,0),0)</f>
        <v>0</v>
      </c>
      <c r="Q273" s="15">
        <f>IFERROR(VLOOKUP($M:$M,'Data 2'!$C:$R,'Data 2'!H$1,0),0)</f>
        <v>0</v>
      </c>
      <c r="R273" s="15">
        <f>IFERROR(VLOOKUP($M:$M,'Data 2'!$C:$R,'Data 2'!I$1,0),0)</f>
        <v>0</v>
      </c>
      <c r="S273" s="15">
        <f>IFERROR(VLOOKUP($M:$M,'Data 2'!$C:$R,'Data 2'!J$1,0),0)</f>
        <v>0</v>
      </c>
      <c r="T273" s="15">
        <f>IFERROR(VLOOKUP($M:$M,'Data 2'!$C:$R,'Data 2'!K$1,0),0)</f>
        <v>0</v>
      </c>
      <c r="U273" s="15">
        <f>IFERROR(VLOOKUP($M:$M,'Data 2'!$C:$R,'Data 2'!L$1,0),0)</f>
        <v>0</v>
      </c>
      <c r="V273" s="15">
        <f>IFERROR(VLOOKUP($M:$M,'Data 2'!$C:$R,'Data 2'!M$1,0),0)</f>
        <v>0</v>
      </c>
      <c r="W273" s="15">
        <f>IFERROR(VLOOKUP($M:$M,'Data 2'!$C:$R,'Data 2'!N$1,0),0)</f>
        <v>0</v>
      </c>
      <c r="X273" s="15">
        <f>IFERROR(VLOOKUP($M:$M,'Data 2'!$C:$R,'Data 2'!O$1,0),0)</f>
        <v>0</v>
      </c>
      <c r="Y273" s="15">
        <f>IFERROR(VLOOKUP($M:$M,'Data 2'!$C:$R,'Data 2'!P$1,0),0)</f>
        <v>0</v>
      </c>
      <c r="Z273" s="16">
        <f t="shared" si="277"/>
        <v>0</v>
      </c>
      <c r="AA273" s="15">
        <f>IFERROR(VLOOKUP($M:$M,'Data 2'!$U:$AI,'Data 2'!W$1,0),0)</f>
        <v>0</v>
      </c>
      <c r="AB273" s="15">
        <f>IFERROR(VLOOKUP($M:$M,'Data 2'!$U:$AI,'Data 2'!X$1,0),0)</f>
        <v>0</v>
      </c>
      <c r="AC273" s="15">
        <f>IFERROR(VLOOKUP($M:$M,'Data 2'!$U:$AI,'Data 2'!Y$1,0),0)</f>
        <v>0</v>
      </c>
      <c r="AD273" s="15">
        <f>IFERROR(VLOOKUP($M:$M,'Data 2'!$U:$AI,'Data 2'!Z$1,0),0)</f>
        <v>0</v>
      </c>
      <c r="AE273" s="15">
        <f>IFERROR(VLOOKUP($M:$M,'Data 2'!$U:$AI,'Data 2'!AA$1,0),0)</f>
        <v>0</v>
      </c>
      <c r="AF273" s="15">
        <f>IFERROR(VLOOKUP($M:$M,'Data 2'!$U:$AI,'Data 2'!AB$1,0),0)</f>
        <v>0</v>
      </c>
      <c r="AG273" s="15">
        <f>IFERROR(VLOOKUP($M:$M,'Data 2'!$U:$AI,'Data 2'!AC$1,0),0)</f>
        <v>0</v>
      </c>
      <c r="AH273" s="15">
        <f>IFERROR(VLOOKUP($M:$M,'Data 2'!$U:$AI,'Data 2'!AD$1,0),0)</f>
        <v>0</v>
      </c>
      <c r="AI273" s="15">
        <f>IFERROR(VLOOKUP($M:$M,'Data 2'!$U:$AI,'Data 2'!AE$1,0),0)</f>
        <v>0</v>
      </c>
      <c r="AJ273" s="15">
        <f>IFERROR(VLOOKUP($M:$M,'Data 2'!$U:$AI,'Data 2'!AF$1,0),0)</f>
        <v>0</v>
      </c>
      <c r="AK273" s="15">
        <f>IFERROR(VLOOKUP($M:$M,'Data 2'!$U:$AI,'Data 2'!AG$1,0),0)</f>
        <v>0</v>
      </c>
      <c r="AL273" s="15">
        <f>IFERROR(VLOOKUP($M:$M,'Data 2'!$U:$AI,'Data 2'!AH$1,0),0)</f>
        <v>0</v>
      </c>
      <c r="AM273" s="16">
        <f t="shared" si="569"/>
        <v>0</v>
      </c>
      <c r="AN273" s="15">
        <f>IFERROR(VLOOKUP($M:$M,'Data 2'!$AP:$BE,'Data 2'!AR$1,0),0)</f>
        <v>0</v>
      </c>
      <c r="AO273" s="15">
        <f>IFERROR(VLOOKUP($M:$M,'Data 2'!$AP:$BE,'Data 2'!AS$1,0),0)</f>
        <v>0</v>
      </c>
      <c r="AP273" s="15">
        <f>IFERROR(VLOOKUP($M:$M,'Data 2'!$AP:$BE,'Data 2'!AT$1,0),0)</f>
        <v>0</v>
      </c>
      <c r="AQ273" s="15">
        <f>IFERROR(VLOOKUP($M:$M,'Data 2'!$AP:$BE,'Data 2'!AU$1,0),0)</f>
        <v>0</v>
      </c>
      <c r="AR273" s="15">
        <f>IFERROR(VLOOKUP($M:$M,'Data 2'!$AP:$BE,'Data 2'!AV$1,0),0)</f>
        <v>0</v>
      </c>
      <c r="AS273" s="15">
        <f>IFERROR(VLOOKUP($M:$M,'Data 2'!$AP:$BE,'Data 2'!AW$1,0),0)</f>
        <v>0</v>
      </c>
      <c r="AT273" s="15">
        <f>IFERROR(VLOOKUP($M:$M,'Data 2'!$AP:$BE,'Data 2'!AX$1,0),0)</f>
        <v>0</v>
      </c>
      <c r="AU273" s="15">
        <f>IFERROR(VLOOKUP($M:$M,'Data 2'!$AP:$BE,'Data 2'!AY$1,0),0)</f>
        <v>0</v>
      </c>
      <c r="AV273" s="15">
        <f>IFERROR(VLOOKUP($M:$M,'Data 2'!$AP:$BE,'Data 2'!AZ$1,0),0)</f>
        <v>0</v>
      </c>
      <c r="AW273" s="15">
        <f>IFERROR(VLOOKUP($M:$M,'Data 2'!$AP:$BE,'Data 2'!BA$1,0),0)</f>
        <v>0</v>
      </c>
      <c r="AX273" s="15">
        <f>IFERROR(VLOOKUP($M:$M,'Data 2'!$AP:$BE,'Data 2'!BB$1,0),0)</f>
        <v>0</v>
      </c>
      <c r="AY273" s="15">
        <f>IFERROR(VLOOKUP($M:$M,'Data 2'!$AP:$BE,'Data 2'!BC$1,0),0)</f>
        <v>0</v>
      </c>
      <c r="AZ273" s="16">
        <f t="shared" si="562"/>
        <v>0</v>
      </c>
      <c r="BA273" s="3">
        <f>IF(AA273=0,0,IFERROR(VLOOKUP($M:$M,'Price_Per_Oz_01.2019~'!$A:$CQ,Data_sheet_PTD!BA$2,0),0))</f>
        <v>0</v>
      </c>
      <c r="BB273" s="3">
        <f>IF(AB273=0,0,IFERROR(VLOOKUP($M:$M,'Price_Per_Oz_01.2019~'!$A:$CQ,Data_sheet_PTD!BB$2,0),0))</f>
        <v>0</v>
      </c>
      <c r="BC273" s="3">
        <f>IF(AC273=0,0,IFERROR(VLOOKUP($M:$M,'Price_Per_Oz_01.2019~'!$A:$CQ,Data_sheet_PTD!BC$2,0),0))</f>
        <v>0</v>
      </c>
      <c r="BD273" s="3">
        <f>IF(AD273=0,0,IFERROR(VLOOKUP($M:$M,'Price_Per_Oz_01.2019~'!$A:$CQ,Data_sheet_PTD!BD$2,0),0))</f>
        <v>0</v>
      </c>
      <c r="BE273" s="3">
        <f>IF(AE273=0,0,IFERROR(VLOOKUP($M:$M,'Price_Per_Oz_01.2019~'!$A:$CQ,Data_sheet_PTD!BE$2,0),0))</f>
        <v>0</v>
      </c>
      <c r="BF273" s="3">
        <f>IF(AF273=0,0,IFERROR(VLOOKUP($M:$M,'Price_Per_Oz_01.2019~'!$A:$CQ,Data_sheet_PTD!BF$2,0),0))</f>
        <v>0</v>
      </c>
      <c r="BG273" s="3">
        <f>IF(AG273=0,0,IFERROR(VLOOKUP($M:$M,'Price_Per_Oz_01.2019~'!$A:$CQ,Data_sheet_PTD!BG$2,0),0))</f>
        <v>0</v>
      </c>
      <c r="BH273" s="3">
        <f>IF(AH273=0,0,IFERROR(VLOOKUP($M:$M,'Price_Per_Oz_01.2019~'!$A:$CQ,Data_sheet_PTD!BH$2,0),0))</f>
        <v>0</v>
      </c>
      <c r="BI273" s="3">
        <f>IF(AI273=0,0,IFERROR(VLOOKUP($M:$M,'Price_Per_Oz_01.2019~'!$A:$CQ,Data_sheet_PTD!BI$2,0),0))</f>
        <v>0</v>
      </c>
      <c r="BJ273" s="3">
        <f>IF(AJ273=0,0,IFERROR(VLOOKUP($M:$M,'Price_Per_Oz_01.2019~'!$A:$CQ,Data_sheet_PTD!BJ$2,0),0))</f>
        <v>0</v>
      </c>
      <c r="BK273" s="3">
        <f>IF(AK273=0,0,IFERROR(VLOOKUP($M:$M,'Price_Per_Oz_01.2019~'!$A:$CQ,Data_sheet_PTD!BK$2,0),0))</f>
        <v>0</v>
      </c>
      <c r="BL273" s="3">
        <f>IF(AL273=0,0,IFERROR(VLOOKUP($M:$M,'Price_Per_Oz_01.2019~'!$A:$CQ,Data_sheet_PTD!BL$2,0),0))</f>
        <v>0</v>
      </c>
      <c r="BM273" s="17">
        <f t="shared" si="563"/>
        <v>0</v>
      </c>
      <c r="BN273" s="3">
        <f>IF(AN273=0,0,IFERROR(VLOOKUP($M:$M,'Price_Per_Oz_01.2019~'!$A:$CQ,Data_sheet_PTD!BN$2,0),0))</f>
        <v>0</v>
      </c>
      <c r="BO273" s="3">
        <f>IF(AO273=0,0,IFERROR(VLOOKUP($M:$M,'Price_Per_Oz_01.2019~'!$A:$CQ,Data_sheet_PTD!BO$2,0),0))</f>
        <v>0</v>
      </c>
      <c r="BP273" s="3">
        <f>IF(AP273=0,0,IFERROR(VLOOKUP($M:$M,'Price_Per_Oz_01.2019~'!$A:$CQ,Data_sheet_PTD!BP$2,0),0))</f>
        <v>0</v>
      </c>
      <c r="BQ273" s="3">
        <f>IF(AQ273=0,0,IFERROR(VLOOKUP($M:$M,'Price_Per_Oz_01.2019~'!$A:$CQ,Data_sheet_PTD!BQ$2,0),0))</f>
        <v>0</v>
      </c>
      <c r="BR273" s="3">
        <f>IF(AR273=0,0,IFERROR(VLOOKUP($M:$M,'Price_Per_Oz_01.2019~'!$A:$CQ,Data_sheet_PTD!BR$2,0),0))</f>
        <v>0</v>
      </c>
      <c r="BS273" s="3">
        <f>IF(AS273=0,0,IFERROR(VLOOKUP($M:$M,'Price_Per_Oz_01.2019~'!$A:$CQ,Data_sheet_PTD!BS$2,0),0))</f>
        <v>0</v>
      </c>
      <c r="BT273" s="3">
        <f>IF(AT273=0,0,IFERROR(VLOOKUP($M:$M,'Price_Per_Oz_01.2019~'!$A:$CQ,Data_sheet_PTD!BT$2,0),0))</f>
        <v>0</v>
      </c>
      <c r="BU273" s="3">
        <f>IF(AU273=0,0,IFERROR(VLOOKUP($M:$M,'Price_Per_Oz_01.2019~'!$A:$CQ,Data_sheet_PTD!BU$2,0),0))</f>
        <v>0</v>
      </c>
      <c r="BV273" s="3">
        <f>IF(AV273=0,0,IFERROR(VLOOKUP($M:$M,'Price_Per_Oz_01.2019~'!$A:$CQ,Data_sheet_PTD!BV$2,0),0))</f>
        <v>0</v>
      </c>
      <c r="BW273" s="3">
        <f>IF(AW273=0,0,IFERROR(VLOOKUP($M:$M,'Price_Per_Oz_01.2019~'!$A:$CQ,Data_sheet_PTD!BW$2,0),0))</f>
        <v>0</v>
      </c>
      <c r="BX273" s="3">
        <f>IF(AX273=0,0,IFERROR(VLOOKUP($M:$M,'Price_Per_Oz_01.2019~'!$A:$CQ,Data_sheet_PTD!BX$2,0),0))</f>
        <v>0</v>
      </c>
      <c r="BY273" s="3">
        <f>IF(AY273=0,0,IFERROR(VLOOKUP($M:$M,'Price_Per_Oz_01.2019~'!$A:$CQ,Data_sheet_PTD!BY$2,0),0))</f>
        <v>0</v>
      </c>
      <c r="BZ273" s="17">
        <f t="shared" si="564"/>
        <v>0</v>
      </c>
      <c r="CA273" s="12">
        <f t="shared" si="499"/>
        <v>0</v>
      </c>
      <c r="CB273" s="12">
        <f t="shared" si="500"/>
        <v>0</v>
      </c>
      <c r="CC273" s="12">
        <f t="shared" si="501"/>
        <v>0</v>
      </c>
      <c r="CD273" s="12">
        <f t="shared" si="502"/>
        <v>0</v>
      </c>
      <c r="CE273" s="12">
        <f t="shared" si="503"/>
        <v>0</v>
      </c>
      <c r="CF273" s="12">
        <f t="shared" si="504"/>
        <v>0</v>
      </c>
      <c r="CG273" s="12">
        <f t="shared" si="505"/>
        <v>0</v>
      </c>
      <c r="CH273" s="12">
        <f t="shared" si="506"/>
        <v>0</v>
      </c>
      <c r="CI273" s="12">
        <f t="shared" si="507"/>
        <v>0</v>
      </c>
      <c r="CJ273" s="12">
        <f t="shared" si="508"/>
        <v>0</v>
      </c>
      <c r="CK273" s="12">
        <f t="shared" si="509"/>
        <v>0</v>
      </c>
      <c r="CL273" s="12">
        <f t="shared" si="510"/>
        <v>0</v>
      </c>
      <c r="CM273" s="13">
        <f t="shared" si="565"/>
        <v>0</v>
      </c>
      <c r="CN273" s="12">
        <f t="shared" si="511"/>
        <v>0</v>
      </c>
      <c r="CO273" s="12">
        <f t="shared" si="512"/>
        <v>0</v>
      </c>
      <c r="CP273" s="12">
        <f t="shared" si="513"/>
        <v>0</v>
      </c>
      <c r="CQ273" s="12">
        <f t="shared" si="514"/>
        <v>0</v>
      </c>
      <c r="CR273" s="12">
        <f t="shared" si="515"/>
        <v>0</v>
      </c>
      <c r="CS273" s="12">
        <f t="shared" si="516"/>
        <v>0</v>
      </c>
      <c r="CT273" s="12">
        <f t="shared" si="517"/>
        <v>0</v>
      </c>
      <c r="CU273" s="12">
        <f t="shared" si="518"/>
        <v>0</v>
      </c>
      <c r="CV273" s="12">
        <f t="shared" si="519"/>
        <v>0</v>
      </c>
      <c r="CW273" s="12">
        <f t="shared" si="520"/>
        <v>0</v>
      </c>
      <c r="CX273" s="12">
        <f t="shared" si="521"/>
        <v>0</v>
      </c>
      <c r="CY273" s="12">
        <f t="shared" si="522"/>
        <v>0</v>
      </c>
      <c r="CZ273" s="13">
        <f t="shared" si="566"/>
        <v>0</v>
      </c>
      <c r="DA273" s="15">
        <f t="shared" si="524"/>
        <v>0</v>
      </c>
      <c r="DB273" s="15">
        <f t="shared" si="525"/>
        <v>0</v>
      </c>
      <c r="DC273" s="15">
        <f t="shared" si="526"/>
        <v>0</v>
      </c>
      <c r="DD273" s="15">
        <f t="shared" si="527"/>
        <v>0</v>
      </c>
      <c r="DE273" s="15">
        <f t="shared" si="528"/>
        <v>0</v>
      </c>
      <c r="DF273" s="15">
        <f t="shared" si="529"/>
        <v>0</v>
      </c>
      <c r="DG273" s="15">
        <f t="shared" si="530"/>
        <v>0</v>
      </c>
      <c r="DH273" s="15">
        <f t="shared" si="531"/>
        <v>0</v>
      </c>
      <c r="DI273" s="15">
        <f t="shared" si="532"/>
        <v>0</v>
      </c>
      <c r="DJ273" s="15">
        <f t="shared" si="533"/>
        <v>0</v>
      </c>
      <c r="DK273" s="15">
        <f t="shared" si="534"/>
        <v>0</v>
      </c>
      <c r="DL273" s="15">
        <f t="shared" si="535"/>
        <v>0</v>
      </c>
      <c r="DM273" s="16">
        <f t="shared" si="567"/>
        <v>0</v>
      </c>
      <c r="DN273" s="15">
        <f t="shared" si="537"/>
        <v>0</v>
      </c>
      <c r="DO273" s="15">
        <f t="shared" si="538"/>
        <v>0</v>
      </c>
      <c r="DP273" s="15">
        <f t="shared" si="539"/>
        <v>0</v>
      </c>
      <c r="DQ273" s="15">
        <f t="shared" si="540"/>
        <v>0</v>
      </c>
      <c r="DR273" s="15">
        <f t="shared" si="541"/>
        <v>0</v>
      </c>
      <c r="DS273" s="15">
        <f t="shared" si="542"/>
        <v>0</v>
      </c>
      <c r="DT273" s="15">
        <f t="shared" si="543"/>
        <v>0</v>
      </c>
      <c r="DU273" s="15">
        <f t="shared" si="544"/>
        <v>0</v>
      </c>
      <c r="DV273" s="15">
        <f t="shared" si="545"/>
        <v>0</v>
      </c>
      <c r="DW273" s="15">
        <f t="shared" si="546"/>
        <v>0</v>
      </c>
      <c r="DX273" s="15">
        <f t="shared" si="547"/>
        <v>0</v>
      </c>
      <c r="DY273" s="15">
        <f t="shared" si="548"/>
        <v>0</v>
      </c>
      <c r="DZ273" s="16">
        <f t="shared" si="568"/>
        <v>0</v>
      </c>
      <c r="EB273" s="22">
        <f t="shared" si="550"/>
        <v>0</v>
      </c>
      <c r="EC273" s="22">
        <f t="shared" si="551"/>
        <v>0</v>
      </c>
      <c r="ED273" s="22">
        <f t="shared" si="552"/>
        <v>0</v>
      </c>
      <c r="EE273" s="22">
        <f t="shared" si="553"/>
        <v>0</v>
      </c>
      <c r="EF273" s="22">
        <f t="shared" si="554"/>
        <v>0</v>
      </c>
      <c r="EG273" s="22">
        <f t="shared" si="555"/>
        <v>0</v>
      </c>
      <c r="EH273" s="22">
        <f t="shared" si="556"/>
        <v>0</v>
      </c>
      <c r="EI273" s="22">
        <f t="shared" si="557"/>
        <v>0</v>
      </c>
      <c r="EJ273" s="22">
        <f t="shared" si="558"/>
        <v>0</v>
      </c>
      <c r="EK273" s="22">
        <f t="shared" si="559"/>
        <v>0</v>
      </c>
      <c r="EL273" s="22">
        <f t="shared" si="560"/>
        <v>0</v>
      </c>
      <c r="EM273" s="22">
        <f t="shared" si="561"/>
        <v>0</v>
      </c>
    </row>
    <row r="274" spans="13:143" x14ac:dyDescent="0.3">
      <c r="M274" t="s">
        <v>246</v>
      </c>
      <c r="N274" s="15">
        <f>IFERROR(VLOOKUP($M:$M,'Data 2'!$C:$R,'Data 2'!E$1,0),0)</f>
        <v>55563.7</v>
      </c>
      <c r="O274" s="15">
        <f>IFERROR(VLOOKUP($M:$M,'Data 2'!$C:$R,'Data 2'!F$1,0),0)</f>
        <v>56007.13</v>
      </c>
      <c r="P274" s="15">
        <f>IFERROR(VLOOKUP($M:$M,'Data 2'!$C:$R,'Data 2'!G$1,0),0)</f>
        <v>79891.12</v>
      </c>
      <c r="Q274" s="15">
        <f>IFERROR(VLOOKUP($M:$M,'Data 2'!$C:$R,'Data 2'!H$1,0),0)</f>
        <v>78252.83</v>
      </c>
      <c r="R274" s="15">
        <f>IFERROR(VLOOKUP($M:$M,'Data 2'!$C:$R,'Data 2'!I$1,0),0)</f>
        <v>86225.05</v>
      </c>
      <c r="S274" s="15">
        <f>IFERROR(VLOOKUP($M:$M,'Data 2'!$C:$R,'Data 2'!J$1,0),0)</f>
        <v>98483.6</v>
      </c>
      <c r="T274" s="15">
        <f>IFERROR(VLOOKUP($M:$M,'Data 2'!$C:$R,'Data 2'!K$1,0),0)</f>
        <v>102966.87</v>
      </c>
      <c r="U274" s="15">
        <f>IFERROR(VLOOKUP($M:$M,'Data 2'!$C:$R,'Data 2'!L$1,0),0)</f>
        <v>86837.96</v>
      </c>
      <c r="V274" s="15">
        <f>IFERROR(VLOOKUP($M:$M,'Data 2'!$C:$R,'Data 2'!M$1,0),0)</f>
        <v>71979.58</v>
      </c>
      <c r="W274" s="15">
        <f>IFERROR(VLOOKUP($M:$M,'Data 2'!$C:$R,'Data 2'!N$1,0),0)</f>
        <v>57058.96</v>
      </c>
      <c r="X274" s="15">
        <f>IFERROR(VLOOKUP($M:$M,'Data 2'!$C:$R,'Data 2'!O$1,0),0)</f>
        <v>48413.31</v>
      </c>
      <c r="Y274" s="15">
        <f>IFERROR(VLOOKUP($M:$M,'Data 2'!$C:$R,'Data 2'!P$1,0),0)</f>
        <v>51750.42</v>
      </c>
      <c r="Z274" s="16">
        <f t="shared" si="277"/>
        <v>644228.25999999989</v>
      </c>
      <c r="AA274" s="15">
        <f>IFERROR(VLOOKUP($M:$M,'Data 2'!$U:$AI,'Data 2'!W$1,0),0)</f>
        <v>45444.03</v>
      </c>
      <c r="AB274" s="15">
        <f>IFERROR(VLOOKUP($M:$M,'Data 2'!$U:$AI,'Data 2'!X$1,0),0)</f>
        <v>64888.99</v>
      </c>
      <c r="AC274" s="15">
        <f>IFERROR(VLOOKUP($M:$M,'Data 2'!$U:$AI,'Data 2'!Y$1,0),0)</f>
        <v>92379.12</v>
      </c>
      <c r="AD274" s="15">
        <f>IFERROR(VLOOKUP($M:$M,'Data 2'!$U:$AI,'Data 2'!Z$1,0),0)</f>
        <v>92163.86</v>
      </c>
      <c r="AE274" s="15">
        <f>IFERROR(VLOOKUP($M:$M,'Data 2'!$U:$AI,'Data 2'!AA$1,0),0)</f>
        <v>113701.64</v>
      </c>
      <c r="AF274" s="15">
        <f>IFERROR(VLOOKUP($M:$M,'Data 2'!$U:$AI,'Data 2'!AB$1,0),0)</f>
        <v>116417.24</v>
      </c>
      <c r="AG274" s="15">
        <f>IFERROR(VLOOKUP($M:$M,'Data 2'!$U:$AI,'Data 2'!AC$1,0),0)</f>
        <v>108702.66</v>
      </c>
      <c r="AH274" s="15">
        <f>IFERROR(VLOOKUP($M:$M,'Data 2'!$U:$AI,'Data 2'!AD$1,0),0)</f>
        <v>88377.61</v>
      </c>
      <c r="AI274" s="15">
        <f>IFERROR(VLOOKUP($M:$M,'Data 2'!$U:$AI,'Data 2'!AE$1,0),0)</f>
        <v>88342.53</v>
      </c>
      <c r="AJ274" s="15">
        <f>IFERROR(VLOOKUP($M:$M,'Data 2'!$U:$AI,'Data 2'!AF$1,0),0)</f>
        <v>78932.820000000007</v>
      </c>
      <c r="AK274" s="15">
        <f>IFERROR(VLOOKUP($M:$M,'Data 2'!$U:$AI,'Data 2'!AG$1,0),0)</f>
        <v>65505.22</v>
      </c>
      <c r="AL274" s="15">
        <f>IFERROR(VLOOKUP($M:$M,'Data 2'!$U:$AI,'Data 2'!AH$1,0),0)</f>
        <v>57083.99</v>
      </c>
      <c r="AM274" s="16">
        <f t="shared" si="569"/>
        <v>1011939.71</v>
      </c>
      <c r="AN274" s="15">
        <f>IFERROR(VLOOKUP($M:$M,'Data 2'!$AP:$BE,'Data 2'!AR$1,0),0)</f>
        <v>57206.12</v>
      </c>
      <c r="AO274" s="15">
        <f>IFERROR(VLOOKUP($M:$M,'Data 2'!$AP:$BE,'Data 2'!AS$1,0),0)</f>
        <v>75696.509999999995</v>
      </c>
      <c r="AP274" s="15">
        <f>IFERROR(VLOOKUP($M:$M,'Data 2'!$AP:$BE,'Data 2'!AT$1,0),0)</f>
        <v>118287.58</v>
      </c>
      <c r="AQ274" s="15">
        <f>IFERROR(VLOOKUP($M:$M,'Data 2'!$AP:$BE,'Data 2'!AU$1,0),0)</f>
        <v>104104.46</v>
      </c>
      <c r="AR274" s="15">
        <f>IFERROR(VLOOKUP($M:$M,'Data 2'!$AP:$BE,'Data 2'!AV$1,0),0)</f>
        <v>123748.04</v>
      </c>
      <c r="AS274" s="15">
        <f>IFERROR(VLOOKUP($M:$M,'Data 2'!$AP:$BE,'Data 2'!AW$1,0),0)</f>
        <v>124801.85</v>
      </c>
      <c r="AT274" s="15">
        <f>IFERROR(VLOOKUP($M:$M,'Data 2'!$AP:$BE,'Data 2'!AX$1,0),0)</f>
        <v>118461.99</v>
      </c>
      <c r="AU274" s="15">
        <f>IFERROR(VLOOKUP($M:$M,'Data 2'!$AP:$BE,'Data 2'!AY$1,0),0)</f>
        <v>114380.75</v>
      </c>
      <c r="AV274" s="15">
        <f>IFERROR(VLOOKUP($M:$M,'Data 2'!$AP:$BE,'Data 2'!AZ$1,0),0)</f>
        <v>88477</v>
      </c>
      <c r="AW274" s="15">
        <f>IFERROR(VLOOKUP($M:$M,'Data 2'!$AP:$BE,'Data 2'!BA$1,0),0)</f>
        <v>79112.599999999991</v>
      </c>
      <c r="AX274" s="15">
        <f>IFERROR(VLOOKUP($M:$M,'Data 2'!$AP:$BE,'Data 2'!BB$1,0),0)</f>
        <v>71966.669999999984</v>
      </c>
      <c r="AY274" s="15">
        <f>IFERROR(VLOOKUP($M:$M,'Data 2'!$AP:$BE,'Data 2'!BC$1,0),0)</f>
        <v>61733.850000000006</v>
      </c>
      <c r="AZ274" s="16">
        <f t="shared" si="562"/>
        <v>1137977.4200000002</v>
      </c>
      <c r="BA274" s="3">
        <f>IF(AA274=0,0,IFERROR(VLOOKUP($M:$M,'Price_Per_Oz_01.2019~'!$A:$CQ,Data_sheet_PTD!BA$2,0),0))</f>
        <v>0.63</v>
      </c>
      <c r="BB274" s="3">
        <f>IF(AB274=0,0,IFERROR(VLOOKUP($M:$M,'Price_Per_Oz_01.2019~'!$A:$CQ,Data_sheet_PTD!BB$2,0),0))</f>
        <v>0.63</v>
      </c>
      <c r="BC274" s="3">
        <f>IF(AC274=0,0,IFERROR(VLOOKUP($M:$M,'Price_Per_Oz_01.2019~'!$A:$CQ,Data_sheet_PTD!BC$2,0),0))</f>
        <v>0.63</v>
      </c>
      <c r="BD274" s="3">
        <f>IF(AD274=0,0,IFERROR(VLOOKUP($M:$M,'Price_Per_Oz_01.2019~'!$A:$CQ,Data_sheet_PTD!BD$2,0),0))</f>
        <v>0.63</v>
      </c>
      <c r="BE274" s="3">
        <f>IF(AE274=0,0,IFERROR(VLOOKUP($M:$M,'Price_Per_Oz_01.2019~'!$A:$CQ,Data_sheet_PTD!BE$2,0),0))</f>
        <v>0.63</v>
      </c>
      <c r="BF274" s="3">
        <f>IF(AF274=0,0,IFERROR(VLOOKUP($M:$M,'Price_Per_Oz_01.2019~'!$A:$CQ,Data_sheet_PTD!BF$2,0),0))</f>
        <v>0.63</v>
      </c>
      <c r="BG274" s="3">
        <f>IF(AG274=0,0,IFERROR(VLOOKUP($M:$M,'Price_Per_Oz_01.2019~'!$A:$CQ,Data_sheet_PTD!BG$2,0),0))</f>
        <v>0.63</v>
      </c>
      <c r="BH274" s="3">
        <f>IF(AH274=0,0,IFERROR(VLOOKUP($M:$M,'Price_Per_Oz_01.2019~'!$A:$CQ,Data_sheet_PTD!BH$2,0),0))</f>
        <v>0.63</v>
      </c>
      <c r="BI274" s="3">
        <f>IF(AI274=0,0,IFERROR(VLOOKUP($M:$M,'Price_Per_Oz_01.2019~'!$A:$CQ,Data_sheet_PTD!BI$2,0),0))</f>
        <v>0.63</v>
      </c>
      <c r="BJ274" s="3">
        <f>IF(AJ274=0,0,IFERROR(VLOOKUP($M:$M,'Price_Per_Oz_01.2019~'!$A:$CQ,Data_sheet_PTD!BJ$2,0),0))</f>
        <v>0.63</v>
      </c>
      <c r="BK274" s="3">
        <f>IF(AK274=0,0,IFERROR(VLOOKUP($M:$M,'Price_Per_Oz_01.2019~'!$A:$CQ,Data_sheet_PTD!BK$2,0),0))</f>
        <v>0.63</v>
      </c>
      <c r="BL274" s="3">
        <f>IF(AL274=0,0,IFERROR(VLOOKUP($M:$M,'Price_Per_Oz_01.2019~'!$A:$CQ,Data_sheet_PTD!BL$2,0),0))</f>
        <v>0.63</v>
      </c>
      <c r="BM274" s="17">
        <f t="shared" si="563"/>
        <v>0.63</v>
      </c>
      <c r="BN274" s="3">
        <f>IF(AN274=0,0,IFERROR(VLOOKUP($M:$M,'Price_Per_Oz_01.2019~'!$A:$CQ,Data_sheet_PTD!BN$2,0),0))</f>
        <v>0.69</v>
      </c>
      <c r="BO274" s="3">
        <f>IF(AO274=0,0,IFERROR(VLOOKUP($M:$M,'Price_Per_Oz_01.2019~'!$A:$CQ,Data_sheet_PTD!BO$2,0),0))</f>
        <v>0.69</v>
      </c>
      <c r="BP274" s="3">
        <f>IF(AP274=0,0,IFERROR(VLOOKUP($M:$M,'Price_Per_Oz_01.2019~'!$A:$CQ,Data_sheet_PTD!BP$2,0),0))</f>
        <v>0.69</v>
      </c>
      <c r="BQ274" s="3">
        <f>IF(AQ274=0,0,IFERROR(VLOOKUP($M:$M,'Price_Per_Oz_01.2019~'!$A:$CQ,Data_sheet_PTD!BQ$2,0),0))</f>
        <v>0.69</v>
      </c>
      <c r="BR274" s="3">
        <f>IF(AR274=0,0,IFERROR(VLOOKUP($M:$M,'Price_Per_Oz_01.2019~'!$A:$CQ,Data_sheet_PTD!BR$2,0),0))</f>
        <v>0.69</v>
      </c>
      <c r="BS274" s="3">
        <f>IF(AS274=0,0,IFERROR(VLOOKUP($M:$M,'Price_Per_Oz_01.2019~'!$A:$CQ,Data_sheet_PTD!BS$2,0),0))</f>
        <v>0.69</v>
      </c>
      <c r="BT274" s="3">
        <f>IF(AT274=0,0,IFERROR(VLOOKUP($M:$M,'Price_Per_Oz_01.2019~'!$A:$CQ,Data_sheet_PTD!BT$2,0),0))</f>
        <v>0.69</v>
      </c>
      <c r="BU274" s="3">
        <f>IF(AU274=0,0,IFERROR(VLOOKUP($M:$M,'Price_Per_Oz_01.2019~'!$A:$CQ,Data_sheet_PTD!BU$2,0),0))</f>
        <v>0.69</v>
      </c>
      <c r="BV274" s="3">
        <f>IF(AV274=0,0,IFERROR(VLOOKUP($M:$M,'Price_Per_Oz_01.2019~'!$A:$CQ,Data_sheet_PTD!BV$2,0),0))</f>
        <v>0.69</v>
      </c>
      <c r="BW274" s="3">
        <f>IF(AW274=0,0,IFERROR(VLOOKUP($M:$M,'Price_Per_Oz_01.2019~'!$A:$CQ,Data_sheet_PTD!BW$2,0),0))</f>
        <v>0.69</v>
      </c>
      <c r="BX274" s="3">
        <f>IF(AX274=0,0,IFERROR(VLOOKUP($M:$M,'Price_Per_Oz_01.2019~'!$A:$CQ,Data_sheet_PTD!BX$2,0),0))</f>
        <v>0.69</v>
      </c>
      <c r="BY274" s="3">
        <f>IF(AY274=0,0,IFERROR(VLOOKUP($M:$M,'Price_Per_Oz_01.2019~'!$A:$CQ,Data_sheet_PTD!BY$2,0),0))</f>
        <v>0.69</v>
      </c>
      <c r="BZ274" s="17">
        <f t="shared" si="564"/>
        <v>0.69</v>
      </c>
      <c r="CA274" s="12">
        <f t="shared" si="499"/>
        <v>72133.380952380947</v>
      </c>
      <c r="CB274" s="12">
        <f t="shared" si="500"/>
        <v>102998.39682539682</v>
      </c>
      <c r="CC274" s="12">
        <f t="shared" si="501"/>
        <v>146633.52380952379</v>
      </c>
      <c r="CD274" s="12">
        <f t="shared" si="502"/>
        <v>146291.84126984127</v>
      </c>
      <c r="CE274" s="12">
        <f t="shared" si="503"/>
        <v>180478.79365079364</v>
      </c>
      <c r="CF274" s="12">
        <f t="shared" si="504"/>
        <v>184789.26984126985</v>
      </c>
      <c r="CG274" s="12">
        <f t="shared" si="505"/>
        <v>172543.90476190476</v>
      </c>
      <c r="CH274" s="12">
        <f t="shared" si="506"/>
        <v>140281.92063492062</v>
      </c>
      <c r="CI274" s="12">
        <f t="shared" si="507"/>
        <v>140226.23809523811</v>
      </c>
      <c r="CJ274" s="12">
        <f t="shared" si="508"/>
        <v>125290.19047619049</v>
      </c>
      <c r="CK274" s="12">
        <f t="shared" si="509"/>
        <v>103976.53968253969</v>
      </c>
      <c r="CL274" s="12">
        <f t="shared" si="510"/>
        <v>90609.507936507929</v>
      </c>
      <c r="CM274" s="13">
        <f t="shared" si="565"/>
        <v>1606253.5079365079</v>
      </c>
      <c r="CN274" s="12">
        <f t="shared" si="511"/>
        <v>82907.420289855087</v>
      </c>
      <c r="CO274" s="12">
        <f t="shared" si="512"/>
        <v>109705.08695652174</v>
      </c>
      <c r="CP274" s="12">
        <f t="shared" si="513"/>
        <v>171431.27536231885</v>
      </c>
      <c r="CQ274" s="12">
        <f t="shared" si="514"/>
        <v>150876.02898550726</v>
      </c>
      <c r="CR274" s="12">
        <f t="shared" si="515"/>
        <v>179344.98550724637</v>
      </c>
      <c r="CS274" s="12">
        <f t="shared" si="516"/>
        <v>180872.24637681161</v>
      </c>
      <c r="CT274" s="12">
        <f t="shared" si="517"/>
        <v>171684.04347826089</v>
      </c>
      <c r="CU274" s="12">
        <f t="shared" si="518"/>
        <v>165769.20289855075</v>
      </c>
      <c r="CV274" s="12">
        <f t="shared" si="519"/>
        <v>128227.53623188406</v>
      </c>
      <c r="CW274" s="12">
        <f t="shared" si="520"/>
        <v>114655.9420289855</v>
      </c>
      <c r="CX274" s="12">
        <f t="shared" si="521"/>
        <v>104299.52173913042</v>
      </c>
      <c r="CY274" s="12">
        <f t="shared" si="522"/>
        <v>89469.347826086974</v>
      </c>
      <c r="CZ274" s="13">
        <f t="shared" si="566"/>
        <v>1649242.6376811594</v>
      </c>
      <c r="DA274" s="15">
        <f t="shared" si="524"/>
        <v>6787.6447826087078</v>
      </c>
      <c r="DB274" s="15">
        <f t="shared" si="525"/>
        <v>4225.2147826087021</v>
      </c>
      <c r="DC274" s="15">
        <f t="shared" si="526"/>
        <v>15622.583478260887</v>
      </c>
      <c r="DD274" s="15">
        <f t="shared" si="527"/>
        <v>2888.0382608695741</v>
      </c>
      <c r="DE274" s="15">
        <f t="shared" si="528"/>
        <v>-714.29913043478041</v>
      </c>
      <c r="DF274" s="15">
        <f t="shared" si="529"/>
        <v>-2467.72478260869</v>
      </c>
      <c r="DG274" s="15">
        <f t="shared" si="530"/>
        <v>-541.71260869563787</v>
      </c>
      <c r="DH274" s="15">
        <f t="shared" si="531"/>
        <v>16056.987826086981</v>
      </c>
      <c r="DI274" s="15">
        <f t="shared" si="532"/>
        <v>-7559.1821739130473</v>
      </c>
      <c r="DJ274" s="15">
        <f t="shared" si="533"/>
        <v>-6699.5765217391399</v>
      </c>
      <c r="DK274" s="15">
        <f t="shared" si="534"/>
        <v>203.47869565215893</v>
      </c>
      <c r="DL274" s="15">
        <f t="shared" si="535"/>
        <v>-718.30086956520154</v>
      </c>
      <c r="DM274" s="16">
        <f t="shared" si="567"/>
        <v>27083.151739130521</v>
      </c>
      <c r="DN274" s="15">
        <f t="shared" si="537"/>
        <v>4974.4452173913005</v>
      </c>
      <c r="DO274" s="15">
        <f t="shared" si="538"/>
        <v>6582.3052173912984</v>
      </c>
      <c r="DP274" s="15">
        <f t="shared" si="539"/>
        <v>10285.876521739121</v>
      </c>
      <c r="DQ274" s="15">
        <f t="shared" si="540"/>
        <v>9052.5617391304277</v>
      </c>
      <c r="DR274" s="15">
        <f t="shared" si="541"/>
        <v>10760.699130434772</v>
      </c>
      <c r="DS274" s="15">
        <f t="shared" si="542"/>
        <v>10852.334782608687</v>
      </c>
      <c r="DT274" s="15">
        <f t="shared" si="543"/>
        <v>10301.042608695643</v>
      </c>
      <c r="DU274" s="15">
        <f t="shared" si="544"/>
        <v>9946.1521739130349</v>
      </c>
      <c r="DV274" s="15">
        <f t="shared" si="545"/>
        <v>7693.6521739130367</v>
      </c>
      <c r="DW274" s="15">
        <f t="shared" si="546"/>
        <v>6879.3565217391233</v>
      </c>
      <c r="DX274" s="15">
        <f t="shared" si="547"/>
        <v>6257.9713043478187</v>
      </c>
      <c r="DY274" s="15">
        <f t="shared" si="548"/>
        <v>5368.160869565213</v>
      </c>
      <c r="DZ274" s="16">
        <f t="shared" si="568"/>
        <v>98954.558260869497</v>
      </c>
      <c r="EB274" s="22">
        <f t="shared" si="550"/>
        <v>0</v>
      </c>
      <c r="EC274" s="22">
        <f t="shared" si="551"/>
        <v>0</v>
      </c>
      <c r="ED274" s="22">
        <f t="shared" si="552"/>
        <v>0</v>
      </c>
      <c r="EE274" s="22">
        <f t="shared" si="553"/>
        <v>0</v>
      </c>
      <c r="EF274" s="22">
        <f t="shared" si="554"/>
        <v>0</v>
      </c>
      <c r="EG274" s="22">
        <f t="shared" si="555"/>
        <v>0</v>
      </c>
      <c r="EH274" s="22">
        <f t="shared" si="556"/>
        <v>0</v>
      </c>
      <c r="EI274" s="22">
        <f t="shared" si="557"/>
        <v>0</v>
      </c>
      <c r="EJ274" s="22">
        <f t="shared" si="558"/>
        <v>1.1823431123048067E-11</v>
      </c>
      <c r="EK274" s="22">
        <f t="shared" si="559"/>
        <v>9.0949470177292824E-13</v>
      </c>
      <c r="EL274" s="22">
        <f t="shared" si="560"/>
        <v>0</v>
      </c>
      <c r="EM274" s="22">
        <f t="shared" si="561"/>
        <v>0</v>
      </c>
    </row>
    <row r="275" spans="13:143" x14ac:dyDescent="0.3">
      <c r="M275" t="s">
        <v>353</v>
      </c>
      <c r="N275" s="15">
        <f>IFERROR(VLOOKUP($M:$M,'Data 2'!$C:$R,'Data 2'!E$1,0),0)</f>
        <v>0</v>
      </c>
      <c r="O275" s="15">
        <f>IFERROR(VLOOKUP($M:$M,'Data 2'!$C:$R,'Data 2'!F$1,0),0)</f>
        <v>0</v>
      </c>
      <c r="P275" s="15">
        <f>IFERROR(VLOOKUP($M:$M,'Data 2'!$C:$R,'Data 2'!G$1,0),0)</f>
        <v>0</v>
      </c>
      <c r="Q275" s="15">
        <f>IFERROR(VLOOKUP($M:$M,'Data 2'!$C:$R,'Data 2'!H$1,0),0)</f>
        <v>0</v>
      </c>
      <c r="R275" s="15">
        <f>IFERROR(VLOOKUP($M:$M,'Data 2'!$C:$R,'Data 2'!I$1,0),0)</f>
        <v>0</v>
      </c>
      <c r="S275" s="15">
        <f>IFERROR(VLOOKUP($M:$M,'Data 2'!$C:$R,'Data 2'!J$1,0),0)</f>
        <v>0</v>
      </c>
      <c r="T275" s="15">
        <f>IFERROR(VLOOKUP($M:$M,'Data 2'!$C:$R,'Data 2'!K$1,0),0)</f>
        <v>0</v>
      </c>
      <c r="U275" s="15">
        <f>IFERROR(VLOOKUP($M:$M,'Data 2'!$C:$R,'Data 2'!L$1,0),0)</f>
        <v>0</v>
      </c>
      <c r="V275" s="15">
        <f>IFERROR(VLOOKUP($M:$M,'Data 2'!$C:$R,'Data 2'!M$1,0),0)</f>
        <v>0</v>
      </c>
      <c r="W275" s="15">
        <f>IFERROR(VLOOKUP($M:$M,'Data 2'!$C:$R,'Data 2'!N$1,0),0)</f>
        <v>0</v>
      </c>
      <c r="X275" s="15">
        <f>IFERROR(VLOOKUP($M:$M,'Data 2'!$C:$R,'Data 2'!O$1,0),0)</f>
        <v>0</v>
      </c>
      <c r="Y275" s="15">
        <f>IFERROR(VLOOKUP($M:$M,'Data 2'!$C:$R,'Data 2'!P$1,0),0)</f>
        <v>0</v>
      </c>
      <c r="Z275" s="16">
        <f t="shared" si="277"/>
        <v>0</v>
      </c>
      <c r="AA275" s="15">
        <f>IFERROR(VLOOKUP($M:$M,'Data 2'!$U:$AI,'Data 2'!W$1,0),0)</f>
        <v>0</v>
      </c>
      <c r="AB275" s="15">
        <f>IFERROR(VLOOKUP($M:$M,'Data 2'!$U:$AI,'Data 2'!X$1,0),0)</f>
        <v>0</v>
      </c>
      <c r="AC275" s="15">
        <f>IFERROR(VLOOKUP($M:$M,'Data 2'!$U:$AI,'Data 2'!Y$1,0),0)</f>
        <v>0</v>
      </c>
      <c r="AD275" s="15">
        <f>IFERROR(VLOOKUP($M:$M,'Data 2'!$U:$AI,'Data 2'!Z$1,0),0)</f>
        <v>0</v>
      </c>
      <c r="AE275" s="15">
        <f>IFERROR(VLOOKUP($M:$M,'Data 2'!$U:$AI,'Data 2'!AA$1,0),0)</f>
        <v>0</v>
      </c>
      <c r="AF275" s="15">
        <f>IFERROR(VLOOKUP($M:$M,'Data 2'!$U:$AI,'Data 2'!AB$1,0),0)</f>
        <v>0</v>
      </c>
      <c r="AG275" s="15">
        <f>IFERROR(VLOOKUP($M:$M,'Data 2'!$U:$AI,'Data 2'!AC$1,0),0)</f>
        <v>0</v>
      </c>
      <c r="AH275" s="15">
        <f>IFERROR(VLOOKUP($M:$M,'Data 2'!$U:$AI,'Data 2'!AD$1,0),0)</f>
        <v>0</v>
      </c>
      <c r="AI275" s="15">
        <f>IFERROR(VLOOKUP($M:$M,'Data 2'!$U:$AI,'Data 2'!AE$1,0),0)</f>
        <v>0</v>
      </c>
      <c r="AJ275" s="15">
        <f>IFERROR(VLOOKUP($M:$M,'Data 2'!$U:$AI,'Data 2'!AF$1,0),0)</f>
        <v>0</v>
      </c>
      <c r="AK275" s="15">
        <f>IFERROR(VLOOKUP($M:$M,'Data 2'!$U:$AI,'Data 2'!AG$1,0),0)</f>
        <v>0</v>
      </c>
      <c r="AL275" s="15">
        <f>IFERROR(VLOOKUP($M:$M,'Data 2'!$U:$AI,'Data 2'!AH$1,0),0)</f>
        <v>0</v>
      </c>
      <c r="AM275" s="16">
        <f t="shared" si="569"/>
        <v>0</v>
      </c>
      <c r="AN275" s="15">
        <f>IFERROR(VLOOKUP($M:$M,'Data 2'!$AP:$BE,'Data 2'!AR$1,0),0)</f>
        <v>0</v>
      </c>
      <c r="AO275" s="15">
        <f>IFERROR(VLOOKUP($M:$M,'Data 2'!$AP:$BE,'Data 2'!AS$1,0),0)</f>
        <v>0</v>
      </c>
      <c r="AP275" s="15">
        <f>IFERROR(VLOOKUP($M:$M,'Data 2'!$AP:$BE,'Data 2'!AT$1,0),0)</f>
        <v>0</v>
      </c>
      <c r="AQ275" s="15">
        <f>IFERROR(VLOOKUP($M:$M,'Data 2'!$AP:$BE,'Data 2'!AU$1,0),0)</f>
        <v>0</v>
      </c>
      <c r="AR275" s="15">
        <f>IFERROR(VLOOKUP($M:$M,'Data 2'!$AP:$BE,'Data 2'!AV$1,0),0)</f>
        <v>0</v>
      </c>
      <c r="AS275" s="15">
        <f>IFERROR(VLOOKUP($M:$M,'Data 2'!$AP:$BE,'Data 2'!AW$1,0),0)</f>
        <v>0</v>
      </c>
      <c r="AT275" s="15">
        <f>IFERROR(VLOOKUP($M:$M,'Data 2'!$AP:$BE,'Data 2'!AX$1,0),0)</f>
        <v>0</v>
      </c>
      <c r="AU275" s="15">
        <f>IFERROR(VLOOKUP($M:$M,'Data 2'!$AP:$BE,'Data 2'!AY$1,0),0)</f>
        <v>0</v>
      </c>
      <c r="AV275" s="15">
        <f>IFERROR(VLOOKUP($M:$M,'Data 2'!$AP:$BE,'Data 2'!AZ$1,0),0)</f>
        <v>0</v>
      </c>
      <c r="AW275" s="15">
        <f>IFERROR(VLOOKUP($M:$M,'Data 2'!$AP:$BE,'Data 2'!BA$1,0),0)</f>
        <v>0</v>
      </c>
      <c r="AX275" s="15">
        <f>IFERROR(VLOOKUP($M:$M,'Data 2'!$AP:$BE,'Data 2'!BB$1,0),0)</f>
        <v>0</v>
      </c>
      <c r="AY275" s="15">
        <f>IFERROR(VLOOKUP($M:$M,'Data 2'!$AP:$BE,'Data 2'!BC$1,0),0)</f>
        <v>0</v>
      </c>
      <c r="AZ275" s="16">
        <f t="shared" si="562"/>
        <v>0</v>
      </c>
      <c r="BA275" s="3">
        <f>IF(AA275=0,0,IFERROR(VLOOKUP($M:$M,'Price_Per_Oz_01.2019~'!$A:$CQ,Data_sheet_PTD!BA$2,0),0))</f>
        <v>0</v>
      </c>
      <c r="BB275" s="3">
        <f>IF(AB275=0,0,IFERROR(VLOOKUP($M:$M,'Price_Per_Oz_01.2019~'!$A:$CQ,Data_sheet_PTD!BB$2,0),0))</f>
        <v>0</v>
      </c>
      <c r="BC275" s="3">
        <f>IF(AC275=0,0,IFERROR(VLOOKUP($M:$M,'Price_Per_Oz_01.2019~'!$A:$CQ,Data_sheet_PTD!BC$2,0),0))</f>
        <v>0</v>
      </c>
      <c r="BD275" s="3">
        <f>IF(AD275=0,0,IFERROR(VLOOKUP($M:$M,'Price_Per_Oz_01.2019~'!$A:$CQ,Data_sheet_PTD!BD$2,0),0))</f>
        <v>0</v>
      </c>
      <c r="BE275" s="3">
        <f>IF(AE275=0,0,IFERROR(VLOOKUP($M:$M,'Price_Per_Oz_01.2019~'!$A:$CQ,Data_sheet_PTD!BE$2,0),0))</f>
        <v>0</v>
      </c>
      <c r="BF275" s="3">
        <f>IF(AF275=0,0,IFERROR(VLOOKUP($M:$M,'Price_Per_Oz_01.2019~'!$A:$CQ,Data_sheet_PTD!BF$2,0),0))</f>
        <v>0</v>
      </c>
      <c r="BG275" s="3">
        <f>IF(AG275=0,0,IFERROR(VLOOKUP($M:$M,'Price_Per_Oz_01.2019~'!$A:$CQ,Data_sheet_PTD!BG$2,0),0))</f>
        <v>0</v>
      </c>
      <c r="BH275" s="3">
        <f>IF(AH275=0,0,IFERROR(VLOOKUP($M:$M,'Price_Per_Oz_01.2019~'!$A:$CQ,Data_sheet_PTD!BH$2,0),0))</f>
        <v>0</v>
      </c>
      <c r="BI275" s="3">
        <f>IF(AI275=0,0,IFERROR(VLOOKUP($M:$M,'Price_Per_Oz_01.2019~'!$A:$CQ,Data_sheet_PTD!BI$2,0),0))</f>
        <v>0</v>
      </c>
      <c r="BJ275" s="3">
        <f>IF(AJ275=0,0,IFERROR(VLOOKUP($M:$M,'Price_Per_Oz_01.2019~'!$A:$CQ,Data_sheet_PTD!BJ$2,0),0))</f>
        <v>0</v>
      </c>
      <c r="BK275" s="3">
        <f>IF(AK275=0,0,IFERROR(VLOOKUP($M:$M,'Price_Per_Oz_01.2019~'!$A:$CQ,Data_sheet_PTD!BK$2,0),0))</f>
        <v>0</v>
      </c>
      <c r="BL275" s="3">
        <f>IF(AL275=0,0,IFERROR(VLOOKUP($M:$M,'Price_Per_Oz_01.2019~'!$A:$CQ,Data_sheet_PTD!BL$2,0),0))</f>
        <v>0</v>
      </c>
      <c r="BM275" s="17">
        <f t="shared" si="563"/>
        <v>0</v>
      </c>
      <c r="BN275" s="3">
        <f>IF(AN275=0,0,IFERROR(VLOOKUP($M:$M,'Price_Per_Oz_01.2019~'!$A:$CQ,Data_sheet_PTD!BN$2,0),0))</f>
        <v>0</v>
      </c>
      <c r="BO275" s="3">
        <f>IF(AO275=0,0,IFERROR(VLOOKUP($M:$M,'Price_Per_Oz_01.2019~'!$A:$CQ,Data_sheet_PTD!BO$2,0),0))</f>
        <v>0</v>
      </c>
      <c r="BP275" s="3">
        <f>IF(AP275=0,0,IFERROR(VLOOKUP($M:$M,'Price_Per_Oz_01.2019~'!$A:$CQ,Data_sheet_PTD!BP$2,0),0))</f>
        <v>0</v>
      </c>
      <c r="BQ275" s="3">
        <f>IF(AQ275=0,0,IFERROR(VLOOKUP($M:$M,'Price_Per_Oz_01.2019~'!$A:$CQ,Data_sheet_PTD!BQ$2,0),0))</f>
        <v>0</v>
      </c>
      <c r="BR275" s="3">
        <f>IF(AR275=0,0,IFERROR(VLOOKUP($M:$M,'Price_Per_Oz_01.2019~'!$A:$CQ,Data_sheet_PTD!BR$2,0),0))</f>
        <v>0</v>
      </c>
      <c r="BS275" s="3">
        <f>IF(AS275=0,0,IFERROR(VLOOKUP($M:$M,'Price_Per_Oz_01.2019~'!$A:$CQ,Data_sheet_PTD!BS$2,0),0))</f>
        <v>0</v>
      </c>
      <c r="BT275" s="3">
        <f>IF(AT275=0,0,IFERROR(VLOOKUP($M:$M,'Price_Per_Oz_01.2019~'!$A:$CQ,Data_sheet_PTD!BT$2,0),0))</f>
        <v>0</v>
      </c>
      <c r="BU275" s="3">
        <f>IF(AU275=0,0,IFERROR(VLOOKUP($M:$M,'Price_Per_Oz_01.2019~'!$A:$CQ,Data_sheet_PTD!BU$2,0),0))</f>
        <v>0</v>
      </c>
      <c r="BV275" s="3">
        <f>IF(AV275=0,0,IFERROR(VLOOKUP($M:$M,'Price_Per_Oz_01.2019~'!$A:$CQ,Data_sheet_PTD!BV$2,0),0))</f>
        <v>0</v>
      </c>
      <c r="BW275" s="3">
        <f>IF(AW275=0,0,IFERROR(VLOOKUP($M:$M,'Price_Per_Oz_01.2019~'!$A:$CQ,Data_sheet_PTD!BW$2,0),0))</f>
        <v>0</v>
      </c>
      <c r="BX275" s="3">
        <f>IF(AX275=0,0,IFERROR(VLOOKUP($M:$M,'Price_Per_Oz_01.2019~'!$A:$CQ,Data_sheet_PTD!BX$2,0),0))</f>
        <v>0</v>
      </c>
      <c r="BY275" s="3">
        <f>IF(AY275=0,0,IFERROR(VLOOKUP($M:$M,'Price_Per_Oz_01.2019~'!$A:$CQ,Data_sheet_PTD!BY$2,0),0))</f>
        <v>0</v>
      </c>
      <c r="BZ275" s="17">
        <f t="shared" si="564"/>
        <v>0</v>
      </c>
      <c r="CA275" s="12">
        <f t="shared" si="499"/>
        <v>0</v>
      </c>
      <c r="CB275" s="12">
        <f t="shared" si="500"/>
        <v>0</v>
      </c>
      <c r="CC275" s="12">
        <f t="shared" si="501"/>
        <v>0</v>
      </c>
      <c r="CD275" s="12">
        <f t="shared" si="502"/>
        <v>0</v>
      </c>
      <c r="CE275" s="12">
        <f t="shared" si="503"/>
        <v>0</v>
      </c>
      <c r="CF275" s="12">
        <f t="shared" si="504"/>
        <v>0</v>
      </c>
      <c r="CG275" s="12">
        <f t="shared" si="505"/>
        <v>0</v>
      </c>
      <c r="CH275" s="12">
        <f t="shared" si="506"/>
        <v>0</v>
      </c>
      <c r="CI275" s="12">
        <f t="shared" si="507"/>
        <v>0</v>
      </c>
      <c r="CJ275" s="12">
        <f t="shared" si="508"/>
        <v>0</v>
      </c>
      <c r="CK275" s="12">
        <f t="shared" si="509"/>
        <v>0</v>
      </c>
      <c r="CL275" s="12">
        <f t="shared" si="510"/>
        <v>0</v>
      </c>
      <c r="CM275" s="13">
        <f t="shared" si="565"/>
        <v>0</v>
      </c>
      <c r="CN275" s="12">
        <f t="shared" si="511"/>
        <v>0</v>
      </c>
      <c r="CO275" s="12">
        <f t="shared" si="512"/>
        <v>0</v>
      </c>
      <c r="CP275" s="12">
        <f t="shared" si="513"/>
        <v>0</v>
      </c>
      <c r="CQ275" s="12">
        <f t="shared" si="514"/>
        <v>0</v>
      </c>
      <c r="CR275" s="12">
        <f t="shared" si="515"/>
        <v>0</v>
      </c>
      <c r="CS275" s="12">
        <f t="shared" si="516"/>
        <v>0</v>
      </c>
      <c r="CT275" s="12">
        <f t="shared" si="517"/>
        <v>0</v>
      </c>
      <c r="CU275" s="12">
        <f t="shared" si="518"/>
        <v>0</v>
      </c>
      <c r="CV275" s="12">
        <f t="shared" si="519"/>
        <v>0</v>
      </c>
      <c r="CW275" s="12">
        <f t="shared" si="520"/>
        <v>0</v>
      </c>
      <c r="CX275" s="12">
        <f t="shared" si="521"/>
        <v>0</v>
      </c>
      <c r="CY275" s="12">
        <f t="shared" si="522"/>
        <v>0</v>
      </c>
      <c r="CZ275" s="13">
        <f t="shared" si="566"/>
        <v>0</v>
      </c>
      <c r="DA275" s="15">
        <f t="shared" si="524"/>
        <v>0</v>
      </c>
      <c r="DB275" s="15">
        <f t="shared" si="525"/>
        <v>0</v>
      </c>
      <c r="DC275" s="15">
        <f t="shared" si="526"/>
        <v>0</v>
      </c>
      <c r="DD275" s="15">
        <f t="shared" si="527"/>
        <v>0</v>
      </c>
      <c r="DE275" s="15">
        <f t="shared" si="528"/>
        <v>0</v>
      </c>
      <c r="DF275" s="15">
        <f t="shared" si="529"/>
        <v>0</v>
      </c>
      <c r="DG275" s="15">
        <f t="shared" si="530"/>
        <v>0</v>
      </c>
      <c r="DH275" s="15">
        <f t="shared" si="531"/>
        <v>0</v>
      </c>
      <c r="DI275" s="15">
        <f t="shared" si="532"/>
        <v>0</v>
      </c>
      <c r="DJ275" s="15">
        <f t="shared" si="533"/>
        <v>0</v>
      </c>
      <c r="DK275" s="15">
        <f t="shared" si="534"/>
        <v>0</v>
      </c>
      <c r="DL275" s="15">
        <f t="shared" si="535"/>
        <v>0</v>
      </c>
      <c r="DM275" s="16">
        <f t="shared" si="567"/>
        <v>0</v>
      </c>
      <c r="DN275" s="15">
        <f t="shared" si="537"/>
        <v>0</v>
      </c>
      <c r="DO275" s="15">
        <f t="shared" si="538"/>
        <v>0</v>
      </c>
      <c r="DP275" s="15">
        <f t="shared" si="539"/>
        <v>0</v>
      </c>
      <c r="DQ275" s="15">
        <f t="shared" si="540"/>
        <v>0</v>
      </c>
      <c r="DR275" s="15">
        <f t="shared" si="541"/>
        <v>0</v>
      </c>
      <c r="DS275" s="15">
        <f t="shared" si="542"/>
        <v>0</v>
      </c>
      <c r="DT275" s="15">
        <f t="shared" si="543"/>
        <v>0</v>
      </c>
      <c r="DU275" s="15">
        <f t="shared" si="544"/>
        <v>0</v>
      </c>
      <c r="DV275" s="15">
        <f t="shared" si="545"/>
        <v>0</v>
      </c>
      <c r="DW275" s="15">
        <f t="shared" si="546"/>
        <v>0</v>
      </c>
      <c r="DX275" s="15">
        <f t="shared" si="547"/>
        <v>0</v>
      </c>
      <c r="DY275" s="15">
        <f t="shared" si="548"/>
        <v>0</v>
      </c>
      <c r="DZ275" s="16">
        <f t="shared" si="568"/>
        <v>0</v>
      </c>
      <c r="EB275" s="22">
        <f t="shared" si="550"/>
        <v>0</v>
      </c>
      <c r="EC275" s="22">
        <f t="shared" si="551"/>
        <v>0</v>
      </c>
      <c r="ED275" s="22">
        <f t="shared" si="552"/>
        <v>0</v>
      </c>
      <c r="EE275" s="22">
        <f t="shared" si="553"/>
        <v>0</v>
      </c>
      <c r="EF275" s="22">
        <f t="shared" si="554"/>
        <v>0</v>
      </c>
      <c r="EG275" s="22">
        <f t="shared" si="555"/>
        <v>0</v>
      </c>
      <c r="EH275" s="22">
        <f t="shared" si="556"/>
        <v>0</v>
      </c>
      <c r="EI275" s="22">
        <f t="shared" si="557"/>
        <v>0</v>
      </c>
      <c r="EJ275" s="22">
        <f t="shared" si="558"/>
        <v>0</v>
      </c>
      <c r="EK275" s="22">
        <f t="shared" si="559"/>
        <v>0</v>
      </c>
      <c r="EL275" s="22">
        <f t="shared" si="560"/>
        <v>0</v>
      </c>
      <c r="EM275" s="22">
        <f t="shared" si="561"/>
        <v>0</v>
      </c>
    </row>
    <row r="276" spans="13:143" x14ac:dyDescent="0.3">
      <c r="M276" t="s">
        <v>247</v>
      </c>
      <c r="N276" s="15">
        <f>IFERROR(VLOOKUP($M:$M,'Data 2'!$C:$R,'Data 2'!E$1,0),0)</f>
        <v>34311.51</v>
      </c>
      <c r="O276" s="15">
        <f>IFERROR(VLOOKUP($M:$M,'Data 2'!$C:$R,'Data 2'!F$1,0),0)</f>
        <v>33141.14</v>
      </c>
      <c r="P276" s="15">
        <f>IFERROR(VLOOKUP($M:$M,'Data 2'!$C:$R,'Data 2'!G$1,0),0)</f>
        <v>41480.15</v>
      </c>
      <c r="Q276" s="15">
        <f>IFERROR(VLOOKUP($M:$M,'Data 2'!$C:$R,'Data 2'!H$1,0),0)</f>
        <v>43512.57</v>
      </c>
      <c r="R276" s="15">
        <f>IFERROR(VLOOKUP($M:$M,'Data 2'!$C:$R,'Data 2'!I$1,0),0)</f>
        <v>49173.31</v>
      </c>
      <c r="S276" s="15">
        <f>IFERROR(VLOOKUP($M:$M,'Data 2'!$C:$R,'Data 2'!J$1,0),0)</f>
        <v>56748.66</v>
      </c>
      <c r="T276" s="15">
        <f>IFERROR(VLOOKUP($M:$M,'Data 2'!$C:$R,'Data 2'!K$1,0),0)</f>
        <v>58603.75</v>
      </c>
      <c r="U276" s="15">
        <f>IFERROR(VLOOKUP($M:$M,'Data 2'!$C:$R,'Data 2'!L$1,0),0)</f>
        <v>53808.38</v>
      </c>
      <c r="V276" s="15">
        <f>IFERROR(VLOOKUP($M:$M,'Data 2'!$C:$R,'Data 2'!M$1,0),0)</f>
        <v>41998.36</v>
      </c>
      <c r="W276" s="15">
        <f>IFERROR(VLOOKUP($M:$M,'Data 2'!$C:$R,'Data 2'!N$1,0),0)</f>
        <v>37255.370000000003</v>
      </c>
      <c r="X276" s="15">
        <f>IFERROR(VLOOKUP($M:$M,'Data 2'!$C:$R,'Data 2'!O$1,0),0)</f>
        <v>37109.08</v>
      </c>
      <c r="Y276" s="15">
        <f>IFERROR(VLOOKUP($M:$M,'Data 2'!$C:$R,'Data 2'!P$1,0),0)</f>
        <v>50189.68</v>
      </c>
      <c r="Z276" s="16">
        <f t="shared" si="277"/>
        <v>370779.47</v>
      </c>
      <c r="AA276" s="15">
        <f>IFERROR(VLOOKUP($M:$M,'Data 2'!$U:$AI,'Data 2'!W$1,0),0)</f>
        <v>34400.25</v>
      </c>
      <c r="AB276" s="15">
        <f>IFERROR(VLOOKUP($M:$M,'Data 2'!$U:$AI,'Data 2'!X$1,0),0)</f>
        <v>38273.019999999997</v>
      </c>
      <c r="AC276" s="15">
        <f>IFERROR(VLOOKUP($M:$M,'Data 2'!$U:$AI,'Data 2'!Y$1,0),0)</f>
        <v>46680.69</v>
      </c>
      <c r="AD276" s="15">
        <f>IFERROR(VLOOKUP($M:$M,'Data 2'!$U:$AI,'Data 2'!Z$1,0),0)</f>
        <v>46719.32</v>
      </c>
      <c r="AE276" s="15">
        <f>IFERROR(VLOOKUP($M:$M,'Data 2'!$U:$AI,'Data 2'!AA$1,0),0)</f>
        <v>56660.17</v>
      </c>
      <c r="AF276" s="15">
        <f>IFERROR(VLOOKUP($M:$M,'Data 2'!$U:$AI,'Data 2'!AB$1,0),0)</f>
        <v>61097.37</v>
      </c>
      <c r="AG276" s="15">
        <f>IFERROR(VLOOKUP($M:$M,'Data 2'!$U:$AI,'Data 2'!AC$1,0),0)</f>
        <v>60305.89</v>
      </c>
      <c r="AH276" s="15">
        <f>IFERROR(VLOOKUP($M:$M,'Data 2'!$U:$AI,'Data 2'!AD$1,0),0)</f>
        <v>60538.81</v>
      </c>
      <c r="AI276" s="15">
        <f>IFERROR(VLOOKUP($M:$M,'Data 2'!$U:$AI,'Data 2'!AE$1,0),0)</f>
        <v>49775.5</v>
      </c>
      <c r="AJ276" s="15">
        <f>IFERROR(VLOOKUP($M:$M,'Data 2'!$U:$AI,'Data 2'!AF$1,0),0)</f>
        <v>46132.08</v>
      </c>
      <c r="AK276" s="15">
        <f>IFERROR(VLOOKUP($M:$M,'Data 2'!$U:$AI,'Data 2'!AG$1,0),0)</f>
        <v>49876.89</v>
      </c>
      <c r="AL276" s="15">
        <f>IFERROR(VLOOKUP($M:$M,'Data 2'!$U:$AI,'Data 2'!AH$1,0),0)</f>
        <v>57498.05</v>
      </c>
      <c r="AM276" s="16">
        <f t="shared" si="569"/>
        <v>607958.04</v>
      </c>
      <c r="AN276" s="15">
        <f>IFERROR(VLOOKUP($M:$M,'Data 2'!$AP:$BE,'Data 2'!AR$1,0),0)</f>
        <v>39178.44</v>
      </c>
      <c r="AO276" s="15">
        <f>IFERROR(VLOOKUP($M:$M,'Data 2'!$AP:$BE,'Data 2'!AS$1,0),0)</f>
        <v>39552.67</v>
      </c>
      <c r="AP276" s="15">
        <f>IFERROR(VLOOKUP($M:$M,'Data 2'!$AP:$BE,'Data 2'!AT$1,0),0)</f>
        <v>56705.79</v>
      </c>
      <c r="AQ276" s="15">
        <f>IFERROR(VLOOKUP($M:$M,'Data 2'!$AP:$BE,'Data 2'!AU$1,0),0)</f>
        <v>51036.09</v>
      </c>
      <c r="AR276" s="15">
        <f>IFERROR(VLOOKUP($M:$M,'Data 2'!$AP:$BE,'Data 2'!AV$1,0),0)</f>
        <v>68010.05</v>
      </c>
      <c r="AS276" s="15">
        <f>IFERROR(VLOOKUP($M:$M,'Data 2'!$AP:$BE,'Data 2'!AW$1,0),0)</f>
        <v>63821.05</v>
      </c>
      <c r="AT276" s="15">
        <f>IFERROR(VLOOKUP($M:$M,'Data 2'!$AP:$BE,'Data 2'!AX$1,0),0)</f>
        <v>65090.27</v>
      </c>
      <c r="AU276" s="15">
        <f>IFERROR(VLOOKUP($M:$M,'Data 2'!$AP:$BE,'Data 2'!AY$1,0),0)</f>
        <v>69190.37</v>
      </c>
      <c r="AV276" s="15">
        <f>IFERROR(VLOOKUP($M:$M,'Data 2'!$AP:$BE,'Data 2'!AZ$1,0),0)</f>
        <v>48704.82</v>
      </c>
      <c r="AW276" s="15">
        <f>IFERROR(VLOOKUP($M:$M,'Data 2'!$AP:$BE,'Data 2'!BA$1,0),0)</f>
        <v>48147.140000000007</v>
      </c>
      <c r="AX276" s="15">
        <f>IFERROR(VLOOKUP($M:$M,'Data 2'!$AP:$BE,'Data 2'!BB$1,0),0)</f>
        <v>49596.910000000011</v>
      </c>
      <c r="AY276" s="15">
        <f>IFERROR(VLOOKUP($M:$M,'Data 2'!$AP:$BE,'Data 2'!BC$1,0),0)</f>
        <v>59730.189999999988</v>
      </c>
      <c r="AZ276" s="16">
        <f t="shared" si="562"/>
        <v>658763.78999999992</v>
      </c>
      <c r="BA276" s="3">
        <f>IF(AA276=0,0,IFERROR(VLOOKUP($M:$M,'Price_Per_Oz_01.2019~'!$A:$CQ,Data_sheet_PTD!BA$2,0),0))</f>
        <v>0.75</v>
      </c>
      <c r="BB276" s="3">
        <f>IF(AB276=0,0,IFERROR(VLOOKUP($M:$M,'Price_Per_Oz_01.2019~'!$A:$CQ,Data_sheet_PTD!BB$2,0),0))</f>
        <v>0.75</v>
      </c>
      <c r="BC276" s="3">
        <f>IF(AC276=0,0,IFERROR(VLOOKUP($M:$M,'Price_Per_Oz_01.2019~'!$A:$CQ,Data_sheet_PTD!BC$2,0),0))</f>
        <v>0.75</v>
      </c>
      <c r="BD276" s="3">
        <f>IF(AD276=0,0,IFERROR(VLOOKUP($M:$M,'Price_Per_Oz_01.2019~'!$A:$CQ,Data_sheet_PTD!BD$2,0),0))</f>
        <v>0.75</v>
      </c>
      <c r="BE276" s="3">
        <f>IF(AE276=0,0,IFERROR(VLOOKUP($M:$M,'Price_Per_Oz_01.2019~'!$A:$CQ,Data_sheet_PTD!BE$2,0),0))</f>
        <v>0.75</v>
      </c>
      <c r="BF276" s="3">
        <f>IF(AF276=0,0,IFERROR(VLOOKUP($M:$M,'Price_Per_Oz_01.2019~'!$A:$CQ,Data_sheet_PTD!BF$2,0),0))</f>
        <v>0.75</v>
      </c>
      <c r="BG276" s="3">
        <f>IF(AG276=0,0,IFERROR(VLOOKUP($M:$M,'Price_Per_Oz_01.2019~'!$A:$CQ,Data_sheet_PTD!BG$2,0),0))</f>
        <v>0.75</v>
      </c>
      <c r="BH276" s="3">
        <f>IF(AH276=0,0,IFERROR(VLOOKUP($M:$M,'Price_Per_Oz_01.2019~'!$A:$CQ,Data_sheet_PTD!BH$2,0),0))</f>
        <v>0.75</v>
      </c>
      <c r="BI276" s="3">
        <f>IF(AI276=0,0,IFERROR(VLOOKUP($M:$M,'Price_Per_Oz_01.2019~'!$A:$CQ,Data_sheet_PTD!BI$2,0),0))</f>
        <v>0.75</v>
      </c>
      <c r="BJ276" s="3">
        <f>IF(AJ276=0,0,IFERROR(VLOOKUP($M:$M,'Price_Per_Oz_01.2019~'!$A:$CQ,Data_sheet_PTD!BJ$2,0),0))</f>
        <v>0.75</v>
      </c>
      <c r="BK276" s="3">
        <f>IF(AK276=0,0,IFERROR(VLOOKUP($M:$M,'Price_Per_Oz_01.2019~'!$A:$CQ,Data_sheet_PTD!BK$2,0),0))</f>
        <v>0.75</v>
      </c>
      <c r="BL276" s="3">
        <f>IF(AL276=0,0,IFERROR(VLOOKUP($M:$M,'Price_Per_Oz_01.2019~'!$A:$CQ,Data_sheet_PTD!BL$2,0),0))</f>
        <v>0.75</v>
      </c>
      <c r="BM276" s="17">
        <f t="shared" si="563"/>
        <v>0.75</v>
      </c>
      <c r="BN276" s="3">
        <f>IF(AN276=0,0,IFERROR(VLOOKUP($M:$M,'Price_Per_Oz_01.2019~'!$A:$CQ,Data_sheet_PTD!BN$2,0),0))</f>
        <v>0.75</v>
      </c>
      <c r="BO276" s="3">
        <f>IF(AO276=0,0,IFERROR(VLOOKUP($M:$M,'Price_Per_Oz_01.2019~'!$A:$CQ,Data_sheet_PTD!BO$2,0),0))</f>
        <v>0.79</v>
      </c>
      <c r="BP276" s="3">
        <f>IF(AP276=0,0,IFERROR(VLOOKUP($M:$M,'Price_Per_Oz_01.2019~'!$A:$CQ,Data_sheet_PTD!BP$2,0),0))</f>
        <v>0.79</v>
      </c>
      <c r="BQ276" s="3">
        <f>IF(AQ276=0,0,IFERROR(VLOOKUP($M:$M,'Price_Per_Oz_01.2019~'!$A:$CQ,Data_sheet_PTD!BQ$2,0),0))</f>
        <v>0.79</v>
      </c>
      <c r="BR276" s="3">
        <f>IF(AR276=0,0,IFERROR(VLOOKUP($M:$M,'Price_Per_Oz_01.2019~'!$A:$CQ,Data_sheet_PTD!BR$2,0),0))</f>
        <v>0.79</v>
      </c>
      <c r="BS276" s="3">
        <f>IF(AS276=0,0,IFERROR(VLOOKUP($M:$M,'Price_Per_Oz_01.2019~'!$A:$CQ,Data_sheet_PTD!BS$2,0),0))</f>
        <v>0.79</v>
      </c>
      <c r="BT276" s="3">
        <f>IF(AT276=0,0,IFERROR(VLOOKUP($M:$M,'Price_Per_Oz_01.2019~'!$A:$CQ,Data_sheet_PTD!BT$2,0),0))</f>
        <v>0.79</v>
      </c>
      <c r="BU276" s="3">
        <f>IF(AU276=0,0,IFERROR(VLOOKUP($M:$M,'Price_Per_Oz_01.2019~'!$A:$CQ,Data_sheet_PTD!BU$2,0),0))</f>
        <v>0.79</v>
      </c>
      <c r="BV276" s="3">
        <f>IF(AV276=0,0,IFERROR(VLOOKUP($M:$M,'Price_Per_Oz_01.2019~'!$A:$CQ,Data_sheet_PTD!BV$2,0),0))</f>
        <v>0.79</v>
      </c>
      <c r="BW276" s="3">
        <f>IF(AW276=0,0,IFERROR(VLOOKUP($M:$M,'Price_Per_Oz_01.2019~'!$A:$CQ,Data_sheet_PTD!BW$2,0),0))</f>
        <v>0.79</v>
      </c>
      <c r="BX276" s="3">
        <f>IF(AX276=0,0,IFERROR(VLOOKUP($M:$M,'Price_Per_Oz_01.2019~'!$A:$CQ,Data_sheet_PTD!BX$2,0),0))</f>
        <v>0.79</v>
      </c>
      <c r="BY276" s="3">
        <f>IF(AY276=0,0,IFERROR(VLOOKUP($M:$M,'Price_Per_Oz_01.2019~'!$A:$CQ,Data_sheet_PTD!BY$2,0),0))</f>
        <v>0.79</v>
      </c>
      <c r="BZ276" s="17">
        <f t="shared" si="564"/>
        <v>0.79</v>
      </c>
      <c r="CA276" s="12">
        <f t="shared" si="499"/>
        <v>45867</v>
      </c>
      <c r="CB276" s="12">
        <f t="shared" si="500"/>
        <v>51030.693333333329</v>
      </c>
      <c r="CC276" s="12">
        <f t="shared" si="501"/>
        <v>62240.920000000006</v>
      </c>
      <c r="CD276" s="12">
        <f t="shared" si="502"/>
        <v>62292.426666666666</v>
      </c>
      <c r="CE276" s="12">
        <f t="shared" si="503"/>
        <v>75546.893333333326</v>
      </c>
      <c r="CF276" s="12">
        <f t="shared" si="504"/>
        <v>81463.16</v>
      </c>
      <c r="CG276" s="12">
        <f t="shared" si="505"/>
        <v>80407.853333333333</v>
      </c>
      <c r="CH276" s="12">
        <f t="shared" si="506"/>
        <v>80718.41333333333</v>
      </c>
      <c r="CI276" s="12">
        <f t="shared" si="507"/>
        <v>66367.333333333328</v>
      </c>
      <c r="CJ276" s="12">
        <f t="shared" si="508"/>
        <v>61509.440000000002</v>
      </c>
      <c r="CK276" s="12">
        <f t="shared" si="509"/>
        <v>66502.52</v>
      </c>
      <c r="CL276" s="12">
        <f t="shared" si="510"/>
        <v>76664.066666666666</v>
      </c>
      <c r="CM276" s="13">
        <f t="shared" si="565"/>
        <v>810610.7200000002</v>
      </c>
      <c r="CN276" s="12">
        <f t="shared" si="511"/>
        <v>52237.920000000006</v>
      </c>
      <c r="CO276" s="12">
        <f t="shared" si="512"/>
        <v>50066.670886075946</v>
      </c>
      <c r="CP276" s="12">
        <f t="shared" si="513"/>
        <v>71779.481012658231</v>
      </c>
      <c r="CQ276" s="12">
        <f t="shared" si="514"/>
        <v>64602.645569620247</v>
      </c>
      <c r="CR276" s="12">
        <f t="shared" si="515"/>
        <v>86088.670886075954</v>
      </c>
      <c r="CS276" s="12">
        <f t="shared" si="516"/>
        <v>80786.139240506323</v>
      </c>
      <c r="CT276" s="12">
        <f t="shared" si="517"/>
        <v>82392.746835443031</v>
      </c>
      <c r="CU276" s="12">
        <f t="shared" si="518"/>
        <v>87582.746835443031</v>
      </c>
      <c r="CV276" s="12">
        <f t="shared" si="519"/>
        <v>61651.670886075946</v>
      </c>
      <c r="CW276" s="12">
        <f t="shared" si="520"/>
        <v>60945.746835443046</v>
      </c>
      <c r="CX276" s="12">
        <f t="shared" si="521"/>
        <v>62780.898734177223</v>
      </c>
      <c r="CY276" s="12">
        <f t="shared" si="522"/>
        <v>75607.835443037955</v>
      </c>
      <c r="CZ276" s="13">
        <f t="shared" si="566"/>
        <v>836523.17316455697</v>
      </c>
      <c r="DA276" s="15">
        <f t="shared" si="524"/>
        <v>4778.1900000000041</v>
      </c>
      <c r="DB276" s="15">
        <f t="shared" si="525"/>
        <v>-723.01683544303705</v>
      </c>
      <c r="DC276" s="15">
        <f t="shared" si="526"/>
        <v>7153.9207594936688</v>
      </c>
      <c r="DD276" s="15">
        <f t="shared" si="527"/>
        <v>1732.6641772151852</v>
      </c>
      <c r="DE276" s="15">
        <f t="shared" si="528"/>
        <v>7906.3331645569706</v>
      </c>
      <c r="DF276" s="15">
        <f t="shared" si="529"/>
        <v>-507.76556962026007</v>
      </c>
      <c r="DG276" s="15">
        <f t="shared" si="530"/>
        <v>1488.670126582274</v>
      </c>
      <c r="DH276" s="15">
        <f t="shared" si="531"/>
        <v>5148.2501265822757</v>
      </c>
      <c r="DI276" s="15">
        <f t="shared" si="532"/>
        <v>-3536.7468354430366</v>
      </c>
      <c r="DJ276" s="15">
        <f t="shared" si="533"/>
        <v>-422.76987341771746</v>
      </c>
      <c r="DK276" s="15">
        <f t="shared" si="534"/>
        <v>-2791.2159493670861</v>
      </c>
      <c r="DL276" s="15">
        <f t="shared" si="535"/>
        <v>-792.17341772153304</v>
      </c>
      <c r="DM276" s="16">
        <f t="shared" si="567"/>
        <v>19434.33987341771</v>
      </c>
      <c r="DN276" s="15">
        <f t="shared" si="537"/>
        <v>0</v>
      </c>
      <c r="DO276" s="15">
        <f t="shared" si="538"/>
        <v>2002.6668354430396</v>
      </c>
      <c r="DP276" s="15">
        <f t="shared" si="539"/>
        <v>2871.1792405063316</v>
      </c>
      <c r="DQ276" s="15">
        <f t="shared" si="540"/>
        <v>2584.1058227848121</v>
      </c>
      <c r="DR276" s="15">
        <f t="shared" si="541"/>
        <v>3443.5468354430413</v>
      </c>
      <c r="DS276" s="15">
        <f t="shared" si="542"/>
        <v>3231.4455696202558</v>
      </c>
      <c r="DT276" s="15">
        <f t="shared" si="543"/>
        <v>3295.7098734177243</v>
      </c>
      <c r="DU276" s="15">
        <f t="shared" si="544"/>
        <v>3503.3098734177242</v>
      </c>
      <c r="DV276" s="15">
        <f t="shared" si="545"/>
        <v>2466.06683544304</v>
      </c>
      <c r="DW276" s="15">
        <f t="shared" si="546"/>
        <v>2437.8298734177238</v>
      </c>
      <c r="DX276" s="15">
        <f t="shared" si="547"/>
        <v>2511.2359493670911</v>
      </c>
      <c r="DY276" s="15">
        <f t="shared" si="548"/>
        <v>3024.3134177215211</v>
      </c>
      <c r="DZ276" s="16">
        <f t="shared" si="568"/>
        <v>31371.410126582305</v>
      </c>
      <c r="EB276" s="22">
        <f t="shared" si="550"/>
        <v>0</v>
      </c>
      <c r="EC276" s="22">
        <f t="shared" si="551"/>
        <v>0</v>
      </c>
      <c r="ED276" s="22">
        <f t="shared" si="552"/>
        <v>0</v>
      </c>
      <c r="EE276" s="22">
        <f t="shared" si="553"/>
        <v>0</v>
      </c>
      <c r="EF276" s="22">
        <f t="shared" si="554"/>
        <v>0</v>
      </c>
      <c r="EG276" s="22">
        <f t="shared" si="555"/>
        <v>4.5474735088646412E-12</v>
      </c>
      <c r="EH276" s="22">
        <f t="shared" si="556"/>
        <v>0</v>
      </c>
      <c r="EI276" s="22">
        <f t="shared" si="557"/>
        <v>0</v>
      </c>
      <c r="EJ276" s="22">
        <f t="shared" si="558"/>
        <v>-3.637978807091713E-12</v>
      </c>
      <c r="EK276" s="22">
        <f t="shared" si="559"/>
        <v>0</v>
      </c>
      <c r="EL276" s="22">
        <f t="shared" si="560"/>
        <v>6.3664629124104977E-12</v>
      </c>
      <c r="EM276" s="22">
        <f t="shared" si="561"/>
        <v>0</v>
      </c>
    </row>
    <row r="277" spans="13:143" x14ac:dyDescent="0.3">
      <c r="M277" t="s">
        <v>248</v>
      </c>
      <c r="N277" s="15">
        <f>IFERROR(VLOOKUP($M:$M,'Data 2'!$C:$R,'Data 2'!E$1,0),0)</f>
        <v>0</v>
      </c>
      <c r="O277" s="15">
        <f>IFERROR(VLOOKUP($M:$M,'Data 2'!$C:$R,'Data 2'!F$1,0),0)</f>
        <v>0</v>
      </c>
      <c r="P277" s="15">
        <f>IFERROR(VLOOKUP($M:$M,'Data 2'!$C:$R,'Data 2'!G$1,0),0)</f>
        <v>0</v>
      </c>
      <c r="Q277" s="15">
        <f>IFERROR(VLOOKUP($M:$M,'Data 2'!$C:$R,'Data 2'!H$1,0),0)</f>
        <v>0</v>
      </c>
      <c r="R277" s="15">
        <f>IFERROR(VLOOKUP($M:$M,'Data 2'!$C:$R,'Data 2'!I$1,0),0)</f>
        <v>0</v>
      </c>
      <c r="S277" s="15">
        <f>IFERROR(VLOOKUP($M:$M,'Data 2'!$C:$R,'Data 2'!J$1,0),0)</f>
        <v>0</v>
      </c>
      <c r="T277" s="15">
        <f>IFERROR(VLOOKUP($M:$M,'Data 2'!$C:$R,'Data 2'!K$1,0),0)</f>
        <v>0</v>
      </c>
      <c r="U277" s="15">
        <f>IFERROR(VLOOKUP($M:$M,'Data 2'!$C:$R,'Data 2'!L$1,0),0)</f>
        <v>0</v>
      </c>
      <c r="V277" s="15">
        <f>IFERROR(VLOOKUP($M:$M,'Data 2'!$C:$R,'Data 2'!M$1,0),0)</f>
        <v>0</v>
      </c>
      <c r="W277" s="15">
        <f>IFERROR(VLOOKUP($M:$M,'Data 2'!$C:$R,'Data 2'!N$1,0),0)</f>
        <v>0</v>
      </c>
      <c r="X277" s="15">
        <f>IFERROR(VLOOKUP($M:$M,'Data 2'!$C:$R,'Data 2'!O$1,0),0)</f>
        <v>0</v>
      </c>
      <c r="Y277" s="15">
        <f>IFERROR(VLOOKUP($M:$M,'Data 2'!$C:$R,'Data 2'!P$1,0),0)</f>
        <v>0</v>
      </c>
      <c r="Z277" s="16">
        <f t="shared" si="277"/>
        <v>0</v>
      </c>
      <c r="AA277" s="15">
        <f>IFERROR(VLOOKUP($M:$M,'Data 2'!$U:$AI,'Data 2'!W$1,0),0)</f>
        <v>0</v>
      </c>
      <c r="AB277" s="15">
        <f>IFERROR(VLOOKUP($M:$M,'Data 2'!$U:$AI,'Data 2'!X$1,0),0)</f>
        <v>0</v>
      </c>
      <c r="AC277" s="15">
        <f>IFERROR(VLOOKUP($M:$M,'Data 2'!$U:$AI,'Data 2'!Y$1,0),0)</f>
        <v>0</v>
      </c>
      <c r="AD277" s="15">
        <f>IFERROR(VLOOKUP($M:$M,'Data 2'!$U:$AI,'Data 2'!Z$1,0),0)</f>
        <v>0</v>
      </c>
      <c r="AE277" s="15">
        <f>IFERROR(VLOOKUP($M:$M,'Data 2'!$U:$AI,'Data 2'!AA$1,0),0)</f>
        <v>0</v>
      </c>
      <c r="AF277" s="15">
        <f>IFERROR(VLOOKUP($M:$M,'Data 2'!$U:$AI,'Data 2'!AB$1,0),0)</f>
        <v>0</v>
      </c>
      <c r="AG277" s="15">
        <f>IFERROR(VLOOKUP($M:$M,'Data 2'!$U:$AI,'Data 2'!AC$1,0),0)</f>
        <v>0</v>
      </c>
      <c r="AH277" s="15">
        <f>IFERROR(VLOOKUP($M:$M,'Data 2'!$U:$AI,'Data 2'!AD$1,0),0)</f>
        <v>0</v>
      </c>
      <c r="AI277" s="15">
        <f>IFERROR(VLOOKUP($M:$M,'Data 2'!$U:$AI,'Data 2'!AE$1,0),0)</f>
        <v>0</v>
      </c>
      <c r="AJ277" s="15">
        <f>IFERROR(VLOOKUP($M:$M,'Data 2'!$U:$AI,'Data 2'!AF$1,0),0)</f>
        <v>0</v>
      </c>
      <c r="AK277" s="15">
        <f>IFERROR(VLOOKUP($M:$M,'Data 2'!$U:$AI,'Data 2'!AG$1,0),0)</f>
        <v>0</v>
      </c>
      <c r="AL277" s="15">
        <f>IFERROR(VLOOKUP($M:$M,'Data 2'!$U:$AI,'Data 2'!AH$1,0),0)</f>
        <v>0</v>
      </c>
      <c r="AM277" s="16">
        <f t="shared" si="569"/>
        <v>0</v>
      </c>
      <c r="AN277" s="15">
        <f>IFERROR(VLOOKUP($M:$M,'Data 2'!$AP:$BE,'Data 2'!AR$1,0),0)</f>
        <v>0</v>
      </c>
      <c r="AO277" s="15">
        <f>IFERROR(VLOOKUP($M:$M,'Data 2'!$AP:$BE,'Data 2'!AS$1,0),0)</f>
        <v>0</v>
      </c>
      <c r="AP277" s="15">
        <f>IFERROR(VLOOKUP($M:$M,'Data 2'!$AP:$BE,'Data 2'!AT$1,0),0)</f>
        <v>0</v>
      </c>
      <c r="AQ277" s="15">
        <f>IFERROR(VLOOKUP($M:$M,'Data 2'!$AP:$BE,'Data 2'!AU$1,0),0)</f>
        <v>0</v>
      </c>
      <c r="AR277" s="15">
        <f>IFERROR(VLOOKUP($M:$M,'Data 2'!$AP:$BE,'Data 2'!AV$1,0),0)</f>
        <v>0</v>
      </c>
      <c r="AS277" s="15">
        <f>IFERROR(VLOOKUP($M:$M,'Data 2'!$AP:$BE,'Data 2'!AW$1,0),0)</f>
        <v>0</v>
      </c>
      <c r="AT277" s="15">
        <f>IFERROR(VLOOKUP($M:$M,'Data 2'!$AP:$BE,'Data 2'!AX$1,0),0)</f>
        <v>0</v>
      </c>
      <c r="AU277" s="15">
        <f>IFERROR(VLOOKUP($M:$M,'Data 2'!$AP:$BE,'Data 2'!AY$1,0),0)</f>
        <v>0</v>
      </c>
      <c r="AV277" s="15">
        <f>IFERROR(VLOOKUP($M:$M,'Data 2'!$AP:$BE,'Data 2'!AZ$1,0),0)</f>
        <v>0</v>
      </c>
      <c r="AW277" s="15">
        <f>IFERROR(VLOOKUP($M:$M,'Data 2'!$AP:$BE,'Data 2'!BA$1,0),0)</f>
        <v>0</v>
      </c>
      <c r="AX277" s="15">
        <f>IFERROR(VLOOKUP($M:$M,'Data 2'!$AP:$BE,'Data 2'!BB$1,0),0)</f>
        <v>0</v>
      </c>
      <c r="AY277" s="15">
        <f>IFERROR(VLOOKUP($M:$M,'Data 2'!$AP:$BE,'Data 2'!BC$1,0),0)</f>
        <v>0</v>
      </c>
      <c r="AZ277" s="16">
        <f t="shared" si="562"/>
        <v>0</v>
      </c>
      <c r="BA277" s="3">
        <f>IF(AA277=0,0,IFERROR(VLOOKUP($M:$M,'Price_Per_Oz_01.2019~'!$A:$CQ,Data_sheet_PTD!BA$2,0),0))</f>
        <v>0</v>
      </c>
      <c r="BB277" s="3">
        <f>IF(AB277=0,0,IFERROR(VLOOKUP($M:$M,'Price_Per_Oz_01.2019~'!$A:$CQ,Data_sheet_PTD!BB$2,0),0))</f>
        <v>0</v>
      </c>
      <c r="BC277" s="3">
        <f>IF(AC277=0,0,IFERROR(VLOOKUP($M:$M,'Price_Per_Oz_01.2019~'!$A:$CQ,Data_sheet_PTD!BC$2,0),0))</f>
        <v>0</v>
      </c>
      <c r="BD277" s="3">
        <f>IF(AD277=0,0,IFERROR(VLOOKUP($M:$M,'Price_Per_Oz_01.2019~'!$A:$CQ,Data_sheet_PTD!BD$2,0),0))</f>
        <v>0</v>
      </c>
      <c r="BE277" s="3">
        <f>IF(AE277=0,0,IFERROR(VLOOKUP($M:$M,'Price_Per_Oz_01.2019~'!$A:$CQ,Data_sheet_PTD!BE$2,0),0))</f>
        <v>0</v>
      </c>
      <c r="BF277" s="3">
        <f>IF(AF277=0,0,IFERROR(VLOOKUP($M:$M,'Price_Per_Oz_01.2019~'!$A:$CQ,Data_sheet_PTD!BF$2,0),0))</f>
        <v>0</v>
      </c>
      <c r="BG277" s="3">
        <f>IF(AG277=0,0,IFERROR(VLOOKUP($M:$M,'Price_Per_Oz_01.2019~'!$A:$CQ,Data_sheet_PTD!BG$2,0),0))</f>
        <v>0</v>
      </c>
      <c r="BH277" s="3">
        <f>IF(AH277=0,0,IFERROR(VLOOKUP($M:$M,'Price_Per_Oz_01.2019~'!$A:$CQ,Data_sheet_PTD!BH$2,0),0))</f>
        <v>0</v>
      </c>
      <c r="BI277" s="3">
        <f>IF(AI277=0,0,IFERROR(VLOOKUP($M:$M,'Price_Per_Oz_01.2019~'!$A:$CQ,Data_sheet_PTD!BI$2,0),0))</f>
        <v>0</v>
      </c>
      <c r="BJ277" s="3">
        <f>IF(AJ277=0,0,IFERROR(VLOOKUP($M:$M,'Price_Per_Oz_01.2019~'!$A:$CQ,Data_sheet_PTD!BJ$2,0),0))</f>
        <v>0</v>
      </c>
      <c r="BK277" s="3">
        <f>IF(AK277=0,0,IFERROR(VLOOKUP($M:$M,'Price_Per_Oz_01.2019~'!$A:$CQ,Data_sheet_PTD!BK$2,0),0))</f>
        <v>0</v>
      </c>
      <c r="BL277" s="3">
        <f>IF(AL277=0,0,IFERROR(VLOOKUP($M:$M,'Price_Per_Oz_01.2019~'!$A:$CQ,Data_sheet_PTD!BL$2,0),0))</f>
        <v>0</v>
      </c>
      <c r="BM277" s="17">
        <f t="shared" si="563"/>
        <v>0</v>
      </c>
      <c r="BN277" s="3">
        <f>IF(AN277=0,0,IFERROR(VLOOKUP($M:$M,'Price_Per_Oz_01.2019~'!$A:$CQ,Data_sheet_PTD!BN$2,0),0))</f>
        <v>0</v>
      </c>
      <c r="BO277" s="3">
        <f>IF(AO277=0,0,IFERROR(VLOOKUP($M:$M,'Price_Per_Oz_01.2019~'!$A:$CQ,Data_sheet_PTD!BO$2,0),0))</f>
        <v>0</v>
      </c>
      <c r="BP277" s="3">
        <f>IF(AP277=0,0,IFERROR(VLOOKUP($M:$M,'Price_Per_Oz_01.2019~'!$A:$CQ,Data_sheet_PTD!BP$2,0),0))</f>
        <v>0</v>
      </c>
      <c r="BQ277" s="3">
        <f>IF(AQ277=0,0,IFERROR(VLOOKUP($M:$M,'Price_Per_Oz_01.2019~'!$A:$CQ,Data_sheet_PTD!BQ$2,0),0))</f>
        <v>0</v>
      </c>
      <c r="BR277" s="3">
        <f>IF(AR277=0,0,IFERROR(VLOOKUP($M:$M,'Price_Per_Oz_01.2019~'!$A:$CQ,Data_sheet_PTD!BR$2,0),0))</f>
        <v>0</v>
      </c>
      <c r="BS277" s="3">
        <f>IF(AS277=0,0,IFERROR(VLOOKUP($M:$M,'Price_Per_Oz_01.2019~'!$A:$CQ,Data_sheet_PTD!BS$2,0),0))</f>
        <v>0</v>
      </c>
      <c r="BT277" s="3">
        <f>IF(AT277=0,0,IFERROR(VLOOKUP($M:$M,'Price_Per_Oz_01.2019~'!$A:$CQ,Data_sheet_PTD!BT$2,0),0))</f>
        <v>0</v>
      </c>
      <c r="BU277" s="3">
        <f>IF(AU277=0,0,IFERROR(VLOOKUP($M:$M,'Price_Per_Oz_01.2019~'!$A:$CQ,Data_sheet_PTD!BU$2,0),0))</f>
        <v>0</v>
      </c>
      <c r="BV277" s="3">
        <f>IF(AV277=0,0,IFERROR(VLOOKUP($M:$M,'Price_Per_Oz_01.2019~'!$A:$CQ,Data_sheet_PTD!BV$2,0),0))</f>
        <v>0</v>
      </c>
      <c r="BW277" s="3">
        <f>IF(AW277=0,0,IFERROR(VLOOKUP($M:$M,'Price_Per_Oz_01.2019~'!$A:$CQ,Data_sheet_PTD!BW$2,0),0))</f>
        <v>0</v>
      </c>
      <c r="BX277" s="3">
        <f>IF(AX277=0,0,IFERROR(VLOOKUP($M:$M,'Price_Per_Oz_01.2019~'!$A:$CQ,Data_sheet_PTD!BX$2,0),0))</f>
        <v>0</v>
      </c>
      <c r="BY277" s="3">
        <f>IF(AY277=0,0,IFERROR(VLOOKUP($M:$M,'Price_Per_Oz_01.2019~'!$A:$CQ,Data_sheet_PTD!BY$2,0),0))</f>
        <v>0</v>
      </c>
      <c r="BZ277" s="17">
        <f t="shared" si="564"/>
        <v>0</v>
      </c>
      <c r="CA277" s="12">
        <f t="shared" si="499"/>
        <v>0</v>
      </c>
      <c r="CB277" s="12">
        <f t="shared" si="500"/>
        <v>0</v>
      </c>
      <c r="CC277" s="12">
        <f t="shared" si="501"/>
        <v>0</v>
      </c>
      <c r="CD277" s="12">
        <f t="shared" si="502"/>
        <v>0</v>
      </c>
      <c r="CE277" s="12">
        <f t="shared" si="503"/>
        <v>0</v>
      </c>
      <c r="CF277" s="12">
        <f t="shared" si="504"/>
        <v>0</v>
      </c>
      <c r="CG277" s="12">
        <f t="shared" si="505"/>
        <v>0</v>
      </c>
      <c r="CH277" s="12">
        <f t="shared" si="506"/>
        <v>0</v>
      </c>
      <c r="CI277" s="12">
        <f t="shared" si="507"/>
        <v>0</v>
      </c>
      <c r="CJ277" s="12">
        <f t="shared" si="508"/>
        <v>0</v>
      </c>
      <c r="CK277" s="12">
        <f t="shared" si="509"/>
        <v>0</v>
      </c>
      <c r="CL277" s="12">
        <f t="shared" si="510"/>
        <v>0</v>
      </c>
      <c r="CM277" s="13">
        <f t="shared" si="565"/>
        <v>0</v>
      </c>
      <c r="CN277" s="12">
        <f t="shared" si="511"/>
        <v>0</v>
      </c>
      <c r="CO277" s="12">
        <f t="shared" si="512"/>
        <v>0</v>
      </c>
      <c r="CP277" s="12">
        <f t="shared" si="513"/>
        <v>0</v>
      </c>
      <c r="CQ277" s="12">
        <f t="shared" si="514"/>
        <v>0</v>
      </c>
      <c r="CR277" s="12">
        <f t="shared" si="515"/>
        <v>0</v>
      </c>
      <c r="CS277" s="12">
        <f t="shared" si="516"/>
        <v>0</v>
      </c>
      <c r="CT277" s="12">
        <f t="shared" si="517"/>
        <v>0</v>
      </c>
      <c r="CU277" s="12">
        <f t="shared" si="518"/>
        <v>0</v>
      </c>
      <c r="CV277" s="12">
        <f t="shared" si="519"/>
        <v>0</v>
      </c>
      <c r="CW277" s="12">
        <f t="shared" si="520"/>
        <v>0</v>
      </c>
      <c r="CX277" s="12">
        <f t="shared" si="521"/>
        <v>0</v>
      </c>
      <c r="CY277" s="12">
        <f t="shared" si="522"/>
        <v>0</v>
      </c>
      <c r="CZ277" s="13">
        <f t="shared" si="566"/>
        <v>0</v>
      </c>
      <c r="DA277" s="15">
        <f t="shared" si="524"/>
        <v>0</v>
      </c>
      <c r="DB277" s="15">
        <f t="shared" si="525"/>
        <v>0</v>
      </c>
      <c r="DC277" s="15">
        <f t="shared" si="526"/>
        <v>0</v>
      </c>
      <c r="DD277" s="15">
        <f t="shared" si="527"/>
        <v>0</v>
      </c>
      <c r="DE277" s="15">
        <f t="shared" si="528"/>
        <v>0</v>
      </c>
      <c r="DF277" s="15">
        <f t="shared" si="529"/>
        <v>0</v>
      </c>
      <c r="DG277" s="15">
        <f t="shared" si="530"/>
        <v>0</v>
      </c>
      <c r="DH277" s="15">
        <f t="shared" si="531"/>
        <v>0</v>
      </c>
      <c r="DI277" s="15">
        <f t="shared" si="532"/>
        <v>0</v>
      </c>
      <c r="DJ277" s="15">
        <f t="shared" si="533"/>
        <v>0</v>
      </c>
      <c r="DK277" s="15">
        <f t="shared" si="534"/>
        <v>0</v>
      </c>
      <c r="DL277" s="15">
        <f t="shared" si="535"/>
        <v>0</v>
      </c>
      <c r="DM277" s="16">
        <f t="shared" si="567"/>
        <v>0</v>
      </c>
      <c r="DN277" s="15">
        <f t="shared" si="537"/>
        <v>0</v>
      </c>
      <c r="DO277" s="15">
        <f t="shared" si="538"/>
        <v>0</v>
      </c>
      <c r="DP277" s="15">
        <f t="shared" si="539"/>
        <v>0</v>
      </c>
      <c r="DQ277" s="15">
        <f t="shared" si="540"/>
        <v>0</v>
      </c>
      <c r="DR277" s="15">
        <f t="shared" si="541"/>
        <v>0</v>
      </c>
      <c r="DS277" s="15">
        <f t="shared" si="542"/>
        <v>0</v>
      </c>
      <c r="DT277" s="15">
        <f t="shared" si="543"/>
        <v>0</v>
      </c>
      <c r="DU277" s="15">
        <f t="shared" si="544"/>
        <v>0</v>
      </c>
      <c r="DV277" s="15">
        <f t="shared" si="545"/>
        <v>0</v>
      </c>
      <c r="DW277" s="15">
        <f t="shared" si="546"/>
        <v>0</v>
      </c>
      <c r="DX277" s="15">
        <f t="shared" si="547"/>
        <v>0</v>
      </c>
      <c r="DY277" s="15">
        <f t="shared" si="548"/>
        <v>0</v>
      </c>
      <c r="DZ277" s="16">
        <f t="shared" si="568"/>
        <v>0</v>
      </c>
      <c r="EB277" s="22">
        <f t="shared" si="550"/>
        <v>0</v>
      </c>
      <c r="EC277" s="22">
        <f t="shared" si="551"/>
        <v>0</v>
      </c>
      <c r="ED277" s="22">
        <f t="shared" si="552"/>
        <v>0</v>
      </c>
      <c r="EE277" s="22">
        <f t="shared" si="553"/>
        <v>0</v>
      </c>
      <c r="EF277" s="22">
        <f t="shared" si="554"/>
        <v>0</v>
      </c>
      <c r="EG277" s="22">
        <f t="shared" si="555"/>
        <v>0</v>
      </c>
      <c r="EH277" s="22">
        <f t="shared" si="556"/>
        <v>0</v>
      </c>
      <c r="EI277" s="22">
        <f t="shared" si="557"/>
        <v>0</v>
      </c>
      <c r="EJ277" s="22">
        <f t="shared" si="558"/>
        <v>0</v>
      </c>
      <c r="EK277" s="22">
        <f t="shared" si="559"/>
        <v>0</v>
      </c>
      <c r="EL277" s="22">
        <f t="shared" si="560"/>
        <v>0</v>
      </c>
      <c r="EM277" s="22">
        <f t="shared" si="561"/>
        <v>0</v>
      </c>
    </row>
    <row r="278" spans="13:143" x14ac:dyDescent="0.3">
      <c r="M278" t="s">
        <v>249</v>
      </c>
      <c r="N278" s="15">
        <f>IFERROR(VLOOKUP($M:$M,'Data 2'!$C:$R,'Data 2'!E$1,0),0)</f>
        <v>18853.48</v>
      </c>
      <c r="O278" s="15">
        <f>IFERROR(VLOOKUP($M:$M,'Data 2'!$C:$R,'Data 2'!F$1,0),0)</f>
        <v>18537.38</v>
      </c>
      <c r="P278" s="15">
        <f>IFERROR(VLOOKUP($M:$M,'Data 2'!$C:$R,'Data 2'!G$1,0),0)</f>
        <v>27231.85</v>
      </c>
      <c r="Q278" s="15">
        <f>IFERROR(VLOOKUP($M:$M,'Data 2'!$C:$R,'Data 2'!H$1,0),0)</f>
        <v>26689.65</v>
      </c>
      <c r="R278" s="15">
        <f>IFERROR(VLOOKUP($M:$M,'Data 2'!$C:$R,'Data 2'!I$1,0),0)</f>
        <v>26193.42</v>
      </c>
      <c r="S278" s="15">
        <f>IFERROR(VLOOKUP($M:$M,'Data 2'!$C:$R,'Data 2'!J$1,0),0)</f>
        <v>29153.62</v>
      </c>
      <c r="T278" s="15">
        <f>IFERROR(VLOOKUP($M:$M,'Data 2'!$C:$R,'Data 2'!K$1,0),0)</f>
        <v>31105.02</v>
      </c>
      <c r="U278" s="15">
        <f>IFERROR(VLOOKUP($M:$M,'Data 2'!$C:$R,'Data 2'!L$1,0),0)</f>
        <v>27410.55</v>
      </c>
      <c r="V278" s="15">
        <f>IFERROR(VLOOKUP($M:$M,'Data 2'!$C:$R,'Data 2'!M$1,0),0)</f>
        <v>21532.240000000002</v>
      </c>
      <c r="W278" s="15">
        <f>IFERROR(VLOOKUP($M:$M,'Data 2'!$C:$R,'Data 2'!N$1,0),0)</f>
        <v>0</v>
      </c>
      <c r="X278" s="15">
        <f>IFERROR(VLOOKUP($M:$M,'Data 2'!$C:$R,'Data 2'!O$1,0),0)</f>
        <v>0</v>
      </c>
      <c r="Y278" s="15">
        <f>IFERROR(VLOOKUP($M:$M,'Data 2'!$C:$R,'Data 2'!P$1,0),0)</f>
        <v>0</v>
      </c>
      <c r="Z278" s="16">
        <f t="shared" si="277"/>
        <v>205174.96999999997</v>
      </c>
      <c r="AA278" s="15">
        <f>IFERROR(VLOOKUP($M:$M,'Data 2'!$U:$AI,'Data 2'!W$1,0),0)</f>
        <v>0</v>
      </c>
      <c r="AB278" s="15">
        <f>IFERROR(VLOOKUP($M:$M,'Data 2'!$U:$AI,'Data 2'!X$1,0),0)</f>
        <v>0</v>
      </c>
      <c r="AC278" s="15">
        <f>IFERROR(VLOOKUP($M:$M,'Data 2'!$U:$AI,'Data 2'!Y$1,0),0)</f>
        <v>0</v>
      </c>
      <c r="AD278" s="15">
        <f>IFERROR(VLOOKUP($M:$M,'Data 2'!$U:$AI,'Data 2'!Z$1,0),0)</f>
        <v>0</v>
      </c>
      <c r="AE278" s="15">
        <f>IFERROR(VLOOKUP($M:$M,'Data 2'!$U:$AI,'Data 2'!AA$1,0),0)</f>
        <v>0</v>
      </c>
      <c r="AF278" s="15">
        <f>IFERROR(VLOOKUP($M:$M,'Data 2'!$U:$AI,'Data 2'!AB$1,0),0)</f>
        <v>0</v>
      </c>
      <c r="AG278" s="15">
        <f>IFERROR(VLOOKUP($M:$M,'Data 2'!$U:$AI,'Data 2'!AC$1,0),0)</f>
        <v>0</v>
      </c>
      <c r="AH278" s="15">
        <f>IFERROR(VLOOKUP($M:$M,'Data 2'!$U:$AI,'Data 2'!AD$1,0),0)</f>
        <v>0</v>
      </c>
      <c r="AI278" s="15">
        <f>IFERROR(VLOOKUP($M:$M,'Data 2'!$U:$AI,'Data 2'!AE$1,0),0)</f>
        <v>0</v>
      </c>
      <c r="AJ278" s="15">
        <f>IFERROR(VLOOKUP($M:$M,'Data 2'!$U:$AI,'Data 2'!AF$1,0),0)</f>
        <v>0</v>
      </c>
      <c r="AK278" s="15">
        <f>IFERROR(VLOOKUP($M:$M,'Data 2'!$U:$AI,'Data 2'!AG$1,0),0)</f>
        <v>0</v>
      </c>
      <c r="AL278" s="15">
        <f>IFERROR(VLOOKUP($M:$M,'Data 2'!$U:$AI,'Data 2'!AH$1,0),0)</f>
        <v>0</v>
      </c>
      <c r="AM278" s="16">
        <f t="shared" si="569"/>
        <v>0</v>
      </c>
      <c r="AN278" s="15">
        <f>IFERROR(VLOOKUP($M:$M,'Data 2'!$AP:$BE,'Data 2'!AR$1,0),0)</f>
        <v>0</v>
      </c>
      <c r="AO278" s="15">
        <f>IFERROR(VLOOKUP($M:$M,'Data 2'!$AP:$BE,'Data 2'!AS$1,0),0)</f>
        <v>0</v>
      </c>
      <c r="AP278" s="15">
        <f>IFERROR(VLOOKUP($M:$M,'Data 2'!$AP:$BE,'Data 2'!AT$1,0),0)</f>
        <v>0</v>
      </c>
      <c r="AQ278" s="15">
        <f>IFERROR(VLOOKUP($M:$M,'Data 2'!$AP:$BE,'Data 2'!AU$1,0),0)</f>
        <v>0</v>
      </c>
      <c r="AR278" s="15">
        <f>IFERROR(VLOOKUP($M:$M,'Data 2'!$AP:$BE,'Data 2'!AV$1,0),0)</f>
        <v>0</v>
      </c>
      <c r="AS278" s="15">
        <f>IFERROR(VLOOKUP($M:$M,'Data 2'!$AP:$BE,'Data 2'!AW$1,0),0)</f>
        <v>0</v>
      </c>
      <c r="AT278" s="15">
        <f>IFERROR(VLOOKUP($M:$M,'Data 2'!$AP:$BE,'Data 2'!AX$1,0),0)</f>
        <v>0</v>
      </c>
      <c r="AU278" s="15">
        <f>IFERROR(VLOOKUP($M:$M,'Data 2'!$AP:$BE,'Data 2'!AY$1,0),0)</f>
        <v>0</v>
      </c>
      <c r="AV278" s="15">
        <f>IFERROR(VLOOKUP($M:$M,'Data 2'!$AP:$BE,'Data 2'!AZ$1,0),0)</f>
        <v>0</v>
      </c>
      <c r="AW278" s="15">
        <f>IFERROR(VLOOKUP($M:$M,'Data 2'!$AP:$BE,'Data 2'!BA$1,0),0)</f>
        <v>0</v>
      </c>
      <c r="AX278" s="15">
        <f>IFERROR(VLOOKUP($M:$M,'Data 2'!$AP:$BE,'Data 2'!BB$1,0),0)</f>
        <v>0</v>
      </c>
      <c r="AY278" s="15">
        <f>IFERROR(VLOOKUP($M:$M,'Data 2'!$AP:$BE,'Data 2'!BC$1,0),0)</f>
        <v>0</v>
      </c>
      <c r="AZ278" s="16">
        <f t="shared" si="562"/>
        <v>0</v>
      </c>
      <c r="BA278" s="3">
        <f>IF(AA278=0,0,IFERROR(VLOOKUP($M:$M,'Price_Per_Oz_01.2019~'!$A:$CQ,Data_sheet_PTD!BA$2,0),0))</f>
        <v>0</v>
      </c>
      <c r="BB278" s="3">
        <f>IF(AB278=0,0,IFERROR(VLOOKUP($M:$M,'Price_Per_Oz_01.2019~'!$A:$CQ,Data_sheet_PTD!BB$2,0),0))</f>
        <v>0</v>
      </c>
      <c r="BC278" s="3">
        <f>IF(AC278=0,0,IFERROR(VLOOKUP($M:$M,'Price_Per_Oz_01.2019~'!$A:$CQ,Data_sheet_PTD!BC$2,0),0))</f>
        <v>0</v>
      </c>
      <c r="BD278" s="3">
        <f>IF(AD278=0,0,IFERROR(VLOOKUP($M:$M,'Price_Per_Oz_01.2019~'!$A:$CQ,Data_sheet_PTD!BD$2,0),0))</f>
        <v>0</v>
      </c>
      <c r="BE278" s="3">
        <f>IF(AE278=0,0,IFERROR(VLOOKUP($M:$M,'Price_Per_Oz_01.2019~'!$A:$CQ,Data_sheet_PTD!BE$2,0),0))</f>
        <v>0</v>
      </c>
      <c r="BF278" s="3">
        <f>IF(AF278=0,0,IFERROR(VLOOKUP($M:$M,'Price_Per_Oz_01.2019~'!$A:$CQ,Data_sheet_PTD!BF$2,0),0))</f>
        <v>0</v>
      </c>
      <c r="BG278" s="3">
        <f>IF(AG278=0,0,IFERROR(VLOOKUP($M:$M,'Price_Per_Oz_01.2019~'!$A:$CQ,Data_sheet_PTD!BG$2,0),0))</f>
        <v>0</v>
      </c>
      <c r="BH278" s="3">
        <f>IF(AH278=0,0,IFERROR(VLOOKUP($M:$M,'Price_Per_Oz_01.2019~'!$A:$CQ,Data_sheet_PTD!BH$2,0),0))</f>
        <v>0</v>
      </c>
      <c r="BI278" s="3">
        <f>IF(AI278=0,0,IFERROR(VLOOKUP($M:$M,'Price_Per_Oz_01.2019~'!$A:$CQ,Data_sheet_PTD!BI$2,0),0))</f>
        <v>0</v>
      </c>
      <c r="BJ278" s="3">
        <f>IF(AJ278=0,0,IFERROR(VLOOKUP($M:$M,'Price_Per_Oz_01.2019~'!$A:$CQ,Data_sheet_PTD!BJ$2,0),0))</f>
        <v>0</v>
      </c>
      <c r="BK278" s="3">
        <f>IF(AK278=0,0,IFERROR(VLOOKUP($M:$M,'Price_Per_Oz_01.2019~'!$A:$CQ,Data_sheet_PTD!BK$2,0),0))</f>
        <v>0</v>
      </c>
      <c r="BL278" s="3">
        <f>IF(AL278=0,0,IFERROR(VLOOKUP($M:$M,'Price_Per_Oz_01.2019~'!$A:$CQ,Data_sheet_PTD!BL$2,0),0))</f>
        <v>0</v>
      </c>
      <c r="BM278" s="17">
        <f t="shared" si="563"/>
        <v>0</v>
      </c>
      <c r="BN278" s="3">
        <f>IF(AN278=0,0,IFERROR(VLOOKUP($M:$M,'Price_Per_Oz_01.2019~'!$A:$CQ,Data_sheet_PTD!BN$2,0),0))</f>
        <v>0</v>
      </c>
      <c r="BO278" s="3">
        <f>IF(AO278=0,0,IFERROR(VLOOKUP($M:$M,'Price_Per_Oz_01.2019~'!$A:$CQ,Data_sheet_PTD!BO$2,0),0))</f>
        <v>0</v>
      </c>
      <c r="BP278" s="3">
        <f>IF(AP278=0,0,IFERROR(VLOOKUP($M:$M,'Price_Per_Oz_01.2019~'!$A:$CQ,Data_sheet_PTD!BP$2,0),0))</f>
        <v>0</v>
      </c>
      <c r="BQ278" s="3">
        <f>IF(AQ278=0,0,IFERROR(VLOOKUP($M:$M,'Price_Per_Oz_01.2019~'!$A:$CQ,Data_sheet_PTD!BQ$2,0),0))</f>
        <v>0</v>
      </c>
      <c r="BR278" s="3">
        <f>IF(AR278=0,0,IFERROR(VLOOKUP($M:$M,'Price_Per_Oz_01.2019~'!$A:$CQ,Data_sheet_PTD!BR$2,0),0))</f>
        <v>0</v>
      </c>
      <c r="BS278" s="3">
        <f>IF(AS278=0,0,IFERROR(VLOOKUP($M:$M,'Price_Per_Oz_01.2019~'!$A:$CQ,Data_sheet_PTD!BS$2,0),0))</f>
        <v>0</v>
      </c>
      <c r="BT278" s="3">
        <f>IF(AT278=0,0,IFERROR(VLOOKUP($M:$M,'Price_Per_Oz_01.2019~'!$A:$CQ,Data_sheet_PTD!BT$2,0),0))</f>
        <v>0</v>
      </c>
      <c r="BU278" s="3">
        <f>IF(AU278=0,0,IFERROR(VLOOKUP($M:$M,'Price_Per_Oz_01.2019~'!$A:$CQ,Data_sheet_PTD!BU$2,0),0))</f>
        <v>0</v>
      </c>
      <c r="BV278" s="3">
        <f>IF(AV278=0,0,IFERROR(VLOOKUP($M:$M,'Price_Per_Oz_01.2019~'!$A:$CQ,Data_sheet_PTD!BV$2,0),0))</f>
        <v>0</v>
      </c>
      <c r="BW278" s="3">
        <f>IF(AW278=0,0,IFERROR(VLOOKUP($M:$M,'Price_Per_Oz_01.2019~'!$A:$CQ,Data_sheet_PTD!BW$2,0),0))</f>
        <v>0</v>
      </c>
      <c r="BX278" s="3">
        <f>IF(AX278=0,0,IFERROR(VLOOKUP($M:$M,'Price_Per_Oz_01.2019~'!$A:$CQ,Data_sheet_PTD!BX$2,0),0))</f>
        <v>0</v>
      </c>
      <c r="BY278" s="3">
        <f>IF(AY278=0,0,IFERROR(VLOOKUP($M:$M,'Price_Per_Oz_01.2019~'!$A:$CQ,Data_sheet_PTD!BY$2,0),0))</f>
        <v>0</v>
      </c>
      <c r="BZ278" s="17">
        <f t="shared" si="564"/>
        <v>0</v>
      </c>
      <c r="CA278" s="12">
        <f t="shared" si="499"/>
        <v>0</v>
      </c>
      <c r="CB278" s="12">
        <f t="shared" si="500"/>
        <v>0</v>
      </c>
      <c r="CC278" s="12">
        <f t="shared" si="501"/>
        <v>0</v>
      </c>
      <c r="CD278" s="12">
        <f t="shared" si="502"/>
        <v>0</v>
      </c>
      <c r="CE278" s="12">
        <f t="shared" si="503"/>
        <v>0</v>
      </c>
      <c r="CF278" s="12">
        <f t="shared" si="504"/>
        <v>0</v>
      </c>
      <c r="CG278" s="12">
        <f t="shared" si="505"/>
        <v>0</v>
      </c>
      <c r="CH278" s="12">
        <f t="shared" si="506"/>
        <v>0</v>
      </c>
      <c r="CI278" s="12">
        <f t="shared" si="507"/>
        <v>0</v>
      </c>
      <c r="CJ278" s="12">
        <f t="shared" si="508"/>
        <v>0</v>
      </c>
      <c r="CK278" s="12">
        <f t="shared" si="509"/>
        <v>0</v>
      </c>
      <c r="CL278" s="12">
        <f t="shared" si="510"/>
        <v>0</v>
      </c>
      <c r="CM278" s="13">
        <f t="shared" si="565"/>
        <v>0</v>
      </c>
      <c r="CN278" s="12">
        <f t="shared" si="511"/>
        <v>0</v>
      </c>
      <c r="CO278" s="12">
        <f t="shared" si="512"/>
        <v>0</v>
      </c>
      <c r="CP278" s="12">
        <f t="shared" si="513"/>
        <v>0</v>
      </c>
      <c r="CQ278" s="12">
        <f t="shared" si="514"/>
        <v>0</v>
      </c>
      <c r="CR278" s="12">
        <f t="shared" si="515"/>
        <v>0</v>
      </c>
      <c r="CS278" s="12">
        <f t="shared" si="516"/>
        <v>0</v>
      </c>
      <c r="CT278" s="12">
        <f t="shared" si="517"/>
        <v>0</v>
      </c>
      <c r="CU278" s="12">
        <f t="shared" si="518"/>
        <v>0</v>
      </c>
      <c r="CV278" s="12">
        <f t="shared" si="519"/>
        <v>0</v>
      </c>
      <c r="CW278" s="12">
        <f t="shared" si="520"/>
        <v>0</v>
      </c>
      <c r="CX278" s="12">
        <f t="shared" si="521"/>
        <v>0</v>
      </c>
      <c r="CY278" s="12">
        <f t="shared" si="522"/>
        <v>0</v>
      </c>
      <c r="CZ278" s="13">
        <f t="shared" si="566"/>
        <v>0</v>
      </c>
      <c r="DA278" s="15">
        <f t="shared" si="524"/>
        <v>0</v>
      </c>
      <c r="DB278" s="15">
        <f t="shared" si="525"/>
        <v>0</v>
      </c>
      <c r="DC278" s="15">
        <f t="shared" si="526"/>
        <v>0</v>
      </c>
      <c r="DD278" s="15">
        <f t="shared" si="527"/>
        <v>0</v>
      </c>
      <c r="DE278" s="15">
        <f t="shared" si="528"/>
        <v>0</v>
      </c>
      <c r="DF278" s="15">
        <f t="shared" si="529"/>
        <v>0</v>
      </c>
      <c r="DG278" s="15">
        <f t="shared" si="530"/>
        <v>0</v>
      </c>
      <c r="DH278" s="15">
        <f t="shared" si="531"/>
        <v>0</v>
      </c>
      <c r="DI278" s="15">
        <f t="shared" si="532"/>
        <v>0</v>
      </c>
      <c r="DJ278" s="15">
        <f t="shared" si="533"/>
        <v>0</v>
      </c>
      <c r="DK278" s="15">
        <f t="shared" si="534"/>
        <v>0</v>
      </c>
      <c r="DL278" s="15">
        <f t="shared" si="535"/>
        <v>0</v>
      </c>
      <c r="DM278" s="16">
        <f t="shared" si="567"/>
        <v>0</v>
      </c>
      <c r="DN278" s="15">
        <f t="shared" si="537"/>
        <v>0</v>
      </c>
      <c r="DO278" s="15">
        <f t="shared" si="538"/>
        <v>0</v>
      </c>
      <c r="DP278" s="15">
        <f t="shared" si="539"/>
        <v>0</v>
      </c>
      <c r="DQ278" s="15">
        <f t="shared" si="540"/>
        <v>0</v>
      </c>
      <c r="DR278" s="15">
        <f t="shared" si="541"/>
        <v>0</v>
      </c>
      <c r="DS278" s="15">
        <f t="shared" si="542"/>
        <v>0</v>
      </c>
      <c r="DT278" s="15">
        <f t="shared" si="543"/>
        <v>0</v>
      </c>
      <c r="DU278" s="15">
        <f t="shared" si="544"/>
        <v>0</v>
      </c>
      <c r="DV278" s="15">
        <f t="shared" si="545"/>
        <v>0</v>
      </c>
      <c r="DW278" s="15">
        <f t="shared" si="546"/>
        <v>0</v>
      </c>
      <c r="DX278" s="15">
        <f t="shared" si="547"/>
        <v>0</v>
      </c>
      <c r="DY278" s="15">
        <f t="shared" si="548"/>
        <v>0</v>
      </c>
      <c r="DZ278" s="16">
        <f t="shared" si="568"/>
        <v>0</v>
      </c>
      <c r="EB278" s="22">
        <f t="shared" si="550"/>
        <v>0</v>
      </c>
      <c r="EC278" s="22">
        <f t="shared" si="551"/>
        <v>0</v>
      </c>
      <c r="ED278" s="22">
        <f t="shared" si="552"/>
        <v>0</v>
      </c>
      <c r="EE278" s="22">
        <f t="shared" si="553"/>
        <v>0</v>
      </c>
      <c r="EF278" s="22">
        <f t="shared" si="554"/>
        <v>0</v>
      </c>
      <c r="EG278" s="22">
        <f t="shared" si="555"/>
        <v>0</v>
      </c>
      <c r="EH278" s="22">
        <f t="shared" si="556"/>
        <v>0</v>
      </c>
      <c r="EI278" s="22">
        <f t="shared" si="557"/>
        <v>0</v>
      </c>
      <c r="EJ278" s="22">
        <f t="shared" si="558"/>
        <v>0</v>
      </c>
      <c r="EK278" s="22">
        <f t="shared" si="559"/>
        <v>0</v>
      </c>
      <c r="EL278" s="22">
        <f t="shared" si="560"/>
        <v>0</v>
      </c>
      <c r="EM278" s="22">
        <f t="shared" si="561"/>
        <v>0</v>
      </c>
    </row>
    <row r="279" spans="13:143" x14ac:dyDescent="0.3">
      <c r="M279" t="s">
        <v>354</v>
      </c>
      <c r="N279" s="15">
        <f>IFERROR(VLOOKUP($M:$M,'Data 2'!$C:$R,'Data 2'!E$1,0),0)</f>
        <v>0</v>
      </c>
      <c r="O279" s="15">
        <f>IFERROR(VLOOKUP($M:$M,'Data 2'!$C:$R,'Data 2'!F$1,0),0)</f>
        <v>0</v>
      </c>
      <c r="P279" s="15">
        <f>IFERROR(VLOOKUP($M:$M,'Data 2'!$C:$R,'Data 2'!G$1,0),0)</f>
        <v>0</v>
      </c>
      <c r="Q279" s="15">
        <f>IFERROR(VLOOKUP($M:$M,'Data 2'!$C:$R,'Data 2'!H$1,0),0)</f>
        <v>0</v>
      </c>
      <c r="R279" s="15">
        <f>IFERROR(VLOOKUP($M:$M,'Data 2'!$C:$R,'Data 2'!I$1,0),0)</f>
        <v>0</v>
      </c>
      <c r="S279" s="15">
        <f>IFERROR(VLOOKUP($M:$M,'Data 2'!$C:$R,'Data 2'!J$1,0),0)</f>
        <v>0</v>
      </c>
      <c r="T279" s="15">
        <f>IFERROR(VLOOKUP($M:$M,'Data 2'!$C:$R,'Data 2'!K$1,0),0)</f>
        <v>0</v>
      </c>
      <c r="U279" s="15">
        <f>IFERROR(VLOOKUP($M:$M,'Data 2'!$C:$R,'Data 2'!L$1,0),0)</f>
        <v>0</v>
      </c>
      <c r="V279" s="15">
        <f>IFERROR(VLOOKUP($M:$M,'Data 2'!$C:$R,'Data 2'!M$1,0),0)</f>
        <v>0</v>
      </c>
      <c r="W279" s="15">
        <f>IFERROR(VLOOKUP($M:$M,'Data 2'!$C:$R,'Data 2'!N$1,0),0)</f>
        <v>0</v>
      </c>
      <c r="X279" s="15">
        <f>IFERROR(VLOOKUP($M:$M,'Data 2'!$C:$R,'Data 2'!O$1,0),0)</f>
        <v>0</v>
      </c>
      <c r="Y279" s="15">
        <f>IFERROR(VLOOKUP($M:$M,'Data 2'!$C:$R,'Data 2'!P$1,0),0)</f>
        <v>0</v>
      </c>
      <c r="Z279" s="16">
        <f t="shared" si="277"/>
        <v>0</v>
      </c>
      <c r="AA279" s="15">
        <f>IFERROR(VLOOKUP($M:$M,'Data 2'!$U:$AI,'Data 2'!W$1,0),0)</f>
        <v>0</v>
      </c>
      <c r="AB279" s="15">
        <f>IFERROR(VLOOKUP($M:$M,'Data 2'!$U:$AI,'Data 2'!X$1,0),0)</f>
        <v>0</v>
      </c>
      <c r="AC279" s="15">
        <f>IFERROR(VLOOKUP($M:$M,'Data 2'!$U:$AI,'Data 2'!Y$1,0),0)</f>
        <v>0</v>
      </c>
      <c r="AD279" s="15">
        <f>IFERROR(VLOOKUP($M:$M,'Data 2'!$U:$AI,'Data 2'!Z$1,0),0)</f>
        <v>0</v>
      </c>
      <c r="AE279" s="15">
        <f>IFERROR(VLOOKUP($M:$M,'Data 2'!$U:$AI,'Data 2'!AA$1,0),0)</f>
        <v>0</v>
      </c>
      <c r="AF279" s="15">
        <f>IFERROR(VLOOKUP($M:$M,'Data 2'!$U:$AI,'Data 2'!AB$1,0),0)</f>
        <v>0</v>
      </c>
      <c r="AG279" s="15">
        <f>IFERROR(VLOOKUP($M:$M,'Data 2'!$U:$AI,'Data 2'!AC$1,0),0)</f>
        <v>0</v>
      </c>
      <c r="AH279" s="15">
        <f>IFERROR(VLOOKUP($M:$M,'Data 2'!$U:$AI,'Data 2'!AD$1,0),0)</f>
        <v>0</v>
      </c>
      <c r="AI279" s="15">
        <f>IFERROR(VLOOKUP($M:$M,'Data 2'!$U:$AI,'Data 2'!AE$1,0),0)</f>
        <v>0</v>
      </c>
      <c r="AJ279" s="15">
        <f>IFERROR(VLOOKUP($M:$M,'Data 2'!$U:$AI,'Data 2'!AF$1,0),0)</f>
        <v>0</v>
      </c>
      <c r="AK279" s="15">
        <f>IFERROR(VLOOKUP($M:$M,'Data 2'!$U:$AI,'Data 2'!AG$1,0),0)</f>
        <v>0</v>
      </c>
      <c r="AL279" s="15">
        <f>IFERROR(VLOOKUP($M:$M,'Data 2'!$U:$AI,'Data 2'!AH$1,0),0)</f>
        <v>0</v>
      </c>
      <c r="AM279" s="16">
        <f t="shared" si="569"/>
        <v>0</v>
      </c>
      <c r="AN279" s="15">
        <f>IFERROR(VLOOKUP($M:$M,'Data 2'!$AP:$BE,'Data 2'!AR$1,0),0)</f>
        <v>0</v>
      </c>
      <c r="AO279" s="15">
        <f>IFERROR(VLOOKUP($M:$M,'Data 2'!$AP:$BE,'Data 2'!AS$1,0),0)</f>
        <v>0</v>
      </c>
      <c r="AP279" s="15">
        <f>IFERROR(VLOOKUP($M:$M,'Data 2'!$AP:$BE,'Data 2'!AT$1,0),0)</f>
        <v>0</v>
      </c>
      <c r="AQ279" s="15">
        <f>IFERROR(VLOOKUP($M:$M,'Data 2'!$AP:$BE,'Data 2'!AU$1,0),0)</f>
        <v>0</v>
      </c>
      <c r="AR279" s="15">
        <f>IFERROR(VLOOKUP($M:$M,'Data 2'!$AP:$BE,'Data 2'!AV$1,0),0)</f>
        <v>0</v>
      </c>
      <c r="AS279" s="15">
        <f>IFERROR(VLOOKUP($M:$M,'Data 2'!$AP:$BE,'Data 2'!AW$1,0),0)</f>
        <v>0</v>
      </c>
      <c r="AT279" s="15">
        <f>IFERROR(VLOOKUP($M:$M,'Data 2'!$AP:$BE,'Data 2'!AX$1,0),0)</f>
        <v>0</v>
      </c>
      <c r="AU279" s="15">
        <f>IFERROR(VLOOKUP($M:$M,'Data 2'!$AP:$BE,'Data 2'!AY$1,0),0)</f>
        <v>0</v>
      </c>
      <c r="AV279" s="15">
        <f>IFERROR(VLOOKUP($M:$M,'Data 2'!$AP:$BE,'Data 2'!AZ$1,0),0)</f>
        <v>0</v>
      </c>
      <c r="AW279" s="15">
        <f>IFERROR(VLOOKUP($M:$M,'Data 2'!$AP:$BE,'Data 2'!BA$1,0),0)</f>
        <v>0</v>
      </c>
      <c r="AX279" s="15">
        <f>IFERROR(VLOOKUP($M:$M,'Data 2'!$AP:$BE,'Data 2'!BB$1,0),0)</f>
        <v>0</v>
      </c>
      <c r="AY279" s="15">
        <f>IFERROR(VLOOKUP($M:$M,'Data 2'!$AP:$BE,'Data 2'!BC$1,0),0)</f>
        <v>0</v>
      </c>
      <c r="AZ279" s="16">
        <f t="shared" si="562"/>
        <v>0</v>
      </c>
      <c r="BA279" s="3">
        <f>IF(AA279=0,0,IFERROR(VLOOKUP($M:$M,'Price_Per_Oz_01.2019~'!$A:$CQ,Data_sheet_PTD!BA$2,0),0))</f>
        <v>0</v>
      </c>
      <c r="BB279" s="3">
        <f>IF(AB279=0,0,IFERROR(VLOOKUP($M:$M,'Price_Per_Oz_01.2019~'!$A:$CQ,Data_sheet_PTD!BB$2,0),0))</f>
        <v>0</v>
      </c>
      <c r="BC279" s="3">
        <f>IF(AC279=0,0,IFERROR(VLOOKUP($M:$M,'Price_Per_Oz_01.2019~'!$A:$CQ,Data_sheet_PTD!BC$2,0),0))</f>
        <v>0</v>
      </c>
      <c r="BD279" s="3">
        <f>IF(AD279=0,0,IFERROR(VLOOKUP($M:$M,'Price_Per_Oz_01.2019~'!$A:$CQ,Data_sheet_PTD!BD$2,0),0))</f>
        <v>0</v>
      </c>
      <c r="BE279" s="3">
        <f>IF(AE279=0,0,IFERROR(VLOOKUP($M:$M,'Price_Per_Oz_01.2019~'!$A:$CQ,Data_sheet_PTD!BE$2,0),0))</f>
        <v>0</v>
      </c>
      <c r="BF279" s="3">
        <f>IF(AF279=0,0,IFERROR(VLOOKUP($M:$M,'Price_Per_Oz_01.2019~'!$A:$CQ,Data_sheet_PTD!BF$2,0),0))</f>
        <v>0</v>
      </c>
      <c r="BG279" s="3">
        <f>IF(AG279=0,0,IFERROR(VLOOKUP($M:$M,'Price_Per_Oz_01.2019~'!$A:$CQ,Data_sheet_PTD!BG$2,0),0))</f>
        <v>0</v>
      </c>
      <c r="BH279" s="3">
        <f>IF(AH279=0,0,IFERROR(VLOOKUP($M:$M,'Price_Per_Oz_01.2019~'!$A:$CQ,Data_sheet_PTD!BH$2,0),0))</f>
        <v>0</v>
      </c>
      <c r="BI279" s="3">
        <f>IF(AI279=0,0,IFERROR(VLOOKUP($M:$M,'Price_Per_Oz_01.2019~'!$A:$CQ,Data_sheet_PTD!BI$2,0),0))</f>
        <v>0</v>
      </c>
      <c r="BJ279" s="3">
        <f>IF(AJ279=0,0,IFERROR(VLOOKUP($M:$M,'Price_Per_Oz_01.2019~'!$A:$CQ,Data_sheet_PTD!BJ$2,0),0))</f>
        <v>0</v>
      </c>
      <c r="BK279" s="3">
        <f>IF(AK279=0,0,IFERROR(VLOOKUP($M:$M,'Price_Per_Oz_01.2019~'!$A:$CQ,Data_sheet_PTD!BK$2,0),0))</f>
        <v>0</v>
      </c>
      <c r="BL279" s="3">
        <f>IF(AL279=0,0,IFERROR(VLOOKUP($M:$M,'Price_Per_Oz_01.2019~'!$A:$CQ,Data_sheet_PTD!BL$2,0),0))</f>
        <v>0</v>
      </c>
      <c r="BM279" s="17">
        <f t="shared" si="563"/>
        <v>0</v>
      </c>
      <c r="BN279" s="3">
        <f>IF(AN279=0,0,IFERROR(VLOOKUP($M:$M,'Price_Per_Oz_01.2019~'!$A:$CQ,Data_sheet_PTD!BN$2,0),0))</f>
        <v>0</v>
      </c>
      <c r="BO279" s="3">
        <f>IF(AO279=0,0,IFERROR(VLOOKUP($M:$M,'Price_Per_Oz_01.2019~'!$A:$CQ,Data_sheet_PTD!BO$2,0),0))</f>
        <v>0</v>
      </c>
      <c r="BP279" s="3">
        <f>IF(AP279=0,0,IFERROR(VLOOKUP($M:$M,'Price_Per_Oz_01.2019~'!$A:$CQ,Data_sheet_PTD!BP$2,0),0))</f>
        <v>0</v>
      </c>
      <c r="BQ279" s="3">
        <f>IF(AQ279=0,0,IFERROR(VLOOKUP($M:$M,'Price_Per_Oz_01.2019~'!$A:$CQ,Data_sheet_PTD!BQ$2,0),0))</f>
        <v>0</v>
      </c>
      <c r="BR279" s="3">
        <f>IF(AR279=0,0,IFERROR(VLOOKUP($M:$M,'Price_Per_Oz_01.2019~'!$A:$CQ,Data_sheet_PTD!BR$2,0),0))</f>
        <v>0</v>
      </c>
      <c r="BS279" s="3">
        <f>IF(AS279=0,0,IFERROR(VLOOKUP($M:$M,'Price_Per_Oz_01.2019~'!$A:$CQ,Data_sheet_PTD!BS$2,0),0))</f>
        <v>0</v>
      </c>
      <c r="BT279" s="3">
        <f>IF(AT279=0,0,IFERROR(VLOOKUP($M:$M,'Price_Per_Oz_01.2019~'!$A:$CQ,Data_sheet_PTD!BT$2,0),0))</f>
        <v>0</v>
      </c>
      <c r="BU279" s="3">
        <f>IF(AU279=0,0,IFERROR(VLOOKUP($M:$M,'Price_Per_Oz_01.2019~'!$A:$CQ,Data_sheet_PTD!BU$2,0),0))</f>
        <v>0</v>
      </c>
      <c r="BV279" s="3">
        <f>IF(AV279=0,0,IFERROR(VLOOKUP($M:$M,'Price_Per_Oz_01.2019~'!$A:$CQ,Data_sheet_PTD!BV$2,0),0))</f>
        <v>0</v>
      </c>
      <c r="BW279" s="3">
        <f>IF(AW279=0,0,IFERROR(VLOOKUP($M:$M,'Price_Per_Oz_01.2019~'!$A:$CQ,Data_sheet_PTD!BW$2,0),0))</f>
        <v>0</v>
      </c>
      <c r="BX279" s="3">
        <f>IF(AX279=0,0,IFERROR(VLOOKUP($M:$M,'Price_Per_Oz_01.2019~'!$A:$CQ,Data_sheet_PTD!BX$2,0),0))</f>
        <v>0</v>
      </c>
      <c r="BY279" s="3">
        <f>IF(AY279=0,0,IFERROR(VLOOKUP($M:$M,'Price_Per_Oz_01.2019~'!$A:$CQ,Data_sheet_PTD!BY$2,0),0))</f>
        <v>0</v>
      </c>
      <c r="BZ279" s="17">
        <f t="shared" si="564"/>
        <v>0</v>
      </c>
      <c r="CA279" s="12">
        <f t="shared" si="499"/>
        <v>0</v>
      </c>
      <c r="CB279" s="12">
        <f t="shared" si="500"/>
        <v>0</v>
      </c>
      <c r="CC279" s="12">
        <f t="shared" si="501"/>
        <v>0</v>
      </c>
      <c r="CD279" s="12">
        <f t="shared" si="502"/>
        <v>0</v>
      </c>
      <c r="CE279" s="12">
        <f t="shared" si="503"/>
        <v>0</v>
      </c>
      <c r="CF279" s="12">
        <f t="shared" si="504"/>
        <v>0</v>
      </c>
      <c r="CG279" s="12">
        <f t="shared" si="505"/>
        <v>0</v>
      </c>
      <c r="CH279" s="12">
        <f t="shared" si="506"/>
        <v>0</v>
      </c>
      <c r="CI279" s="12">
        <f t="shared" si="507"/>
        <v>0</v>
      </c>
      <c r="CJ279" s="12">
        <f t="shared" si="508"/>
        <v>0</v>
      </c>
      <c r="CK279" s="12">
        <f t="shared" si="509"/>
        <v>0</v>
      </c>
      <c r="CL279" s="12">
        <f t="shared" si="510"/>
        <v>0</v>
      </c>
      <c r="CM279" s="13">
        <f t="shared" si="565"/>
        <v>0</v>
      </c>
      <c r="CN279" s="12">
        <f t="shared" si="511"/>
        <v>0</v>
      </c>
      <c r="CO279" s="12">
        <f t="shared" si="512"/>
        <v>0</v>
      </c>
      <c r="CP279" s="12">
        <f t="shared" si="513"/>
        <v>0</v>
      </c>
      <c r="CQ279" s="12">
        <f t="shared" si="514"/>
        <v>0</v>
      </c>
      <c r="CR279" s="12">
        <f t="shared" si="515"/>
        <v>0</v>
      </c>
      <c r="CS279" s="12">
        <f t="shared" si="516"/>
        <v>0</v>
      </c>
      <c r="CT279" s="12">
        <f t="shared" si="517"/>
        <v>0</v>
      </c>
      <c r="CU279" s="12">
        <f t="shared" si="518"/>
        <v>0</v>
      </c>
      <c r="CV279" s="12">
        <f t="shared" si="519"/>
        <v>0</v>
      </c>
      <c r="CW279" s="12">
        <f t="shared" si="520"/>
        <v>0</v>
      </c>
      <c r="CX279" s="12">
        <f t="shared" si="521"/>
        <v>0</v>
      </c>
      <c r="CY279" s="12">
        <f t="shared" si="522"/>
        <v>0</v>
      </c>
      <c r="CZ279" s="13">
        <f t="shared" si="566"/>
        <v>0</v>
      </c>
      <c r="DA279" s="15">
        <f t="shared" si="524"/>
        <v>0</v>
      </c>
      <c r="DB279" s="15">
        <f t="shared" si="525"/>
        <v>0</v>
      </c>
      <c r="DC279" s="15">
        <f t="shared" si="526"/>
        <v>0</v>
      </c>
      <c r="DD279" s="15">
        <f t="shared" si="527"/>
        <v>0</v>
      </c>
      <c r="DE279" s="15">
        <f t="shared" si="528"/>
        <v>0</v>
      </c>
      <c r="DF279" s="15">
        <f t="shared" si="529"/>
        <v>0</v>
      </c>
      <c r="DG279" s="15">
        <f t="shared" si="530"/>
        <v>0</v>
      </c>
      <c r="DH279" s="15">
        <f t="shared" si="531"/>
        <v>0</v>
      </c>
      <c r="DI279" s="15">
        <f t="shared" si="532"/>
        <v>0</v>
      </c>
      <c r="DJ279" s="15">
        <f t="shared" si="533"/>
        <v>0</v>
      </c>
      <c r="DK279" s="15">
        <f t="shared" si="534"/>
        <v>0</v>
      </c>
      <c r="DL279" s="15">
        <f t="shared" si="535"/>
        <v>0</v>
      </c>
      <c r="DM279" s="16">
        <f t="shared" si="567"/>
        <v>0</v>
      </c>
      <c r="DN279" s="15">
        <f t="shared" si="537"/>
        <v>0</v>
      </c>
      <c r="DO279" s="15">
        <f t="shared" si="538"/>
        <v>0</v>
      </c>
      <c r="DP279" s="15">
        <f t="shared" si="539"/>
        <v>0</v>
      </c>
      <c r="DQ279" s="15">
        <f t="shared" si="540"/>
        <v>0</v>
      </c>
      <c r="DR279" s="15">
        <f t="shared" si="541"/>
        <v>0</v>
      </c>
      <c r="DS279" s="15">
        <f t="shared" si="542"/>
        <v>0</v>
      </c>
      <c r="DT279" s="15">
        <f t="shared" si="543"/>
        <v>0</v>
      </c>
      <c r="DU279" s="15">
        <f t="shared" si="544"/>
        <v>0</v>
      </c>
      <c r="DV279" s="15">
        <f t="shared" si="545"/>
        <v>0</v>
      </c>
      <c r="DW279" s="15">
        <f t="shared" si="546"/>
        <v>0</v>
      </c>
      <c r="DX279" s="15">
        <f t="shared" si="547"/>
        <v>0</v>
      </c>
      <c r="DY279" s="15">
        <f t="shared" si="548"/>
        <v>0</v>
      </c>
      <c r="DZ279" s="16">
        <f t="shared" si="568"/>
        <v>0</v>
      </c>
      <c r="EB279" s="22">
        <f t="shared" si="550"/>
        <v>0</v>
      </c>
      <c r="EC279" s="22">
        <f t="shared" si="551"/>
        <v>0</v>
      </c>
      <c r="ED279" s="22">
        <f t="shared" si="552"/>
        <v>0</v>
      </c>
      <c r="EE279" s="22">
        <f t="shared" si="553"/>
        <v>0</v>
      </c>
      <c r="EF279" s="22">
        <f t="shared" si="554"/>
        <v>0</v>
      </c>
      <c r="EG279" s="22">
        <f t="shared" si="555"/>
        <v>0</v>
      </c>
      <c r="EH279" s="22">
        <f t="shared" si="556"/>
        <v>0</v>
      </c>
      <c r="EI279" s="22">
        <f t="shared" si="557"/>
        <v>0</v>
      </c>
      <c r="EJ279" s="22">
        <f t="shared" si="558"/>
        <v>0</v>
      </c>
      <c r="EK279" s="22">
        <f t="shared" si="559"/>
        <v>0</v>
      </c>
      <c r="EL279" s="22">
        <f t="shared" si="560"/>
        <v>0</v>
      </c>
      <c r="EM279" s="22">
        <f t="shared" si="561"/>
        <v>0</v>
      </c>
    </row>
    <row r="280" spans="13:143" x14ac:dyDescent="0.3">
      <c r="M280" t="s">
        <v>355</v>
      </c>
      <c r="N280" s="15">
        <f>IFERROR(VLOOKUP($M:$M,'Data 2'!$C:$R,'Data 2'!E$1,0),0)</f>
        <v>0</v>
      </c>
      <c r="O280" s="15">
        <f>IFERROR(VLOOKUP($M:$M,'Data 2'!$C:$R,'Data 2'!F$1,0),0)</f>
        <v>0</v>
      </c>
      <c r="P280" s="15">
        <f>IFERROR(VLOOKUP($M:$M,'Data 2'!$C:$R,'Data 2'!G$1,0),0)</f>
        <v>0</v>
      </c>
      <c r="Q280" s="15">
        <f>IFERROR(VLOOKUP($M:$M,'Data 2'!$C:$R,'Data 2'!H$1,0),0)</f>
        <v>0</v>
      </c>
      <c r="R280" s="15">
        <f>IFERROR(VLOOKUP($M:$M,'Data 2'!$C:$R,'Data 2'!I$1,0),0)</f>
        <v>0</v>
      </c>
      <c r="S280" s="15">
        <f>IFERROR(VLOOKUP($M:$M,'Data 2'!$C:$R,'Data 2'!J$1,0),0)</f>
        <v>0</v>
      </c>
      <c r="T280" s="15">
        <f>IFERROR(VLOOKUP($M:$M,'Data 2'!$C:$R,'Data 2'!K$1,0),0)</f>
        <v>0</v>
      </c>
      <c r="U280" s="15">
        <f>IFERROR(VLOOKUP($M:$M,'Data 2'!$C:$R,'Data 2'!L$1,0),0)</f>
        <v>0</v>
      </c>
      <c r="V280" s="15">
        <f>IFERROR(VLOOKUP($M:$M,'Data 2'!$C:$R,'Data 2'!M$1,0),0)</f>
        <v>0</v>
      </c>
      <c r="W280" s="15">
        <f>IFERROR(VLOOKUP($M:$M,'Data 2'!$C:$R,'Data 2'!N$1,0),0)</f>
        <v>0</v>
      </c>
      <c r="X280" s="15">
        <f>IFERROR(VLOOKUP($M:$M,'Data 2'!$C:$R,'Data 2'!O$1,0),0)</f>
        <v>0</v>
      </c>
      <c r="Y280" s="15">
        <f>IFERROR(VLOOKUP($M:$M,'Data 2'!$C:$R,'Data 2'!P$1,0),0)</f>
        <v>0</v>
      </c>
      <c r="Z280" s="16">
        <f t="shared" ref="Z280:Z311" si="570">SUM(N280:U280)</f>
        <v>0</v>
      </c>
      <c r="AA280" s="15">
        <f>IFERROR(VLOOKUP($M:$M,'Data 2'!$U:$AI,'Data 2'!W$1,0),0)</f>
        <v>0</v>
      </c>
      <c r="AB280" s="15">
        <f>IFERROR(VLOOKUP($M:$M,'Data 2'!$U:$AI,'Data 2'!X$1,0),0)</f>
        <v>0</v>
      </c>
      <c r="AC280" s="15">
        <f>IFERROR(VLOOKUP($M:$M,'Data 2'!$U:$AI,'Data 2'!Y$1,0),0)</f>
        <v>0</v>
      </c>
      <c r="AD280" s="15">
        <f>IFERROR(VLOOKUP($M:$M,'Data 2'!$U:$AI,'Data 2'!Z$1,0),0)</f>
        <v>0</v>
      </c>
      <c r="AE280" s="15">
        <f>IFERROR(VLOOKUP($M:$M,'Data 2'!$U:$AI,'Data 2'!AA$1,0),0)</f>
        <v>0</v>
      </c>
      <c r="AF280" s="15">
        <f>IFERROR(VLOOKUP($M:$M,'Data 2'!$U:$AI,'Data 2'!AB$1,0),0)</f>
        <v>0</v>
      </c>
      <c r="AG280" s="15">
        <f>IFERROR(VLOOKUP($M:$M,'Data 2'!$U:$AI,'Data 2'!AC$1,0),0)</f>
        <v>0</v>
      </c>
      <c r="AH280" s="15">
        <f>IFERROR(VLOOKUP($M:$M,'Data 2'!$U:$AI,'Data 2'!AD$1,0),0)</f>
        <v>0</v>
      </c>
      <c r="AI280" s="15">
        <f>IFERROR(VLOOKUP($M:$M,'Data 2'!$U:$AI,'Data 2'!AE$1,0),0)</f>
        <v>0</v>
      </c>
      <c r="AJ280" s="15">
        <f>IFERROR(VLOOKUP($M:$M,'Data 2'!$U:$AI,'Data 2'!AF$1,0),0)</f>
        <v>0</v>
      </c>
      <c r="AK280" s="15">
        <f>IFERROR(VLOOKUP($M:$M,'Data 2'!$U:$AI,'Data 2'!AG$1,0),0)</f>
        <v>0</v>
      </c>
      <c r="AL280" s="15">
        <f>IFERROR(VLOOKUP($M:$M,'Data 2'!$U:$AI,'Data 2'!AH$1,0),0)</f>
        <v>0</v>
      </c>
      <c r="AM280" s="16">
        <f t="shared" si="569"/>
        <v>0</v>
      </c>
      <c r="AN280" s="15">
        <f>IFERROR(VLOOKUP($M:$M,'Data 2'!$AP:$BE,'Data 2'!AR$1,0),0)</f>
        <v>0</v>
      </c>
      <c r="AO280" s="15">
        <f>IFERROR(VLOOKUP($M:$M,'Data 2'!$AP:$BE,'Data 2'!AS$1,0),0)</f>
        <v>0</v>
      </c>
      <c r="AP280" s="15">
        <f>IFERROR(VLOOKUP($M:$M,'Data 2'!$AP:$BE,'Data 2'!AT$1,0),0)</f>
        <v>0</v>
      </c>
      <c r="AQ280" s="15">
        <f>IFERROR(VLOOKUP($M:$M,'Data 2'!$AP:$BE,'Data 2'!AU$1,0),0)</f>
        <v>0</v>
      </c>
      <c r="AR280" s="15">
        <f>IFERROR(VLOOKUP($M:$M,'Data 2'!$AP:$BE,'Data 2'!AV$1,0),0)</f>
        <v>0</v>
      </c>
      <c r="AS280" s="15">
        <f>IFERROR(VLOOKUP($M:$M,'Data 2'!$AP:$BE,'Data 2'!AW$1,0),0)</f>
        <v>0</v>
      </c>
      <c r="AT280" s="15">
        <f>IFERROR(VLOOKUP($M:$M,'Data 2'!$AP:$BE,'Data 2'!AX$1,0),0)</f>
        <v>0</v>
      </c>
      <c r="AU280" s="15">
        <f>IFERROR(VLOOKUP($M:$M,'Data 2'!$AP:$BE,'Data 2'!AY$1,0),0)</f>
        <v>0</v>
      </c>
      <c r="AV280" s="15">
        <f>IFERROR(VLOOKUP($M:$M,'Data 2'!$AP:$BE,'Data 2'!AZ$1,0),0)</f>
        <v>0</v>
      </c>
      <c r="AW280" s="15">
        <f>IFERROR(VLOOKUP($M:$M,'Data 2'!$AP:$BE,'Data 2'!BA$1,0),0)</f>
        <v>0</v>
      </c>
      <c r="AX280" s="15">
        <f>IFERROR(VLOOKUP($M:$M,'Data 2'!$AP:$BE,'Data 2'!BB$1,0),0)</f>
        <v>0</v>
      </c>
      <c r="AY280" s="15">
        <f>IFERROR(VLOOKUP($M:$M,'Data 2'!$AP:$BE,'Data 2'!BC$1,0),0)</f>
        <v>0</v>
      </c>
      <c r="AZ280" s="16">
        <f t="shared" si="562"/>
        <v>0</v>
      </c>
      <c r="BA280" s="3">
        <f>IF(AA280=0,0,IFERROR(VLOOKUP($M:$M,'Price_Per_Oz_01.2019~'!$A:$CQ,Data_sheet_PTD!BA$2,0),0))</f>
        <v>0</v>
      </c>
      <c r="BB280" s="3">
        <f>IF(AB280=0,0,IFERROR(VLOOKUP($M:$M,'Price_Per_Oz_01.2019~'!$A:$CQ,Data_sheet_PTD!BB$2,0),0))</f>
        <v>0</v>
      </c>
      <c r="BC280" s="3">
        <f>IF(AC280=0,0,IFERROR(VLOOKUP($M:$M,'Price_Per_Oz_01.2019~'!$A:$CQ,Data_sheet_PTD!BC$2,0),0))</f>
        <v>0</v>
      </c>
      <c r="BD280" s="3">
        <f>IF(AD280=0,0,IFERROR(VLOOKUP($M:$M,'Price_Per_Oz_01.2019~'!$A:$CQ,Data_sheet_PTD!BD$2,0),0))</f>
        <v>0</v>
      </c>
      <c r="BE280" s="3">
        <f>IF(AE280=0,0,IFERROR(VLOOKUP($M:$M,'Price_Per_Oz_01.2019~'!$A:$CQ,Data_sheet_PTD!BE$2,0),0))</f>
        <v>0</v>
      </c>
      <c r="BF280" s="3">
        <f>IF(AF280=0,0,IFERROR(VLOOKUP($M:$M,'Price_Per_Oz_01.2019~'!$A:$CQ,Data_sheet_PTD!BF$2,0),0))</f>
        <v>0</v>
      </c>
      <c r="BG280" s="3">
        <f>IF(AG280=0,0,IFERROR(VLOOKUP($M:$M,'Price_Per_Oz_01.2019~'!$A:$CQ,Data_sheet_PTD!BG$2,0),0))</f>
        <v>0</v>
      </c>
      <c r="BH280" s="3">
        <f>IF(AH280=0,0,IFERROR(VLOOKUP($M:$M,'Price_Per_Oz_01.2019~'!$A:$CQ,Data_sheet_PTD!BH$2,0),0))</f>
        <v>0</v>
      </c>
      <c r="BI280" s="3">
        <f>IF(AI280=0,0,IFERROR(VLOOKUP($M:$M,'Price_Per_Oz_01.2019~'!$A:$CQ,Data_sheet_PTD!BI$2,0),0))</f>
        <v>0</v>
      </c>
      <c r="BJ280" s="3">
        <f>IF(AJ280=0,0,IFERROR(VLOOKUP($M:$M,'Price_Per_Oz_01.2019~'!$A:$CQ,Data_sheet_PTD!BJ$2,0),0))</f>
        <v>0</v>
      </c>
      <c r="BK280" s="3">
        <f>IF(AK280=0,0,IFERROR(VLOOKUP($M:$M,'Price_Per_Oz_01.2019~'!$A:$CQ,Data_sheet_PTD!BK$2,0),0))</f>
        <v>0</v>
      </c>
      <c r="BL280" s="3">
        <f>IF(AL280=0,0,IFERROR(VLOOKUP($M:$M,'Price_Per_Oz_01.2019~'!$A:$CQ,Data_sheet_PTD!BL$2,0),0))</f>
        <v>0</v>
      </c>
      <c r="BM280" s="17">
        <f t="shared" si="563"/>
        <v>0</v>
      </c>
      <c r="BN280" s="3">
        <f>IF(AN280=0,0,IFERROR(VLOOKUP($M:$M,'Price_Per_Oz_01.2019~'!$A:$CQ,Data_sheet_PTD!BN$2,0),0))</f>
        <v>0</v>
      </c>
      <c r="BO280" s="3">
        <f>IF(AO280=0,0,IFERROR(VLOOKUP($M:$M,'Price_Per_Oz_01.2019~'!$A:$CQ,Data_sheet_PTD!BO$2,0),0))</f>
        <v>0</v>
      </c>
      <c r="BP280" s="3">
        <f>IF(AP280=0,0,IFERROR(VLOOKUP($M:$M,'Price_Per_Oz_01.2019~'!$A:$CQ,Data_sheet_PTD!BP$2,0),0))</f>
        <v>0</v>
      </c>
      <c r="BQ280" s="3">
        <f>IF(AQ280=0,0,IFERROR(VLOOKUP($M:$M,'Price_Per_Oz_01.2019~'!$A:$CQ,Data_sheet_PTD!BQ$2,0),0))</f>
        <v>0</v>
      </c>
      <c r="BR280" s="3">
        <f>IF(AR280=0,0,IFERROR(VLOOKUP($M:$M,'Price_Per_Oz_01.2019~'!$A:$CQ,Data_sheet_PTD!BR$2,0),0))</f>
        <v>0</v>
      </c>
      <c r="BS280" s="3">
        <f>IF(AS280=0,0,IFERROR(VLOOKUP($M:$M,'Price_Per_Oz_01.2019~'!$A:$CQ,Data_sheet_PTD!BS$2,0),0))</f>
        <v>0</v>
      </c>
      <c r="BT280" s="3">
        <f>IF(AT280=0,0,IFERROR(VLOOKUP($M:$M,'Price_Per_Oz_01.2019~'!$A:$CQ,Data_sheet_PTD!BT$2,0),0))</f>
        <v>0</v>
      </c>
      <c r="BU280" s="3">
        <f>IF(AU280=0,0,IFERROR(VLOOKUP($M:$M,'Price_Per_Oz_01.2019~'!$A:$CQ,Data_sheet_PTD!BU$2,0),0))</f>
        <v>0</v>
      </c>
      <c r="BV280" s="3">
        <f>IF(AV280=0,0,IFERROR(VLOOKUP($M:$M,'Price_Per_Oz_01.2019~'!$A:$CQ,Data_sheet_PTD!BV$2,0),0))</f>
        <v>0</v>
      </c>
      <c r="BW280" s="3">
        <f>IF(AW280=0,0,IFERROR(VLOOKUP($M:$M,'Price_Per_Oz_01.2019~'!$A:$CQ,Data_sheet_PTD!BW$2,0),0))</f>
        <v>0</v>
      </c>
      <c r="BX280" s="3">
        <f>IF(AX280=0,0,IFERROR(VLOOKUP($M:$M,'Price_Per_Oz_01.2019~'!$A:$CQ,Data_sheet_PTD!BX$2,0),0))</f>
        <v>0</v>
      </c>
      <c r="BY280" s="3">
        <f>IF(AY280=0,0,IFERROR(VLOOKUP($M:$M,'Price_Per_Oz_01.2019~'!$A:$CQ,Data_sheet_PTD!BY$2,0),0))</f>
        <v>0</v>
      </c>
      <c r="BZ280" s="17">
        <f t="shared" si="564"/>
        <v>0</v>
      </c>
      <c r="CA280" s="12">
        <f t="shared" si="499"/>
        <v>0</v>
      </c>
      <c r="CB280" s="12">
        <f t="shared" si="500"/>
        <v>0</v>
      </c>
      <c r="CC280" s="12">
        <f t="shared" si="501"/>
        <v>0</v>
      </c>
      <c r="CD280" s="12">
        <f t="shared" si="502"/>
        <v>0</v>
      </c>
      <c r="CE280" s="12">
        <f t="shared" si="503"/>
        <v>0</v>
      </c>
      <c r="CF280" s="12">
        <f t="shared" si="504"/>
        <v>0</v>
      </c>
      <c r="CG280" s="12">
        <f t="shared" si="505"/>
        <v>0</v>
      </c>
      <c r="CH280" s="12">
        <f t="shared" si="506"/>
        <v>0</v>
      </c>
      <c r="CI280" s="12">
        <f t="shared" si="507"/>
        <v>0</v>
      </c>
      <c r="CJ280" s="12">
        <f t="shared" si="508"/>
        <v>0</v>
      </c>
      <c r="CK280" s="12">
        <f t="shared" si="509"/>
        <v>0</v>
      </c>
      <c r="CL280" s="12">
        <f t="shared" si="510"/>
        <v>0</v>
      </c>
      <c r="CM280" s="13">
        <f t="shared" si="565"/>
        <v>0</v>
      </c>
      <c r="CN280" s="12">
        <f t="shared" si="511"/>
        <v>0</v>
      </c>
      <c r="CO280" s="12">
        <f t="shared" si="512"/>
        <v>0</v>
      </c>
      <c r="CP280" s="12">
        <f t="shared" si="513"/>
        <v>0</v>
      </c>
      <c r="CQ280" s="12">
        <f t="shared" si="514"/>
        <v>0</v>
      </c>
      <c r="CR280" s="12">
        <f t="shared" si="515"/>
        <v>0</v>
      </c>
      <c r="CS280" s="12">
        <f t="shared" si="516"/>
        <v>0</v>
      </c>
      <c r="CT280" s="12">
        <f t="shared" si="517"/>
        <v>0</v>
      </c>
      <c r="CU280" s="12">
        <f t="shared" si="518"/>
        <v>0</v>
      </c>
      <c r="CV280" s="12">
        <f t="shared" si="519"/>
        <v>0</v>
      </c>
      <c r="CW280" s="12">
        <f t="shared" si="520"/>
        <v>0</v>
      </c>
      <c r="CX280" s="12">
        <f t="shared" si="521"/>
        <v>0</v>
      </c>
      <c r="CY280" s="12">
        <f t="shared" si="522"/>
        <v>0</v>
      </c>
      <c r="CZ280" s="13">
        <f t="shared" si="566"/>
        <v>0</v>
      </c>
      <c r="DA280" s="15">
        <f t="shared" si="524"/>
        <v>0</v>
      </c>
      <c r="DB280" s="15">
        <f t="shared" si="525"/>
        <v>0</v>
      </c>
      <c r="DC280" s="15">
        <f t="shared" si="526"/>
        <v>0</v>
      </c>
      <c r="DD280" s="15">
        <f t="shared" si="527"/>
        <v>0</v>
      </c>
      <c r="DE280" s="15">
        <f t="shared" si="528"/>
        <v>0</v>
      </c>
      <c r="DF280" s="15">
        <f t="shared" si="529"/>
        <v>0</v>
      </c>
      <c r="DG280" s="15">
        <f t="shared" si="530"/>
        <v>0</v>
      </c>
      <c r="DH280" s="15">
        <f t="shared" si="531"/>
        <v>0</v>
      </c>
      <c r="DI280" s="15">
        <f t="shared" si="532"/>
        <v>0</v>
      </c>
      <c r="DJ280" s="15">
        <f t="shared" si="533"/>
        <v>0</v>
      </c>
      <c r="DK280" s="15">
        <f t="shared" si="534"/>
        <v>0</v>
      </c>
      <c r="DL280" s="15">
        <f t="shared" si="535"/>
        <v>0</v>
      </c>
      <c r="DM280" s="16">
        <f t="shared" si="567"/>
        <v>0</v>
      </c>
      <c r="DN280" s="15">
        <f t="shared" si="537"/>
        <v>0</v>
      </c>
      <c r="DO280" s="15">
        <f t="shared" si="538"/>
        <v>0</v>
      </c>
      <c r="DP280" s="15">
        <f t="shared" si="539"/>
        <v>0</v>
      </c>
      <c r="DQ280" s="15">
        <f t="shared" si="540"/>
        <v>0</v>
      </c>
      <c r="DR280" s="15">
        <f t="shared" si="541"/>
        <v>0</v>
      </c>
      <c r="DS280" s="15">
        <f t="shared" si="542"/>
        <v>0</v>
      </c>
      <c r="DT280" s="15">
        <f t="shared" si="543"/>
        <v>0</v>
      </c>
      <c r="DU280" s="15">
        <f t="shared" si="544"/>
        <v>0</v>
      </c>
      <c r="DV280" s="15">
        <f t="shared" si="545"/>
        <v>0</v>
      </c>
      <c r="DW280" s="15">
        <f t="shared" si="546"/>
        <v>0</v>
      </c>
      <c r="DX280" s="15">
        <f t="shared" si="547"/>
        <v>0</v>
      </c>
      <c r="DY280" s="15">
        <f t="shared" si="548"/>
        <v>0</v>
      </c>
      <c r="DZ280" s="16">
        <f t="shared" si="568"/>
        <v>0</v>
      </c>
      <c r="EB280" s="22">
        <f t="shared" si="550"/>
        <v>0</v>
      </c>
      <c r="EC280" s="22">
        <f t="shared" si="551"/>
        <v>0</v>
      </c>
      <c r="ED280" s="22">
        <f t="shared" si="552"/>
        <v>0</v>
      </c>
      <c r="EE280" s="22">
        <f t="shared" si="553"/>
        <v>0</v>
      </c>
      <c r="EF280" s="22">
        <f t="shared" si="554"/>
        <v>0</v>
      </c>
      <c r="EG280" s="22">
        <f t="shared" si="555"/>
        <v>0</v>
      </c>
      <c r="EH280" s="22">
        <f t="shared" si="556"/>
        <v>0</v>
      </c>
      <c r="EI280" s="22">
        <f t="shared" si="557"/>
        <v>0</v>
      </c>
      <c r="EJ280" s="22">
        <f t="shared" si="558"/>
        <v>0</v>
      </c>
      <c r="EK280" s="22">
        <f t="shared" si="559"/>
        <v>0</v>
      </c>
      <c r="EL280" s="22">
        <f t="shared" si="560"/>
        <v>0</v>
      </c>
      <c r="EM280" s="22">
        <f t="shared" si="561"/>
        <v>0</v>
      </c>
    </row>
    <row r="281" spans="13:143" x14ac:dyDescent="0.3">
      <c r="M281" t="s">
        <v>250</v>
      </c>
      <c r="N281" s="15">
        <f>IFERROR(VLOOKUP($M:$M,'Data 2'!$C:$R,'Data 2'!E$1,0),0)</f>
        <v>37509.22</v>
      </c>
      <c r="O281" s="15">
        <f>IFERROR(VLOOKUP($M:$M,'Data 2'!$C:$R,'Data 2'!F$1,0),0)</f>
        <v>39462.5</v>
      </c>
      <c r="P281" s="15">
        <f>IFERROR(VLOOKUP($M:$M,'Data 2'!$C:$R,'Data 2'!G$1,0),0)</f>
        <v>51924.12</v>
      </c>
      <c r="Q281" s="15">
        <f>IFERROR(VLOOKUP($M:$M,'Data 2'!$C:$R,'Data 2'!H$1,0),0)</f>
        <v>54905.24</v>
      </c>
      <c r="R281" s="15">
        <f>IFERROR(VLOOKUP($M:$M,'Data 2'!$C:$R,'Data 2'!I$1,0),0)</f>
        <v>60313.58</v>
      </c>
      <c r="S281" s="15">
        <f>IFERROR(VLOOKUP($M:$M,'Data 2'!$C:$R,'Data 2'!J$1,0),0)</f>
        <v>59578.94</v>
      </c>
      <c r="T281" s="15">
        <f>IFERROR(VLOOKUP($M:$M,'Data 2'!$C:$R,'Data 2'!K$1,0),0)</f>
        <v>58600.4</v>
      </c>
      <c r="U281" s="15">
        <f>IFERROR(VLOOKUP($M:$M,'Data 2'!$C:$R,'Data 2'!L$1,0),0)</f>
        <v>57334.42</v>
      </c>
      <c r="V281" s="15">
        <f>IFERROR(VLOOKUP($M:$M,'Data 2'!$C:$R,'Data 2'!M$1,0),0)</f>
        <v>52815.12</v>
      </c>
      <c r="W281" s="15">
        <f>IFERROR(VLOOKUP($M:$M,'Data 2'!$C:$R,'Data 2'!N$1,0),0)</f>
        <v>38256.71</v>
      </c>
      <c r="X281" s="15">
        <f>IFERROR(VLOOKUP($M:$M,'Data 2'!$C:$R,'Data 2'!O$1,0),0)</f>
        <v>32499.13</v>
      </c>
      <c r="Y281" s="15">
        <f>IFERROR(VLOOKUP($M:$M,'Data 2'!$C:$R,'Data 2'!P$1,0),0)</f>
        <v>31973.68</v>
      </c>
      <c r="Z281" s="16">
        <f t="shared" si="570"/>
        <v>419628.42</v>
      </c>
      <c r="AA281" s="15">
        <f>IFERROR(VLOOKUP($M:$M,'Data 2'!$U:$AI,'Data 2'!W$1,0),0)</f>
        <v>31224.78</v>
      </c>
      <c r="AB281" s="15">
        <f>IFERROR(VLOOKUP($M:$M,'Data 2'!$U:$AI,'Data 2'!X$1,0),0)</f>
        <v>47881.3</v>
      </c>
      <c r="AC281" s="15">
        <f>IFERROR(VLOOKUP($M:$M,'Data 2'!$U:$AI,'Data 2'!Y$1,0),0)</f>
        <v>66291.05</v>
      </c>
      <c r="AD281" s="15">
        <f>IFERROR(VLOOKUP($M:$M,'Data 2'!$U:$AI,'Data 2'!Z$1,0),0)</f>
        <v>59458.85</v>
      </c>
      <c r="AE281" s="15">
        <f>IFERROR(VLOOKUP($M:$M,'Data 2'!$U:$AI,'Data 2'!AA$1,0),0)</f>
        <v>73565.97</v>
      </c>
      <c r="AF281" s="15">
        <f>IFERROR(VLOOKUP($M:$M,'Data 2'!$U:$AI,'Data 2'!AB$1,0),0)</f>
        <v>69587.38</v>
      </c>
      <c r="AG281" s="15">
        <f>IFERROR(VLOOKUP($M:$M,'Data 2'!$U:$AI,'Data 2'!AC$1,0),0)</f>
        <v>61122.66</v>
      </c>
      <c r="AH281" s="15">
        <f>IFERROR(VLOOKUP($M:$M,'Data 2'!$U:$AI,'Data 2'!AD$1,0),0)</f>
        <v>68931.23</v>
      </c>
      <c r="AI281" s="15">
        <f>IFERROR(VLOOKUP($M:$M,'Data 2'!$U:$AI,'Data 2'!AE$1,0),0)</f>
        <v>56011.07</v>
      </c>
      <c r="AJ281" s="15">
        <f>IFERROR(VLOOKUP($M:$M,'Data 2'!$U:$AI,'Data 2'!AF$1,0),0)</f>
        <v>52428.66</v>
      </c>
      <c r="AK281" s="15">
        <f>IFERROR(VLOOKUP($M:$M,'Data 2'!$U:$AI,'Data 2'!AG$1,0),0)</f>
        <v>42735.57</v>
      </c>
      <c r="AL281" s="15">
        <f>IFERROR(VLOOKUP($M:$M,'Data 2'!$U:$AI,'Data 2'!AH$1,0),0)</f>
        <v>33728.089999999997</v>
      </c>
      <c r="AM281" s="16">
        <f t="shared" si="569"/>
        <v>662966.60999999987</v>
      </c>
      <c r="AN281" s="15">
        <f>IFERROR(VLOOKUP($M:$M,'Data 2'!$AP:$BE,'Data 2'!AR$1,0),0)</f>
        <v>37421.39</v>
      </c>
      <c r="AO281" s="15">
        <f>IFERROR(VLOOKUP($M:$M,'Data 2'!$AP:$BE,'Data 2'!AS$1,0),0)</f>
        <v>43818.45</v>
      </c>
      <c r="AP281" s="15">
        <f>IFERROR(VLOOKUP($M:$M,'Data 2'!$AP:$BE,'Data 2'!AT$1,0),0)</f>
        <v>53303.77</v>
      </c>
      <c r="AQ281" s="15">
        <f>IFERROR(VLOOKUP($M:$M,'Data 2'!$AP:$BE,'Data 2'!AU$1,0),0)</f>
        <v>50625.77</v>
      </c>
      <c r="AR281" s="15">
        <f>IFERROR(VLOOKUP($M:$M,'Data 2'!$AP:$BE,'Data 2'!AV$1,0),0)</f>
        <v>64610.7</v>
      </c>
      <c r="AS281" s="15">
        <f>IFERROR(VLOOKUP($M:$M,'Data 2'!$AP:$BE,'Data 2'!AW$1,0),0)</f>
        <v>61572.45</v>
      </c>
      <c r="AT281" s="15">
        <f>IFERROR(VLOOKUP($M:$M,'Data 2'!$AP:$BE,'Data 2'!AX$1,0),0)</f>
        <v>59257.39</v>
      </c>
      <c r="AU281" s="15">
        <f>IFERROR(VLOOKUP($M:$M,'Data 2'!$AP:$BE,'Data 2'!AY$1,0),0)</f>
        <v>69236.98</v>
      </c>
      <c r="AV281" s="15">
        <f>IFERROR(VLOOKUP($M:$M,'Data 2'!$AP:$BE,'Data 2'!AZ$1,0),0)</f>
        <v>49676.82</v>
      </c>
      <c r="AW281" s="15">
        <f>IFERROR(VLOOKUP($M:$M,'Data 2'!$AP:$BE,'Data 2'!BA$1,0),0)</f>
        <v>58937.48</v>
      </c>
      <c r="AX281" s="15">
        <f>IFERROR(VLOOKUP($M:$M,'Data 2'!$AP:$BE,'Data 2'!BB$1,0),0)</f>
        <v>46044.92</v>
      </c>
      <c r="AY281" s="15">
        <f>IFERROR(VLOOKUP($M:$M,'Data 2'!$AP:$BE,'Data 2'!BC$1,0),0)</f>
        <v>38214.33</v>
      </c>
      <c r="AZ281" s="16">
        <f t="shared" si="562"/>
        <v>632720.44999999995</v>
      </c>
      <c r="BA281" s="3">
        <f>IF(AA281=0,0,IFERROR(VLOOKUP($M:$M,'Price_Per_Oz_01.2019~'!$A:$CQ,Data_sheet_PTD!BA$2,0),0))</f>
        <v>0.75</v>
      </c>
      <c r="BB281" s="3">
        <f>IF(AB281=0,0,IFERROR(VLOOKUP($M:$M,'Price_Per_Oz_01.2019~'!$A:$CQ,Data_sheet_PTD!BB$2,0),0))</f>
        <v>0.75</v>
      </c>
      <c r="BC281" s="3">
        <f>IF(AC281=0,0,IFERROR(VLOOKUP($M:$M,'Price_Per_Oz_01.2019~'!$A:$CQ,Data_sheet_PTD!BC$2,0),0))</f>
        <v>0.75</v>
      </c>
      <c r="BD281" s="3">
        <f>IF(AD281=0,0,IFERROR(VLOOKUP($M:$M,'Price_Per_Oz_01.2019~'!$A:$CQ,Data_sheet_PTD!BD$2,0),0))</f>
        <v>0.75</v>
      </c>
      <c r="BE281" s="3">
        <f>IF(AE281=0,0,IFERROR(VLOOKUP($M:$M,'Price_Per_Oz_01.2019~'!$A:$CQ,Data_sheet_PTD!BE$2,0),0))</f>
        <v>0.75</v>
      </c>
      <c r="BF281" s="3">
        <f>IF(AF281=0,0,IFERROR(VLOOKUP($M:$M,'Price_Per_Oz_01.2019~'!$A:$CQ,Data_sheet_PTD!BF$2,0),0))</f>
        <v>0.75</v>
      </c>
      <c r="BG281" s="3">
        <f>IF(AG281=0,0,IFERROR(VLOOKUP($M:$M,'Price_Per_Oz_01.2019~'!$A:$CQ,Data_sheet_PTD!BG$2,0),0))</f>
        <v>0.75</v>
      </c>
      <c r="BH281" s="3">
        <f>IF(AH281=0,0,IFERROR(VLOOKUP($M:$M,'Price_Per_Oz_01.2019~'!$A:$CQ,Data_sheet_PTD!BH$2,0),0))</f>
        <v>0.75</v>
      </c>
      <c r="BI281" s="3">
        <f>IF(AI281=0,0,IFERROR(VLOOKUP($M:$M,'Price_Per_Oz_01.2019~'!$A:$CQ,Data_sheet_PTD!BI$2,0),0))</f>
        <v>0.75</v>
      </c>
      <c r="BJ281" s="3">
        <f>IF(AJ281=0,0,IFERROR(VLOOKUP($M:$M,'Price_Per_Oz_01.2019~'!$A:$CQ,Data_sheet_PTD!BJ$2,0),0))</f>
        <v>0.75</v>
      </c>
      <c r="BK281" s="3">
        <f>IF(AK281=0,0,IFERROR(VLOOKUP($M:$M,'Price_Per_Oz_01.2019~'!$A:$CQ,Data_sheet_PTD!BK$2,0),0))</f>
        <v>0.75</v>
      </c>
      <c r="BL281" s="3">
        <f>IF(AL281=0,0,IFERROR(VLOOKUP($M:$M,'Price_Per_Oz_01.2019~'!$A:$CQ,Data_sheet_PTD!BL$2,0),0))</f>
        <v>0.75</v>
      </c>
      <c r="BM281" s="17">
        <f t="shared" si="563"/>
        <v>0.75</v>
      </c>
      <c r="BN281" s="3">
        <f>IF(AN281=0,0,IFERROR(VLOOKUP($M:$M,'Price_Per_Oz_01.2019~'!$A:$CQ,Data_sheet_PTD!BN$2,0),0))</f>
        <v>0.75</v>
      </c>
      <c r="BO281" s="3">
        <f>IF(AO281=0,0,IFERROR(VLOOKUP($M:$M,'Price_Per_Oz_01.2019~'!$A:$CQ,Data_sheet_PTD!BO$2,0),0))</f>
        <v>0.75</v>
      </c>
      <c r="BP281" s="3">
        <f>IF(AP281=0,0,IFERROR(VLOOKUP($M:$M,'Price_Per_Oz_01.2019~'!$A:$CQ,Data_sheet_PTD!BP$2,0),0))</f>
        <v>0.79</v>
      </c>
      <c r="BQ281" s="3">
        <f>IF(AQ281=0,0,IFERROR(VLOOKUP($M:$M,'Price_Per_Oz_01.2019~'!$A:$CQ,Data_sheet_PTD!BQ$2,0),0))</f>
        <v>0.79</v>
      </c>
      <c r="BR281" s="3">
        <f>IF(AR281=0,0,IFERROR(VLOOKUP($M:$M,'Price_Per_Oz_01.2019~'!$A:$CQ,Data_sheet_PTD!BR$2,0),0))</f>
        <v>0.79</v>
      </c>
      <c r="BS281" s="3">
        <f>IF(AS281=0,0,IFERROR(VLOOKUP($M:$M,'Price_Per_Oz_01.2019~'!$A:$CQ,Data_sheet_PTD!BS$2,0),0))</f>
        <v>0.79</v>
      </c>
      <c r="BT281" s="3">
        <f>IF(AT281=0,0,IFERROR(VLOOKUP($M:$M,'Price_Per_Oz_01.2019~'!$A:$CQ,Data_sheet_PTD!BT$2,0),0))</f>
        <v>0.79</v>
      </c>
      <c r="BU281" s="3">
        <f>IF(AU281=0,0,IFERROR(VLOOKUP($M:$M,'Price_Per_Oz_01.2019~'!$A:$CQ,Data_sheet_PTD!BU$2,0),0))</f>
        <v>0.79</v>
      </c>
      <c r="BV281" s="3">
        <f>IF(AV281=0,0,IFERROR(VLOOKUP($M:$M,'Price_Per_Oz_01.2019~'!$A:$CQ,Data_sheet_PTD!BV$2,0),0))</f>
        <v>0.79</v>
      </c>
      <c r="BW281" s="3">
        <f>IF(AW281=0,0,IFERROR(VLOOKUP($M:$M,'Price_Per_Oz_01.2019~'!$A:$CQ,Data_sheet_PTD!BW$2,0),0))</f>
        <v>0.79</v>
      </c>
      <c r="BX281" s="3">
        <f>IF(AX281=0,0,IFERROR(VLOOKUP($M:$M,'Price_Per_Oz_01.2019~'!$A:$CQ,Data_sheet_PTD!BX$2,0),0))</f>
        <v>0.79</v>
      </c>
      <c r="BY281" s="3">
        <f>IF(AY281=0,0,IFERROR(VLOOKUP($M:$M,'Price_Per_Oz_01.2019~'!$A:$CQ,Data_sheet_PTD!BY$2,0),0))</f>
        <v>0.79</v>
      </c>
      <c r="BZ281" s="17">
        <f t="shared" si="564"/>
        <v>0.79</v>
      </c>
      <c r="CA281" s="12">
        <f t="shared" si="499"/>
        <v>41633.040000000001</v>
      </c>
      <c r="CB281" s="12">
        <f t="shared" si="500"/>
        <v>63841.733333333337</v>
      </c>
      <c r="CC281" s="12">
        <f t="shared" si="501"/>
        <v>88388.066666666666</v>
      </c>
      <c r="CD281" s="12">
        <f t="shared" si="502"/>
        <v>79278.46666666666</v>
      </c>
      <c r="CE281" s="12">
        <f t="shared" si="503"/>
        <v>98087.96</v>
      </c>
      <c r="CF281" s="12">
        <f t="shared" si="504"/>
        <v>92783.17333333334</v>
      </c>
      <c r="CG281" s="12">
        <f t="shared" si="505"/>
        <v>81496.88</v>
      </c>
      <c r="CH281" s="12">
        <f t="shared" si="506"/>
        <v>91908.306666666656</v>
      </c>
      <c r="CI281" s="12">
        <f t="shared" si="507"/>
        <v>74681.426666666666</v>
      </c>
      <c r="CJ281" s="12">
        <f t="shared" si="508"/>
        <v>69904.88</v>
      </c>
      <c r="CK281" s="12">
        <f t="shared" si="509"/>
        <v>56980.76</v>
      </c>
      <c r="CL281" s="12">
        <f t="shared" si="510"/>
        <v>44970.78666666666</v>
      </c>
      <c r="CM281" s="13">
        <f t="shared" si="565"/>
        <v>883955.48</v>
      </c>
      <c r="CN281" s="12">
        <f t="shared" si="511"/>
        <v>49895.186666666668</v>
      </c>
      <c r="CO281" s="12">
        <f t="shared" si="512"/>
        <v>58424.6</v>
      </c>
      <c r="CP281" s="12">
        <f t="shared" si="513"/>
        <v>67473.126582278477</v>
      </c>
      <c r="CQ281" s="12">
        <f t="shared" si="514"/>
        <v>64083.253164556954</v>
      </c>
      <c r="CR281" s="12">
        <f t="shared" si="515"/>
        <v>81785.696202531632</v>
      </c>
      <c r="CS281" s="12">
        <f t="shared" si="516"/>
        <v>77939.810126582277</v>
      </c>
      <c r="CT281" s="12">
        <f t="shared" si="517"/>
        <v>75009.354430379739</v>
      </c>
      <c r="CU281" s="12">
        <f t="shared" si="518"/>
        <v>87641.746835443031</v>
      </c>
      <c r="CV281" s="12">
        <f t="shared" si="519"/>
        <v>62882.050632911392</v>
      </c>
      <c r="CW281" s="12">
        <f t="shared" si="520"/>
        <v>74604.405063291139</v>
      </c>
      <c r="CX281" s="12">
        <f t="shared" si="521"/>
        <v>58284.708860759492</v>
      </c>
      <c r="CY281" s="12">
        <f t="shared" si="522"/>
        <v>48372.569620253162</v>
      </c>
      <c r="CZ281" s="13">
        <f t="shared" si="566"/>
        <v>806396.50818565395</v>
      </c>
      <c r="DA281" s="15">
        <f t="shared" si="524"/>
        <v>6196.6100000000006</v>
      </c>
      <c r="DB281" s="15">
        <f t="shared" si="525"/>
        <v>-4062.850000000004</v>
      </c>
      <c r="DC281" s="15">
        <f t="shared" si="526"/>
        <v>-15686.205063291141</v>
      </c>
      <c r="DD281" s="15">
        <f t="shared" si="527"/>
        <v>-11396.410126582279</v>
      </c>
      <c r="DE281" s="15">
        <f t="shared" si="528"/>
        <v>-12226.697848101281</v>
      </c>
      <c r="DF281" s="15">
        <f t="shared" si="529"/>
        <v>-11132.522405063297</v>
      </c>
      <c r="DG281" s="15">
        <f t="shared" si="530"/>
        <v>-4865.6441772151993</v>
      </c>
      <c r="DH281" s="15">
        <f t="shared" si="531"/>
        <v>-3199.9198734177189</v>
      </c>
      <c r="DI281" s="15">
        <f t="shared" si="532"/>
        <v>-8849.5320253164555</v>
      </c>
      <c r="DJ281" s="15">
        <f t="shared" si="533"/>
        <v>3524.6437974683504</v>
      </c>
      <c r="DK281" s="15">
        <f t="shared" si="534"/>
        <v>977.96164556961776</v>
      </c>
      <c r="DL281" s="15">
        <f t="shared" si="535"/>
        <v>2551.3372151898766</v>
      </c>
      <c r="DM281" s="16">
        <f t="shared" si="567"/>
        <v>-58169.22886075954</v>
      </c>
      <c r="DN281" s="15">
        <f t="shared" si="537"/>
        <v>0</v>
      </c>
      <c r="DO281" s="15">
        <f t="shared" si="538"/>
        <v>0</v>
      </c>
      <c r="DP281" s="15">
        <f t="shared" si="539"/>
        <v>2698.9250632911417</v>
      </c>
      <c r="DQ281" s="15">
        <f t="shared" si="540"/>
        <v>2563.3301265822806</v>
      </c>
      <c r="DR281" s="15">
        <f t="shared" si="541"/>
        <v>3271.427848101268</v>
      </c>
      <c r="DS281" s="15">
        <f t="shared" si="542"/>
        <v>3117.5924050632939</v>
      </c>
      <c r="DT281" s="15">
        <f t="shared" si="543"/>
        <v>3000.374177215192</v>
      </c>
      <c r="DU281" s="15">
        <f t="shared" si="544"/>
        <v>3505.6698734177244</v>
      </c>
      <c r="DV281" s="15">
        <f t="shared" si="545"/>
        <v>2515.2820253164577</v>
      </c>
      <c r="DW281" s="15">
        <f t="shared" si="546"/>
        <v>2984.1762025316484</v>
      </c>
      <c r="DX281" s="15">
        <f t="shared" si="547"/>
        <v>2331.3883544303817</v>
      </c>
      <c r="DY281" s="15">
        <f t="shared" si="548"/>
        <v>1934.9027848101282</v>
      </c>
      <c r="DZ281" s="16">
        <f t="shared" si="568"/>
        <v>27923.068860759515</v>
      </c>
      <c r="EB281" s="22">
        <f t="shared" si="550"/>
        <v>0</v>
      </c>
      <c r="EC281" s="22">
        <f t="shared" si="551"/>
        <v>0</v>
      </c>
      <c r="ED281" s="22">
        <f t="shared" si="552"/>
        <v>0</v>
      </c>
      <c r="EE281" s="22">
        <f t="shared" si="553"/>
        <v>0</v>
      </c>
      <c r="EF281" s="22">
        <f t="shared" si="554"/>
        <v>0</v>
      </c>
      <c r="EG281" s="22">
        <f t="shared" si="555"/>
        <v>0</v>
      </c>
      <c r="EH281" s="22">
        <f t="shared" si="556"/>
        <v>3.1832314562052488E-12</v>
      </c>
      <c r="EI281" s="22">
        <f t="shared" si="557"/>
        <v>-5.4569682106375694E-12</v>
      </c>
      <c r="EJ281" s="22">
        <f t="shared" si="558"/>
        <v>0</v>
      </c>
      <c r="EK281" s="22">
        <f t="shared" si="559"/>
        <v>0</v>
      </c>
      <c r="EL281" s="22">
        <f t="shared" si="560"/>
        <v>0</v>
      </c>
      <c r="EM281" s="22">
        <f t="shared" si="561"/>
        <v>0</v>
      </c>
    </row>
    <row r="282" spans="13:143" x14ac:dyDescent="0.3">
      <c r="M282" t="s">
        <v>251</v>
      </c>
      <c r="N282" s="15">
        <f>IFERROR(VLOOKUP($M:$M,'Data 2'!$C:$R,'Data 2'!E$1,0),0)</f>
        <v>0</v>
      </c>
      <c r="O282" s="15">
        <f>IFERROR(VLOOKUP($M:$M,'Data 2'!$C:$R,'Data 2'!F$1,0),0)</f>
        <v>0</v>
      </c>
      <c r="P282" s="15">
        <f>IFERROR(VLOOKUP($M:$M,'Data 2'!$C:$R,'Data 2'!G$1,0),0)</f>
        <v>0</v>
      </c>
      <c r="Q282" s="15">
        <f>IFERROR(VLOOKUP($M:$M,'Data 2'!$C:$R,'Data 2'!H$1,0),0)</f>
        <v>0</v>
      </c>
      <c r="R282" s="15">
        <f>IFERROR(VLOOKUP($M:$M,'Data 2'!$C:$R,'Data 2'!I$1,0),0)</f>
        <v>0</v>
      </c>
      <c r="S282" s="15">
        <f>IFERROR(VLOOKUP($M:$M,'Data 2'!$C:$R,'Data 2'!J$1,0),0)</f>
        <v>0</v>
      </c>
      <c r="T282" s="15">
        <f>IFERROR(VLOOKUP($M:$M,'Data 2'!$C:$R,'Data 2'!K$1,0),0)</f>
        <v>0</v>
      </c>
      <c r="U282" s="15">
        <f>IFERROR(VLOOKUP($M:$M,'Data 2'!$C:$R,'Data 2'!L$1,0),0)</f>
        <v>0</v>
      </c>
      <c r="V282" s="15">
        <f>IFERROR(VLOOKUP($M:$M,'Data 2'!$C:$R,'Data 2'!M$1,0),0)</f>
        <v>0</v>
      </c>
      <c r="W282" s="15">
        <f>IFERROR(VLOOKUP($M:$M,'Data 2'!$C:$R,'Data 2'!N$1,0),0)</f>
        <v>0</v>
      </c>
      <c r="X282" s="15">
        <f>IFERROR(VLOOKUP($M:$M,'Data 2'!$C:$R,'Data 2'!O$1,0),0)</f>
        <v>0</v>
      </c>
      <c r="Y282" s="15">
        <f>IFERROR(VLOOKUP($M:$M,'Data 2'!$C:$R,'Data 2'!P$1,0),0)</f>
        <v>0</v>
      </c>
      <c r="Z282" s="16">
        <f t="shared" si="570"/>
        <v>0</v>
      </c>
      <c r="AA282" s="15">
        <f>IFERROR(VLOOKUP($M:$M,'Data 2'!$U:$AI,'Data 2'!W$1,0),0)</f>
        <v>0</v>
      </c>
      <c r="AB282" s="15">
        <f>IFERROR(VLOOKUP($M:$M,'Data 2'!$U:$AI,'Data 2'!X$1,0),0)</f>
        <v>0</v>
      </c>
      <c r="AC282" s="15">
        <f>IFERROR(VLOOKUP($M:$M,'Data 2'!$U:$AI,'Data 2'!Y$1,0),0)</f>
        <v>0</v>
      </c>
      <c r="AD282" s="15">
        <f>IFERROR(VLOOKUP($M:$M,'Data 2'!$U:$AI,'Data 2'!Z$1,0),0)</f>
        <v>0</v>
      </c>
      <c r="AE282" s="15">
        <f>IFERROR(VLOOKUP($M:$M,'Data 2'!$U:$AI,'Data 2'!AA$1,0),0)</f>
        <v>0</v>
      </c>
      <c r="AF282" s="15">
        <f>IFERROR(VLOOKUP($M:$M,'Data 2'!$U:$AI,'Data 2'!AB$1,0),0)</f>
        <v>0</v>
      </c>
      <c r="AG282" s="15">
        <f>IFERROR(VLOOKUP($M:$M,'Data 2'!$U:$AI,'Data 2'!AC$1,0),0)</f>
        <v>0</v>
      </c>
      <c r="AH282" s="15">
        <f>IFERROR(VLOOKUP($M:$M,'Data 2'!$U:$AI,'Data 2'!AD$1,0),0)</f>
        <v>0</v>
      </c>
      <c r="AI282" s="15">
        <f>IFERROR(VLOOKUP($M:$M,'Data 2'!$U:$AI,'Data 2'!AE$1,0),0)</f>
        <v>0</v>
      </c>
      <c r="AJ282" s="15">
        <f>IFERROR(VLOOKUP($M:$M,'Data 2'!$U:$AI,'Data 2'!AF$1,0),0)</f>
        <v>0</v>
      </c>
      <c r="AK282" s="15">
        <f>IFERROR(VLOOKUP($M:$M,'Data 2'!$U:$AI,'Data 2'!AG$1,0),0)</f>
        <v>0</v>
      </c>
      <c r="AL282" s="15">
        <f>IFERROR(VLOOKUP($M:$M,'Data 2'!$U:$AI,'Data 2'!AH$1,0),0)</f>
        <v>0</v>
      </c>
      <c r="AM282" s="16">
        <f t="shared" si="569"/>
        <v>0</v>
      </c>
      <c r="AN282" s="15">
        <f>IFERROR(VLOOKUP($M:$M,'Data 2'!$AP:$BE,'Data 2'!AR$1,0),0)</f>
        <v>0</v>
      </c>
      <c r="AO282" s="15">
        <f>IFERROR(VLOOKUP($M:$M,'Data 2'!$AP:$BE,'Data 2'!AS$1,0),0)</f>
        <v>0</v>
      </c>
      <c r="AP282" s="15">
        <f>IFERROR(VLOOKUP($M:$M,'Data 2'!$AP:$BE,'Data 2'!AT$1,0),0)</f>
        <v>0</v>
      </c>
      <c r="AQ282" s="15">
        <f>IFERROR(VLOOKUP($M:$M,'Data 2'!$AP:$BE,'Data 2'!AU$1,0),0)</f>
        <v>0</v>
      </c>
      <c r="AR282" s="15">
        <f>IFERROR(VLOOKUP($M:$M,'Data 2'!$AP:$BE,'Data 2'!AV$1,0),0)</f>
        <v>0</v>
      </c>
      <c r="AS282" s="15">
        <f>IFERROR(VLOOKUP($M:$M,'Data 2'!$AP:$BE,'Data 2'!AW$1,0),0)</f>
        <v>0</v>
      </c>
      <c r="AT282" s="15">
        <f>IFERROR(VLOOKUP($M:$M,'Data 2'!$AP:$BE,'Data 2'!AX$1,0),0)</f>
        <v>0</v>
      </c>
      <c r="AU282" s="15">
        <f>IFERROR(VLOOKUP($M:$M,'Data 2'!$AP:$BE,'Data 2'!AY$1,0),0)</f>
        <v>0</v>
      </c>
      <c r="AV282" s="15">
        <f>IFERROR(VLOOKUP($M:$M,'Data 2'!$AP:$BE,'Data 2'!AZ$1,0),0)</f>
        <v>0</v>
      </c>
      <c r="AW282" s="15">
        <f>IFERROR(VLOOKUP($M:$M,'Data 2'!$AP:$BE,'Data 2'!BA$1,0),0)</f>
        <v>0</v>
      </c>
      <c r="AX282" s="15">
        <f>IFERROR(VLOOKUP($M:$M,'Data 2'!$AP:$BE,'Data 2'!BB$1,0),0)</f>
        <v>0</v>
      </c>
      <c r="AY282" s="15">
        <f>IFERROR(VLOOKUP($M:$M,'Data 2'!$AP:$BE,'Data 2'!BC$1,0),0)</f>
        <v>0</v>
      </c>
      <c r="AZ282" s="16">
        <f t="shared" si="562"/>
        <v>0</v>
      </c>
      <c r="BA282" s="3">
        <f>IF(AA282=0,0,IFERROR(VLOOKUP($M:$M,'Price_Per_Oz_01.2019~'!$A:$CQ,Data_sheet_PTD!BA$2,0),0))</f>
        <v>0</v>
      </c>
      <c r="BB282" s="3">
        <f>IF(AB282=0,0,IFERROR(VLOOKUP($M:$M,'Price_Per_Oz_01.2019~'!$A:$CQ,Data_sheet_PTD!BB$2,0),0))</f>
        <v>0</v>
      </c>
      <c r="BC282" s="3">
        <f>IF(AC282=0,0,IFERROR(VLOOKUP($M:$M,'Price_Per_Oz_01.2019~'!$A:$CQ,Data_sheet_PTD!BC$2,0),0))</f>
        <v>0</v>
      </c>
      <c r="BD282" s="3">
        <f>IF(AD282=0,0,IFERROR(VLOOKUP($M:$M,'Price_Per_Oz_01.2019~'!$A:$CQ,Data_sheet_PTD!BD$2,0),0))</f>
        <v>0</v>
      </c>
      <c r="BE282" s="3">
        <f>IF(AE282=0,0,IFERROR(VLOOKUP($M:$M,'Price_Per_Oz_01.2019~'!$A:$CQ,Data_sheet_PTD!BE$2,0),0))</f>
        <v>0</v>
      </c>
      <c r="BF282" s="3">
        <f>IF(AF282=0,0,IFERROR(VLOOKUP($M:$M,'Price_Per_Oz_01.2019~'!$A:$CQ,Data_sheet_PTD!BF$2,0),0))</f>
        <v>0</v>
      </c>
      <c r="BG282" s="3">
        <f>IF(AG282=0,0,IFERROR(VLOOKUP($M:$M,'Price_Per_Oz_01.2019~'!$A:$CQ,Data_sheet_PTD!BG$2,0),0))</f>
        <v>0</v>
      </c>
      <c r="BH282" s="3">
        <f>IF(AH282=0,0,IFERROR(VLOOKUP($M:$M,'Price_Per_Oz_01.2019~'!$A:$CQ,Data_sheet_PTD!BH$2,0),0))</f>
        <v>0</v>
      </c>
      <c r="BI282" s="3">
        <f>IF(AI282=0,0,IFERROR(VLOOKUP($M:$M,'Price_Per_Oz_01.2019~'!$A:$CQ,Data_sheet_PTD!BI$2,0),0))</f>
        <v>0</v>
      </c>
      <c r="BJ282" s="3">
        <f>IF(AJ282=0,0,IFERROR(VLOOKUP($M:$M,'Price_Per_Oz_01.2019~'!$A:$CQ,Data_sheet_PTD!BJ$2,0),0))</f>
        <v>0</v>
      </c>
      <c r="BK282" s="3">
        <f>IF(AK282=0,0,IFERROR(VLOOKUP($M:$M,'Price_Per_Oz_01.2019~'!$A:$CQ,Data_sheet_PTD!BK$2,0),0))</f>
        <v>0</v>
      </c>
      <c r="BL282" s="3">
        <f>IF(AL282=0,0,IFERROR(VLOOKUP($M:$M,'Price_Per_Oz_01.2019~'!$A:$CQ,Data_sheet_PTD!BL$2,0),0))</f>
        <v>0</v>
      </c>
      <c r="BM282" s="17">
        <f t="shared" si="563"/>
        <v>0</v>
      </c>
      <c r="BN282" s="3">
        <f>IF(AN282=0,0,IFERROR(VLOOKUP($M:$M,'Price_Per_Oz_01.2019~'!$A:$CQ,Data_sheet_PTD!BN$2,0),0))</f>
        <v>0</v>
      </c>
      <c r="BO282" s="3">
        <f>IF(AO282=0,0,IFERROR(VLOOKUP($M:$M,'Price_Per_Oz_01.2019~'!$A:$CQ,Data_sheet_PTD!BO$2,0),0))</f>
        <v>0</v>
      </c>
      <c r="BP282" s="3">
        <f>IF(AP282=0,0,IFERROR(VLOOKUP($M:$M,'Price_Per_Oz_01.2019~'!$A:$CQ,Data_sheet_PTD!BP$2,0),0))</f>
        <v>0</v>
      </c>
      <c r="BQ282" s="3">
        <f>IF(AQ282=0,0,IFERROR(VLOOKUP($M:$M,'Price_Per_Oz_01.2019~'!$A:$CQ,Data_sheet_PTD!BQ$2,0),0))</f>
        <v>0</v>
      </c>
      <c r="BR282" s="3">
        <f>IF(AR282=0,0,IFERROR(VLOOKUP($M:$M,'Price_Per_Oz_01.2019~'!$A:$CQ,Data_sheet_PTD!BR$2,0),0))</f>
        <v>0</v>
      </c>
      <c r="BS282" s="3">
        <f>IF(AS282=0,0,IFERROR(VLOOKUP($M:$M,'Price_Per_Oz_01.2019~'!$A:$CQ,Data_sheet_PTD!BS$2,0),0))</f>
        <v>0</v>
      </c>
      <c r="BT282" s="3">
        <f>IF(AT282=0,0,IFERROR(VLOOKUP($M:$M,'Price_Per_Oz_01.2019~'!$A:$CQ,Data_sheet_PTD!BT$2,0),0))</f>
        <v>0</v>
      </c>
      <c r="BU282" s="3">
        <f>IF(AU282=0,0,IFERROR(VLOOKUP($M:$M,'Price_Per_Oz_01.2019~'!$A:$CQ,Data_sheet_PTD!BU$2,0),0))</f>
        <v>0</v>
      </c>
      <c r="BV282" s="3">
        <f>IF(AV282=0,0,IFERROR(VLOOKUP($M:$M,'Price_Per_Oz_01.2019~'!$A:$CQ,Data_sheet_PTD!BV$2,0),0))</f>
        <v>0</v>
      </c>
      <c r="BW282" s="3">
        <f>IF(AW282=0,0,IFERROR(VLOOKUP($M:$M,'Price_Per_Oz_01.2019~'!$A:$CQ,Data_sheet_PTD!BW$2,0),0))</f>
        <v>0</v>
      </c>
      <c r="BX282" s="3">
        <f>IF(AX282=0,0,IFERROR(VLOOKUP($M:$M,'Price_Per_Oz_01.2019~'!$A:$CQ,Data_sheet_PTD!BX$2,0),0))</f>
        <v>0</v>
      </c>
      <c r="BY282" s="3">
        <f>IF(AY282=0,0,IFERROR(VLOOKUP($M:$M,'Price_Per_Oz_01.2019~'!$A:$CQ,Data_sheet_PTD!BY$2,0),0))</f>
        <v>0</v>
      </c>
      <c r="BZ282" s="17">
        <f t="shared" si="564"/>
        <v>0</v>
      </c>
      <c r="CA282" s="12">
        <f t="shared" si="499"/>
        <v>0</v>
      </c>
      <c r="CB282" s="12">
        <f t="shared" si="500"/>
        <v>0</v>
      </c>
      <c r="CC282" s="12">
        <f t="shared" si="501"/>
        <v>0</v>
      </c>
      <c r="CD282" s="12">
        <f t="shared" si="502"/>
        <v>0</v>
      </c>
      <c r="CE282" s="12">
        <f t="shared" si="503"/>
        <v>0</v>
      </c>
      <c r="CF282" s="12">
        <f t="shared" si="504"/>
        <v>0</v>
      </c>
      <c r="CG282" s="12">
        <f t="shared" si="505"/>
        <v>0</v>
      </c>
      <c r="CH282" s="12">
        <f t="shared" si="506"/>
        <v>0</v>
      </c>
      <c r="CI282" s="12">
        <f t="shared" si="507"/>
        <v>0</v>
      </c>
      <c r="CJ282" s="12">
        <f t="shared" si="508"/>
        <v>0</v>
      </c>
      <c r="CK282" s="12">
        <f t="shared" si="509"/>
        <v>0</v>
      </c>
      <c r="CL282" s="12">
        <f t="shared" si="510"/>
        <v>0</v>
      </c>
      <c r="CM282" s="13">
        <f t="shared" si="565"/>
        <v>0</v>
      </c>
      <c r="CN282" s="12">
        <f t="shared" si="511"/>
        <v>0</v>
      </c>
      <c r="CO282" s="12">
        <f t="shared" si="512"/>
        <v>0</v>
      </c>
      <c r="CP282" s="12">
        <f t="shared" si="513"/>
        <v>0</v>
      </c>
      <c r="CQ282" s="12">
        <f t="shared" si="514"/>
        <v>0</v>
      </c>
      <c r="CR282" s="12">
        <f t="shared" si="515"/>
        <v>0</v>
      </c>
      <c r="CS282" s="12">
        <f t="shared" si="516"/>
        <v>0</v>
      </c>
      <c r="CT282" s="12">
        <f t="shared" si="517"/>
        <v>0</v>
      </c>
      <c r="CU282" s="12">
        <f t="shared" si="518"/>
        <v>0</v>
      </c>
      <c r="CV282" s="12">
        <f t="shared" si="519"/>
        <v>0</v>
      </c>
      <c r="CW282" s="12">
        <f t="shared" si="520"/>
        <v>0</v>
      </c>
      <c r="CX282" s="12">
        <f t="shared" si="521"/>
        <v>0</v>
      </c>
      <c r="CY282" s="12">
        <f t="shared" si="522"/>
        <v>0</v>
      </c>
      <c r="CZ282" s="13">
        <f t="shared" si="566"/>
        <v>0</v>
      </c>
      <c r="DA282" s="15">
        <f t="shared" si="524"/>
        <v>0</v>
      </c>
      <c r="DB282" s="15">
        <f t="shared" si="525"/>
        <v>0</v>
      </c>
      <c r="DC282" s="15">
        <f t="shared" si="526"/>
        <v>0</v>
      </c>
      <c r="DD282" s="15">
        <f t="shared" si="527"/>
        <v>0</v>
      </c>
      <c r="DE282" s="15">
        <f t="shared" si="528"/>
        <v>0</v>
      </c>
      <c r="DF282" s="15">
        <f t="shared" si="529"/>
        <v>0</v>
      </c>
      <c r="DG282" s="15">
        <f t="shared" si="530"/>
        <v>0</v>
      </c>
      <c r="DH282" s="15">
        <f t="shared" si="531"/>
        <v>0</v>
      </c>
      <c r="DI282" s="15">
        <f t="shared" si="532"/>
        <v>0</v>
      </c>
      <c r="DJ282" s="15">
        <f t="shared" si="533"/>
        <v>0</v>
      </c>
      <c r="DK282" s="15">
        <f t="shared" si="534"/>
        <v>0</v>
      </c>
      <c r="DL282" s="15">
        <f t="shared" si="535"/>
        <v>0</v>
      </c>
      <c r="DM282" s="16">
        <f t="shared" si="567"/>
        <v>0</v>
      </c>
      <c r="DN282" s="15">
        <f t="shared" si="537"/>
        <v>0</v>
      </c>
      <c r="DO282" s="15">
        <f t="shared" si="538"/>
        <v>0</v>
      </c>
      <c r="DP282" s="15">
        <f t="shared" si="539"/>
        <v>0</v>
      </c>
      <c r="DQ282" s="15">
        <f t="shared" si="540"/>
        <v>0</v>
      </c>
      <c r="DR282" s="15">
        <f t="shared" si="541"/>
        <v>0</v>
      </c>
      <c r="DS282" s="15">
        <f t="shared" si="542"/>
        <v>0</v>
      </c>
      <c r="DT282" s="15">
        <f t="shared" si="543"/>
        <v>0</v>
      </c>
      <c r="DU282" s="15">
        <f t="shared" si="544"/>
        <v>0</v>
      </c>
      <c r="DV282" s="15">
        <f t="shared" si="545"/>
        <v>0</v>
      </c>
      <c r="DW282" s="15">
        <f t="shared" si="546"/>
        <v>0</v>
      </c>
      <c r="DX282" s="15">
        <f t="shared" si="547"/>
        <v>0</v>
      </c>
      <c r="DY282" s="15">
        <f t="shared" si="548"/>
        <v>0</v>
      </c>
      <c r="DZ282" s="16">
        <f t="shared" si="568"/>
        <v>0</v>
      </c>
      <c r="EB282" s="22">
        <f t="shared" si="550"/>
        <v>0</v>
      </c>
      <c r="EC282" s="22">
        <f t="shared" si="551"/>
        <v>0</v>
      </c>
      <c r="ED282" s="22">
        <f t="shared" si="552"/>
        <v>0</v>
      </c>
      <c r="EE282" s="22">
        <f t="shared" si="553"/>
        <v>0</v>
      </c>
      <c r="EF282" s="22">
        <f t="shared" si="554"/>
        <v>0</v>
      </c>
      <c r="EG282" s="22">
        <f t="shared" si="555"/>
        <v>0</v>
      </c>
      <c r="EH282" s="22">
        <f t="shared" si="556"/>
        <v>0</v>
      </c>
      <c r="EI282" s="22">
        <f t="shared" si="557"/>
        <v>0</v>
      </c>
      <c r="EJ282" s="22">
        <f t="shared" si="558"/>
        <v>0</v>
      </c>
      <c r="EK282" s="22">
        <f t="shared" si="559"/>
        <v>0</v>
      </c>
      <c r="EL282" s="22">
        <f t="shared" si="560"/>
        <v>0</v>
      </c>
      <c r="EM282" s="22">
        <f t="shared" si="561"/>
        <v>0</v>
      </c>
    </row>
    <row r="283" spans="13:143" x14ac:dyDescent="0.3">
      <c r="M283" t="s">
        <v>252</v>
      </c>
      <c r="N283" s="15">
        <f>IFERROR(VLOOKUP($M:$M,'Data 2'!$C:$R,'Data 2'!E$1,0),0)</f>
        <v>26213.66</v>
      </c>
      <c r="O283" s="15">
        <f>IFERROR(VLOOKUP($M:$M,'Data 2'!$C:$R,'Data 2'!F$1,0),0)</f>
        <v>25172.91</v>
      </c>
      <c r="P283" s="15">
        <f>IFERROR(VLOOKUP($M:$M,'Data 2'!$C:$R,'Data 2'!G$1,0),0)</f>
        <v>33299.06</v>
      </c>
      <c r="Q283" s="15">
        <f>IFERROR(VLOOKUP($M:$M,'Data 2'!$C:$R,'Data 2'!H$1,0),0)</f>
        <v>33321.269999999997</v>
      </c>
      <c r="R283" s="15">
        <f>IFERROR(VLOOKUP($M:$M,'Data 2'!$C:$R,'Data 2'!I$1,0),0)</f>
        <v>39429.089999999997</v>
      </c>
      <c r="S283" s="15">
        <f>IFERROR(VLOOKUP($M:$M,'Data 2'!$C:$R,'Data 2'!J$1,0),0)</f>
        <v>39706.65</v>
      </c>
      <c r="T283" s="15">
        <f>IFERROR(VLOOKUP($M:$M,'Data 2'!$C:$R,'Data 2'!K$1,0),0)</f>
        <v>39358.69</v>
      </c>
      <c r="U283" s="15">
        <f>IFERROR(VLOOKUP($M:$M,'Data 2'!$C:$R,'Data 2'!L$1,0),0)</f>
        <v>40320.61</v>
      </c>
      <c r="V283" s="15">
        <f>IFERROR(VLOOKUP($M:$M,'Data 2'!$C:$R,'Data 2'!M$1,0),0)</f>
        <v>32893.269999999997</v>
      </c>
      <c r="W283" s="15">
        <f>IFERROR(VLOOKUP($M:$M,'Data 2'!$C:$R,'Data 2'!N$1,0),0)</f>
        <v>27211.23</v>
      </c>
      <c r="X283" s="15">
        <f>IFERROR(VLOOKUP($M:$M,'Data 2'!$C:$R,'Data 2'!O$1,0),0)</f>
        <v>20847.75</v>
      </c>
      <c r="Y283" s="15">
        <f>IFERROR(VLOOKUP($M:$M,'Data 2'!$C:$R,'Data 2'!P$1,0),0)</f>
        <v>18676.07</v>
      </c>
      <c r="Z283" s="16">
        <f t="shared" si="570"/>
        <v>276821.94</v>
      </c>
      <c r="AA283" s="15">
        <f>IFERROR(VLOOKUP($M:$M,'Data 2'!$U:$AI,'Data 2'!W$1,0),0)</f>
        <v>19718.09</v>
      </c>
      <c r="AB283" s="15">
        <f>IFERROR(VLOOKUP($M:$M,'Data 2'!$U:$AI,'Data 2'!X$1,0),0)</f>
        <v>29837.63</v>
      </c>
      <c r="AC283" s="15">
        <f>IFERROR(VLOOKUP($M:$M,'Data 2'!$U:$AI,'Data 2'!Y$1,0),0)</f>
        <v>34912.89</v>
      </c>
      <c r="AD283" s="15">
        <f>IFERROR(VLOOKUP($M:$M,'Data 2'!$U:$AI,'Data 2'!Z$1,0),0)</f>
        <v>34258.31</v>
      </c>
      <c r="AE283" s="15">
        <f>IFERROR(VLOOKUP($M:$M,'Data 2'!$U:$AI,'Data 2'!AA$1,0),0)</f>
        <v>46020.13</v>
      </c>
      <c r="AF283" s="15">
        <f>IFERROR(VLOOKUP($M:$M,'Data 2'!$U:$AI,'Data 2'!AB$1,0),0)</f>
        <v>46591.59</v>
      </c>
      <c r="AG283" s="15">
        <f>IFERROR(VLOOKUP($M:$M,'Data 2'!$U:$AI,'Data 2'!AC$1,0),0)</f>
        <v>44396.21</v>
      </c>
      <c r="AH283" s="15">
        <f>IFERROR(VLOOKUP($M:$M,'Data 2'!$U:$AI,'Data 2'!AD$1,0),0)</f>
        <v>49814.28</v>
      </c>
      <c r="AI283" s="15">
        <f>IFERROR(VLOOKUP($M:$M,'Data 2'!$U:$AI,'Data 2'!AE$1,0),0)</f>
        <v>41409.21</v>
      </c>
      <c r="AJ283" s="15">
        <f>IFERROR(VLOOKUP($M:$M,'Data 2'!$U:$AI,'Data 2'!AF$1,0),0)</f>
        <v>37193.67</v>
      </c>
      <c r="AK283" s="15">
        <f>IFERROR(VLOOKUP($M:$M,'Data 2'!$U:$AI,'Data 2'!AG$1,0),0)</f>
        <v>25683.75</v>
      </c>
      <c r="AL283" s="15">
        <f>IFERROR(VLOOKUP($M:$M,'Data 2'!$U:$AI,'Data 2'!AH$1,0),0)</f>
        <v>22197.77</v>
      </c>
      <c r="AM283" s="16">
        <f t="shared" si="569"/>
        <v>432033.53</v>
      </c>
      <c r="AN283" s="15">
        <f>IFERROR(VLOOKUP($M:$M,'Data 2'!$AP:$BE,'Data 2'!AR$1,0),0)</f>
        <v>24465.69</v>
      </c>
      <c r="AO283" s="15">
        <f>IFERROR(VLOOKUP($M:$M,'Data 2'!$AP:$BE,'Data 2'!AS$1,0),0)</f>
        <v>31442.7</v>
      </c>
      <c r="AP283" s="15">
        <f>IFERROR(VLOOKUP($M:$M,'Data 2'!$AP:$BE,'Data 2'!AT$1,0),0)</f>
        <v>48473.32</v>
      </c>
      <c r="AQ283" s="15">
        <f>IFERROR(VLOOKUP($M:$M,'Data 2'!$AP:$BE,'Data 2'!AU$1,0),0)</f>
        <v>47211.48</v>
      </c>
      <c r="AR283" s="15">
        <f>IFERROR(VLOOKUP($M:$M,'Data 2'!$AP:$BE,'Data 2'!AV$1,0),0)</f>
        <v>53154.12</v>
      </c>
      <c r="AS283" s="15">
        <f>IFERROR(VLOOKUP($M:$M,'Data 2'!$AP:$BE,'Data 2'!AW$1,0),0)</f>
        <v>46771.39</v>
      </c>
      <c r="AT283" s="15">
        <f>IFERROR(VLOOKUP($M:$M,'Data 2'!$AP:$BE,'Data 2'!AX$1,0),0)</f>
        <v>42027.54</v>
      </c>
      <c r="AU283" s="15">
        <f>IFERROR(VLOOKUP($M:$M,'Data 2'!$AP:$BE,'Data 2'!AY$1,0),0)</f>
        <v>50672.52</v>
      </c>
      <c r="AV283" s="15">
        <f>IFERROR(VLOOKUP($M:$M,'Data 2'!$AP:$BE,'Data 2'!AZ$1,0),0)</f>
        <v>39371.83</v>
      </c>
      <c r="AW283" s="15">
        <f>IFERROR(VLOOKUP($M:$M,'Data 2'!$AP:$BE,'Data 2'!BA$1,0),0)</f>
        <v>37258.29</v>
      </c>
      <c r="AX283" s="15">
        <f>IFERROR(VLOOKUP($M:$M,'Data 2'!$AP:$BE,'Data 2'!BB$1,0),0)</f>
        <v>27527.519999999993</v>
      </c>
      <c r="AY283" s="15">
        <f>IFERROR(VLOOKUP($M:$M,'Data 2'!$AP:$BE,'Data 2'!BC$1,0),0)</f>
        <v>23045.44000000001</v>
      </c>
      <c r="AZ283" s="16">
        <f t="shared" si="562"/>
        <v>471421.84</v>
      </c>
      <c r="BA283" s="3">
        <f>IF(AA283=0,0,IFERROR(VLOOKUP($M:$M,'Price_Per_Oz_01.2019~'!$A:$CQ,Data_sheet_PTD!BA$2,0),0))</f>
        <v>0.69</v>
      </c>
      <c r="BB283" s="3">
        <f>IF(AB283=0,0,IFERROR(VLOOKUP($M:$M,'Price_Per_Oz_01.2019~'!$A:$CQ,Data_sheet_PTD!BB$2,0),0))</f>
        <v>0.69</v>
      </c>
      <c r="BC283" s="3">
        <f>IF(AC283=0,0,IFERROR(VLOOKUP($M:$M,'Price_Per_Oz_01.2019~'!$A:$CQ,Data_sheet_PTD!BC$2,0),0))</f>
        <v>0.69</v>
      </c>
      <c r="BD283" s="3">
        <f>IF(AD283=0,0,IFERROR(VLOOKUP($M:$M,'Price_Per_Oz_01.2019~'!$A:$CQ,Data_sheet_PTD!BD$2,0),0))</f>
        <v>0.69</v>
      </c>
      <c r="BE283" s="3">
        <f>IF(AE283=0,0,IFERROR(VLOOKUP($M:$M,'Price_Per_Oz_01.2019~'!$A:$CQ,Data_sheet_PTD!BE$2,0),0))</f>
        <v>0.69</v>
      </c>
      <c r="BF283" s="3">
        <f>IF(AF283=0,0,IFERROR(VLOOKUP($M:$M,'Price_Per_Oz_01.2019~'!$A:$CQ,Data_sheet_PTD!BF$2,0),0))</f>
        <v>0.69</v>
      </c>
      <c r="BG283" s="3">
        <f>IF(AG283=0,0,IFERROR(VLOOKUP($M:$M,'Price_Per_Oz_01.2019~'!$A:$CQ,Data_sheet_PTD!BG$2,0),0))</f>
        <v>0.69</v>
      </c>
      <c r="BH283" s="3">
        <f>IF(AH283=0,0,IFERROR(VLOOKUP($M:$M,'Price_Per_Oz_01.2019~'!$A:$CQ,Data_sheet_PTD!BH$2,0),0))</f>
        <v>0.69</v>
      </c>
      <c r="BI283" s="3">
        <f>IF(AI283=0,0,IFERROR(VLOOKUP($M:$M,'Price_Per_Oz_01.2019~'!$A:$CQ,Data_sheet_PTD!BI$2,0),0))</f>
        <v>0.69</v>
      </c>
      <c r="BJ283" s="3">
        <f>IF(AJ283=0,0,IFERROR(VLOOKUP($M:$M,'Price_Per_Oz_01.2019~'!$A:$CQ,Data_sheet_PTD!BJ$2,0),0))</f>
        <v>0.69</v>
      </c>
      <c r="BK283" s="3">
        <f>IF(AK283=0,0,IFERROR(VLOOKUP($M:$M,'Price_Per_Oz_01.2019~'!$A:$CQ,Data_sheet_PTD!BK$2,0),0))</f>
        <v>0.69</v>
      </c>
      <c r="BL283" s="3">
        <f>IF(AL283=0,0,IFERROR(VLOOKUP($M:$M,'Price_Per_Oz_01.2019~'!$A:$CQ,Data_sheet_PTD!BL$2,0),0))</f>
        <v>0.69</v>
      </c>
      <c r="BM283" s="17">
        <f t="shared" si="563"/>
        <v>0.69</v>
      </c>
      <c r="BN283" s="3">
        <f>IF(AN283=0,0,IFERROR(VLOOKUP($M:$M,'Price_Per_Oz_01.2019~'!$A:$CQ,Data_sheet_PTD!BN$2,0),0))</f>
        <v>0.69</v>
      </c>
      <c r="BO283" s="3">
        <f>IF(AO283=0,0,IFERROR(VLOOKUP($M:$M,'Price_Per_Oz_01.2019~'!$A:$CQ,Data_sheet_PTD!BO$2,0),0))</f>
        <v>0.69</v>
      </c>
      <c r="BP283" s="3">
        <f>IF(AP283=0,0,IFERROR(VLOOKUP($M:$M,'Price_Per_Oz_01.2019~'!$A:$CQ,Data_sheet_PTD!BP$2,0),0))</f>
        <v>0.69</v>
      </c>
      <c r="BQ283" s="3">
        <f>IF(AQ283=0,0,IFERROR(VLOOKUP($M:$M,'Price_Per_Oz_01.2019~'!$A:$CQ,Data_sheet_PTD!BQ$2,0),0))</f>
        <v>0.69</v>
      </c>
      <c r="BR283" s="3">
        <f>IF(AR283=0,0,IFERROR(VLOOKUP($M:$M,'Price_Per_Oz_01.2019~'!$A:$CQ,Data_sheet_PTD!BR$2,0),0))</f>
        <v>0.69</v>
      </c>
      <c r="BS283" s="3">
        <f>IF(AS283=0,0,IFERROR(VLOOKUP($M:$M,'Price_Per_Oz_01.2019~'!$A:$CQ,Data_sheet_PTD!BS$2,0),0))</f>
        <v>0.69</v>
      </c>
      <c r="BT283" s="3">
        <f>IF(AT283=0,0,IFERROR(VLOOKUP($M:$M,'Price_Per_Oz_01.2019~'!$A:$CQ,Data_sheet_PTD!BT$2,0),0))</f>
        <v>0.69</v>
      </c>
      <c r="BU283" s="3">
        <f>IF(AU283=0,0,IFERROR(VLOOKUP($M:$M,'Price_Per_Oz_01.2019~'!$A:$CQ,Data_sheet_PTD!BU$2,0),0))</f>
        <v>0.69</v>
      </c>
      <c r="BV283" s="3">
        <f>IF(AV283=0,0,IFERROR(VLOOKUP($M:$M,'Price_Per_Oz_01.2019~'!$A:$CQ,Data_sheet_PTD!BV$2,0),0))</f>
        <v>0.69</v>
      </c>
      <c r="BW283" s="3">
        <f>IF(AW283=0,0,IFERROR(VLOOKUP($M:$M,'Price_Per_Oz_01.2019~'!$A:$CQ,Data_sheet_PTD!BW$2,0),0))</f>
        <v>0.69</v>
      </c>
      <c r="BX283" s="3">
        <f>IF(AX283=0,0,IFERROR(VLOOKUP($M:$M,'Price_Per_Oz_01.2019~'!$A:$CQ,Data_sheet_PTD!BX$2,0),0))</f>
        <v>0.69</v>
      </c>
      <c r="BY283" s="3">
        <f>IF(AY283=0,0,IFERROR(VLOOKUP($M:$M,'Price_Per_Oz_01.2019~'!$A:$CQ,Data_sheet_PTD!BY$2,0),0))</f>
        <v>0.69</v>
      </c>
      <c r="BZ283" s="17">
        <f t="shared" si="564"/>
        <v>0.69</v>
      </c>
      <c r="CA283" s="12">
        <f t="shared" si="499"/>
        <v>28576.942028985508</v>
      </c>
      <c r="CB283" s="12">
        <f t="shared" si="500"/>
        <v>43242.942028985512</v>
      </c>
      <c r="CC283" s="12">
        <f t="shared" si="501"/>
        <v>50598.391304347831</v>
      </c>
      <c r="CD283" s="12">
        <f t="shared" si="502"/>
        <v>49649.72463768116</v>
      </c>
      <c r="CE283" s="12">
        <f t="shared" si="503"/>
        <v>66695.840579710144</v>
      </c>
      <c r="CF283" s="12">
        <f t="shared" si="504"/>
        <v>67524.043478260865</v>
      </c>
      <c r="CG283" s="12">
        <f t="shared" si="505"/>
        <v>64342.333333333336</v>
      </c>
      <c r="CH283" s="12">
        <f t="shared" si="506"/>
        <v>72194.608695652176</v>
      </c>
      <c r="CI283" s="12">
        <f t="shared" si="507"/>
        <v>60013.34782608696</v>
      </c>
      <c r="CJ283" s="12">
        <f t="shared" si="508"/>
        <v>53903.869565217392</v>
      </c>
      <c r="CK283" s="12">
        <f t="shared" si="509"/>
        <v>37222.826086956527</v>
      </c>
      <c r="CL283" s="12">
        <f t="shared" si="510"/>
        <v>32170.681159420292</v>
      </c>
      <c r="CM283" s="13">
        <f t="shared" si="565"/>
        <v>626135.55072463769</v>
      </c>
      <c r="CN283" s="12">
        <f t="shared" si="511"/>
        <v>35457.521739130432</v>
      </c>
      <c r="CO283" s="12">
        <f t="shared" si="512"/>
        <v>45569.130434782615</v>
      </c>
      <c r="CP283" s="12">
        <f t="shared" si="513"/>
        <v>70251.188405797104</v>
      </c>
      <c r="CQ283" s="12">
        <f t="shared" si="514"/>
        <v>68422.434782608703</v>
      </c>
      <c r="CR283" s="12">
        <f t="shared" si="515"/>
        <v>77034.956521739135</v>
      </c>
      <c r="CS283" s="12">
        <f t="shared" si="516"/>
        <v>67784.623188405807</v>
      </c>
      <c r="CT283" s="12">
        <f t="shared" si="517"/>
        <v>60909.478260869568</v>
      </c>
      <c r="CU283" s="12">
        <f t="shared" si="518"/>
        <v>73438.434782608703</v>
      </c>
      <c r="CV283" s="12">
        <f t="shared" si="519"/>
        <v>57060.623188405807</v>
      </c>
      <c r="CW283" s="12">
        <f t="shared" si="520"/>
        <v>53997.52173913044</v>
      </c>
      <c r="CX283" s="12">
        <f t="shared" si="521"/>
        <v>39894.956521739121</v>
      </c>
      <c r="CY283" s="12">
        <f t="shared" si="522"/>
        <v>33399.188405797118</v>
      </c>
      <c r="CZ283" s="13">
        <f t="shared" si="566"/>
        <v>683220.05797101464</v>
      </c>
      <c r="DA283" s="15">
        <f t="shared" si="524"/>
        <v>4747.5999999999976</v>
      </c>
      <c r="DB283" s="15">
        <f t="shared" si="525"/>
        <v>1605.0700000000015</v>
      </c>
      <c r="DC283" s="15">
        <f t="shared" si="526"/>
        <v>13560.429999999997</v>
      </c>
      <c r="DD283" s="15">
        <f t="shared" si="527"/>
        <v>12953.170000000004</v>
      </c>
      <c r="DE283" s="15">
        <f t="shared" si="528"/>
        <v>7133.9900000000034</v>
      </c>
      <c r="DF283" s="15">
        <f t="shared" si="529"/>
        <v>179.80000000001033</v>
      </c>
      <c r="DG283" s="15">
        <f t="shared" si="530"/>
        <v>-2368.6699999999996</v>
      </c>
      <c r="DH283" s="15">
        <f t="shared" si="531"/>
        <v>858.24000000000387</v>
      </c>
      <c r="DI283" s="15">
        <f t="shared" si="532"/>
        <v>-2037.3799999999951</v>
      </c>
      <c r="DJ283" s="15">
        <f t="shared" si="533"/>
        <v>64.620000000002833</v>
      </c>
      <c r="DK283" s="15">
        <f t="shared" si="534"/>
        <v>1843.7699999999893</v>
      </c>
      <c r="DL283" s="15">
        <f t="shared" si="535"/>
        <v>847.67000000001019</v>
      </c>
      <c r="DM283" s="16">
        <f t="shared" si="567"/>
        <v>39388.310000000027</v>
      </c>
      <c r="DN283" s="15">
        <f t="shared" si="537"/>
        <v>0</v>
      </c>
      <c r="DO283" s="15">
        <f t="shared" si="538"/>
        <v>0</v>
      </c>
      <c r="DP283" s="15">
        <f t="shared" si="539"/>
        <v>0</v>
      </c>
      <c r="DQ283" s="15">
        <f t="shared" si="540"/>
        <v>0</v>
      </c>
      <c r="DR283" s="15">
        <f t="shared" si="541"/>
        <v>0</v>
      </c>
      <c r="DS283" s="15">
        <f t="shared" si="542"/>
        <v>0</v>
      </c>
      <c r="DT283" s="15">
        <f t="shared" si="543"/>
        <v>0</v>
      </c>
      <c r="DU283" s="15">
        <f t="shared" si="544"/>
        <v>0</v>
      </c>
      <c r="DV283" s="15">
        <f t="shared" si="545"/>
        <v>0</v>
      </c>
      <c r="DW283" s="15">
        <f t="shared" si="546"/>
        <v>0</v>
      </c>
      <c r="DX283" s="15">
        <f t="shared" si="547"/>
        <v>0</v>
      </c>
      <c r="DY283" s="15">
        <f t="shared" si="548"/>
        <v>0</v>
      </c>
      <c r="DZ283" s="16">
        <f t="shared" si="568"/>
        <v>0</v>
      </c>
      <c r="EB283" s="22">
        <f t="shared" si="550"/>
        <v>0</v>
      </c>
      <c r="EC283" s="22">
        <f t="shared" si="551"/>
        <v>-1.8189894035458565E-12</v>
      </c>
      <c r="ED283" s="22">
        <f t="shared" si="552"/>
        <v>0</v>
      </c>
      <c r="EE283" s="22">
        <f t="shared" si="553"/>
        <v>0</v>
      </c>
      <c r="EF283" s="22">
        <f t="shared" si="554"/>
        <v>0</v>
      </c>
      <c r="EG283" s="22">
        <f t="shared" si="555"/>
        <v>-7.4180661613354459E-12</v>
      </c>
      <c r="EH283" s="22">
        <f t="shared" si="556"/>
        <v>0</v>
      </c>
      <c r="EI283" s="22">
        <f t="shared" si="557"/>
        <v>-5.9117155615240335E-12</v>
      </c>
      <c r="EJ283" s="22">
        <f t="shared" si="558"/>
        <v>-2.2737367544323206E-12</v>
      </c>
      <c r="EK283" s="22">
        <f t="shared" si="559"/>
        <v>-2.1316282072803006E-13</v>
      </c>
      <c r="EL283" s="22">
        <f t="shared" si="560"/>
        <v>3.865352482534945E-12</v>
      </c>
      <c r="EM283" s="22">
        <f t="shared" si="561"/>
        <v>-1.0231815394945443E-12</v>
      </c>
    </row>
    <row r="284" spans="13:143" x14ac:dyDescent="0.3">
      <c r="M284" t="s">
        <v>253</v>
      </c>
      <c r="N284" s="15">
        <f>IFERROR(VLOOKUP($M:$M,'Data 2'!$C:$R,'Data 2'!E$1,0),0)</f>
        <v>46162.18</v>
      </c>
      <c r="O284" s="15">
        <f>IFERROR(VLOOKUP($M:$M,'Data 2'!$C:$R,'Data 2'!F$1,0),0)</f>
        <v>49009.81</v>
      </c>
      <c r="P284" s="15">
        <f>IFERROR(VLOOKUP($M:$M,'Data 2'!$C:$R,'Data 2'!G$1,0),0)</f>
        <v>60689.71</v>
      </c>
      <c r="Q284" s="15">
        <f>IFERROR(VLOOKUP($M:$M,'Data 2'!$C:$R,'Data 2'!H$1,0),0)</f>
        <v>63686.93</v>
      </c>
      <c r="R284" s="15">
        <f>IFERROR(VLOOKUP($M:$M,'Data 2'!$C:$R,'Data 2'!I$1,0),0)</f>
        <v>65861.009999999995</v>
      </c>
      <c r="S284" s="15">
        <f>IFERROR(VLOOKUP($M:$M,'Data 2'!$C:$R,'Data 2'!J$1,0),0)</f>
        <v>72541.98</v>
      </c>
      <c r="T284" s="15">
        <f>IFERROR(VLOOKUP($M:$M,'Data 2'!$C:$R,'Data 2'!K$1,0),0)</f>
        <v>74942.34</v>
      </c>
      <c r="U284" s="15">
        <f>IFERROR(VLOOKUP($M:$M,'Data 2'!$C:$R,'Data 2'!L$1,0),0)</f>
        <v>68528.990000000005</v>
      </c>
      <c r="V284" s="15">
        <f>IFERROR(VLOOKUP($M:$M,'Data 2'!$C:$R,'Data 2'!M$1,0),0)</f>
        <v>57824.91</v>
      </c>
      <c r="W284" s="15">
        <f>IFERROR(VLOOKUP($M:$M,'Data 2'!$C:$R,'Data 2'!N$1,0),0)</f>
        <v>52118.12</v>
      </c>
      <c r="X284" s="15">
        <f>IFERROR(VLOOKUP($M:$M,'Data 2'!$C:$R,'Data 2'!O$1,0),0)</f>
        <v>38437.300000000003</v>
      </c>
      <c r="Y284" s="15">
        <f>IFERROR(VLOOKUP($M:$M,'Data 2'!$C:$R,'Data 2'!P$1,0),0)</f>
        <v>35897.93</v>
      </c>
      <c r="Z284" s="16">
        <f t="shared" si="570"/>
        <v>501422.94999999995</v>
      </c>
      <c r="AA284" s="15">
        <f>IFERROR(VLOOKUP($M:$M,'Data 2'!$U:$AI,'Data 2'!W$1,0),0)</f>
        <v>42781.38</v>
      </c>
      <c r="AB284" s="15">
        <f>IFERROR(VLOOKUP($M:$M,'Data 2'!$U:$AI,'Data 2'!X$1,0),0)</f>
        <v>55078.98</v>
      </c>
      <c r="AC284" s="15">
        <f>IFERROR(VLOOKUP($M:$M,'Data 2'!$U:$AI,'Data 2'!Y$1,0),0)</f>
        <v>73050.009999999995</v>
      </c>
      <c r="AD284" s="15">
        <f>IFERROR(VLOOKUP($M:$M,'Data 2'!$U:$AI,'Data 2'!Z$1,0),0)</f>
        <v>74542.12</v>
      </c>
      <c r="AE284" s="15">
        <f>IFERROR(VLOOKUP($M:$M,'Data 2'!$U:$AI,'Data 2'!AA$1,0),0)</f>
        <v>86242.25</v>
      </c>
      <c r="AF284" s="15">
        <f>IFERROR(VLOOKUP($M:$M,'Data 2'!$U:$AI,'Data 2'!AB$1,0),0)</f>
        <v>89578.71</v>
      </c>
      <c r="AG284" s="15">
        <f>IFERROR(VLOOKUP($M:$M,'Data 2'!$U:$AI,'Data 2'!AC$1,0),0)</f>
        <v>75140.12</v>
      </c>
      <c r="AH284" s="15">
        <f>IFERROR(VLOOKUP($M:$M,'Data 2'!$U:$AI,'Data 2'!AD$1,0),0)</f>
        <v>76622.789999999994</v>
      </c>
      <c r="AI284" s="15">
        <f>IFERROR(VLOOKUP($M:$M,'Data 2'!$U:$AI,'Data 2'!AE$1,0),0)</f>
        <v>66216.89</v>
      </c>
      <c r="AJ284" s="15">
        <f>IFERROR(VLOOKUP($M:$M,'Data 2'!$U:$AI,'Data 2'!AF$1,0),0)</f>
        <v>60956.97</v>
      </c>
      <c r="AK284" s="15">
        <f>IFERROR(VLOOKUP($M:$M,'Data 2'!$U:$AI,'Data 2'!AG$1,0),0)</f>
        <v>48003.8</v>
      </c>
      <c r="AL284" s="15">
        <f>IFERROR(VLOOKUP($M:$M,'Data 2'!$U:$AI,'Data 2'!AH$1,0),0)</f>
        <v>43838.29</v>
      </c>
      <c r="AM284" s="16">
        <f t="shared" si="569"/>
        <v>792052.31</v>
      </c>
      <c r="AN284" s="15">
        <f>IFERROR(VLOOKUP($M:$M,'Data 2'!$AP:$BE,'Data 2'!AR$1,0),0)</f>
        <v>42261.440000000002</v>
      </c>
      <c r="AO284" s="15">
        <f>IFERROR(VLOOKUP($M:$M,'Data 2'!$AP:$BE,'Data 2'!AS$1,0),0)</f>
        <v>57113.3</v>
      </c>
      <c r="AP284" s="15">
        <f>IFERROR(VLOOKUP($M:$M,'Data 2'!$AP:$BE,'Data 2'!AT$1,0),0)</f>
        <v>78890.62</v>
      </c>
      <c r="AQ284" s="15">
        <f>IFERROR(VLOOKUP($M:$M,'Data 2'!$AP:$BE,'Data 2'!AU$1,0),0)</f>
        <v>78298.490000000005</v>
      </c>
      <c r="AR284" s="15">
        <f>IFERROR(VLOOKUP($M:$M,'Data 2'!$AP:$BE,'Data 2'!AV$1,0),0)</f>
        <v>84053.37</v>
      </c>
      <c r="AS284" s="15">
        <f>IFERROR(VLOOKUP($M:$M,'Data 2'!$AP:$BE,'Data 2'!AW$1,0),0)</f>
        <v>81017.009999999995</v>
      </c>
      <c r="AT284" s="15">
        <f>IFERROR(VLOOKUP($M:$M,'Data 2'!$AP:$BE,'Data 2'!AX$1,0),0)</f>
        <v>75826.210000000006</v>
      </c>
      <c r="AU284" s="15">
        <f>IFERROR(VLOOKUP($M:$M,'Data 2'!$AP:$BE,'Data 2'!AY$1,0),0)</f>
        <v>75454.67</v>
      </c>
      <c r="AV284" s="15">
        <f>IFERROR(VLOOKUP($M:$M,'Data 2'!$AP:$BE,'Data 2'!AZ$1,0),0)</f>
        <v>61326.22</v>
      </c>
      <c r="AW284" s="15">
        <f>IFERROR(VLOOKUP($M:$M,'Data 2'!$AP:$BE,'Data 2'!BA$1,0),0)</f>
        <v>58365.64</v>
      </c>
      <c r="AX284" s="15">
        <f>IFERROR(VLOOKUP($M:$M,'Data 2'!$AP:$BE,'Data 2'!BB$1,0),0)</f>
        <v>51646.439999999981</v>
      </c>
      <c r="AY284" s="15">
        <f>IFERROR(VLOOKUP($M:$M,'Data 2'!$AP:$BE,'Data 2'!BC$1,0),0)</f>
        <v>44695.959999999992</v>
      </c>
      <c r="AZ284" s="16">
        <f t="shared" si="562"/>
        <v>788949.36999999988</v>
      </c>
      <c r="BA284" s="3">
        <f>IF(AA284=0,0,IFERROR(VLOOKUP($M:$M,'Price_Per_Oz_01.2019~'!$A:$CQ,Data_sheet_PTD!BA$2,0),0))</f>
        <v>0.65</v>
      </c>
      <c r="BB284" s="3">
        <f>IF(AB284=0,0,IFERROR(VLOOKUP($M:$M,'Price_Per_Oz_01.2019~'!$A:$CQ,Data_sheet_PTD!BB$2,0),0))</f>
        <v>0.65</v>
      </c>
      <c r="BC284" s="3">
        <f>IF(AC284=0,0,IFERROR(VLOOKUP($M:$M,'Price_Per_Oz_01.2019~'!$A:$CQ,Data_sheet_PTD!BC$2,0),0))</f>
        <v>0.65</v>
      </c>
      <c r="BD284" s="3">
        <f>IF(AD284=0,0,IFERROR(VLOOKUP($M:$M,'Price_Per_Oz_01.2019~'!$A:$CQ,Data_sheet_PTD!BD$2,0),0))</f>
        <v>0.65</v>
      </c>
      <c r="BE284" s="3">
        <f>IF(AE284=0,0,IFERROR(VLOOKUP($M:$M,'Price_Per_Oz_01.2019~'!$A:$CQ,Data_sheet_PTD!BE$2,0),0))</f>
        <v>0.65</v>
      </c>
      <c r="BF284" s="3">
        <f>IF(AF284=0,0,IFERROR(VLOOKUP($M:$M,'Price_Per_Oz_01.2019~'!$A:$CQ,Data_sheet_PTD!BF$2,0),0))</f>
        <v>0.65</v>
      </c>
      <c r="BG284" s="3">
        <f>IF(AG284=0,0,IFERROR(VLOOKUP($M:$M,'Price_Per_Oz_01.2019~'!$A:$CQ,Data_sheet_PTD!BG$2,0),0))</f>
        <v>0.65</v>
      </c>
      <c r="BH284" s="3">
        <f>IF(AH284=0,0,IFERROR(VLOOKUP($M:$M,'Price_Per_Oz_01.2019~'!$A:$CQ,Data_sheet_PTD!BH$2,0),0))</f>
        <v>0.65</v>
      </c>
      <c r="BI284" s="3">
        <f>IF(AI284=0,0,IFERROR(VLOOKUP($M:$M,'Price_Per_Oz_01.2019~'!$A:$CQ,Data_sheet_PTD!BI$2,0),0))</f>
        <v>0.68</v>
      </c>
      <c r="BJ284" s="3">
        <f>IF(AJ284=0,0,IFERROR(VLOOKUP($M:$M,'Price_Per_Oz_01.2019~'!$A:$CQ,Data_sheet_PTD!BJ$2,0),0))</f>
        <v>0.68</v>
      </c>
      <c r="BK284" s="3">
        <f>IF(AK284=0,0,IFERROR(VLOOKUP($M:$M,'Price_Per_Oz_01.2019~'!$A:$CQ,Data_sheet_PTD!BK$2,0),0))</f>
        <v>0.68</v>
      </c>
      <c r="BL284" s="3">
        <f>IF(AL284=0,0,IFERROR(VLOOKUP($M:$M,'Price_Per_Oz_01.2019~'!$A:$CQ,Data_sheet_PTD!BL$2,0),0))</f>
        <v>0.68</v>
      </c>
      <c r="BM284" s="17">
        <f t="shared" si="563"/>
        <v>0.65</v>
      </c>
      <c r="BN284" s="3">
        <f>IF(AN284=0,0,IFERROR(VLOOKUP($M:$M,'Price_Per_Oz_01.2019~'!$A:$CQ,Data_sheet_PTD!BN$2,0),0))</f>
        <v>0.68</v>
      </c>
      <c r="BO284" s="3">
        <f>IF(AO284=0,0,IFERROR(VLOOKUP($M:$M,'Price_Per_Oz_01.2019~'!$A:$CQ,Data_sheet_PTD!BO$2,0),0))</f>
        <v>0.68</v>
      </c>
      <c r="BP284" s="3">
        <f>IF(AP284=0,0,IFERROR(VLOOKUP($M:$M,'Price_Per_Oz_01.2019~'!$A:$CQ,Data_sheet_PTD!BP$2,0),0))</f>
        <v>0.68</v>
      </c>
      <c r="BQ284" s="3">
        <f>IF(AQ284=0,0,IFERROR(VLOOKUP($M:$M,'Price_Per_Oz_01.2019~'!$A:$CQ,Data_sheet_PTD!BQ$2,0),0))</f>
        <v>0.68</v>
      </c>
      <c r="BR284" s="3">
        <f>IF(AR284=0,0,IFERROR(VLOOKUP($M:$M,'Price_Per_Oz_01.2019~'!$A:$CQ,Data_sheet_PTD!BR$2,0),0))</f>
        <v>0.68</v>
      </c>
      <c r="BS284" s="3">
        <f>IF(AS284=0,0,IFERROR(VLOOKUP($M:$M,'Price_Per_Oz_01.2019~'!$A:$CQ,Data_sheet_PTD!BS$2,0),0))</f>
        <v>0.68</v>
      </c>
      <c r="BT284" s="3">
        <f>IF(AT284=0,0,IFERROR(VLOOKUP($M:$M,'Price_Per_Oz_01.2019~'!$A:$CQ,Data_sheet_PTD!BT$2,0),0))</f>
        <v>0.68</v>
      </c>
      <c r="BU284" s="3">
        <f>IF(AU284=0,0,IFERROR(VLOOKUP($M:$M,'Price_Per_Oz_01.2019~'!$A:$CQ,Data_sheet_PTD!BU$2,0),0))</f>
        <v>0.68</v>
      </c>
      <c r="BV284" s="3">
        <f>IF(AV284=0,0,IFERROR(VLOOKUP($M:$M,'Price_Per_Oz_01.2019~'!$A:$CQ,Data_sheet_PTD!BV$2,0),0))</f>
        <v>0.68</v>
      </c>
      <c r="BW284" s="3">
        <f>IF(AW284=0,0,IFERROR(VLOOKUP($M:$M,'Price_Per_Oz_01.2019~'!$A:$CQ,Data_sheet_PTD!BW$2,0),0))</f>
        <v>0.68</v>
      </c>
      <c r="BX284" s="3">
        <f>IF(AX284=0,0,IFERROR(VLOOKUP($M:$M,'Price_Per_Oz_01.2019~'!$A:$CQ,Data_sheet_PTD!BX$2,0),0))</f>
        <v>0.7</v>
      </c>
      <c r="BY284" s="3">
        <f>IF(AY284=0,0,IFERROR(VLOOKUP($M:$M,'Price_Per_Oz_01.2019~'!$A:$CQ,Data_sheet_PTD!BY$2,0),0))</f>
        <v>0.7</v>
      </c>
      <c r="BZ284" s="17">
        <f t="shared" si="564"/>
        <v>0.68</v>
      </c>
      <c r="CA284" s="12">
        <f t="shared" si="499"/>
        <v>65817.507692307685</v>
      </c>
      <c r="CB284" s="12">
        <f t="shared" si="500"/>
        <v>84736.892307692309</v>
      </c>
      <c r="CC284" s="12">
        <f t="shared" si="501"/>
        <v>112384.63076923076</v>
      </c>
      <c r="CD284" s="12">
        <f t="shared" si="502"/>
        <v>114680.1846153846</v>
      </c>
      <c r="CE284" s="12">
        <f t="shared" si="503"/>
        <v>132680.38461538462</v>
      </c>
      <c r="CF284" s="12">
        <f t="shared" si="504"/>
        <v>137813.4</v>
      </c>
      <c r="CG284" s="12">
        <f t="shared" si="505"/>
        <v>115600.1846153846</v>
      </c>
      <c r="CH284" s="12">
        <f t="shared" si="506"/>
        <v>117881.21538461537</v>
      </c>
      <c r="CI284" s="12">
        <f t="shared" si="507"/>
        <v>97377.779411764699</v>
      </c>
      <c r="CJ284" s="12">
        <f t="shared" si="508"/>
        <v>89642.602941176461</v>
      </c>
      <c r="CK284" s="12">
        <f t="shared" si="509"/>
        <v>70593.823529411762</v>
      </c>
      <c r="CL284" s="12">
        <f t="shared" si="510"/>
        <v>64468.073529411762</v>
      </c>
      <c r="CM284" s="13">
        <f t="shared" si="565"/>
        <v>1203676.6794117647</v>
      </c>
      <c r="CN284" s="12">
        <f t="shared" si="511"/>
        <v>62149.176470588238</v>
      </c>
      <c r="CO284" s="12">
        <f t="shared" si="512"/>
        <v>83990.147058823524</v>
      </c>
      <c r="CP284" s="12">
        <f t="shared" si="513"/>
        <v>116015.61764705881</v>
      </c>
      <c r="CQ284" s="12">
        <f t="shared" si="514"/>
        <v>115144.83823529411</v>
      </c>
      <c r="CR284" s="12">
        <f t="shared" si="515"/>
        <v>123607.89705882351</v>
      </c>
      <c r="CS284" s="12">
        <f t="shared" si="516"/>
        <v>119142.66176470586</v>
      </c>
      <c r="CT284" s="12">
        <f t="shared" si="517"/>
        <v>111509.13235294117</v>
      </c>
      <c r="CU284" s="12">
        <f t="shared" si="518"/>
        <v>110962.74999999999</v>
      </c>
      <c r="CV284" s="12">
        <f t="shared" si="519"/>
        <v>90185.617647058825</v>
      </c>
      <c r="CW284" s="12">
        <f t="shared" si="520"/>
        <v>85831.823529411762</v>
      </c>
      <c r="CX284" s="12">
        <f t="shared" si="521"/>
        <v>73780.628571428548</v>
      </c>
      <c r="CY284" s="12">
        <f t="shared" si="522"/>
        <v>63851.371428571423</v>
      </c>
      <c r="CZ284" s="13">
        <f t="shared" si="566"/>
        <v>1156171.6617647058</v>
      </c>
      <c r="DA284" s="15">
        <f t="shared" si="524"/>
        <v>-2384.4152941176408</v>
      </c>
      <c r="DB284" s="15">
        <f t="shared" si="525"/>
        <v>-485.38441176471025</v>
      </c>
      <c r="DC284" s="15">
        <f t="shared" si="526"/>
        <v>2360.141470588233</v>
      </c>
      <c r="DD284" s="15">
        <f t="shared" si="527"/>
        <v>302.02485294118378</v>
      </c>
      <c r="DE284" s="15">
        <f t="shared" si="528"/>
        <v>-5897.116911764725</v>
      </c>
      <c r="DF284" s="15">
        <f t="shared" si="529"/>
        <v>-12135.979852941187</v>
      </c>
      <c r="DG284" s="15">
        <f t="shared" si="530"/>
        <v>-2659.1839705882253</v>
      </c>
      <c r="DH284" s="15">
        <f t="shared" si="531"/>
        <v>-4497.0024999999978</v>
      </c>
      <c r="DI284" s="15">
        <f t="shared" si="532"/>
        <v>-4890.6699999999946</v>
      </c>
      <c r="DJ284" s="15">
        <f t="shared" si="533"/>
        <v>-2591.3299999999954</v>
      </c>
      <c r="DK284" s="15">
        <f t="shared" si="534"/>
        <v>2167.0274285714145</v>
      </c>
      <c r="DL284" s="15">
        <f t="shared" si="535"/>
        <v>-419.35742857143055</v>
      </c>
      <c r="DM284" s="16">
        <f t="shared" si="567"/>
        <v>-31131.246617647077</v>
      </c>
      <c r="DN284" s="15">
        <f t="shared" si="537"/>
        <v>1864.4752941176489</v>
      </c>
      <c r="DO284" s="15">
        <f t="shared" si="538"/>
        <v>2519.7044117647079</v>
      </c>
      <c r="DP284" s="15">
        <f t="shared" si="539"/>
        <v>3480.4685294117676</v>
      </c>
      <c r="DQ284" s="15">
        <f t="shared" si="540"/>
        <v>3454.3451470588266</v>
      </c>
      <c r="DR284" s="15">
        <f t="shared" si="541"/>
        <v>3708.2369117647086</v>
      </c>
      <c r="DS284" s="15">
        <f t="shared" si="542"/>
        <v>3574.2798529411789</v>
      </c>
      <c r="DT284" s="15">
        <f t="shared" si="543"/>
        <v>3345.2739705882382</v>
      </c>
      <c r="DU284" s="15">
        <f t="shared" si="544"/>
        <v>3328.8825000000024</v>
      </c>
      <c r="DV284" s="15">
        <f t="shared" si="545"/>
        <v>0</v>
      </c>
      <c r="DW284" s="15">
        <f t="shared" si="546"/>
        <v>0</v>
      </c>
      <c r="DX284" s="15">
        <f t="shared" si="547"/>
        <v>1475.612571428564</v>
      </c>
      <c r="DY284" s="15">
        <f t="shared" si="548"/>
        <v>1277.0274285714224</v>
      </c>
      <c r="DZ284" s="16">
        <f t="shared" si="568"/>
        <v>28028.306617647064</v>
      </c>
      <c r="EB284" s="22">
        <f t="shared" si="550"/>
        <v>-3.1832314562052488E-12</v>
      </c>
      <c r="EC284" s="22">
        <f t="shared" si="551"/>
        <v>2.0463630789890885E-12</v>
      </c>
      <c r="ED284" s="22">
        <f t="shared" si="552"/>
        <v>0</v>
      </c>
      <c r="EE284" s="22">
        <f t="shared" si="553"/>
        <v>0</v>
      </c>
      <c r="EF284" s="22">
        <f t="shared" si="554"/>
        <v>1.1823431123048067E-11</v>
      </c>
      <c r="EG284" s="22">
        <f t="shared" si="555"/>
        <v>0</v>
      </c>
      <c r="EH284" s="22">
        <f t="shared" si="556"/>
        <v>-1.8189894035458565E-12</v>
      </c>
      <c r="EI284" s="22">
        <f t="shared" si="557"/>
        <v>0</v>
      </c>
      <c r="EJ284" s="22">
        <f t="shared" si="558"/>
        <v>0</v>
      </c>
      <c r="EK284" s="22">
        <f t="shared" si="559"/>
        <v>-6.3664629124104977E-12</v>
      </c>
      <c r="EL284" s="22">
        <f t="shared" si="560"/>
        <v>0</v>
      </c>
      <c r="EM284" s="22">
        <f t="shared" si="561"/>
        <v>-9.0949470177292824E-13</v>
      </c>
    </row>
    <row r="285" spans="13:143" x14ac:dyDescent="0.3">
      <c r="M285" t="s">
        <v>254</v>
      </c>
      <c r="N285" s="15">
        <f>IFERROR(VLOOKUP($M:$M,'Data 2'!$C:$R,'Data 2'!E$1,0),0)</f>
        <v>0</v>
      </c>
      <c r="O285" s="15">
        <f>IFERROR(VLOOKUP($M:$M,'Data 2'!$C:$R,'Data 2'!F$1,0),0)</f>
        <v>0</v>
      </c>
      <c r="P285" s="15">
        <f>IFERROR(VLOOKUP($M:$M,'Data 2'!$C:$R,'Data 2'!G$1,0),0)</f>
        <v>0</v>
      </c>
      <c r="Q285" s="15">
        <f>IFERROR(VLOOKUP($M:$M,'Data 2'!$C:$R,'Data 2'!H$1,0),0)</f>
        <v>0</v>
      </c>
      <c r="R285" s="15">
        <f>IFERROR(VLOOKUP($M:$M,'Data 2'!$C:$R,'Data 2'!I$1,0),0)</f>
        <v>0</v>
      </c>
      <c r="S285" s="15">
        <f>IFERROR(VLOOKUP($M:$M,'Data 2'!$C:$R,'Data 2'!J$1,0),0)</f>
        <v>0</v>
      </c>
      <c r="T285" s="15">
        <f>IFERROR(VLOOKUP($M:$M,'Data 2'!$C:$R,'Data 2'!K$1,0),0)</f>
        <v>0</v>
      </c>
      <c r="U285" s="15">
        <f>IFERROR(VLOOKUP($M:$M,'Data 2'!$C:$R,'Data 2'!L$1,0),0)</f>
        <v>0</v>
      </c>
      <c r="V285" s="15">
        <f>IFERROR(VLOOKUP($M:$M,'Data 2'!$C:$R,'Data 2'!M$1,0),0)</f>
        <v>0</v>
      </c>
      <c r="W285" s="15">
        <f>IFERROR(VLOOKUP($M:$M,'Data 2'!$C:$R,'Data 2'!N$1,0),0)</f>
        <v>0</v>
      </c>
      <c r="X285" s="15">
        <f>IFERROR(VLOOKUP($M:$M,'Data 2'!$C:$R,'Data 2'!O$1,0),0)</f>
        <v>0</v>
      </c>
      <c r="Y285" s="15">
        <f>IFERROR(VLOOKUP($M:$M,'Data 2'!$C:$R,'Data 2'!P$1,0),0)</f>
        <v>0</v>
      </c>
      <c r="Z285" s="16">
        <f t="shared" si="570"/>
        <v>0</v>
      </c>
      <c r="AA285" s="15">
        <f>IFERROR(VLOOKUP($M:$M,'Data 2'!$U:$AI,'Data 2'!W$1,0),0)</f>
        <v>0</v>
      </c>
      <c r="AB285" s="15">
        <f>IFERROR(VLOOKUP($M:$M,'Data 2'!$U:$AI,'Data 2'!X$1,0),0)</f>
        <v>0</v>
      </c>
      <c r="AC285" s="15">
        <f>IFERROR(VLOOKUP($M:$M,'Data 2'!$U:$AI,'Data 2'!Y$1,0),0)</f>
        <v>0</v>
      </c>
      <c r="AD285" s="15">
        <f>IFERROR(VLOOKUP($M:$M,'Data 2'!$U:$AI,'Data 2'!Z$1,0),0)</f>
        <v>0</v>
      </c>
      <c r="AE285" s="15">
        <f>IFERROR(VLOOKUP($M:$M,'Data 2'!$U:$AI,'Data 2'!AA$1,0),0)</f>
        <v>0</v>
      </c>
      <c r="AF285" s="15">
        <f>IFERROR(VLOOKUP($M:$M,'Data 2'!$U:$AI,'Data 2'!AB$1,0),0)</f>
        <v>0</v>
      </c>
      <c r="AG285" s="15">
        <f>IFERROR(VLOOKUP($M:$M,'Data 2'!$U:$AI,'Data 2'!AC$1,0),0)</f>
        <v>0</v>
      </c>
      <c r="AH285" s="15">
        <f>IFERROR(VLOOKUP($M:$M,'Data 2'!$U:$AI,'Data 2'!AD$1,0),0)</f>
        <v>0</v>
      </c>
      <c r="AI285" s="15">
        <f>IFERROR(VLOOKUP($M:$M,'Data 2'!$U:$AI,'Data 2'!AE$1,0),0)</f>
        <v>0</v>
      </c>
      <c r="AJ285" s="15">
        <f>IFERROR(VLOOKUP($M:$M,'Data 2'!$U:$AI,'Data 2'!AF$1,0),0)</f>
        <v>0</v>
      </c>
      <c r="AK285" s="15">
        <f>IFERROR(VLOOKUP($M:$M,'Data 2'!$U:$AI,'Data 2'!AG$1,0),0)</f>
        <v>0</v>
      </c>
      <c r="AL285" s="15">
        <f>IFERROR(VLOOKUP($M:$M,'Data 2'!$U:$AI,'Data 2'!AH$1,0),0)</f>
        <v>0</v>
      </c>
      <c r="AM285" s="16">
        <f t="shared" si="569"/>
        <v>0</v>
      </c>
      <c r="AN285" s="15">
        <f>IFERROR(VLOOKUP($M:$M,'Data 2'!$AP:$BE,'Data 2'!AR$1,0),0)</f>
        <v>0</v>
      </c>
      <c r="AO285" s="15">
        <f>IFERROR(VLOOKUP($M:$M,'Data 2'!$AP:$BE,'Data 2'!AS$1,0),0)</f>
        <v>0</v>
      </c>
      <c r="AP285" s="15">
        <f>IFERROR(VLOOKUP($M:$M,'Data 2'!$AP:$BE,'Data 2'!AT$1,0),0)</f>
        <v>0</v>
      </c>
      <c r="AQ285" s="15">
        <f>IFERROR(VLOOKUP($M:$M,'Data 2'!$AP:$BE,'Data 2'!AU$1,0),0)</f>
        <v>0</v>
      </c>
      <c r="AR285" s="15">
        <f>IFERROR(VLOOKUP($M:$M,'Data 2'!$AP:$BE,'Data 2'!AV$1,0),0)</f>
        <v>0</v>
      </c>
      <c r="AS285" s="15">
        <f>IFERROR(VLOOKUP($M:$M,'Data 2'!$AP:$BE,'Data 2'!AW$1,0),0)</f>
        <v>0</v>
      </c>
      <c r="AT285" s="15">
        <f>IFERROR(VLOOKUP($M:$M,'Data 2'!$AP:$BE,'Data 2'!AX$1,0),0)</f>
        <v>0</v>
      </c>
      <c r="AU285" s="15">
        <f>IFERROR(VLOOKUP($M:$M,'Data 2'!$AP:$BE,'Data 2'!AY$1,0),0)</f>
        <v>0</v>
      </c>
      <c r="AV285" s="15">
        <f>IFERROR(VLOOKUP($M:$M,'Data 2'!$AP:$BE,'Data 2'!AZ$1,0),0)</f>
        <v>0</v>
      </c>
      <c r="AW285" s="15">
        <f>IFERROR(VLOOKUP($M:$M,'Data 2'!$AP:$BE,'Data 2'!BA$1,0),0)</f>
        <v>0</v>
      </c>
      <c r="AX285" s="15">
        <f>IFERROR(VLOOKUP($M:$M,'Data 2'!$AP:$BE,'Data 2'!BB$1,0),0)</f>
        <v>0</v>
      </c>
      <c r="AY285" s="15">
        <f>IFERROR(VLOOKUP($M:$M,'Data 2'!$AP:$BE,'Data 2'!BC$1,0),0)</f>
        <v>0</v>
      </c>
      <c r="AZ285" s="16">
        <f t="shared" si="562"/>
        <v>0</v>
      </c>
      <c r="BA285" s="3">
        <f>IF(AA285=0,0,IFERROR(VLOOKUP($M:$M,'Price_Per_Oz_01.2019~'!$A:$CQ,Data_sheet_PTD!BA$2,0),0))</f>
        <v>0</v>
      </c>
      <c r="BB285" s="3">
        <f>IF(AB285=0,0,IFERROR(VLOOKUP($M:$M,'Price_Per_Oz_01.2019~'!$A:$CQ,Data_sheet_PTD!BB$2,0),0))</f>
        <v>0</v>
      </c>
      <c r="BC285" s="3">
        <f>IF(AC285=0,0,IFERROR(VLOOKUP($M:$M,'Price_Per_Oz_01.2019~'!$A:$CQ,Data_sheet_PTD!BC$2,0),0))</f>
        <v>0</v>
      </c>
      <c r="BD285" s="3">
        <f>IF(AD285=0,0,IFERROR(VLOOKUP($M:$M,'Price_Per_Oz_01.2019~'!$A:$CQ,Data_sheet_PTD!BD$2,0),0))</f>
        <v>0</v>
      </c>
      <c r="BE285" s="3">
        <f>IF(AE285=0,0,IFERROR(VLOOKUP($M:$M,'Price_Per_Oz_01.2019~'!$A:$CQ,Data_sheet_PTD!BE$2,0),0))</f>
        <v>0</v>
      </c>
      <c r="BF285" s="3">
        <f>IF(AF285=0,0,IFERROR(VLOOKUP($M:$M,'Price_Per_Oz_01.2019~'!$A:$CQ,Data_sheet_PTD!BF$2,0),0))</f>
        <v>0</v>
      </c>
      <c r="BG285" s="3">
        <f>IF(AG285=0,0,IFERROR(VLOOKUP($M:$M,'Price_Per_Oz_01.2019~'!$A:$CQ,Data_sheet_PTD!BG$2,0),0))</f>
        <v>0</v>
      </c>
      <c r="BH285" s="3">
        <f>IF(AH285=0,0,IFERROR(VLOOKUP($M:$M,'Price_Per_Oz_01.2019~'!$A:$CQ,Data_sheet_PTD!BH$2,0),0))</f>
        <v>0</v>
      </c>
      <c r="BI285" s="3">
        <f>IF(AI285=0,0,IFERROR(VLOOKUP($M:$M,'Price_Per_Oz_01.2019~'!$A:$CQ,Data_sheet_PTD!BI$2,0),0))</f>
        <v>0</v>
      </c>
      <c r="BJ285" s="3">
        <f>IF(AJ285=0,0,IFERROR(VLOOKUP($M:$M,'Price_Per_Oz_01.2019~'!$A:$CQ,Data_sheet_PTD!BJ$2,0),0))</f>
        <v>0</v>
      </c>
      <c r="BK285" s="3">
        <f>IF(AK285=0,0,IFERROR(VLOOKUP($M:$M,'Price_Per_Oz_01.2019~'!$A:$CQ,Data_sheet_PTD!BK$2,0),0))</f>
        <v>0</v>
      </c>
      <c r="BL285" s="3">
        <f>IF(AL285=0,0,IFERROR(VLOOKUP($M:$M,'Price_Per_Oz_01.2019~'!$A:$CQ,Data_sheet_PTD!BL$2,0),0))</f>
        <v>0</v>
      </c>
      <c r="BM285" s="17">
        <f t="shared" si="563"/>
        <v>0</v>
      </c>
      <c r="BN285" s="3">
        <f>IF(AN285=0,0,IFERROR(VLOOKUP($M:$M,'Price_Per_Oz_01.2019~'!$A:$CQ,Data_sheet_PTD!BN$2,0),0))</f>
        <v>0</v>
      </c>
      <c r="BO285" s="3">
        <f>IF(AO285=0,0,IFERROR(VLOOKUP($M:$M,'Price_Per_Oz_01.2019~'!$A:$CQ,Data_sheet_PTD!BO$2,0),0))</f>
        <v>0</v>
      </c>
      <c r="BP285" s="3">
        <f>IF(AP285=0,0,IFERROR(VLOOKUP($M:$M,'Price_Per_Oz_01.2019~'!$A:$CQ,Data_sheet_PTD!BP$2,0),0))</f>
        <v>0</v>
      </c>
      <c r="BQ285" s="3">
        <f>IF(AQ285=0,0,IFERROR(VLOOKUP($M:$M,'Price_Per_Oz_01.2019~'!$A:$CQ,Data_sheet_PTD!BQ$2,0),0))</f>
        <v>0</v>
      </c>
      <c r="BR285" s="3">
        <f>IF(AR285=0,0,IFERROR(VLOOKUP($M:$M,'Price_Per_Oz_01.2019~'!$A:$CQ,Data_sheet_PTD!BR$2,0),0))</f>
        <v>0</v>
      </c>
      <c r="BS285" s="3">
        <f>IF(AS285=0,0,IFERROR(VLOOKUP($M:$M,'Price_Per_Oz_01.2019~'!$A:$CQ,Data_sheet_PTD!BS$2,0),0))</f>
        <v>0</v>
      </c>
      <c r="BT285" s="3">
        <f>IF(AT285=0,0,IFERROR(VLOOKUP($M:$M,'Price_Per_Oz_01.2019~'!$A:$CQ,Data_sheet_PTD!BT$2,0),0))</f>
        <v>0</v>
      </c>
      <c r="BU285" s="3">
        <f>IF(AU285=0,0,IFERROR(VLOOKUP($M:$M,'Price_Per_Oz_01.2019~'!$A:$CQ,Data_sheet_PTD!BU$2,0),0))</f>
        <v>0</v>
      </c>
      <c r="BV285" s="3">
        <f>IF(AV285=0,0,IFERROR(VLOOKUP($M:$M,'Price_Per_Oz_01.2019~'!$A:$CQ,Data_sheet_PTD!BV$2,0),0))</f>
        <v>0</v>
      </c>
      <c r="BW285" s="3">
        <f>IF(AW285=0,0,IFERROR(VLOOKUP($M:$M,'Price_Per_Oz_01.2019~'!$A:$CQ,Data_sheet_PTD!BW$2,0),0))</f>
        <v>0</v>
      </c>
      <c r="BX285" s="3">
        <f>IF(AX285=0,0,IFERROR(VLOOKUP($M:$M,'Price_Per_Oz_01.2019~'!$A:$CQ,Data_sheet_PTD!BX$2,0),0))</f>
        <v>0</v>
      </c>
      <c r="BY285" s="3">
        <f>IF(AY285=0,0,IFERROR(VLOOKUP($M:$M,'Price_Per_Oz_01.2019~'!$A:$CQ,Data_sheet_PTD!BY$2,0),0))</f>
        <v>0</v>
      </c>
      <c r="BZ285" s="17">
        <f t="shared" si="564"/>
        <v>0</v>
      </c>
      <c r="CA285" s="12">
        <f t="shared" si="499"/>
        <v>0</v>
      </c>
      <c r="CB285" s="12">
        <f t="shared" si="500"/>
        <v>0</v>
      </c>
      <c r="CC285" s="12">
        <f t="shared" si="501"/>
        <v>0</v>
      </c>
      <c r="CD285" s="12">
        <f t="shared" si="502"/>
        <v>0</v>
      </c>
      <c r="CE285" s="12">
        <f t="shared" si="503"/>
        <v>0</v>
      </c>
      <c r="CF285" s="12">
        <f t="shared" si="504"/>
        <v>0</v>
      </c>
      <c r="CG285" s="12">
        <f t="shared" si="505"/>
        <v>0</v>
      </c>
      <c r="CH285" s="12">
        <f t="shared" si="506"/>
        <v>0</v>
      </c>
      <c r="CI285" s="12">
        <f t="shared" si="507"/>
        <v>0</v>
      </c>
      <c r="CJ285" s="12">
        <f t="shared" si="508"/>
        <v>0</v>
      </c>
      <c r="CK285" s="12">
        <f t="shared" si="509"/>
        <v>0</v>
      </c>
      <c r="CL285" s="12">
        <f t="shared" si="510"/>
        <v>0</v>
      </c>
      <c r="CM285" s="13">
        <f t="shared" si="565"/>
        <v>0</v>
      </c>
      <c r="CN285" s="12">
        <f t="shared" si="511"/>
        <v>0</v>
      </c>
      <c r="CO285" s="12">
        <f t="shared" si="512"/>
        <v>0</v>
      </c>
      <c r="CP285" s="12">
        <f t="shared" si="513"/>
        <v>0</v>
      </c>
      <c r="CQ285" s="12">
        <f t="shared" si="514"/>
        <v>0</v>
      </c>
      <c r="CR285" s="12">
        <f t="shared" si="515"/>
        <v>0</v>
      </c>
      <c r="CS285" s="12">
        <f t="shared" si="516"/>
        <v>0</v>
      </c>
      <c r="CT285" s="12">
        <f t="shared" si="517"/>
        <v>0</v>
      </c>
      <c r="CU285" s="12">
        <f t="shared" si="518"/>
        <v>0</v>
      </c>
      <c r="CV285" s="12">
        <f t="shared" si="519"/>
        <v>0</v>
      </c>
      <c r="CW285" s="12">
        <f t="shared" si="520"/>
        <v>0</v>
      </c>
      <c r="CX285" s="12">
        <f t="shared" si="521"/>
        <v>0</v>
      </c>
      <c r="CY285" s="12">
        <f t="shared" si="522"/>
        <v>0</v>
      </c>
      <c r="CZ285" s="13">
        <f t="shared" si="566"/>
        <v>0</v>
      </c>
      <c r="DA285" s="15">
        <f t="shared" si="524"/>
        <v>0</v>
      </c>
      <c r="DB285" s="15">
        <f t="shared" si="525"/>
        <v>0</v>
      </c>
      <c r="DC285" s="15">
        <f t="shared" si="526"/>
        <v>0</v>
      </c>
      <c r="DD285" s="15">
        <f t="shared" si="527"/>
        <v>0</v>
      </c>
      <c r="DE285" s="15">
        <f t="shared" si="528"/>
        <v>0</v>
      </c>
      <c r="DF285" s="15">
        <f t="shared" si="529"/>
        <v>0</v>
      </c>
      <c r="DG285" s="15">
        <f t="shared" si="530"/>
        <v>0</v>
      </c>
      <c r="DH285" s="15">
        <f t="shared" si="531"/>
        <v>0</v>
      </c>
      <c r="DI285" s="15">
        <f t="shared" si="532"/>
        <v>0</v>
      </c>
      <c r="DJ285" s="15">
        <f t="shared" si="533"/>
        <v>0</v>
      </c>
      <c r="DK285" s="15">
        <f t="shared" si="534"/>
        <v>0</v>
      </c>
      <c r="DL285" s="15">
        <f t="shared" si="535"/>
        <v>0</v>
      </c>
      <c r="DM285" s="16">
        <f t="shared" si="567"/>
        <v>0</v>
      </c>
      <c r="DN285" s="15">
        <f t="shared" si="537"/>
        <v>0</v>
      </c>
      <c r="DO285" s="15">
        <f t="shared" si="538"/>
        <v>0</v>
      </c>
      <c r="DP285" s="15">
        <f t="shared" si="539"/>
        <v>0</v>
      </c>
      <c r="DQ285" s="15">
        <f t="shared" si="540"/>
        <v>0</v>
      </c>
      <c r="DR285" s="15">
        <f t="shared" si="541"/>
        <v>0</v>
      </c>
      <c r="DS285" s="15">
        <f t="shared" si="542"/>
        <v>0</v>
      </c>
      <c r="DT285" s="15">
        <f t="shared" si="543"/>
        <v>0</v>
      </c>
      <c r="DU285" s="15">
        <f t="shared" si="544"/>
        <v>0</v>
      </c>
      <c r="DV285" s="15">
        <f t="shared" si="545"/>
        <v>0</v>
      </c>
      <c r="DW285" s="15">
        <f t="shared" si="546"/>
        <v>0</v>
      </c>
      <c r="DX285" s="15">
        <f t="shared" si="547"/>
        <v>0</v>
      </c>
      <c r="DY285" s="15">
        <f t="shared" si="548"/>
        <v>0</v>
      </c>
      <c r="DZ285" s="16">
        <f t="shared" si="568"/>
        <v>0</v>
      </c>
      <c r="EB285" s="22">
        <f t="shared" si="550"/>
        <v>0</v>
      </c>
      <c r="EC285" s="22">
        <f t="shared" si="551"/>
        <v>0</v>
      </c>
      <c r="ED285" s="22">
        <f t="shared" si="552"/>
        <v>0</v>
      </c>
      <c r="EE285" s="22">
        <f t="shared" si="553"/>
        <v>0</v>
      </c>
      <c r="EF285" s="22">
        <f t="shared" si="554"/>
        <v>0</v>
      </c>
      <c r="EG285" s="22">
        <f t="shared" si="555"/>
        <v>0</v>
      </c>
      <c r="EH285" s="22">
        <f t="shared" si="556"/>
        <v>0</v>
      </c>
      <c r="EI285" s="22">
        <f t="shared" si="557"/>
        <v>0</v>
      </c>
      <c r="EJ285" s="22">
        <f t="shared" si="558"/>
        <v>0</v>
      </c>
      <c r="EK285" s="22">
        <f t="shared" si="559"/>
        <v>0</v>
      </c>
      <c r="EL285" s="22">
        <f t="shared" si="560"/>
        <v>0</v>
      </c>
      <c r="EM285" s="22">
        <f t="shared" si="561"/>
        <v>0</v>
      </c>
    </row>
    <row r="286" spans="13:143" x14ac:dyDescent="0.3">
      <c r="M286" t="s">
        <v>255</v>
      </c>
      <c r="N286" s="15">
        <f>IFERROR(VLOOKUP($M:$M,'Data 2'!$C:$R,'Data 2'!E$1,0),0)</f>
        <v>0</v>
      </c>
      <c r="O286" s="15">
        <f>IFERROR(VLOOKUP($M:$M,'Data 2'!$C:$R,'Data 2'!F$1,0),0)</f>
        <v>0</v>
      </c>
      <c r="P286" s="15">
        <f>IFERROR(VLOOKUP($M:$M,'Data 2'!$C:$R,'Data 2'!G$1,0),0)</f>
        <v>0</v>
      </c>
      <c r="Q286" s="15">
        <f>IFERROR(VLOOKUP($M:$M,'Data 2'!$C:$R,'Data 2'!H$1,0),0)</f>
        <v>0</v>
      </c>
      <c r="R286" s="15">
        <f>IFERROR(VLOOKUP($M:$M,'Data 2'!$C:$R,'Data 2'!I$1,0),0)</f>
        <v>0</v>
      </c>
      <c r="S286" s="15">
        <f>IFERROR(VLOOKUP($M:$M,'Data 2'!$C:$R,'Data 2'!J$1,0),0)</f>
        <v>0</v>
      </c>
      <c r="T286" s="15">
        <f>IFERROR(VLOOKUP($M:$M,'Data 2'!$C:$R,'Data 2'!K$1,0),0)</f>
        <v>0</v>
      </c>
      <c r="U286" s="15">
        <f>IFERROR(VLOOKUP($M:$M,'Data 2'!$C:$R,'Data 2'!L$1,0),0)</f>
        <v>0</v>
      </c>
      <c r="V286" s="15">
        <f>IFERROR(VLOOKUP($M:$M,'Data 2'!$C:$R,'Data 2'!M$1,0),0)</f>
        <v>0</v>
      </c>
      <c r="W286" s="15">
        <f>IFERROR(VLOOKUP($M:$M,'Data 2'!$C:$R,'Data 2'!N$1,0),0)</f>
        <v>0</v>
      </c>
      <c r="X286" s="15">
        <f>IFERROR(VLOOKUP($M:$M,'Data 2'!$C:$R,'Data 2'!O$1,0),0)</f>
        <v>0</v>
      </c>
      <c r="Y286" s="15">
        <f>IFERROR(VLOOKUP($M:$M,'Data 2'!$C:$R,'Data 2'!P$1,0),0)</f>
        <v>0</v>
      </c>
      <c r="Z286" s="16">
        <f t="shared" si="570"/>
        <v>0</v>
      </c>
      <c r="AA286" s="15">
        <f>IFERROR(VLOOKUP($M:$M,'Data 2'!$U:$AI,'Data 2'!W$1,0),0)</f>
        <v>0</v>
      </c>
      <c r="AB286" s="15">
        <f>IFERROR(VLOOKUP($M:$M,'Data 2'!$U:$AI,'Data 2'!X$1,0),0)</f>
        <v>0</v>
      </c>
      <c r="AC286" s="15">
        <f>IFERROR(VLOOKUP($M:$M,'Data 2'!$U:$AI,'Data 2'!Y$1,0),0)</f>
        <v>0</v>
      </c>
      <c r="AD286" s="15">
        <f>IFERROR(VLOOKUP($M:$M,'Data 2'!$U:$AI,'Data 2'!Z$1,0),0)</f>
        <v>0</v>
      </c>
      <c r="AE286" s="15">
        <f>IFERROR(VLOOKUP($M:$M,'Data 2'!$U:$AI,'Data 2'!AA$1,0),0)</f>
        <v>0</v>
      </c>
      <c r="AF286" s="15">
        <f>IFERROR(VLOOKUP($M:$M,'Data 2'!$U:$AI,'Data 2'!AB$1,0),0)</f>
        <v>0</v>
      </c>
      <c r="AG286" s="15">
        <f>IFERROR(VLOOKUP($M:$M,'Data 2'!$U:$AI,'Data 2'!AC$1,0),0)</f>
        <v>0</v>
      </c>
      <c r="AH286" s="15">
        <f>IFERROR(VLOOKUP($M:$M,'Data 2'!$U:$AI,'Data 2'!AD$1,0),0)</f>
        <v>0</v>
      </c>
      <c r="AI286" s="15">
        <f>IFERROR(VLOOKUP($M:$M,'Data 2'!$U:$AI,'Data 2'!AE$1,0),0)</f>
        <v>0</v>
      </c>
      <c r="AJ286" s="15">
        <f>IFERROR(VLOOKUP($M:$M,'Data 2'!$U:$AI,'Data 2'!AF$1,0),0)</f>
        <v>0</v>
      </c>
      <c r="AK286" s="15">
        <f>IFERROR(VLOOKUP($M:$M,'Data 2'!$U:$AI,'Data 2'!AG$1,0),0)</f>
        <v>0</v>
      </c>
      <c r="AL286" s="15">
        <f>IFERROR(VLOOKUP($M:$M,'Data 2'!$U:$AI,'Data 2'!AH$1,0),0)</f>
        <v>0</v>
      </c>
      <c r="AM286" s="16">
        <f t="shared" si="569"/>
        <v>0</v>
      </c>
      <c r="AN286" s="15">
        <f>IFERROR(VLOOKUP($M:$M,'Data 2'!$AP:$BE,'Data 2'!AR$1,0),0)</f>
        <v>0</v>
      </c>
      <c r="AO286" s="15">
        <f>IFERROR(VLOOKUP($M:$M,'Data 2'!$AP:$BE,'Data 2'!AS$1,0),0)</f>
        <v>0</v>
      </c>
      <c r="AP286" s="15">
        <f>IFERROR(VLOOKUP($M:$M,'Data 2'!$AP:$BE,'Data 2'!AT$1,0),0)</f>
        <v>0</v>
      </c>
      <c r="AQ286" s="15">
        <f>IFERROR(VLOOKUP($M:$M,'Data 2'!$AP:$BE,'Data 2'!AU$1,0),0)</f>
        <v>0</v>
      </c>
      <c r="AR286" s="15">
        <f>IFERROR(VLOOKUP($M:$M,'Data 2'!$AP:$BE,'Data 2'!AV$1,0),0)</f>
        <v>0</v>
      </c>
      <c r="AS286" s="15">
        <f>IFERROR(VLOOKUP($M:$M,'Data 2'!$AP:$BE,'Data 2'!AW$1,0),0)</f>
        <v>0</v>
      </c>
      <c r="AT286" s="15">
        <f>IFERROR(VLOOKUP($M:$M,'Data 2'!$AP:$BE,'Data 2'!AX$1,0),0)</f>
        <v>0</v>
      </c>
      <c r="AU286" s="15">
        <f>IFERROR(VLOOKUP($M:$M,'Data 2'!$AP:$BE,'Data 2'!AY$1,0),0)</f>
        <v>0</v>
      </c>
      <c r="AV286" s="15">
        <f>IFERROR(VLOOKUP($M:$M,'Data 2'!$AP:$BE,'Data 2'!AZ$1,0),0)</f>
        <v>0</v>
      </c>
      <c r="AW286" s="15">
        <f>IFERROR(VLOOKUP($M:$M,'Data 2'!$AP:$BE,'Data 2'!BA$1,0),0)</f>
        <v>0</v>
      </c>
      <c r="AX286" s="15">
        <f>IFERROR(VLOOKUP($M:$M,'Data 2'!$AP:$BE,'Data 2'!BB$1,0),0)</f>
        <v>0</v>
      </c>
      <c r="AY286" s="15">
        <f>IFERROR(VLOOKUP($M:$M,'Data 2'!$AP:$BE,'Data 2'!BC$1,0),0)</f>
        <v>0</v>
      </c>
      <c r="AZ286" s="16">
        <f t="shared" si="562"/>
        <v>0</v>
      </c>
      <c r="BA286" s="3">
        <f>IF(AA286=0,0,IFERROR(VLOOKUP($M:$M,'Price_Per_Oz_01.2019~'!$A:$CQ,Data_sheet_PTD!BA$2,0),0))</f>
        <v>0</v>
      </c>
      <c r="BB286" s="3">
        <f>IF(AB286=0,0,IFERROR(VLOOKUP($M:$M,'Price_Per_Oz_01.2019~'!$A:$CQ,Data_sheet_PTD!BB$2,0),0))</f>
        <v>0</v>
      </c>
      <c r="BC286" s="3">
        <f>IF(AC286=0,0,IFERROR(VLOOKUP($M:$M,'Price_Per_Oz_01.2019~'!$A:$CQ,Data_sheet_PTD!BC$2,0),0))</f>
        <v>0</v>
      </c>
      <c r="BD286" s="3">
        <f>IF(AD286=0,0,IFERROR(VLOOKUP($M:$M,'Price_Per_Oz_01.2019~'!$A:$CQ,Data_sheet_PTD!BD$2,0),0))</f>
        <v>0</v>
      </c>
      <c r="BE286" s="3">
        <f>IF(AE286=0,0,IFERROR(VLOOKUP($M:$M,'Price_Per_Oz_01.2019~'!$A:$CQ,Data_sheet_PTD!BE$2,0),0))</f>
        <v>0</v>
      </c>
      <c r="BF286" s="3">
        <f>IF(AF286=0,0,IFERROR(VLOOKUP($M:$M,'Price_Per_Oz_01.2019~'!$A:$CQ,Data_sheet_PTD!BF$2,0),0))</f>
        <v>0</v>
      </c>
      <c r="BG286" s="3">
        <f>IF(AG286=0,0,IFERROR(VLOOKUP($M:$M,'Price_Per_Oz_01.2019~'!$A:$CQ,Data_sheet_PTD!BG$2,0),0))</f>
        <v>0</v>
      </c>
      <c r="BH286" s="3">
        <f>IF(AH286=0,0,IFERROR(VLOOKUP($M:$M,'Price_Per_Oz_01.2019~'!$A:$CQ,Data_sheet_PTD!BH$2,0),0))</f>
        <v>0</v>
      </c>
      <c r="BI286" s="3">
        <f>IF(AI286=0,0,IFERROR(VLOOKUP($M:$M,'Price_Per_Oz_01.2019~'!$A:$CQ,Data_sheet_PTD!BI$2,0),0))</f>
        <v>0</v>
      </c>
      <c r="BJ286" s="3">
        <f>IF(AJ286=0,0,IFERROR(VLOOKUP($M:$M,'Price_Per_Oz_01.2019~'!$A:$CQ,Data_sheet_PTD!BJ$2,0),0))</f>
        <v>0</v>
      </c>
      <c r="BK286" s="3">
        <f>IF(AK286=0,0,IFERROR(VLOOKUP($M:$M,'Price_Per_Oz_01.2019~'!$A:$CQ,Data_sheet_PTD!BK$2,0),0))</f>
        <v>0</v>
      </c>
      <c r="BL286" s="3">
        <f>IF(AL286=0,0,IFERROR(VLOOKUP($M:$M,'Price_Per_Oz_01.2019~'!$A:$CQ,Data_sheet_PTD!BL$2,0),0))</f>
        <v>0</v>
      </c>
      <c r="BM286" s="17">
        <f t="shared" si="563"/>
        <v>0</v>
      </c>
      <c r="BN286" s="3">
        <f>IF(AN286=0,0,IFERROR(VLOOKUP($M:$M,'Price_Per_Oz_01.2019~'!$A:$CQ,Data_sheet_PTD!BN$2,0),0))</f>
        <v>0</v>
      </c>
      <c r="BO286" s="3">
        <f>IF(AO286=0,0,IFERROR(VLOOKUP($M:$M,'Price_Per_Oz_01.2019~'!$A:$CQ,Data_sheet_PTD!BO$2,0),0))</f>
        <v>0</v>
      </c>
      <c r="BP286" s="3">
        <f>IF(AP286=0,0,IFERROR(VLOOKUP($M:$M,'Price_Per_Oz_01.2019~'!$A:$CQ,Data_sheet_PTD!BP$2,0),0))</f>
        <v>0</v>
      </c>
      <c r="BQ286" s="3">
        <f>IF(AQ286=0,0,IFERROR(VLOOKUP($M:$M,'Price_Per_Oz_01.2019~'!$A:$CQ,Data_sheet_PTD!BQ$2,0),0))</f>
        <v>0</v>
      </c>
      <c r="BR286" s="3">
        <f>IF(AR286=0,0,IFERROR(VLOOKUP($M:$M,'Price_Per_Oz_01.2019~'!$A:$CQ,Data_sheet_PTD!BR$2,0),0))</f>
        <v>0</v>
      </c>
      <c r="BS286" s="3">
        <f>IF(AS286=0,0,IFERROR(VLOOKUP($M:$M,'Price_Per_Oz_01.2019~'!$A:$CQ,Data_sheet_PTD!BS$2,0),0))</f>
        <v>0</v>
      </c>
      <c r="BT286" s="3">
        <f>IF(AT286=0,0,IFERROR(VLOOKUP($M:$M,'Price_Per_Oz_01.2019~'!$A:$CQ,Data_sheet_PTD!BT$2,0),0))</f>
        <v>0</v>
      </c>
      <c r="BU286" s="3">
        <f>IF(AU286=0,0,IFERROR(VLOOKUP($M:$M,'Price_Per_Oz_01.2019~'!$A:$CQ,Data_sheet_PTD!BU$2,0),0))</f>
        <v>0</v>
      </c>
      <c r="BV286" s="3">
        <f>IF(AV286=0,0,IFERROR(VLOOKUP($M:$M,'Price_Per_Oz_01.2019~'!$A:$CQ,Data_sheet_PTD!BV$2,0),0))</f>
        <v>0</v>
      </c>
      <c r="BW286" s="3">
        <f>IF(AW286=0,0,IFERROR(VLOOKUP($M:$M,'Price_Per_Oz_01.2019~'!$A:$CQ,Data_sheet_PTD!BW$2,0),0))</f>
        <v>0</v>
      </c>
      <c r="BX286" s="3">
        <f>IF(AX286=0,0,IFERROR(VLOOKUP($M:$M,'Price_Per_Oz_01.2019~'!$A:$CQ,Data_sheet_PTD!BX$2,0),0))</f>
        <v>0</v>
      </c>
      <c r="BY286" s="3">
        <f>IF(AY286=0,0,IFERROR(VLOOKUP($M:$M,'Price_Per_Oz_01.2019~'!$A:$CQ,Data_sheet_PTD!BY$2,0),0))</f>
        <v>0</v>
      </c>
      <c r="BZ286" s="17">
        <f t="shared" si="564"/>
        <v>0</v>
      </c>
      <c r="CA286" s="12">
        <f t="shared" si="499"/>
        <v>0</v>
      </c>
      <c r="CB286" s="12">
        <f t="shared" si="500"/>
        <v>0</v>
      </c>
      <c r="CC286" s="12">
        <f t="shared" si="501"/>
        <v>0</v>
      </c>
      <c r="CD286" s="12">
        <f t="shared" si="502"/>
        <v>0</v>
      </c>
      <c r="CE286" s="12">
        <f t="shared" si="503"/>
        <v>0</v>
      </c>
      <c r="CF286" s="12">
        <f t="shared" si="504"/>
        <v>0</v>
      </c>
      <c r="CG286" s="12">
        <f t="shared" si="505"/>
        <v>0</v>
      </c>
      <c r="CH286" s="12">
        <f t="shared" si="506"/>
        <v>0</v>
      </c>
      <c r="CI286" s="12">
        <f t="shared" si="507"/>
        <v>0</v>
      </c>
      <c r="CJ286" s="12">
        <f t="shared" si="508"/>
        <v>0</v>
      </c>
      <c r="CK286" s="12">
        <f t="shared" si="509"/>
        <v>0</v>
      </c>
      <c r="CL286" s="12">
        <f t="shared" si="510"/>
        <v>0</v>
      </c>
      <c r="CM286" s="13">
        <f t="shared" si="565"/>
        <v>0</v>
      </c>
      <c r="CN286" s="12">
        <f t="shared" si="511"/>
        <v>0</v>
      </c>
      <c r="CO286" s="12">
        <f t="shared" si="512"/>
        <v>0</v>
      </c>
      <c r="CP286" s="12">
        <f t="shared" si="513"/>
        <v>0</v>
      </c>
      <c r="CQ286" s="12">
        <f t="shared" si="514"/>
        <v>0</v>
      </c>
      <c r="CR286" s="12">
        <f t="shared" si="515"/>
        <v>0</v>
      </c>
      <c r="CS286" s="12">
        <f t="shared" si="516"/>
        <v>0</v>
      </c>
      <c r="CT286" s="12">
        <f t="shared" si="517"/>
        <v>0</v>
      </c>
      <c r="CU286" s="12">
        <f t="shared" si="518"/>
        <v>0</v>
      </c>
      <c r="CV286" s="12">
        <f t="shared" si="519"/>
        <v>0</v>
      </c>
      <c r="CW286" s="12">
        <f t="shared" si="520"/>
        <v>0</v>
      </c>
      <c r="CX286" s="12">
        <f t="shared" si="521"/>
        <v>0</v>
      </c>
      <c r="CY286" s="12">
        <f t="shared" si="522"/>
        <v>0</v>
      </c>
      <c r="CZ286" s="13">
        <f t="shared" si="566"/>
        <v>0</v>
      </c>
      <c r="DA286" s="15">
        <f t="shared" si="524"/>
        <v>0</v>
      </c>
      <c r="DB286" s="15">
        <f t="shared" si="525"/>
        <v>0</v>
      </c>
      <c r="DC286" s="15">
        <f t="shared" si="526"/>
        <v>0</v>
      </c>
      <c r="DD286" s="15">
        <f t="shared" si="527"/>
        <v>0</v>
      </c>
      <c r="DE286" s="15">
        <f t="shared" si="528"/>
        <v>0</v>
      </c>
      <c r="DF286" s="15">
        <f t="shared" si="529"/>
        <v>0</v>
      </c>
      <c r="DG286" s="15">
        <f t="shared" si="530"/>
        <v>0</v>
      </c>
      <c r="DH286" s="15">
        <f t="shared" si="531"/>
        <v>0</v>
      </c>
      <c r="DI286" s="15">
        <f t="shared" si="532"/>
        <v>0</v>
      </c>
      <c r="DJ286" s="15">
        <f t="shared" si="533"/>
        <v>0</v>
      </c>
      <c r="DK286" s="15">
        <f t="shared" si="534"/>
        <v>0</v>
      </c>
      <c r="DL286" s="15">
        <f t="shared" si="535"/>
        <v>0</v>
      </c>
      <c r="DM286" s="16">
        <f t="shared" si="567"/>
        <v>0</v>
      </c>
      <c r="DN286" s="15">
        <f t="shared" si="537"/>
        <v>0</v>
      </c>
      <c r="DO286" s="15">
        <f t="shared" si="538"/>
        <v>0</v>
      </c>
      <c r="DP286" s="15">
        <f t="shared" si="539"/>
        <v>0</v>
      </c>
      <c r="DQ286" s="15">
        <f t="shared" si="540"/>
        <v>0</v>
      </c>
      <c r="DR286" s="15">
        <f t="shared" si="541"/>
        <v>0</v>
      </c>
      <c r="DS286" s="15">
        <f t="shared" si="542"/>
        <v>0</v>
      </c>
      <c r="DT286" s="15">
        <f t="shared" si="543"/>
        <v>0</v>
      </c>
      <c r="DU286" s="15">
        <f t="shared" si="544"/>
        <v>0</v>
      </c>
      <c r="DV286" s="15">
        <f t="shared" si="545"/>
        <v>0</v>
      </c>
      <c r="DW286" s="15">
        <f t="shared" si="546"/>
        <v>0</v>
      </c>
      <c r="DX286" s="15">
        <f t="shared" si="547"/>
        <v>0</v>
      </c>
      <c r="DY286" s="15">
        <f t="shared" si="548"/>
        <v>0</v>
      </c>
      <c r="DZ286" s="16">
        <f t="shared" si="568"/>
        <v>0</v>
      </c>
      <c r="EB286" s="22">
        <f t="shared" si="550"/>
        <v>0</v>
      </c>
      <c r="EC286" s="22">
        <f t="shared" si="551"/>
        <v>0</v>
      </c>
      <c r="ED286" s="22">
        <f t="shared" si="552"/>
        <v>0</v>
      </c>
      <c r="EE286" s="22">
        <f t="shared" si="553"/>
        <v>0</v>
      </c>
      <c r="EF286" s="22">
        <f t="shared" si="554"/>
        <v>0</v>
      </c>
      <c r="EG286" s="22">
        <f t="shared" si="555"/>
        <v>0</v>
      </c>
      <c r="EH286" s="22">
        <f t="shared" si="556"/>
        <v>0</v>
      </c>
      <c r="EI286" s="22">
        <f t="shared" si="557"/>
        <v>0</v>
      </c>
      <c r="EJ286" s="22">
        <f t="shared" si="558"/>
        <v>0</v>
      </c>
      <c r="EK286" s="22">
        <f t="shared" si="559"/>
        <v>0</v>
      </c>
      <c r="EL286" s="22">
        <f t="shared" si="560"/>
        <v>0</v>
      </c>
      <c r="EM286" s="22">
        <f t="shared" si="561"/>
        <v>0</v>
      </c>
    </row>
    <row r="287" spans="13:143" x14ac:dyDescent="0.3">
      <c r="M287" t="s">
        <v>256</v>
      </c>
      <c r="N287" s="15">
        <f>IFERROR(VLOOKUP($M:$M,'Data 2'!$C:$R,'Data 2'!E$1,0),0)</f>
        <v>44872.13</v>
      </c>
      <c r="O287" s="15">
        <f>IFERROR(VLOOKUP($M:$M,'Data 2'!$C:$R,'Data 2'!F$1,0),0)</f>
        <v>40188.53</v>
      </c>
      <c r="P287" s="15">
        <f>IFERROR(VLOOKUP($M:$M,'Data 2'!$C:$R,'Data 2'!G$1,0),0)</f>
        <v>66134.52</v>
      </c>
      <c r="Q287" s="15">
        <f>IFERROR(VLOOKUP($M:$M,'Data 2'!$C:$R,'Data 2'!H$1,0),0)</f>
        <v>67172.22</v>
      </c>
      <c r="R287" s="15">
        <f>IFERROR(VLOOKUP($M:$M,'Data 2'!$C:$R,'Data 2'!I$1,0),0)</f>
        <v>78021.61</v>
      </c>
      <c r="S287" s="15">
        <f>IFERROR(VLOOKUP($M:$M,'Data 2'!$C:$R,'Data 2'!J$1,0),0)</f>
        <v>80907.31</v>
      </c>
      <c r="T287" s="15">
        <f>IFERROR(VLOOKUP($M:$M,'Data 2'!$C:$R,'Data 2'!K$1,0),0)</f>
        <v>76039.66</v>
      </c>
      <c r="U287" s="15">
        <f>IFERROR(VLOOKUP($M:$M,'Data 2'!$C:$R,'Data 2'!L$1,0),0)</f>
        <v>76402.95</v>
      </c>
      <c r="V287" s="15">
        <f>IFERROR(VLOOKUP($M:$M,'Data 2'!$C:$R,'Data 2'!M$1,0),0)</f>
        <v>68315.17</v>
      </c>
      <c r="W287" s="15">
        <f>IFERROR(VLOOKUP($M:$M,'Data 2'!$C:$R,'Data 2'!N$1,0),0)</f>
        <v>54837.26</v>
      </c>
      <c r="X287" s="15">
        <f>IFERROR(VLOOKUP($M:$M,'Data 2'!$C:$R,'Data 2'!O$1,0),0)</f>
        <v>43358</v>
      </c>
      <c r="Y287" s="15">
        <f>IFERROR(VLOOKUP($M:$M,'Data 2'!$C:$R,'Data 2'!P$1,0),0)</f>
        <v>39690.370000000003</v>
      </c>
      <c r="Z287" s="16">
        <f t="shared" si="570"/>
        <v>529738.92999999993</v>
      </c>
      <c r="AA287" s="15">
        <f>IFERROR(VLOOKUP($M:$M,'Data 2'!$U:$AI,'Data 2'!W$1,0),0)</f>
        <v>44881.29</v>
      </c>
      <c r="AB287" s="15">
        <f>IFERROR(VLOOKUP($M:$M,'Data 2'!$U:$AI,'Data 2'!X$1,0),0)</f>
        <v>64766.28</v>
      </c>
      <c r="AC287" s="15">
        <f>IFERROR(VLOOKUP($M:$M,'Data 2'!$U:$AI,'Data 2'!Y$1,0),0)</f>
        <v>80949.679999999993</v>
      </c>
      <c r="AD287" s="15">
        <f>IFERROR(VLOOKUP($M:$M,'Data 2'!$U:$AI,'Data 2'!Z$1,0),0)</f>
        <v>82421.45</v>
      </c>
      <c r="AE287" s="15">
        <f>IFERROR(VLOOKUP($M:$M,'Data 2'!$U:$AI,'Data 2'!AA$1,0),0)</f>
        <v>90797.67</v>
      </c>
      <c r="AF287" s="15">
        <f>IFERROR(VLOOKUP($M:$M,'Data 2'!$U:$AI,'Data 2'!AB$1,0),0)</f>
        <v>92448.04</v>
      </c>
      <c r="AG287" s="15">
        <f>IFERROR(VLOOKUP($M:$M,'Data 2'!$U:$AI,'Data 2'!AC$1,0),0)</f>
        <v>82991.850000000006</v>
      </c>
      <c r="AH287" s="15">
        <f>IFERROR(VLOOKUP($M:$M,'Data 2'!$U:$AI,'Data 2'!AD$1,0),0)</f>
        <v>93135.039999999994</v>
      </c>
      <c r="AI287" s="15">
        <f>IFERROR(VLOOKUP($M:$M,'Data 2'!$U:$AI,'Data 2'!AE$1,0),0)</f>
        <v>81891.600000000006</v>
      </c>
      <c r="AJ287" s="15">
        <f>IFERROR(VLOOKUP($M:$M,'Data 2'!$U:$AI,'Data 2'!AF$1,0),0)</f>
        <v>76899.839999999997</v>
      </c>
      <c r="AK287" s="15">
        <f>IFERROR(VLOOKUP($M:$M,'Data 2'!$U:$AI,'Data 2'!AG$1,0),0)</f>
        <v>55943</v>
      </c>
      <c r="AL287" s="15">
        <f>IFERROR(VLOOKUP($M:$M,'Data 2'!$U:$AI,'Data 2'!AH$1,0),0)</f>
        <v>46740.55</v>
      </c>
      <c r="AM287" s="16">
        <f t="shared" si="569"/>
        <v>893866.29</v>
      </c>
      <c r="AN287" s="15">
        <f>IFERROR(VLOOKUP($M:$M,'Data 2'!$AP:$BE,'Data 2'!AR$1,0),0)</f>
        <v>56041.14</v>
      </c>
      <c r="AO287" s="15">
        <f>IFERROR(VLOOKUP($M:$M,'Data 2'!$AP:$BE,'Data 2'!AS$1,0),0)</f>
        <v>66881.52</v>
      </c>
      <c r="AP287" s="15">
        <f>IFERROR(VLOOKUP($M:$M,'Data 2'!$AP:$BE,'Data 2'!AT$1,0),0)</f>
        <v>98964.87</v>
      </c>
      <c r="AQ287" s="15">
        <f>IFERROR(VLOOKUP($M:$M,'Data 2'!$AP:$BE,'Data 2'!AU$1,0),0)</f>
        <v>103688.32000000001</v>
      </c>
      <c r="AR287" s="15">
        <f>IFERROR(VLOOKUP($M:$M,'Data 2'!$AP:$BE,'Data 2'!AV$1,0),0)</f>
        <v>116495.74</v>
      </c>
      <c r="AS287" s="15">
        <f>IFERROR(VLOOKUP($M:$M,'Data 2'!$AP:$BE,'Data 2'!AW$1,0),0)</f>
        <v>107818.77</v>
      </c>
      <c r="AT287" s="15">
        <f>IFERROR(VLOOKUP($M:$M,'Data 2'!$AP:$BE,'Data 2'!AX$1,0),0)</f>
        <v>101360.96000000001</v>
      </c>
      <c r="AU287" s="15">
        <f>IFERROR(VLOOKUP($M:$M,'Data 2'!$AP:$BE,'Data 2'!AY$1,0),0)</f>
        <v>114363.63</v>
      </c>
      <c r="AV287" s="15">
        <f>IFERROR(VLOOKUP($M:$M,'Data 2'!$AP:$BE,'Data 2'!AZ$1,0),0)</f>
        <v>96475.76</v>
      </c>
      <c r="AW287" s="15">
        <f>IFERROR(VLOOKUP($M:$M,'Data 2'!$AP:$BE,'Data 2'!BA$1,0),0)</f>
        <v>88972.629999999976</v>
      </c>
      <c r="AX287" s="15">
        <f>IFERROR(VLOOKUP($M:$M,'Data 2'!$AP:$BE,'Data 2'!BB$1,0),0)</f>
        <v>64638.500000000022</v>
      </c>
      <c r="AY287" s="15">
        <f>IFERROR(VLOOKUP($M:$M,'Data 2'!$AP:$BE,'Data 2'!BC$1,0),0)</f>
        <v>51221.469999999994</v>
      </c>
      <c r="AZ287" s="16">
        <f t="shared" si="562"/>
        <v>1066923.31</v>
      </c>
      <c r="BA287" s="3">
        <f>IF(AA287=0,0,IFERROR(VLOOKUP($M:$M,'Price_Per_Oz_01.2019~'!$A:$CQ,Data_sheet_PTD!BA$2,0),0))</f>
        <v>0.67</v>
      </c>
      <c r="BB287" s="3">
        <f>IF(AB287=0,0,IFERROR(VLOOKUP($M:$M,'Price_Per_Oz_01.2019~'!$A:$CQ,Data_sheet_PTD!BB$2,0),0))</f>
        <v>0.67</v>
      </c>
      <c r="BC287" s="3">
        <f>IF(AC287=0,0,IFERROR(VLOOKUP($M:$M,'Price_Per_Oz_01.2019~'!$A:$CQ,Data_sheet_PTD!BC$2,0),0))</f>
        <v>0.67</v>
      </c>
      <c r="BD287" s="3">
        <f>IF(AD287=0,0,IFERROR(VLOOKUP($M:$M,'Price_Per_Oz_01.2019~'!$A:$CQ,Data_sheet_PTD!BD$2,0),0))</f>
        <v>0.67</v>
      </c>
      <c r="BE287" s="3">
        <f>IF(AE287=0,0,IFERROR(VLOOKUP($M:$M,'Price_Per_Oz_01.2019~'!$A:$CQ,Data_sheet_PTD!BE$2,0),0))</f>
        <v>0.67</v>
      </c>
      <c r="BF287" s="3">
        <f>IF(AF287=0,0,IFERROR(VLOOKUP($M:$M,'Price_Per_Oz_01.2019~'!$A:$CQ,Data_sheet_PTD!BF$2,0),0))</f>
        <v>0.67</v>
      </c>
      <c r="BG287" s="3">
        <f>IF(AG287=0,0,IFERROR(VLOOKUP($M:$M,'Price_Per_Oz_01.2019~'!$A:$CQ,Data_sheet_PTD!BG$2,0),0))</f>
        <v>0.69</v>
      </c>
      <c r="BH287" s="3">
        <f>IF(AH287=0,0,IFERROR(VLOOKUP($M:$M,'Price_Per_Oz_01.2019~'!$A:$CQ,Data_sheet_PTD!BH$2,0),0))</f>
        <v>0.69</v>
      </c>
      <c r="BI287" s="3">
        <f>IF(AI287=0,0,IFERROR(VLOOKUP($M:$M,'Price_Per_Oz_01.2019~'!$A:$CQ,Data_sheet_PTD!BI$2,0),0))</f>
        <v>0.69</v>
      </c>
      <c r="BJ287" s="3">
        <f>IF(AJ287=0,0,IFERROR(VLOOKUP($M:$M,'Price_Per_Oz_01.2019~'!$A:$CQ,Data_sheet_PTD!BJ$2,0),0))</f>
        <v>0.69</v>
      </c>
      <c r="BK287" s="3">
        <f>IF(AK287=0,0,IFERROR(VLOOKUP($M:$M,'Price_Per_Oz_01.2019~'!$A:$CQ,Data_sheet_PTD!BK$2,0),0))</f>
        <v>0.69</v>
      </c>
      <c r="BL287" s="3">
        <f>IF(AL287=0,0,IFERROR(VLOOKUP($M:$M,'Price_Per_Oz_01.2019~'!$A:$CQ,Data_sheet_PTD!BL$2,0),0))</f>
        <v>0.69</v>
      </c>
      <c r="BM287" s="17">
        <f t="shared" si="563"/>
        <v>0.69</v>
      </c>
      <c r="BN287" s="3">
        <f>IF(AN287=0,0,IFERROR(VLOOKUP($M:$M,'Price_Per_Oz_01.2019~'!$A:$CQ,Data_sheet_PTD!BN$2,0),0))</f>
        <v>0.67</v>
      </c>
      <c r="BO287" s="3">
        <f>IF(AO287=0,0,IFERROR(VLOOKUP($M:$M,'Price_Per_Oz_01.2019~'!$A:$CQ,Data_sheet_PTD!BO$2,0),0))</f>
        <v>0.67</v>
      </c>
      <c r="BP287" s="3">
        <f>IF(AP287=0,0,IFERROR(VLOOKUP($M:$M,'Price_Per_Oz_01.2019~'!$A:$CQ,Data_sheet_PTD!BP$2,0),0))</f>
        <v>0.67</v>
      </c>
      <c r="BQ287" s="3">
        <f>IF(AQ287=0,0,IFERROR(VLOOKUP($M:$M,'Price_Per_Oz_01.2019~'!$A:$CQ,Data_sheet_PTD!BQ$2,0),0))</f>
        <v>0.67</v>
      </c>
      <c r="BR287" s="3">
        <f>IF(AR287=0,0,IFERROR(VLOOKUP($M:$M,'Price_Per_Oz_01.2019~'!$A:$CQ,Data_sheet_PTD!BR$2,0),0))</f>
        <v>0.67</v>
      </c>
      <c r="BS287" s="3">
        <f>IF(AS287=0,0,IFERROR(VLOOKUP($M:$M,'Price_Per_Oz_01.2019~'!$A:$CQ,Data_sheet_PTD!BS$2,0),0))</f>
        <v>0.67</v>
      </c>
      <c r="BT287" s="3">
        <f>IF(AT287=0,0,IFERROR(VLOOKUP($M:$M,'Price_Per_Oz_01.2019~'!$A:$CQ,Data_sheet_PTD!BT$2,0),0))</f>
        <v>0.67</v>
      </c>
      <c r="BU287" s="3">
        <f>IF(AU287=0,0,IFERROR(VLOOKUP($M:$M,'Price_Per_Oz_01.2019~'!$A:$CQ,Data_sheet_PTD!BU$2,0),0))</f>
        <v>0.67</v>
      </c>
      <c r="BV287" s="3">
        <f>IF(AV287=0,0,IFERROR(VLOOKUP($M:$M,'Price_Per_Oz_01.2019~'!$A:$CQ,Data_sheet_PTD!BV$2,0),0))</f>
        <v>0.67</v>
      </c>
      <c r="BW287" s="3">
        <f>IF(AW287=0,0,IFERROR(VLOOKUP($M:$M,'Price_Per_Oz_01.2019~'!$A:$CQ,Data_sheet_PTD!BW$2,0),0))</f>
        <v>0.69</v>
      </c>
      <c r="BX287" s="3">
        <f>IF(AX287=0,0,IFERROR(VLOOKUP($M:$M,'Price_Per_Oz_01.2019~'!$A:$CQ,Data_sheet_PTD!BX$2,0),0))</f>
        <v>0.69</v>
      </c>
      <c r="BY287" s="3">
        <f>IF(AY287=0,0,IFERROR(VLOOKUP($M:$M,'Price_Per_Oz_01.2019~'!$A:$CQ,Data_sheet_PTD!BY$2,0),0))</f>
        <v>0.69</v>
      </c>
      <c r="BZ287" s="17">
        <f t="shared" si="564"/>
        <v>0.67</v>
      </c>
      <c r="CA287" s="12">
        <f t="shared" si="499"/>
        <v>66987</v>
      </c>
      <c r="CB287" s="12">
        <f t="shared" si="500"/>
        <v>96666.089552238802</v>
      </c>
      <c r="CC287" s="12">
        <f t="shared" si="501"/>
        <v>120820.41791044774</v>
      </c>
      <c r="CD287" s="12">
        <f t="shared" si="502"/>
        <v>123017.08955223879</v>
      </c>
      <c r="CE287" s="12">
        <f t="shared" si="503"/>
        <v>135518.91044776118</v>
      </c>
      <c r="CF287" s="12">
        <f t="shared" si="504"/>
        <v>137982.14925373133</v>
      </c>
      <c r="CG287" s="12">
        <f t="shared" si="505"/>
        <v>120278.04347826089</v>
      </c>
      <c r="CH287" s="12">
        <f t="shared" si="506"/>
        <v>134978.31884057971</v>
      </c>
      <c r="CI287" s="12">
        <f t="shared" si="507"/>
        <v>118683.47826086958</v>
      </c>
      <c r="CJ287" s="12">
        <f t="shared" si="508"/>
        <v>111449.04347826088</v>
      </c>
      <c r="CK287" s="12">
        <f t="shared" si="509"/>
        <v>81076.811594202911</v>
      </c>
      <c r="CL287" s="12">
        <f t="shared" si="510"/>
        <v>67739.927536231888</v>
      </c>
      <c r="CM287" s="13">
        <f t="shared" si="565"/>
        <v>1315197.2799048238</v>
      </c>
      <c r="CN287" s="12">
        <f t="shared" si="511"/>
        <v>83643.492537313432</v>
      </c>
      <c r="CO287" s="12">
        <f t="shared" si="512"/>
        <v>99823.164179104482</v>
      </c>
      <c r="CP287" s="12">
        <f t="shared" si="513"/>
        <v>147708.76119402982</v>
      </c>
      <c r="CQ287" s="12">
        <f t="shared" si="514"/>
        <v>154758.68656716417</v>
      </c>
      <c r="CR287" s="12">
        <f t="shared" si="515"/>
        <v>173874.23880597015</v>
      </c>
      <c r="CS287" s="12">
        <f t="shared" si="516"/>
        <v>160923.53731343284</v>
      </c>
      <c r="CT287" s="12">
        <f t="shared" si="517"/>
        <v>151285.01492537314</v>
      </c>
      <c r="CU287" s="12">
        <f t="shared" si="518"/>
        <v>170691.98507462686</v>
      </c>
      <c r="CV287" s="12">
        <f t="shared" si="519"/>
        <v>143993.67164179104</v>
      </c>
      <c r="CW287" s="12">
        <f t="shared" si="520"/>
        <v>128945.84057971011</v>
      </c>
      <c r="CX287" s="12">
        <f t="shared" si="521"/>
        <v>93678.985507246412</v>
      </c>
      <c r="CY287" s="12">
        <f t="shared" si="522"/>
        <v>74234.014492753617</v>
      </c>
      <c r="CZ287" s="13">
        <f t="shared" si="566"/>
        <v>1583561.3928185161</v>
      </c>
      <c r="DA287" s="15">
        <f t="shared" si="524"/>
        <v>11159.85</v>
      </c>
      <c r="DB287" s="15">
        <f t="shared" si="525"/>
        <v>2115.2400000000061</v>
      </c>
      <c r="DC287" s="15">
        <f t="shared" si="526"/>
        <v>18015.189999999999</v>
      </c>
      <c r="DD287" s="15">
        <f t="shared" si="527"/>
        <v>21266.87000000001</v>
      </c>
      <c r="DE287" s="15">
        <f t="shared" si="528"/>
        <v>25698.070000000007</v>
      </c>
      <c r="DF287" s="15">
        <f t="shared" si="529"/>
        <v>15370.730000000012</v>
      </c>
      <c r="DG287" s="15">
        <f t="shared" si="530"/>
        <v>21394.810298507447</v>
      </c>
      <c r="DH287" s="15">
        <f t="shared" si="531"/>
        <v>24642.429701492532</v>
      </c>
      <c r="DI287" s="15">
        <f t="shared" si="532"/>
        <v>17464.0334328358</v>
      </c>
      <c r="DJ287" s="15">
        <f t="shared" si="533"/>
        <v>12072.789999999972</v>
      </c>
      <c r="DK287" s="15">
        <f t="shared" si="534"/>
        <v>8695.5000000000164</v>
      </c>
      <c r="DL287" s="15">
        <f t="shared" si="535"/>
        <v>4480.9199999999928</v>
      </c>
      <c r="DM287" s="16">
        <f t="shared" si="567"/>
        <v>182376.43343283582</v>
      </c>
      <c r="DN287" s="15">
        <f t="shared" si="537"/>
        <v>0</v>
      </c>
      <c r="DO287" s="15">
        <f t="shared" si="538"/>
        <v>0</v>
      </c>
      <c r="DP287" s="15">
        <f t="shared" si="539"/>
        <v>0</v>
      </c>
      <c r="DQ287" s="15">
        <f t="shared" si="540"/>
        <v>0</v>
      </c>
      <c r="DR287" s="15">
        <f t="shared" si="541"/>
        <v>0</v>
      </c>
      <c r="DS287" s="15">
        <f t="shared" si="542"/>
        <v>0</v>
      </c>
      <c r="DT287" s="15">
        <f t="shared" si="543"/>
        <v>-3025.7002985074487</v>
      </c>
      <c r="DU287" s="15">
        <f t="shared" si="544"/>
        <v>-3413.8397014925213</v>
      </c>
      <c r="DV287" s="15">
        <f t="shared" si="545"/>
        <v>-2879.8734328358073</v>
      </c>
      <c r="DW287" s="15">
        <f t="shared" si="546"/>
        <v>0</v>
      </c>
      <c r="DX287" s="15">
        <f t="shared" si="547"/>
        <v>0</v>
      </c>
      <c r="DY287" s="15">
        <f t="shared" si="548"/>
        <v>0</v>
      </c>
      <c r="DZ287" s="16">
        <f t="shared" si="568"/>
        <v>-9319.4134328357777</v>
      </c>
      <c r="EB287" s="22">
        <f t="shared" si="550"/>
        <v>0</v>
      </c>
      <c r="EC287" s="22">
        <f t="shared" si="551"/>
        <v>0</v>
      </c>
      <c r="ED287" s="22">
        <f t="shared" si="552"/>
        <v>0</v>
      </c>
      <c r="EE287" s="22">
        <f t="shared" si="553"/>
        <v>0</v>
      </c>
      <c r="EF287" s="22">
        <f t="shared" si="554"/>
        <v>0</v>
      </c>
      <c r="EG287" s="22">
        <f t="shared" si="555"/>
        <v>0</v>
      </c>
      <c r="EH287" s="22">
        <f t="shared" si="556"/>
        <v>0</v>
      </c>
      <c r="EI287" s="22">
        <f t="shared" si="557"/>
        <v>0</v>
      </c>
      <c r="EJ287" s="22">
        <f t="shared" si="558"/>
        <v>0</v>
      </c>
      <c r="EK287" s="22">
        <f t="shared" si="559"/>
        <v>0</v>
      </c>
      <c r="EL287" s="22">
        <f t="shared" si="560"/>
        <v>0</v>
      </c>
      <c r="EM287" s="22">
        <f t="shared" si="561"/>
        <v>0</v>
      </c>
    </row>
    <row r="288" spans="13:143" x14ac:dyDescent="0.3">
      <c r="M288" t="s">
        <v>356</v>
      </c>
      <c r="N288" s="15">
        <f>IFERROR(VLOOKUP($M:$M,'Data 2'!$C:$R,'Data 2'!E$1,0),0)</f>
        <v>0</v>
      </c>
      <c r="O288" s="15">
        <f>IFERROR(VLOOKUP($M:$M,'Data 2'!$C:$R,'Data 2'!F$1,0),0)</f>
        <v>0</v>
      </c>
      <c r="P288" s="15">
        <f>IFERROR(VLOOKUP($M:$M,'Data 2'!$C:$R,'Data 2'!G$1,0),0)</f>
        <v>0</v>
      </c>
      <c r="Q288" s="15">
        <f>IFERROR(VLOOKUP($M:$M,'Data 2'!$C:$R,'Data 2'!H$1,0),0)</f>
        <v>6315.37</v>
      </c>
      <c r="R288" s="15">
        <f>IFERROR(VLOOKUP($M:$M,'Data 2'!$C:$R,'Data 2'!I$1,0),0)</f>
        <v>34381.230000000003</v>
      </c>
      <c r="S288" s="15">
        <f>IFERROR(VLOOKUP($M:$M,'Data 2'!$C:$R,'Data 2'!J$1,0),0)</f>
        <v>45503.43</v>
      </c>
      <c r="T288" s="15">
        <f>IFERROR(VLOOKUP($M:$M,'Data 2'!$C:$R,'Data 2'!K$1,0),0)</f>
        <v>43570.879999999997</v>
      </c>
      <c r="U288" s="15">
        <f>IFERROR(VLOOKUP($M:$M,'Data 2'!$C:$R,'Data 2'!L$1,0),0)</f>
        <v>43840.4</v>
      </c>
      <c r="V288" s="15">
        <f>IFERROR(VLOOKUP($M:$M,'Data 2'!$C:$R,'Data 2'!M$1,0),0)</f>
        <v>36461.199999999997</v>
      </c>
      <c r="W288" s="15">
        <f>IFERROR(VLOOKUP($M:$M,'Data 2'!$C:$R,'Data 2'!N$1,0),0)</f>
        <v>26450.29</v>
      </c>
      <c r="X288" s="15">
        <f>IFERROR(VLOOKUP($M:$M,'Data 2'!$C:$R,'Data 2'!O$1,0),0)</f>
        <v>20211.63</v>
      </c>
      <c r="Y288" s="15">
        <f>IFERROR(VLOOKUP($M:$M,'Data 2'!$C:$R,'Data 2'!P$1,0),0)</f>
        <v>20645.11</v>
      </c>
      <c r="Z288" s="16">
        <f t="shared" si="570"/>
        <v>173611.31</v>
      </c>
      <c r="AA288" s="15">
        <f>IFERROR(VLOOKUP($M:$M,'Data 2'!$U:$AI,'Data 2'!W$1,0),0)</f>
        <v>18710.37</v>
      </c>
      <c r="AB288" s="15">
        <f>IFERROR(VLOOKUP($M:$M,'Data 2'!$U:$AI,'Data 2'!X$1,0),0)</f>
        <v>27326.83</v>
      </c>
      <c r="AC288" s="15">
        <f>IFERROR(VLOOKUP($M:$M,'Data 2'!$U:$AI,'Data 2'!Y$1,0),0)</f>
        <v>27686.97</v>
      </c>
      <c r="AD288" s="15">
        <f>IFERROR(VLOOKUP($M:$M,'Data 2'!$U:$AI,'Data 2'!Z$1,0),0)</f>
        <v>27326.99</v>
      </c>
      <c r="AE288" s="15">
        <f>IFERROR(VLOOKUP($M:$M,'Data 2'!$U:$AI,'Data 2'!AA$1,0),0)</f>
        <v>31699.26</v>
      </c>
      <c r="AF288" s="15">
        <f>IFERROR(VLOOKUP($M:$M,'Data 2'!$U:$AI,'Data 2'!AB$1,0),0)</f>
        <v>30709.43</v>
      </c>
      <c r="AG288" s="15">
        <f>IFERROR(VLOOKUP($M:$M,'Data 2'!$U:$AI,'Data 2'!AC$1,0),0)</f>
        <v>33515</v>
      </c>
      <c r="AH288" s="15">
        <f>IFERROR(VLOOKUP($M:$M,'Data 2'!$U:$AI,'Data 2'!AD$1,0),0)</f>
        <v>34533.410000000003</v>
      </c>
      <c r="AI288" s="15">
        <f>IFERROR(VLOOKUP($M:$M,'Data 2'!$U:$AI,'Data 2'!AE$1,0),0)</f>
        <v>32731.72</v>
      </c>
      <c r="AJ288" s="15">
        <f>IFERROR(VLOOKUP($M:$M,'Data 2'!$U:$AI,'Data 2'!AF$1,0),0)</f>
        <v>28225.84</v>
      </c>
      <c r="AK288" s="15">
        <f>IFERROR(VLOOKUP($M:$M,'Data 2'!$U:$AI,'Data 2'!AG$1,0),0)</f>
        <v>22334.34</v>
      </c>
      <c r="AL288" s="15">
        <f>IFERROR(VLOOKUP($M:$M,'Data 2'!$U:$AI,'Data 2'!AH$1,0),0)</f>
        <v>16938.21</v>
      </c>
      <c r="AM288" s="16">
        <f t="shared" si="569"/>
        <v>331738.37000000005</v>
      </c>
      <c r="AN288" s="15">
        <f>IFERROR(VLOOKUP($M:$M,'Data 2'!$AP:$BE,'Data 2'!AR$1,0),0)</f>
        <v>17757.560000000001</v>
      </c>
      <c r="AO288" s="15">
        <f>IFERROR(VLOOKUP($M:$M,'Data 2'!$AP:$BE,'Data 2'!AS$1,0),0)</f>
        <v>20639.990000000002</v>
      </c>
      <c r="AP288" s="15">
        <f>IFERROR(VLOOKUP($M:$M,'Data 2'!$AP:$BE,'Data 2'!AT$1,0),0)</f>
        <v>32490.560000000001</v>
      </c>
      <c r="AQ288" s="15">
        <f>IFERROR(VLOOKUP($M:$M,'Data 2'!$AP:$BE,'Data 2'!AU$1,0),0)</f>
        <v>30928.39</v>
      </c>
      <c r="AR288" s="15">
        <f>IFERROR(VLOOKUP($M:$M,'Data 2'!$AP:$BE,'Data 2'!AV$1,0),0)</f>
        <v>37037.449999999997</v>
      </c>
      <c r="AS288" s="15">
        <f>IFERROR(VLOOKUP($M:$M,'Data 2'!$AP:$BE,'Data 2'!AW$1,0),0)</f>
        <v>35911.86</v>
      </c>
      <c r="AT288" s="15">
        <f>IFERROR(VLOOKUP($M:$M,'Data 2'!$AP:$BE,'Data 2'!AX$1,0),0)</f>
        <v>33306.910000000003</v>
      </c>
      <c r="AU288" s="15">
        <f>IFERROR(VLOOKUP($M:$M,'Data 2'!$AP:$BE,'Data 2'!AY$1,0),0)</f>
        <v>35046.28</v>
      </c>
      <c r="AV288" s="15">
        <f>IFERROR(VLOOKUP($M:$M,'Data 2'!$AP:$BE,'Data 2'!AZ$1,0),0)</f>
        <v>28084.31</v>
      </c>
      <c r="AW288" s="15">
        <f>IFERROR(VLOOKUP($M:$M,'Data 2'!$AP:$BE,'Data 2'!BA$1,0),0)</f>
        <v>33291.919999999998</v>
      </c>
      <c r="AX288" s="15">
        <f>IFERROR(VLOOKUP($M:$M,'Data 2'!$AP:$BE,'Data 2'!BB$1,0),0)</f>
        <v>25639.47</v>
      </c>
      <c r="AY288" s="15">
        <f>IFERROR(VLOOKUP($M:$M,'Data 2'!$AP:$BE,'Data 2'!BC$1,0),0)</f>
        <v>24125.77</v>
      </c>
      <c r="AZ288" s="16">
        <f t="shared" ref="AZ288" si="571">SUM(AN288:AY288)</f>
        <v>354260.47</v>
      </c>
      <c r="BA288" s="3">
        <f>IF(AA288=0,0,IFERROR(VLOOKUP($M:$M,'Price_Per_Oz_01.2019~'!$A:$CQ,Data_sheet_PTD!BA$2,0),0))</f>
        <v>0.69</v>
      </c>
      <c r="BB288" s="3">
        <f>IF(AB288=0,0,IFERROR(VLOOKUP($M:$M,'Price_Per_Oz_01.2019~'!$A:$CQ,Data_sheet_PTD!BB$2,0),0))</f>
        <v>0.69</v>
      </c>
      <c r="BC288" s="3">
        <f>IF(AC288=0,0,IFERROR(VLOOKUP($M:$M,'Price_Per_Oz_01.2019~'!$A:$CQ,Data_sheet_PTD!BC$2,0),0))</f>
        <v>0.69</v>
      </c>
      <c r="BD288" s="3">
        <f>IF(AD288=0,0,IFERROR(VLOOKUP($M:$M,'Price_Per_Oz_01.2019~'!$A:$CQ,Data_sheet_PTD!BD$2,0),0))</f>
        <v>0.69</v>
      </c>
      <c r="BE288" s="3">
        <f>IF(AE288=0,0,IFERROR(VLOOKUP($M:$M,'Price_Per_Oz_01.2019~'!$A:$CQ,Data_sheet_PTD!BE$2,0),0))</f>
        <v>0.69</v>
      </c>
      <c r="BF288" s="3">
        <f>IF(AF288=0,0,IFERROR(VLOOKUP($M:$M,'Price_Per_Oz_01.2019~'!$A:$CQ,Data_sheet_PTD!BF$2,0),0))</f>
        <v>0.69</v>
      </c>
      <c r="BG288" s="3">
        <f>IF(AG288=0,0,IFERROR(VLOOKUP($M:$M,'Price_Per_Oz_01.2019~'!$A:$CQ,Data_sheet_PTD!BG$2,0),0))</f>
        <v>0.69</v>
      </c>
      <c r="BH288" s="3">
        <f>IF(AH288=0,0,IFERROR(VLOOKUP($M:$M,'Price_Per_Oz_01.2019~'!$A:$CQ,Data_sheet_PTD!BH$2,0),0))</f>
        <v>0.69</v>
      </c>
      <c r="BI288" s="3">
        <f>IF(AI288=0,0,IFERROR(VLOOKUP($M:$M,'Price_Per_Oz_01.2019~'!$A:$CQ,Data_sheet_PTD!BI$2,0),0))</f>
        <v>0.69</v>
      </c>
      <c r="BJ288" s="3">
        <f>IF(AJ288=0,0,IFERROR(VLOOKUP($M:$M,'Price_Per_Oz_01.2019~'!$A:$CQ,Data_sheet_PTD!BJ$2,0),0))</f>
        <v>0.69</v>
      </c>
      <c r="BK288" s="3">
        <f>IF(AK288=0,0,IFERROR(VLOOKUP($M:$M,'Price_Per_Oz_01.2019~'!$A:$CQ,Data_sheet_PTD!BK$2,0),0))</f>
        <v>0.69</v>
      </c>
      <c r="BL288" s="3">
        <f>IF(AL288=0,0,IFERROR(VLOOKUP($M:$M,'Price_Per_Oz_01.2019~'!$A:$CQ,Data_sheet_PTD!BL$2,0),0))</f>
        <v>0.69</v>
      </c>
      <c r="BM288" s="17">
        <f t="shared" si="563"/>
        <v>0.69</v>
      </c>
      <c r="BN288" s="3">
        <f>IF(AN288=0,0,IFERROR(VLOOKUP($M:$M,'Price_Per_Oz_01.2019~'!$A:$CQ,Data_sheet_PTD!BN$2,0),0))</f>
        <v>0.69</v>
      </c>
      <c r="BO288" s="3">
        <f>IF(AO288=0,0,IFERROR(VLOOKUP($M:$M,'Price_Per_Oz_01.2019~'!$A:$CQ,Data_sheet_PTD!BO$2,0),0))</f>
        <v>0.69</v>
      </c>
      <c r="BP288" s="3">
        <f>IF(AP288=0,0,IFERROR(VLOOKUP($M:$M,'Price_Per_Oz_01.2019~'!$A:$CQ,Data_sheet_PTD!BP$2,0),0))</f>
        <v>0.69</v>
      </c>
      <c r="BQ288" s="3">
        <f>IF(AQ288=0,0,IFERROR(VLOOKUP($M:$M,'Price_Per_Oz_01.2019~'!$A:$CQ,Data_sheet_PTD!BQ$2,0),0))</f>
        <v>0.69</v>
      </c>
      <c r="BR288" s="3">
        <f>IF(AR288=0,0,IFERROR(VLOOKUP($M:$M,'Price_Per_Oz_01.2019~'!$A:$CQ,Data_sheet_PTD!BR$2,0),0))</f>
        <v>0.69</v>
      </c>
      <c r="BS288" s="3">
        <f>IF(AS288=0,0,IFERROR(VLOOKUP($M:$M,'Price_Per_Oz_01.2019~'!$A:$CQ,Data_sheet_PTD!BS$2,0),0))</f>
        <v>0.69</v>
      </c>
      <c r="BT288" s="3">
        <f>IF(AT288=0,0,IFERROR(VLOOKUP($M:$M,'Price_Per_Oz_01.2019~'!$A:$CQ,Data_sheet_PTD!BT$2,0),0))</f>
        <v>0.69</v>
      </c>
      <c r="BU288" s="3">
        <f>IF(AU288=0,0,IFERROR(VLOOKUP($M:$M,'Price_Per_Oz_01.2019~'!$A:$CQ,Data_sheet_PTD!BU$2,0),0))</f>
        <v>0.69</v>
      </c>
      <c r="BV288" s="3">
        <f>IF(AV288=0,0,IFERROR(VLOOKUP($M:$M,'Price_Per_Oz_01.2019~'!$A:$CQ,Data_sheet_PTD!BV$2,0),0))</f>
        <v>0.69</v>
      </c>
      <c r="BW288" s="3">
        <f>IF(AW288=0,0,IFERROR(VLOOKUP($M:$M,'Price_Per_Oz_01.2019~'!$A:$CQ,Data_sheet_PTD!BW$2,0),0))</f>
        <v>0.69</v>
      </c>
      <c r="BX288" s="3">
        <f>IF(AX288=0,0,IFERROR(VLOOKUP($M:$M,'Price_Per_Oz_01.2019~'!$A:$CQ,Data_sheet_PTD!BX$2,0),0))</f>
        <v>0.69</v>
      </c>
      <c r="BY288" s="3">
        <f>IF(AY288=0,0,IFERROR(VLOOKUP($M:$M,'Price_Per_Oz_01.2019~'!$A:$CQ,Data_sheet_PTD!BY$2,0),0))</f>
        <v>0.69</v>
      </c>
      <c r="BZ288" s="17">
        <f t="shared" si="564"/>
        <v>0.69</v>
      </c>
      <c r="CA288" s="12">
        <f t="shared" si="499"/>
        <v>27116.478260869564</v>
      </c>
      <c r="CB288" s="12">
        <f t="shared" si="500"/>
        <v>39604.101449275367</v>
      </c>
      <c r="CC288" s="12">
        <f t="shared" si="501"/>
        <v>40126.043478260872</v>
      </c>
      <c r="CD288" s="12">
        <f t="shared" si="502"/>
        <v>39604.333333333336</v>
      </c>
      <c r="CE288" s="12">
        <f t="shared" si="503"/>
        <v>45940.956521739128</v>
      </c>
      <c r="CF288" s="12">
        <f t="shared" si="504"/>
        <v>44506.420289855079</v>
      </c>
      <c r="CG288" s="12">
        <f t="shared" si="505"/>
        <v>48572.463768115944</v>
      </c>
      <c r="CH288" s="12">
        <f t="shared" si="506"/>
        <v>50048.420289855079</v>
      </c>
      <c r="CI288" s="12">
        <f t="shared" si="507"/>
        <v>47437.275362318847</v>
      </c>
      <c r="CJ288" s="12">
        <f t="shared" si="508"/>
        <v>40907.014492753624</v>
      </c>
      <c r="CK288" s="12">
        <f t="shared" si="509"/>
        <v>32368.608695652176</v>
      </c>
      <c r="CL288" s="12">
        <f t="shared" si="510"/>
        <v>24548.130434782608</v>
      </c>
      <c r="CM288" s="13">
        <f t="shared" ref="CM288" si="572">SUM(CA288:CL288)</f>
        <v>480780.24637681158</v>
      </c>
      <c r="CN288" s="12">
        <f t="shared" si="511"/>
        <v>25735.594202898556</v>
      </c>
      <c r="CO288" s="12">
        <f t="shared" si="512"/>
        <v>29913.028985507251</v>
      </c>
      <c r="CP288" s="12">
        <f t="shared" si="513"/>
        <v>47087.768115942032</v>
      </c>
      <c r="CQ288" s="12">
        <f t="shared" si="514"/>
        <v>44823.753623188408</v>
      </c>
      <c r="CR288" s="12">
        <f t="shared" si="515"/>
        <v>53677.463768115944</v>
      </c>
      <c r="CS288" s="12">
        <f t="shared" si="516"/>
        <v>52046.17391304348</v>
      </c>
      <c r="CT288" s="12">
        <f t="shared" si="517"/>
        <v>48270.884057971023</v>
      </c>
      <c r="CU288" s="12">
        <f t="shared" si="518"/>
        <v>50791.710144927536</v>
      </c>
      <c r="CV288" s="12">
        <f t="shared" si="519"/>
        <v>40701.89855072464</v>
      </c>
      <c r="CW288" s="12">
        <f t="shared" si="520"/>
        <v>48249.159420289856</v>
      </c>
      <c r="CX288" s="12">
        <f t="shared" si="521"/>
        <v>37158.652173913048</v>
      </c>
      <c r="CY288" s="12">
        <f t="shared" si="522"/>
        <v>34964.884057971016</v>
      </c>
      <c r="CZ288" s="13">
        <f t="shared" ref="CZ288" si="573">SUM(CN288:CY288)</f>
        <v>513420.97101449274</v>
      </c>
      <c r="DA288" s="15">
        <f t="shared" si="524"/>
        <v>-952.80999999999585</v>
      </c>
      <c r="DB288" s="15">
        <f t="shared" si="525"/>
        <v>-6686.8399999999992</v>
      </c>
      <c r="DC288" s="15">
        <f t="shared" si="526"/>
        <v>4803.59</v>
      </c>
      <c r="DD288" s="15">
        <f t="shared" si="527"/>
        <v>3601.3999999999996</v>
      </c>
      <c r="DE288" s="15">
        <f t="shared" si="528"/>
        <v>5338.1900000000023</v>
      </c>
      <c r="DF288" s="15">
        <f t="shared" si="529"/>
        <v>5202.4299999999957</v>
      </c>
      <c r="DG288" s="15">
        <f t="shared" si="530"/>
        <v>-208.08999999999526</v>
      </c>
      <c r="DH288" s="15">
        <f t="shared" si="531"/>
        <v>512.86999999999512</v>
      </c>
      <c r="DI288" s="15">
        <f t="shared" si="532"/>
        <v>-4647.4100000000026</v>
      </c>
      <c r="DJ288" s="15">
        <f t="shared" si="533"/>
        <v>5066.08</v>
      </c>
      <c r="DK288" s="15">
        <f t="shared" si="534"/>
        <v>3305.1300000000015</v>
      </c>
      <c r="DL288" s="15">
        <f t="shared" si="535"/>
        <v>7187.56</v>
      </c>
      <c r="DM288" s="16">
        <f t="shared" ref="DM288" si="574">SUM(DA288:DL288)</f>
        <v>22522.100000000002</v>
      </c>
      <c r="DN288" s="15">
        <f t="shared" si="537"/>
        <v>0</v>
      </c>
      <c r="DO288" s="15">
        <f t="shared" si="538"/>
        <v>0</v>
      </c>
      <c r="DP288" s="15">
        <f t="shared" si="539"/>
        <v>0</v>
      </c>
      <c r="DQ288" s="15">
        <f t="shared" si="540"/>
        <v>0</v>
      </c>
      <c r="DR288" s="15">
        <f t="shared" si="541"/>
        <v>0</v>
      </c>
      <c r="DS288" s="15">
        <f t="shared" si="542"/>
        <v>0</v>
      </c>
      <c r="DT288" s="15">
        <f t="shared" si="543"/>
        <v>0</v>
      </c>
      <c r="DU288" s="15">
        <f t="shared" si="544"/>
        <v>0</v>
      </c>
      <c r="DV288" s="15">
        <f t="shared" si="545"/>
        <v>0</v>
      </c>
      <c r="DW288" s="15">
        <f t="shared" si="546"/>
        <v>0</v>
      </c>
      <c r="DX288" s="15">
        <f t="shared" si="547"/>
        <v>0</v>
      </c>
      <c r="DY288" s="15">
        <f t="shared" si="548"/>
        <v>0</v>
      </c>
      <c r="DZ288" s="16">
        <f t="shared" ref="DZ288" si="575">SUM(DN288:DY288)</f>
        <v>0</v>
      </c>
      <c r="EB288" s="22">
        <f t="shared" si="550"/>
        <v>-1.8189894035458565E-12</v>
      </c>
      <c r="EC288" s="22">
        <f t="shared" si="551"/>
        <v>0</v>
      </c>
      <c r="ED288" s="22">
        <f t="shared" si="552"/>
        <v>0</v>
      </c>
      <c r="EE288" s="22">
        <f t="shared" si="553"/>
        <v>0</v>
      </c>
      <c r="EF288" s="22">
        <f t="shared" si="554"/>
        <v>0</v>
      </c>
      <c r="EG288" s="22">
        <f t="shared" si="555"/>
        <v>0</v>
      </c>
      <c r="EH288" s="22">
        <f t="shared" si="556"/>
        <v>-1.2505552149377763E-12</v>
      </c>
      <c r="EI288" s="22">
        <f t="shared" si="557"/>
        <v>0</v>
      </c>
      <c r="EJ288" s="22">
        <f t="shared" si="558"/>
        <v>0</v>
      </c>
      <c r="EK288" s="22">
        <f t="shared" si="559"/>
        <v>0</v>
      </c>
      <c r="EL288" s="22">
        <f t="shared" si="560"/>
        <v>0</v>
      </c>
      <c r="EM288" s="22">
        <f t="shared" si="561"/>
        <v>0</v>
      </c>
    </row>
    <row r="289" spans="13:143" x14ac:dyDescent="0.3">
      <c r="M289" t="s">
        <v>257</v>
      </c>
      <c r="N289" s="15">
        <f>IFERROR(VLOOKUP($M:$M,'Data 2'!$C:$R,'Data 2'!E$1,0),0)</f>
        <v>25860.07</v>
      </c>
      <c r="O289" s="15">
        <f>IFERROR(VLOOKUP($M:$M,'Data 2'!$C:$R,'Data 2'!F$1,0),0)</f>
        <v>26195.54</v>
      </c>
      <c r="P289" s="15">
        <f>IFERROR(VLOOKUP($M:$M,'Data 2'!$C:$R,'Data 2'!G$1,0),0)</f>
        <v>35759.29</v>
      </c>
      <c r="Q289" s="15">
        <f>IFERROR(VLOOKUP($M:$M,'Data 2'!$C:$R,'Data 2'!H$1,0),0)</f>
        <v>39270.400000000001</v>
      </c>
      <c r="R289" s="15">
        <f>IFERROR(VLOOKUP($M:$M,'Data 2'!$C:$R,'Data 2'!I$1,0),0)</f>
        <v>44653.74</v>
      </c>
      <c r="S289" s="15">
        <f>IFERROR(VLOOKUP($M:$M,'Data 2'!$C:$R,'Data 2'!J$1,0),0)</f>
        <v>39869.360000000001</v>
      </c>
      <c r="T289" s="15">
        <f>IFERROR(VLOOKUP($M:$M,'Data 2'!$C:$R,'Data 2'!K$1,0),0)</f>
        <v>38983.910000000003</v>
      </c>
      <c r="U289" s="15">
        <f>IFERROR(VLOOKUP($M:$M,'Data 2'!$C:$R,'Data 2'!L$1,0),0)</f>
        <v>42923.62</v>
      </c>
      <c r="V289" s="15">
        <f>IFERROR(VLOOKUP($M:$M,'Data 2'!$C:$R,'Data 2'!M$1,0),0)</f>
        <v>35169.949999999997</v>
      </c>
      <c r="W289" s="15">
        <f>IFERROR(VLOOKUP($M:$M,'Data 2'!$C:$R,'Data 2'!N$1,0),0)</f>
        <v>28658.22</v>
      </c>
      <c r="X289" s="15">
        <f>IFERROR(VLOOKUP($M:$M,'Data 2'!$C:$R,'Data 2'!O$1,0),0)</f>
        <v>23086.49</v>
      </c>
      <c r="Y289" s="15">
        <f>IFERROR(VLOOKUP($M:$M,'Data 2'!$C:$R,'Data 2'!P$1,0),0)</f>
        <v>21721.33</v>
      </c>
      <c r="Z289" s="16">
        <f t="shared" si="570"/>
        <v>293515.93</v>
      </c>
      <c r="AA289" s="15">
        <f>IFERROR(VLOOKUP($M:$M,'Data 2'!$U:$AI,'Data 2'!W$1,0),0)</f>
        <v>25146.66</v>
      </c>
      <c r="AB289" s="15">
        <f>IFERROR(VLOOKUP($M:$M,'Data 2'!$U:$AI,'Data 2'!X$1,0),0)</f>
        <v>33739.74</v>
      </c>
      <c r="AC289" s="15">
        <f>IFERROR(VLOOKUP($M:$M,'Data 2'!$U:$AI,'Data 2'!Y$1,0),0)</f>
        <v>40063.769999999997</v>
      </c>
      <c r="AD289" s="15">
        <f>IFERROR(VLOOKUP($M:$M,'Data 2'!$U:$AI,'Data 2'!Z$1,0),0)</f>
        <v>46822.61</v>
      </c>
      <c r="AE289" s="15">
        <f>IFERROR(VLOOKUP($M:$M,'Data 2'!$U:$AI,'Data 2'!AA$1,0),0)</f>
        <v>53224.01</v>
      </c>
      <c r="AF289" s="15">
        <f>IFERROR(VLOOKUP($M:$M,'Data 2'!$U:$AI,'Data 2'!AB$1,0),0)</f>
        <v>50972.51</v>
      </c>
      <c r="AG289" s="15">
        <f>IFERROR(VLOOKUP($M:$M,'Data 2'!$U:$AI,'Data 2'!AC$1,0),0)</f>
        <v>44464.29</v>
      </c>
      <c r="AH289" s="15">
        <f>IFERROR(VLOOKUP($M:$M,'Data 2'!$U:$AI,'Data 2'!AD$1,0),0)</f>
        <v>49448.32</v>
      </c>
      <c r="AI289" s="15">
        <f>IFERROR(VLOOKUP($M:$M,'Data 2'!$U:$AI,'Data 2'!AE$1,0),0)</f>
        <v>44018.54</v>
      </c>
      <c r="AJ289" s="15">
        <f>IFERROR(VLOOKUP($M:$M,'Data 2'!$U:$AI,'Data 2'!AF$1,0),0)</f>
        <v>35534.03</v>
      </c>
      <c r="AK289" s="15">
        <f>IFERROR(VLOOKUP($M:$M,'Data 2'!$U:$AI,'Data 2'!AG$1,0),0)</f>
        <v>31308.52</v>
      </c>
      <c r="AL289" s="15">
        <f>IFERROR(VLOOKUP($M:$M,'Data 2'!$U:$AI,'Data 2'!AH$1,0),0)</f>
        <v>24900.63</v>
      </c>
      <c r="AM289" s="16">
        <f t="shared" si="569"/>
        <v>479643.63</v>
      </c>
      <c r="AN289" s="15">
        <f>IFERROR(VLOOKUP($M:$M,'Data 2'!$AP:$BE,'Data 2'!AR$1,0),0)</f>
        <v>31084.89</v>
      </c>
      <c r="AO289" s="15">
        <f>IFERROR(VLOOKUP($M:$M,'Data 2'!$AP:$BE,'Data 2'!AS$1,0),0)</f>
        <v>34232.050000000003</v>
      </c>
      <c r="AP289" s="15">
        <f>IFERROR(VLOOKUP($M:$M,'Data 2'!$AP:$BE,'Data 2'!AT$1,0),0)</f>
        <v>50196.1</v>
      </c>
      <c r="AQ289" s="15">
        <f>IFERROR(VLOOKUP($M:$M,'Data 2'!$AP:$BE,'Data 2'!AU$1,0),0)</f>
        <v>49165.89</v>
      </c>
      <c r="AR289" s="15">
        <f>IFERROR(VLOOKUP($M:$M,'Data 2'!$AP:$BE,'Data 2'!AV$1,0),0)</f>
        <v>58010.49</v>
      </c>
      <c r="AS289" s="15">
        <f>IFERROR(VLOOKUP($M:$M,'Data 2'!$AP:$BE,'Data 2'!AW$1,0),0)</f>
        <v>52745.06</v>
      </c>
      <c r="AT289" s="15">
        <f>IFERROR(VLOOKUP($M:$M,'Data 2'!$AP:$BE,'Data 2'!AX$1,0),0)</f>
        <v>51983.59</v>
      </c>
      <c r="AU289" s="15">
        <f>IFERROR(VLOOKUP($M:$M,'Data 2'!$AP:$BE,'Data 2'!AY$1,0),0)</f>
        <v>58138.64</v>
      </c>
      <c r="AV289" s="15">
        <f>IFERROR(VLOOKUP($M:$M,'Data 2'!$AP:$BE,'Data 2'!AZ$1,0),0)</f>
        <v>46019.85</v>
      </c>
      <c r="AW289" s="15">
        <f>IFERROR(VLOOKUP($M:$M,'Data 2'!$AP:$BE,'Data 2'!BA$1,0),0)</f>
        <v>44514.939999999988</v>
      </c>
      <c r="AX289" s="15">
        <f>IFERROR(VLOOKUP($M:$M,'Data 2'!$AP:$BE,'Data 2'!BB$1,0),0)</f>
        <v>35262.400000000001</v>
      </c>
      <c r="AY289" s="15">
        <f>IFERROR(VLOOKUP($M:$M,'Data 2'!$AP:$BE,'Data 2'!BC$1,0),0)</f>
        <v>27094.079999999991</v>
      </c>
      <c r="AZ289" s="16">
        <f t="shared" si="562"/>
        <v>538447.98</v>
      </c>
      <c r="BA289" s="3">
        <f>IF(AA289=0,0,IFERROR(VLOOKUP($M:$M,'Price_Per_Oz_01.2019~'!$A:$CQ,Data_sheet_PTD!BA$2,0),0))</f>
        <v>0.67</v>
      </c>
      <c r="BB289" s="3">
        <f>IF(AB289=0,0,IFERROR(VLOOKUP($M:$M,'Price_Per_Oz_01.2019~'!$A:$CQ,Data_sheet_PTD!BB$2,0),0))</f>
        <v>0.67</v>
      </c>
      <c r="BC289" s="3">
        <f>IF(AC289=0,0,IFERROR(VLOOKUP($M:$M,'Price_Per_Oz_01.2019~'!$A:$CQ,Data_sheet_PTD!BC$2,0),0))</f>
        <v>0.67</v>
      </c>
      <c r="BD289" s="3">
        <f>IF(AD289=0,0,IFERROR(VLOOKUP($M:$M,'Price_Per_Oz_01.2019~'!$A:$CQ,Data_sheet_PTD!BD$2,0),0))</f>
        <v>0.67</v>
      </c>
      <c r="BE289" s="3">
        <f>IF(AE289=0,0,IFERROR(VLOOKUP($M:$M,'Price_Per_Oz_01.2019~'!$A:$CQ,Data_sheet_PTD!BE$2,0),0))</f>
        <v>0.67</v>
      </c>
      <c r="BF289" s="3">
        <f>IF(AF289=0,0,IFERROR(VLOOKUP($M:$M,'Price_Per_Oz_01.2019~'!$A:$CQ,Data_sheet_PTD!BF$2,0),0))</f>
        <v>0.67</v>
      </c>
      <c r="BG289" s="3">
        <f>IF(AG289=0,0,IFERROR(VLOOKUP($M:$M,'Price_Per_Oz_01.2019~'!$A:$CQ,Data_sheet_PTD!BG$2,0),0))</f>
        <v>0.67</v>
      </c>
      <c r="BH289" s="3">
        <f>IF(AH289=0,0,IFERROR(VLOOKUP($M:$M,'Price_Per_Oz_01.2019~'!$A:$CQ,Data_sheet_PTD!BH$2,0),0))</f>
        <v>0.67</v>
      </c>
      <c r="BI289" s="3">
        <f>IF(AI289=0,0,IFERROR(VLOOKUP($M:$M,'Price_Per_Oz_01.2019~'!$A:$CQ,Data_sheet_PTD!BI$2,0),0))</f>
        <v>0.67</v>
      </c>
      <c r="BJ289" s="3">
        <f>IF(AJ289=0,0,IFERROR(VLOOKUP($M:$M,'Price_Per_Oz_01.2019~'!$A:$CQ,Data_sheet_PTD!BJ$2,0),0))</f>
        <v>0.67</v>
      </c>
      <c r="BK289" s="3">
        <f>IF(AK289=0,0,IFERROR(VLOOKUP($M:$M,'Price_Per_Oz_01.2019~'!$A:$CQ,Data_sheet_PTD!BK$2,0),0))</f>
        <v>0.67</v>
      </c>
      <c r="BL289" s="3">
        <f>IF(AL289=0,0,IFERROR(VLOOKUP($M:$M,'Price_Per_Oz_01.2019~'!$A:$CQ,Data_sheet_PTD!BL$2,0),0))</f>
        <v>0.67</v>
      </c>
      <c r="BM289" s="17">
        <f t="shared" si="563"/>
        <v>0.67</v>
      </c>
      <c r="BN289" s="3">
        <f>IF(AN289=0,0,IFERROR(VLOOKUP($M:$M,'Price_Per_Oz_01.2019~'!$A:$CQ,Data_sheet_PTD!BN$2,0),0))</f>
        <v>0.67</v>
      </c>
      <c r="BO289" s="3">
        <f>IF(AO289=0,0,IFERROR(VLOOKUP($M:$M,'Price_Per_Oz_01.2019~'!$A:$CQ,Data_sheet_PTD!BO$2,0),0))</f>
        <v>0.67</v>
      </c>
      <c r="BP289" s="3">
        <f>IF(AP289=0,0,IFERROR(VLOOKUP($M:$M,'Price_Per_Oz_01.2019~'!$A:$CQ,Data_sheet_PTD!BP$2,0),0))</f>
        <v>0.67</v>
      </c>
      <c r="BQ289" s="3">
        <f>IF(AQ289=0,0,IFERROR(VLOOKUP($M:$M,'Price_Per_Oz_01.2019~'!$A:$CQ,Data_sheet_PTD!BQ$2,0),0))</f>
        <v>0.67</v>
      </c>
      <c r="BR289" s="3">
        <f>IF(AR289=0,0,IFERROR(VLOOKUP($M:$M,'Price_Per_Oz_01.2019~'!$A:$CQ,Data_sheet_PTD!BR$2,0),0))</f>
        <v>0.67</v>
      </c>
      <c r="BS289" s="3">
        <f>IF(AS289=0,0,IFERROR(VLOOKUP($M:$M,'Price_Per_Oz_01.2019~'!$A:$CQ,Data_sheet_PTD!BS$2,0),0))</f>
        <v>0.67</v>
      </c>
      <c r="BT289" s="3">
        <f>IF(AT289=0,0,IFERROR(VLOOKUP($M:$M,'Price_Per_Oz_01.2019~'!$A:$CQ,Data_sheet_PTD!BT$2,0),0))</f>
        <v>0.67</v>
      </c>
      <c r="BU289" s="3">
        <f>IF(AU289=0,0,IFERROR(VLOOKUP($M:$M,'Price_Per_Oz_01.2019~'!$A:$CQ,Data_sheet_PTD!BU$2,0),0))</f>
        <v>0.67</v>
      </c>
      <c r="BV289" s="3">
        <f>IF(AV289=0,0,IFERROR(VLOOKUP($M:$M,'Price_Per_Oz_01.2019~'!$A:$CQ,Data_sheet_PTD!BV$2,0),0))</f>
        <v>0.67</v>
      </c>
      <c r="BW289" s="3">
        <f>IF(AW289=0,0,IFERROR(VLOOKUP($M:$M,'Price_Per_Oz_01.2019~'!$A:$CQ,Data_sheet_PTD!BW$2,0),0))</f>
        <v>0.69</v>
      </c>
      <c r="BX289" s="3">
        <f>IF(AX289=0,0,IFERROR(VLOOKUP($M:$M,'Price_Per_Oz_01.2019~'!$A:$CQ,Data_sheet_PTD!BX$2,0),0))</f>
        <v>0.69</v>
      </c>
      <c r="BY289" s="3">
        <f>IF(AY289=0,0,IFERROR(VLOOKUP($M:$M,'Price_Per_Oz_01.2019~'!$A:$CQ,Data_sheet_PTD!BY$2,0),0))</f>
        <v>0.69</v>
      </c>
      <c r="BZ289" s="17">
        <f t="shared" si="564"/>
        <v>0.67</v>
      </c>
      <c r="CA289" s="12">
        <f t="shared" si="499"/>
        <v>37532.32835820895</v>
      </c>
      <c r="CB289" s="12">
        <f t="shared" si="500"/>
        <v>50357.820895522382</v>
      </c>
      <c r="CC289" s="12">
        <f t="shared" si="501"/>
        <v>59796.671641791036</v>
      </c>
      <c r="CD289" s="12">
        <f t="shared" si="502"/>
        <v>69884.492537313432</v>
      </c>
      <c r="CE289" s="12">
        <f t="shared" si="503"/>
        <v>79438.820895522382</v>
      </c>
      <c r="CF289" s="12">
        <f t="shared" si="504"/>
        <v>76078.373134328358</v>
      </c>
      <c r="CG289" s="12">
        <f t="shared" si="505"/>
        <v>66364.611940298506</v>
      </c>
      <c r="CH289" s="12">
        <f t="shared" si="506"/>
        <v>73803.46268656716</v>
      </c>
      <c r="CI289" s="12">
        <f t="shared" si="507"/>
        <v>65699.313432835814</v>
      </c>
      <c r="CJ289" s="12">
        <f t="shared" si="508"/>
        <v>53035.865671641783</v>
      </c>
      <c r="CK289" s="12">
        <f t="shared" si="509"/>
        <v>46729.13432835821</v>
      </c>
      <c r="CL289" s="12">
        <f t="shared" si="510"/>
        <v>37165.119402985074</v>
      </c>
      <c r="CM289" s="13">
        <f t="shared" ref="CM289:CM310" si="576">SUM(CA289:CL289)</f>
        <v>715886.01492537314</v>
      </c>
      <c r="CN289" s="12">
        <f t="shared" si="511"/>
        <v>46395.358208955222</v>
      </c>
      <c r="CO289" s="12">
        <f t="shared" si="512"/>
        <v>51092.611940298506</v>
      </c>
      <c r="CP289" s="12">
        <f t="shared" si="513"/>
        <v>74919.552238805962</v>
      </c>
      <c r="CQ289" s="12">
        <f t="shared" si="514"/>
        <v>73381.92537313432</v>
      </c>
      <c r="CR289" s="12">
        <f t="shared" si="515"/>
        <v>86582.820895522382</v>
      </c>
      <c r="CS289" s="12">
        <f t="shared" si="516"/>
        <v>78723.970149253728</v>
      </c>
      <c r="CT289" s="12">
        <f t="shared" si="517"/>
        <v>77587.447761194024</v>
      </c>
      <c r="CU289" s="12">
        <f t="shared" si="518"/>
        <v>86774.089552238802</v>
      </c>
      <c r="CV289" s="12">
        <f t="shared" si="519"/>
        <v>68686.343283582086</v>
      </c>
      <c r="CW289" s="12">
        <f t="shared" si="520"/>
        <v>64514.405797101434</v>
      </c>
      <c r="CX289" s="12">
        <f t="shared" si="521"/>
        <v>51104.927536231888</v>
      </c>
      <c r="CY289" s="12">
        <f t="shared" si="522"/>
        <v>39266.782608695641</v>
      </c>
      <c r="CZ289" s="13">
        <f t="shared" si="566"/>
        <v>799030.23534501414</v>
      </c>
      <c r="DA289" s="15">
        <f t="shared" si="524"/>
        <v>5938.2300000000023</v>
      </c>
      <c r="DB289" s="15">
        <f t="shared" si="525"/>
        <v>492.31000000000324</v>
      </c>
      <c r="DC289" s="15">
        <f t="shared" si="526"/>
        <v>10132.330000000002</v>
      </c>
      <c r="DD289" s="15">
        <f t="shared" si="527"/>
        <v>2343.2799999999947</v>
      </c>
      <c r="DE289" s="15">
        <f t="shared" si="528"/>
        <v>4786.4800000000005</v>
      </c>
      <c r="DF289" s="15">
        <f t="shared" si="529"/>
        <v>1772.5499999999979</v>
      </c>
      <c r="DG289" s="15">
        <f t="shared" si="530"/>
        <v>7519.2999999999975</v>
      </c>
      <c r="DH289" s="15">
        <f t="shared" si="531"/>
        <v>8690.3200000000015</v>
      </c>
      <c r="DI289" s="15">
        <f t="shared" si="532"/>
        <v>2001.3100000000024</v>
      </c>
      <c r="DJ289" s="15">
        <f t="shared" si="533"/>
        <v>7690.6218840579668</v>
      </c>
      <c r="DK289" s="15">
        <f t="shared" si="534"/>
        <v>2931.7814492753641</v>
      </c>
      <c r="DL289" s="15">
        <f t="shared" si="535"/>
        <v>1408.1143478260801</v>
      </c>
      <c r="DM289" s="16">
        <f t="shared" si="567"/>
        <v>55706.627681159414</v>
      </c>
      <c r="DN289" s="15">
        <f t="shared" si="537"/>
        <v>0</v>
      </c>
      <c r="DO289" s="15">
        <f t="shared" si="538"/>
        <v>0</v>
      </c>
      <c r="DP289" s="15">
        <f t="shared" si="539"/>
        <v>0</v>
      </c>
      <c r="DQ289" s="15">
        <f t="shared" si="540"/>
        <v>0</v>
      </c>
      <c r="DR289" s="15">
        <f t="shared" si="541"/>
        <v>0</v>
      </c>
      <c r="DS289" s="15">
        <f t="shared" si="542"/>
        <v>0</v>
      </c>
      <c r="DT289" s="15">
        <f t="shared" si="543"/>
        <v>0</v>
      </c>
      <c r="DU289" s="15">
        <f t="shared" si="544"/>
        <v>0</v>
      </c>
      <c r="DV289" s="15">
        <f t="shared" si="545"/>
        <v>0</v>
      </c>
      <c r="DW289" s="15">
        <f t="shared" si="546"/>
        <v>1290.2881159420226</v>
      </c>
      <c r="DX289" s="15">
        <f t="shared" si="547"/>
        <v>1022.098550724633</v>
      </c>
      <c r="DY289" s="15">
        <f t="shared" si="548"/>
        <v>785.33565217390912</v>
      </c>
      <c r="DZ289" s="16">
        <f t="shared" si="568"/>
        <v>3097.7223188405646</v>
      </c>
      <c r="EB289" s="22">
        <f t="shared" si="550"/>
        <v>0</v>
      </c>
      <c r="EC289" s="22">
        <f t="shared" si="551"/>
        <v>1.7053025658242404E-12</v>
      </c>
      <c r="ED289" s="22">
        <f t="shared" si="552"/>
        <v>0</v>
      </c>
      <c r="EE289" s="22">
        <f t="shared" si="553"/>
        <v>4.0927261579781771E-12</v>
      </c>
      <c r="EF289" s="22">
        <f t="shared" si="554"/>
        <v>0</v>
      </c>
      <c r="EG289" s="22">
        <f t="shared" si="555"/>
        <v>-2.2737367544323206E-12</v>
      </c>
      <c r="EH289" s="22">
        <f t="shared" si="556"/>
        <v>0</v>
      </c>
      <c r="EI289" s="22">
        <f t="shared" si="557"/>
        <v>0</v>
      </c>
      <c r="EJ289" s="22">
        <f t="shared" si="558"/>
        <v>-4.7748471843078732E-12</v>
      </c>
      <c r="EK289" s="22">
        <f t="shared" si="559"/>
        <v>0</v>
      </c>
      <c r="EL289" s="22">
        <f t="shared" si="560"/>
        <v>3.637978807091713E-12</v>
      </c>
      <c r="EM289" s="22">
        <f t="shared" si="561"/>
        <v>0</v>
      </c>
    </row>
    <row r="290" spans="13:143" x14ac:dyDescent="0.3">
      <c r="M290" t="s">
        <v>357</v>
      </c>
      <c r="N290" s="15">
        <f>IFERROR(VLOOKUP($M:$M,'Data 2'!$C:$R,'Data 2'!E$1,0),0)</f>
        <v>0</v>
      </c>
      <c r="O290" s="15">
        <f>IFERROR(VLOOKUP($M:$M,'Data 2'!$C:$R,'Data 2'!F$1,0),0)</f>
        <v>0</v>
      </c>
      <c r="P290" s="15">
        <f>IFERROR(VLOOKUP($M:$M,'Data 2'!$C:$R,'Data 2'!G$1,0),0)</f>
        <v>0</v>
      </c>
      <c r="Q290" s="15">
        <f>IFERROR(VLOOKUP($M:$M,'Data 2'!$C:$R,'Data 2'!H$1,0),0)</f>
        <v>0</v>
      </c>
      <c r="R290" s="15">
        <f>IFERROR(VLOOKUP($M:$M,'Data 2'!$C:$R,'Data 2'!I$1,0),0)</f>
        <v>0</v>
      </c>
      <c r="S290" s="15">
        <f>IFERROR(VLOOKUP($M:$M,'Data 2'!$C:$R,'Data 2'!J$1,0),0)</f>
        <v>0</v>
      </c>
      <c r="T290" s="15">
        <f>IFERROR(VLOOKUP($M:$M,'Data 2'!$C:$R,'Data 2'!K$1,0),0)</f>
        <v>0</v>
      </c>
      <c r="U290" s="15">
        <f>IFERROR(VLOOKUP($M:$M,'Data 2'!$C:$R,'Data 2'!L$1,0),0)</f>
        <v>0</v>
      </c>
      <c r="V290" s="15">
        <f>IFERROR(VLOOKUP($M:$M,'Data 2'!$C:$R,'Data 2'!M$1,0),0)</f>
        <v>0</v>
      </c>
      <c r="W290" s="15">
        <f>IFERROR(VLOOKUP($M:$M,'Data 2'!$C:$R,'Data 2'!N$1,0),0)</f>
        <v>0</v>
      </c>
      <c r="X290" s="15">
        <f>IFERROR(VLOOKUP($M:$M,'Data 2'!$C:$R,'Data 2'!O$1,0),0)</f>
        <v>0</v>
      </c>
      <c r="Y290" s="15">
        <f>IFERROR(VLOOKUP($M:$M,'Data 2'!$C:$R,'Data 2'!P$1,0),0)</f>
        <v>0</v>
      </c>
      <c r="Z290" s="16">
        <f t="shared" ref="Z290" si="577">SUM(N290:U290)</f>
        <v>0</v>
      </c>
      <c r="AA290" s="15">
        <f>IFERROR(VLOOKUP($M:$M,'Data 2'!$U:$AI,'Data 2'!W$1,0),0)</f>
        <v>0</v>
      </c>
      <c r="AB290" s="15">
        <f>IFERROR(VLOOKUP($M:$M,'Data 2'!$U:$AI,'Data 2'!X$1,0),0)</f>
        <v>0</v>
      </c>
      <c r="AC290" s="15">
        <f>IFERROR(VLOOKUP($M:$M,'Data 2'!$U:$AI,'Data 2'!Y$1,0),0)</f>
        <v>0</v>
      </c>
      <c r="AD290" s="15">
        <f>IFERROR(VLOOKUP($M:$M,'Data 2'!$U:$AI,'Data 2'!Z$1,0),0)</f>
        <v>0</v>
      </c>
      <c r="AE290" s="15">
        <f>IFERROR(VLOOKUP($M:$M,'Data 2'!$U:$AI,'Data 2'!AA$1,0),0)</f>
        <v>0</v>
      </c>
      <c r="AF290" s="15">
        <f>IFERROR(VLOOKUP($M:$M,'Data 2'!$U:$AI,'Data 2'!AB$1,0),0)</f>
        <v>0</v>
      </c>
      <c r="AG290" s="15">
        <f>IFERROR(VLOOKUP($M:$M,'Data 2'!$U:$AI,'Data 2'!AC$1,0),0)</f>
        <v>14365.08</v>
      </c>
      <c r="AH290" s="15">
        <f>IFERROR(VLOOKUP($M:$M,'Data 2'!$U:$AI,'Data 2'!AD$1,0),0)</f>
        <v>58286.12</v>
      </c>
      <c r="AI290" s="15">
        <f>IFERROR(VLOOKUP($M:$M,'Data 2'!$U:$AI,'Data 2'!AE$1,0),0)</f>
        <v>58255.94</v>
      </c>
      <c r="AJ290" s="15">
        <f>IFERROR(VLOOKUP($M:$M,'Data 2'!$U:$AI,'Data 2'!AF$1,0),0)</f>
        <v>53264.36</v>
      </c>
      <c r="AK290" s="15">
        <f>IFERROR(VLOOKUP($M:$M,'Data 2'!$U:$AI,'Data 2'!AG$1,0),0)</f>
        <v>46900.84</v>
      </c>
      <c r="AL290" s="15">
        <f>IFERROR(VLOOKUP($M:$M,'Data 2'!$U:$AI,'Data 2'!AH$1,0),0)</f>
        <v>37627.01</v>
      </c>
      <c r="AM290" s="16">
        <f t="shared" ref="AM290" si="578">SUM(AA290:AL290)</f>
        <v>268699.34999999998</v>
      </c>
      <c r="AN290" s="15">
        <f>IFERROR(VLOOKUP($M:$M,'Data 2'!$AP:$BE,'Data 2'!AR$1,0),0)</f>
        <v>35292.449999999997</v>
      </c>
      <c r="AO290" s="15">
        <f>IFERROR(VLOOKUP($M:$M,'Data 2'!$AP:$BE,'Data 2'!AS$1,0),0)</f>
        <v>46003.9</v>
      </c>
      <c r="AP290" s="15">
        <f>IFERROR(VLOOKUP($M:$M,'Data 2'!$AP:$BE,'Data 2'!AT$1,0),0)</f>
        <v>55703.26</v>
      </c>
      <c r="AQ290" s="15">
        <f>IFERROR(VLOOKUP($M:$M,'Data 2'!$AP:$BE,'Data 2'!AU$1,0),0)</f>
        <v>52454.45</v>
      </c>
      <c r="AR290" s="15">
        <f>IFERROR(VLOOKUP($M:$M,'Data 2'!$AP:$BE,'Data 2'!AV$1,0),0)</f>
        <v>68616.78</v>
      </c>
      <c r="AS290" s="15">
        <f>IFERROR(VLOOKUP($M:$M,'Data 2'!$AP:$BE,'Data 2'!AW$1,0),0)</f>
        <v>64144.66</v>
      </c>
      <c r="AT290" s="15">
        <f>IFERROR(VLOOKUP($M:$M,'Data 2'!$AP:$BE,'Data 2'!AX$1,0),0)</f>
        <v>57266.69</v>
      </c>
      <c r="AU290" s="15">
        <f>IFERROR(VLOOKUP($M:$M,'Data 2'!$AP:$BE,'Data 2'!AY$1,0),0)</f>
        <v>61784.58</v>
      </c>
      <c r="AV290" s="15">
        <f>IFERROR(VLOOKUP($M:$M,'Data 2'!$AP:$BE,'Data 2'!AZ$1,0),0)</f>
        <v>47160.58</v>
      </c>
      <c r="AW290" s="15">
        <f>IFERROR(VLOOKUP($M:$M,'Data 2'!$AP:$BE,'Data 2'!BA$1,0),0)</f>
        <v>46230.559999999998</v>
      </c>
      <c r="AX290" s="15">
        <f>IFERROR(VLOOKUP($M:$M,'Data 2'!$AP:$BE,'Data 2'!BB$1,0),0)</f>
        <v>42174.879999999997</v>
      </c>
      <c r="AY290" s="15">
        <f>IFERROR(VLOOKUP($M:$M,'Data 2'!$AP:$BE,'Data 2'!BC$1,0),0)</f>
        <v>38231.64</v>
      </c>
      <c r="AZ290" s="16">
        <f t="shared" ref="AZ290" si="579">SUM(AN290:AY290)</f>
        <v>615064.43000000005</v>
      </c>
      <c r="BA290" s="3">
        <f>IF(AA290=0,0,IFERROR(VLOOKUP($M:$M,'Price_Per_Oz_01.2019~'!$A:$CQ,Data_sheet_PTD!BA$2,0),0))</f>
        <v>0</v>
      </c>
      <c r="BB290" s="3">
        <f>IF(AB290=0,0,IFERROR(VLOOKUP($M:$M,'Price_Per_Oz_01.2019~'!$A:$CQ,Data_sheet_PTD!BB$2,0),0))</f>
        <v>0</v>
      </c>
      <c r="BC290" s="3">
        <f>IF(AC290=0,0,IFERROR(VLOOKUP($M:$M,'Price_Per_Oz_01.2019~'!$A:$CQ,Data_sheet_PTD!BC$2,0),0))</f>
        <v>0</v>
      </c>
      <c r="BD290" s="3">
        <f>IF(AD290=0,0,IFERROR(VLOOKUP($M:$M,'Price_Per_Oz_01.2019~'!$A:$CQ,Data_sheet_PTD!BD$2,0),0))</f>
        <v>0</v>
      </c>
      <c r="BE290" s="3">
        <f>IF(AE290=0,0,IFERROR(VLOOKUP($M:$M,'Price_Per_Oz_01.2019~'!$A:$CQ,Data_sheet_PTD!BE$2,0),0))</f>
        <v>0</v>
      </c>
      <c r="BF290" s="3">
        <f>IF(AF290=0,0,IFERROR(VLOOKUP($M:$M,'Price_Per_Oz_01.2019~'!$A:$CQ,Data_sheet_PTD!BF$2,0),0))</f>
        <v>0</v>
      </c>
      <c r="BG290" s="3">
        <f>IF(AG290=0,0,IFERROR(VLOOKUP($M:$M,'Price_Per_Oz_01.2019~'!$A:$CQ,Data_sheet_PTD!BG$2,0),0))</f>
        <v>0.69</v>
      </c>
      <c r="BH290" s="3">
        <f>IF(AH290=0,0,IFERROR(VLOOKUP($M:$M,'Price_Per_Oz_01.2019~'!$A:$CQ,Data_sheet_PTD!BH$2,0),0))</f>
        <v>0.69</v>
      </c>
      <c r="BI290" s="3">
        <f>IF(AI290=0,0,IFERROR(VLOOKUP($M:$M,'Price_Per_Oz_01.2019~'!$A:$CQ,Data_sheet_PTD!BI$2,0),0))</f>
        <v>0.74</v>
      </c>
      <c r="BJ290" s="3">
        <f>IF(AJ290=0,0,IFERROR(VLOOKUP($M:$M,'Price_Per_Oz_01.2019~'!$A:$CQ,Data_sheet_PTD!BJ$2,0),0))</f>
        <v>0.74</v>
      </c>
      <c r="BK290" s="3">
        <f>IF(AK290=0,0,IFERROR(VLOOKUP($M:$M,'Price_Per_Oz_01.2019~'!$A:$CQ,Data_sheet_PTD!BK$2,0),0))</f>
        <v>0.74</v>
      </c>
      <c r="BL290" s="3">
        <f>IF(AL290=0,0,IFERROR(VLOOKUP($M:$M,'Price_Per_Oz_01.2019~'!$A:$CQ,Data_sheet_PTD!BL$2,0),0))</f>
        <v>0.74</v>
      </c>
      <c r="BM290" s="17">
        <f t="shared" ref="BM290" si="580">BH290</f>
        <v>0.69</v>
      </c>
      <c r="BN290" s="3">
        <f>IF(AN290=0,0,IFERROR(VLOOKUP($M:$M,'Price_Per_Oz_01.2019~'!$A:$CQ,Data_sheet_PTD!BN$2,0),0))</f>
        <v>0.74</v>
      </c>
      <c r="BO290" s="3">
        <f>IF(AO290=0,0,IFERROR(VLOOKUP($M:$M,'Price_Per_Oz_01.2019~'!$A:$CQ,Data_sheet_PTD!BO$2,0),0))</f>
        <v>0.74</v>
      </c>
      <c r="BP290" s="3">
        <f>IF(AP290=0,0,IFERROR(VLOOKUP($M:$M,'Price_Per_Oz_01.2019~'!$A:$CQ,Data_sheet_PTD!BP$2,0),0))</f>
        <v>0.74</v>
      </c>
      <c r="BQ290" s="3">
        <f>IF(AQ290=0,0,IFERROR(VLOOKUP($M:$M,'Price_Per_Oz_01.2019~'!$A:$CQ,Data_sheet_PTD!BQ$2,0),0))</f>
        <v>0.74</v>
      </c>
      <c r="BR290" s="3">
        <f>IF(AR290=0,0,IFERROR(VLOOKUP($M:$M,'Price_Per_Oz_01.2019~'!$A:$CQ,Data_sheet_PTD!BR$2,0),0))</f>
        <v>0.74</v>
      </c>
      <c r="BS290" s="3">
        <f>IF(AS290=0,0,IFERROR(VLOOKUP($M:$M,'Price_Per_Oz_01.2019~'!$A:$CQ,Data_sheet_PTD!BS$2,0),0))</f>
        <v>0.74</v>
      </c>
      <c r="BT290" s="3">
        <f>IF(AT290=0,0,IFERROR(VLOOKUP($M:$M,'Price_Per_Oz_01.2019~'!$A:$CQ,Data_sheet_PTD!BT$2,0),0))</f>
        <v>0.74</v>
      </c>
      <c r="BU290" s="3">
        <f>IF(AU290=0,0,IFERROR(VLOOKUP($M:$M,'Price_Per_Oz_01.2019~'!$A:$CQ,Data_sheet_PTD!BU$2,0),0))</f>
        <v>0.74</v>
      </c>
      <c r="BV290" s="3">
        <f>IF(AV290=0,0,IFERROR(VLOOKUP($M:$M,'Price_Per_Oz_01.2019~'!$A:$CQ,Data_sheet_PTD!BV$2,0),0))</f>
        <v>0.74</v>
      </c>
      <c r="BW290" s="3">
        <f>IF(AW290=0,0,IFERROR(VLOOKUP($M:$M,'Price_Per_Oz_01.2019~'!$A:$CQ,Data_sheet_PTD!BW$2,0),0))</f>
        <v>0.75</v>
      </c>
      <c r="BX290" s="3">
        <f>IF(AX290=0,0,IFERROR(VLOOKUP($M:$M,'Price_Per_Oz_01.2019~'!$A:$CQ,Data_sheet_PTD!BX$2,0),0))</f>
        <v>0.75</v>
      </c>
      <c r="BY290" s="3">
        <f>IF(AY290=0,0,IFERROR(VLOOKUP($M:$M,'Price_Per_Oz_01.2019~'!$A:$CQ,Data_sheet_PTD!BY$2,0),0))</f>
        <v>0.75</v>
      </c>
      <c r="BZ290" s="17">
        <f t="shared" ref="BZ290" si="581">BU290</f>
        <v>0.74</v>
      </c>
      <c r="CA290" s="12">
        <f t="shared" ref="CA290" si="582">IF(OR(AA290=0,BA290=0),0,AA290/BA290)</f>
        <v>0</v>
      </c>
      <c r="CB290" s="12">
        <f t="shared" ref="CB290" si="583">IF(OR(AB290=0,BB290=0),0,AB290/BB290)</f>
        <v>0</v>
      </c>
      <c r="CC290" s="12">
        <f t="shared" ref="CC290" si="584">IF(OR(AC290=0,BC290=0),0,AC290/BC290)</f>
        <v>0</v>
      </c>
      <c r="CD290" s="12">
        <f t="shared" ref="CD290" si="585">IF(OR(AD290=0,BD290=0),0,AD290/BD290)</f>
        <v>0</v>
      </c>
      <c r="CE290" s="12">
        <f t="shared" ref="CE290" si="586">IF(OR(AE290=0,BE290=0),0,AE290/BE290)</f>
        <v>0</v>
      </c>
      <c r="CF290" s="12">
        <f t="shared" ref="CF290" si="587">IF(OR(AF290=0,BF290=0),0,AF290/BF290)</f>
        <v>0</v>
      </c>
      <c r="CG290" s="12">
        <f t="shared" ref="CG290" si="588">IF(OR(AG290=0,BG290=0),0,AG290/BG290)</f>
        <v>20818.956521739132</v>
      </c>
      <c r="CH290" s="12">
        <f t="shared" ref="CH290" si="589">IF(OR(AH290=0,BH290=0),0,AH290/BH290)</f>
        <v>84472.637681159424</v>
      </c>
      <c r="CI290" s="12">
        <f t="shared" ref="CI290" si="590">IF(OR(AI290=0,BI290=0),0,AI290/BI290)</f>
        <v>78724.243243243254</v>
      </c>
      <c r="CJ290" s="12">
        <f t="shared" ref="CJ290" si="591">IF(OR(AJ290=0,BJ290=0),0,AJ290/BJ290)</f>
        <v>71978.864864864867</v>
      </c>
      <c r="CK290" s="12">
        <f t="shared" ref="CK290" si="592">IF(OR(AK290=0,BK290=0),0,AK290/BK290)</f>
        <v>63379.513513513506</v>
      </c>
      <c r="CL290" s="12">
        <f t="shared" ref="CL290" si="593">IF(OR(AL290=0,BL290=0),0,AL290/BL290)</f>
        <v>50847.310810810814</v>
      </c>
      <c r="CM290" s="13">
        <f t="shared" ref="CM290" si="594">SUM(CA290:CL290)</f>
        <v>370221.52663533099</v>
      </c>
      <c r="CN290" s="12">
        <f t="shared" ref="CN290" si="595">IF(OR(AN290=0,BN290=0),0,AN290/BN290)</f>
        <v>47692.5</v>
      </c>
      <c r="CO290" s="12">
        <f t="shared" ref="CO290" si="596">IF(OR(AO290=0,BO290=0),0,AO290/BO290)</f>
        <v>62167.432432432433</v>
      </c>
      <c r="CP290" s="12">
        <f t="shared" ref="CP290" si="597">IF(OR(AP290=0,BP290=0),0,AP290/BP290)</f>
        <v>75274.67567567568</v>
      </c>
      <c r="CQ290" s="12">
        <f t="shared" ref="CQ290" si="598">IF(OR(AQ290=0,BQ290=0),0,AQ290/BQ290)</f>
        <v>70884.391891891893</v>
      </c>
      <c r="CR290" s="12">
        <f t="shared" ref="CR290" si="599">IF(OR(AR290=0,BR290=0),0,AR290/BR290)</f>
        <v>92725.378378378373</v>
      </c>
      <c r="CS290" s="12">
        <f t="shared" ref="CS290" si="600">IF(OR(AS290=0,BS290=0),0,AS290/BS290)</f>
        <v>86681.972972972973</v>
      </c>
      <c r="CT290" s="12">
        <f t="shared" ref="CT290" si="601">IF(OR(AT290=0,BT290=0),0,AT290/BT290)</f>
        <v>77387.41891891892</v>
      </c>
      <c r="CU290" s="12">
        <f t="shared" ref="CU290" si="602">IF(OR(AU290=0,BU290=0),0,AU290/BU290)</f>
        <v>83492.67567567568</v>
      </c>
      <c r="CV290" s="12">
        <f t="shared" ref="CV290" si="603">IF(OR(AV290=0,BV290=0),0,AV290/BV290)</f>
        <v>63730.513513513513</v>
      </c>
      <c r="CW290" s="12">
        <f t="shared" ref="CW290" si="604">IF(OR(AW290=0,BW290=0),0,AW290/BW290)</f>
        <v>61640.746666666666</v>
      </c>
      <c r="CX290" s="12">
        <f t="shared" ref="CX290" si="605">IF(OR(AX290=0,BX290=0),0,AX290/BX290)</f>
        <v>56233.173333333332</v>
      </c>
      <c r="CY290" s="12">
        <f t="shared" ref="CY290" si="606">IF(OR(AY290=0,BY290=0),0,AY290/BY290)</f>
        <v>50975.519999999997</v>
      </c>
      <c r="CZ290" s="13">
        <f t="shared" ref="CZ290" si="607">SUM(CN290:CY290)</f>
        <v>828886.39945945947</v>
      </c>
      <c r="DA290" s="15">
        <f t="shared" ref="DA290" si="608">IF(OR(CN290=0,CA290=0),AN290-AA290,(CN290-CA290)*BA290)</f>
        <v>35292.449999999997</v>
      </c>
      <c r="DB290" s="15">
        <f t="shared" ref="DB290" si="609">IF(OR(CO290=0,CB290=0),AO290-AB290,(CO290-CB290)*BB290)</f>
        <v>46003.9</v>
      </c>
      <c r="DC290" s="15">
        <f t="shared" ref="DC290" si="610">IF(OR(CP290=0,CC290=0),AP290-AC290,(CP290-CC290)*BC290)</f>
        <v>55703.26</v>
      </c>
      <c r="DD290" s="15">
        <f t="shared" ref="DD290" si="611">IF(OR(CQ290=0,CD290=0),AQ290-AD290,(CQ290-CD290)*BD290)</f>
        <v>52454.45</v>
      </c>
      <c r="DE290" s="15">
        <f t="shared" ref="DE290" si="612">IF(OR(CR290=0,CE290=0),AR290-AE290,(CR290-CE290)*BE290)</f>
        <v>68616.78</v>
      </c>
      <c r="DF290" s="15">
        <f t="shared" ref="DF290" si="613">IF(OR(CS290=0,CF290=0),AS290-AF290,(CS290-CF290)*BF290)</f>
        <v>64144.66</v>
      </c>
      <c r="DG290" s="15">
        <f t="shared" ref="DG290" si="614">IF(OR(CT290=0,CG290=0),AT290-AG290,(CT290-CG290)*BG290)</f>
        <v>39032.239054054051</v>
      </c>
      <c r="DH290" s="15">
        <f t="shared" ref="DH290" si="615">IF(OR(CU290=0,CH290=0),AU290-AH290,(CU290-CH290)*BH290)</f>
        <v>-676.17378378378282</v>
      </c>
      <c r="DI290" s="15">
        <f t="shared" ref="DI290" si="616">IF(OR(CV290=0,CI290=0),AV290-AI290,(CV290-CI290)*BI290)</f>
        <v>-11095.360000000008</v>
      </c>
      <c r="DJ290" s="15">
        <f t="shared" ref="DJ290" si="617">IF(OR(CW290=0,CJ290=0),AW290-AJ290,(CW290-CJ290)*BJ290)</f>
        <v>-7650.2074666666686</v>
      </c>
      <c r="DK290" s="15">
        <f t="shared" ref="DK290" si="618">IF(OR(CX290=0,CK290=0),AX290-AK290,(CX290-CK290)*BK290)</f>
        <v>-5288.2917333333289</v>
      </c>
      <c r="DL290" s="15">
        <f t="shared" ref="DL290" si="619">IF(OR(CY290=0,CL290=0),AY290-AL290,(CY290-CL290)*BL290)</f>
        <v>94.874799999995588</v>
      </c>
      <c r="DM290" s="16">
        <f t="shared" ref="DM290" si="620">SUM(DA290:DL290)</f>
        <v>336632.58087027026</v>
      </c>
      <c r="DN290" s="15">
        <f t="shared" ref="DN290" si="621">IF(OR(AA290=0,AN290=0),0,(BN290-BA290)*CN290)</f>
        <v>0</v>
      </c>
      <c r="DO290" s="15">
        <f t="shared" ref="DO290" si="622">IF(OR(AB290=0,AO290=0),0,(BO290-BB290)*CO290)</f>
        <v>0</v>
      </c>
      <c r="DP290" s="15">
        <f t="shared" ref="DP290" si="623">IF(OR(AC290=0,AP290=0),0,(BP290-BC290)*CP290)</f>
        <v>0</v>
      </c>
      <c r="DQ290" s="15">
        <f t="shared" ref="DQ290" si="624">IF(OR(AD290=0,AQ290=0),0,(BQ290-BD290)*CQ290)</f>
        <v>0</v>
      </c>
      <c r="DR290" s="15">
        <f t="shared" ref="DR290" si="625">IF(OR(AE290=0,AR290=0),0,(BR290-BE290)*CR290)</f>
        <v>0</v>
      </c>
      <c r="DS290" s="15">
        <f t="shared" ref="DS290" si="626">IF(OR(AF290=0,AS290=0),0,(BS290-BF290)*CS290)</f>
        <v>0</v>
      </c>
      <c r="DT290" s="15">
        <f t="shared" ref="DT290" si="627">IF(OR(AG290=0,AT290=0),0,(BT290-BG290)*CT290)</f>
        <v>3869.3709459459496</v>
      </c>
      <c r="DU290" s="15">
        <f t="shared" ref="DU290" si="628">IF(OR(AH290=0,AU290=0),0,(BU290-BH290)*CU290)</f>
        <v>4174.6337837837873</v>
      </c>
      <c r="DV290" s="15">
        <f t="shared" ref="DV290" si="629">IF(OR(AI290=0,AV290=0),0,(BV290-BI290)*CV290)</f>
        <v>0</v>
      </c>
      <c r="DW290" s="15">
        <f t="shared" ref="DW290" si="630">IF(OR(AJ290=0,AW290=0),0,(BW290-BJ290)*CW290)</f>
        <v>616.40746666666723</v>
      </c>
      <c r="DX290" s="15">
        <f t="shared" ref="DX290" si="631">IF(OR(AK290=0,AX290=0),0,(BX290-BK290)*CX290)</f>
        <v>562.33173333333377</v>
      </c>
      <c r="DY290" s="15">
        <f t="shared" ref="DY290" si="632">IF(OR(AL290=0,AY290=0),0,(BY290-BL290)*CY290)</f>
        <v>509.7552000000004</v>
      </c>
      <c r="DZ290" s="16">
        <f t="shared" ref="DZ290" si="633">SUM(DN290:DY290)</f>
        <v>9732.4991297297383</v>
      </c>
      <c r="EB290" s="22">
        <f t="shared" ref="EB290" si="634">(AN290-AA290)-(DA290+DN290)</f>
        <v>0</v>
      </c>
      <c r="EC290" s="22">
        <f t="shared" ref="EC290" si="635">(AO290-AB290)-(DB290+DO290)</f>
        <v>0</v>
      </c>
      <c r="ED290" s="22">
        <f t="shared" ref="ED290" si="636">(AP290-AC290)-(DC290+DP290)</f>
        <v>0</v>
      </c>
      <c r="EE290" s="22">
        <f t="shared" ref="EE290" si="637">(AQ290-AD290)-(DD290+DQ290)</f>
        <v>0</v>
      </c>
      <c r="EF290" s="22">
        <f t="shared" ref="EF290" si="638">(AR290-AE290)-(DE290+DR290)</f>
        <v>0</v>
      </c>
      <c r="EG290" s="22">
        <f t="shared" ref="EG290" si="639">(AS290-AF290)-(DF290+DS290)</f>
        <v>0</v>
      </c>
      <c r="EH290" s="22">
        <f t="shared" ref="EH290" si="640">(AT290-AG290)-(DG290+DT290)</f>
        <v>0</v>
      </c>
      <c r="EI290" s="22">
        <f t="shared" ref="EI290" si="641">(AU290-AH290)-(DH290+DU290)</f>
        <v>-5.4569682106375694E-12</v>
      </c>
      <c r="EJ290" s="22">
        <f t="shared" ref="EJ290" si="642">(AV290-AI290)-(DI290+DV290)</f>
        <v>0</v>
      </c>
      <c r="EK290" s="22">
        <f t="shared" ref="EK290" si="643">(AW290-AJ290)-(DJ290+DW290)</f>
        <v>0</v>
      </c>
      <c r="EL290" s="22">
        <f t="shared" ref="EL290" si="644">(AX290-AK290)-(DK290+DX290)</f>
        <v>0</v>
      </c>
      <c r="EM290" s="22">
        <f t="shared" ref="EM290" si="645">(AY290-AL290)-(DL290+DY290)</f>
        <v>1.3642420526593924E-12</v>
      </c>
    </row>
    <row r="291" spans="13:143" x14ac:dyDescent="0.3">
      <c r="M291" t="s">
        <v>258</v>
      </c>
      <c r="N291" s="15">
        <f>IFERROR(VLOOKUP($M:$M,'Data 2'!$C:$R,'Data 2'!E$1,0),0)</f>
        <v>52404.47</v>
      </c>
      <c r="O291" s="15">
        <f>IFERROR(VLOOKUP($M:$M,'Data 2'!$C:$R,'Data 2'!F$1,0),0)</f>
        <v>55886.84</v>
      </c>
      <c r="P291" s="15">
        <f>IFERROR(VLOOKUP($M:$M,'Data 2'!$C:$R,'Data 2'!G$1,0),0)</f>
        <v>71697.58</v>
      </c>
      <c r="Q291" s="15">
        <f>IFERROR(VLOOKUP($M:$M,'Data 2'!$C:$R,'Data 2'!H$1,0),0)</f>
        <v>78442.289999999994</v>
      </c>
      <c r="R291" s="15">
        <f>IFERROR(VLOOKUP($M:$M,'Data 2'!$C:$R,'Data 2'!I$1,0),0)</f>
        <v>90636.73</v>
      </c>
      <c r="S291" s="15">
        <f>IFERROR(VLOOKUP($M:$M,'Data 2'!$C:$R,'Data 2'!J$1,0),0)</f>
        <v>88747.45</v>
      </c>
      <c r="T291" s="15">
        <f>IFERROR(VLOOKUP($M:$M,'Data 2'!$C:$R,'Data 2'!K$1,0),0)</f>
        <v>104189.5</v>
      </c>
      <c r="U291" s="15">
        <f>IFERROR(VLOOKUP($M:$M,'Data 2'!$C:$R,'Data 2'!L$1,0),0)</f>
        <v>84405.02</v>
      </c>
      <c r="V291" s="15">
        <f>IFERROR(VLOOKUP($M:$M,'Data 2'!$C:$R,'Data 2'!M$1,0),0)</f>
        <v>68633.240000000005</v>
      </c>
      <c r="W291" s="15">
        <f>IFERROR(VLOOKUP($M:$M,'Data 2'!$C:$R,'Data 2'!N$1,0),0)</f>
        <v>58163.37</v>
      </c>
      <c r="X291" s="15">
        <f>IFERROR(VLOOKUP($M:$M,'Data 2'!$C:$R,'Data 2'!O$1,0),0)</f>
        <v>46187.64</v>
      </c>
      <c r="Y291" s="15">
        <f>IFERROR(VLOOKUP($M:$M,'Data 2'!$C:$R,'Data 2'!P$1,0),0)</f>
        <v>43606.400000000001</v>
      </c>
      <c r="Z291" s="16">
        <f t="shared" si="570"/>
        <v>626409.88</v>
      </c>
      <c r="AA291" s="15">
        <f>IFERROR(VLOOKUP($M:$M,'Data 2'!$U:$AI,'Data 2'!W$1,0),0)</f>
        <v>52029.48</v>
      </c>
      <c r="AB291" s="15">
        <f>IFERROR(VLOOKUP($M:$M,'Data 2'!$U:$AI,'Data 2'!X$1,0),0)</f>
        <v>67408.52</v>
      </c>
      <c r="AC291" s="15">
        <f>IFERROR(VLOOKUP($M:$M,'Data 2'!$U:$AI,'Data 2'!Y$1,0),0)</f>
        <v>80417.440000000002</v>
      </c>
      <c r="AD291" s="15">
        <f>IFERROR(VLOOKUP($M:$M,'Data 2'!$U:$AI,'Data 2'!Z$1,0),0)</f>
        <v>101496.43</v>
      </c>
      <c r="AE291" s="15">
        <f>IFERROR(VLOOKUP($M:$M,'Data 2'!$U:$AI,'Data 2'!AA$1,0),0)</f>
        <v>102840.98</v>
      </c>
      <c r="AF291" s="15">
        <f>IFERROR(VLOOKUP($M:$M,'Data 2'!$U:$AI,'Data 2'!AB$1,0),0)</f>
        <v>111225.07</v>
      </c>
      <c r="AG291" s="15">
        <f>IFERROR(VLOOKUP($M:$M,'Data 2'!$U:$AI,'Data 2'!AC$1,0),0)</f>
        <v>107569.79</v>
      </c>
      <c r="AH291" s="15">
        <f>IFERROR(VLOOKUP($M:$M,'Data 2'!$U:$AI,'Data 2'!AD$1,0),0)</f>
        <v>91297.34</v>
      </c>
      <c r="AI291" s="15">
        <f>IFERROR(VLOOKUP($M:$M,'Data 2'!$U:$AI,'Data 2'!AE$1,0),0)</f>
        <v>76814.25</v>
      </c>
      <c r="AJ291" s="15">
        <f>IFERROR(VLOOKUP($M:$M,'Data 2'!$U:$AI,'Data 2'!AF$1,0),0)</f>
        <v>61538.02</v>
      </c>
      <c r="AK291" s="15">
        <f>IFERROR(VLOOKUP($M:$M,'Data 2'!$U:$AI,'Data 2'!AG$1,0),0)</f>
        <v>43402.080000000002</v>
      </c>
      <c r="AL291" s="15">
        <f>IFERROR(VLOOKUP($M:$M,'Data 2'!$U:$AI,'Data 2'!AH$1,0),0)</f>
        <v>41396.65</v>
      </c>
      <c r="AM291" s="16">
        <f t="shared" si="569"/>
        <v>937436.04999999993</v>
      </c>
      <c r="AN291" s="15">
        <f>IFERROR(VLOOKUP($M:$M,'Data 2'!$AP:$BE,'Data 2'!AR$1,0),0)</f>
        <v>50332.17</v>
      </c>
      <c r="AO291" s="15">
        <f>IFERROR(VLOOKUP($M:$M,'Data 2'!$AP:$BE,'Data 2'!AS$1,0),0)</f>
        <v>60268.14</v>
      </c>
      <c r="AP291" s="15">
        <f>IFERROR(VLOOKUP($M:$M,'Data 2'!$AP:$BE,'Data 2'!AT$1,0),0)</f>
        <v>83650.89</v>
      </c>
      <c r="AQ291" s="15">
        <f>IFERROR(VLOOKUP($M:$M,'Data 2'!$AP:$BE,'Data 2'!AU$1,0),0)</f>
        <v>87865.21</v>
      </c>
      <c r="AR291" s="15">
        <f>IFERROR(VLOOKUP($M:$M,'Data 2'!$AP:$BE,'Data 2'!AV$1,0),0)</f>
        <v>100376.77</v>
      </c>
      <c r="AS291" s="15">
        <f>IFERROR(VLOOKUP($M:$M,'Data 2'!$AP:$BE,'Data 2'!AW$1,0),0)</f>
        <v>102934.59</v>
      </c>
      <c r="AT291" s="15">
        <f>IFERROR(VLOOKUP($M:$M,'Data 2'!$AP:$BE,'Data 2'!AX$1,0),0)</f>
        <v>95371.79</v>
      </c>
      <c r="AU291" s="15">
        <f>IFERROR(VLOOKUP($M:$M,'Data 2'!$AP:$BE,'Data 2'!AY$1,0),0)</f>
        <v>92181.08</v>
      </c>
      <c r="AV291" s="15">
        <f>IFERROR(VLOOKUP($M:$M,'Data 2'!$AP:$BE,'Data 2'!AZ$1,0),0)</f>
        <v>68956</v>
      </c>
      <c r="AW291" s="15">
        <f>IFERROR(VLOOKUP($M:$M,'Data 2'!$AP:$BE,'Data 2'!BA$1,0),0)</f>
        <v>54868.45</v>
      </c>
      <c r="AX291" s="15">
        <f>IFERROR(VLOOKUP($M:$M,'Data 2'!$AP:$BE,'Data 2'!BB$1,0),0)</f>
        <v>51587.119999999995</v>
      </c>
      <c r="AY291" s="15">
        <f>IFERROR(VLOOKUP($M:$M,'Data 2'!$AP:$BE,'Data 2'!BC$1,0),0)</f>
        <v>44904.450000000004</v>
      </c>
      <c r="AZ291" s="16">
        <f t="shared" si="562"/>
        <v>893296.65999999992</v>
      </c>
      <c r="BA291" s="3">
        <f>IF(AA291=0,0,IFERROR(VLOOKUP($M:$M,'Price_Per_Oz_01.2019~'!$A:$CQ,Data_sheet_PTD!BA$2,0),0))</f>
        <v>0.59</v>
      </c>
      <c r="BB291" s="3">
        <f>IF(AB291=0,0,IFERROR(VLOOKUP($M:$M,'Price_Per_Oz_01.2019~'!$A:$CQ,Data_sheet_PTD!BB$2,0),0))</f>
        <v>0.59</v>
      </c>
      <c r="BC291" s="3">
        <f>IF(AC291=0,0,IFERROR(VLOOKUP($M:$M,'Price_Per_Oz_01.2019~'!$A:$CQ,Data_sheet_PTD!BC$2,0),0))</f>
        <v>0.59</v>
      </c>
      <c r="BD291" s="3">
        <f>IF(AD291=0,0,IFERROR(VLOOKUP($M:$M,'Price_Per_Oz_01.2019~'!$A:$CQ,Data_sheet_PTD!BD$2,0),0))</f>
        <v>0.59</v>
      </c>
      <c r="BE291" s="3">
        <f>IF(AE291=0,0,IFERROR(VLOOKUP($M:$M,'Price_Per_Oz_01.2019~'!$A:$CQ,Data_sheet_PTD!BE$2,0),0))</f>
        <v>0.59</v>
      </c>
      <c r="BF291" s="3">
        <f>IF(AF291=0,0,IFERROR(VLOOKUP($M:$M,'Price_Per_Oz_01.2019~'!$A:$CQ,Data_sheet_PTD!BF$2,0),0))</f>
        <v>0.61</v>
      </c>
      <c r="BG291" s="3">
        <f>IF(AG291=0,0,IFERROR(VLOOKUP($M:$M,'Price_Per_Oz_01.2019~'!$A:$CQ,Data_sheet_PTD!BG$2,0),0))</f>
        <v>0.61</v>
      </c>
      <c r="BH291" s="3">
        <f>IF(AH291=0,0,IFERROR(VLOOKUP($M:$M,'Price_Per_Oz_01.2019~'!$A:$CQ,Data_sheet_PTD!BH$2,0),0))</f>
        <v>0.61</v>
      </c>
      <c r="BI291" s="3">
        <f>IF(AI291=0,0,IFERROR(VLOOKUP($M:$M,'Price_Per_Oz_01.2019~'!$A:$CQ,Data_sheet_PTD!BI$2,0),0))</f>
        <v>0.61</v>
      </c>
      <c r="BJ291" s="3">
        <f>IF(AJ291=0,0,IFERROR(VLOOKUP($M:$M,'Price_Per_Oz_01.2019~'!$A:$CQ,Data_sheet_PTD!BJ$2,0),0))</f>
        <v>0.61</v>
      </c>
      <c r="BK291" s="3">
        <f>IF(AK291=0,0,IFERROR(VLOOKUP($M:$M,'Price_Per_Oz_01.2019~'!$A:$CQ,Data_sheet_PTD!BK$2,0),0))</f>
        <v>0.61</v>
      </c>
      <c r="BL291" s="3">
        <f>IF(AL291=0,0,IFERROR(VLOOKUP($M:$M,'Price_Per_Oz_01.2019~'!$A:$CQ,Data_sheet_PTD!BL$2,0),0))</f>
        <v>0.61</v>
      </c>
      <c r="BM291" s="17">
        <f t="shared" si="563"/>
        <v>0.61</v>
      </c>
      <c r="BN291" s="3">
        <f>IF(AN291=0,0,IFERROR(VLOOKUP($M:$M,'Price_Per_Oz_01.2019~'!$A:$CQ,Data_sheet_PTD!BN$2,0),0))</f>
        <v>0.61</v>
      </c>
      <c r="BO291" s="3">
        <f>IF(AO291=0,0,IFERROR(VLOOKUP($M:$M,'Price_Per_Oz_01.2019~'!$A:$CQ,Data_sheet_PTD!BO$2,0),0))</f>
        <v>0.61</v>
      </c>
      <c r="BP291" s="3">
        <f>IF(AP291=0,0,IFERROR(VLOOKUP($M:$M,'Price_Per_Oz_01.2019~'!$A:$CQ,Data_sheet_PTD!BP$2,0),0))</f>
        <v>0.61</v>
      </c>
      <c r="BQ291" s="3">
        <f>IF(AQ291=0,0,IFERROR(VLOOKUP($M:$M,'Price_Per_Oz_01.2019~'!$A:$CQ,Data_sheet_PTD!BQ$2,0),0))</f>
        <v>0.61</v>
      </c>
      <c r="BR291" s="3">
        <f>IF(AR291=0,0,IFERROR(VLOOKUP($M:$M,'Price_Per_Oz_01.2019~'!$A:$CQ,Data_sheet_PTD!BR$2,0),0))</f>
        <v>0.61</v>
      </c>
      <c r="BS291" s="3">
        <f>IF(AS291=0,0,IFERROR(VLOOKUP($M:$M,'Price_Per_Oz_01.2019~'!$A:$CQ,Data_sheet_PTD!BS$2,0),0))</f>
        <v>0.61</v>
      </c>
      <c r="BT291" s="3">
        <f>IF(AT291=0,0,IFERROR(VLOOKUP($M:$M,'Price_Per_Oz_01.2019~'!$A:$CQ,Data_sheet_PTD!BT$2,0),0))</f>
        <v>0.61</v>
      </c>
      <c r="BU291" s="3">
        <f>IF(AU291=0,0,IFERROR(VLOOKUP($M:$M,'Price_Per_Oz_01.2019~'!$A:$CQ,Data_sheet_PTD!BU$2,0),0))</f>
        <v>0.61</v>
      </c>
      <c r="BV291" s="3">
        <f>IF(AV291=0,0,IFERROR(VLOOKUP($M:$M,'Price_Per_Oz_01.2019~'!$A:$CQ,Data_sheet_PTD!BV$2,0),0))</f>
        <v>0.61</v>
      </c>
      <c r="BW291" s="3">
        <f>IF(AW291=0,0,IFERROR(VLOOKUP($M:$M,'Price_Per_Oz_01.2019~'!$A:$CQ,Data_sheet_PTD!BW$2,0),0))</f>
        <v>0.61</v>
      </c>
      <c r="BX291" s="3">
        <f>IF(AX291=0,0,IFERROR(VLOOKUP($M:$M,'Price_Per_Oz_01.2019~'!$A:$CQ,Data_sheet_PTD!BX$2,0),0))</f>
        <v>0.61</v>
      </c>
      <c r="BY291" s="3">
        <f>IF(AY291=0,0,IFERROR(VLOOKUP($M:$M,'Price_Per_Oz_01.2019~'!$A:$CQ,Data_sheet_PTD!BY$2,0),0))</f>
        <v>0.61</v>
      </c>
      <c r="BZ291" s="17">
        <f t="shared" si="564"/>
        <v>0.61</v>
      </c>
      <c r="CA291" s="12">
        <f t="shared" si="499"/>
        <v>88185.559322033907</v>
      </c>
      <c r="CB291" s="12">
        <f t="shared" si="500"/>
        <v>114251.72881355934</v>
      </c>
      <c r="CC291" s="12">
        <f t="shared" si="501"/>
        <v>136300.74576271189</v>
      </c>
      <c r="CD291" s="12">
        <f t="shared" si="502"/>
        <v>172027.84745762713</v>
      </c>
      <c r="CE291" s="12">
        <f t="shared" si="503"/>
        <v>174306.74576271186</v>
      </c>
      <c r="CF291" s="12">
        <f t="shared" si="504"/>
        <v>182336.18032786887</v>
      </c>
      <c r="CG291" s="12">
        <f t="shared" si="505"/>
        <v>176343.91803278687</v>
      </c>
      <c r="CH291" s="12">
        <f t="shared" si="506"/>
        <v>149667.77049180327</v>
      </c>
      <c r="CI291" s="12">
        <f t="shared" si="507"/>
        <v>125925</v>
      </c>
      <c r="CJ291" s="12">
        <f t="shared" si="508"/>
        <v>100882</v>
      </c>
      <c r="CK291" s="12">
        <f t="shared" si="509"/>
        <v>71150.950819672129</v>
      </c>
      <c r="CL291" s="12">
        <f t="shared" si="510"/>
        <v>67863.360655737706</v>
      </c>
      <c r="CM291" s="13">
        <f t="shared" si="576"/>
        <v>1559241.8074465131</v>
      </c>
      <c r="CN291" s="12">
        <f t="shared" si="511"/>
        <v>82511.75409836066</v>
      </c>
      <c r="CO291" s="12">
        <f t="shared" si="512"/>
        <v>98800.229508196717</v>
      </c>
      <c r="CP291" s="12">
        <f t="shared" si="513"/>
        <v>137132.60655737706</v>
      </c>
      <c r="CQ291" s="12">
        <f t="shared" si="514"/>
        <v>144041.32786885247</v>
      </c>
      <c r="CR291" s="12">
        <f t="shared" si="515"/>
        <v>164552.08196721313</v>
      </c>
      <c r="CS291" s="12">
        <f t="shared" si="516"/>
        <v>168745.22950819673</v>
      </c>
      <c r="CT291" s="12">
        <f t="shared" si="517"/>
        <v>156347.19672131145</v>
      </c>
      <c r="CU291" s="12">
        <f t="shared" si="518"/>
        <v>151116.52459016393</v>
      </c>
      <c r="CV291" s="12">
        <f t="shared" si="519"/>
        <v>113042.62295081967</v>
      </c>
      <c r="CW291" s="12">
        <f t="shared" si="520"/>
        <v>89948.278688524588</v>
      </c>
      <c r="CX291" s="12">
        <f t="shared" si="521"/>
        <v>84569.049180327856</v>
      </c>
      <c r="CY291" s="12">
        <f t="shared" si="522"/>
        <v>73613.852459016402</v>
      </c>
      <c r="CZ291" s="13">
        <f t="shared" si="566"/>
        <v>1464420.7540983609</v>
      </c>
      <c r="DA291" s="15">
        <f t="shared" si="524"/>
        <v>-3347.545081967216</v>
      </c>
      <c r="DB291" s="15">
        <f t="shared" si="525"/>
        <v>-9116.384590163947</v>
      </c>
      <c r="DC291" s="15">
        <f t="shared" si="526"/>
        <v>490.79786885245352</v>
      </c>
      <c r="DD291" s="15">
        <f t="shared" si="527"/>
        <v>-16512.046557377045</v>
      </c>
      <c r="DE291" s="15">
        <f t="shared" si="528"/>
        <v>-5755.2516393442465</v>
      </c>
      <c r="DF291" s="15">
        <f t="shared" si="529"/>
        <v>-8290.4800000000068</v>
      </c>
      <c r="DG291" s="15">
        <f t="shared" si="530"/>
        <v>-12198.000000000002</v>
      </c>
      <c r="DH291" s="15">
        <f t="shared" si="531"/>
        <v>883.74000000000228</v>
      </c>
      <c r="DI291" s="15">
        <f t="shared" si="532"/>
        <v>-7858.2500000000009</v>
      </c>
      <c r="DJ291" s="15">
        <f t="shared" si="533"/>
        <v>-6669.5700000000015</v>
      </c>
      <c r="DK291" s="15">
        <f t="shared" si="534"/>
        <v>8185.0399999999936</v>
      </c>
      <c r="DL291" s="15">
        <f t="shared" si="535"/>
        <v>3507.8000000000043</v>
      </c>
      <c r="DM291" s="16">
        <f t="shared" si="567"/>
        <v>-56680.150000000009</v>
      </c>
      <c r="DN291" s="15">
        <f t="shared" si="537"/>
        <v>1650.2350819672147</v>
      </c>
      <c r="DO291" s="15">
        <f t="shared" si="538"/>
        <v>1976.0045901639362</v>
      </c>
      <c r="DP291" s="15">
        <f t="shared" si="539"/>
        <v>2742.6521311475435</v>
      </c>
      <c r="DQ291" s="15">
        <f t="shared" si="540"/>
        <v>2880.8265573770518</v>
      </c>
      <c r="DR291" s="15">
        <f t="shared" si="541"/>
        <v>3291.0416393442656</v>
      </c>
      <c r="DS291" s="15">
        <f t="shared" si="542"/>
        <v>0</v>
      </c>
      <c r="DT291" s="15">
        <f t="shared" si="543"/>
        <v>0</v>
      </c>
      <c r="DU291" s="15">
        <f t="shared" si="544"/>
        <v>0</v>
      </c>
      <c r="DV291" s="15">
        <f t="shared" si="545"/>
        <v>0</v>
      </c>
      <c r="DW291" s="15">
        <f t="shared" si="546"/>
        <v>0</v>
      </c>
      <c r="DX291" s="15">
        <f t="shared" si="547"/>
        <v>0</v>
      </c>
      <c r="DY291" s="15">
        <f t="shared" si="548"/>
        <v>0</v>
      </c>
      <c r="DZ291" s="16">
        <f t="shared" si="568"/>
        <v>12540.760000000013</v>
      </c>
      <c r="EB291" s="22">
        <f t="shared" si="550"/>
        <v>-3.637978807091713E-12</v>
      </c>
      <c r="EC291" s="22">
        <f t="shared" si="551"/>
        <v>0</v>
      </c>
      <c r="ED291" s="22">
        <f t="shared" si="552"/>
        <v>0</v>
      </c>
      <c r="EE291" s="22">
        <f t="shared" si="553"/>
        <v>0</v>
      </c>
      <c r="EF291" s="22">
        <f t="shared" si="554"/>
        <v>-1.0913936421275139E-11</v>
      </c>
      <c r="EG291" s="22">
        <f t="shared" si="555"/>
        <v>0</v>
      </c>
      <c r="EH291" s="22">
        <f t="shared" si="556"/>
        <v>0</v>
      </c>
      <c r="EI291" s="22">
        <f t="shared" si="557"/>
        <v>2.9558577807620168E-12</v>
      </c>
      <c r="EJ291" s="22">
        <f t="shared" si="558"/>
        <v>0</v>
      </c>
      <c r="EK291" s="22">
        <f t="shared" si="559"/>
        <v>0</v>
      </c>
      <c r="EL291" s="22">
        <f t="shared" si="560"/>
        <v>0</v>
      </c>
      <c r="EM291" s="22">
        <f t="shared" si="561"/>
        <v>0</v>
      </c>
    </row>
    <row r="292" spans="13:143" x14ac:dyDescent="0.3">
      <c r="M292" t="s">
        <v>259</v>
      </c>
      <c r="N292" s="15">
        <f>IFERROR(VLOOKUP($M:$M,'Data 2'!$C:$R,'Data 2'!E$1,0),0)</f>
        <v>45581.48</v>
      </c>
      <c r="O292" s="15">
        <f>IFERROR(VLOOKUP($M:$M,'Data 2'!$C:$R,'Data 2'!F$1,0),0)</f>
        <v>53288.04</v>
      </c>
      <c r="P292" s="15">
        <f>IFERROR(VLOOKUP($M:$M,'Data 2'!$C:$R,'Data 2'!G$1,0),0)</f>
        <v>62461.37</v>
      </c>
      <c r="Q292" s="15">
        <f>IFERROR(VLOOKUP($M:$M,'Data 2'!$C:$R,'Data 2'!H$1,0),0)</f>
        <v>70910.850000000006</v>
      </c>
      <c r="R292" s="15">
        <f>IFERROR(VLOOKUP($M:$M,'Data 2'!$C:$R,'Data 2'!I$1,0),0)</f>
        <v>69093.100000000006</v>
      </c>
      <c r="S292" s="15">
        <f>IFERROR(VLOOKUP($M:$M,'Data 2'!$C:$R,'Data 2'!J$1,0),0)</f>
        <v>65615.960000000006</v>
      </c>
      <c r="T292" s="15">
        <f>IFERROR(VLOOKUP($M:$M,'Data 2'!$C:$R,'Data 2'!K$1,0),0)</f>
        <v>68062.14</v>
      </c>
      <c r="U292" s="15">
        <f>IFERROR(VLOOKUP($M:$M,'Data 2'!$C:$R,'Data 2'!L$1,0),0)</f>
        <v>61774.53</v>
      </c>
      <c r="V292" s="15">
        <f>IFERROR(VLOOKUP($M:$M,'Data 2'!$C:$R,'Data 2'!M$1,0),0)</f>
        <v>55059.07</v>
      </c>
      <c r="W292" s="15">
        <f>IFERROR(VLOOKUP($M:$M,'Data 2'!$C:$R,'Data 2'!N$1,0),0)</f>
        <v>45807.97</v>
      </c>
      <c r="X292" s="15">
        <f>IFERROR(VLOOKUP($M:$M,'Data 2'!$C:$R,'Data 2'!O$1,0),0)</f>
        <v>40691.89</v>
      </c>
      <c r="Y292" s="15">
        <f>IFERROR(VLOOKUP($M:$M,'Data 2'!$C:$R,'Data 2'!P$1,0),0)</f>
        <v>34687.18</v>
      </c>
      <c r="Z292" s="16">
        <f t="shared" si="570"/>
        <v>496787.47000000009</v>
      </c>
      <c r="AA292" s="15">
        <f>IFERROR(VLOOKUP($M:$M,'Data 2'!$U:$AI,'Data 2'!W$1,0),0)</f>
        <v>50343.13</v>
      </c>
      <c r="AB292" s="15">
        <f>IFERROR(VLOOKUP($M:$M,'Data 2'!$U:$AI,'Data 2'!X$1,0),0)</f>
        <v>60638.67</v>
      </c>
      <c r="AC292" s="15">
        <f>IFERROR(VLOOKUP($M:$M,'Data 2'!$U:$AI,'Data 2'!Y$1,0),0)</f>
        <v>72186.350000000006</v>
      </c>
      <c r="AD292" s="15">
        <f>IFERROR(VLOOKUP($M:$M,'Data 2'!$U:$AI,'Data 2'!Z$1,0),0)</f>
        <v>85352.5</v>
      </c>
      <c r="AE292" s="15">
        <f>IFERROR(VLOOKUP($M:$M,'Data 2'!$U:$AI,'Data 2'!AA$1,0),0)</f>
        <v>84153.78</v>
      </c>
      <c r="AF292" s="15">
        <f>IFERROR(VLOOKUP($M:$M,'Data 2'!$U:$AI,'Data 2'!AB$1,0),0)</f>
        <v>72871.600000000006</v>
      </c>
      <c r="AG292" s="15">
        <f>IFERROR(VLOOKUP($M:$M,'Data 2'!$U:$AI,'Data 2'!AC$1,0),0)</f>
        <v>75670.66</v>
      </c>
      <c r="AH292" s="15">
        <f>IFERROR(VLOOKUP($M:$M,'Data 2'!$U:$AI,'Data 2'!AD$1,0),0)</f>
        <v>70960.88</v>
      </c>
      <c r="AI292" s="15">
        <f>IFERROR(VLOOKUP($M:$M,'Data 2'!$U:$AI,'Data 2'!AE$1,0),0)</f>
        <v>62939.7</v>
      </c>
      <c r="AJ292" s="15">
        <f>IFERROR(VLOOKUP($M:$M,'Data 2'!$U:$AI,'Data 2'!AF$1,0),0)</f>
        <v>58392.65</v>
      </c>
      <c r="AK292" s="15">
        <f>IFERROR(VLOOKUP($M:$M,'Data 2'!$U:$AI,'Data 2'!AG$1,0),0)</f>
        <v>46879.4</v>
      </c>
      <c r="AL292" s="15">
        <f>IFERROR(VLOOKUP($M:$M,'Data 2'!$U:$AI,'Data 2'!AH$1,0),0)</f>
        <v>36077.97</v>
      </c>
      <c r="AM292" s="16">
        <f t="shared" si="569"/>
        <v>776467.29</v>
      </c>
      <c r="AN292" s="15">
        <f>IFERROR(VLOOKUP($M:$M,'Data 2'!$AP:$BE,'Data 2'!AR$1,0),0)</f>
        <v>64861.18</v>
      </c>
      <c r="AO292" s="15">
        <f>IFERROR(VLOOKUP($M:$M,'Data 2'!$AP:$BE,'Data 2'!AS$1,0),0)</f>
        <v>68791.960000000006</v>
      </c>
      <c r="AP292" s="15">
        <f>IFERROR(VLOOKUP($M:$M,'Data 2'!$AP:$BE,'Data 2'!AT$1,0),0)</f>
        <v>79116.52</v>
      </c>
      <c r="AQ292" s="15">
        <f>IFERROR(VLOOKUP($M:$M,'Data 2'!$AP:$BE,'Data 2'!AU$1,0),0)</f>
        <v>90519.41</v>
      </c>
      <c r="AR292" s="15">
        <f>IFERROR(VLOOKUP($M:$M,'Data 2'!$AP:$BE,'Data 2'!AV$1,0),0)</f>
        <v>88977.39</v>
      </c>
      <c r="AS292" s="15">
        <f>IFERROR(VLOOKUP($M:$M,'Data 2'!$AP:$BE,'Data 2'!AW$1,0),0)</f>
        <v>79679.22</v>
      </c>
      <c r="AT292" s="15">
        <f>IFERROR(VLOOKUP($M:$M,'Data 2'!$AP:$BE,'Data 2'!AX$1,0),0)</f>
        <v>82774.149999999994</v>
      </c>
      <c r="AU292" s="15">
        <f>IFERROR(VLOOKUP($M:$M,'Data 2'!$AP:$BE,'Data 2'!AY$1,0),0)</f>
        <v>71782.22</v>
      </c>
      <c r="AV292" s="15">
        <f>IFERROR(VLOOKUP($M:$M,'Data 2'!$AP:$BE,'Data 2'!AZ$1,0),0)</f>
        <v>76369.88</v>
      </c>
      <c r="AW292" s="15">
        <f>IFERROR(VLOOKUP($M:$M,'Data 2'!$AP:$BE,'Data 2'!BA$1,0),0)</f>
        <v>65765.210000000006</v>
      </c>
      <c r="AX292" s="15">
        <f>IFERROR(VLOOKUP($M:$M,'Data 2'!$AP:$BE,'Data 2'!BB$1,0),0)</f>
        <v>55026.55000000001</v>
      </c>
      <c r="AY292" s="15">
        <f>IFERROR(VLOOKUP($M:$M,'Data 2'!$AP:$BE,'Data 2'!BC$1,0),0)</f>
        <v>43638.5</v>
      </c>
      <c r="AZ292" s="16">
        <f t="shared" si="562"/>
        <v>867302.19000000006</v>
      </c>
      <c r="BA292" s="3">
        <f>IF(AA292=0,0,IFERROR(VLOOKUP($M:$M,'Price_Per_Oz_01.2019~'!$A:$CQ,Data_sheet_PTD!BA$2,0),0))</f>
        <v>0.61</v>
      </c>
      <c r="BB292" s="3">
        <f>IF(AB292=0,0,IFERROR(VLOOKUP($M:$M,'Price_Per_Oz_01.2019~'!$A:$CQ,Data_sheet_PTD!BB$2,0),0))</f>
        <v>0.63</v>
      </c>
      <c r="BC292" s="3">
        <f>IF(AC292=0,0,IFERROR(VLOOKUP($M:$M,'Price_Per_Oz_01.2019~'!$A:$CQ,Data_sheet_PTD!BC$2,0),0))</f>
        <v>0.63</v>
      </c>
      <c r="BD292" s="3">
        <f>IF(AD292=0,0,IFERROR(VLOOKUP($M:$M,'Price_Per_Oz_01.2019~'!$A:$CQ,Data_sheet_PTD!BD$2,0),0))</f>
        <v>0.63</v>
      </c>
      <c r="BE292" s="3">
        <f>IF(AE292=0,0,IFERROR(VLOOKUP($M:$M,'Price_Per_Oz_01.2019~'!$A:$CQ,Data_sheet_PTD!BE$2,0),0))</f>
        <v>0.63</v>
      </c>
      <c r="BF292" s="3">
        <f>IF(AF292=0,0,IFERROR(VLOOKUP($M:$M,'Price_Per_Oz_01.2019~'!$A:$CQ,Data_sheet_PTD!BF$2,0),0))</f>
        <v>0.63</v>
      </c>
      <c r="BG292" s="3">
        <f>IF(AG292=0,0,IFERROR(VLOOKUP($M:$M,'Price_Per_Oz_01.2019~'!$A:$CQ,Data_sheet_PTD!BG$2,0),0))</f>
        <v>0.63</v>
      </c>
      <c r="BH292" s="3">
        <f>IF(AH292=0,0,IFERROR(VLOOKUP($M:$M,'Price_Per_Oz_01.2019~'!$A:$CQ,Data_sheet_PTD!BH$2,0),0))</f>
        <v>0.63</v>
      </c>
      <c r="BI292" s="3">
        <f>IF(AI292=0,0,IFERROR(VLOOKUP($M:$M,'Price_Per_Oz_01.2019~'!$A:$CQ,Data_sheet_PTD!BI$2,0),0))</f>
        <v>0.63</v>
      </c>
      <c r="BJ292" s="3">
        <f>IF(AJ292=0,0,IFERROR(VLOOKUP($M:$M,'Price_Per_Oz_01.2019~'!$A:$CQ,Data_sheet_PTD!BJ$2,0),0))</f>
        <v>0.63</v>
      </c>
      <c r="BK292" s="3">
        <f>IF(AK292=0,0,IFERROR(VLOOKUP($M:$M,'Price_Per_Oz_01.2019~'!$A:$CQ,Data_sheet_PTD!BK$2,0),0))</f>
        <v>0.63</v>
      </c>
      <c r="BL292" s="3">
        <f>IF(AL292=0,0,IFERROR(VLOOKUP($M:$M,'Price_Per_Oz_01.2019~'!$A:$CQ,Data_sheet_PTD!BL$2,0),0))</f>
        <v>0.63</v>
      </c>
      <c r="BM292" s="17">
        <f t="shared" si="563"/>
        <v>0.63</v>
      </c>
      <c r="BN292" s="3">
        <f>IF(AN292=0,0,IFERROR(VLOOKUP($M:$M,'Price_Per_Oz_01.2019~'!$A:$CQ,Data_sheet_PTD!BN$2,0),0))</f>
        <v>0.63</v>
      </c>
      <c r="BO292" s="3">
        <f>IF(AO292=0,0,IFERROR(VLOOKUP($M:$M,'Price_Per_Oz_01.2019~'!$A:$CQ,Data_sheet_PTD!BO$2,0),0))</f>
        <v>0.63</v>
      </c>
      <c r="BP292" s="3">
        <f>IF(AP292=0,0,IFERROR(VLOOKUP($M:$M,'Price_Per_Oz_01.2019~'!$A:$CQ,Data_sheet_PTD!BP$2,0),0))</f>
        <v>0.65</v>
      </c>
      <c r="BQ292" s="3">
        <f>IF(AQ292=0,0,IFERROR(VLOOKUP($M:$M,'Price_Per_Oz_01.2019~'!$A:$CQ,Data_sheet_PTD!BQ$2,0),0))</f>
        <v>0.65</v>
      </c>
      <c r="BR292" s="3">
        <f>IF(AR292=0,0,IFERROR(VLOOKUP($M:$M,'Price_Per_Oz_01.2019~'!$A:$CQ,Data_sheet_PTD!BR$2,0),0))</f>
        <v>0.65</v>
      </c>
      <c r="BS292" s="3">
        <f>IF(AS292=0,0,IFERROR(VLOOKUP($M:$M,'Price_Per_Oz_01.2019~'!$A:$CQ,Data_sheet_PTD!BS$2,0),0))</f>
        <v>0.65</v>
      </c>
      <c r="BT292" s="3">
        <f>IF(AT292=0,0,IFERROR(VLOOKUP($M:$M,'Price_Per_Oz_01.2019~'!$A:$CQ,Data_sheet_PTD!BT$2,0),0))</f>
        <v>0.65</v>
      </c>
      <c r="BU292" s="3">
        <f>IF(AU292=0,0,IFERROR(VLOOKUP($M:$M,'Price_Per_Oz_01.2019~'!$A:$CQ,Data_sheet_PTD!BU$2,0),0))</f>
        <v>0.65</v>
      </c>
      <c r="BV292" s="3">
        <f>IF(AV292=0,0,IFERROR(VLOOKUP($M:$M,'Price_Per_Oz_01.2019~'!$A:$CQ,Data_sheet_PTD!BV$2,0),0))</f>
        <v>0.65</v>
      </c>
      <c r="BW292" s="3">
        <f>IF(AW292=0,0,IFERROR(VLOOKUP($M:$M,'Price_Per_Oz_01.2019~'!$A:$CQ,Data_sheet_PTD!BW$2,0),0))</f>
        <v>0.65</v>
      </c>
      <c r="BX292" s="3">
        <f>IF(AX292=0,0,IFERROR(VLOOKUP($M:$M,'Price_Per_Oz_01.2019~'!$A:$CQ,Data_sheet_PTD!BX$2,0),0))</f>
        <v>0.65</v>
      </c>
      <c r="BY292" s="3">
        <f>IF(AY292=0,0,IFERROR(VLOOKUP($M:$M,'Price_Per_Oz_01.2019~'!$A:$CQ,Data_sheet_PTD!BY$2,0),0))</f>
        <v>0.65</v>
      </c>
      <c r="BZ292" s="17">
        <f t="shared" si="564"/>
        <v>0.65</v>
      </c>
      <c r="CA292" s="12">
        <f t="shared" si="499"/>
        <v>82529.721311475412</v>
      </c>
      <c r="CB292" s="12">
        <f t="shared" si="500"/>
        <v>96251.857142857145</v>
      </c>
      <c r="CC292" s="12">
        <f t="shared" si="501"/>
        <v>114581.50793650794</v>
      </c>
      <c r="CD292" s="12">
        <f t="shared" si="502"/>
        <v>135480.15873015873</v>
      </c>
      <c r="CE292" s="12">
        <f t="shared" si="503"/>
        <v>133577.42857142858</v>
      </c>
      <c r="CF292" s="12">
        <f t="shared" si="504"/>
        <v>115669.20634920636</v>
      </c>
      <c r="CG292" s="12">
        <f t="shared" si="505"/>
        <v>120112.15873015873</v>
      </c>
      <c r="CH292" s="12">
        <f t="shared" si="506"/>
        <v>112636.31746031747</v>
      </c>
      <c r="CI292" s="12">
        <f t="shared" si="507"/>
        <v>99904.28571428571</v>
      </c>
      <c r="CJ292" s="12">
        <f t="shared" si="508"/>
        <v>92686.746031746035</v>
      </c>
      <c r="CK292" s="12">
        <f t="shared" si="509"/>
        <v>74411.746031746035</v>
      </c>
      <c r="CL292" s="12">
        <f t="shared" si="510"/>
        <v>57266.619047619046</v>
      </c>
      <c r="CM292" s="13">
        <f t="shared" si="576"/>
        <v>1235107.7530575071</v>
      </c>
      <c r="CN292" s="12">
        <f t="shared" si="511"/>
        <v>102954.25396825396</v>
      </c>
      <c r="CO292" s="12">
        <f t="shared" si="512"/>
        <v>109193.58730158731</v>
      </c>
      <c r="CP292" s="12">
        <f t="shared" si="513"/>
        <v>121717.72307692308</v>
      </c>
      <c r="CQ292" s="12">
        <f t="shared" si="514"/>
        <v>139260.63076923077</v>
      </c>
      <c r="CR292" s="12">
        <f t="shared" si="515"/>
        <v>136888.29230769229</v>
      </c>
      <c r="CS292" s="12">
        <f t="shared" si="516"/>
        <v>122583.41538461538</v>
      </c>
      <c r="CT292" s="12">
        <f t="shared" si="517"/>
        <v>127344.84615384614</v>
      </c>
      <c r="CU292" s="12">
        <f t="shared" si="518"/>
        <v>110434.18461538461</v>
      </c>
      <c r="CV292" s="12">
        <f t="shared" si="519"/>
        <v>117492.12307692308</v>
      </c>
      <c r="CW292" s="12">
        <f t="shared" si="520"/>
        <v>101177.24615384616</v>
      </c>
      <c r="CX292" s="12">
        <f t="shared" si="521"/>
        <v>84656.23076923078</v>
      </c>
      <c r="CY292" s="12">
        <f t="shared" si="522"/>
        <v>67136.153846153844</v>
      </c>
      <c r="CZ292" s="13">
        <f t="shared" si="566"/>
        <v>1340838.6874236872</v>
      </c>
      <c r="DA292" s="15">
        <f t="shared" si="524"/>
        <v>12458.964920634917</v>
      </c>
      <c r="DB292" s="15">
        <f t="shared" si="525"/>
        <v>8153.2900000000027</v>
      </c>
      <c r="DC292" s="15">
        <f t="shared" si="526"/>
        <v>4495.8155384615366</v>
      </c>
      <c r="DD292" s="15">
        <f t="shared" si="527"/>
        <v>2381.6973846153896</v>
      </c>
      <c r="DE292" s="15">
        <f t="shared" si="528"/>
        <v>2085.8441538461366</v>
      </c>
      <c r="DF292" s="15">
        <f t="shared" si="529"/>
        <v>4355.9516923076817</v>
      </c>
      <c r="DG292" s="15">
        <f t="shared" si="530"/>
        <v>4556.5930769230708</v>
      </c>
      <c r="DH292" s="15">
        <f t="shared" si="531"/>
        <v>-1387.3436923077002</v>
      </c>
      <c r="DI292" s="15">
        <f t="shared" si="532"/>
        <v>11080.337538461539</v>
      </c>
      <c r="DJ292" s="15">
        <f t="shared" si="533"/>
        <v>5349.0150769230813</v>
      </c>
      <c r="DK292" s="15">
        <f t="shared" si="534"/>
        <v>6454.0253846153892</v>
      </c>
      <c r="DL292" s="15">
        <f t="shared" si="535"/>
        <v>6217.8069230769224</v>
      </c>
      <c r="DM292" s="16">
        <f t="shared" si="567"/>
        <v>66201.997997557963</v>
      </c>
      <c r="DN292" s="15">
        <f t="shared" si="537"/>
        <v>2059.0850793650811</v>
      </c>
      <c r="DO292" s="15">
        <f t="shared" si="538"/>
        <v>0</v>
      </c>
      <c r="DP292" s="15">
        <f t="shared" si="539"/>
        <v>2434.354461538464</v>
      </c>
      <c r="DQ292" s="15">
        <f t="shared" si="540"/>
        <v>2785.2126153846179</v>
      </c>
      <c r="DR292" s="15">
        <f t="shared" si="541"/>
        <v>2737.7658461538481</v>
      </c>
      <c r="DS292" s="15">
        <f t="shared" si="542"/>
        <v>2451.6683076923096</v>
      </c>
      <c r="DT292" s="15">
        <f t="shared" si="543"/>
        <v>2546.8969230769253</v>
      </c>
      <c r="DU292" s="15">
        <f t="shared" si="544"/>
        <v>2208.6836923076944</v>
      </c>
      <c r="DV292" s="15">
        <f t="shared" si="545"/>
        <v>2349.8424615384638</v>
      </c>
      <c r="DW292" s="15">
        <f t="shared" si="546"/>
        <v>2023.544923076925</v>
      </c>
      <c r="DX292" s="15">
        <f t="shared" si="547"/>
        <v>1693.1246153846171</v>
      </c>
      <c r="DY292" s="15">
        <f t="shared" si="548"/>
        <v>1342.723076923078</v>
      </c>
      <c r="DZ292" s="16">
        <f t="shared" si="568"/>
        <v>24632.902002442028</v>
      </c>
      <c r="EB292" s="22">
        <f t="shared" si="550"/>
        <v>0</v>
      </c>
      <c r="EC292" s="22">
        <f t="shared" si="551"/>
        <v>0</v>
      </c>
      <c r="ED292" s="22">
        <f t="shared" si="552"/>
        <v>0</v>
      </c>
      <c r="EE292" s="22">
        <f t="shared" si="553"/>
        <v>0</v>
      </c>
      <c r="EF292" s="22">
        <f t="shared" si="554"/>
        <v>1.6370904631912708E-11</v>
      </c>
      <c r="EG292" s="22">
        <f t="shared" si="555"/>
        <v>0</v>
      </c>
      <c r="EH292" s="22">
        <f t="shared" si="556"/>
        <v>0</v>
      </c>
      <c r="EI292" s="22">
        <f t="shared" si="557"/>
        <v>2.2737367544323206E-12</v>
      </c>
      <c r="EJ292" s="22">
        <f t="shared" si="558"/>
        <v>0</v>
      </c>
      <c r="EK292" s="22">
        <f t="shared" si="559"/>
        <v>0</v>
      </c>
      <c r="EL292" s="22">
        <f t="shared" si="560"/>
        <v>0</v>
      </c>
      <c r="EM292" s="22">
        <f t="shared" si="561"/>
        <v>0</v>
      </c>
    </row>
    <row r="293" spans="13:143" x14ac:dyDescent="0.3">
      <c r="M293" t="s">
        <v>260</v>
      </c>
      <c r="N293" s="15">
        <f>IFERROR(VLOOKUP($M:$M,'Data 2'!$C:$R,'Data 2'!E$1,0),0)</f>
        <v>50974.76</v>
      </c>
      <c r="O293" s="15">
        <f>IFERROR(VLOOKUP($M:$M,'Data 2'!$C:$R,'Data 2'!F$1,0),0)</f>
        <v>58416.44</v>
      </c>
      <c r="P293" s="15">
        <f>IFERROR(VLOOKUP($M:$M,'Data 2'!$C:$R,'Data 2'!G$1,0),0)</f>
        <v>70919.960000000006</v>
      </c>
      <c r="Q293" s="15">
        <f>IFERROR(VLOOKUP($M:$M,'Data 2'!$C:$R,'Data 2'!H$1,0),0)</f>
        <v>74883.53</v>
      </c>
      <c r="R293" s="15">
        <f>IFERROR(VLOOKUP($M:$M,'Data 2'!$C:$R,'Data 2'!I$1,0),0)</f>
        <v>70950.03</v>
      </c>
      <c r="S293" s="15">
        <f>IFERROR(VLOOKUP($M:$M,'Data 2'!$C:$R,'Data 2'!J$1,0),0)</f>
        <v>71840.67</v>
      </c>
      <c r="T293" s="15">
        <f>IFERROR(VLOOKUP($M:$M,'Data 2'!$C:$R,'Data 2'!K$1,0),0)</f>
        <v>75438.3</v>
      </c>
      <c r="U293" s="15">
        <f>IFERROR(VLOOKUP($M:$M,'Data 2'!$C:$R,'Data 2'!L$1,0),0)</f>
        <v>67026.11</v>
      </c>
      <c r="V293" s="15">
        <f>IFERROR(VLOOKUP($M:$M,'Data 2'!$C:$R,'Data 2'!M$1,0),0)</f>
        <v>62569.66</v>
      </c>
      <c r="W293" s="15">
        <f>IFERROR(VLOOKUP($M:$M,'Data 2'!$C:$R,'Data 2'!N$1,0),0)</f>
        <v>60778.41</v>
      </c>
      <c r="X293" s="15">
        <f>IFERROR(VLOOKUP($M:$M,'Data 2'!$C:$R,'Data 2'!O$1,0),0)</f>
        <v>52549.25</v>
      </c>
      <c r="Y293" s="15">
        <f>IFERROR(VLOOKUP($M:$M,'Data 2'!$C:$R,'Data 2'!P$1,0),0)</f>
        <v>52073.52</v>
      </c>
      <c r="Z293" s="16">
        <f t="shared" si="570"/>
        <v>540449.80000000005</v>
      </c>
      <c r="AA293" s="15">
        <f>IFERROR(VLOOKUP($M:$M,'Data 2'!$U:$AI,'Data 2'!W$1,0),0)</f>
        <v>55763.7</v>
      </c>
      <c r="AB293" s="15">
        <f>IFERROR(VLOOKUP($M:$M,'Data 2'!$U:$AI,'Data 2'!X$1,0),0)</f>
        <v>71979.7</v>
      </c>
      <c r="AC293" s="15">
        <f>IFERROR(VLOOKUP($M:$M,'Data 2'!$U:$AI,'Data 2'!Y$1,0),0)</f>
        <v>80604.100000000006</v>
      </c>
      <c r="AD293" s="15">
        <f>IFERROR(VLOOKUP($M:$M,'Data 2'!$U:$AI,'Data 2'!Z$1,0),0)</f>
        <v>84818.74</v>
      </c>
      <c r="AE293" s="15">
        <f>IFERROR(VLOOKUP($M:$M,'Data 2'!$U:$AI,'Data 2'!AA$1,0),0)</f>
        <v>82795.41</v>
      </c>
      <c r="AF293" s="15">
        <f>IFERROR(VLOOKUP($M:$M,'Data 2'!$U:$AI,'Data 2'!AB$1,0),0)</f>
        <v>80958.23</v>
      </c>
      <c r="AG293" s="15">
        <f>IFERROR(VLOOKUP($M:$M,'Data 2'!$U:$AI,'Data 2'!AC$1,0),0)</f>
        <v>74806.600000000006</v>
      </c>
      <c r="AH293" s="15">
        <f>IFERROR(VLOOKUP($M:$M,'Data 2'!$U:$AI,'Data 2'!AD$1,0),0)</f>
        <v>73450.179999999993</v>
      </c>
      <c r="AI293" s="15">
        <f>IFERROR(VLOOKUP($M:$M,'Data 2'!$U:$AI,'Data 2'!AE$1,0),0)</f>
        <v>56856.44</v>
      </c>
      <c r="AJ293" s="15">
        <f>IFERROR(VLOOKUP($M:$M,'Data 2'!$U:$AI,'Data 2'!AF$1,0),0)</f>
        <v>66606.84</v>
      </c>
      <c r="AK293" s="15">
        <f>IFERROR(VLOOKUP($M:$M,'Data 2'!$U:$AI,'Data 2'!AG$1,0),0)</f>
        <v>52633.97</v>
      </c>
      <c r="AL293" s="15">
        <f>IFERROR(VLOOKUP($M:$M,'Data 2'!$U:$AI,'Data 2'!AH$1,0),0)</f>
        <v>48180.959999999999</v>
      </c>
      <c r="AM293" s="16">
        <f t="shared" si="569"/>
        <v>829454.86999999976</v>
      </c>
      <c r="AN293" s="15">
        <f>IFERROR(VLOOKUP($M:$M,'Data 2'!$AP:$BE,'Data 2'!AR$1,0),0)</f>
        <v>60979.75</v>
      </c>
      <c r="AO293" s="15">
        <f>IFERROR(VLOOKUP($M:$M,'Data 2'!$AP:$BE,'Data 2'!AS$1,0),0)</f>
        <v>68798.14</v>
      </c>
      <c r="AP293" s="15">
        <f>IFERROR(VLOOKUP($M:$M,'Data 2'!$AP:$BE,'Data 2'!AT$1,0),0)</f>
        <v>82650.13</v>
      </c>
      <c r="AQ293" s="15">
        <f>IFERROR(VLOOKUP($M:$M,'Data 2'!$AP:$BE,'Data 2'!AU$1,0),0)</f>
        <v>79385.97</v>
      </c>
      <c r="AR293" s="15">
        <f>IFERROR(VLOOKUP($M:$M,'Data 2'!$AP:$BE,'Data 2'!AV$1,0),0)</f>
        <v>85363.46</v>
      </c>
      <c r="AS293" s="15">
        <f>IFERROR(VLOOKUP($M:$M,'Data 2'!$AP:$BE,'Data 2'!AW$1,0),0)</f>
        <v>73074.09</v>
      </c>
      <c r="AT293" s="15">
        <f>IFERROR(VLOOKUP($M:$M,'Data 2'!$AP:$BE,'Data 2'!AX$1,0),0)</f>
        <v>74450.100000000006</v>
      </c>
      <c r="AU293" s="15">
        <f>IFERROR(VLOOKUP($M:$M,'Data 2'!$AP:$BE,'Data 2'!AY$1,0),0)</f>
        <v>70386.95</v>
      </c>
      <c r="AV293" s="15">
        <f>IFERROR(VLOOKUP($M:$M,'Data 2'!$AP:$BE,'Data 2'!AZ$1,0),0)</f>
        <v>56460.38</v>
      </c>
      <c r="AW293" s="15">
        <f>IFERROR(VLOOKUP($M:$M,'Data 2'!$AP:$BE,'Data 2'!BA$1,0),0)</f>
        <v>60620.729999999996</v>
      </c>
      <c r="AX293" s="15">
        <f>IFERROR(VLOOKUP($M:$M,'Data 2'!$AP:$BE,'Data 2'!BB$1,0),0)</f>
        <v>55626.39</v>
      </c>
      <c r="AY293" s="15">
        <f>IFERROR(VLOOKUP($M:$M,'Data 2'!$AP:$BE,'Data 2'!BC$1,0),0)</f>
        <v>51215.350000000013</v>
      </c>
      <c r="AZ293" s="16">
        <f t="shared" si="562"/>
        <v>819011.44</v>
      </c>
      <c r="BA293" s="3">
        <f>IF(AA293=0,0,IFERROR(VLOOKUP($M:$M,'Price_Per_Oz_01.2019~'!$A:$CQ,Data_sheet_PTD!BA$2,0),0))</f>
        <v>0.61</v>
      </c>
      <c r="BB293" s="3">
        <f>IF(AB293=0,0,IFERROR(VLOOKUP($M:$M,'Price_Per_Oz_01.2019~'!$A:$CQ,Data_sheet_PTD!BB$2,0),0))</f>
        <v>0.61</v>
      </c>
      <c r="BC293" s="3">
        <f>IF(AC293=0,0,IFERROR(VLOOKUP($M:$M,'Price_Per_Oz_01.2019~'!$A:$CQ,Data_sheet_PTD!BC$2,0),0))</f>
        <v>0.61</v>
      </c>
      <c r="BD293" s="3">
        <f>IF(AD293=0,0,IFERROR(VLOOKUP($M:$M,'Price_Per_Oz_01.2019~'!$A:$CQ,Data_sheet_PTD!BD$2,0),0))</f>
        <v>0.61</v>
      </c>
      <c r="BE293" s="3">
        <f>IF(AE293=0,0,IFERROR(VLOOKUP($M:$M,'Price_Per_Oz_01.2019~'!$A:$CQ,Data_sheet_PTD!BE$2,0),0))</f>
        <v>0.61</v>
      </c>
      <c r="BF293" s="3">
        <f>IF(AF293=0,0,IFERROR(VLOOKUP($M:$M,'Price_Per_Oz_01.2019~'!$A:$CQ,Data_sheet_PTD!BF$2,0),0))</f>
        <v>0.61</v>
      </c>
      <c r="BG293" s="3">
        <f>IF(AG293=0,0,IFERROR(VLOOKUP($M:$M,'Price_Per_Oz_01.2019~'!$A:$CQ,Data_sheet_PTD!BG$2,0),0))</f>
        <v>0.61</v>
      </c>
      <c r="BH293" s="3">
        <f>IF(AH293=0,0,IFERROR(VLOOKUP($M:$M,'Price_Per_Oz_01.2019~'!$A:$CQ,Data_sheet_PTD!BH$2,0),0))</f>
        <v>0.61</v>
      </c>
      <c r="BI293" s="3">
        <f>IF(AI293=0,0,IFERROR(VLOOKUP($M:$M,'Price_Per_Oz_01.2019~'!$A:$CQ,Data_sheet_PTD!BI$2,0),0))</f>
        <v>0.61</v>
      </c>
      <c r="BJ293" s="3">
        <f>IF(AJ293=0,0,IFERROR(VLOOKUP($M:$M,'Price_Per_Oz_01.2019~'!$A:$CQ,Data_sheet_PTD!BJ$2,0),0))</f>
        <v>0.61</v>
      </c>
      <c r="BK293" s="3">
        <f>IF(AK293=0,0,IFERROR(VLOOKUP($M:$M,'Price_Per_Oz_01.2019~'!$A:$CQ,Data_sheet_PTD!BK$2,0),0))</f>
        <v>0.61</v>
      </c>
      <c r="BL293" s="3">
        <f>IF(AL293=0,0,IFERROR(VLOOKUP($M:$M,'Price_Per_Oz_01.2019~'!$A:$CQ,Data_sheet_PTD!BL$2,0),0))</f>
        <v>0.61</v>
      </c>
      <c r="BM293" s="17">
        <f t="shared" si="563"/>
        <v>0.61</v>
      </c>
      <c r="BN293" s="3">
        <f>IF(AN293=0,0,IFERROR(VLOOKUP($M:$M,'Price_Per_Oz_01.2019~'!$A:$CQ,Data_sheet_PTD!BN$2,0),0))</f>
        <v>0.61</v>
      </c>
      <c r="BO293" s="3">
        <f>IF(AO293=0,0,IFERROR(VLOOKUP($M:$M,'Price_Per_Oz_01.2019~'!$A:$CQ,Data_sheet_PTD!BO$2,0),0))</f>
        <v>0.61</v>
      </c>
      <c r="BP293" s="3">
        <f>IF(AP293=0,0,IFERROR(VLOOKUP($M:$M,'Price_Per_Oz_01.2019~'!$A:$CQ,Data_sheet_PTD!BP$2,0),0))</f>
        <v>0.61</v>
      </c>
      <c r="BQ293" s="3">
        <f>IF(AQ293=0,0,IFERROR(VLOOKUP($M:$M,'Price_Per_Oz_01.2019~'!$A:$CQ,Data_sheet_PTD!BQ$2,0),0))</f>
        <v>0.61</v>
      </c>
      <c r="BR293" s="3">
        <f>IF(AR293=0,0,IFERROR(VLOOKUP($M:$M,'Price_Per_Oz_01.2019~'!$A:$CQ,Data_sheet_PTD!BR$2,0),0))</f>
        <v>0.61</v>
      </c>
      <c r="BS293" s="3">
        <f>IF(AS293=0,0,IFERROR(VLOOKUP($M:$M,'Price_Per_Oz_01.2019~'!$A:$CQ,Data_sheet_PTD!BS$2,0),0))</f>
        <v>0.61</v>
      </c>
      <c r="BT293" s="3">
        <f>IF(AT293=0,0,IFERROR(VLOOKUP($M:$M,'Price_Per_Oz_01.2019~'!$A:$CQ,Data_sheet_PTD!BT$2,0),0))</f>
        <v>0.61</v>
      </c>
      <c r="BU293" s="3">
        <f>IF(AU293=0,0,IFERROR(VLOOKUP($M:$M,'Price_Per_Oz_01.2019~'!$A:$CQ,Data_sheet_PTD!BU$2,0),0))</f>
        <v>0.61</v>
      </c>
      <c r="BV293" s="3">
        <f>IF(AV293=0,0,IFERROR(VLOOKUP($M:$M,'Price_Per_Oz_01.2019~'!$A:$CQ,Data_sheet_PTD!BV$2,0),0))</f>
        <v>0.61</v>
      </c>
      <c r="BW293" s="3">
        <f>IF(AW293=0,0,IFERROR(VLOOKUP($M:$M,'Price_Per_Oz_01.2019~'!$A:$CQ,Data_sheet_PTD!BW$2,0),0))</f>
        <v>0.61</v>
      </c>
      <c r="BX293" s="3">
        <f>IF(AX293=0,0,IFERROR(VLOOKUP($M:$M,'Price_Per_Oz_01.2019~'!$A:$CQ,Data_sheet_PTD!BX$2,0),0))</f>
        <v>0.61</v>
      </c>
      <c r="BY293" s="3">
        <f>IF(AY293=0,0,IFERROR(VLOOKUP($M:$M,'Price_Per_Oz_01.2019~'!$A:$CQ,Data_sheet_PTD!BY$2,0),0))</f>
        <v>0.61</v>
      </c>
      <c r="BZ293" s="17">
        <f t="shared" si="564"/>
        <v>0.61</v>
      </c>
      <c r="CA293" s="12">
        <f t="shared" si="499"/>
        <v>91415.901639344258</v>
      </c>
      <c r="CB293" s="12">
        <f t="shared" si="500"/>
        <v>117999.5081967213</v>
      </c>
      <c r="CC293" s="12">
        <f t="shared" si="501"/>
        <v>132137.86885245904</v>
      </c>
      <c r="CD293" s="12">
        <f t="shared" si="502"/>
        <v>139047.11475409838</v>
      </c>
      <c r="CE293" s="12">
        <f t="shared" si="503"/>
        <v>135730.18032786887</v>
      </c>
      <c r="CF293" s="12">
        <f t="shared" si="504"/>
        <v>132718.40983606558</v>
      </c>
      <c r="CG293" s="12">
        <f t="shared" si="505"/>
        <v>122633.7704918033</v>
      </c>
      <c r="CH293" s="12">
        <f t="shared" si="506"/>
        <v>120410.13114754097</v>
      </c>
      <c r="CI293" s="12">
        <f t="shared" si="507"/>
        <v>93207.278688524602</v>
      </c>
      <c r="CJ293" s="12">
        <f t="shared" si="508"/>
        <v>109191.54098360655</v>
      </c>
      <c r="CK293" s="12">
        <f t="shared" si="509"/>
        <v>86285.196721311484</v>
      </c>
      <c r="CL293" s="12">
        <f t="shared" si="510"/>
        <v>78985.180327868846</v>
      </c>
      <c r="CM293" s="13">
        <f t="shared" si="576"/>
        <v>1359762.0819672132</v>
      </c>
      <c r="CN293" s="12">
        <f t="shared" si="511"/>
        <v>99966.803278688531</v>
      </c>
      <c r="CO293" s="12">
        <f t="shared" si="512"/>
        <v>112783.83606557378</v>
      </c>
      <c r="CP293" s="12">
        <f t="shared" si="513"/>
        <v>135492.01639344264</v>
      </c>
      <c r="CQ293" s="12">
        <f t="shared" si="514"/>
        <v>130140.93442622952</v>
      </c>
      <c r="CR293" s="12">
        <f t="shared" si="515"/>
        <v>139940.09836065574</v>
      </c>
      <c r="CS293" s="12">
        <f t="shared" si="516"/>
        <v>119793.59016393442</v>
      </c>
      <c r="CT293" s="12">
        <f t="shared" si="517"/>
        <v>122049.3442622951</v>
      </c>
      <c r="CU293" s="12">
        <f t="shared" si="518"/>
        <v>115388.44262295082</v>
      </c>
      <c r="CV293" s="12">
        <f t="shared" si="519"/>
        <v>92558</v>
      </c>
      <c r="CW293" s="12">
        <f t="shared" si="520"/>
        <v>99378.24590163934</v>
      </c>
      <c r="CX293" s="12">
        <f t="shared" si="521"/>
        <v>91190.803278688531</v>
      </c>
      <c r="CY293" s="12">
        <f t="shared" si="522"/>
        <v>83959.590163934452</v>
      </c>
      <c r="CZ293" s="13">
        <f t="shared" si="566"/>
        <v>1342641.704918033</v>
      </c>
      <c r="DA293" s="15">
        <f t="shared" si="524"/>
        <v>5216.0500000000065</v>
      </c>
      <c r="DB293" s="15">
        <f t="shared" si="525"/>
        <v>-3181.5599999999913</v>
      </c>
      <c r="DC293" s="15">
        <f t="shared" si="526"/>
        <v>2046.029999999995</v>
      </c>
      <c r="DD293" s="15">
        <f t="shared" si="527"/>
        <v>-5432.770000000005</v>
      </c>
      <c r="DE293" s="15">
        <f t="shared" si="528"/>
        <v>2568.0499999999888</v>
      </c>
      <c r="DF293" s="15">
        <f t="shared" si="529"/>
        <v>-7884.140000000004</v>
      </c>
      <c r="DG293" s="15">
        <f t="shared" si="530"/>
        <v>-356.50000000000244</v>
      </c>
      <c r="DH293" s="15">
        <f t="shared" si="531"/>
        <v>-3063.2299999999918</v>
      </c>
      <c r="DI293" s="15">
        <f t="shared" si="532"/>
        <v>-396.06000000000739</v>
      </c>
      <c r="DJ293" s="15">
        <f t="shared" si="533"/>
        <v>-5986.1099999999988</v>
      </c>
      <c r="DK293" s="15">
        <f t="shared" si="534"/>
        <v>2992.4199999999983</v>
      </c>
      <c r="DL293" s="15">
        <f t="shared" si="535"/>
        <v>3034.3900000000199</v>
      </c>
      <c r="DM293" s="16">
        <f t="shared" si="567"/>
        <v>-10443.429999999991</v>
      </c>
      <c r="DN293" s="15">
        <f t="shared" si="537"/>
        <v>0</v>
      </c>
      <c r="DO293" s="15">
        <f t="shared" si="538"/>
        <v>0</v>
      </c>
      <c r="DP293" s="15">
        <f t="shared" si="539"/>
        <v>0</v>
      </c>
      <c r="DQ293" s="15">
        <f t="shared" si="540"/>
        <v>0</v>
      </c>
      <c r="DR293" s="15">
        <f t="shared" si="541"/>
        <v>0</v>
      </c>
      <c r="DS293" s="15">
        <f t="shared" si="542"/>
        <v>0</v>
      </c>
      <c r="DT293" s="15">
        <f t="shared" si="543"/>
        <v>0</v>
      </c>
      <c r="DU293" s="15">
        <f t="shared" si="544"/>
        <v>0</v>
      </c>
      <c r="DV293" s="15">
        <f t="shared" si="545"/>
        <v>0</v>
      </c>
      <c r="DW293" s="15">
        <f t="shared" si="546"/>
        <v>0</v>
      </c>
      <c r="DX293" s="15">
        <f t="shared" si="547"/>
        <v>0</v>
      </c>
      <c r="DY293" s="15">
        <f t="shared" si="548"/>
        <v>0</v>
      </c>
      <c r="DZ293" s="16">
        <f t="shared" si="568"/>
        <v>0</v>
      </c>
      <c r="EB293" s="22">
        <f t="shared" si="550"/>
        <v>0</v>
      </c>
      <c r="EC293" s="22">
        <f t="shared" si="551"/>
        <v>-6.3664629124104977E-12</v>
      </c>
      <c r="ED293" s="22">
        <f t="shared" si="552"/>
        <v>3.865352482534945E-12</v>
      </c>
      <c r="EE293" s="22">
        <f t="shared" si="553"/>
        <v>0</v>
      </c>
      <c r="EF293" s="22">
        <f t="shared" si="554"/>
        <v>1.4097167877480388E-11</v>
      </c>
      <c r="EG293" s="22">
        <f t="shared" si="555"/>
        <v>0</v>
      </c>
      <c r="EH293" s="22">
        <f t="shared" si="556"/>
        <v>2.4442670110147446E-12</v>
      </c>
      <c r="EI293" s="22">
        <f t="shared" si="557"/>
        <v>-4.0927261579781771E-12</v>
      </c>
      <c r="EJ293" s="22">
        <f t="shared" si="558"/>
        <v>2.4442670110147446E-12</v>
      </c>
      <c r="EK293" s="22">
        <f t="shared" si="559"/>
        <v>0</v>
      </c>
      <c r="EL293" s="22">
        <f t="shared" si="560"/>
        <v>0</v>
      </c>
      <c r="EM293" s="22">
        <f t="shared" si="561"/>
        <v>-5.9117155615240335E-12</v>
      </c>
    </row>
    <row r="294" spans="13:143" x14ac:dyDescent="0.3">
      <c r="M294" t="s">
        <v>261</v>
      </c>
      <c r="N294" s="15">
        <f>IFERROR(VLOOKUP($M:$M,'Data 2'!$C:$R,'Data 2'!E$1,0),0)</f>
        <v>0</v>
      </c>
      <c r="O294" s="15">
        <f>IFERROR(VLOOKUP($M:$M,'Data 2'!$C:$R,'Data 2'!F$1,0),0)</f>
        <v>0</v>
      </c>
      <c r="P294" s="15">
        <f>IFERROR(VLOOKUP($M:$M,'Data 2'!$C:$R,'Data 2'!G$1,0),0)</f>
        <v>0</v>
      </c>
      <c r="Q294" s="15">
        <f>IFERROR(VLOOKUP($M:$M,'Data 2'!$C:$R,'Data 2'!H$1,0),0)</f>
        <v>0</v>
      </c>
      <c r="R294" s="15">
        <f>IFERROR(VLOOKUP($M:$M,'Data 2'!$C:$R,'Data 2'!I$1,0),0)</f>
        <v>0</v>
      </c>
      <c r="S294" s="15">
        <f>IFERROR(VLOOKUP($M:$M,'Data 2'!$C:$R,'Data 2'!J$1,0),0)</f>
        <v>0</v>
      </c>
      <c r="T294" s="15">
        <f>IFERROR(VLOOKUP($M:$M,'Data 2'!$C:$R,'Data 2'!K$1,0),0)</f>
        <v>0</v>
      </c>
      <c r="U294" s="15">
        <f>IFERROR(VLOOKUP($M:$M,'Data 2'!$C:$R,'Data 2'!L$1,0),0)</f>
        <v>0</v>
      </c>
      <c r="V294" s="15">
        <f>IFERROR(VLOOKUP($M:$M,'Data 2'!$C:$R,'Data 2'!M$1,0),0)</f>
        <v>0</v>
      </c>
      <c r="W294" s="15">
        <f>IFERROR(VLOOKUP($M:$M,'Data 2'!$C:$R,'Data 2'!N$1,0),0)</f>
        <v>0</v>
      </c>
      <c r="X294" s="15">
        <f>IFERROR(VLOOKUP($M:$M,'Data 2'!$C:$R,'Data 2'!O$1,0),0)</f>
        <v>0</v>
      </c>
      <c r="Y294" s="15">
        <f>IFERROR(VLOOKUP($M:$M,'Data 2'!$C:$R,'Data 2'!P$1,0),0)</f>
        <v>0</v>
      </c>
      <c r="Z294" s="16">
        <f t="shared" si="570"/>
        <v>0</v>
      </c>
      <c r="AA294" s="15">
        <f>IFERROR(VLOOKUP($M:$M,'Data 2'!$U:$AI,'Data 2'!W$1,0),0)</f>
        <v>0</v>
      </c>
      <c r="AB294" s="15">
        <f>IFERROR(VLOOKUP($M:$M,'Data 2'!$U:$AI,'Data 2'!X$1,0),0)</f>
        <v>0</v>
      </c>
      <c r="AC294" s="15">
        <f>IFERROR(VLOOKUP($M:$M,'Data 2'!$U:$AI,'Data 2'!Y$1,0),0)</f>
        <v>0</v>
      </c>
      <c r="AD294" s="15">
        <f>IFERROR(VLOOKUP($M:$M,'Data 2'!$U:$AI,'Data 2'!Z$1,0),0)</f>
        <v>0</v>
      </c>
      <c r="AE294" s="15">
        <f>IFERROR(VLOOKUP($M:$M,'Data 2'!$U:$AI,'Data 2'!AA$1,0),0)</f>
        <v>0</v>
      </c>
      <c r="AF294" s="15">
        <f>IFERROR(VLOOKUP($M:$M,'Data 2'!$U:$AI,'Data 2'!AB$1,0),0)</f>
        <v>0</v>
      </c>
      <c r="AG294" s="15">
        <f>IFERROR(VLOOKUP($M:$M,'Data 2'!$U:$AI,'Data 2'!AC$1,0),0)</f>
        <v>0</v>
      </c>
      <c r="AH294" s="15">
        <f>IFERROR(VLOOKUP($M:$M,'Data 2'!$U:$AI,'Data 2'!AD$1,0),0)</f>
        <v>0</v>
      </c>
      <c r="AI294" s="15">
        <f>IFERROR(VLOOKUP($M:$M,'Data 2'!$U:$AI,'Data 2'!AE$1,0),0)</f>
        <v>0</v>
      </c>
      <c r="AJ294" s="15">
        <f>IFERROR(VLOOKUP($M:$M,'Data 2'!$U:$AI,'Data 2'!AF$1,0),0)</f>
        <v>0</v>
      </c>
      <c r="AK294" s="15">
        <f>IFERROR(VLOOKUP($M:$M,'Data 2'!$U:$AI,'Data 2'!AG$1,0),0)</f>
        <v>0</v>
      </c>
      <c r="AL294" s="15">
        <f>IFERROR(VLOOKUP($M:$M,'Data 2'!$U:$AI,'Data 2'!AH$1,0),0)</f>
        <v>0</v>
      </c>
      <c r="AM294" s="16">
        <f t="shared" si="569"/>
        <v>0</v>
      </c>
      <c r="AN294" s="15">
        <f>IFERROR(VLOOKUP($M:$M,'Data 2'!$AP:$BE,'Data 2'!AR$1,0),0)</f>
        <v>0</v>
      </c>
      <c r="AO294" s="15">
        <f>IFERROR(VLOOKUP($M:$M,'Data 2'!$AP:$BE,'Data 2'!AS$1,0),0)</f>
        <v>0</v>
      </c>
      <c r="AP294" s="15">
        <f>IFERROR(VLOOKUP($M:$M,'Data 2'!$AP:$BE,'Data 2'!AT$1,0),0)</f>
        <v>0</v>
      </c>
      <c r="AQ294" s="15">
        <f>IFERROR(VLOOKUP($M:$M,'Data 2'!$AP:$BE,'Data 2'!AU$1,0),0)</f>
        <v>0</v>
      </c>
      <c r="AR294" s="15">
        <f>IFERROR(VLOOKUP($M:$M,'Data 2'!$AP:$BE,'Data 2'!AV$1,0),0)</f>
        <v>0</v>
      </c>
      <c r="AS294" s="15">
        <f>IFERROR(VLOOKUP($M:$M,'Data 2'!$AP:$BE,'Data 2'!AW$1,0),0)</f>
        <v>0</v>
      </c>
      <c r="AT294" s="15">
        <f>IFERROR(VLOOKUP($M:$M,'Data 2'!$AP:$BE,'Data 2'!AX$1,0),0)</f>
        <v>0</v>
      </c>
      <c r="AU294" s="15">
        <f>IFERROR(VLOOKUP($M:$M,'Data 2'!$AP:$BE,'Data 2'!AY$1,0),0)</f>
        <v>0</v>
      </c>
      <c r="AV294" s="15">
        <f>IFERROR(VLOOKUP($M:$M,'Data 2'!$AP:$BE,'Data 2'!AZ$1,0),0)</f>
        <v>0</v>
      </c>
      <c r="AW294" s="15">
        <f>IFERROR(VLOOKUP($M:$M,'Data 2'!$AP:$BE,'Data 2'!BA$1,0),0)</f>
        <v>0</v>
      </c>
      <c r="AX294" s="15">
        <f>IFERROR(VLOOKUP($M:$M,'Data 2'!$AP:$BE,'Data 2'!BB$1,0),0)</f>
        <v>0</v>
      </c>
      <c r="AY294" s="15">
        <f>IFERROR(VLOOKUP($M:$M,'Data 2'!$AP:$BE,'Data 2'!BC$1,0),0)</f>
        <v>0</v>
      </c>
      <c r="AZ294" s="16">
        <f t="shared" si="562"/>
        <v>0</v>
      </c>
      <c r="BA294" s="3">
        <f>IF(AA294=0,0,IFERROR(VLOOKUP($M:$M,'Price_Per_Oz_01.2019~'!$A:$CQ,Data_sheet_PTD!BA$2,0),0))</f>
        <v>0</v>
      </c>
      <c r="BB294" s="3">
        <f>IF(AB294=0,0,IFERROR(VLOOKUP($M:$M,'Price_Per_Oz_01.2019~'!$A:$CQ,Data_sheet_PTD!BB$2,0),0))</f>
        <v>0</v>
      </c>
      <c r="BC294" s="3">
        <f>IF(AC294=0,0,IFERROR(VLOOKUP($M:$M,'Price_Per_Oz_01.2019~'!$A:$CQ,Data_sheet_PTD!BC$2,0),0))</f>
        <v>0</v>
      </c>
      <c r="BD294" s="3">
        <f>IF(AD294=0,0,IFERROR(VLOOKUP($M:$M,'Price_Per_Oz_01.2019~'!$A:$CQ,Data_sheet_PTD!BD$2,0),0))</f>
        <v>0</v>
      </c>
      <c r="BE294" s="3">
        <f>IF(AE294=0,0,IFERROR(VLOOKUP($M:$M,'Price_Per_Oz_01.2019~'!$A:$CQ,Data_sheet_PTD!BE$2,0),0))</f>
        <v>0</v>
      </c>
      <c r="BF294" s="3">
        <f>IF(AF294=0,0,IFERROR(VLOOKUP($M:$M,'Price_Per_Oz_01.2019~'!$A:$CQ,Data_sheet_PTD!BF$2,0),0))</f>
        <v>0</v>
      </c>
      <c r="BG294" s="3">
        <f>IF(AG294=0,0,IFERROR(VLOOKUP($M:$M,'Price_Per_Oz_01.2019~'!$A:$CQ,Data_sheet_PTD!BG$2,0),0))</f>
        <v>0</v>
      </c>
      <c r="BH294" s="3">
        <f>IF(AH294=0,0,IFERROR(VLOOKUP($M:$M,'Price_Per_Oz_01.2019~'!$A:$CQ,Data_sheet_PTD!BH$2,0),0))</f>
        <v>0</v>
      </c>
      <c r="BI294" s="3">
        <f>IF(AI294=0,0,IFERROR(VLOOKUP($M:$M,'Price_Per_Oz_01.2019~'!$A:$CQ,Data_sheet_PTD!BI$2,0),0))</f>
        <v>0</v>
      </c>
      <c r="BJ294" s="3">
        <f>IF(AJ294=0,0,IFERROR(VLOOKUP($M:$M,'Price_Per_Oz_01.2019~'!$A:$CQ,Data_sheet_PTD!BJ$2,0),0))</f>
        <v>0</v>
      </c>
      <c r="BK294" s="3">
        <f>IF(AK294=0,0,IFERROR(VLOOKUP($M:$M,'Price_Per_Oz_01.2019~'!$A:$CQ,Data_sheet_PTD!BK$2,0),0))</f>
        <v>0</v>
      </c>
      <c r="BL294" s="3">
        <f>IF(AL294=0,0,IFERROR(VLOOKUP($M:$M,'Price_Per_Oz_01.2019~'!$A:$CQ,Data_sheet_PTD!BL$2,0),0))</f>
        <v>0</v>
      </c>
      <c r="BM294" s="17">
        <f t="shared" si="563"/>
        <v>0</v>
      </c>
      <c r="BN294" s="3">
        <f>IF(AN294=0,0,IFERROR(VLOOKUP($M:$M,'Price_Per_Oz_01.2019~'!$A:$CQ,Data_sheet_PTD!BN$2,0),0))</f>
        <v>0</v>
      </c>
      <c r="BO294" s="3">
        <f>IF(AO294=0,0,IFERROR(VLOOKUP($M:$M,'Price_Per_Oz_01.2019~'!$A:$CQ,Data_sheet_PTD!BO$2,0),0))</f>
        <v>0</v>
      </c>
      <c r="BP294" s="3">
        <f>IF(AP294=0,0,IFERROR(VLOOKUP($M:$M,'Price_Per_Oz_01.2019~'!$A:$CQ,Data_sheet_PTD!BP$2,0),0))</f>
        <v>0</v>
      </c>
      <c r="BQ294" s="3">
        <f>IF(AQ294=0,0,IFERROR(VLOOKUP($M:$M,'Price_Per_Oz_01.2019~'!$A:$CQ,Data_sheet_PTD!BQ$2,0),0))</f>
        <v>0</v>
      </c>
      <c r="BR294" s="3">
        <f>IF(AR294=0,0,IFERROR(VLOOKUP($M:$M,'Price_Per_Oz_01.2019~'!$A:$CQ,Data_sheet_PTD!BR$2,0),0))</f>
        <v>0</v>
      </c>
      <c r="BS294" s="3">
        <f>IF(AS294=0,0,IFERROR(VLOOKUP($M:$M,'Price_Per_Oz_01.2019~'!$A:$CQ,Data_sheet_PTD!BS$2,0),0))</f>
        <v>0</v>
      </c>
      <c r="BT294" s="3">
        <f>IF(AT294=0,0,IFERROR(VLOOKUP($M:$M,'Price_Per_Oz_01.2019~'!$A:$CQ,Data_sheet_PTD!BT$2,0),0))</f>
        <v>0</v>
      </c>
      <c r="BU294" s="3">
        <f>IF(AU294=0,0,IFERROR(VLOOKUP($M:$M,'Price_Per_Oz_01.2019~'!$A:$CQ,Data_sheet_PTD!BU$2,0),0))</f>
        <v>0</v>
      </c>
      <c r="BV294" s="3">
        <f>IF(AV294=0,0,IFERROR(VLOOKUP($M:$M,'Price_Per_Oz_01.2019~'!$A:$CQ,Data_sheet_PTD!BV$2,0),0))</f>
        <v>0</v>
      </c>
      <c r="BW294" s="3">
        <f>IF(AW294=0,0,IFERROR(VLOOKUP($M:$M,'Price_Per_Oz_01.2019~'!$A:$CQ,Data_sheet_PTD!BW$2,0),0))</f>
        <v>0</v>
      </c>
      <c r="BX294" s="3">
        <f>IF(AX294=0,0,IFERROR(VLOOKUP($M:$M,'Price_Per_Oz_01.2019~'!$A:$CQ,Data_sheet_PTD!BX$2,0),0))</f>
        <v>0</v>
      </c>
      <c r="BY294" s="3">
        <f>IF(AY294=0,0,IFERROR(VLOOKUP($M:$M,'Price_Per_Oz_01.2019~'!$A:$CQ,Data_sheet_PTD!BY$2,0),0))</f>
        <v>0</v>
      </c>
      <c r="BZ294" s="17">
        <f t="shared" si="564"/>
        <v>0</v>
      </c>
      <c r="CA294" s="12">
        <f t="shared" si="499"/>
        <v>0</v>
      </c>
      <c r="CB294" s="12">
        <f t="shared" si="500"/>
        <v>0</v>
      </c>
      <c r="CC294" s="12">
        <f t="shared" si="501"/>
        <v>0</v>
      </c>
      <c r="CD294" s="12">
        <f t="shared" si="502"/>
        <v>0</v>
      </c>
      <c r="CE294" s="12">
        <f t="shared" si="503"/>
        <v>0</v>
      </c>
      <c r="CF294" s="12">
        <f t="shared" si="504"/>
        <v>0</v>
      </c>
      <c r="CG294" s="12">
        <f t="shared" si="505"/>
        <v>0</v>
      </c>
      <c r="CH294" s="12">
        <f t="shared" si="506"/>
        <v>0</v>
      </c>
      <c r="CI294" s="12">
        <f t="shared" si="507"/>
        <v>0</v>
      </c>
      <c r="CJ294" s="12">
        <f t="shared" si="508"/>
        <v>0</v>
      </c>
      <c r="CK294" s="12">
        <f t="shared" si="509"/>
        <v>0</v>
      </c>
      <c r="CL294" s="12">
        <f t="shared" si="510"/>
        <v>0</v>
      </c>
      <c r="CM294" s="13">
        <f t="shared" si="576"/>
        <v>0</v>
      </c>
      <c r="CN294" s="12">
        <f t="shared" si="511"/>
        <v>0</v>
      </c>
      <c r="CO294" s="12">
        <f t="shared" si="512"/>
        <v>0</v>
      </c>
      <c r="CP294" s="12">
        <f t="shared" si="513"/>
        <v>0</v>
      </c>
      <c r="CQ294" s="12">
        <f t="shared" si="514"/>
        <v>0</v>
      </c>
      <c r="CR294" s="12">
        <f t="shared" si="515"/>
        <v>0</v>
      </c>
      <c r="CS294" s="12">
        <f t="shared" si="516"/>
        <v>0</v>
      </c>
      <c r="CT294" s="12">
        <f t="shared" si="517"/>
        <v>0</v>
      </c>
      <c r="CU294" s="12">
        <f t="shared" si="518"/>
        <v>0</v>
      </c>
      <c r="CV294" s="12">
        <f t="shared" si="519"/>
        <v>0</v>
      </c>
      <c r="CW294" s="12">
        <f t="shared" si="520"/>
        <v>0</v>
      </c>
      <c r="CX294" s="12">
        <f t="shared" si="521"/>
        <v>0</v>
      </c>
      <c r="CY294" s="12">
        <f t="shared" si="522"/>
        <v>0</v>
      </c>
      <c r="CZ294" s="13">
        <f t="shared" si="566"/>
        <v>0</v>
      </c>
      <c r="DA294" s="15">
        <f t="shared" si="524"/>
        <v>0</v>
      </c>
      <c r="DB294" s="15">
        <f t="shared" si="525"/>
        <v>0</v>
      </c>
      <c r="DC294" s="15">
        <f t="shared" si="526"/>
        <v>0</v>
      </c>
      <c r="DD294" s="15">
        <f t="shared" si="527"/>
        <v>0</v>
      </c>
      <c r="DE294" s="15">
        <f t="shared" si="528"/>
        <v>0</v>
      </c>
      <c r="DF294" s="15">
        <f t="shared" si="529"/>
        <v>0</v>
      </c>
      <c r="DG294" s="15">
        <f t="shared" si="530"/>
        <v>0</v>
      </c>
      <c r="DH294" s="15">
        <f t="shared" si="531"/>
        <v>0</v>
      </c>
      <c r="DI294" s="15">
        <f t="shared" si="532"/>
        <v>0</v>
      </c>
      <c r="DJ294" s="15">
        <f t="shared" si="533"/>
        <v>0</v>
      </c>
      <c r="DK294" s="15">
        <f t="shared" si="534"/>
        <v>0</v>
      </c>
      <c r="DL294" s="15">
        <f t="shared" si="535"/>
        <v>0</v>
      </c>
      <c r="DM294" s="16">
        <f t="shared" si="567"/>
        <v>0</v>
      </c>
      <c r="DN294" s="15">
        <f t="shared" si="537"/>
        <v>0</v>
      </c>
      <c r="DO294" s="15">
        <f t="shared" si="538"/>
        <v>0</v>
      </c>
      <c r="DP294" s="15">
        <f t="shared" si="539"/>
        <v>0</v>
      </c>
      <c r="DQ294" s="15">
        <f t="shared" si="540"/>
        <v>0</v>
      </c>
      <c r="DR294" s="15">
        <f t="shared" si="541"/>
        <v>0</v>
      </c>
      <c r="DS294" s="15">
        <f t="shared" si="542"/>
        <v>0</v>
      </c>
      <c r="DT294" s="15">
        <f t="shared" si="543"/>
        <v>0</v>
      </c>
      <c r="DU294" s="15">
        <f t="shared" si="544"/>
        <v>0</v>
      </c>
      <c r="DV294" s="15">
        <f t="shared" si="545"/>
        <v>0</v>
      </c>
      <c r="DW294" s="15">
        <f t="shared" si="546"/>
        <v>0</v>
      </c>
      <c r="DX294" s="15">
        <f t="shared" si="547"/>
        <v>0</v>
      </c>
      <c r="DY294" s="15">
        <f t="shared" si="548"/>
        <v>0</v>
      </c>
      <c r="DZ294" s="16">
        <f t="shared" si="568"/>
        <v>0</v>
      </c>
      <c r="EB294" s="22">
        <f t="shared" si="550"/>
        <v>0</v>
      </c>
      <c r="EC294" s="22">
        <f t="shared" si="551"/>
        <v>0</v>
      </c>
      <c r="ED294" s="22">
        <f t="shared" si="552"/>
        <v>0</v>
      </c>
      <c r="EE294" s="22">
        <f t="shared" si="553"/>
        <v>0</v>
      </c>
      <c r="EF294" s="22">
        <f t="shared" si="554"/>
        <v>0</v>
      </c>
      <c r="EG294" s="22">
        <f t="shared" si="555"/>
        <v>0</v>
      </c>
      <c r="EH294" s="22">
        <f t="shared" si="556"/>
        <v>0</v>
      </c>
      <c r="EI294" s="22">
        <f t="shared" si="557"/>
        <v>0</v>
      </c>
      <c r="EJ294" s="22">
        <f t="shared" si="558"/>
        <v>0</v>
      </c>
      <c r="EK294" s="22">
        <f t="shared" si="559"/>
        <v>0</v>
      </c>
      <c r="EL294" s="22">
        <f t="shared" si="560"/>
        <v>0</v>
      </c>
      <c r="EM294" s="22">
        <f t="shared" si="561"/>
        <v>0</v>
      </c>
    </row>
    <row r="295" spans="13:143" x14ac:dyDescent="0.3">
      <c r="M295" t="s">
        <v>262</v>
      </c>
      <c r="N295" s="15">
        <f>IFERROR(VLOOKUP($M:$M,'Data 2'!$C:$R,'Data 2'!E$1,0),0)</f>
        <v>0</v>
      </c>
      <c r="O295" s="15">
        <f>IFERROR(VLOOKUP($M:$M,'Data 2'!$C:$R,'Data 2'!F$1,0),0)</f>
        <v>0</v>
      </c>
      <c r="P295" s="15">
        <f>IFERROR(VLOOKUP($M:$M,'Data 2'!$C:$R,'Data 2'!G$1,0),0)</f>
        <v>0</v>
      </c>
      <c r="Q295" s="15">
        <f>IFERROR(VLOOKUP($M:$M,'Data 2'!$C:$R,'Data 2'!H$1,0),0)</f>
        <v>0</v>
      </c>
      <c r="R295" s="15">
        <f>IFERROR(VLOOKUP($M:$M,'Data 2'!$C:$R,'Data 2'!I$1,0),0)</f>
        <v>0</v>
      </c>
      <c r="S295" s="15">
        <f>IFERROR(VLOOKUP($M:$M,'Data 2'!$C:$R,'Data 2'!J$1,0),0)</f>
        <v>0</v>
      </c>
      <c r="T295" s="15">
        <f>IFERROR(VLOOKUP($M:$M,'Data 2'!$C:$R,'Data 2'!K$1,0),0)</f>
        <v>0</v>
      </c>
      <c r="U295" s="15">
        <f>IFERROR(VLOOKUP($M:$M,'Data 2'!$C:$R,'Data 2'!L$1,0),0)</f>
        <v>0</v>
      </c>
      <c r="V295" s="15">
        <f>IFERROR(VLOOKUP($M:$M,'Data 2'!$C:$R,'Data 2'!M$1,0),0)</f>
        <v>0</v>
      </c>
      <c r="W295" s="15">
        <f>IFERROR(VLOOKUP($M:$M,'Data 2'!$C:$R,'Data 2'!N$1,0),0)</f>
        <v>0</v>
      </c>
      <c r="X295" s="15">
        <f>IFERROR(VLOOKUP($M:$M,'Data 2'!$C:$R,'Data 2'!O$1,0),0)</f>
        <v>0</v>
      </c>
      <c r="Y295" s="15">
        <f>IFERROR(VLOOKUP($M:$M,'Data 2'!$C:$R,'Data 2'!P$1,0),0)</f>
        <v>0</v>
      </c>
      <c r="Z295" s="16">
        <f t="shared" si="570"/>
        <v>0</v>
      </c>
      <c r="AA295" s="15">
        <f>IFERROR(VLOOKUP($M:$M,'Data 2'!$U:$AI,'Data 2'!W$1,0),0)</f>
        <v>0</v>
      </c>
      <c r="AB295" s="15">
        <f>IFERROR(VLOOKUP($M:$M,'Data 2'!$U:$AI,'Data 2'!X$1,0),0)</f>
        <v>0</v>
      </c>
      <c r="AC295" s="15">
        <f>IFERROR(VLOOKUP($M:$M,'Data 2'!$U:$AI,'Data 2'!Y$1,0),0)</f>
        <v>0</v>
      </c>
      <c r="AD295" s="15">
        <f>IFERROR(VLOOKUP($M:$M,'Data 2'!$U:$AI,'Data 2'!Z$1,0),0)</f>
        <v>0</v>
      </c>
      <c r="AE295" s="15">
        <f>IFERROR(VLOOKUP($M:$M,'Data 2'!$U:$AI,'Data 2'!AA$1,0),0)</f>
        <v>0</v>
      </c>
      <c r="AF295" s="15">
        <f>IFERROR(VLOOKUP($M:$M,'Data 2'!$U:$AI,'Data 2'!AB$1,0),0)</f>
        <v>0</v>
      </c>
      <c r="AG295" s="15">
        <f>IFERROR(VLOOKUP($M:$M,'Data 2'!$U:$AI,'Data 2'!AC$1,0),0)</f>
        <v>0</v>
      </c>
      <c r="AH295" s="15">
        <f>IFERROR(VLOOKUP($M:$M,'Data 2'!$U:$AI,'Data 2'!AD$1,0),0)</f>
        <v>0</v>
      </c>
      <c r="AI295" s="15">
        <f>IFERROR(VLOOKUP($M:$M,'Data 2'!$U:$AI,'Data 2'!AE$1,0),0)</f>
        <v>0</v>
      </c>
      <c r="AJ295" s="15">
        <f>IFERROR(VLOOKUP($M:$M,'Data 2'!$U:$AI,'Data 2'!AF$1,0),0)</f>
        <v>0</v>
      </c>
      <c r="AK295" s="15">
        <f>IFERROR(VLOOKUP($M:$M,'Data 2'!$U:$AI,'Data 2'!AG$1,0),0)</f>
        <v>0</v>
      </c>
      <c r="AL295" s="15">
        <f>IFERROR(VLOOKUP($M:$M,'Data 2'!$U:$AI,'Data 2'!AH$1,0),0)</f>
        <v>0</v>
      </c>
      <c r="AM295" s="16">
        <f t="shared" si="569"/>
        <v>0</v>
      </c>
      <c r="AN295" s="15">
        <f>IFERROR(VLOOKUP($M:$M,'Data 2'!$AP:$BE,'Data 2'!AR$1,0),0)</f>
        <v>0</v>
      </c>
      <c r="AO295" s="15">
        <f>IFERROR(VLOOKUP($M:$M,'Data 2'!$AP:$BE,'Data 2'!AS$1,0),0)</f>
        <v>0</v>
      </c>
      <c r="AP295" s="15">
        <f>IFERROR(VLOOKUP($M:$M,'Data 2'!$AP:$BE,'Data 2'!AT$1,0),0)</f>
        <v>0</v>
      </c>
      <c r="AQ295" s="15">
        <f>IFERROR(VLOOKUP($M:$M,'Data 2'!$AP:$BE,'Data 2'!AU$1,0),0)</f>
        <v>0</v>
      </c>
      <c r="AR295" s="15">
        <f>IFERROR(VLOOKUP($M:$M,'Data 2'!$AP:$BE,'Data 2'!AV$1,0),0)</f>
        <v>0</v>
      </c>
      <c r="AS295" s="15">
        <f>IFERROR(VLOOKUP($M:$M,'Data 2'!$AP:$BE,'Data 2'!AW$1,0),0)</f>
        <v>0</v>
      </c>
      <c r="AT295" s="15">
        <f>IFERROR(VLOOKUP($M:$M,'Data 2'!$AP:$BE,'Data 2'!AX$1,0),0)</f>
        <v>0</v>
      </c>
      <c r="AU295" s="15">
        <f>IFERROR(VLOOKUP($M:$M,'Data 2'!$AP:$BE,'Data 2'!AY$1,0),0)</f>
        <v>0</v>
      </c>
      <c r="AV295" s="15">
        <f>IFERROR(VLOOKUP($M:$M,'Data 2'!$AP:$BE,'Data 2'!AZ$1,0),0)</f>
        <v>0</v>
      </c>
      <c r="AW295" s="15">
        <f>IFERROR(VLOOKUP($M:$M,'Data 2'!$AP:$BE,'Data 2'!BA$1,0),0)</f>
        <v>0</v>
      </c>
      <c r="AX295" s="15">
        <f>IFERROR(VLOOKUP($M:$M,'Data 2'!$AP:$BE,'Data 2'!BB$1,0),0)</f>
        <v>0</v>
      </c>
      <c r="AY295" s="15">
        <f>IFERROR(VLOOKUP($M:$M,'Data 2'!$AP:$BE,'Data 2'!BC$1,0),0)</f>
        <v>0</v>
      </c>
      <c r="AZ295" s="16">
        <f t="shared" si="562"/>
        <v>0</v>
      </c>
      <c r="BA295" s="3">
        <f>IF(AA295=0,0,IFERROR(VLOOKUP($M:$M,'Price_Per_Oz_01.2019~'!$A:$CQ,Data_sheet_PTD!BA$2,0),0))</f>
        <v>0</v>
      </c>
      <c r="BB295" s="3">
        <f>IF(AB295=0,0,IFERROR(VLOOKUP($M:$M,'Price_Per_Oz_01.2019~'!$A:$CQ,Data_sheet_PTD!BB$2,0),0))</f>
        <v>0</v>
      </c>
      <c r="BC295" s="3">
        <f>IF(AC295=0,0,IFERROR(VLOOKUP($M:$M,'Price_Per_Oz_01.2019~'!$A:$CQ,Data_sheet_PTD!BC$2,0),0))</f>
        <v>0</v>
      </c>
      <c r="BD295" s="3">
        <f>IF(AD295=0,0,IFERROR(VLOOKUP($M:$M,'Price_Per_Oz_01.2019~'!$A:$CQ,Data_sheet_PTD!BD$2,0),0))</f>
        <v>0</v>
      </c>
      <c r="BE295" s="3">
        <f>IF(AE295=0,0,IFERROR(VLOOKUP($M:$M,'Price_Per_Oz_01.2019~'!$A:$CQ,Data_sheet_PTD!BE$2,0),0))</f>
        <v>0</v>
      </c>
      <c r="BF295" s="3">
        <f>IF(AF295=0,0,IFERROR(VLOOKUP($M:$M,'Price_Per_Oz_01.2019~'!$A:$CQ,Data_sheet_PTD!BF$2,0),0))</f>
        <v>0</v>
      </c>
      <c r="BG295" s="3">
        <f>IF(AG295=0,0,IFERROR(VLOOKUP($M:$M,'Price_Per_Oz_01.2019~'!$A:$CQ,Data_sheet_PTD!BG$2,0),0))</f>
        <v>0</v>
      </c>
      <c r="BH295" s="3">
        <f>IF(AH295=0,0,IFERROR(VLOOKUP($M:$M,'Price_Per_Oz_01.2019~'!$A:$CQ,Data_sheet_PTD!BH$2,0),0))</f>
        <v>0</v>
      </c>
      <c r="BI295" s="3">
        <f>IF(AI295=0,0,IFERROR(VLOOKUP($M:$M,'Price_Per_Oz_01.2019~'!$A:$CQ,Data_sheet_PTD!BI$2,0),0))</f>
        <v>0</v>
      </c>
      <c r="BJ295" s="3">
        <f>IF(AJ295=0,0,IFERROR(VLOOKUP($M:$M,'Price_Per_Oz_01.2019~'!$A:$CQ,Data_sheet_PTD!BJ$2,0),0))</f>
        <v>0</v>
      </c>
      <c r="BK295" s="3">
        <f>IF(AK295=0,0,IFERROR(VLOOKUP($M:$M,'Price_Per_Oz_01.2019~'!$A:$CQ,Data_sheet_PTD!BK$2,0),0))</f>
        <v>0</v>
      </c>
      <c r="BL295" s="3">
        <f>IF(AL295=0,0,IFERROR(VLOOKUP($M:$M,'Price_Per_Oz_01.2019~'!$A:$CQ,Data_sheet_PTD!BL$2,0),0))</f>
        <v>0</v>
      </c>
      <c r="BM295" s="17">
        <f t="shared" si="563"/>
        <v>0</v>
      </c>
      <c r="BN295" s="3">
        <f>IF(AN295=0,0,IFERROR(VLOOKUP($M:$M,'Price_Per_Oz_01.2019~'!$A:$CQ,Data_sheet_PTD!BN$2,0),0))</f>
        <v>0</v>
      </c>
      <c r="BO295" s="3">
        <f>IF(AO295=0,0,IFERROR(VLOOKUP($M:$M,'Price_Per_Oz_01.2019~'!$A:$CQ,Data_sheet_PTD!BO$2,0),0))</f>
        <v>0</v>
      </c>
      <c r="BP295" s="3">
        <f>IF(AP295=0,0,IFERROR(VLOOKUP($M:$M,'Price_Per_Oz_01.2019~'!$A:$CQ,Data_sheet_PTD!BP$2,0),0))</f>
        <v>0</v>
      </c>
      <c r="BQ295" s="3">
        <f>IF(AQ295=0,0,IFERROR(VLOOKUP($M:$M,'Price_Per_Oz_01.2019~'!$A:$CQ,Data_sheet_PTD!BQ$2,0),0))</f>
        <v>0</v>
      </c>
      <c r="BR295" s="3">
        <f>IF(AR295=0,0,IFERROR(VLOOKUP($M:$M,'Price_Per_Oz_01.2019~'!$A:$CQ,Data_sheet_PTD!BR$2,0),0))</f>
        <v>0</v>
      </c>
      <c r="BS295" s="3">
        <f>IF(AS295=0,0,IFERROR(VLOOKUP($M:$M,'Price_Per_Oz_01.2019~'!$A:$CQ,Data_sheet_PTD!BS$2,0),0))</f>
        <v>0</v>
      </c>
      <c r="BT295" s="3">
        <f>IF(AT295=0,0,IFERROR(VLOOKUP($M:$M,'Price_Per_Oz_01.2019~'!$A:$CQ,Data_sheet_PTD!BT$2,0),0))</f>
        <v>0</v>
      </c>
      <c r="BU295" s="3">
        <f>IF(AU295=0,0,IFERROR(VLOOKUP($M:$M,'Price_Per_Oz_01.2019~'!$A:$CQ,Data_sheet_PTD!BU$2,0),0))</f>
        <v>0</v>
      </c>
      <c r="BV295" s="3">
        <f>IF(AV295=0,0,IFERROR(VLOOKUP($M:$M,'Price_Per_Oz_01.2019~'!$A:$CQ,Data_sheet_PTD!BV$2,0),0))</f>
        <v>0</v>
      </c>
      <c r="BW295" s="3">
        <f>IF(AW295=0,0,IFERROR(VLOOKUP($M:$M,'Price_Per_Oz_01.2019~'!$A:$CQ,Data_sheet_PTD!BW$2,0),0))</f>
        <v>0</v>
      </c>
      <c r="BX295" s="3">
        <f>IF(AX295=0,0,IFERROR(VLOOKUP($M:$M,'Price_Per_Oz_01.2019~'!$A:$CQ,Data_sheet_PTD!BX$2,0),0))</f>
        <v>0</v>
      </c>
      <c r="BY295" s="3">
        <f>IF(AY295=0,0,IFERROR(VLOOKUP($M:$M,'Price_Per_Oz_01.2019~'!$A:$CQ,Data_sheet_PTD!BY$2,0),0))</f>
        <v>0</v>
      </c>
      <c r="BZ295" s="17">
        <f t="shared" si="564"/>
        <v>0</v>
      </c>
      <c r="CA295" s="12">
        <f t="shared" si="499"/>
        <v>0</v>
      </c>
      <c r="CB295" s="12">
        <f t="shared" si="500"/>
        <v>0</v>
      </c>
      <c r="CC295" s="12">
        <f t="shared" si="501"/>
        <v>0</v>
      </c>
      <c r="CD295" s="12">
        <f t="shared" si="502"/>
        <v>0</v>
      </c>
      <c r="CE295" s="12">
        <f t="shared" si="503"/>
        <v>0</v>
      </c>
      <c r="CF295" s="12">
        <f t="shared" si="504"/>
        <v>0</v>
      </c>
      <c r="CG295" s="12">
        <f t="shared" si="505"/>
        <v>0</v>
      </c>
      <c r="CH295" s="12">
        <f t="shared" si="506"/>
        <v>0</v>
      </c>
      <c r="CI295" s="12">
        <f t="shared" si="507"/>
        <v>0</v>
      </c>
      <c r="CJ295" s="12">
        <f t="shared" si="508"/>
        <v>0</v>
      </c>
      <c r="CK295" s="12">
        <f t="shared" si="509"/>
        <v>0</v>
      </c>
      <c r="CL295" s="12">
        <f t="shared" si="510"/>
        <v>0</v>
      </c>
      <c r="CM295" s="13">
        <f t="shared" si="576"/>
        <v>0</v>
      </c>
      <c r="CN295" s="12">
        <f t="shared" si="511"/>
        <v>0</v>
      </c>
      <c r="CO295" s="12">
        <f t="shared" si="512"/>
        <v>0</v>
      </c>
      <c r="CP295" s="12">
        <f t="shared" si="513"/>
        <v>0</v>
      </c>
      <c r="CQ295" s="12">
        <f t="shared" si="514"/>
        <v>0</v>
      </c>
      <c r="CR295" s="12">
        <f t="shared" si="515"/>
        <v>0</v>
      </c>
      <c r="CS295" s="12">
        <f t="shared" si="516"/>
        <v>0</v>
      </c>
      <c r="CT295" s="12">
        <f t="shared" si="517"/>
        <v>0</v>
      </c>
      <c r="CU295" s="12">
        <f t="shared" si="518"/>
        <v>0</v>
      </c>
      <c r="CV295" s="12">
        <f t="shared" si="519"/>
        <v>0</v>
      </c>
      <c r="CW295" s="12">
        <f t="shared" si="520"/>
        <v>0</v>
      </c>
      <c r="CX295" s="12">
        <f t="shared" si="521"/>
        <v>0</v>
      </c>
      <c r="CY295" s="12">
        <f t="shared" si="522"/>
        <v>0</v>
      </c>
      <c r="CZ295" s="13">
        <f t="shared" si="566"/>
        <v>0</v>
      </c>
      <c r="DA295" s="15">
        <f t="shared" si="524"/>
        <v>0</v>
      </c>
      <c r="DB295" s="15">
        <f t="shared" si="525"/>
        <v>0</v>
      </c>
      <c r="DC295" s="15">
        <f t="shared" si="526"/>
        <v>0</v>
      </c>
      <c r="DD295" s="15">
        <f t="shared" si="527"/>
        <v>0</v>
      </c>
      <c r="DE295" s="15">
        <f t="shared" si="528"/>
        <v>0</v>
      </c>
      <c r="DF295" s="15">
        <f t="shared" si="529"/>
        <v>0</v>
      </c>
      <c r="DG295" s="15">
        <f t="shared" si="530"/>
        <v>0</v>
      </c>
      <c r="DH295" s="15">
        <f t="shared" si="531"/>
        <v>0</v>
      </c>
      <c r="DI295" s="15">
        <f t="shared" si="532"/>
        <v>0</v>
      </c>
      <c r="DJ295" s="15">
        <f t="shared" si="533"/>
        <v>0</v>
      </c>
      <c r="DK295" s="15">
        <f t="shared" si="534"/>
        <v>0</v>
      </c>
      <c r="DL295" s="15">
        <f t="shared" si="535"/>
        <v>0</v>
      </c>
      <c r="DM295" s="16">
        <f t="shared" si="567"/>
        <v>0</v>
      </c>
      <c r="DN295" s="15">
        <f t="shared" si="537"/>
        <v>0</v>
      </c>
      <c r="DO295" s="15">
        <f t="shared" si="538"/>
        <v>0</v>
      </c>
      <c r="DP295" s="15">
        <f t="shared" si="539"/>
        <v>0</v>
      </c>
      <c r="DQ295" s="15">
        <f t="shared" si="540"/>
        <v>0</v>
      </c>
      <c r="DR295" s="15">
        <f t="shared" si="541"/>
        <v>0</v>
      </c>
      <c r="DS295" s="15">
        <f t="shared" si="542"/>
        <v>0</v>
      </c>
      <c r="DT295" s="15">
        <f t="shared" si="543"/>
        <v>0</v>
      </c>
      <c r="DU295" s="15">
        <f t="shared" si="544"/>
        <v>0</v>
      </c>
      <c r="DV295" s="15">
        <f t="shared" si="545"/>
        <v>0</v>
      </c>
      <c r="DW295" s="15">
        <f t="shared" si="546"/>
        <v>0</v>
      </c>
      <c r="DX295" s="15">
        <f t="shared" si="547"/>
        <v>0</v>
      </c>
      <c r="DY295" s="15">
        <f t="shared" si="548"/>
        <v>0</v>
      </c>
      <c r="DZ295" s="16">
        <f t="shared" si="568"/>
        <v>0</v>
      </c>
      <c r="EB295" s="22">
        <f t="shared" si="550"/>
        <v>0</v>
      </c>
      <c r="EC295" s="22">
        <f t="shared" si="551"/>
        <v>0</v>
      </c>
      <c r="ED295" s="22">
        <f t="shared" si="552"/>
        <v>0</v>
      </c>
      <c r="EE295" s="22">
        <f t="shared" si="553"/>
        <v>0</v>
      </c>
      <c r="EF295" s="22">
        <f t="shared" si="554"/>
        <v>0</v>
      </c>
      <c r="EG295" s="22">
        <f t="shared" si="555"/>
        <v>0</v>
      </c>
      <c r="EH295" s="22">
        <f t="shared" si="556"/>
        <v>0</v>
      </c>
      <c r="EI295" s="22">
        <f t="shared" si="557"/>
        <v>0</v>
      </c>
      <c r="EJ295" s="22">
        <f t="shared" si="558"/>
        <v>0</v>
      </c>
      <c r="EK295" s="22">
        <f t="shared" si="559"/>
        <v>0</v>
      </c>
      <c r="EL295" s="22">
        <f t="shared" si="560"/>
        <v>0</v>
      </c>
      <c r="EM295" s="22">
        <f t="shared" si="561"/>
        <v>0</v>
      </c>
    </row>
    <row r="296" spans="13:143" x14ac:dyDescent="0.3">
      <c r="M296" t="s">
        <v>358</v>
      </c>
      <c r="N296" s="15">
        <f>IFERROR(VLOOKUP($M:$M,'Data 2'!$C:$R,'Data 2'!E$1,0),0)</f>
        <v>5830.42</v>
      </c>
      <c r="O296" s="15">
        <f>IFERROR(VLOOKUP($M:$M,'Data 2'!$C:$R,'Data 2'!F$1,0),0)</f>
        <v>6807.55</v>
      </c>
      <c r="P296" s="15">
        <f>IFERROR(VLOOKUP($M:$M,'Data 2'!$C:$R,'Data 2'!G$1,0),0)</f>
        <v>8141.93</v>
      </c>
      <c r="Q296" s="15">
        <f>IFERROR(VLOOKUP($M:$M,'Data 2'!$C:$R,'Data 2'!H$1,0),0)</f>
        <v>9416.7900000000009</v>
      </c>
      <c r="R296" s="15">
        <f>IFERROR(VLOOKUP($M:$M,'Data 2'!$C:$R,'Data 2'!I$1,0),0)</f>
        <v>11811.36</v>
      </c>
      <c r="S296" s="15">
        <f>IFERROR(VLOOKUP($M:$M,'Data 2'!$C:$R,'Data 2'!J$1,0),0)</f>
        <v>17000.099999999999</v>
      </c>
      <c r="T296" s="15">
        <f>IFERROR(VLOOKUP($M:$M,'Data 2'!$C:$R,'Data 2'!K$1,0),0)</f>
        <v>18715.349999999999</v>
      </c>
      <c r="U296" s="15">
        <f>IFERROR(VLOOKUP($M:$M,'Data 2'!$C:$R,'Data 2'!L$1,0),0)</f>
        <v>11588.68</v>
      </c>
      <c r="V296" s="15">
        <f>IFERROR(VLOOKUP($M:$M,'Data 2'!$C:$R,'Data 2'!M$1,0),0)</f>
        <v>12221.6</v>
      </c>
      <c r="W296" s="15">
        <f>IFERROR(VLOOKUP($M:$M,'Data 2'!$C:$R,'Data 2'!N$1,0),0)</f>
        <v>10380.52</v>
      </c>
      <c r="X296" s="15">
        <f>IFERROR(VLOOKUP($M:$M,'Data 2'!$C:$R,'Data 2'!O$1,0),0)</f>
        <v>5119.6899999999996</v>
      </c>
      <c r="Y296" s="15">
        <f>IFERROR(VLOOKUP($M:$M,'Data 2'!$C:$R,'Data 2'!P$1,0),0)</f>
        <v>5567.73</v>
      </c>
      <c r="Z296" s="16">
        <f t="shared" si="570"/>
        <v>89312.18</v>
      </c>
      <c r="AA296" s="15">
        <f>IFERROR(VLOOKUP($M:$M,'Data 2'!$U:$AI,'Data 2'!W$1,0),0)</f>
        <v>5975.62</v>
      </c>
      <c r="AB296" s="15">
        <f>IFERROR(VLOOKUP($M:$M,'Data 2'!$U:$AI,'Data 2'!X$1,0),0)</f>
        <v>6631.23</v>
      </c>
      <c r="AC296" s="15">
        <f>IFERROR(VLOOKUP($M:$M,'Data 2'!$U:$AI,'Data 2'!Y$1,0),0)</f>
        <v>10179.89</v>
      </c>
      <c r="AD296" s="15">
        <f>IFERROR(VLOOKUP($M:$M,'Data 2'!$U:$AI,'Data 2'!Z$1,0),0)</f>
        <v>8706.7900000000009</v>
      </c>
      <c r="AE296" s="15">
        <f>IFERROR(VLOOKUP($M:$M,'Data 2'!$U:$AI,'Data 2'!AA$1,0),0)</f>
        <v>14285</v>
      </c>
      <c r="AF296" s="15">
        <f>IFERROR(VLOOKUP($M:$M,'Data 2'!$U:$AI,'Data 2'!AB$1,0),0)</f>
        <v>18282.68</v>
      </c>
      <c r="AG296" s="15">
        <f>IFERROR(VLOOKUP($M:$M,'Data 2'!$U:$AI,'Data 2'!AC$1,0),0)</f>
        <v>18505.04</v>
      </c>
      <c r="AH296" s="15">
        <f>IFERROR(VLOOKUP($M:$M,'Data 2'!$U:$AI,'Data 2'!AD$1,0),0)</f>
        <v>9998.85</v>
      </c>
      <c r="AI296" s="15">
        <f>IFERROR(VLOOKUP($M:$M,'Data 2'!$U:$AI,'Data 2'!AE$1,0),0)</f>
        <v>12025.3</v>
      </c>
      <c r="AJ296" s="15">
        <f>IFERROR(VLOOKUP($M:$M,'Data 2'!$U:$AI,'Data 2'!AF$1,0),0)</f>
        <v>9199.8700000000008</v>
      </c>
      <c r="AK296" s="15">
        <f>IFERROR(VLOOKUP($M:$M,'Data 2'!$U:$AI,'Data 2'!AG$1,0),0)</f>
        <v>4633.3</v>
      </c>
      <c r="AL296" s="15">
        <f>IFERROR(VLOOKUP($M:$M,'Data 2'!$U:$AI,'Data 2'!AH$1,0),0)</f>
        <v>4976.3</v>
      </c>
      <c r="AM296" s="16">
        <f t="shared" si="569"/>
        <v>123399.87000000001</v>
      </c>
      <c r="AN296" s="15">
        <f>IFERROR(VLOOKUP($M:$M,'Data 2'!$AP:$BE,'Data 2'!AR$1,0),0)</f>
        <v>4525.09</v>
      </c>
      <c r="AO296" s="15">
        <f>IFERROR(VLOOKUP($M:$M,'Data 2'!$AP:$BE,'Data 2'!AS$1,0),0)</f>
        <v>7402.4</v>
      </c>
      <c r="AP296" s="15">
        <f>IFERROR(VLOOKUP($M:$M,'Data 2'!$AP:$BE,'Data 2'!AT$1,0),0)</f>
        <v>10136.84</v>
      </c>
      <c r="AQ296" s="15">
        <f>IFERROR(VLOOKUP($M:$M,'Data 2'!$AP:$BE,'Data 2'!AU$1,0),0)</f>
        <v>10331.66</v>
      </c>
      <c r="AR296" s="15">
        <f>IFERROR(VLOOKUP($M:$M,'Data 2'!$AP:$BE,'Data 2'!AV$1,0),0)</f>
        <v>12733.48</v>
      </c>
      <c r="AS296" s="15">
        <f>IFERROR(VLOOKUP($M:$M,'Data 2'!$AP:$BE,'Data 2'!AW$1,0),0)</f>
        <v>16131.67</v>
      </c>
      <c r="AT296" s="15">
        <f>IFERROR(VLOOKUP($M:$M,'Data 2'!$AP:$BE,'Data 2'!AX$1,0),0)</f>
        <v>15780.89</v>
      </c>
      <c r="AU296" s="15">
        <f>IFERROR(VLOOKUP($M:$M,'Data 2'!$AP:$BE,'Data 2'!AY$1,0),0)</f>
        <v>12084.57</v>
      </c>
      <c r="AV296" s="15">
        <f>IFERROR(VLOOKUP($M:$M,'Data 2'!$AP:$BE,'Data 2'!AZ$1,0),0)</f>
        <v>5777.86</v>
      </c>
      <c r="AW296" s="15">
        <f>IFERROR(VLOOKUP($M:$M,'Data 2'!$AP:$BE,'Data 2'!BA$1,0),0)</f>
        <v>5559.63</v>
      </c>
      <c r="AX296" s="15">
        <f>IFERROR(VLOOKUP($M:$M,'Data 2'!$AP:$BE,'Data 2'!BB$1,0),0)</f>
        <v>3760.8700000000003</v>
      </c>
      <c r="AY296" s="15">
        <f>IFERROR(VLOOKUP($M:$M,'Data 2'!$AP:$BE,'Data 2'!BC$1,0),0)</f>
        <v>4540.3900000000012</v>
      </c>
      <c r="AZ296" s="16">
        <f t="shared" si="562"/>
        <v>108765.35</v>
      </c>
      <c r="BA296" s="3">
        <f>IF(AA296=0,0,IFERROR(VLOOKUP($M:$M,'Price_Per_Oz_01.2019~'!$A:$CQ,Data_sheet_PTD!BA$2,0),0))</f>
        <v>0.69</v>
      </c>
      <c r="BB296" s="3">
        <f>IF(AB296=0,0,IFERROR(VLOOKUP($M:$M,'Price_Per_Oz_01.2019~'!$A:$CQ,Data_sheet_PTD!BB$2,0),0))</f>
        <v>0.69</v>
      </c>
      <c r="BC296" s="3">
        <f>IF(AC296=0,0,IFERROR(VLOOKUP($M:$M,'Price_Per_Oz_01.2019~'!$A:$CQ,Data_sheet_PTD!BC$2,0),0))</f>
        <v>0.69</v>
      </c>
      <c r="BD296" s="3">
        <f>IF(AD296=0,0,IFERROR(VLOOKUP($M:$M,'Price_Per_Oz_01.2019~'!$A:$CQ,Data_sheet_PTD!BD$2,0),0))</f>
        <v>0.69</v>
      </c>
      <c r="BE296" s="3">
        <f>IF(AE296=0,0,IFERROR(VLOOKUP($M:$M,'Price_Per_Oz_01.2019~'!$A:$CQ,Data_sheet_PTD!BE$2,0),0))</f>
        <v>0.69</v>
      </c>
      <c r="BF296" s="3">
        <f>IF(AF296=0,0,IFERROR(VLOOKUP($M:$M,'Price_Per_Oz_01.2019~'!$A:$CQ,Data_sheet_PTD!BF$2,0),0))</f>
        <v>0.69</v>
      </c>
      <c r="BG296" s="3">
        <f>IF(AG296=0,0,IFERROR(VLOOKUP($M:$M,'Price_Per_Oz_01.2019~'!$A:$CQ,Data_sheet_PTD!BG$2,0),0))</f>
        <v>0.69</v>
      </c>
      <c r="BH296" s="3">
        <f>IF(AH296=0,0,IFERROR(VLOOKUP($M:$M,'Price_Per_Oz_01.2019~'!$A:$CQ,Data_sheet_PTD!BH$2,0),0))</f>
        <v>0.69</v>
      </c>
      <c r="BI296" s="3">
        <f>IF(AI296=0,0,IFERROR(VLOOKUP($M:$M,'Price_Per_Oz_01.2019~'!$A:$CQ,Data_sheet_PTD!BI$2,0),0))</f>
        <v>0.69</v>
      </c>
      <c r="BJ296" s="3">
        <f>IF(AJ296=0,0,IFERROR(VLOOKUP($M:$M,'Price_Per_Oz_01.2019~'!$A:$CQ,Data_sheet_PTD!BJ$2,0),0))</f>
        <v>0.69</v>
      </c>
      <c r="BK296" s="3">
        <f>IF(AK296=0,0,IFERROR(VLOOKUP($M:$M,'Price_Per_Oz_01.2019~'!$A:$CQ,Data_sheet_PTD!BK$2,0),0))</f>
        <v>0.69</v>
      </c>
      <c r="BL296" s="3">
        <f>IF(AL296=0,0,IFERROR(VLOOKUP($M:$M,'Price_Per_Oz_01.2019~'!$A:$CQ,Data_sheet_PTD!BL$2,0),0))</f>
        <v>0.69</v>
      </c>
      <c r="BM296" s="17">
        <f t="shared" si="563"/>
        <v>0.69</v>
      </c>
      <c r="BN296" s="3">
        <f>IF(AN296=0,0,IFERROR(VLOOKUP($M:$M,'Price_Per_Oz_01.2019~'!$A:$CQ,Data_sheet_PTD!BN$2,0),0))</f>
        <v>0.69</v>
      </c>
      <c r="BO296" s="3">
        <f>IF(AO296=0,0,IFERROR(VLOOKUP($M:$M,'Price_Per_Oz_01.2019~'!$A:$CQ,Data_sheet_PTD!BO$2,0),0))</f>
        <v>0.74</v>
      </c>
      <c r="BP296" s="3">
        <f>IF(AP296=0,0,IFERROR(VLOOKUP($M:$M,'Price_Per_Oz_01.2019~'!$A:$CQ,Data_sheet_PTD!BP$2,0),0))</f>
        <v>0.74</v>
      </c>
      <c r="BQ296" s="3">
        <f>IF(AQ296=0,0,IFERROR(VLOOKUP($M:$M,'Price_Per_Oz_01.2019~'!$A:$CQ,Data_sheet_PTD!BQ$2,0),0))</f>
        <v>0.74</v>
      </c>
      <c r="BR296" s="3">
        <f>IF(AR296=0,0,IFERROR(VLOOKUP($M:$M,'Price_Per_Oz_01.2019~'!$A:$CQ,Data_sheet_PTD!BR$2,0),0))</f>
        <v>0.74</v>
      </c>
      <c r="BS296" s="3">
        <f>IF(AS296=0,0,IFERROR(VLOOKUP($M:$M,'Price_Per_Oz_01.2019~'!$A:$CQ,Data_sheet_PTD!BS$2,0),0))</f>
        <v>0.74</v>
      </c>
      <c r="BT296" s="3">
        <f>IF(AT296=0,0,IFERROR(VLOOKUP($M:$M,'Price_Per_Oz_01.2019~'!$A:$CQ,Data_sheet_PTD!BT$2,0),0))</f>
        <v>0.74</v>
      </c>
      <c r="BU296" s="3">
        <f>IF(AU296=0,0,IFERROR(VLOOKUP($M:$M,'Price_Per_Oz_01.2019~'!$A:$CQ,Data_sheet_PTD!BU$2,0),0))</f>
        <v>0.74</v>
      </c>
      <c r="BV296" s="3">
        <f>IF(AV296=0,0,IFERROR(VLOOKUP($M:$M,'Price_Per_Oz_01.2019~'!$A:$CQ,Data_sheet_PTD!BV$2,0),0))</f>
        <v>0.74</v>
      </c>
      <c r="BW296" s="3">
        <f>IF(AW296=0,0,IFERROR(VLOOKUP($M:$M,'Price_Per_Oz_01.2019~'!$A:$CQ,Data_sheet_PTD!BW$2,0),0))</f>
        <v>0.74</v>
      </c>
      <c r="BX296" s="3">
        <f>IF(AX296=0,0,IFERROR(VLOOKUP($M:$M,'Price_Per_Oz_01.2019~'!$A:$CQ,Data_sheet_PTD!BX$2,0),0))</f>
        <v>0.74</v>
      </c>
      <c r="BY296" s="3">
        <f>IF(AY296=0,0,IFERROR(VLOOKUP($M:$M,'Price_Per_Oz_01.2019~'!$A:$CQ,Data_sheet_PTD!BY$2,0),0))</f>
        <v>0.74</v>
      </c>
      <c r="BZ296" s="17">
        <f t="shared" si="564"/>
        <v>0.74</v>
      </c>
      <c r="CA296" s="12">
        <f t="shared" si="499"/>
        <v>8660.31884057971</v>
      </c>
      <c r="CB296" s="12">
        <f t="shared" si="500"/>
        <v>9610.4782608695659</v>
      </c>
      <c r="CC296" s="12">
        <f t="shared" si="501"/>
        <v>14753.463768115942</v>
      </c>
      <c r="CD296" s="12">
        <f t="shared" si="502"/>
        <v>12618.53623188406</v>
      </c>
      <c r="CE296" s="12">
        <f t="shared" si="503"/>
        <v>20702.89855072464</v>
      </c>
      <c r="CF296" s="12">
        <f t="shared" si="504"/>
        <v>26496.637681159424</v>
      </c>
      <c r="CG296" s="12">
        <f t="shared" si="505"/>
        <v>26818.89855072464</v>
      </c>
      <c r="CH296" s="12">
        <f t="shared" si="506"/>
        <v>14491.08695652174</v>
      </c>
      <c r="CI296" s="12">
        <f t="shared" si="507"/>
        <v>17427.971014492752</v>
      </c>
      <c r="CJ296" s="12">
        <f t="shared" si="508"/>
        <v>13333.144927536234</v>
      </c>
      <c r="CK296" s="12">
        <f t="shared" si="509"/>
        <v>6714.9275362318849</v>
      </c>
      <c r="CL296" s="12">
        <f t="shared" si="510"/>
        <v>7212.0289855072469</v>
      </c>
      <c r="CM296" s="13">
        <f t="shared" si="576"/>
        <v>178840.39130434778</v>
      </c>
      <c r="CN296" s="12">
        <f t="shared" si="511"/>
        <v>6558.1014492753629</v>
      </c>
      <c r="CO296" s="12">
        <f t="shared" si="512"/>
        <v>10003.243243243243</v>
      </c>
      <c r="CP296" s="12">
        <f t="shared" si="513"/>
        <v>13698.432432432433</v>
      </c>
      <c r="CQ296" s="12">
        <f t="shared" si="514"/>
        <v>13961.702702702703</v>
      </c>
      <c r="CR296" s="12">
        <f t="shared" si="515"/>
        <v>17207.405405405407</v>
      </c>
      <c r="CS296" s="12">
        <f t="shared" si="516"/>
        <v>21799.554054054053</v>
      </c>
      <c r="CT296" s="12">
        <f t="shared" si="517"/>
        <v>21325.527027027027</v>
      </c>
      <c r="CU296" s="12">
        <f t="shared" si="518"/>
        <v>16330.5</v>
      </c>
      <c r="CV296" s="12">
        <f t="shared" si="519"/>
        <v>7807.9189189189183</v>
      </c>
      <c r="CW296" s="12">
        <f t="shared" si="520"/>
        <v>7513.0135135135133</v>
      </c>
      <c r="CX296" s="12">
        <f t="shared" si="521"/>
        <v>5082.2567567567576</v>
      </c>
      <c r="CY296" s="12">
        <f t="shared" si="522"/>
        <v>6135.6621621621643</v>
      </c>
      <c r="CZ296" s="13">
        <f t="shared" si="566"/>
        <v>147423.31766549157</v>
      </c>
      <c r="DA296" s="15">
        <f t="shared" si="524"/>
        <v>-1450.5299999999993</v>
      </c>
      <c r="DB296" s="15">
        <f t="shared" si="525"/>
        <v>271.00783783783737</v>
      </c>
      <c r="DC296" s="15">
        <f t="shared" si="526"/>
        <v>-727.9716216216209</v>
      </c>
      <c r="DD296" s="15">
        <f t="shared" si="527"/>
        <v>926.78486486486395</v>
      </c>
      <c r="DE296" s="15">
        <f t="shared" si="528"/>
        <v>-2411.8902702702708</v>
      </c>
      <c r="DF296" s="15">
        <f t="shared" si="529"/>
        <v>-3240.9877027027055</v>
      </c>
      <c r="DG296" s="15">
        <f t="shared" si="530"/>
        <v>-3790.4263513513529</v>
      </c>
      <c r="DH296" s="15">
        <f t="shared" si="531"/>
        <v>1269.1949999999993</v>
      </c>
      <c r="DI296" s="15">
        <f t="shared" si="532"/>
        <v>-6637.8359459459452</v>
      </c>
      <c r="DJ296" s="15">
        <f t="shared" si="533"/>
        <v>-4015.8906756756769</v>
      </c>
      <c r="DK296" s="15">
        <f t="shared" si="534"/>
        <v>-1126.5428378378379</v>
      </c>
      <c r="DL296" s="15">
        <f t="shared" si="535"/>
        <v>-742.69310810810691</v>
      </c>
      <c r="DM296" s="16">
        <f t="shared" si="567"/>
        <v>-21677.780810810815</v>
      </c>
      <c r="DN296" s="15">
        <f t="shared" si="537"/>
        <v>0</v>
      </c>
      <c r="DO296" s="15">
        <f t="shared" si="538"/>
        <v>500.16216216216259</v>
      </c>
      <c r="DP296" s="15">
        <f t="shared" si="539"/>
        <v>684.92162162162231</v>
      </c>
      <c r="DQ296" s="15">
        <f t="shared" si="540"/>
        <v>698.08513513513583</v>
      </c>
      <c r="DR296" s="15">
        <f t="shared" si="541"/>
        <v>860.37027027027113</v>
      </c>
      <c r="DS296" s="15">
        <f t="shared" si="542"/>
        <v>1089.9777027027037</v>
      </c>
      <c r="DT296" s="15">
        <f t="shared" si="543"/>
        <v>1066.2763513513523</v>
      </c>
      <c r="DU296" s="15">
        <f t="shared" si="544"/>
        <v>816.52500000000077</v>
      </c>
      <c r="DV296" s="15">
        <f t="shared" si="545"/>
        <v>390.39594594594627</v>
      </c>
      <c r="DW296" s="15">
        <f t="shared" si="546"/>
        <v>375.65067567567598</v>
      </c>
      <c r="DX296" s="15">
        <f t="shared" si="547"/>
        <v>254.1128378378381</v>
      </c>
      <c r="DY296" s="15">
        <f t="shared" si="548"/>
        <v>306.78310810810848</v>
      </c>
      <c r="DZ296" s="16">
        <f t="shared" si="568"/>
        <v>7043.2608108108179</v>
      </c>
      <c r="EB296" s="22">
        <f t="shared" si="550"/>
        <v>0</v>
      </c>
      <c r="EC296" s="22">
        <f t="shared" si="551"/>
        <v>0</v>
      </c>
      <c r="ED296" s="22">
        <f t="shared" si="552"/>
        <v>-6.8212102632969618E-13</v>
      </c>
      <c r="EE296" s="22">
        <f t="shared" si="553"/>
        <v>0</v>
      </c>
      <c r="EF296" s="22">
        <f t="shared" si="554"/>
        <v>0</v>
      </c>
      <c r="EG296" s="22">
        <f t="shared" si="555"/>
        <v>0</v>
      </c>
      <c r="EH296" s="22">
        <f t="shared" si="556"/>
        <v>0</v>
      </c>
      <c r="EI296" s="22">
        <f t="shared" si="557"/>
        <v>0</v>
      </c>
      <c r="EJ296" s="22">
        <f t="shared" si="558"/>
        <v>0</v>
      </c>
      <c r="EK296" s="22">
        <f t="shared" si="559"/>
        <v>0</v>
      </c>
      <c r="EL296" s="22">
        <f t="shared" si="560"/>
        <v>0</v>
      </c>
      <c r="EM296" s="22">
        <f t="shared" si="561"/>
        <v>-5.1159076974727213E-13</v>
      </c>
    </row>
    <row r="297" spans="13:143" x14ac:dyDescent="0.3">
      <c r="M297" t="s">
        <v>359</v>
      </c>
      <c r="N297" s="15">
        <f>IFERROR(VLOOKUP($M:$M,'Data 2'!$C:$R,'Data 2'!E$1,0),0)</f>
        <v>0</v>
      </c>
      <c r="O297" s="15">
        <f>IFERROR(VLOOKUP($M:$M,'Data 2'!$C:$R,'Data 2'!F$1,0),0)</f>
        <v>0</v>
      </c>
      <c r="P297" s="15">
        <f>IFERROR(VLOOKUP($M:$M,'Data 2'!$C:$R,'Data 2'!G$1,0),0)</f>
        <v>0</v>
      </c>
      <c r="Q297" s="15">
        <f>IFERROR(VLOOKUP($M:$M,'Data 2'!$C:$R,'Data 2'!H$1,0),0)</f>
        <v>0</v>
      </c>
      <c r="R297" s="15">
        <f>IFERROR(VLOOKUP($M:$M,'Data 2'!$C:$R,'Data 2'!I$1,0),0)</f>
        <v>0</v>
      </c>
      <c r="S297" s="15">
        <f>IFERROR(VLOOKUP($M:$M,'Data 2'!$C:$R,'Data 2'!J$1,0),0)</f>
        <v>0</v>
      </c>
      <c r="T297" s="15">
        <f>IFERROR(VLOOKUP($M:$M,'Data 2'!$C:$R,'Data 2'!K$1,0),0)</f>
        <v>0</v>
      </c>
      <c r="U297" s="15">
        <f>IFERROR(VLOOKUP($M:$M,'Data 2'!$C:$R,'Data 2'!L$1,0),0)</f>
        <v>0</v>
      </c>
      <c r="V297" s="15">
        <f>IFERROR(VLOOKUP($M:$M,'Data 2'!$C:$R,'Data 2'!M$1,0),0)</f>
        <v>0</v>
      </c>
      <c r="W297" s="15">
        <f>IFERROR(VLOOKUP($M:$M,'Data 2'!$C:$R,'Data 2'!N$1,0),0)</f>
        <v>0</v>
      </c>
      <c r="X297" s="15">
        <f>IFERROR(VLOOKUP($M:$M,'Data 2'!$C:$R,'Data 2'!O$1,0),0)</f>
        <v>0</v>
      </c>
      <c r="Y297" s="15">
        <f>IFERROR(VLOOKUP($M:$M,'Data 2'!$C:$R,'Data 2'!P$1,0),0)</f>
        <v>0</v>
      </c>
      <c r="Z297" s="16">
        <f t="shared" si="570"/>
        <v>0</v>
      </c>
      <c r="AA297" s="15">
        <f>IFERROR(VLOOKUP($M:$M,'Data 2'!$U:$AI,'Data 2'!W$1,0),0)</f>
        <v>0</v>
      </c>
      <c r="AB297" s="15">
        <f>IFERROR(VLOOKUP($M:$M,'Data 2'!$U:$AI,'Data 2'!X$1,0),0)</f>
        <v>0</v>
      </c>
      <c r="AC297" s="15">
        <f>IFERROR(VLOOKUP($M:$M,'Data 2'!$U:$AI,'Data 2'!Y$1,0),0)</f>
        <v>0</v>
      </c>
      <c r="AD297" s="15">
        <f>IFERROR(VLOOKUP($M:$M,'Data 2'!$U:$AI,'Data 2'!Z$1,0),0)</f>
        <v>0</v>
      </c>
      <c r="AE297" s="15">
        <f>IFERROR(VLOOKUP($M:$M,'Data 2'!$U:$AI,'Data 2'!AA$1,0),0)</f>
        <v>0</v>
      </c>
      <c r="AF297" s="15">
        <f>IFERROR(VLOOKUP($M:$M,'Data 2'!$U:$AI,'Data 2'!AB$1,0),0)</f>
        <v>0</v>
      </c>
      <c r="AG297" s="15">
        <f>IFERROR(VLOOKUP($M:$M,'Data 2'!$U:$AI,'Data 2'!AC$1,0),0)</f>
        <v>0</v>
      </c>
      <c r="AH297" s="15">
        <f>IFERROR(VLOOKUP($M:$M,'Data 2'!$U:$AI,'Data 2'!AD$1,0),0)</f>
        <v>0</v>
      </c>
      <c r="AI297" s="15">
        <f>IFERROR(VLOOKUP($M:$M,'Data 2'!$U:$AI,'Data 2'!AE$1,0),0)</f>
        <v>0</v>
      </c>
      <c r="AJ297" s="15">
        <f>IFERROR(VLOOKUP($M:$M,'Data 2'!$U:$AI,'Data 2'!AF$1,0),0)</f>
        <v>0</v>
      </c>
      <c r="AK297" s="15">
        <f>IFERROR(VLOOKUP($M:$M,'Data 2'!$U:$AI,'Data 2'!AG$1,0),0)</f>
        <v>0</v>
      </c>
      <c r="AL297" s="15">
        <f>IFERROR(VLOOKUP($M:$M,'Data 2'!$U:$AI,'Data 2'!AH$1,0),0)</f>
        <v>0</v>
      </c>
      <c r="AM297" s="16">
        <f t="shared" si="569"/>
        <v>0</v>
      </c>
      <c r="AN297" s="15">
        <f>IFERROR(VLOOKUP($M:$M,'Data 2'!$AP:$BE,'Data 2'!AR$1,0),0)</f>
        <v>0</v>
      </c>
      <c r="AO297" s="15">
        <f>IFERROR(VLOOKUP($M:$M,'Data 2'!$AP:$BE,'Data 2'!AS$1,0),0)</f>
        <v>0</v>
      </c>
      <c r="AP297" s="15">
        <f>IFERROR(VLOOKUP($M:$M,'Data 2'!$AP:$BE,'Data 2'!AT$1,0),0)</f>
        <v>0</v>
      </c>
      <c r="AQ297" s="15">
        <f>IFERROR(VLOOKUP($M:$M,'Data 2'!$AP:$BE,'Data 2'!AU$1,0),0)</f>
        <v>0</v>
      </c>
      <c r="AR297" s="15">
        <f>IFERROR(VLOOKUP($M:$M,'Data 2'!$AP:$BE,'Data 2'!AV$1,0),0)</f>
        <v>0</v>
      </c>
      <c r="AS297" s="15">
        <f>IFERROR(VLOOKUP($M:$M,'Data 2'!$AP:$BE,'Data 2'!AW$1,0),0)</f>
        <v>0</v>
      </c>
      <c r="AT297" s="15">
        <f>IFERROR(VLOOKUP($M:$M,'Data 2'!$AP:$BE,'Data 2'!AX$1,0),0)</f>
        <v>0</v>
      </c>
      <c r="AU297" s="15">
        <f>IFERROR(VLOOKUP($M:$M,'Data 2'!$AP:$BE,'Data 2'!AY$1,0),0)</f>
        <v>0</v>
      </c>
      <c r="AV297" s="15">
        <f>IFERROR(VLOOKUP($M:$M,'Data 2'!$AP:$BE,'Data 2'!AZ$1,0),0)</f>
        <v>0</v>
      </c>
      <c r="AW297" s="15">
        <f>IFERROR(VLOOKUP($M:$M,'Data 2'!$AP:$BE,'Data 2'!BA$1,0),0)</f>
        <v>0</v>
      </c>
      <c r="AX297" s="15">
        <f>IFERROR(VLOOKUP($M:$M,'Data 2'!$AP:$BE,'Data 2'!BB$1,0),0)</f>
        <v>0</v>
      </c>
      <c r="AY297" s="15">
        <f>IFERROR(VLOOKUP($M:$M,'Data 2'!$AP:$BE,'Data 2'!BC$1,0),0)</f>
        <v>0</v>
      </c>
      <c r="AZ297" s="16">
        <f t="shared" si="562"/>
        <v>0</v>
      </c>
      <c r="BA297" s="3">
        <f>IF(AA297=0,0,IFERROR(VLOOKUP($M:$M,'Price_Per_Oz_01.2019~'!$A:$CQ,Data_sheet_PTD!BA$2,0),0))</f>
        <v>0</v>
      </c>
      <c r="BB297" s="3">
        <f>IF(AB297=0,0,IFERROR(VLOOKUP($M:$M,'Price_Per_Oz_01.2019~'!$A:$CQ,Data_sheet_PTD!BB$2,0),0))</f>
        <v>0</v>
      </c>
      <c r="BC297" s="3">
        <f>IF(AC297=0,0,IFERROR(VLOOKUP($M:$M,'Price_Per_Oz_01.2019~'!$A:$CQ,Data_sheet_PTD!BC$2,0),0))</f>
        <v>0</v>
      </c>
      <c r="BD297" s="3">
        <f>IF(AD297=0,0,IFERROR(VLOOKUP($M:$M,'Price_Per_Oz_01.2019~'!$A:$CQ,Data_sheet_PTD!BD$2,0),0))</f>
        <v>0</v>
      </c>
      <c r="BE297" s="3">
        <f>IF(AE297=0,0,IFERROR(VLOOKUP($M:$M,'Price_Per_Oz_01.2019~'!$A:$CQ,Data_sheet_PTD!BE$2,0),0))</f>
        <v>0</v>
      </c>
      <c r="BF297" s="3">
        <f>IF(AF297=0,0,IFERROR(VLOOKUP($M:$M,'Price_Per_Oz_01.2019~'!$A:$CQ,Data_sheet_PTD!BF$2,0),0))</f>
        <v>0</v>
      </c>
      <c r="BG297" s="3">
        <f>IF(AG297=0,0,IFERROR(VLOOKUP($M:$M,'Price_Per_Oz_01.2019~'!$A:$CQ,Data_sheet_PTD!BG$2,0),0))</f>
        <v>0</v>
      </c>
      <c r="BH297" s="3">
        <f>IF(AH297=0,0,IFERROR(VLOOKUP($M:$M,'Price_Per_Oz_01.2019~'!$A:$CQ,Data_sheet_PTD!BH$2,0),0))</f>
        <v>0</v>
      </c>
      <c r="BI297" s="3">
        <f>IF(AI297=0,0,IFERROR(VLOOKUP($M:$M,'Price_Per_Oz_01.2019~'!$A:$CQ,Data_sheet_PTD!BI$2,0),0))</f>
        <v>0</v>
      </c>
      <c r="BJ297" s="3">
        <f>IF(AJ297=0,0,IFERROR(VLOOKUP($M:$M,'Price_Per_Oz_01.2019~'!$A:$CQ,Data_sheet_PTD!BJ$2,0),0))</f>
        <v>0</v>
      </c>
      <c r="BK297" s="3">
        <f>IF(AK297=0,0,IFERROR(VLOOKUP($M:$M,'Price_Per_Oz_01.2019~'!$A:$CQ,Data_sheet_PTD!BK$2,0),0))</f>
        <v>0</v>
      </c>
      <c r="BL297" s="3">
        <f>IF(AL297=0,0,IFERROR(VLOOKUP($M:$M,'Price_Per_Oz_01.2019~'!$A:$CQ,Data_sheet_PTD!BL$2,0),0))</f>
        <v>0</v>
      </c>
      <c r="BM297" s="17">
        <f t="shared" si="563"/>
        <v>0</v>
      </c>
      <c r="BN297" s="3">
        <f>IF(AN297=0,0,IFERROR(VLOOKUP($M:$M,'Price_Per_Oz_01.2019~'!$A:$CQ,Data_sheet_PTD!BN$2,0),0))</f>
        <v>0</v>
      </c>
      <c r="BO297" s="3">
        <f>IF(AO297=0,0,IFERROR(VLOOKUP($M:$M,'Price_Per_Oz_01.2019~'!$A:$CQ,Data_sheet_PTD!BO$2,0),0))</f>
        <v>0</v>
      </c>
      <c r="BP297" s="3">
        <f>IF(AP297=0,0,IFERROR(VLOOKUP($M:$M,'Price_Per_Oz_01.2019~'!$A:$CQ,Data_sheet_PTD!BP$2,0),0))</f>
        <v>0</v>
      </c>
      <c r="BQ297" s="3">
        <f>IF(AQ297=0,0,IFERROR(VLOOKUP($M:$M,'Price_Per_Oz_01.2019~'!$A:$CQ,Data_sheet_PTD!BQ$2,0),0))</f>
        <v>0</v>
      </c>
      <c r="BR297" s="3">
        <f>IF(AR297=0,0,IFERROR(VLOOKUP($M:$M,'Price_Per_Oz_01.2019~'!$A:$CQ,Data_sheet_PTD!BR$2,0),0))</f>
        <v>0</v>
      </c>
      <c r="BS297" s="3">
        <f>IF(AS297=0,0,IFERROR(VLOOKUP($M:$M,'Price_Per_Oz_01.2019~'!$A:$CQ,Data_sheet_PTD!BS$2,0),0))</f>
        <v>0</v>
      </c>
      <c r="BT297" s="3">
        <f>IF(AT297=0,0,IFERROR(VLOOKUP($M:$M,'Price_Per_Oz_01.2019~'!$A:$CQ,Data_sheet_PTD!BT$2,0),0))</f>
        <v>0</v>
      </c>
      <c r="BU297" s="3">
        <f>IF(AU297=0,0,IFERROR(VLOOKUP($M:$M,'Price_Per_Oz_01.2019~'!$A:$CQ,Data_sheet_PTD!BU$2,0),0))</f>
        <v>0</v>
      </c>
      <c r="BV297" s="3">
        <f>IF(AV297=0,0,IFERROR(VLOOKUP($M:$M,'Price_Per_Oz_01.2019~'!$A:$CQ,Data_sheet_PTD!BV$2,0),0))</f>
        <v>0</v>
      </c>
      <c r="BW297" s="3">
        <f>IF(AW297=0,0,IFERROR(VLOOKUP($M:$M,'Price_Per_Oz_01.2019~'!$A:$CQ,Data_sheet_PTD!BW$2,0),0))</f>
        <v>0</v>
      </c>
      <c r="BX297" s="3">
        <f>IF(AX297=0,0,IFERROR(VLOOKUP($M:$M,'Price_Per_Oz_01.2019~'!$A:$CQ,Data_sheet_PTD!BX$2,0),0))</f>
        <v>0</v>
      </c>
      <c r="BY297" s="3">
        <f>IF(AY297=0,0,IFERROR(VLOOKUP($M:$M,'Price_Per_Oz_01.2019~'!$A:$CQ,Data_sheet_PTD!BY$2,0),0))</f>
        <v>0</v>
      </c>
      <c r="BZ297" s="17">
        <f t="shared" si="564"/>
        <v>0</v>
      </c>
      <c r="CA297" s="12">
        <f t="shared" si="499"/>
        <v>0</v>
      </c>
      <c r="CB297" s="12">
        <f t="shared" si="500"/>
        <v>0</v>
      </c>
      <c r="CC297" s="12">
        <f t="shared" si="501"/>
        <v>0</v>
      </c>
      <c r="CD297" s="12">
        <f t="shared" si="502"/>
        <v>0</v>
      </c>
      <c r="CE297" s="12">
        <f t="shared" si="503"/>
        <v>0</v>
      </c>
      <c r="CF297" s="12">
        <f t="shared" si="504"/>
        <v>0</v>
      </c>
      <c r="CG297" s="12">
        <f t="shared" si="505"/>
        <v>0</v>
      </c>
      <c r="CH297" s="12">
        <f t="shared" si="506"/>
        <v>0</v>
      </c>
      <c r="CI297" s="12">
        <f t="shared" si="507"/>
        <v>0</v>
      </c>
      <c r="CJ297" s="12">
        <f t="shared" si="508"/>
        <v>0</v>
      </c>
      <c r="CK297" s="12">
        <f t="shared" si="509"/>
        <v>0</v>
      </c>
      <c r="CL297" s="12">
        <f t="shared" si="510"/>
        <v>0</v>
      </c>
      <c r="CM297" s="13">
        <f t="shared" si="576"/>
        <v>0</v>
      </c>
      <c r="CN297" s="12">
        <f t="shared" si="511"/>
        <v>0</v>
      </c>
      <c r="CO297" s="12">
        <f t="shared" si="512"/>
        <v>0</v>
      </c>
      <c r="CP297" s="12">
        <f t="shared" si="513"/>
        <v>0</v>
      </c>
      <c r="CQ297" s="12">
        <f t="shared" si="514"/>
        <v>0</v>
      </c>
      <c r="CR297" s="12">
        <f t="shared" si="515"/>
        <v>0</v>
      </c>
      <c r="CS297" s="12">
        <f t="shared" si="516"/>
        <v>0</v>
      </c>
      <c r="CT297" s="12">
        <f t="shared" si="517"/>
        <v>0</v>
      </c>
      <c r="CU297" s="12">
        <f t="shared" si="518"/>
        <v>0</v>
      </c>
      <c r="CV297" s="12">
        <f t="shared" si="519"/>
        <v>0</v>
      </c>
      <c r="CW297" s="12">
        <f t="shared" si="520"/>
        <v>0</v>
      </c>
      <c r="CX297" s="12">
        <f t="shared" si="521"/>
        <v>0</v>
      </c>
      <c r="CY297" s="12">
        <f t="shared" si="522"/>
        <v>0</v>
      </c>
      <c r="CZ297" s="13">
        <f t="shared" si="566"/>
        <v>0</v>
      </c>
      <c r="DA297" s="15">
        <f t="shared" si="524"/>
        <v>0</v>
      </c>
      <c r="DB297" s="15">
        <f t="shared" si="525"/>
        <v>0</v>
      </c>
      <c r="DC297" s="15">
        <f t="shared" si="526"/>
        <v>0</v>
      </c>
      <c r="DD297" s="15">
        <f t="shared" si="527"/>
        <v>0</v>
      </c>
      <c r="DE297" s="15">
        <f t="shared" si="528"/>
        <v>0</v>
      </c>
      <c r="DF297" s="15">
        <f t="shared" si="529"/>
        <v>0</v>
      </c>
      <c r="DG297" s="15">
        <f t="shared" si="530"/>
        <v>0</v>
      </c>
      <c r="DH297" s="15">
        <f t="shared" si="531"/>
        <v>0</v>
      </c>
      <c r="DI297" s="15">
        <f t="shared" si="532"/>
        <v>0</v>
      </c>
      <c r="DJ297" s="15">
        <f t="shared" si="533"/>
        <v>0</v>
      </c>
      <c r="DK297" s="15">
        <f t="shared" si="534"/>
        <v>0</v>
      </c>
      <c r="DL297" s="15">
        <f t="shared" si="535"/>
        <v>0</v>
      </c>
      <c r="DM297" s="16">
        <f t="shared" si="567"/>
        <v>0</v>
      </c>
      <c r="DN297" s="15">
        <f t="shared" si="537"/>
        <v>0</v>
      </c>
      <c r="DO297" s="15">
        <f t="shared" si="538"/>
        <v>0</v>
      </c>
      <c r="DP297" s="15">
        <f t="shared" si="539"/>
        <v>0</v>
      </c>
      <c r="DQ297" s="15">
        <f t="shared" si="540"/>
        <v>0</v>
      </c>
      <c r="DR297" s="15">
        <f t="shared" si="541"/>
        <v>0</v>
      </c>
      <c r="DS297" s="15">
        <f t="shared" si="542"/>
        <v>0</v>
      </c>
      <c r="DT297" s="15">
        <f t="shared" si="543"/>
        <v>0</v>
      </c>
      <c r="DU297" s="15">
        <f t="shared" si="544"/>
        <v>0</v>
      </c>
      <c r="DV297" s="15">
        <f t="shared" si="545"/>
        <v>0</v>
      </c>
      <c r="DW297" s="15">
        <f t="shared" si="546"/>
        <v>0</v>
      </c>
      <c r="DX297" s="15">
        <f t="shared" si="547"/>
        <v>0</v>
      </c>
      <c r="DY297" s="15">
        <f t="shared" si="548"/>
        <v>0</v>
      </c>
      <c r="DZ297" s="16">
        <f t="shared" si="568"/>
        <v>0</v>
      </c>
      <c r="EB297" s="22">
        <f t="shared" si="550"/>
        <v>0</v>
      </c>
      <c r="EC297" s="22">
        <f t="shared" si="551"/>
        <v>0</v>
      </c>
      <c r="ED297" s="22">
        <f t="shared" si="552"/>
        <v>0</v>
      </c>
      <c r="EE297" s="22">
        <f t="shared" si="553"/>
        <v>0</v>
      </c>
      <c r="EF297" s="22">
        <f t="shared" si="554"/>
        <v>0</v>
      </c>
      <c r="EG297" s="22">
        <f t="shared" si="555"/>
        <v>0</v>
      </c>
      <c r="EH297" s="22">
        <f t="shared" si="556"/>
        <v>0</v>
      </c>
      <c r="EI297" s="22">
        <f t="shared" si="557"/>
        <v>0</v>
      </c>
      <c r="EJ297" s="22">
        <f t="shared" si="558"/>
        <v>0</v>
      </c>
      <c r="EK297" s="22">
        <f t="shared" si="559"/>
        <v>0</v>
      </c>
      <c r="EL297" s="22">
        <f t="shared" si="560"/>
        <v>0</v>
      </c>
      <c r="EM297" s="22">
        <f t="shared" si="561"/>
        <v>0</v>
      </c>
    </row>
    <row r="298" spans="13:143" x14ac:dyDescent="0.3">
      <c r="Z298" s="16">
        <f t="shared" si="570"/>
        <v>0</v>
      </c>
      <c r="AM298" s="16">
        <f t="shared" si="569"/>
        <v>0</v>
      </c>
      <c r="AZ298" s="16">
        <f t="shared" si="562"/>
        <v>0</v>
      </c>
      <c r="BA298" s="3">
        <f>IF(AA298=0,0,IFERROR(VLOOKUP($M:$M,'Price_Per_Oz_01.2019~'!$A:$CQ,Data_sheet_PTD!BA$2,0),0))</f>
        <v>0</v>
      </c>
      <c r="BB298" s="3">
        <f>IF(AB298=0,0,IFERROR(VLOOKUP($M:$M,'Price_Per_Oz_01.2019~'!$A:$CQ,Data_sheet_PTD!BB$2,0),0))</f>
        <v>0</v>
      </c>
      <c r="BC298" s="3">
        <f>IF(AC298=0,0,IFERROR(VLOOKUP($M:$M,'Price_Per_Oz_01.2019~'!$A:$CQ,Data_sheet_PTD!BC$2,0),0))</f>
        <v>0</v>
      </c>
      <c r="BD298" s="3">
        <f>IF(AD298=0,0,IFERROR(VLOOKUP($M:$M,'Price_Per_Oz_01.2019~'!$A:$CQ,Data_sheet_PTD!BD$2,0),0))</f>
        <v>0</v>
      </c>
      <c r="BE298" s="3">
        <f>IF(AE298=0,0,IFERROR(VLOOKUP($M:$M,'Price_Per_Oz_01.2019~'!$A:$CQ,Data_sheet_PTD!BE$2,0),0))</f>
        <v>0</v>
      </c>
      <c r="BF298" s="3">
        <f>IF(AF298=0,0,IFERROR(VLOOKUP($M:$M,'Price_Per_Oz_01.2019~'!$A:$CQ,Data_sheet_PTD!BF$2,0),0))</f>
        <v>0</v>
      </c>
      <c r="BG298" s="3">
        <f>IF(AG298=0,0,IFERROR(VLOOKUP($M:$M,'Price_Per_Oz_01.2019~'!$A:$CQ,Data_sheet_PTD!BG$2,0),0))</f>
        <v>0</v>
      </c>
      <c r="BH298" s="3">
        <f>IF(AH298=0,0,IFERROR(VLOOKUP($M:$M,'Price_Per_Oz_01.2019~'!$A:$CQ,Data_sheet_PTD!BH$2,0),0))</f>
        <v>0</v>
      </c>
      <c r="BI298" s="3">
        <f>IF(AI298=0,0,IFERROR(VLOOKUP($M:$M,'Price_Per_Oz_01.2019~'!$A:$CQ,Data_sheet_PTD!BI$2,0),0))</f>
        <v>0</v>
      </c>
      <c r="BJ298" s="3">
        <f>IF(AJ298=0,0,IFERROR(VLOOKUP($M:$M,'Price_Per_Oz_01.2019~'!$A:$CQ,Data_sheet_PTD!BJ$2,0),0))</f>
        <v>0</v>
      </c>
      <c r="BK298" s="3">
        <f>IF(AK298=0,0,IFERROR(VLOOKUP($M:$M,'Price_Per_Oz_01.2019~'!$A:$CQ,Data_sheet_PTD!BK$2,0),0))</f>
        <v>0</v>
      </c>
      <c r="BL298" s="3">
        <f>IF(AL298=0,0,IFERROR(VLOOKUP($M:$M,'Price_Per_Oz_01.2019~'!$A:$CQ,Data_sheet_PTD!BL$2,0),0))</f>
        <v>0</v>
      </c>
      <c r="BM298" s="17">
        <f t="shared" si="563"/>
        <v>0</v>
      </c>
      <c r="BN298" s="3">
        <f>IF(AN298=0,0,IFERROR(VLOOKUP($M:$M,'Price_Per_Oz_01.2019~'!$A:$CQ,Data_sheet_PTD!BN$2,0),0))</f>
        <v>0</v>
      </c>
      <c r="BO298" s="3">
        <f>IF(AO298=0,0,IFERROR(VLOOKUP($M:$M,'Price_Per_Oz_01.2019~'!$A:$CQ,Data_sheet_PTD!BO$2,0),0))</f>
        <v>0</v>
      </c>
      <c r="BP298" s="3">
        <f>IF(AP298=0,0,IFERROR(VLOOKUP($M:$M,'Price_Per_Oz_01.2019~'!$A:$CQ,Data_sheet_PTD!BP$2,0),0))</f>
        <v>0</v>
      </c>
      <c r="BQ298" s="3">
        <f>IF(AQ298=0,0,IFERROR(VLOOKUP($M:$M,'Price_Per_Oz_01.2019~'!$A:$CQ,Data_sheet_PTD!BQ$2,0),0))</f>
        <v>0</v>
      </c>
      <c r="BR298" s="3">
        <f>IF(AR298=0,0,IFERROR(VLOOKUP($M:$M,'Price_Per_Oz_01.2019~'!$A:$CQ,Data_sheet_PTD!BR$2,0),0))</f>
        <v>0</v>
      </c>
      <c r="BS298" s="3">
        <f>IF(AS298=0,0,IFERROR(VLOOKUP($M:$M,'Price_Per_Oz_01.2019~'!$A:$CQ,Data_sheet_PTD!BS$2,0),0))</f>
        <v>0</v>
      </c>
      <c r="BT298" s="3">
        <f>IF(AT298=0,0,IFERROR(VLOOKUP($M:$M,'Price_Per_Oz_01.2019~'!$A:$CQ,Data_sheet_PTD!BT$2,0),0))</f>
        <v>0</v>
      </c>
      <c r="BU298" s="3">
        <f>IF(AU298=0,0,IFERROR(VLOOKUP($M:$M,'Price_Per_Oz_01.2019~'!$A:$CQ,Data_sheet_PTD!BU$2,0),0))</f>
        <v>0</v>
      </c>
      <c r="BV298" s="3">
        <f>IF(AV298=0,0,IFERROR(VLOOKUP($M:$M,'Price_Per_Oz_01.2019~'!$A:$CQ,Data_sheet_PTD!BV$2,0),0))</f>
        <v>0</v>
      </c>
      <c r="BW298" s="3">
        <f>IF(AW298=0,0,IFERROR(VLOOKUP($M:$M,'Price_Per_Oz_01.2019~'!$A:$CQ,Data_sheet_PTD!BW$2,0),0))</f>
        <v>0</v>
      </c>
      <c r="BX298" s="3">
        <f>IF(AX298=0,0,IFERROR(VLOOKUP($M:$M,'Price_Per_Oz_01.2019~'!$A:$CQ,Data_sheet_PTD!BX$2,0),0))</f>
        <v>0</v>
      </c>
      <c r="BY298" s="3">
        <f>IF(AY298=0,0,IFERROR(VLOOKUP($M:$M,'Price_Per_Oz_01.2019~'!$A:$CQ,Data_sheet_PTD!BY$2,0),0))</f>
        <v>0</v>
      </c>
      <c r="BZ298" s="17">
        <f t="shared" si="564"/>
        <v>0</v>
      </c>
      <c r="CA298" s="12">
        <f t="shared" si="499"/>
        <v>0</v>
      </c>
      <c r="CB298" s="12">
        <f t="shared" si="500"/>
        <v>0</v>
      </c>
      <c r="CC298" s="12">
        <f t="shared" si="501"/>
        <v>0</v>
      </c>
      <c r="CD298" s="12">
        <f t="shared" si="502"/>
        <v>0</v>
      </c>
      <c r="CE298" s="12">
        <f t="shared" si="503"/>
        <v>0</v>
      </c>
      <c r="CF298" s="12">
        <f t="shared" si="504"/>
        <v>0</v>
      </c>
      <c r="CG298" s="12">
        <f t="shared" si="505"/>
        <v>0</v>
      </c>
      <c r="CH298" s="12">
        <f t="shared" si="506"/>
        <v>0</v>
      </c>
      <c r="CI298" s="12">
        <f t="shared" si="507"/>
        <v>0</v>
      </c>
      <c r="CJ298" s="12">
        <f t="shared" si="508"/>
        <v>0</v>
      </c>
      <c r="CK298" s="12">
        <f t="shared" si="509"/>
        <v>0</v>
      </c>
      <c r="CL298" s="12">
        <f t="shared" si="510"/>
        <v>0</v>
      </c>
      <c r="CM298" s="13">
        <f t="shared" si="576"/>
        <v>0</v>
      </c>
      <c r="CN298" s="12">
        <f t="shared" si="511"/>
        <v>0</v>
      </c>
      <c r="CO298" s="12">
        <f t="shared" si="512"/>
        <v>0</v>
      </c>
      <c r="CP298" s="12">
        <f t="shared" si="513"/>
        <v>0</v>
      </c>
      <c r="CQ298" s="12">
        <f t="shared" si="514"/>
        <v>0</v>
      </c>
      <c r="CR298" s="12">
        <f t="shared" si="515"/>
        <v>0</v>
      </c>
      <c r="CS298" s="12">
        <f t="shared" si="516"/>
        <v>0</v>
      </c>
      <c r="CT298" s="12">
        <f t="shared" si="517"/>
        <v>0</v>
      </c>
      <c r="CU298" s="12">
        <f t="shared" si="518"/>
        <v>0</v>
      </c>
      <c r="CV298" s="12">
        <f t="shared" si="519"/>
        <v>0</v>
      </c>
      <c r="CW298" s="12">
        <f t="shared" si="520"/>
        <v>0</v>
      </c>
      <c r="CX298" s="12">
        <f t="shared" si="521"/>
        <v>0</v>
      </c>
      <c r="CY298" s="12">
        <f t="shared" si="522"/>
        <v>0</v>
      </c>
      <c r="CZ298" s="13">
        <f t="shared" si="566"/>
        <v>0</v>
      </c>
      <c r="DA298" s="15">
        <f t="shared" si="524"/>
        <v>0</v>
      </c>
      <c r="DB298" s="15">
        <f t="shared" si="525"/>
        <v>0</v>
      </c>
      <c r="DC298" s="15">
        <f t="shared" si="526"/>
        <v>0</v>
      </c>
      <c r="DD298" s="15">
        <f t="shared" si="527"/>
        <v>0</v>
      </c>
      <c r="DE298" s="15">
        <f t="shared" si="528"/>
        <v>0</v>
      </c>
      <c r="DF298" s="15">
        <f t="shared" si="529"/>
        <v>0</v>
      </c>
      <c r="DG298" s="15">
        <f t="shared" si="530"/>
        <v>0</v>
      </c>
      <c r="DH298" s="15">
        <f t="shared" si="531"/>
        <v>0</v>
      </c>
      <c r="DI298" s="15">
        <f t="shared" si="532"/>
        <v>0</v>
      </c>
      <c r="DJ298" s="15">
        <f t="shared" si="533"/>
        <v>0</v>
      </c>
      <c r="DK298" s="15">
        <f t="shared" si="534"/>
        <v>0</v>
      </c>
      <c r="DL298" s="15">
        <f t="shared" si="535"/>
        <v>0</v>
      </c>
      <c r="DM298" s="16">
        <f t="shared" si="567"/>
        <v>0</v>
      </c>
      <c r="DN298" s="15">
        <f t="shared" si="537"/>
        <v>0</v>
      </c>
      <c r="DO298" s="15">
        <f t="shared" si="538"/>
        <v>0</v>
      </c>
      <c r="DP298" s="15">
        <f t="shared" si="539"/>
        <v>0</v>
      </c>
      <c r="DQ298" s="15">
        <f t="shared" si="540"/>
        <v>0</v>
      </c>
      <c r="DR298" s="15">
        <f t="shared" si="541"/>
        <v>0</v>
      </c>
      <c r="DS298" s="15">
        <f t="shared" si="542"/>
        <v>0</v>
      </c>
      <c r="DT298" s="15">
        <f t="shared" si="543"/>
        <v>0</v>
      </c>
      <c r="DU298" s="15">
        <f t="shared" si="544"/>
        <v>0</v>
      </c>
      <c r="DV298" s="15">
        <f t="shared" si="545"/>
        <v>0</v>
      </c>
      <c r="DW298" s="15">
        <f t="shared" si="546"/>
        <v>0</v>
      </c>
      <c r="DX298" s="15">
        <f t="shared" si="547"/>
        <v>0</v>
      </c>
      <c r="DY298" s="15">
        <f t="shared" si="548"/>
        <v>0</v>
      </c>
      <c r="DZ298" s="16">
        <f t="shared" si="568"/>
        <v>0</v>
      </c>
    </row>
    <row r="299" spans="13:143" x14ac:dyDescent="0.3">
      <c r="Z299" s="16">
        <f t="shared" si="570"/>
        <v>0</v>
      </c>
      <c r="AM299" s="16">
        <f t="shared" si="569"/>
        <v>0</v>
      </c>
      <c r="AZ299" s="16">
        <f t="shared" si="562"/>
        <v>0</v>
      </c>
      <c r="BA299" s="3">
        <f>IF(AA299=0,0,IFERROR(VLOOKUP($M:$M,'Price_Per_Oz_01.2019~'!$A:$CQ,Data_sheet_PTD!BA$2,0),0))</f>
        <v>0</v>
      </c>
      <c r="BB299" s="3">
        <f>IF(AB299=0,0,IFERROR(VLOOKUP($M:$M,'Price_Per_Oz_01.2019~'!$A:$CQ,Data_sheet_PTD!BB$2,0),0))</f>
        <v>0</v>
      </c>
      <c r="BC299" s="3">
        <f>IF(AC299=0,0,IFERROR(VLOOKUP($M:$M,'Price_Per_Oz_01.2019~'!$A:$CQ,Data_sheet_PTD!BC$2,0),0))</f>
        <v>0</v>
      </c>
      <c r="BD299" s="3">
        <f>IF(AD299=0,0,IFERROR(VLOOKUP($M:$M,'Price_Per_Oz_01.2019~'!$A:$CQ,Data_sheet_PTD!BD$2,0),0))</f>
        <v>0</v>
      </c>
      <c r="BE299" s="3">
        <f>IF(AE299=0,0,IFERROR(VLOOKUP($M:$M,'Price_Per_Oz_01.2019~'!$A:$CQ,Data_sheet_PTD!BE$2,0),0))</f>
        <v>0</v>
      </c>
      <c r="BF299" s="3">
        <f>IF(AF299=0,0,IFERROR(VLOOKUP($M:$M,'Price_Per_Oz_01.2019~'!$A:$CQ,Data_sheet_PTD!BF$2,0),0))</f>
        <v>0</v>
      </c>
      <c r="BG299" s="3">
        <f>IF(AG299=0,0,IFERROR(VLOOKUP($M:$M,'Price_Per_Oz_01.2019~'!$A:$CQ,Data_sheet_PTD!BG$2,0),0))</f>
        <v>0</v>
      </c>
      <c r="BH299" s="3">
        <f>IF(AH299=0,0,IFERROR(VLOOKUP($M:$M,'Price_Per_Oz_01.2019~'!$A:$CQ,Data_sheet_PTD!BH$2,0),0))</f>
        <v>0</v>
      </c>
      <c r="BI299" s="3">
        <f>IF(AI299=0,0,IFERROR(VLOOKUP($M:$M,'Price_Per_Oz_01.2019~'!$A:$CQ,Data_sheet_PTD!BI$2,0),0))</f>
        <v>0</v>
      </c>
      <c r="BJ299" s="3">
        <f>IF(AJ299=0,0,IFERROR(VLOOKUP($M:$M,'Price_Per_Oz_01.2019~'!$A:$CQ,Data_sheet_PTD!BJ$2,0),0))</f>
        <v>0</v>
      </c>
      <c r="BK299" s="3">
        <f>IF(AK299=0,0,IFERROR(VLOOKUP($M:$M,'Price_Per_Oz_01.2019~'!$A:$CQ,Data_sheet_PTD!BK$2,0),0))</f>
        <v>0</v>
      </c>
      <c r="BL299" s="3">
        <f>IF(AL299=0,0,IFERROR(VLOOKUP($M:$M,'Price_Per_Oz_01.2019~'!$A:$CQ,Data_sheet_PTD!BL$2,0),0))</f>
        <v>0</v>
      </c>
      <c r="BM299" s="17">
        <f t="shared" si="563"/>
        <v>0</v>
      </c>
      <c r="BN299" s="3">
        <f>IF(AN299=0,0,IFERROR(VLOOKUP($M:$M,'Price_Per_Oz_01.2019~'!$A:$CQ,Data_sheet_PTD!BN$2,0),0))</f>
        <v>0</v>
      </c>
      <c r="BO299" s="3">
        <f>IF(AO299=0,0,IFERROR(VLOOKUP($M:$M,'Price_Per_Oz_01.2019~'!$A:$CQ,Data_sheet_PTD!BO$2,0),0))</f>
        <v>0</v>
      </c>
      <c r="BP299" s="3">
        <f>IF(AP299=0,0,IFERROR(VLOOKUP($M:$M,'Price_Per_Oz_01.2019~'!$A:$CQ,Data_sheet_PTD!BP$2,0),0))</f>
        <v>0</v>
      </c>
      <c r="BQ299" s="3">
        <f>IF(AQ299=0,0,IFERROR(VLOOKUP($M:$M,'Price_Per_Oz_01.2019~'!$A:$CQ,Data_sheet_PTD!BQ$2,0),0))</f>
        <v>0</v>
      </c>
      <c r="BR299" s="3">
        <f>IF(AR299=0,0,IFERROR(VLOOKUP($M:$M,'Price_Per_Oz_01.2019~'!$A:$CQ,Data_sheet_PTD!BR$2,0),0))</f>
        <v>0</v>
      </c>
      <c r="BS299" s="3">
        <f>IF(AS299=0,0,IFERROR(VLOOKUP($M:$M,'Price_Per_Oz_01.2019~'!$A:$CQ,Data_sheet_PTD!BS$2,0),0))</f>
        <v>0</v>
      </c>
      <c r="BT299" s="3">
        <f>IF(AT299=0,0,IFERROR(VLOOKUP($M:$M,'Price_Per_Oz_01.2019~'!$A:$CQ,Data_sheet_PTD!BT$2,0),0))</f>
        <v>0</v>
      </c>
      <c r="BU299" s="3">
        <f>IF(AU299=0,0,IFERROR(VLOOKUP($M:$M,'Price_Per_Oz_01.2019~'!$A:$CQ,Data_sheet_PTD!BU$2,0),0))</f>
        <v>0</v>
      </c>
      <c r="BV299" s="3">
        <f>IF(AV299=0,0,IFERROR(VLOOKUP($M:$M,'Price_Per_Oz_01.2019~'!$A:$CQ,Data_sheet_PTD!BV$2,0),0))</f>
        <v>0</v>
      </c>
      <c r="BW299" s="3">
        <f>IF(AW299=0,0,IFERROR(VLOOKUP($M:$M,'Price_Per_Oz_01.2019~'!$A:$CQ,Data_sheet_PTD!BW$2,0),0))</f>
        <v>0</v>
      </c>
      <c r="BX299" s="3">
        <f>IF(AX299=0,0,IFERROR(VLOOKUP($M:$M,'Price_Per_Oz_01.2019~'!$A:$CQ,Data_sheet_PTD!BX$2,0),0))</f>
        <v>0</v>
      </c>
      <c r="BY299" s="3">
        <f>IF(AY299=0,0,IFERROR(VLOOKUP($M:$M,'Price_Per_Oz_01.2019~'!$A:$CQ,Data_sheet_PTD!BY$2,0),0))</f>
        <v>0</v>
      </c>
      <c r="BZ299" s="17">
        <f t="shared" si="564"/>
        <v>0</v>
      </c>
      <c r="CA299" s="12">
        <f t="shared" si="499"/>
        <v>0</v>
      </c>
      <c r="CB299" s="12">
        <f t="shared" si="500"/>
        <v>0</v>
      </c>
      <c r="CC299" s="12">
        <f t="shared" si="501"/>
        <v>0</v>
      </c>
      <c r="CD299" s="12">
        <f t="shared" si="502"/>
        <v>0</v>
      </c>
      <c r="CE299" s="12">
        <f t="shared" si="503"/>
        <v>0</v>
      </c>
      <c r="CF299" s="12">
        <f t="shared" si="504"/>
        <v>0</v>
      </c>
      <c r="CG299" s="12">
        <f t="shared" si="505"/>
        <v>0</v>
      </c>
      <c r="CH299" s="12">
        <f t="shared" si="506"/>
        <v>0</v>
      </c>
      <c r="CI299" s="12">
        <f t="shared" si="507"/>
        <v>0</v>
      </c>
      <c r="CJ299" s="12">
        <f t="shared" si="508"/>
        <v>0</v>
      </c>
      <c r="CK299" s="12">
        <f t="shared" si="509"/>
        <v>0</v>
      </c>
      <c r="CL299" s="12">
        <f t="shared" si="510"/>
        <v>0</v>
      </c>
      <c r="CM299" s="13">
        <f t="shared" si="576"/>
        <v>0</v>
      </c>
      <c r="CN299" s="12">
        <f t="shared" si="511"/>
        <v>0</v>
      </c>
      <c r="CO299" s="12">
        <f t="shared" si="512"/>
        <v>0</v>
      </c>
      <c r="CP299" s="12">
        <f t="shared" si="513"/>
        <v>0</v>
      </c>
      <c r="CQ299" s="12">
        <f t="shared" si="514"/>
        <v>0</v>
      </c>
      <c r="CR299" s="12">
        <f t="shared" si="515"/>
        <v>0</v>
      </c>
      <c r="CS299" s="12">
        <f t="shared" si="516"/>
        <v>0</v>
      </c>
      <c r="CT299" s="12">
        <f t="shared" si="517"/>
        <v>0</v>
      </c>
      <c r="CU299" s="12">
        <f t="shared" si="518"/>
        <v>0</v>
      </c>
      <c r="CV299" s="12">
        <f t="shared" si="519"/>
        <v>0</v>
      </c>
      <c r="CW299" s="12">
        <f t="shared" si="520"/>
        <v>0</v>
      </c>
      <c r="CX299" s="12">
        <f t="shared" si="521"/>
        <v>0</v>
      </c>
      <c r="CY299" s="12">
        <f t="shared" si="522"/>
        <v>0</v>
      </c>
      <c r="CZ299" s="13">
        <f t="shared" si="566"/>
        <v>0</v>
      </c>
      <c r="DA299" s="15">
        <f t="shared" si="524"/>
        <v>0</v>
      </c>
      <c r="DB299" s="15">
        <f t="shared" si="525"/>
        <v>0</v>
      </c>
      <c r="DC299" s="15">
        <f t="shared" si="526"/>
        <v>0</v>
      </c>
      <c r="DD299" s="15">
        <f t="shared" si="527"/>
        <v>0</v>
      </c>
      <c r="DE299" s="15">
        <f t="shared" si="528"/>
        <v>0</v>
      </c>
      <c r="DF299" s="15">
        <f t="shared" si="529"/>
        <v>0</v>
      </c>
      <c r="DG299" s="15">
        <f t="shared" si="530"/>
        <v>0</v>
      </c>
      <c r="DH299" s="15">
        <f t="shared" si="531"/>
        <v>0</v>
      </c>
      <c r="DI299" s="15">
        <f t="shared" si="532"/>
        <v>0</v>
      </c>
      <c r="DJ299" s="15">
        <f t="shared" si="533"/>
        <v>0</v>
      </c>
      <c r="DK299" s="15">
        <f t="shared" si="534"/>
        <v>0</v>
      </c>
      <c r="DL299" s="15">
        <f t="shared" si="535"/>
        <v>0</v>
      </c>
      <c r="DM299" s="16">
        <f t="shared" si="567"/>
        <v>0</v>
      </c>
      <c r="DN299" s="15">
        <f t="shared" si="537"/>
        <v>0</v>
      </c>
      <c r="DO299" s="15">
        <f t="shared" si="538"/>
        <v>0</v>
      </c>
      <c r="DP299" s="15">
        <f t="shared" si="539"/>
        <v>0</v>
      </c>
      <c r="DQ299" s="15">
        <f t="shared" si="540"/>
        <v>0</v>
      </c>
      <c r="DR299" s="15">
        <f t="shared" si="541"/>
        <v>0</v>
      </c>
      <c r="DS299" s="15">
        <f t="shared" si="542"/>
        <v>0</v>
      </c>
      <c r="DT299" s="15">
        <f t="shared" si="543"/>
        <v>0</v>
      </c>
      <c r="DU299" s="15">
        <f t="shared" si="544"/>
        <v>0</v>
      </c>
      <c r="DV299" s="15">
        <f t="shared" si="545"/>
        <v>0</v>
      </c>
      <c r="DW299" s="15">
        <f t="shared" si="546"/>
        <v>0</v>
      </c>
      <c r="DX299" s="15">
        <f t="shared" si="547"/>
        <v>0</v>
      </c>
      <c r="DY299" s="15">
        <f t="shared" si="548"/>
        <v>0</v>
      </c>
      <c r="DZ299" s="16">
        <f t="shared" si="568"/>
        <v>0</v>
      </c>
    </row>
    <row r="300" spans="13:143" x14ac:dyDescent="0.3">
      <c r="Z300" s="16">
        <f t="shared" si="570"/>
        <v>0</v>
      </c>
      <c r="AM300" s="16">
        <f t="shared" si="569"/>
        <v>0</v>
      </c>
      <c r="AZ300" s="16">
        <f t="shared" si="562"/>
        <v>0</v>
      </c>
      <c r="BA300" s="3">
        <f>IF(AA300=0,0,IFERROR(VLOOKUP($M:$M,'Price_Per_Oz_01.2019~'!$A:$CQ,Data_sheet_PTD!BA$2,0),0))</f>
        <v>0</v>
      </c>
      <c r="BB300" s="3">
        <f>IF(AB300=0,0,IFERROR(VLOOKUP($M:$M,'Price_Per_Oz_01.2019~'!$A:$CQ,Data_sheet_PTD!BB$2,0),0))</f>
        <v>0</v>
      </c>
      <c r="BC300" s="3">
        <f>IF(AC300=0,0,IFERROR(VLOOKUP($M:$M,'Price_Per_Oz_01.2019~'!$A:$CQ,Data_sheet_PTD!BC$2,0),0))</f>
        <v>0</v>
      </c>
      <c r="BD300" s="3">
        <f>IF(AD300=0,0,IFERROR(VLOOKUP($M:$M,'Price_Per_Oz_01.2019~'!$A:$CQ,Data_sheet_PTD!BD$2,0),0))</f>
        <v>0</v>
      </c>
      <c r="BE300" s="3">
        <f>IF(AE300=0,0,IFERROR(VLOOKUP($M:$M,'Price_Per_Oz_01.2019~'!$A:$CQ,Data_sheet_PTD!BE$2,0),0))</f>
        <v>0</v>
      </c>
      <c r="BF300" s="3">
        <f>IF(AF300=0,0,IFERROR(VLOOKUP($M:$M,'Price_Per_Oz_01.2019~'!$A:$CQ,Data_sheet_PTD!BF$2,0),0))</f>
        <v>0</v>
      </c>
      <c r="BG300" s="3">
        <f>IF(AG300=0,0,IFERROR(VLOOKUP($M:$M,'Price_Per_Oz_01.2019~'!$A:$CQ,Data_sheet_PTD!BG$2,0),0))</f>
        <v>0</v>
      </c>
      <c r="BH300" s="3">
        <f>IF(AH300=0,0,IFERROR(VLOOKUP($M:$M,'Price_Per_Oz_01.2019~'!$A:$CQ,Data_sheet_PTD!BH$2,0),0))</f>
        <v>0</v>
      </c>
      <c r="BI300" s="3">
        <f>IF(AI300=0,0,IFERROR(VLOOKUP($M:$M,'Price_Per_Oz_01.2019~'!$A:$CQ,Data_sheet_PTD!BI$2,0),0))</f>
        <v>0</v>
      </c>
      <c r="BJ300" s="3">
        <f>IF(AJ300=0,0,IFERROR(VLOOKUP($M:$M,'Price_Per_Oz_01.2019~'!$A:$CQ,Data_sheet_PTD!BJ$2,0),0))</f>
        <v>0</v>
      </c>
      <c r="BK300" s="3">
        <f>IF(AK300=0,0,IFERROR(VLOOKUP($M:$M,'Price_Per_Oz_01.2019~'!$A:$CQ,Data_sheet_PTD!BK$2,0),0))</f>
        <v>0</v>
      </c>
      <c r="BL300" s="3">
        <f>IF(AL300=0,0,IFERROR(VLOOKUP($M:$M,'Price_Per_Oz_01.2019~'!$A:$CQ,Data_sheet_PTD!BL$2,0),0))</f>
        <v>0</v>
      </c>
      <c r="BM300" s="17">
        <f t="shared" si="563"/>
        <v>0</v>
      </c>
      <c r="BN300" s="3">
        <f>IF(AN300=0,0,IFERROR(VLOOKUP($M:$M,'Price_Per_Oz_01.2019~'!$A:$CQ,Data_sheet_PTD!BN$2,0),0))</f>
        <v>0</v>
      </c>
      <c r="BO300" s="3">
        <f>IF(AO300=0,0,IFERROR(VLOOKUP($M:$M,'Price_Per_Oz_01.2019~'!$A:$CQ,Data_sheet_PTD!BO$2,0),0))</f>
        <v>0</v>
      </c>
      <c r="BP300" s="3">
        <f>IF(AP300=0,0,IFERROR(VLOOKUP($M:$M,'Price_Per_Oz_01.2019~'!$A:$CQ,Data_sheet_PTD!BP$2,0),0))</f>
        <v>0</v>
      </c>
      <c r="BQ300" s="3">
        <f>IF(AQ300=0,0,IFERROR(VLOOKUP($M:$M,'Price_Per_Oz_01.2019~'!$A:$CQ,Data_sheet_PTD!BQ$2,0),0))</f>
        <v>0</v>
      </c>
      <c r="BR300" s="3">
        <f>IF(AR300=0,0,IFERROR(VLOOKUP($M:$M,'Price_Per_Oz_01.2019~'!$A:$CQ,Data_sheet_PTD!BR$2,0),0))</f>
        <v>0</v>
      </c>
      <c r="BS300" s="3">
        <f>IF(AS300=0,0,IFERROR(VLOOKUP($M:$M,'Price_Per_Oz_01.2019~'!$A:$CQ,Data_sheet_PTD!BS$2,0),0))</f>
        <v>0</v>
      </c>
      <c r="BT300" s="3">
        <f>IF(AT300=0,0,IFERROR(VLOOKUP($M:$M,'Price_Per_Oz_01.2019~'!$A:$CQ,Data_sheet_PTD!BT$2,0),0))</f>
        <v>0</v>
      </c>
      <c r="BU300" s="3">
        <f>IF(AU300=0,0,IFERROR(VLOOKUP($M:$M,'Price_Per_Oz_01.2019~'!$A:$CQ,Data_sheet_PTD!BU$2,0),0))</f>
        <v>0</v>
      </c>
      <c r="BV300" s="3">
        <f>IF(AV300=0,0,IFERROR(VLOOKUP($M:$M,'Price_Per_Oz_01.2019~'!$A:$CQ,Data_sheet_PTD!BV$2,0),0))</f>
        <v>0</v>
      </c>
      <c r="BW300" s="3">
        <f>IF(AW300=0,0,IFERROR(VLOOKUP($M:$M,'Price_Per_Oz_01.2019~'!$A:$CQ,Data_sheet_PTD!BW$2,0),0))</f>
        <v>0</v>
      </c>
      <c r="BX300" s="3">
        <f>IF(AX300=0,0,IFERROR(VLOOKUP($M:$M,'Price_Per_Oz_01.2019~'!$A:$CQ,Data_sheet_PTD!BX$2,0),0))</f>
        <v>0</v>
      </c>
      <c r="BY300" s="3">
        <f>IF(AY300=0,0,IFERROR(VLOOKUP($M:$M,'Price_Per_Oz_01.2019~'!$A:$CQ,Data_sheet_PTD!BY$2,0),0))</f>
        <v>0</v>
      </c>
      <c r="BZ300" s="17">
        <f t="shared" si="564"/>
        <v>0</v>
      </c>
      <c r="CA300" s="12">
        <f t="shared" si="499"/>
        <v>0</v>
      </c>
      <c r="CB300" s="12">
        <f t="shared" si="500"/>
        <v>0</v>
      </c>
      <c r="CC300" s="12">
        <f t="shared" si="501"/>
        <v>0</v>
      </c>
      <c r="CD300" s="12">
        <f t="shared" si="502"/>
        <v>0</v>
      </c>
      <c r="CE300" s="12">
        <f t="shared" si="503"/>
        <v>0</v>
      </c>
      <c r="CF300" s="12">
        <f t="shared" si="504"/>
        <v>0</v>
      </c>
      <c r="CG300" s="12">
        <f t="shared" si="505"/>
        <v>0</v>
      </c>
      <c r="CH300" s="12">
        <f t="shared" si="506"/>
        <v>0</v>
      </c>
      <c r="CI300" s="12">
        <f t="shared" si="507"/>
        <v>0</v>
      </c>
      <c r="CJ300" s="12">
        <f t="shared" si="508"/>
        <v>0</v>
      </c>
      <c r="CK300" s="12">
        <f t="shared" si="509"/>
        <v>0</v>
      </c>
      <c r="CL300" s="12">
        <f t="shared" si="510"/>
        <v>0</v>
      </c>
      <c r="CM300" s="13">
        <f t="shared" si="576"/>
        <v>0</v>
      </c>
      <c r="CN300" s="12">
        <f t="shared" si="511"/>
        <v>0</v>
      </c>
      <c r="CO300" s="12">
        <f t="shared" si="512"/>
        <v>0</v>
      </c>
      <c r="CP300" s="12">
        <f t="shared" si="513"/>
        <v>0</v>
      </c>
      <c r="CQ300" s="12">
        <f t="shared" si="514"/>
        <v>0</v>
      </c>
      <c r="CR300" s="12">
        <f t="shared" si="515"/>
        <v>0</v>
      </c>
      <c r="CS300" s="12">
        <f t="shared" si="516"/>
        <v>0</v>
      </c>
      <c r="CT300" s="12">
        <f t="shared" si="517"/>
        <v>0</v>
      </c>
      <c r="CU300" s="12">
        <f t="shared" si="518"/>
        <v>0</v>
      </c>
      <c r="CV300" s="12">
        <f t="shared" si="519"/>
        <v>0</v>
      </c>
      <c r="CW300" s="12">
        <f t="shared" si="520"/>
        <v>0</v>
      </c>
      <c r="CX300" s="12">
        <f t="shared" si="521"/>
        <v>0</v>
      </c>
      <c r="CY300" s="12">
        <f t="shared" si="522"/>
        <v>0</v>
      </c>
      <c r="CZ300" s="13">
        <f t="shared" si="566"/>
        <v>0</v>
      </c>
      <c r="DA300" s="15">
        <f t="shared" si="524"/>
        <v>0</v>
      </c>
      <c r="DB300" s="15">
        <f t="shared" si="525"/>
        <v>0</v>
      </c>
      <c r="DC300" s="15">
        <f t="shared" si="526"/>
        <v>0</v>
      </c>
      <c r="DD300" s="15">
        <f t="shared" si="527"/>
        <v>0</v>
      </c>
      <c r="DE300" s="15">
        <f t="shared" si="528"/>
        <v>0</v>
      </c>
      <c r="DF300" s="15">
        <f t="shared" si="529"/>
        <v>0</v>
      </c>
      <c r="DG300" s="15">
        <f t="shared" si="530"/>
        <v>0</v>
      </c>
      <c r="DH300" s="15">
        <f t="shared" si="531"/>
        <v>0</v>
      </c>
      <c r="DI300" s="15">
        <f t="shared" si="532"/>
        <v>0</v>
      </c>
      <c r="DJ300" s="15">
        <f t="shared" si="533"/>
        <v>0</v>
      </c>
      <c r="DK300" s="15">
        <f t="shared" si="534"/>
        <v>0</v>
      </c>
      <c r="DL300" s="15">
        <f t="shared" si="535"/>
        <v>0</v>
      </c>
      <c r="DM300" s="16">
        <f t="shared" si="567"/>
        <v>0</v>
      </c>
      <c r="DN300" s="15">
        <f t="shared" si="537"/>
        <v>0</v>
      </c>
      <c r="DO300" s="15">
        <f t="shared" si="538"/>
        <v>0</v>
      </c>
      <c r="DP300" s="15">
        <f t="shared" si="539"/>
        <v>0</v>
      </c>
      <c r="DQ300" s="15">
        <f t="shared" si="540"/>
        <v>0</v>
      </c>
      <c r="DR300" s="15">
        <f t="shared" si="541"/>
        <v>0</v>
      </c>
      <c r="DS300" s="15">
        <f t="shared" si="542"/>
        <v>0</v>
      </c>
      <c r="DT300" s="15">
        <f t="shared" si="543"/>
        <v>0</v>
      </c>
      <c r="DU300" s="15">
        <f t="shared" si="544"/>
        <v>0</v>
      </c>
      <c r="DV300" s="15">
        <f t="shared" si="545"/>
        <v>0</v>
      </c>
      <c r="DW300" s="15">
        <f t="shared" si="546"/>
        <v>0</v>
      </c>
      <c r="DX300" s="15">
        <f t="shared" si="547"/>
        <v>0</v>
      </c>
      <c r="DY300" s="15">
        <f t="shared" si="548"/>
        <v>0</v>
      </c>
      <c r="DZ300" s="16">
        <f t="shared" si="568"/>
        <v>0</v>
      </c>
    </row>
    <row r="301" spans="13:143" x14ac:dyDescent="0.3">
      <c r="Z301" s="16">
        <f t="shared" si="570"/>
        <v>0</v>
      </c>
      <c r="AM301" s="16">
        <f t="shared" si="569"/>
        <v>0</v>
      </c>
      <c r="AZ301" s="16">
        <f t="shared" si="562"/>
        <v>0</v>
      </c>
      <c r="BA301" s="3">
        <f>IF(AA301=0,0,IFERROR(VLOOKUP($M:$M,'Price_Per_Oz_01.2019~'!$A:$CQ,Data_sheet_PTD!BA$2,0),0))</f>
        <v>0</v>
      </c>
      <c r="BB301" s="3">
        <f>IF(AB301=0,0,IFERROR(VLOOKUP($M:$M,'Price_Per_Oz_01.2019~'!$A:$CQ,Data_sheet_PTD!BB$2,0),0))</f>
        <v>0</v>
      </c>
      <c r="BC301" s="3">
        <f>IF(AC301=0,0,IFERROR(VLOOKUP($M:$M,'Price_Per_Oz_01.2019~'!$A:$CQ,Data_sheet_PTD!BC$2,0),0))</f>
        <v>0</v>
      </c>
      <c r="BD301" s="3">
        <f>IF(AD301=0,0,IFERROR(VLOOKUP($M:$M,'Price_Per_Oz_01.2019~'!$A:$CQ,Data_sheet_PTD!BD$2,0),0))</f>
        <v>0</v>
      </c>
      <c r="BE301" s="3">
        <f>IF(AE301=0,0,IFERROR(VLOOKUP($M:$M,'Price_Per_Oz_01.2019~'!$A:$CQ,Data_sheet_PTD!BE$2,0),0))</f>
        <v>0</v>
      </c>
      <c r="BF301" s="3">
        <f>IF(AF301=0,0,IFERROR(VLOOKUP($M:$M,'Price_Per_Oz_01.2019~'!$A:$CQ,Data_sheet_PTD!BF$2,0),0))</f>
        <v>0</v>
      </c>
      <c r="BG301" s="3">
        <f>IF(AG301=0,0,IFERROR(VLOOKUP($M:$M,'Price_Per_Oz_01.2019~'!$A:$CQ,Data_sheet_PTD!BG$2,0),0))</f>
        <v>0</v>
      </c>
      <c r="BH301" s="3">
        <f>IF(AH301=0,0,IFERROR(VLOOKUP($M:$M,'Price_Per_Oz_01.2019~'!$A:$CQ,Data_sheet_PTD!BH$2,0),0))</f>
        <v>0</v>
      </c>
      <c r="BI301" s="3">
        <f>IF(AI301=0,0,IFERROR(VLOOKUP($M:$M,'Price_Per_Oz_01.2019~'!$A:$CQ,Data_sheet_PTD!BI$2,0),0))</f>
        <v>0</v>
      </c>
      <c r="BJ301" s="3">
        <f>IF(AJ301=0,0,IFERROR(VLOOKUP($M:$M,'Price_Per_Oz_01.2019~'!$A:$CQ,Data_sheet_PTD!BJ$2,0),0))</f>
        <v>0</v>
      </c>
      <c r="BK301" s="3">
        <f>IF(AK301=0,0,IFERROR(VLOOKUP($M:$M,'Price_Per_Oz_01.2019~'!$A:$CQ,Data_sheet_PTD!BK$2,0),0))</f>
        <v>0</v>
      </c>
      <c r="BL301" s="3">
        <f>IF(AL301=0,0,IFERROR(VLOOKUP($M:$M,'Price_Per_Oz_01.2019~'!$A:$CQ,Data_sheet_PTD!BL$2,0),0))</f>
        <v>0</v>
      </c>
      <c r="BM301" s="17">
        <f t="shared" si="563"/>
        <v>0</v>
      </c>
      <c r="BN301" s="3">
        <f>IF(AN301=0,0,IFERROR(VLOOKUP($M:$M,'Price_Per_Oz_01.2019~'!$A:$CQ,Data_sheet_PTD!BN$2,0),0))</f>
        <v>0</v>
      </c>
      <c r="BO301" s="3">
        <f>IF(AO301=0,0,IFERROR(VLOOKUP($M:$M,'Price_Per_Oz_01.2019~'!$A:$CQ,Data_sheet_PTD!BO$2,0),0))</f>
        <v>0</v>
      </c>
      <c r="BP301" s="3">
        <f>IF(AP301=0,0,IFERROR(VLOOKUP($M:$M,'Price_Per_Oz_01.2019~'!$A:$CQ,Data_sheet_PTD!BP$2,0),0))</f>
        <v>0</v>
      </c>
      <c r="BQ301" s="3">
        <f>IF(AQ301=0,0,IFERROR(VLOOKUP($M:$M,'Price_Per_Oz_01.2019~'!$A:$CQ,Data_sheet_PTD!BQ$2,0),0))</f>
        <v>0</v>
      </c>
      <c r="BR301" s="3">
        <f>IF(AR301=0,0,IFERROR(VLOOKUP($M:$M,'Price_Per_Oz_01.2019~'!$A:$CQ,Data_sheet_PTD!BR$2,0),0))</f>
        <v>0</v>
      </c>
      <c r="BS301" s="3">
        <f>IF(AS301=0,0,IFERROR(VLOOKUP($M:$M,'Price_Per_Oz_01.2019~'!$A:$CQ,Data_sheet_PTD!BS$2,0),0))</f>
        <v>0</v>
      </c>
      <c r="BT301" s="3">
        <f>IF(AT301=0,0,IFERROR(VLOOKUP($M:$M,'Price_Per_Oz_01.2019~'!$A:$CQ,Data_sheet_PTD!BT$2,0),0))</f>
        <v>0</v>
      </c>
      <c r="BU301" s="3">
        <f>IF(AU301=0,0,IFERROR(VLOOKUP($M:$M,'Price_Per_Oz_01.2019~'!$A:$CQ,Data_sheet_PTD!BU$2,0),0))</f>
        <v>0</v>
      </c>
      <c r="BV301" s="3">
        <f>IF(AV301=0,0,IFERROR(VLOOKUP($M:$M,'Price_Per_Oz_01.2019~'!$A:$CQ,Data_sheet_PTD!BV$2,0),0))</f>
        <v>0</v>
      </c>
      <c r="BW301" s="3">
        <f>IF(AW301=0,0,IFERROR(VLOOKUP($M:$M,'Price_Per_Oz_01.2019~'!$A:$CQ,Data_sheet_PTD!BW$2,0),0))</f>
        <v>0</v>
      </c>
      <c r="BX301" s="3">
        <f>IF(AX301=0,0,IFERROR(VLOOKUP($M:$M,'Price_Per_Oz_01.2019~'!$A:$CQ,Data_sheet_PTD!BX$2,0),0))</f>
        <v>0</v>
      </c>
      <c r="BY301" s="3">
        <f>IF(AY301=0,0,IFERROR(VLOOKUP($M:$M,'Price_Per_Oz_01.2019~'!$A:$CQ,Data_sheet_PTD!BY$2,0),0))</f>
        <v>0</v>
      </c>
      <c r="BZ301" s="17">
        <f t="shared" si="564"/>
        <v>0</v>
      </c>
      <c r="CA301" s="12">
        <f t="shared" si="499"/>
        <v>0</v>
      </c>
      <c r="CB301" s="12">
        <f t="shared" si="500"/>
        <v>0</v>
      </c>
      <c r="CC301" s="12">
        <f t="shared" si="501"/>
        <v>0</v>
      </c>
      <c r="CD301" s="12">
        <f t="shared" si="502"/>
        <v>0</v>
      </c>
      <c r="CE301" s="12">
        <f t="shared" si="503"/>
        <v>0</v>
      </c>
      <c r="CF301" s="12">
        <f t="shared" si="504"/>
        <v>0</v>
      </c>
      <c r="CG301" s="12">
        <f t="shared" si="505"/>
        <v>0</v>
      </c>
      <c r="CH301" s="12">
        <f t="shared" si="506"/>
        <v>0</v>
      </c>
      <c r="CI301" s="12">
        <f t="shared" si="507"/>
        <v>0</v>
      </c>
      <c r="CJ301" s="12">
        <f t="shared" si="508"/>
        <v>0</v>
      </c>
      <c r="CK301" s="12">
        <f t="shared" si="509"/>
        <v>0</v>
      </c>
      <c r="CL301" s="12">
        <f t="shared" si="510"/>
        <v>0</v>
      </c>
      <c r="CM301" s="13">
        <f t="shared" si="576"/>
        <v>0</v>
      </c>
      <c r="CN301" s="12">
        <f t="shared" si="511"/>
        <v>0</v>
      </c>
      <c r="CO301" s="12">
        <f t="shared" si="512"/>
        <v>0</v>
      </c>
      <c r="CP301" s="12">
        <f t="shared" si="513"/>
        <v>0</v>
      </c>
      <c r="CQ301" s="12">
        <f t="shared" si="514"/>
        <v>0</v>
      </c>
      <c r="CR301" s="12">
        <f t="shared" si="515"/>
        <v>0</v>
      </c>
      <c r="CS301" s="12">
        <f t="shared" si="516"/>
        <v>0</v>
      </c>
      <c r="CT301" s="12">
        <f t="shared" si="517"/>
        <v>0</v>
      </c>
      <c r="CU301" s="12">
        <f t="shared" si="518"/>
        <v>0</v>
      </c>
      <c r="CV301" s="12">
        <f t="shared" si="519"/>
        <v>0</v>
      </c>
      <c r="CW301" s="12">
        <f t="shared" si="520"/>
        <v>0</v>
      </c>
      <c r="CX301" s="12">
        <f t="shared" si="521"/>
        <v>0</v>
      </c>
      <c r="CY301" s="12">
        <f t="shared" si="522"/>
        <v>0</v>
      </c>
      <c r="CZ301" s="13">
        <f t="shared" si="566"/>
        <v>0</v>
      </c>
      <c r="DA301" s="15">
        <f t="shared" si="524"/>
        <v>0</v>
      </c>
      <c r="DB301" s="15">
        <f t="shared" si="525"/>
        <v>0</v>
      </c>
      <c r="DC301" s="15">
        <f t="shared" si="526"/>
        <v>0</v>
      </c>
      <c r="DD301" s="15">
        <f t="shared" si="527"/>
        <v>0</v>
      </c>
      <c r="DE301" s="15">
        <f t="shared" si="528"/>
        <v>0</v>
      </c>
      <c r="DF301" s="15">
        <f t="shared" si="529"/>
        <v>0</v>
      </c>
      <c r="DG301" s="15">
        <f t="shared" si="530"/>
        <v>0</v>
      </c>
      <c r="DH301" s="15">
        <f t="shared" si="531"/>
        <v>0</v>
      </c>
      <c r="DI301" s="15">
        <f t="shared" si="532"/>
        <v>0</v>
      </c>
      <c r="DJ301" s="15">
        <f t="shared" si="533"/>
        <v>0</v>
      </c>
      <c r="DK301" s="15">
        <f t="shared" si="534"/>
        <v>0</v>
      </c>
      <c r="DL301" s="15">
        <f t="shared" si="535"/>
        <v>0</v>
      </c>
      <c r="DM301" s="16">
        <f t="shared" si="567"/>
        <v>0</v>
      </c>
      <c r="DN301" s="15">
        <f t="shared" si="537"/>
        <v>0</v>
      </c>
      <c r="DO301" s="15">
        <f t="shared" si="538"/>
        <v>0</v>
      </c>
      <c r="DP301" s="15">
        <f t="shared" si="539"/>
        <v>0</v>
      </c>
      <c r="DQ301" s="15">
        <f t="shared" si="540"/>
        <v>0</v>
      </c>
      <c r="DR301" s="15">
        <f t="shared" si="541"/>
        <v>0</v>
      </c>
      <c r="DS301" s="15">
        <f t="shared" si="542"/>
        <v>0</v>
      </c>
      <c r="DT301" s="15">
        <f t="shared" si="543"/>
        <v>0</v>
      </c>
      <c r="DU301" s="15">
        <f t="shared" si="544"/>
        <v>0</v>
      </c>
      <c r="DV301" s="15">
        <f t="shared" si="545"/>
        <v>0</v>
      </c>
      <c r="DW301" s="15">
        <f t="shared" si="546"/>
        <v>0</v>
      </c>
      <c r="DX301" s="15">
        <f t="shared" si="547"/>
        <v>0</v>
      </c>
      <c r="DY301" s="15">
        <f t="shared" si="548"/>
        <v>0</v>
      </c>
      <c r="DZ301" s="16">
        <f t="shared" si="568"/>
        <v>0</v>
      </c>
    </row>
    <row r="302" spans="13:143" x14ac:dyDescent="0.3">
      <c r="Z302" s="16">
        <f t="shared" si="570"/>
        <v>0</v>
      </c>
      <c r="AM302" s="16">
        <f t="shared" si="569"/>
        <v>0</v>
      </c>
      <c r="AZ302" s="16">
        <f t="shared" si="562"/>
        <v>0</v>
      </c>
      <c r="BA302" s="3">
        <f>IF(AA302=0,0,IFERROR(VLOOKUP($M:$M,'Price_Per_Oz_01.2019~'!$A:$CQ,Data_sheet_PTD!BA$2,0),0))</f>
        <v>0</v>
      </c>
      <c r="BB302" s="3">
        <f>IF(AB302=0,0,IFERROR(VLOOKUP($M:$M,'Price_Per_Oz_01.2019~'!$A:$CQ,Data_sheet_PTD!BB$2,0),0))</f>
        <v>0</v>
      </c>
      <c r="BC302" s="3">
        <f>IF(AC302=0,0,IFERROR(VLOOKUP($M:$M,'Price_Per_Oz_01.2019~'!$A:$CQ,Data_sheet_PTD!BC$2,0),0))</f>
        <v>0</v>
      </c>
      <c r="BD302" s="3">
        <f>IF(AD302=0,0,IFERROR(VLOOKUP($M:$M,'Price_Per_Oz_01.2019~'!$A:$CQ,Data_sheet_PTD!BD$2,0),0))</f>
        <v>0</v>
      </c>
      <c r="BE302" s="3">
        <f>IF(AE302=0,0,IFERROR(VLOOKUP($M:$M,'Price_Per_Oz_01.2019~'!$A:$CQ,Data_sheet_PTD!BE$2,0),0))</f>
        <v>0</v>
      </c>
      <c r="BF302" s="3">
        <f>IF(AF302=0,0,IFERROR(VLOOKUP($M:$M,'Price_Per_Oz_01.2019~'!$A:$CQ,Data_sheet_PTD!BF$2,0),0))</f>
        <v>0</v>
      </c>
      <c r="BG302" s="3">
        <f>IF(AG302=0,0,IFERROR(VLOOKUP($M:$M,'Price_Per_Oz_01.2019~'!$A:$CQ,Data_sheet_PTD!BG$2,0),0))</f>
        <v>0</v>
      </c>
      <c r="BH302" s="3">
        <f>IF(AH302=0,0,IFERROR(VLOOKUP($M:$M,'Price_Per_Oz_01.2019~'!$A:$CQ,Data_sheet_PTD!BH$2,0),0))</f>
        <v>0</v>
      </c>
      <c r="BI302" s="3">
        <f>IF(AI302=0,0,IFERROR(VLOOKUP($M:$M,'Price_Per_Oz_01.2019~'!$A:$CQ,Data_sheet_PTD!BI$2,0),0))</f>
        <v>0</v>
      </c>
      <c r="BJ302" s="3">
        <f>IF(AJ302=0,0,IFERROR(VLOOKUP($M:$M,'Price_Per_Oz_01.2019~'!$A:$CQ,Data_sheet_PTD!BJ$2,0),0))</f>
        <v>0</v>
      </c>
      <c r="BK302" s="3">
        <f>IF(AK302=0,0,IFERROR(VLOOKUP($M:$M,'Price_Per_Oz_01.2019~'!$A:$CQ,Data_sheet_PTD!BK$2,0),0))</f>
        <v>0</v>
      </c>
      <c r="BL302" s="3">
        <f>IF(AL302=0,0,IFERROR(VLOOKUP($M:$M,'Price_Per_Oz_01.2019~'!$A:$CQ,Data_sheet_PTD!BL$2,0),0))</f>
        <v>0</v>
      </c>
      <c r="BM302" s="17">
        <f t="shared" si="563"/>
        <v>0</v>
      </c>
      <c r="BN302" s="3">
        <f>IF(AN302=0,0,IFERROR(VLOOKUP($M:$M,'Price_Per_Oz_01.2019~'!$A:$CQ,Data_sheet_PTD!BN$2,0),0))</f>
        <v>0</v>
      </c>
      <c r="BO302" s="3">
        <f>IF(AO302=0,0,IFERROR(VLOOKUP($M:$M,'Price_Per_Oz_01.2019~'!$A:$CQ,Data_sheet_PTD!BO$2,0),0))</f>
        <v>0</v>
      </c>
      <c r="BP302" s="3">
        <f>IF(AP302=0,0,IFERROR(VLOOKUP($M:$M,'Price_Per_Oz_01.2019~'!$A:$CQ,Data_sheet_PTD!BP$2,0),0))</f>
        <v>0</v>
      </c>
      <c r="BQ302" s="3">
        <f>IF(AQ302=0,0,IFERROR(VLOOKUP($M:$M,'Price_Per_Oz_01.2019~'!$A:$CQ,Data_sheet_PTD!BQ$2,0),0))</f>
        <v>0</v>
      </c>
      <c r="BR302" s="3">
        <f>IF(AR302=0,0,IFERROR(VLOOKUP($M:$M,'Price_Per_Oz_01.2019~'!$A:$CQ,Data_sheet_PTD!BR$2,0),0))</f>
        <v>0</v>
      </c>
      <c r="BS302" s="3">
        <f>IF(AS302=0,0,IFERROR(VLOOKUP($M:$M,'Price_Per_Oz_01.2019~'!$A:$CQ,Data_sheet_PTD!BS$2,0),0))</f>
        <v>0</v>
      </c>
      <c r="BT302" s="3">
        <f>IF(AT302=0,0,IFERROR(VLOOKUP($M:$M,'Price_Per_Oz_01.2019~'!$A:$CQ,Data_sheet_PTD!BT$2,0),0))</f>
        <v>0</v>
      </c>
      <c r="BU302" s="3">
        <f>IF(AU302=0,0,IFERROR(VLOOKUP($M:$M,'Price_Per_Oz_01.2019~'!$A:$CQ,Data_sheet_PTD!BU$2,0),0))</f>
        <v>0</v>
      </c>
      <c r="BV302" s="3">
        <f>IF(AV302=0,0,IFERROR(VLOOKUP($M:$M,'Price_Per_Oz_01.2019~'!$A:$CQ,Data_sheet_PTD!BV$2,0),0))</f>
        <v>0</v>
      </c>
      <c r="BW302" s="3">
        <f>IF(AW302=0,0,IFERROR(VLOOKUP($M:$M,'Price_Per_Oz_01.2019~'!$A:$CQ,Data_sheet_PTD!BW$2,0),0))</f>
        <v>0</v>
      </c>
      <c r="BX302" s="3">
        <f>IF(AX302=0,0,IFERROR(VLOOKUP($M:$M,'Price_Per_Oz_01.2019~'!$A:$CQ,Data_sheet_PTD!BX$2,0),0))</f>
        <v>0</v>
      </c>
      <c r="BY302" s="3">
        <f>IF(AY302=0,0,IFERROR(VLOOKUP($M:$M,'Price_Per_Oz_01.2019~'!$A:$CQ,Data_sheet_PTD!BY$2,0),0))</f>
        <v>0</v>
      </c>
      <c r="BZ302" s="17">
        <f t="shared" si="564"/>
        <v>0</v>
      </c>
      <c r="CA302" s="12">
        <f t="shared" si="499"/>
        <v>0</v>
      </c>
      <c r="CB302" s="12">
        <f t="shared" si="500"/>
        <v>0</v>
      </c>
      <c r="CC302" s="12">
        <f t="shared" si="501"/>
        <v>0</v>
      </c>
      <c r="CD302" s="12">
        <f t="shared" si="502"/>
        <v>0</v>
      </c>
      <c r="CE302" s="12">
        <f t="shared" si="503"/>
        <v>0</v>
      </c>
      <c r="CF302" s="12">
        <f t="shared" si="504"/>
        <v>0</v>
      </c>
      <c r="CG302" s="12">
        <f t="shared" si="505"/>
        <v>0</v>
      </c>
      <c r="CH302" s="12">
        <f t="shared" si="506"/>
        <v>0</v>
      </c>
      <c r="CI302" s="12">
        <f t="shared" si="507"/>
        <v>0</v>
      </c>
      <c r="CJ302" s="12">
        <f t="shared" si="508"/>
        <v>0</v>
      </c>
      <c r="CK302" s="12">
        <f t="shared" si="509"/>
        <v>0</v>
      </c>
      <c r="CL302" s="12">
        <f t="shared" si="510"/>
        <v>0</v>
      </c>
      <c r="CM302" s="13">
        <f t="shared" si="576"/>
        <v>0</v>
      </c>
      <c r="CN302" s="12">
        <f t="shared" si="511"/>
        <v>0</v>
      </c>
      <c r="CO302" s="12">
        <f t="shared" si="512"/>
        <v>0</v>
      </c>
      <c r="CP302" s="12">
        <f t="shared" si="513"/>
        <v>0</v>
      </c>
      <c r="CQ302" s="12">
        <f t="shared" si="514"/>
        <v>0</v>
      </c>
      <c r="CR302" s="12">
        <f t="shared" si="515"/>
        <v>0</v>
      </c>
      <c r="CS302" s="12">
        <f t="shared" si="516"/>
        <v>0</v>
      </c>
      <c r="CT302" s="12">
        <f t="shared" si="517"/>
        <v>0</v>
      </c>
      <c r="CU302" s="12">
        <f t="shared" si="518"/>
        <v>0</v>
      </c>
      <c r="CV302" s="12">
        <f t="shared" si="519"/>
        <v>0</v>
      </c>
      <c r="CW302" s="12">
        <f t="shared" si="520"/>
        <v>0</v>
      </c>
      <c r="CX302" s="12">
        <f t="shared" si="521"/>
        <v>0</v>
      </c>
      <c r="CY302" s="12">
        <f t="shared" si="522"/>
        <v>0</v>
      </c>
      <c r="CZ302" s="13">
        <f t="shared" si="566"/>
        <v>0</v>
      </c>
      <c r="DA302" s="15">
        <f t="shared" si="524"/>
        <v>0</v>
      </c>
      <c r="DB302" s="15">
        <f t="shared" si="525"/>
        <v>0</v>
      </c>
      <c r="DC302" s="15">
        <f t="shared" si="526"/>
        <v>0</v>
      </c>
      <c r="DD302" s="15">
        <f t="shared" si="527"/>
        <v>0</v>
      </c>
      <c r="DE302" s="15">
        <f t="shared" si="528"/>
        <v>0</v>
      </c>
      <c r="DF302" s="15">
        <f t="shared" si="529"/>
        <v>0</v>
      </c>
      <c r="DG302" s="15">
        <f t="shared" si="530"/>
        <v>0</v>
      </c>
      <c r="DH302" s="15">
        <f t="shared" si="531"/>
        <v>0</v>
      </c>
      <c r="DI302" s="15">
        <f t="shared" si="532"/>
        <v>0</v>
      </c>
      <c r="DJ302" s="15">
        <f t="shared" si="533"/>
        <v>0</v>
      </c>
      <c r="DK302" s="15">
        <f t="shared" si="534"/>
        <v>0</v>
      </c>
      <c r="DL302" s="15">
        <f t="shared" si="535"/>
        <v>0</v>
      </c>
      <c r="DM302" s="16">
        <f t="shared" si="567"/>
        <v>0</v>
      </c>
      <c r="DN302" s="15">
        <f t="shared" si="537"/>
        <v>0</v>
      </c>
      <c r="DO302" s="15">
        <f t="shared" si="538"/>
        <v>0</v>
      </c>
      <c r="DP302" s="15">
        <f t="shared" si="539"/>
        <v>0</v>
      </c>
      <c r="DQ302" s="15">
        <f t="shared" si="540"/>
        <v>0</v>
      </c>
      <c r="DR302" s="15">
        <f t="shared" si="541"/>
        <v>0</v>
      </c>
      <c r="DS302" s="15">
        <f t="shared" si="542"/>
        <v>0</v>
      </c>
      <c r="DT302" s="15">
        <f t="shared" si="543"/>
        <v>0</v>
      </c>
      <c r="DU302" s="15">
        <f t="shared" si="544"/>
        <v>0</v>
      </c>
      <c r="DV302" s="15">
        <f t="shared" si="545"/>
        <v>0</v>
      </c>
      <c r="DW302" s="15">
        <f t="shared" si="546"/>
        <v>0</v>
      </c>
      <c r="DX302" s="15">
        <f t="shared" si="547"/>
        <v>0</v>
      </c>
      <c r="DY302" s="15">
        <f t="shared" si="548"/>
        <v>0</v>
      </c>
      <c r="DZ302" s="16">
        <f t="shared" si="568"/>
        <v>0</v>
      </c>
    </row>
    <row r="303" spans="13:143" x14ac:dyDescent="0.3">
      <c r="Z303" s="16">
        <f t="shared" si="570"/>
        <v>0</v>
      </c>
      <c r="AM303" s="16">
        <f t="shared" si="569"/>
        <v>0</v>
      </c>
      <c r="AZ303" s="16">
        <f t="shared" si="562"/>
        <v>0</v>
      </c>
      <c r="BA303" s="3">
        <f>IF(AA303=0,0,IFERROR(VLOOKUP($M:$M,'Price_Per_Oz_01.2019~'!$A:$CQ,Data_sheet_PTD!BA$2,0),0))</f>
        <v>0</v>
      </c>
      <c r="BB303" s="3">
        <f>IF(AB303=0,0,IFERROR(VLOOKUP($M:$M,'Price_Per_Oz_01.2019~'!$A:$CQ,Data_sheet_PTD!BB$2,0),0))</f>
        <v>0</v>
      </c>
      <c r="BC303" s="3">
        <f>IF(AC303=0,0,IFERROR(VLOOKUP($M:$M,'Price_Per_Oz_01.2019~'!$A:$CQ,Data_sheet_PTD!BC$2,0),0))</f>
        <v>0</v>
      </c>
      <c r="BD303" s="3">
        <f>IF(AD303=0,0,IFERROR(VLOOKUP($M:$M,'Price_Per_Oz_01.2019~'!$A:$CQ,Data_sheet_PTD!BD$2,0),0))</f>
        <v>0</v>
      </c>
      <c r="BE303" s="3">
        <f>IF(AE303=0,0,IFERROR(VLOOKUP($M:$M,'Price_Per_Oz_01.2019~'!$A:$CQ,Data_sheet_PTD!BE$2,0),0))</f>
        <v>0</v>
      </c>
      <c r="BF303" s="3">
        <f>IF(AF303=0,0,IFERROR(VLOOKUP($M:$M,'Price_Per_Oz_01.2019~'!$A:$CQ,Data_sheet_PTD!BF$2,0),0))</f>
        <v>0</v>
      </c>
      <c r="BG303" s="3">
        <f>IF(AG303=0,0,IFERROR(VLOOKUP($M:$M,'Price_Per_Oz_01.2019~'!$A:$CQ,Data_sheet_PTD!BG$2,0),0))</f>
        <v>0</v>
      </c>
      <c r="BH303" s="3">
        <f>IF(AH303=0,0,IFERROR(VLOOKUP($M:$M,'Price_Per_Oz_01.2019~'!$A:$CQ,Data_sheet_PTD!BH$2,0),0))</f>
        <v>0</v>
      </c>
      <c r="BI303" s="3">
        <f>IF(AI303=0,0,IFERROR(VLOOKUP($M:$M,'Price_Per_Oz_01.2019~'!$A:$CQ,Data_sheet_PTD!BI$2,0),0))</f>
        <v>0</v>
      </c>
      <c r="BJ303" s="3">
        <f>IF(AJ303=0,0,IFERROR(VLOOKUP($M:$M,'Price_Per_Oz_01.2019~'!$A:$CQ,Data_sheet_PTD!BJ$2,0),0))</f>
        <v>0</v>
      </c>
      <c r="BK303" s="3">
        <f>IF(AK303=0,0,IFERROR(VLOOKUP($M:$M,'Price_Per_Oz_01.2019~'!$A:$CQ,Data_sheet_PTD!BK$2,0),0))</f>
        <v>0</v>
      </c>
      <c r="BL303" s="3">
        <f>IF(AL303=0,0,IFERROR(VLOOKUP($M:$M,'Price_Per_Oz_01.2019~'!$A:$CQ,Data_sheet_PTD!BL$2,0),0))</f>
        <v>0</v>
      </c>
      <c r="BM303" s="17">
        <f t="shared" si="563"/>
        <v>0</v>
      </c>
      <c r="BN303" s="3">
        <f>IF(AN303=0,0,IFERROR(VLOOKUP($M:$M,'Price_Per_Oz_01.2019~'!$A:$CQ,Data_sheet_PTD!BN$2,0),0))</f>
        <v>0</v>
      </c>
      <c r="BO303" s="3">
        <f>IF(AO303=0,0,IFERROR(VLOOKUP($M:$M,'Price_Per_Oz_01.2019~'!$A:$CQ,Data_sheet_PTD!BO$2,0),0))</f>
        <v>0</v>
      </c>
      <c r="BP303" s="3">
        <f>IF(AP303=0,0,IFERROR(VLOOKUP($M:$M,'Price_Per_Oz_01.2019~'!$A:$CQ,Data_sheet_PTD!BP$2,0),0))</f>
        <v>0</v>
      </c>
      <c r="BQ303" s="3">
        <f>IF(AQ303=0,0,IFERROR(VLOOKUP($M:$M,'Price_Per_Oz_01.2019~'!$A:$CQ,Data_sheet_PTD!BQ$2,0),0))</f>
        <v>0</v>
      </c>
      <c r="BR303" s="3">
        <f>IF(AR303=0,0,IFERROR(VLOOKUP($M:$M,'Price_Per_Oz_01.2019~'!$A:$CQ,Data_sheet_PTD!BR$2,0),0))</f>
        <v>0</v>
      </c>
      <c r="BS303" s="3">
        <f>IF(AS303=0,0,IFERROR(VLOOKUP($M:$M,'Price_Per_Oz_01.2019~'!$A:$CQ,Data_sheet_PTD!BS$2,0),0))</f>
        <v>0</v>
      </c>
      <c r="BT303" s="3">
        <f>IF(AT303=0,0,IFERROR(VLOOKUP($M:$M,'Price_Per_Oz_01.2019~'!$A:$CQ,Data_sheet_PTD!BT$2,0),0))</f>
        <v>0</v>
      </c>
      <c r="BU303" s="3">
        <f>IF(AU303=0,0,IFERROR(VLOOKUP($M:$M,'Price_Per_Oz_01.2019~'!$A:$CQ,Data_sheet_PTD!BU$2,0),0))</f>
        <v>0</v>
      </c>
      <c r="BV303" s="3">
        <f>IF(AV303=0,0,IFERROR(VLOOKUP($M:$M,'Price_Per_Oz_01.2019~'!$A:$CQ,Data_sheet_PTD!BV$2,0),0))</f>
        <v>0</v>
      </c>
      <c r="BW303" s="3">
        <f>IF(AW303=0,0,IFERROR(VLOOKUP($M:$M,'Price_Per_Oz_01.2019~'!$A:$CQ,Data_sheet_PTD!BW$2,0),0))</f>
        <v>0</v>
      </c>
      <c r="BX303" s="3">
        <f>IF(AX303=0,0,IFERROR(VLOOKUP($M:$M,'Price_Per_Oz_01.2019~'!$A:$CQ,Data_sheet_PTD!BX$2,0),0))</f>
        <v>0</v>
      </c>
      <c r="BY303" s="3">
        <f>IF(AY303=0,0,IFERROR(VLOOKUP($M:$M,'Price_Per_Oz_01.2019~'!$A:$CQ,Data_sheet_PTD!BY$2,0),0))</f>
        <v>0</v>
      </c>
      <c r="BZ303" s="17">
        <f t="shared" si="564"/>
        <v>0</v>
      </c>
      <c r="CA303" s="12">
        <f t="shared" si="499"/>
        <v>0</v>
      </c>
      <c r="CB303" s="12">
        <f t="shared" si="500"/>
        <v>0</v>
      </c>
      <c r="CC303" s="12">
        <f t="shared" si="501"/>
        <v>0</v>
      </c>
      <c r="CD303" s="12">
        <f t="shared" si="502"/>
        <v>0</v>
      </c>
      <c r="CE303" s="12">
        <f t="shared" si="503"/>
        <v>0</v>
      </c>
      <c r="CF303" s="12">
        <f t="shared" si="504"/>
        <v>0</v>
      </c>
      <c r="CG303" s="12">
        <f t="shared" si="505"/>
        <v>0</v>
      </c>
      <c r="CH303" s="12">
        <f t="shared" si="506"/>
        <v>0</v>
      </c>
      <c r="CI303" s="12">
        <f t="shared" si="507"/>
        <v>0</v>
      </c>
      <c r="CJ303" s="12">
        <f t="shared" si="508"/>
        <v>0</v>
      </c>
      <c r="CK303" s="12">
        <f t="shared" si="509"/>
        <v>0</v>
      </c>
      <c r="CL303" s="12">
        <f t="shared" si="510"/>
        <v>0</v>
      </c>
      <c r="CM303" s="13">
        <f t="shared" si="576"/>
        <v>0</v>
      </c>
      <c r="CN303" s="12">
        <f t="shared" si="511"/>
        <v>0</v>
      </c>
      <c r="CO303" s="12">
        <f t="shared" si="512"/>
        <v>0</v>
      </c>
      <c r="CP303" s="12">
        <f t="shared" si="513"/>
        <v>0</v>
      </c>
      <c r="CQ303" s="12">
        <f t="shared" si="514"/>
        <v>0</v>
      </c>
      <c r="CR303" s="12">
        <f t="shared" si="515"/>
        <v>0</v>
      </c>
      <c r="CS303" s="12">
        <f t="shared" si="516"/>
        <v>0</v>
      </c>
      <c r="CT303" s="12">
        <f t="shared" si="517"/>
        <v>0</v>
      </c>
      <c r="CU303" s="12">
        <f t="shared" si="518"/>
        <v>0</v>
      </c>
      <c r="CV303" s="12">
        <f t="shared" si="519"/>
        <v>0</v>
      </c>
      <c r="CW303" s="12">
        <f t="shared" si="520"/>
        <v>0</v>
      </c>
      <c r="CX303" s="12">
        <f t="shared" si="521"/>
        <v>0</v>
      </c>
      <c r="CY303" s="12">
        <f t="shared" si="522"/>
        <v>0</v>
      </c>
      <c r="CZ303" s="13">
        <f t="shared" si="566"/>
        <v>0</v>
      </c>
      <c r="DA303" s="15">
        <f t="shared" si="524"/>
        <v>0</v>
      </c>
      <c r="DB303" s="15">
        <f t="shared" si="525"/>
        <v>0</v>
      </c>
      <c r="DC303" s="15">
        <f t="shared" si="526"/>
        <v>0</v>
      </c>
      <c r="DD303" s="15">
        <f t="shared" si="527"/>
        <v>0</v>
      </c>
      <c r="DE303" s="15">
        <f t="shared" si="528"/>
        <v>0</v>
      </c>
      <c r="DF303" s="15">
        <f t="shared" si="529"/>
        <v>0</v>
      </c>
      <c r="DG303" s="15">
        <f t="shared" si="530"/>
        <v>0</v>
      </c>
      <c r="DH303" s="15">
        <f t="shared" si="531"/>
        <v>0</v>
      </c>
      <c r="DI303" s="15">
        <f t="shared" si="532"/>
        <v>0</v>
      </c>
      <c r="DJ303" s="15">
        <f t="shared" si="533"/>
        <v>0</v>
      </c>
      <c r="DK303" s="15">
        <f t="shared" si="534"/>
        <v>0</v>
      </c>
      <c r="DL303" s="15">
        <f t="shared" si="535"/>
        <v>0</v>
      </c>
      <c r="DM303" s="16">
        <f t="shared" si="567"/>
        <v>0</v>
      </c>
      <c r="DN303" s="15">
        <f t="shared" si="537"/>
        <v>0</v>
      </c>
      <c r="DO303" s="15">
        <f t="shared" si="538"/>
        <v>0</v>
      </c>
      <c r="DP303" s="15">
        <f t="shared" si="539"/>
        <v>0</v>
      </c>
      <c r="DQ303" s="15">
        <f t="shared" si="540"/>
        <v>0</v>
      </c>
      <c r="DR303" s="15">
        <f t="shared" si="541"/>
        <v>0</v>
      </c>
      <c r="DS303" s="15">
        <f t="shared" si="542"/>
        <v>0</v>
      </c>
      <c r="DT303" s="15">
        <f t="shared" si="543"/>
        <v>0</v>
      </c>
      <c r="DU303" s="15">
        <f t="shared" si="544"/>
        <v>0</v>
      </c>
      <c r="DV303" s="15">
        <f t="shared" si="545"/>
        <v>0</v>
      </c>
      <c r="DW303" s="15">
        <f t="shared" si="546"/>
        <v>0</v>
      </c>
      <c r="DX303" s="15">
        <f t="shared" si="547"/>
        <v>0</v>
      </c>
      <c r="DY303" s="15">
        <f t="shared" si="548"/>
        <v>0</v>
      </c>
      <c r="DZ303" s="16">
        <f t="shared" si="568"/>
        <v>0</v>
      </c>
    </row>
    <row r="304" spans="13:143" x14ac:dyDescent="0.3">
      <c r="Z304" s="16">
        <f t="shared" si="570"/>
        <v>0</v>
      </c>
      <c r="AM304" s="16">
        <f t="shared" si="569"/>
        <v>0</v>
      </c>
      <c r="AZ304" s="16">
        <f t="shared" si="562"/>
        <v>0</v>
      </c>
      <c r="BA304" s="3">
        <f>IF(AA304=0,0,IFERROR(VLOOKUP($M:$M,'Price_Per_Oz_01.2019~'!$A:$CQ,Data_sheet_PTD!BA$2,0),0))</f>
        <v>0</v>
      </c>
      <c r="BB304" s="3">
        <f>IF(AB304=0,0,IFERROR(VLOOKUP($M:$M,'Price_Per_Oz_01.2019~'!$A:$CQ,Data_sheet_PTD!BB$2,0),0))</f>
        <v>0</v>
      </c>
      <c r="BC304" s="3">
        <f>IF(AC304=0,0,IFERROR(VLOOKUP($M:$M,'Price_Per_Oz_01.2019~'!$A:$CQ,Data_sheet_PTD!BC$2,0),0))</f>
        <v>0</v>
      </c>
      <c r="BD304" s="3">
        <f>IF(AD304=0,0,IFERROR(VLOOKUP($M:$M,'Price_Per_Oz_01.2019~'!$A:$CQ,Data_sheet_PTD!BD$2,0),0))</f>
        <v>0</v>
      </c>
      <c r="BE304" s="3">
        <f>IF(AE304=0,0,IFERROR(VLOOKUP($M:$M,'Price_Per_Oz_01.2019~'!$A:$CQ,Data_sheet_PTD!BE$2,0),0))</f>
        <v>0</v>
      </c>
      <c r="BF304" s="3">
        <f>IF(AF304=0,0,IFERROR(VLOOKUP($M:$M,'Price_Per_Oz_01.2019~'!$A:$CQ,Data_sheet_PTD!BF$2,0),0))</f>
        <v>0</v>
      </c>
      <c r="BG304" s="3">
        <f>IF(AG304=0,0,IFERROR(VLOOKUP($M:$M,'Price_Per_Oz_01.2019~'!$A:$CQ,Data_sheet_PTD!BG$2,0),0))</f>
        <v>0</v>
      </c>
      <c r="BH304" s="3">
        <f>IF(AH304=0,0,IFERROR(VLOOKUP($M:$M,'Price_Per_Oz_01.2019~'!$A:$CQ,Data_sheet_PTD!BH$2,0),0))</f>
        <v>0</v>
      </c>
      <c r="BI304" s="3">
        <f>IF(AI304=0,0,IFERROR(VLOOKUP($M:$M,'Price_Per_Oz_01.2019~'!$A:$CQ,Data_sheet_PTD!BI$2,0),0))</f>
        <v>0</v>
      </c>
      <c r="BJ304" s="3">
        <f>IF(AJ304=0,0,IFERROR(VLOOKUP($M:$M,'Price_Per_Oz_01.2019~'!$A:$CQ,Data_sheet_PTD!BJ$2,0),0))</f>
        <v>0</v>
      </c>
      <c r="BK304" s="3">
        <f>IF(AK304=0,0,IFERROR(VLOOKUP($M:$M,'Price_Per_Oz_01.2019~'!$A:$CQ,Data_sheet_PTD!BK$2,0),0))</f>
        <v>0</v>
      </c>
      <c r="BL304" s="3">
        <f>IF(AL304=0,0,IFERROR(VLOOKUP($M:$M,'Price_Per_Oz_01.2019~'!$A:$CQ,Data_sheet_PTD!BL$2,0),0))</f>
        <v>0</v>
      </c>
      <c r="BM304" s="17">
        <f t="shared" si="563"/>
        <v>0</v>
      </c>
      <c r="BN304" s="3">
        <f>IF(AN304=0,0,IFERROR(VLOOKUP($M:$M,'Price_Per_Oz_01.2019~'!$A:$CQ,Data_sheet_PTD!BN$2,0),0))</f>
        <v>0</v>
      </c>
      <c r="BO304" s="3">
        <f>IF(AO304=0,0,IFERROR(VLOOKUP($M:$M,'Price_Per_Oz_01.2019~'!$A:$CQ,Data_sheet_PTD!BO$2,0),0))</f>
        <v>0</v>
      </c>
      <c r="BP304" s="3">
        <f>IF(AP304=0,0,IFERROR(VLOOKUP($M:$M,'Price_Per_Oz_01.2019~'!$A:$CQ,Data_sheet_PTD!BP$2,0),0))</f>
        <v>0</v>
      </c>
      <c r="BQ304" s="3">
        <f>IF(AQ304=0,0,IFERROR(VLOOKUP($M:$M,'Price_Per_Oz_01.2019~'!$A:$CQ,Data_sheet_PTD!BQ$2,0),0))</f>
        <v>0</v>
      </c>
      <c r="BR304" s="3">
        <f>IF(AR304=0,0,IFERROR(VLOOKUP($M:$M,'Price_Per_Oz_01.2019~'!$A:$CQ,Data_sheet_PTD!BR$2,0),0))</f>
        <v>0</v>
      </c>
      <c r="BS304" s="3">
        <f>IF(AS304=0,0,IFERROR(VLOOKUP($M:$M,'Price_Per_Oz_01.2019~'!$A:$CQ,Data_sheet_PTD!BS$2,0),0))</f>
        <v>0</v>
      </c>
      <c r="BT304" s="3">
        <f>IF(AT304=0,0,IFERROR(VLOOKUP($M:$M,'Price_Per_Oz_01.2019~'!$A:$CQ,Data_sheet_PTD!BT$2,0),0))</f>
        <v>0</v>
      </c>
      <c r="BU304" s="3">
        <f>IF(AU304=0,0,IFERROR(VLOOKUP($M:$M,'Price_Per_Oz_01.2019~'!$A:$CQ,Data_sheet_PTD!BU$2,0),0))</f>
        <v>0</v>
      </c>
      <c r="BV304" s="3">
        <f>IF(AV304=0,0,IFERROR(VLOOKUP($M:$M,'Price_Per_Oz_01.2019~'!$A:$CQ,Data_sheet_PTD!BV$2,0),0))</f>
        <v>0</v>
      </c>
      <c r="BW304" s="3">
        <f>IF(AW304=0,0,IFERROR(VLOOKUP($M:$M,'Price_Per_Oz_01.2019~'!$A:$CQ,Data_sheet_PTD!BW$2,0),0))</f>
        <v>0</v>
      </c>
      <c r="BX304" s="3">
        <f>IF(AX304=0,0,IFERROR(VLOOKUP($M:$M,'Price_Per_Oz_01.2019~'!$A:$CQ,Data_sheet_PTD!BX$2,0),0))</f>
        <v>0</v>
      </c>
      <c r="BY304" s="3">
        <f>IF(AY304=0,0,IFERROR(VLOOKUP($M:$M,'Price_Per_Oz_01.2019~'!$A:$CQ,Data_sheet_PTD!BY$2,0),0))</f>
        <v>0</v>
      </c>
      <c r="BZ304" s="17">
        <f t="shared" si="564"/>
        <v>0</v>
      </c>
      <c r="CA304" s="12">
        <f t="shared" si="499"/>
        <v>0</v>
      </c>
      <c r="CB304" s="12">
        <f t="shared" si="500"/>
        <v>0</v>
      </c>
      <c r="CC304" s="12">
        <f t="shared" si="501"/>
        <v>0</v>
      </c>
      <c r="CD304" s="12">
        <f t="shared" si="502"/>
        <v>0</v>
      </c>
      <c r="CE304" s="12">
        <f t="shared" si="503"/>
        <v>0</v>
      </c>
      <c r="CF304" s="12">
        <f t="shared" si="504"/>
        <v>0</v>
      </c>
      <c r="CG304" s="12">
        <f t="shared" si="505"/>
        <v>0</v>
      </c>
      <c r="CH304" s="12">
        <f t="shared" si="506"/>
        <v>0</v>
      </c>
      <c r="CI304" s="12">
        <f t="shared" si="507"/>
        <v>0</v>
      </c>
      <c r="CJ304" s="12">
        <f t="shared" si="508"/>
        <v>0</v>
      </c>
      <c r="CK304" s="12">
        <f t="shared" si="509"/>
        <v>0</v>
      </c>
      <c r="CL304" s="12">
        <f t="shared" si="510"/>
        <v>0</v>
      </c>
      <c r="CM304" s="13">
        <f t="shared" si="576"/>
        <v>0</v>
      </c>
      <c r="CN304" s="12">
        <f t="shared" si="511"/>
        <v>0</v>
      </c>
      <c r="CO304" s="12">
        <f t="shared" si="512"/>
        <v>0</v>
      </c>
      <c r="CP304" s="12">
        <f t="shared" si="513"/>
        <v>0</v>
      </c>
      <c r="CQ304" s="12">
        <f t="shared" si="514"/>
        <v>0</v>
      </c>
      <c r="CR304" s="12">
        <f t="shared" si="515"/>
        <v>0</v>
      </c>
      <c r="CS304" s="12">
        <f t="shared" si="516"/>
        <v>0</v>
      </c>
      <c r="CT304" s="12">
        <f t="shared" si="517"/>
        <v>0</v>
      </c>
      <c r="CU304" s="12">
        <f t="shared" si="518"/>
        <v>0</v>
      </c>
      <c r="CV304" s="12">
        <f t="shared" si="519"/>
        <v>0</v>
      </c>
      <c r="CW304" s="12">
        <f t="shared" si="520"/>
        <v>0</v>
      </c>
      <c r="CX304" s="12">
        <f t="shared" si="521"/>
        <v>0</v>
      </c>
      <c r="CY304" s="12">
        <f t="shared" si="522"/>
        <v>0</v>
      </c>
      <c r="CZ304" s="13">
        <f t="shared" si="566"/>
        <v>0</v>
      </c>
      <c r="DA304" s="15">
        <f t="shared" si="524"/>
        <v>0</v>
      </c>
      <c r="DB304" s="15">
        <f t="shared" si="525"/>
        <v>0</v>
      </c>
      <c r="DC304" s="15">
        <f t="shared" si="526"/>
        <v>0</v>
      </c>
      <c r="DD304" s="15">
        <f t="shared" si="527"/>
        <v>0</v>
      </c>
      <c r="DE304" s="15">
        <f t="shared" si="528"/>
        <v>0</v>
      </c>
      <c r="DF304" s="15">
        <f t="shared" si="529"/>
        <v>0</v>
      </c>
      <c r="DG304" s="15">
        <f t="shared" si="530"/>
        <v>0</v>
      </c>
      <c r="DH304" s="15">
        <f t="shared" si="531"/>
        <v>0</v>
      </c>
      <c r="DI304" s="15">
        <f t="shared" si="532"/>
        <v>0</v>
      </c>
      <c r="DJ304" s="15">
        <f t="shared" si="533"/>
        <v>0</v>
      </c>
      <c r="DK304" s="15">
        <f t="shared" si="534"/>
        <v>0</v>
      </c>
      <c r="DL304" s="15">
        <f t="shared" si="535"/>
        <v>0</v>
      </c>
      <c r="DM304" s="16">
        <f t="shared" si="567"/>
        <v>0</v>
      </c>
      <c r="DN304" s="15">
        <f t="shared" si="537"/>
        <v>0</v>
      </c>
      <c r="DO304" s="15">
        <f t="shared" si="538"/>
        <v>0</v>
      </c>
      <c r="DP304" s="15">
        <f t="shared" si="539"/>
        <v>0</v>
      </c>
      <c r="DQ304" s="15">
        <f t="shared" si="540"/>
        <v>0</v>
      </c>
      <c r="DR304" s="15">
        <f t="shared" si="541"/>
        <v>0</v>
      </c>
      <c r="DS304" s="15">
        <f t="shared" si="542"/>
        <v>0</v>
      </c>
      <c r="DT304" s="15">
        <f t="shared" si="543"/>
        <v>0</v>
      </c>
      <c r="DU304" s="15">
        <f t="shared" si="544"/>
        <v>0</v>
      </c>
      <c r="DV304" s="15">
        <f t="shared" si="545"/>
        <v>0</v>
      </c>
      <c r="DW304" s="15">
        <f t="shared" si="546"/>
        <v>0</v>
      </c>
      <c r="DX304" s="15">
        <f t="shared" si="547"/>
        <v>0</v>
      </c>
      <c r="DY304" s="15">
        <f t="shared" si="548"/>
        <v>0</v>
      </c>
      <c r="DZ304" s="16">
        <f t="shared" si="568"/>
        <v>0</v>
      </c>
    </row>
    <row r="305" spans="12:130" x14ac:dyDescent="0.3">
      <c r="Z305" s="16">
        <f t="shared" si="570"/>
        <v>0</v>
      </c>
      <c r="AM305" s="16">
        <f t="shared" si="569"/>
        <v>0</v>
      </c>
      <c r="AZ305" s="16">
        <f t="shared" si="562"/>
        <v>0</v>
      </c>
      <c r="BA305" s="3">
        <f>IF(AA305=0,0,IFERROR(VLOOKUP($M:$M,'Price_Per_Oz_01.2019~'!$A:$CQ,Data_sheet_PTD!BA$2,0),0))</f>
        <v>0</v>
      </c>
      <c r="BB305" s="3">
        <f>IF(AB305=0,0,IFERROR(VLOOKUP($M:$M,'Price_Per_Oz_01.2019~'!$A:$CQ,Data_sheet_PTD!BB$2,0),0))</f>
        <v>0</v>
      </c>
      <c r="BC305" s="3">
        <f>IF(AC305=0,0,IFERROR(VLOOKUP($M:$M,'Price_Per_Oz_01.2019~'!$A:$CQ,Data_sheet_PTD!BC$2,0),0))</f>
        <v>0</v>
      </c>
      <c r="BD305" s="3">
        <f>IF(AD305=0,0,IFERROR(VLOOKUP($M:$M,'Price_Per_Oz_01.2019~'!$A:$CQ,Data_sheet_PTD!BD$2,0),0))</f>
        <v>0</v>
      </c>
      <c r="BE305" s="3">
        <f>IF(AE305=0,0,IFERROR(VLOOKUP($M:$M,'Price_Per_Oz_01.2019~'!$A:$CQ,Data_sheet_PTD!BE$2,0),0))</f>
        <v>0</v>
      </c>
      <c r="BF305" s="3">
        <f>IF(AF305=0,0,IFERROR(VLOOKUP($M:$M,'Price_Per_Oz_01.2019~'!$A:$CQ,Data_sheet_PTD!BF$2,0),0))</f>
        <v>0</v>
      </c>
      <c r="BG305" s="3">
        <f>IF(AG305=0,0,IFERROR(VLOOKUP($M:$M,'Price_Per_Oz_01.2019~'!$A:$CQ,Data_sheet_PTD!BG$2,0),0))</f>
        <v>0</v>
      </c>
      <c r="BH305" s="3">
        <f>IF(AH305=0,0,IFERROR(VLOOKUP($M:$M,'Price_Per_Oz_01.2019~'!$A:$CQ,Data_sheet_PTD!BH$2,0),0))</f>
        <v>0</v>
      </c>
      <c r="BI305" s="3">
        <f>IF(AI305=0,0,IFERROR(VLOOKUP($M:$M,'Price_Per_Oz_01.2019~'!$A:$CQ,Data_sheet_PTD!BI$2,0),0))</f>
        <v>0</v>
      </c>
      <c r="BJ305" s="3">
        <f>IF(AJ305=0,0,IFERROR(VLOOKUP($M:$M,'Price_Per_Oz_01.2019~'!$A:$CQ,Data_sheet_PTD!BJ$2,0),0))</f>
        <v>0</v>
      </c>
      <c r="BK305" s="3">
        <f>IF(AK305=0,0,IFERROR(VLOOKUP($M:$M,'Price_Per_Oz_01.2019~'!$A:$CQ,Data_sheet_PTD!BK$2,0),0))</f>
        <v>0</v>
      </c>
      <c r="BL305" s="3">
        <f>IF(AL305=0,0,IFERROR(VLOOKUP($M:$M,'Price_Per_Oz_01.2019~'!$A:$CQ,Data_sheet_PTD!BL$2,0),0))</f>
        <v>0</v>
      </c>
      <c r="BM305" s="17">
        <f t="shared" si="563"/>
        <v>0</v>
      </c>
      <c r="BN305" s="3">
        <f>IF(AN305=0,0,IFERROR(VLOOKUP($M:$M,'Price_Per_Oz_01.2019~'!$A:$CQ,Data_sheet_PTD!BN$2,0),0))</f>
        <v>0</v>
      </c>
      <c r="BO305" s="3">
        <f>IF(AO305=0,0,IFERROR(VLOOKUP($M:$M,'Price_Per_Oz_01.2019~'!$A:$CQ,Data_sheet_PTD!BO$2,0),0))</f>
        <v>0</v>
      </c>
      <c r="BP305" s="3">
        <f>IF(AP305=0,0,IFERROR(VLOOKUP($M:$M,'Price_Per_Oz_01.2019~'!$A:$CQ,Data_sheet_PTD!BP$2,0),0))</f>
        <v>0</v>
      </c>
      <c r="BQ305" s="3">
        <f>IF(AQ305=0,0,IFERROR(VLOOKUP($M:$M,'Price_Per_Oz_01.2019~'!$A:$CQ,Data_sheet_PTD!BQ$2,0),0))</f>
        <v>0</v>
      </c>
      <c r="BR305" s="3">
        <f>IF(AR305=0,0,IFERROR(VLOOKUP($M:$M,'Price_Per_Oz_01.2019~'!$A:$CQ,Data_sheet_PTD!BR$2,0),0))</f>
        <v>0</v>
      </c>
      <c r="BS305" s="3">
        <f>IF(AS305=0,0,IFERROR(VLOOKUP($M:$M,'Price_Per_Oz_01.2019~'!$A:$CQ,Data_sheet_PTD!BS$2,0),0))</f>
        <v>0</v>
      </c>
      <c r="BT305" s="3">
        <f>IF(AT305=0,0,IFERROR(VLOOKUP($M:$M,'Price_Per_Oz_01.2019~'!$A:$CQ,Data_sheet_PTD!BT$2,0),0))</f>
        <v>0</v>
      </c>
      <c r="BU305" s="3">
        <f>IF(AU305=0,0,IFERROR(VLOOKUP($M:$M,'Price_Per_Oz_01.2019~'!$A:$CQ,Data_sheet_PTD!BU$2,0),0))</f>
        <v>0</v>
      </c>
      <c r="BV305" s="3">
        <f>IF(AV305=0,0,IFERROR(VLOOKUP($M:$M,'Price_Per_Oz_01.2019~'!$A:$CQ,Data_sheet_PTD!BV$2,0),0))</f>
        <v>0</v>
      </c>
      <c r="BW305" s="3">
        <f>IF(AW305=0,0,IFERROR(VLOOKUP($M:$M,'Price_Per_Oz_01.2019~'!$A:$CQ,Data_sheet_PTD!BW$2,0),0))</f>
        <v>0</v>
      </c>
      <c r="BX305" s="3">
        <f>IF(AX305=0,0,IFERROR(VLOOKUP($M:$M,'Price_Per_Oz_01.2019~'!$A:$CQ,Data_sheet_PTD!BX$2,0),0))</f>
        <v>0</v>
      </c>
      <c r="BY305" s="3">
        <f>IF(AY305=0,0,IFERROR(VLOOKUP($M:$M,'Price_Per_Oz_01.2019~'!$A:$CQ,Data_sheet_PTD!BY$2,0),0))</f>
        <v>0</v>
      </c>
      <c r="BZ305" s="17">
        <f t="shared" si="564"/>
        <v>0</v>
      </c>
      <c r="CA305" s="12">
        <f t="shared" si="499"/>
        <v>0</v>
      </c>
      <c r="CB305" s="12">
        <f t="shared" si="500"/>
        <v>0</v>
      </c>
      <c r="CC305" s="12">
        <f t="shared" si="501"/>
        <v>0</v>
      </c>
      <c r="CD305" s="12">
        <f t="shared" si="502"/>
        <v>0</v>
      </c>
      <c r="CE305" s="12">
        <f t="shared" si="503"/>
        <v>0</v>
      </c>
      <c r="CF305" s="12">
        <f t="shared" si="504"/>
        <v>0</v>
      </c>
      <c r="CG305" s="12">
        <f t="shared" si="505"/>
        <v>0</v>
      </c>
      <c r="CH305" s="12">
        <f t="shared" si="506"/>
        <v>0</v>
      </c>
      <c r="CI305" s="12">
        <f t="shared" si="507"/>
        <v>0</v>
      </c>
      <c r="CJ305" s="12">
        <f t="shared" si="508"/>
        <v>0</v>
      </c>
      <c r="CK305" s="12">
        <f t="shared" si="509"/>
        <v>0</v>
      </c>
      <c r="CL305" s="12">
        <f t="shared" si="510"/>
        <v>0</v>
      </c>
      <c r="CM305" s="13">
        <f t="shared" si="576"/>
        <v>0</v>
      </c>
      <c r="CN305" s="12">
        <f t="shared" si="511"/>
        <v>0</v>
      </c>
      <c r="CO305" s="12">
        <f t="shared" si="512"/>
        <v>0</v>
      </c>
      <c r="CP305" s="12">
        <f t="shared" si="513"/>
        <v>0</v>
      </c>
      <c r="CQ305" s="12">
        <f t="shared" si="514"/>
        <v>0</v>
      </c>
      <c r="CR305" s="12">
        <f t="shared" si="515"/>
        <v>0</v>
      </c>
      <c r="CS305" s="12">
        <f t="shared" si="516"/>
        <v>0</v>
      </c>
      <c r="CT305" s="12">
        <f t="shared" si="517"/>
        <v>0</v>
      </c>
      <c r="CU305" s="12">
        <f t="shared" si="518"/>
        <v>0</v>
      </c>
      <c r="CV305" s="12">
        <f t="shared" si="519"/>
        <v>0</v>
      </c>
      <c r="CW305" s="12">
        <f t="shared" si="520"/>
        <v>0</v>
      </c>
      <c r="CX305" s="12">
        <f t="shared" si="521"/>
        <v>0</v>
      </c>
      <c r="CY305" s="12">
        <f t="shared" si="522"/>
        <v>0</v>
      </c>
      <c r="CZ305" s="13">
        <f t="shared" si="566"/>
        <v>0</v>
      </c>
      <c r="DA305" s="15">
        <f t="shared" si="524"/>
        <v>0</v>
      </c>
      <c r="DB305" s="15">
        <f t="shared" si="525"/>
        <v>0</v>
      </c>
      <c r="DC305" s="15">
        <f t="shared" si="526"/>
        <v>0</v>
      </c>
      <c r="DD305" s="15">
        <f t="shared" si="527"/>
        <v>0</v>
      </c>
      <c r="DE305" s="15">
        <f t="shared" si="528"/>
        <v>0</v>
      </c>
      <c r="DF305" s="15">
        <f t="shared" si="529"/>
        <v>0</v>
      </c>
      <c r="DG305" s="15">
        <f t="shared" si="530"/>
        <v>0</v>
      </c>
      <c r="DH305" s="15">
        <f t="shared" si="531"/>
        <v>0</v>
      </c>
      <c r="DI305" s="15">
        <f t="shared" si="532"/>
        <v>0</v>
      </c>
      <c r="DJ305" s="15">
        <f t="shared" si="533"/>
        <v>0</v>
      </c>
      <c r="DK305" s="15">
        <f t="shared" si="534"/>
        <v>0</v>
      </c>
      <c r="DL305" s="15">
        <f t="shared" si="535"/>
        <v>0</v>
      </c>
      <c r="DM305" s="16">
        <f t="shared" si="567"/>
        <v>0</v>
      </c>
      <c r="DN305" s="15">
        <f t="shared" si="537"/>
        <v>0</v>
      </c>
      <c r="DO305" s="15">
        <f t="shared" si="538"/>
        <v>0</v>
      </c>
      <c r="DP305" s="15">
        <f t="shared" si="539"/>
        <v>0</v>
      </c>
      <c r="DQ305" s="15">
        <f t="shared" si="540"/>
        <v>0</v>
      </c>
      <c r="DR305" s="15">
        <f t="shared" si="541"/>
        <v>0</v>
      </c>
      <c r="DS305" s="15">
        <f t="shared" si="542"/>
        <v>0</v>
      </c>
      <c r="DT305" s="15">
        <f t="shared" si="543"/>
        <v>0</v>
      </c>
      <c r="DU305" s="15">
        <f t="shared" si="544"/>
        <v>0</v>
      </c>
      <c r="DV305" s="15">
        <f t="shared" si="545"/>
        <v>0</v>
      </c>
      <c r="DW305" s="15">
        <f t="shared" si="546"/>
        <v>0</v>
      </c>
      <c r="DX305" s="15">
        <f t="shared" si="547"/>
        <v>0</v>
      </c>
      <c r="DY305" s="15">
        <f t="shared" si="548"/>
        <v>0</v>
      </c>
      <c r="DZ305" s="16">
        <f t="shared" si="568"/>
        <v>0</v>
      </c>
    </row>
    <row r="306" spans="12:130" x14ac:dyDescent="0.3">
      <c r="Z306" s="16">
        <f t="shared" si="570"/>
        <v>0</v>
      </c>
      <c r="AM306" s="16">
        <f t="shared" si="569"/>
        <v>0</v>
      </c>
      <c r="AZ306" s="16">
        <f t="shared" si="562"/>
        <v>0</v>
      </c>
      <c r="BA306" s="3">
        <f>IF(AA306=0,0,IFERROR(VLOOKUP($M:$M,'Price_Per_Oz_01.2019~'!$A:$CQ,Data_sheet_PTD!BA$2,0),0))</f>
        <v>0</v>
      </c>
      <c r="BB306" s="3">
        <f>IF(AB306=0,0,IFERROR(VLOOKUP($M:$M,'Price_Per_Oz_01.2019~'!$A:$CQ,Data_sheet_PTD!BB$2,0),0))</f>
        <v>0</v>
      </c>
      <c r="BC306" s="3">
        <f>IF(AC306=0,0,IFERROR(VLOOKUP($M:$M,'Price_Per_Oz_01.2019~'!$A:$CQ,Data_sheet_PTD!BC$2,0),0))</f>
        <v>0</v>
      </c>
      <c r="BD306" s="3">
        <f>IF(AD306=0,0,IFERROR(VLOOKUP($M:$M,'Price_Per_Oz_01.2019~'!$A:$CQ,Data_sheet_PTD!BD$2,0),0))</f>
        <v>0</v>
      </c>
      <c r="BE306" s="3">
        <f>IF(AE306=0,0,IFERROR(VLOOKUP($M:$M,'Price_Per_Oz_01.2019~'!$A:$CQ,Data_sheet_PTD!BE$2,0),0))</f>
        <v>0</v>
      </c>
      <c r="BF306" s="3">
        <f>IF(AF306=0,0,IFERROR(VLOOKUP($M:$M,'Price_Per_Oz_01.2019~'!$A:$CQ,Data_sheet_PTD!BF$2,0),0))</f>
        <v>0</v>
      </c>
      <c r="BG306" s="3">
        <f>IF(AG306=0,0,IFERROR(VLOOKUP($M:$M,'Price_Per_Oz_01.2019~'!$A:$CQ,Data_sheet_PTD!BG$2,0),0))</f>
        <v>0</v>
      </c>
      <c r="BH306" s="3">
        <f>IF(AH306=0,0,IFERROR(VLOOKUP($M:$M,'Price_Per_Oz_01.2019~'!$A:$CQ,Data_sheet_PTD!BH$2,0),0))</f>
        <v>0</v>
      </c>
      <c r="BI306" s="3">
        <f>IF(AI306=0,0,IFERROR(VLOOKUP($M:$M,'Price_Per_Oz_01.2019~'!$A:$CQ,Data_sheet_PTD!BI$2,0),0))</f>
        <v>0</v>
      </c>
      <c r="BJ306" s="3">
        <f>IF(AJ306=0,0,IFERROR(VLOOKUP($M:$M,'Price_Per_Oz_01.2019~'!$A:$CQ,Data_sheet_PTD!BJ$2,0),0))</f>
        <v>0</v>
      </c>
      <c r="BK306" s="3">
        <f>IF(AK306=0,0,IFERROR(VLOOKUP($M:$M,'Price_Per_Oz_01.2019~'!$A:$CQ,Data_sheet_PTD!BK$2,0),0))</f>
        <v>0</v>
      </c>
      <c r="BL306" s="3">
        <f>IF(AL306=0,0,IFERROR(VLOOKUP($M:$M,'Price_Per_Oz_01.2019~'!$A:$CQ,Data_sheet_PTD!BL$2,0),0))</f>
        <v>0</v>
      </c>
      <c r="BM306" s="17">
        <f t="shared" si="563"/>
        <v>0</v>
      </c>
      <c r="BN306" s="3">
        <f>IF(AN306=0,0,IFERROR(VLOOKUP($M:$M,'Price_Per_Oz_01.2019~'!$A:$CQ,Data_sheet_PTD!BN$2,0),0))</f>
        <v>0</v>
      </c>
      <c r="BO306" s="3">
        <f>IF(AO306=0,0,IFERROR(VLOOKUP($M:$M,'Price_Per_Oz_01.2019~'!$A:$CQ,Data_sheet_PTD!BO$2,0),0))</f>
        <v>0</v>
      </c>
      <c r="BP306" s="3">
        <f>IF(AP306=0,0,IFERROR(VLOOKUP($M:$M,'Price_Per_Oz_01.2019~'!$A:$CQ,Data_sheet_PTD!BP$2,0),0))</f>
        <v>0</v>
      </c>
      <c r="BQ306" s="3">
        <f>IF(AQ306=0,0,IFERROR(VLOOKUP($M:$M,'Price_Per_Oz_01.2019~'!$A:$CQ,Data_sheet_PTD!BQ$2,0),0))</f>
        <v>0</v>
      </c>
      <c r="BR306" s="3">
        <f>IF(AR306=0,0,IFERROR(VLOOKUP($M:$M,'Price_Per_Oz_01.2019~'!$A:$CQ,Data_sheet_PTD!BR$2,0),0))</f>
        <v>0</v>
      </c>
      <c r="BS306" s="3">
        <f>IF(AS306=0,0,IFERROR(VLOOKUP($M:$M,'Price_Per_Oz_01.2019~'!$A:$CQ,Data_sheet_PTD!BS$2,0),0))</f>
        <v>0</v>
      </c>
      <c r="BT306" s="3">
        <f>IF(AT306=0,0,IFERROR(VLOOKUP($M:$M,'Price_Per_Oz_01.2019~'!$A:$CQ,Data_sheet_PTD!BT$2,0),0))</f>
        <v>0</v>
      </c>
      <c r="BU306" s="3">
        <f>IF(AU306=0,0,IFERROR(VLOOKUP($M:$M,'Price_Per_Oz_01.2019~'!$A:$CQ,Data_sheet_PTD!BU$2,0),0))</f>
        <v>0</v>
      </c>
      <c r="BV306" s="3">
        <f>IF(AV306=0,0,IFERROR(VLOOKUP($M:$M,'Price_Per_Oz_01.2019~'!$A:$CQ,Data_sheet_PTD!BV$2,0),0))</f>
        <v>0</v>
      </c>
      <c r="BW306" s="3">
        <f>IF(AW306=0,0,IFERROR(VLOOKUP($M:$M,'Price_Per_Oz_01.2019~'!$A:$CQ,Data_sheet_PTD!BW$2,0),0))</f>
        <v>0</v>
      </c>
      <c r="BX306" s="3">
        <f>IF(AX306=0,0,IFERROR(VLOOKUP($M:$M,'Price_Per_Oz_01.2019~'!$A:$CQ,Data_sheet_PTD!BX$2,0),0))</f>
        <v>0</v>
      </c>
      <c r="BY306" s="3">
        <f>IF(AY306=0,0,IFERROR(VLOOKUP($M:$M,'Price_Per_Oz_01.2019~'!$A:$CQ,Data_sheet_PTD!BY$2,0),0))</f>
        <v>0</v>
      </c>
      <c r="BZ306" s="17">
        <f t="shared" si="564"/>
        <v>0</v>
      </c>
      <c r="CA306" s="12">
        <f t="shared" si="499"/>
        <v>0</v>
      </c>
      <c r="CB306" s="12">
        <f t="shared" si="500"/>
        <v>0</v>
      </c>
      <c r="CC306" s="12">
        <f t="shared" si="501"/>
        <v>0</v>
      </c>
      <c r="CD306" s="12">
        <f t="shared" si="502"/>
        <v>0</v>
      </c>
      <c r="CE306" s="12">
        <f t="shared" si="503"/>
        <v>0</v>
      </c>
      <c r="CF306" s="12">
        <f t="shared" si="504"/>
        <v>0</v>
      </c>
      <c r="CG306" s="12">
        <f t="shared" si="505"/>
        <v>0</v>
      </c>
      <c r="CH306" s="12">
        <f t="shared" si="506"/>
        <v>0</v>
      </c>
      <c r="CI306" s="12">
        <f t="shared" si="507"/>
        <v>0</v>
      </c>
      <c r="CJ306" s="12">
        <f t="shared" si="508"/>
        <v>0</v>
      </c>
      <c r="CK306" s="12">
        <f t="shared" si="509"/>
        <v>0</v>
      </c>
      <c r="CL306" s="12">
        <f t="shared" si="510"/>
        <v>0</v>
      </c>
      <c r="CM306" s="13">
        <f t="shared" si="576"/>
        <v>0</v>
      </c>
      <c r="CN306" s="12">
        <f t="shared" si="511"/>
        <v>0</v>
      </c>
      <c r="CO306" s="12">
        <f t="shared" si="512"/>
        <v>0</v>
      </c>
      <c r="CP306" s="12">
        <f t="shared" si="513"/>
        <v>0</v>
      </c>
      <c r="CQ306" s="12">
        <f t="shared" si="514"/>
        <v>0</v>
      </c>
      <c r="CR306" s="12">
        <f t="shared" si="515"/>
        <v>0</v>
      </c>
      <c r="CS306" s="12">
        <f t="shared" si="516"/>
        <v>0</v>
      </c>
      <c r="CT306" s="12">
        <f t="shared" si="517"/>
        <v>0</v>
      </c>
      <c r="CU306" s="12">
        <f t="shared" si="518"/>
        <v>0</v>
      </c>
      <c r="CV306" s="12">
        <f t="shared" si="519"/>
        <v>0</v>
      </c>
      <c r="CW306" s="12">
        <f t="shared" si="520"/>
        <v>0</v>
      </c>
      <c r="CX306" s="12">
        <f t="shared" si="521"/>
        <v>0</v>
      </c>
      <c r="CY306" s="12">
        <f t="shared" si="522"/>
        <v>0</v>
      </c>
      <c r="CZ306" s="13">
        <f t="shared" si="566"/>
        <v>0</v>
      </c>
      <c r="DA306" s="15">
        <f t="shared" si="524"/>
        <v>0</v>
      </c>
      <c r="DB306" s="15">
        <f t="shared" si="525"/>
        <v>0</v>
      </c>
      <c r="DC306" s="15">
        <f t="shared" si="526"/>
        <v>0</v>
      </c>
      <c r="DD306" s="15">
        <f t="shared" si="527"/>
        <v>0</v>
      </c>
      <c r="DE306" s="15">
        <f t="shared" si="528"/>
        <v>0</v>
      </c>
      <c r="DF306" s="15">
        <f t="shared" si="529"/>
        <v>0</v>
      </c>
      <c r="DG306" s="15">
        <f t="shared" si="530"/>
        <v>0</v>
      </c>
      <c r="DH306" s="15">
        <f t="shared" si="531"/>
        <v>0</v>
      </c>
      <c r="DI306" s="15">
        <f t="shared" si="532"/>
        <v>0</v>
      </c>
      <c r="DJ306" s="15">
        <f t="shared" si="533"/>
        <v>0</v>
      </c>
      <c r="DK306" s="15">
        <f t="shared" si="534"/>
        <v>0</v>
      </c>
      <c r="DL306" s="15">
        <f t="shared" si="535"/>
        <v>0</v>
      </c>
      <c r="DM306" s="16">
        <f t="shared" si="567"/>
        <v>0</v>
      </c>
      <c r="DN306" s="15">
        <f t="shared" si="537"/>
        <v>0</v>
      </c>
      <c r="DO306" s="15">
        <f t="shared" si="538"/>
        <v>0</v>
      </c>
      <c r="DP306" s="15">
        <f t="shared" si="539"/>
        <v>0</v>
      </c>
      <c r="DQ306" s="15">
        <f t="shared" si="540"/>
        <v>0</v>
      </c>
      <c r="DR306" s="15">
        <f t="shared" si="541"/>
        <v>0</v>
      </c>
      <c r="DS306" s="15">
        <f t="shared" si="542"/>
        <v>0</v>
      </c>
      <c r="DT306" s="15">
        <f t="shared" si="543"/>
        <v>0</v>
      </c>
      <c r="DU306" s="15">
        <f t="shared" si="544"/>
        <v>0</v>
      </c>
      <c r="DV306" s="15">
        <f t="shared" si="545"/>
        <v>0</v>
      </c>
      <c r="DW306" s="15">
        <f t="shared" si="546"/>
        <v>0</v>
      </c>
      <c r="DX306" s="15">
        <f t="shared" si="547"/>
        <v>0</v>
      </c>
      <c r="DY306" s="15">
        <f t="shared" si="548"/>
        <v>0</v>
      </c>
      <c r="DZ306" s="16">
        <f t="shared" si="568"/>
        <v>0</v>
      </c>
    </row>
    <row r="307" spans="12:130" x14ac:dyDescent="0.3">
      <c r="Z307" s="16">
        <f t="shared" si="570"/>
        <v>0</v>
      </c>
      <c r="AM307" s="16">
        <f t="shared" si="569"/>
        <v>0</v>
      </c>
      <c r="AZ307" s="16">
        <f t="shared" si="562"/>
        <v>0</v>
      </c>
      <c r="BA307" s="3">
        <f>IF(AA307=0,0,IFERROR(VLOOKUP($M:$M,'Price_Per_Oz_01.2019~'!$A:$CQ,Data_sheet_PTD!BA$2,0),0))</f>
        <v>0</v>
      </c>
      <c r="BB307" s="3">
        <f>IF(AB307=0,0,IFERROR(VLOOKUP($M:$M,'Price_Per_Oz_01.2019~'!$A:$CQ,Data_sheet_PTD!BB$2,0),0))</f>
        <v>0</v>
      </c>
      <c r="BC307" s="3">
        <f>IF(AC307=0,0,IFERROR(VLOOKUP($M:$M,'Price_Per_Oz_01.2019~'!$A:$CQ,Data_sheet_PTD!BC$2,0),0))</f>
        <v>0</v>
      </c>
      <c r="BD307" s="3">
        <f>IF(AD307=0,0,IFERROR(VLOOKUP($M:$M,'Price_Per_Oz_01.2019~'!$A:$CQ,Data_sheet_PTD!BD$2,0),0))</f>
        <v>0</v>
      </c>
      <c r="BE307" s="3">
        <f>IF(AE307=0,0,IFERROR(VLOOKUP($M:$M,'Price_Per_Oz_01.2019~'!$A:$CQ,Data_sheet_PTD!BE$2,0),0))</f>
        <v>0</v>
      </c>
      <c r="BF307" s="3">
        <f>IF(AF307=0,0,IFERROR(VLOOKUP($M:$M,'Price_Per_Oz_01.2019~'!$A:$CQ,Data_sheet_PTD!BF$2,0),0))</f>
        <v>0</v>
      </c>
      <c r="BG307" s="3">
        <f>IF(AG307=0,0,IFERROR(VLOOKUP($M:$M,'Price_Per_Oz_01.2019~'!$A:$CQ,Data_sheet_PTD!BG$2,0),0))</f>
        <v>0</v>
      </c>
      <c r="BH307" s="3">
        <f>IF(AH307=0,0,IFERROR(VLOOKUP($M:$M,'Price_Per_Oz_01.2019~'!$A:$CQ,Data_sheet_PTD!BH$2,0),0))</f>
        <v>0</v>
      </c>
      <c r="BI307" s="3">
        <f>IF(AI307=0,0,IFERROR(VLOOKUP($M:$M,'Price_Per_Oz_01.2019~'!$A:$CQ,Data_sheet_PTD!BI$2,0),0))</f>
        <v>0</v>
      </c>
      <c r="BJ307" s="3">
        <f>IF(AJ307=0,0,IFERROR(VLOOKUP($M:$M,'Price_Per_Oz_01.2019~'!$A:$CQ,Data_sheet_PTD!BJ$2,0),0))</f>
        <v>0</v>
      </c>
      <c r="BK307" s="3">
        <f>IF(AK307=0,0,IFERROR(VLOOKUP($M:$M,'Price_Per_Oz_01.2019~'!$A:$CQ,Data_sheet_PTD!BK$2,0),0))</f>
        <v>0</v>
      </c>
      <c r="BL307" s="3">
        <f>IF(AL307=0,0,IFERROR(VLOOKUP($M:$M,'Price_Per_Oz_01.2019~'!$A:$CQ,Data_sheet_PTD!BL$2,0),0))</f>
        <v>0</v>
      </c>
      <c r="BM307" s="17">
        <f t="shared" si="563"/>
        <v>0</v>
      </c>
      <c r="BN307" s="3">
        <f>IF(AN307=0,0,IFERROR(VLOOKUP($M:$M,'Price_Per_Oz_01.2019~'!$A:$CQ,Data_sheet_PTD!BN$2,0),0))</f>
        <v>0</v>
      </c>
      <c r="BO307" s="3">
        <f>IF(AO307=0,0,IFERROR(VLOOKUP($M:$M,'Price_Per_Oz_01.2019~'!$A:$CQ,Data_sheet_PTD!BO$2,0),0))</f>
        <v>0</v>
      </c>
      <c r="BP307" s="3">
        <f>IF(AP307=0,0,IFERROR(VLOOKUP($M:$M,'Price_Per_Oz_01.2019~'!$A:$CQ,Data_sheet_PTD!BP$2,0),0))</f>
        <v>0</v>
      </c>
      <c r="BQ307" s="3">
        <f>IF(AQ307=0,0,IFERROR(VLOOKUP($M:$M,'Price_Per_Oz_01.2019~'!$A:$CQ,Data_sheet_PTD!BQ$2,0),0))</f>
        <v>0</v>
      </c>
      <c r="BR307" s="3">
        <f>IF(AR307=0,0,IFERROR(VLOOKUP($M:$M,'Price_Per_Oz_01.2019~'!$A:$CQ,Data_sheet_PTD!BR$2,0),0))</f>
        <v>0</v>
      </c>
      <c r="BS307" s="3">
        <f>IF(AS307=0,0,IFERROR(VLOOKUP($M:$M,'Price_Per_Oz_01.2019~'!$A:$CQ,Data_sheet_PTD!BS$2,0),0))</f>
        <v>0</v>
      </c>
      <c r="BT307" s="3">
        <f>IF(AT307=0,0,IFERROR(VLOOKUP($M:$M,'Price_Per_Oz_01.2019~'!$A:$CQ,Data_sheet_PTD!BT$2,0),0))</f>
        <v>0</v>
      </c>
      <c r="BU307" s="3">
        <f>IF(AU307=0,0,IFERROR(VLOOKUP($M:$M,'Price_Per_Oz_01.2019~'!$A:$CQ,Data_sheet_PTD!BU$2,0),0))</f>
        <v>0</v>
      </c>
      <c r="BV307" s="3">
        <f>IF(AV307=0,0,IFERROR(VLOOKUP($M:$M,'Price_Per_Oz_01.2019~'!$A:$CQ,Data_sheet_PTD!BV$2,0),0))</f>
        <v>0</v>
      </c>
      <c r="BW307" s="3">
        <f>IF(AW307=0,0,IFERROR(VLOOKUP($M:$M,'Price_Per_Oz_01.2019~'!$A:$CQ,Data_sheet_PTD!BW$2,0),0))</f>
        <v>0</v>
      </c>
      <c r="BX307" s="3">
        <f>IF(AX307=0,0,IFERROR(VLOOKUP($M:$M,'Price_Per_Oz_01.2019~'!$A:$CQ,Data_sheet_PTD!BX$2,0),0))</f>
        <v>0</v>
      </c>
      <c r="BY307" s="3">
        <f>IF(AY307=0,0,IFERROR(VLOOKUP($M:$M,'Price_Per_Oz_01.2019~'!$A:$CQ,Data_sheet_PTD!BY$2,0),0))</f>
        <v>0</v>
      </c>
      <c r="BZ307" s="17">
        <f t="shared" si="564"/>
        <v>0</v>
      </c>
      <c r="CA307" s="12">
        <f t="shared" si="499"/>
        <v>0</v>
      </c>
      <c r="CB307" s="12">
        <f t="shared" si="500"/>
        <v>0</v>
      </c>
      <c r="CC307" s="12">
        <f t="shared" si="501"/>
        <v>0</v>
      </c>
      <c r="CD307" s="12">
        <f t="shared" si="502"/>
        <v>0</v>
      </c>
      <c r="CE307" s="12">
        <f t="shared" si="503"/>
        <v>0</v>
      </c>
      <c r="CF307" s="12">
        <f t="shared" si="504"/>
        <v>0</v>
      </c>
      <c r="CG307" s="12">
        <f t="shared" si="505"/>
        <v>0</v>
      </c>
      <c r="CH307" s="12">
        <f t="shared" si="506"/>
        <v>0</v>
      </c>
      <c r="CI307" s="12">
        <f t="shared" si="507"/>
        <v>0</v>
      </c>
      <c r="CJ307" s="12">
        <f t="shared" si="508"/>
        <v>0</v>
      </c>
      <c r="CK307" s="12">
        <f t="shared" si="509"/>
        <v>0</v>
      </c>
      <c r="CL307" s="12">
        <f t="shared" si="510"/>
        <v>0</v>
      </c>
      <c r="CM307" s="13">
        <f t="shared" si="576"/>
        <v>0</v>
      </c>
      <c r="CN307" s="12">
        <f t="shared" si="511"/>
        <v>0</v>
      </c>
      <c r="CO307" s="12">
        <f t="shared" si="512"/>
        <v>0</v>
      </c>
      <c r="CP307" s="12">
        <f t="shared" si="513"/>
        <v>0</v>
      </c>
      <c r="CQ307" s="12">
        <f t="shared" si="514"/>
        <v>0</v>
      </c>
      <c r="CR307" s="12">
        <f t="shared" si="515"/>
        <v>0</v>
      </c>
      <c r="CS307" s="12">
        <f t="shared" si="516"/>
        <v>0</v>
      </c>
      <c r="CT307" s="12">
        <f t="shared" si="517"/>
        <v>0</v>
      </c>
      <c r="CU307" s="12">
        <f t="shared" si="518"/>
        <v>0</v>
      </c>
      <c r="CV307" s="12">
        <f t="shared" si="519"/>
        <v>0</v>
      </c>
      <c r="CW307" s="12">
        <f t="shared" si="520"/>
        <v>0</v>
      </c>
      <c r="CX307" s="12">
        <f t="shared" si="521"/>
        <v>0</v>
      </c>
      <c r="CY307" s="12">
        <f t="shared" si="522"/>
        <v>0</v>
      </c>
      <c r="CZ307" s="13">
        <f t="shared" si="566"/>
        <v>0</v>
      </c>
      <c r="DA307" s="15">
        <f t="shared" si="524"/>
        <v>0</v>
      </c>
      <c r="DB307" s="15">
        <f t="shared" si="525"/>
        <v>0</v>
      </c>
      <c r="DC307" s="15">
        <f t="shared" si="526"/>
        <v>0</v>
      </c>
      <c r="DD307" s="15">
        <f t="shared" si="527"/>
        <v>0</v>
      </c>
      <c r="DE307" s="15">
        <f t="shared" si="528"/>
        <v>0</v>
      </c>
      <c r="DF307" s="15">
        <f t="shared" si="529"/>
        <v>0</v>
      </c>
      <c r="DG307" s="15">
        <f t="shared" si="530"/>
        <v>0</v>
      </c>
      <c r="DH307" s="15">
        <f t="shared" si="531"/>
        <v>0</v>
      </c>
      <c r="DI307" s="15">
        <f t="shared" si="532"/>
        <v>0</v>
      </c>
      <c r="DJ307" s="15">
        <f t="shared" si="533"/>
        <v>0</v>
      </c>
      <c r="DK307" s="15">
        <f t="shared" si="534"/>
        <v>0</v>
      </c>
      <c r="DL307" s="15">
        <f t="shared" si="535"/>
        <v>0</v>
      </c>
      <c r="DM307" s="16">
        <f t="shared" si="567"/>
        <v>0</v>
      </c>
      <c r="DN307" s="15">
        <f t="shared" si="537"/>
        <v>0</v>
      </c>
      <c r="DO307" s="15">
        <f t="shared" si="538"/>
        <v>0</v>
      </c>
      <c r="DP307" s="15">
        <f t="shared" si="539"/>
        <v>0</v>
      </c>
      <c r="DQ307" s="15">
        <f t="shared" si="540"/>
        <v>0</v>
      </c>
      <c r="DR307" s="15">
        <f t="shared" si="541"/>
        <v>0</v>
      </c>
      <c r="DS307" s="15">
        <f t="shared" si="542"/>
        <v>0</v>
      </c>
      <c r="DT307" s="15">
        <f t="shared" si="543"/>
        <v>0</v>
      </c>
      <c r="DU307" s="15">
        <f t="shared" si="544"/>
        <v>0</v>
      </c>
      <c r="DV307" s="15">
        <f t="shared" si="545"/>
        <v>0</v>
      </c>
      <c r="DW307" s="15">
        <f t="shared" si="546"/>
        <v>0</v>
      </c>
      <c r="DX307" s="15">
        <f t="shared" si="547"/>
        <v>0</v>
      </c>
      <c r="DY307" s="15">
        <f t="shared" si="548"/>
        <v>0</v>
      </c>
      <c r="DZ307" s="16">
        <f t="shared" si="568"/>
        <v>0</v>
      </c>
    </row>
    <row r="308" spans="12:130" x14ac:dyDescent="0.3">
      <c r="Z308" s="16">
        <f t="shared" si="570"/>
        <v>0</v>
      </c>
      <c r="AM308" s="16">
        <f t="shared" si="569"/>
        <v>0</v>
      </c>
      <c r="AZ308" s="16">
        <f t="shared" si="562"/>
        <v>0</v>
      </c>
      <c r="BA308" s="3">
        <f>IF(AA308=0,0,IFERROR(VLOOKUP($M:$M,'Price_Per_Oz_01.2019~'!$A:$CQ,Data_sheet_PTD!BA$2,0),0))</f>
        <v>0</v>
      </c>
      <c r="BB308" s="3">
        <f>IF(AB308=0,0,IFERROR(VLOOKUP($M:$M,'Price_Per_Oz_01.2019~'!$A:$CQ,Data_sheet_PTD!BB$2,0),0))</f>
        <v>0</v>
      </c>
      <c r="BC308" s="3">
        <f>IF(AC308=0,0,IFERROR(VLOOKUP($M:$M,'Price_Per_Oz_01.2019~'!$A:$CQ,Data_sheet_PTD!BC$2,0),0))</f>
        <v>0</v>
      </c>
      <c r="BD308" s="3">
        <f>IF(AD308=0,0,IFERROR(VLOOKUP($M:$M,'Price_Per_Oz_01.2019~'!$A:$CQ,Data_sheet_PTD!BD$2,0),0))</f>
        <v>0</v>
      </c>
      <c r="BE308" s="3">
        <f>IF(AE308=0,0,IFERROR(VLOOKUP($M:$M,'Price_Per_Oz_01.2019~'!$A:$CQ,Data_sheet_PTD!BE$2,0),0))</f>
        <v>0</v>
      </c>
      <c r="BF308" s="3">
        <f>IF(AF308=0,0,IFERROR(VLOOKUP($M:$M,'Price_Per_Oz_01.2019~'!$A:$CQ,Data_sheet_PTD!BF$2,0),0))</f>
        <v>0</v>
      </c>
      <c r="BG308" s="3">
        <f>IF(AG308=0,0,IFERROR(VLOOKUP($M:$M,'Price_Per_Oz_01.2019~'!$A:$CQ,Data_sheet_PTD!BG$2,0),0))</f>
        <v>0</v>
      </c>
      <c r="BH308" s="3">
        <f>IF(AH308=0,0,IFERROR(VLOOKUP($M:$M,'Price_Per_Oz_01.2019~'!$A:$CQ,Data_sheet_PTD!BH$2,0),0))</f>
        <v>0</v>
      </c>
      <c r="BI308" s="3">
        <f>IF(AI308=0,0,IFERROR(VLOOKUP($M:$M,'Price_Per_Oz_01.2019~'!$A:$CQ,Data_sheet_PTD!BI$2,0),0))</f>
        <v>0</v>
      </c>
      <c r="BJ308" s="3">
        <f>IF(AJ308=0,0,IFERROR(VLOOKUP($M:$M,'Price_Per_Oz_01.2019~'!$A:$CQ,Data_sheet_PTD!BJ$2,0),0))</f>
        <v>0</v>
      </c>
      <c r="BK308" s="3">
        <f>IF(AK308=0,0,IFERROR(VLOOKUP($M:$M,'Price_Per_Oz_01.2019~'!$A:$CQ,Data_sheet_PTD!BK$2,0),0))</f>
        <v>0</v>
      </c>
      <c r="BL308" s="3">
        <f>IF(AL308=0,0,IFERROR(VLOOKUP($M:$M,'Price_Per_Oz_01.2019~'!$A:$CQ,Data_sheet_PTD!BL$2,0),0))</f>
        <v>0</v>
      </c>
      <c r="BM308" s="17">
        <f t="shared" si="563"/>
        <v>0</v>
      </c>
      <c r="BN308" s="3">
        <f>IF(AN308=0,0,IFERROR(VLOOKUP($M:$M,'Price_Per_Oz_01.2019~'!$A:$CQ,Data_sheet_PTD!BN$2,0),0))</f>
        <v>0</v>
      </c>
      <c r="BO308" s="3">
        <f>IF(AO308=0,0,IFERROR(VLOOKUP($M:$M,'Price_Per_Oz_01.2019~'!$A:$CQ,Data_sheet_PTD!BO$2,0),0))</f>
        <v>0</v>
      </c>
      <c r="BP308" s="3">
        <f>IF(AP308=0,0,IFERROR(VLOOKUP($M:$M,'Price_Per_Oz_01.2019~'!$A:$CQ,Data_sheet_PTD!BP$2,0),0))</f>
        <v>0</v>
      </c>
      <c r="BQ308" s="3">
        <f>IF(AQ308=0,0,IFERROR(VLOOKUP($M:$M,'Price_Per_Oz_01.2019~'!$A:$CQ,Data_sheet_PTD!BQ$2,0),0))</f>
        <v>0</v>
      </c>
      <c r="BR308" s="3">
        <f>IF(AR308=0,0,IFERROR(VLOOKUP($M:$M,'Price_Per_Oz_01.2019~'!$A:$CQ,Data_sheet_PTD!BR$2,0),0))</f>
        <v>0</v>
      </c>
      <c r="BS308" s="3">
        <f>IF(AS308=0,0,IFERROR(VLOOKUP($M:$M,'Price_Per_Oz_01.2019~'!$A:$CQ,Data_sheet_PTD!BS$2,0),0))</f>
        <v>0</v>
      </c>
      <c r="BT308" s="3">
        <f>IF(AT308=0,0,IFERROR(VLOOKUP($M:$M,'Price_Per_Oz_01.2019~'!$A:$CQ,Data_sheet_PTD!BT$2,0),0))</f>
        <v>0</v>
      </c>
      <c r="BU308" s="3">
        <f>IF(AU308=0,0,IFERROR(VLOOKUP($M:$M,'Price_Per_Oz_01.2019~'!$A:$CQ,Data_sheet_PTD!BU$2,0),0))</f>
        <v>0</v>
      </c>
      <c r="BV308" s="3">
        <f>IF(AV308=0,0,IFERROR(VLOOKUP($M:$M,'Price_Per_Oz_01.2019~'!$A:$CQ,Data_sheet_PTD!BV$2,0),0))</f>
        <v>0</v>
      </c>
      <c r="BW308" s="3">
        <f>IF(AW308=0,0,IFERROR(VLOOKUP($M:$M,'Price_Per_Oz_01.2019~'!$A:$CQ,Data_sheet_PTD!BW$2,0),0))</f>
        <v>0</v>
      </c>
      <c r="BX308" s="3">
        <f>IF(AX308=0,0,IFERROR(VLOOKUP($M:$M,'Price_Per_Oz_01.2019~'!$A:$CQ,Data_sheet_PTD!BX$2,0),0))</f>
        <v>0</v>
      </c>
      <c r="BY308" s="3">
        <f>IF(AY308=0,0,IFERROR(VLOOKUP($M:$M,'Price_Per_Oz_01.2019~'!$A:$CQ,Data_sheet_PTD!BY$2,0),0))</f>
        <v>0</v>
      </c>
      <c r="BZ308" s="17">
        <f t="shared" si="564"/>
        <v>0</v>
      </c>
      <c r="CA308" s="12">
        <f t="shared" si="499"/>
        <v>0</v>
      </c>
      <c r="CB308" s="12">
        <f t="shared" si="500"/>
        <v>0</v>
      </c>
      <c r="CC308" s="12">
        <f t="shared" si="501"/>
        <v>0</v>
      </c>
      <c r="CD308" s="12">
        <f t="shared" si="502"/>
        <v>0</v>
      </c>
      <c r="CE308" s="12">
        <f t="shared" si="503"/>
        <v>0</v>
      </c>
      <c r="CF308" s="12">
        <f t="shared" si="504"/>
        <v>0</v>
      </c>
      <c r="CG308" s="12">
        <f t="shared" si="505"/>
        <v>0</v>
      </c>
      <c r="CH308" s="12">
        <f t="shared" si="506"/>
        <v>0</v>
      </c>
      <c r="CI308" s="12">
        <f t="shared" si="507"/>
        <v>0</v>
      </c>
      <c r="CJ308" s="12">
        <f t="shared" si="508"/>
        <v>0</v>
      </c>
      <c r="CK308" s="12">
        <f t="shared" si="509"/>
        <v>0</v>
      </c>
      <c r="CL308" s="12">
        <f t="shared" si="510"/>
        <v>0</v>
      </c>
      <c r="CM308" s="13">
        <f t="shared" si="576"/>
        <v>0</v>
      </c>
      <c r="CN308" s="12">
        <f t="shared" si="511"/>
        <v>0</v>
      </c>
      <c r="CO308" s="12">
        <f t="shared" si="512"/>
        <v>0</v>
      </c>
      <c r="CP308" s="12">
        <f t="shared" si="513"/>
        <v>0</v>
      </c>
      <c r="CQ308" s="12">
        <f t="shared" si="514"/>
        <v>0</v>
      </c>
      <c r="CR308" s="12">
        <f t="shared" si="515"/>
        <v>0</v>
      </c>
      <c r="CS308" s="12">
        <f t="shared" si="516"/>
        <v>0</v>
      </c>
      <c r="CT308" s="12">
        <f t="shared" si="517"/>
        <v>0</v>
      </c>
      <c r="CU308" s="12">
        <f t="shared" si="518"/>
        <v>0</v>
      </c>
      <c r="CV308" s="12">
        <f t="shared" si="519"/>
        <v>0</v>
      </c>
      <c r="CW308" s="12">
        <f t="shared" si="520"/>
        <v>0</v>
      </c>
      <c r="CX308" s="12">
        <f t="shared" si="521"/>
        <v>0</v>
      </c>
      <c r="CY308" s="12">
        <f t="shared" si="522"/>
        <v>0</v>
      </c>
      <c r="CZ308" s="13">
        <f t="shared" si="566"/>
        <v>0</v>
      </c>
      <c r="DA308" s="15">
        <f t="shared" si="524"/>
        <v>0</v>
      </c>
      <c r="DB308" s="15">
        <f t="shared" si="525"/>
        <v>0</v>
      </c>
      <c r="DC308" s="15">
        <f t="shared" si="526"/>
        <v>0</v>
      </c>
      <c r="DD308" s="15">
        <f t="shared" si="527"/>
        <v>0</v>
      </c>
      <c r="DE308" s="15">
        <f t="shared" si="528"/>
        <v>0</v>
      </c>
      <c r="DF308" s="15">
        <f t="shared" si="529"/>
        <v>0</v>
      </c>
      <c r="DG308" s="15">
        <f t="shared" si="530"/>
        <v>0</v>
      </c>
      <c r="DH308" s="15">
        <f t="shared" si="531"/>
        <v>0</v>
      </c>
      <c r="DI308" s="15">
        <f t="shared" si="532"/>
        <v>0</v>
      </c>
      <c r="DJ308" s="15">
        <f t="shared" si="533"/>
        <v>0</v>
      </c>
      <c r="DK308" s="15">
        <f t="shared" si="534"/>
        <v>0</v>
      </c>
      <c r="DL308" s="15">
        <f t="shared" si="535"/>
        <v>0</v>
      </c>
      <c r="DM308" s="16">
        <f t="shared" si="567"/>
        <v>0</v>
      </c>
      <c r="DN308" s="15">
        <f t="shared" si="537"/>
        <v>0</v>
      </c>
      <c r="DO308" s="15">
        <f t="shared" si="538"/>
        <v>0</v>
      </c>
      <c r="DP308" s="15">
        <f t="shared" si="539"/>
        <v>0</v>
      </c>
      <c r="DQ308" s="15">
        <f t="shared" si="540"/>
        <v>0</v>
      </c>
      <c r="DR308" s="15">
        <f t="shared" si="541"/>
        <v>0</v>
      </c>
      <c r="DS308" s="15">
        <f t="shared" si="542"/>
        <v>0</v>
      </c>
      <c r="DT308" s="15">
        <f t="shared" si="543"/>
        <v>0</v>
      </c>
      <c r="DU308" s="15">
        <f t="shared" si="544"/>
        <v>0</v>
      </c>
      <c r="DV308" s="15">
        <f t="shared" si="545"/>
        <v>0</v>
      </c>
      <c r="DW308" s="15">
        <f t="shared" si="546"/>
        <v>0</v>
      </c>
      <c r="DX308" s="15">
        <f t="shared" si="547"/>
        <v>0</v>
      </c>
      <c r="DY308" s="15">
        <f t="shared" si="548"/>
        <v>0</v>
      </c>
      <c r="DZ308" s="16">
        <f t="shared" si="568"/>
        <v>0</v>
      </c>
    </row>
    <row r="309" spans="12:130" x14ac:dyDescent="0.3">
      <c r="Z309" s="16">
        <f t="shared" si="570"/>
        <v>0</v>
      </c>
      <c r="AM309" s="16">
        <f t="shared" si="569"/>
        <v>0</v>
      </c>
      <c r="AZ309" s="16">
        <f t="shared" si="562"/>
        <v>0</v>
      </c>
      <c r="BA309" s="3">
        <f>IF(AA309=0,0,IFERROR(VLOOKUP($M:$M,'Price_Per_Oz_01.2019~'!$A:$CQ,Data_sheet_PTD!BA$2,0),0))</f>
        <v>0</v>
      </c>
      <c r="BB309" s="3">
        <f>IF(AB309=0,0,IFERROR(VLOOKUP($M:$M,'Price_Per_Oz_01.2019~'!$A:$CQ,Data_sheet_PTD!BB$2,0),0))</f>
        <v>0</v>
      </c>
      <c r="BC309" s="3">
        <f>IF(AC309=0,0,IFERROR(VLOOKUP($M:$M,'Price_Per_Oz_01.2019~'!$A:$CQ,Data_sheet_PTD!BC$2,0),0))</f>
        <v>0</v>
      </c>
      <c r="BD309" s="3">
        <f>IF(AD309=0,0,IFERROR(VLOOKUP($M:$M,'Price_Per_Oz_01.2019~'!$A:$CQ,Data_sheet_PTD!BD$2,0),0))</f>
        <v>0</v>
      </c>
      <c r="BE309" s="3">
        <f>IF(AE309=0,0,IFERROR(VLOOKUP($M:$M,'Price_Per_Oz_01.2019~'!$A:$CQ,Data_sheet_PTD!BE$2,0),0))</f>
        <v>0</v>
      </c>
      <c r="BF309" s="3">
        <f>IF(AF309=0,0,IFERROR(VLOOKUP($M:$M,'Price_Per_Oz_01.2019~'!$A:$CQ,Data_sheet_PTD!BF$2,0),0))</f>
        <v>0</v>
      </c>
      <c r="BG309" s="3">
        <f>IF(AG309=0,0,IFERROR(VLOOKUP($M:$M,'Price_Per_Oz_01.2019~'!$A:$CQ,Data_sheet_PTD!BG$2,0),0))</f>
        <v>0</v>
      </c>
      <c r="BH309" s="3">
        <f>IF(AH309=0,0,IFERROR(VLOOKUP($M:$M,'Price_Per_Oz_01.2019~'!$A:$CQ,Data_sheet_PTD!BH$2,0),0))</f>
        <v>0</v>
      </c>
      <c r="BI309" s="3">
        <f>IF(AI309=0,0,IFERROR(VLOOKUP($M:$M,'Price_Per_Oz_01.2019~'!$A:$CQ,Data_sheet_PTD!BI$2,0),0))</f>
        <v>0</v>
      </c>
      <c r="BJ309" s="3">
        <f>IF(AJ309=0,0,IFERROR(VLOOKUP($M:$M,'Price_Per_Oz_01.2019~'!$A:$CQ,Data_sheet_PTD!BJ$2,0),0))</f>
        <v>0</v>
      </c>
      <c r="BK309" s="3">
        <f>IF(AK309=0,0,IFERROR(VLOOKUP($M:$M,'Price_Per_Oz_01.2019~'!$A:$CQ,Data_sheet_PTD!BK$2,0),0))</f>
        <v>0</v>
      </c>
      <c r="BL309" s="3">
        <f>IF(AL309=0,0,IFERROR(VLOOKUP($M:$M,'Price_Per_Oz_01.2019~'!$A:$CQ,Data_sheet_PTD!BL$2,0),0))</f>
        <v>0</v>
      </c>
      <c r="BM309" s="17">
        <f t="shared" si="563"/>
        <v>0</v>
      </c>
      <c r="BN309" s="3">
        <f>IF(AN309=0,0,IFERROR(VLOOKUP($M:$M,'Price_Per_Oz_01.2019~'!$A:$CQ,Data_sheet_PTD!BN$2,0),0))</f>
        <v>0</v>
      </c>
      <c r="BO309" s="3">
        <f>IF(AO309=0,0,IFERROR(VLOOKUP($M:$M,'Price_Per_Oz_01.2019~'!$A:$CQ,Data_sheet_PTD!BO$2,0),0))</f>
        <v>0</v>
      </c>
      <c r="BP309" s="3">
        <f>IF(AP309=0,0,IFERROR(VLOOKUP($M:$M,'Price_Per_Oz_01.2019~'!$A:$CQ,Data_sheet_PTD!BP$2,0),0))</f>
        <v>0</v>
      </c>
      <c r="BQ309" s="3">
        <f>IF(AQ309=0,0,IFERROR(VLOOKUP($M:$M,'Price_Per_Oz_01.2019~'!$A:$CQ,Data_sheet_PTD!BQ$2,0),0))</f>
        <v>0</v>
      </c>
      <c r="BR309" s="3">
        <f>IF(AR309=0,0,IFERROR(VLOOKUP($M:$M,'Price_Per_Oz_01.2019~'!$A:$CQ,Data_sheet_PTD!BR$2,0),0))</f>
        <v>0</v>
      </c>
      <c r="BS309" s="3">
        <f>IF(AS309=0,0,IFERROR(VLOOKUP($M:$M,'Price_Per_Oz_01.2019~'!$A:$CQ,Data_sheet_PTD!BS$2,0),0))</f>
        <v>0</v>
      </c>
      <c r="BT309" s="3">
        <f>IF(AT309=0,0,IFERROR(VLOOKUP($M:$M,'Price_Per_Oz_01.2019~'!$A:$CQ,Data_sheet_PTD!BT$2,0),0))</f>
        <v>0</v>
      </c>
      <c r="BU309" s="3">
        <f>IF(AU309=0,0,IFERROR(VLOOKUP($M:$M,'Price_Per_Oz_01.2019~'!$A:$CQ,Data_sheet_PTD!BU$2,0),0))</f>
        <v>0</v>
      </c>
      <c r="BV309" s="3">
        <f>IF(AV309=0,0,IFERROR(VLOOKUP($M:$M,'Price_Per_Oz_01.2019~'!$A:$CQ,Data_sheet_PTD!BV$2,0),0))</f>
        <v>0</v>
      </c>
      <c r="BW309" s="3">
        <f>IF(AW309=0,0,IFERROR(VLOOKUP($M:$M,'Price_Per_Oz_01.2019~'!$A:$CQ,Data_sheet_PTD!BW$2,0),0))</f>
        <v>0</v>
      </c>
      <c r="BX309" s="3">
        <f>IF(AX309=0,0,IFERROR(VLOOKUP($M:$M,'Price_Per_Oz_01.2019~'!$A:$CQ,Data_sheet_PTD!BX$2,0),0))</f>
        <v>0</v>
      </c>
      <c r="BY309" s="3">
        <f>IF(AY309=0,0,IFERROR(VLOOKUP($M:$M,'Price_Per_Oz_01.2019~'!$A:$CQ,Data_sheet_PTD!BY$2,0),0))</f>
        <v>0</v>
      </c>
      <c r="BZ309" s="17">
        <f t="shared" si="564"/>
        <v>0</v>
      </c>
      <c r="CA309" s="12">
        <f t="shared" si="499"/>
        <v>0</v>
      </c>
      <c r="CB309" s="12">
        <f t="shared" si="500"/>
        <v>0</v>
      </c>
      <c r="CC309" s="12">
        <f t="shared" si="501"/>
        <v>0</v>
      </c>
      <c r="CD309" s="12">
        <f t="shared" si="502"/>
        <v>0</v>
      </c>
      <c r="CE309" s="12">
        <f t="shared" si="503"/>
        <v>0</v>
      </c>
      <c r="CF309" s="12">
        <f t="shared" si="504"/>
        <v>0</v>
      </c>
      <c r="CG309" s="12">
        <f t="shared" si="505"/>
        <v>0</v>
      </c>
      <c r="CH309" s="12">
        <f t="shared" si="506"/>
        <v>0</v>
      </c>
      <c r="CI309" s="12">
        <f t="shared" si="507"/>
        <v>0</v>
      </c>
      <c r="CJ309" s="12">
        <f t="shared" si="508"/>
        <v>0</v>
      </c>
      <c r="CK309" s="12">
        <f t="shared" si="509"/>
        <v>0</v>
      </c>
      <c r="CL309" s="12">
        <f t="shared" si="510"/>
        <v>0</v>
      </c>
      <c r="CM309" s="13">
        <f t="shared" si="576"/>
        <v>0</v>
      </c>
      <c r="CN309" s="12">
        <f t="shared" si="511"/>
        <v>0</v>
      </c>
      <c r="CO309" s="12">
        <f t="shared" si="512"/>
        <v>0</v>
      </c>
      <c r="CP309" s="12">
        <f t="shared" si="513"/>
        <v>0</v>
      </c>
      <c r="CQ309" s="12">
        <f t="shared" si="514"/>
        <v>0</v>
      </c>
      <c r="CR309" s="12">
        <f t="shared" si="515"/>
        <v>0</v>
      </c>
      <c r="CS309" s="12">
        <f t="shared" si="516"/>
        <v>0</v>
      </c>
      <c r="CT309" s="12">
        <f t="shared" si="517"/>
        <v>0</v>
      </c>
      <c r="CU309" s="12">
        <f t="shared" si="518"/>
        <v>0</v>
      </c>
      <c r="CV309" s="12">
        <f t="shared" si="519"/>
        <v>0</v>
      </c>
      <c r="CW309" s="12">
        <f t="shared" si="520"/>
        <v>0</v>
      </c>
      <c r="CX309" s="12">
        <f t="shared" si="521"/>
        <v>0</v>
      </c>
      <c r="CY309" s="12">
        <f t="shared" si="522"/>
        <v>0</v>
      </c>
      <c r="CZ309" s="13">
        <f t="shared" si="566"/>
        <v>0</v>
      </c>
      <c r="DA309" s="15">
        <f t="shared" si="524"/>
        <v>0</v>
      </c>
      <c r="DB309" s="15">
        <f t="shared" si="525"/>
        <v>0</v>
      </c>
      <c r="DC309" s="15">
        <f t="shared" si="526"/>
        <v>0</v>
      </c>
      <c r="DD309" s="15">
        <f t="shared" si="527"/>
        <v>0</v>
      </c>
      <c r="DE309" s="15">
        <f t="shared" si="528"/>
        <v>0</v>
      </c>
      <c r="DF309" s="15">
        <f t="shared" si="529"/>
        <v>0</v>
      </c>
      <c r="DG309" s="15">
        <f t="shared" si="530"/>
        <v>0</v>
      </c>
      <c r="DH309" s="15">
        <f t="shared" si="531"/>
        <v>0</v>
      </c>
      <c r="DI309" s="15">
        <f t="shared" si="532"/>
        <v>0</v>
      </c>
      <c r="DJ309" s="15">
        <f t="shared" si="533"/>
        <v>0</v>
      </c>
      <c r="DK309" s="15">
        <f t="shared" si="534"/>
        <v>0</v>
      </c>
      <c r="DL309" s="15">
        <f t="shared" si="535"/>
        <v>0</v>
      </c>
      <c r="DM309" s="16">
        <f t="shared" si="567"/>
        <v>0</v>
      </c>
      <c r="DN309" s="15">
        <f t="shared" si="537"/>
        <v>0</v>
      </c>
      <c r="DO309" s="15">
        <f t="shared" si="538"/>
        <v>0</v>
      </c>
      <c r="DP309" s="15">
        <f t="shared" si="539"/>
        <v>0</v>
      </c>
      <c r="DQ309" s="15">
        <f t="shared" si="540"/>
        <v>0</v>
      </c>
      <c r="DR309" s="15">
        <f t="shared" si="541"/>
        <v>0</v>
      </c>
      <c r="DS309" s="15">
        <f t="shared" si="542"/>
        <v>0</v>
      </c>
      <c r="DT309" s="15">
        <f t="shared" si="543"/>
        <v>0</v>
      </c>
      <c r="DU309" s="15">
        <f t="shared" si="544"/>
        <v>0</v>
      </c>
      <c r="DV309" s="15">
        <f t="shared" si="545"/>
        <v>0</v>
      </c>
      <c r="DW309" s="15">
        <f t="shared" si="546"/>
        <v>0</v>
      </c>
      <c r="DX309" s="15">
        <f t="shared" si="547"/>
        <v>0</v>
      </c>
      <c r="DY309" s="15">
        <f t="shared" si="548"/>
        <v>0</v>
      </c>
      <c r="DZ309" s="16">
        <f t="shared" si="568"/>
        <v>0</v>
      </c>
    </row>
    <row r="310" spans="12:130" x14ac:dyDescent="0.3">
      <c r="Z310" s="16">
        <f t="shared" si="570"/>
        <v>0</v>
      </c>
      <c r="AM310" s="16">
        <f t="shared" si="569"/>
        <v>0</v>
      </c>
      <c r="AZ310" s="16">
        <f t="shared" si="562"/>
        <v>0</v>
      </c>
      <c r="BA310" s="3">
        <f>IF(AA310=0,0,IFERROR(VLOOKUP($M:$M,'Price_Per_Oz_01.2019~'!$A:$CQ,Data_sheet_PTD!BA$2,0),0))</f>
        <v>0</v>
      </c>
      <c r="BB310" s="3">
        <f>IF(AB310=0,0,IFERROR(VLOOKUP($M:$M,'Price_Per_Oz_01.2019~'!$A:$CQ,Data_sheet_PTD!BB$2,0),0))</f>
        <v>0</v>
      </c>
      <c r="BC310" s="3">
        <f>IF(AC310=0,0,IFERROR(VLOOKUP($M:$M,'Price_Per_Oz_01.2019~'!$A:$CQ,Data_sheet_PTD!BC$2,0),0))</f>
        <v>0</v>
      </c>
      <c r="BD310" s="3">
        <f>IF(AD310=0,0,IFERROR(VLOOKUP($M:$M,'Price_Per_Oz_01.2019~'!$A:$CQ,Data_sheet_PTD!BD$2,0),0))</f>
        <v>0</v>
      </c>
      <c r="BE310" s="3">
        <f>IF(AE310=0,0,IFERROR(VLOOKUP($M:$M,'Price_Per_Oz_01.2019~'!$A:$CQ,Data_sheet_PTD!BE$2,0),0))</f>
        <v>0</v>
      </c>
      <c r="BF310" s="3">
        <f>IF(AF310=0,0,IFERROR(VLOOKUP($M:$M,'Price_Per_Oz_01.2019~'!$A:$CQ,Data_sheet_PTD!BF$2,0),0))</f>
        <v>0</v>
      </c>
      <c r="BG310" s="3">
        <f>IF(AG310=0,0,IFERROR(VLOOKUP($M:$M,'Price_Per_Oz_01.2019~'!$A:$CQ,Data_sheet_PTD!BG$2,0),0))</f>
        <v>0</v>
      </c>
      <c r="BH310" s="3">
        <f>IF(AH310=0,0,IFERROR(VLOOKUP($M:$M,'Price_Per_Oz_01.2019~'!$A:$CQ,Data_sheet_PTD!BH$2,0),0))</f>
        <v>0</v>
      </c>
      <c r="BI310" s="3">
        <f>IF(AI310=0,0,IFERROR(VLOOKUP($M:$M,'Price_Per_Oz_01.2019~'!$A:$CQ,Data_sheet_PTD!BI$2,0),0))</f>
        <v>0</v>
      </c>
      <c r="BJ310" s="3">
        <f>IF(AJ310=0,0,IFERROR(VLOOKUP($M:$M,'Price_Per_Oz_01.2019~'!$A:$CQ,Data_sheet_PTD!BJ$2,0),0))</f>
        <v>0</v>
      </c>
      <c r="BK310" s="3">
        <f>IF(AK310=0,0,IFERROR(VLOOKUP($M:$M,'Price_Per_Oz_01.2019~'!$A:$CQ,Data_sheet_PTD!BK$2,0),0))</f>
        <v>0</v>
      </c>
      <c r="BL310" s="3">
        <f>IF(AL310=0,0,IFERROR(VLOOKUP($M:$M,'Price_Per_Oz_01.2019~'!$A:$CQ,Data_sheet_PTD!BL$2,0),0))</f>
        <v>0</v>
      </c>
      <c r="BM310" s="17">
        <f t="shared" si="563"/>
        <v>0</v>
      </c>
      <c r="BN310" s="3">
        <f>IF(AN310=0,0,IFERROR(VLOOKUP($M:$M,'Price_Per_Oz_01.2019~'!$A:$CQ,Data_sheet_PTD!BN$2,0),0))</f>
        <v>0</v>
      </c>
      <c r="BO310" s="3">
        <f>IF(AO310=0,0,IFERROR(VLOOKUP($M:$M,'Price_Per_Oz_01.2019~'!$A:$CQ,Data_sheet_PTD!BO$2,0),0))</f>
        <v>0</v>
      </c>
      <c r="BP310" s="3">
        <f>IF(AP310=0,0,IFERROR(VLOOKUP($M:$M,'Price_Per_Oz_01.2019~'!$A:$CQ,Data_sheet_PTD!BP$2,0),0))</f>
        <v>0</v>
      </c>
      <c r="BQ310" s="3">
        <f>IF(AQ310=0,0,IFERROR(VLOOKUP($M:$M,'Price_Per_Oz_01.2019~'!$A:$CQ,Data_sheet_PTD!BQ$2,0),0))</f>
        <v>0</v>
      </c>
      <c r="BR310" s="3">
        <f>IF(AR310=0,0,IFERROR(VLOOKUP($M:$M,'Price_Per_Oz_01.2019~'!$A:$CQ,Data_sheet_PTD!BR$2,0),0))</f>
        <v>0</v>
      </c>
      <c r="BS310" s="3">
        <f>IF(AS310=0,0,IFERROR(VLOOKUP($M:$M,'Price_Per_Oz_01.2019~'!$A:$CQ,Data_sheet_PTD!BS$2,0),0))</f>
        <v>0</v>
      </c>
      <c r="BT310" s="3">
        <f>IF(AT310=0,0,IFERROR(VLOOKUP($M:$M,'Price_Per_Oz_01.2019~'!$A:$CQ,Data_sheet_PTD!BT$2,0),0))</f>
        <v>0</v>
      </c>
      <c r="BU310" s="3">
        <f>IF(AU310=0,0,IFERROR(VLOOKUP($M:$M,'Price_Per_Oz_01.2019~'!$A:$CQ,Data_sheet_PTD!BU$2,0),0))</f>
        <v>0</v>
      </c>
      <c r="BV310" s="3">
        <f>IF(AV310=0,0,IFERROR(VLOOKUP($M:$M,'Price_Per_Oz_01.2019~'!$A:$CQ,Data_sheet_PTD!BV$2,0),0))</f>
        <v>0</v>
      </c>
      <c r="BW310" s="3">
        <f>IF(AW310=0,0,IFERROR(VLOOKUP($M:$M,'Price_Per_Oz_01.2019~'!$A:$CQ,Data_sheet_PTD!BW$2,0),0))</f>
        <v>0</v>
      </c>
      <c r="BX310" s="3">
        <f>IF(AX310=0,0,IFERROR(VLOOKUP($M:$M,'Price_Per_Oz_01.2019~'!$A:$CQ,Data_sheet_PTD!BX$2,0),0))</f>
        <v>0</v>
      </c>
      <c r="BY310" s="3">
        <f>IF(AY310=0,0,IFERROR(VLOOKUP($M:$M,'Price_Per_Oz_01.2019~'!$A:$CQ,Data_sheet_PTD!BY$2,0),0))</f>
        <v>0</v>
      </c>
      <c r="BZ310" s="17">
        <f t="shared" si="564"/>
        <v>0</v>
      </c>
      <c r="CA310" s="12">
        <f t="shared" si="499"/>
        <v>0</v>
      </c>
      <c r="CB310" s="12">
        <f t="shared" si="500"/>
        <v>0</v>
      </c>
      <c r="CC310" s="12">
        <f t="shared" si="501"/>
        <v>0</v>
      </c>
      <c r="CD310" s="12">
        <f t="shared" si="502"/>
        <v>0</v>
      </c>
      <c r="CE310" s="12">
        <f t="shared" si="503"/>
        <v>0</v>
      </c>
      <c r="CF310" s="12">
        <f t="shared" si="504"/>
        <v>0</v>
      </c>
      <c r="CG310" s="12">
        <f t="shared" si="505"/>
        <v>0</v>
      </c>
      <c r="CH310" s="12">
        <f t="shared" si="506"/>
        <v>0</v>
      </c>
      <c r="CI310" s="12">
        <f t="shared" si="507"/>
        <v>0</v>
      </c>
      <c r="CJ310" s="12">
        <f t="shared" si="508"/>
        <v>0</v>
      </c>
      <c r="CK310" s="12">
        <f t="shared" si="509"/>
        <v>0</v>
      </c>
      <c r="CL310" s="12">
        <f t="shared" si="510"/>
        <v>0</v>
      </c>
      <c r="CM310" s="13">
        <f t="shared" si="576"/>
        <v>0</v>
      </c>
      <c r="CN310" s="12">
        <f t="shared" si="511"/>
        <v>0</v>
      </c>
      <c r="CO310" s="12">
        <f t="shared" si="512"/>
        <v>0</v>
      </c>
      <c r="CP310" s="12">
        <f t="shared" si="513"/>
        <v>0</v>
      </c>
      <c r="CQ310" s="12">
        <f t="shared" si="514"/>
        <v>0</v>
      </c>
      <c r="CR310" s="12">
        <f t="shared" si="515"/>
        <v>0</v>
      </c>
      <c r="CS310" s="12">
        <f t="shared" si="516"/>
        <v>0</v>
      </c>
      <c r="CT310" s="12">
        <f t="shared" si="517"/>
        <v>0</v>
      </c>
      <c r="CU310" s="12">
        <f t="shared" si="518"/>
        <v>0</v>
      </c>
      <c r="CV310" s="12">
        <f t="shared" si="519"/>
        <v>0</v>
      </c>
      <c r="CW310" s="12">
        <f t="shared" si="520"/>
        <v>0</v>
      </c>
      <c r="CX310" s="12">
        <f t="shared" si="521"/>
        <v>0</v>
      </c>
      <c r="CY310" s="12">
        <f t="shared" si="522"/>
        <v>0</v>
      </c>
      <c r="CZ310" s="13">
        <f t="shared" si="566"/>
        <v>0</v>
      </c>
      <c r="DA310" s="15">
        <f t="shared" si="524"/>
        <v>0</v>
      </c>
      <c r="DB310" s="15">
        <f t="shared" si="525"/>
        <v>0</v>
      </c>
      <c r="DC310" s="15">
        <f t="shared" si="526"/>
        <v>0</v>
      </c>
      <c r="DD310" s="15">
        <f t="shared" si="527"/>
        <v>0</v>
      </c>
      <c r="DE310" s="15">
        <f t="shared" si="528"/>
        <v>0</v>
      </c>
      <c r="DF310" s="15">
        <f t="shared" si="529"/>
        <v>0</v>
      </c>
      <c r="DG310" s="15">
        <f t="shared" si="530"/>
        <v>0</v>
      </c>
      <c r="DH310" s="15">
        <f t="shared" si="531"/>
        <v>0</v>
      </c>
      <c r="DI310" s="15">
        <f t="shared" si="532"/>
        <v>0</v>
      </c>
      <c r="DJ310" s="15">
        <f t="shared" si="533"/>
        <v>0</v>
      </c>
      <c r="DK310" s="15">
        <f t="shared" si="534"/>
        <v>0</v>
      </c>
      <c r="DL310" s="15">
        <f t="shared" si="535"/>
        <v>0</v>
      </c>
      <c r="DM310" s="16">
        <f t="shared" si="567"/>
        <v>0</v>
      </c>
      <c r="DN310" s="15">
        <f t="shared" si="537"/>
        <v>0</v>
      </c>
      <c r="DO310" s="15">
        <f t="shared" si="538"/>
        <v>0</v>
      </c>
      <c r="DP310" s="15">
        <f t="shared" si="539"/>
        <v>0</v>
      </c>
      <c r="DQ310" s="15">
        <f t="shared" si="540"/>
        <v>0</v>
      </c>
      <c r="DR310" s="15">
        <f t="shared" si="541"/>
        <v>0</v>
      </c>
      <c r="DS310" s="15">
        <f t="shared" si="542"/>
        <v>0</v>
      </c>
      <c r="DT310" s="15">
        <f t="shared" si="543"/>
        <v>0</v>
      </c>
      <c r="DU310" s="15">
        <f t="shared" si="544"/>
        <v>0</v>
      </c>
      <c r="DV310" s="15">
        <f t="shared" si="545"/>
        <v>0</v>
      </c>
      <c r="DW310" s="15">
        <f t="shared" si="546"/>
        <v>0</v>
      </c>
      <c r="DX310" s="15">
        <f t="shared" si="547"/>
        <v>0</v>
      </c>
      <c r="DY310" s="15">
        <f t="shared" si="548"/>
        <v>0</v>
      </c>
      <c r="DZ310" s="16">
        <f t="shared" si="568"/>
        <v>0</v>
      </c>
    </row>
    <row r="311" spans="12:130" x14ac:dyDescent="0.3">
      <c r="L311" s="7"/>
      <c r="M311" s="10" t="s">
        <v>360</v>
      </c>
      <c r="N311" s="15">
        <f t="shared" ref="N311:Y311" si="646">SUM(N5:N310)</f>
        <v>8965093.0400000047</v>
      </c>
      <c r="O311" s="15">
        <f t="shared" si="646"/>
        <v>9721909.2400000077</v>
      </c>
      <c r="P311" s="15">
        <f t="shared" si="646"/>
        <v>11692754.589999991</v>
      </c>
      <c r="Q311" s="15">
        <f t="shared" si="646"/>
        <v>14220380.689999996</v>
      </c>
      <c r="R311" s="15">
        <f t="shared" si="646"/>
        <v>14168753.109999998</v>
      </c>
      <c r="S311" s="15">
        <f t="shared" si="646"/>
        <v>15242574.369999997</v>
      </c>
      <c r="T311" s="15">
        <f t="shared" si="646"/>
        <v>17017636.34</v>
      </c>
      <c r="U311" s="15">
        <f t="shared" si="646"/>
        <v>14923139.070000008</v>
      </c>
      <c r="V311" s="15">
        <f t="shared" si="646"/>
        <v>12307609.879999999</v>
      </c>
      <c r="W311" s="15">
        <f t="shared" si="646"/>
        <v>11849561.360000001</v>
      </c>
      <c r="X311" s="15">
        <f t="shared" si="646"/>
        <v>9195822.0800000001</v>
      </c>
      <c r="Y311" s="15">
        <f t="shared" si="646"/>
        <v>8433086.2600000016</v>
      </c>
      <c r="Z311" s="16">
        <f t="shared" si="570"/>
        <v>105952240.45</v>
      </c>
      <c r="AA311" s="15">
        <f t="shared" ref="AA311:AM311" si="647">SUM(AA5:AA310)</f>
        <v>10038595.419999996</v>
      </c>
      <c r="AB311" s="15">
        <f t="shared" si="647"/>
        <v>10734984.429999998</v>
      </c>
      <c r="AC311" s="15">
        <f t="shared" si="647"/>
        <v>14344744.730000012</v>
      </c>
      <c r="AD311" s="15">
        <f t="shared" si="647"/>
        <v>16182377.120000008</v>
      </c>
      <c r="AE311" s="15">
        <f t="shared" si="647"/>
        <v>17856504.420000002</v>
      </c>
      <c r="AF311" s="15">
        <f t="shared" si="647"/>
        <v>20066702.190000013</v>
      </c>
      <c r="AG311" s="15">
        <f t="shared" si="647"/>
        <v>18873139.27</v>
      </c>
      <c r="AH311" s="15">
        <f t="shared" si="647"/>
        <v>17735875.870000005</v>
      </c>
      <c r="AI311" s="15">
        <f t="shared" si="647"/>
        <v>15638498.239999983</v>
      </c>
      <c r="AJ311" s="15">
        <f t="shared" si="647"/>
        <v>13741685.589999992</v>
      </c>
      <c r="AK311" s="15">
        <f t="shared" si="647"/>
        <v>10573864.68</v>
      </c>
      <c r="AL311" s="15">
        <f t="shared" si="647"/>
        <v>10137272.570000011</v>
      </c>
      <c r="AM311" s="15">
        <f t="shared" si="647"/>
        <v>175924244.53000003</v>
      </c>
      <c r="AN311" s="15">
        <f t="shared" ref="AN311:AZ311" si="648">SUM(AN5:AN310)</f>
        <v>12014683.77</v>
      </c>
      <c r="AO311" s="15">
        <f t="shared" si="648"/>
        <v>13672323.520000001</v>
      </c>
      <c r="AP311" s="15">
        <f t="shared" si="648"/>
        <v>16140403.01</v>
      </c>
      <c r="AQ311" s="15">
        <f t="shared" si="648"/>
        <v>17045752.480000012</v>
      </c>
      <c r="AR311" s="15">
        <f t="shared" si="648"/>
        <v>19048780.180000003</v>
      </c>
      <c r="AS311" s="15">
        <f t="shared" si="648"/>
        <v>19467520.350000013</v>
      </c>
      <c r="AT311" s="15">
        <f t="shared" si="648"/>
        <v>18566041.379999995</v>
      </c>
      <c r="AU311" s="15">
        <f t="shared" si="648"/>
        <v>19693469.239999991</v>
      </c>
      <c r="AV311" s="15">
        <f t="shared" si="648"/>
        <v>15389400.650000004</v>
      </c>
      <c r="AW311" s="15">
        <f t="shared" si="648"/>
        <v>14008798.669999991</v>
      </c>
      <c r="AX311" s="15">
        <f t="shared" si="648"/>
        <v>11372362.530000001</v>
      </c>
      <c r="AY311" s="15">
        <f t="shared" si="648"/>
        <v>10600909.649999999</v>
      </c>
      <c r="AZ311" s="15">
        <f t="shared" si="648"/>
        <v>187020445.42999992</v>
      </c>
      <c r="BA311" s="15">
        <f t="shared" ref="BA311:BL311" si="649">SUM(BA5:BA310)</f>
        <v>140.63999999999993</v>
      </c>
      <c r="BB311" s="15">
        <f t="shared" si="649"/>
        <v>141.97999999999996</v>
      </c>
      <c r="BC311" s="15">
        <f t="shared" si="649"/>
        <v>145.1099999999999</v>
      </c>
      <c r="BD311" s="15">
        <f t="shared" si="649"/>
        <v>149.48999999999992</v>
      </c>
      <c r="BE311" s="15">
        <f t="shared" si="649"/>
        <v>150.53999999999994</v>
      </c>
      <c r="BF311" s="15">
        <f t="shared" si="649"/>
        <v>152.18999999999994</v>
      </c>
      <c r="BG311" s="15">
        <f t="shared" si="649"/>
        <v>153.02999999999994</v>
      </c>
      <c r="BH311" s="15">
        <f t="shared" si="649"/>
        <v>153.14999999999995</v>
      </c>
      <c r="BI311" s="15">
        <f t="shared" si="649"/>
        <v>152.76999999999998</v>
      </c>
      <c r="BJ311" s="15">
        <f t="shared" si="649"/>
        <v>151.84</v>
      </c>
      <c r="BK311" s="15">
        <f t="shared" si="649"/>
        <v>151.95000000000002</v>
      </c>
      <c r="BL311" s="15">
        <f t="shared" si="649"/>
        <v>152.22000000000003</v>
      </c>
      <c r="BM311" s="17">
        <f t="shared" si="563"/>
        <v>153.14999999999995</v>
      </c>
      <c r="BN311" s="15">
        <f t="shared" ref="BN311:BY311" si="650">SUM(BN5:BN310)</f>
        <v>152.47999999999999</v>
      </c>
      <c r="BO311" s="15">
        <f t="shared" si="650"/>
        <v>153.00999999999996</v>
      </c>
      <c r="BP311" s="15">
        <f t="shared" si="650"/>
        <v>153.31999999999996</v>
      </c>
      <c r="BQ311" s="15">
        <f t="shared" si="650"/>
        <v>153.95999999999995</v>
      </c>
      <c r="BR311" s="15">
        <f t="shared" si="650"/>
        <v>154.09999999999997</v>
      </c>
      <c r="BS311" s="15">
        <f t="shared" si="650"/>
        <v>155.36999999999992</v>
      </c>
      <c r="BT311" s="15">
        <f t="shared" si="650"/>
        <v>155.70999999999989</v>
      </c>
      <c r="BU311" s="15">
        <f t="shared" si="650"/>
        <v>155.7999999999999</v>
      </c>
      <c r="BV311" s="15">
        <f t="shared" si="650"/>
        <v>155.7999999999999</v>
      </c>
      <c r="BW311" s="15">
        <f t="shared" si="650"/>
        <v>156.91</v>
      </c>
      <c r="BX311" s="15">
        <f t="shared" si="650"/>
        <v>156.05999999999997</v>
      </c>
      <c r="BY311" s="15">
        <f t="shared" si="650"/>
        <v>156.05999999999997</v>
      </c>
      <c r="BZ311" s="17">
        <f t="shared" si="564"/>
        <v>155.7999999999999</v>
      </c>
      <c r="CA311" s="15">
        <f t="shared" ref="CA311:CM311" si="651">SUM(CA5:CA310)</f>
        <v>14547135.542903852</v>
      </c>
      <c r="CB311" s="15">
        <f t="shared" si="651"/>
        <v>15376597.697803212</v>
      </c>
      <c r="CC311" s="15">
        <f t="shared" si="651"/>
        <v>20197119.31402038</v>
      </c>
      <c r="CD311" s="15">
        <f t="shared" si="651"/>
        <v>22104592.050469652</v>
      </c>
      <c r="CE311" s="15">
        <f t="shared" si="651"/>
        <v>24318453.329893149</v>
      </c>
      <c r="CF311" s="15">
        <f t="shared" si="651"/>
        <v>27201802.928710483</v>
      </c>
      <c r="CG311" s="15">
        <f t="shared" si="651"/>
        <v>25409944.674167827</v>
      </c>
      <c r="CH311" s="15">
        <f t="shared" si="651"/>
        <v>23845118.318510395</v>
      </c>
      <c r="CI311" s="15">
        <f t="shared" si="651"/>
        <v>21055903.294510614</v>
      </c>
      <c r="CJ311" s="15">
        <f t="shared" si="651"/>
        <v>18502154.0001828</v>
      </c>
      <c r="CK311" s="15">
        <f t="shared" si="651"/>
        <v>14185119.951573145</v>
      </c>
      <c r="CL311" s="15">
        <f t="shared" si="651"/>
        <v>13526753.108123828</v>
      </c>
      <c r="CM311" s="15">
        <f t="shared" si="651"/>
        <v>240270694.21086925</v>
      </c>
      <c r="CN311" s="15">
        <f t="shared" ref="CN311:DR311" si="652">SUM(CN5:CN310)</f>
        <v>16095763.844899682</v>
      </c>
      <c r="CO311" s="15">
        <f t="shared" si="652"/>
        <v>18309980.062267669</v>
      </c>
      <c r="CP311" s="15">
        <f t="shared" si="652"/>
        <v>21642259.015995424</v>
      </c>
      <c r="CQ311" s="15">
        <f t="shared" si="652"/>
        <v>22709649.853662435</v>
      </c>
      <c r="CR311" s="15">
        <f t="shared" si="652"/>
        <v>25251915.731457084</v>
      </c>
      <c r="CS311" s="15">
        <f t="shared" si="652"/>
        <v>25669954.063261993</v>
      </c>
      <c r="CT311" s="15">
        <f t="shared" si="652"/>
        <v>24408227.311718285</v>
      </c>
      <c r="CU311" s="15">
        <f t="shared" si="652"/>
        <v>25845332.156154856</v>
      </c>
      <c r="CV311" s="15">
        <f t="shared" si="652"/>
        <v>20254072.24793753</v>
      </c>
      <c r="CW311" s="15">
        <f t="shared" si="652"/>
        <v>18312868.82377816</v>
      </c>
      <c r="CX311" s="15">
        <f t="shared" si="652"/>
        <v>14819170.005239267</v>
      </c>
      <c r="CY311" s="15">
        <f t="shared" si="652"/>
        <v>13755852.642989319</v>
      </c>
      <c r="CZ311" s="15">
        <f t="shared" si="652"/>
        <v>247075045.75936165</v>
      </c>
      <c r="DA311" s="15">
        <f t="shared" si="652"/>
        <v>1087344.3557826942</v>
      </c>
      <c r="DB311" s="15">
        <f t="shared" si="652"/>
        <v>2088689.7657577137</v>
      </c>
      <c r="DC311" s="15">
        <f t="shared" si="652"/>
        <v>1070108.7173292288</v>
      </c>
      <c r="DD311" s="15">
        <f t="shared" si="652"/>
        <v>490006.4612772697</v>
      </c>
      <c r="DE311" s="15">
        <f t="shared" si="652"/>
        <v>746264.07578293339</v>
      </c>
      <c r="DF311" s="15">
        <f t="shared" ref="DF311:DG311" si="653">SUM(DF5:DF310)</f>
        <v>-1072150.4601548924</v>
      </c>
      <c r="DG311" s="15">
        <f t="shared" si="653"/>
        <v>-777943.76142063527</v>
      </c>
      <c r="DH311" s="15">
        <f t="shared" ref="DH311" si="654">SUM(DH5:DH310)</f>
        <v>1466760.7639385723</v>
      </c>
      <c r="DI311" s="15">
        <f t="shared" si="652"/>
        <v>-607808.36676839192</v>
      </c>
      <c r="DJ311" s="15">
        <f t="shared" ref="DJ311:DK311" si="655">SUM(DJ5:DJ310)</f>
        <v>-160406.28864360685</v>
      </c>
      <c r="DK311" s="15">
        <f t="shared" si="655"/>
        <v>448961.11041464214</v>
      </c>
      <c r="DL311" s="15">
        <f t="shared" ref="DL311" si="656">SUM(DL5:DL310)</f>
        <v>155594.23547791695</v>
      </c>
      <c r="DM311" s="15">
        <f t="shared" si="652"/>
        <v>4935420.6087734457</v>
      </c>
      <c r="DN311" s="15">
        <f t="shared" si="652"/>
        <v>888743.99421730614</v>
      </c>
      <c r="DO311" s="15">
        <f t="shared" si="652"/>
        <v>848649.32424228638</v>
      </c>
      <c r="DP311" s="15">
        <f t="shared" si="652"/>
        <v>725549.5626707715</v>
      </c>
      <c r="DQ311" s="15">
        <f t="shared" si="652"/>
        <v>373368.8987227304</v>
      </c>
      <c r="DR311" s="15">
        <f t="shared" si="652"/>
        <v>446011.68421706633</v>
      </c>
      <c r="DS311" s="15">
        <f t="shared" ref="DS311:DT311" si="657">SUM(DS5:DS310)</f>
        <v>472968.62015489151</v>
      </c>
      <c r="DT311" s="15">
        <f t="shared" si="657"/>
        <v>470845.87142063503</v>
      </c>
      <c r="DU311" s="15">
        <f t="shared" ref="DU311" si="658">SUM(DU5:DU310)</f>
        <v>490832.60606142785</v>
      </c>
      <c r="DV311" s="15">
        <f t="shared" ref="DV311:DZ311" si="659">SUM(DV5:DV310)</f>
        <v>358710.77676839154</v>
      </c>
      <c r="DW311" s="15">
        <f t="shared" ref="DW311:DX311" si="660">SUM(DW5:DW310)</f>
        <v>427519.36864360701</v>
      </c>
      <c r="DX311" s="15">
        <f t="shared" si="660"/>
        <v>349536.73958535789</v>
      </c>
      <c r="DY311" s="15">
        <f t="shared" ref="DY311" si="661">SUM(DY5:DY310)</f>
        <v>308042.84452208312</v>
      </c>
      <c r="DZ311" s="15">
        <f t="shared" si="659"/>
        <v>6160780.2912265537</v>
      </c>
    </row>
    <row r="313" spans="12:130" x14ac:dyDescent="0.3">
      <c r="N313">
        <v>8506184.6700000018</v>
      </c>
      <c r="O313">
        <v>8506184.6700000018</v>
      </c>
      <c r="P313">
        <v>8506184.6700000018</v>
      </c>
      <c r="Q313">
        <v>8506184.6700000018</v>
      </c>
      <c r="R313">
        <v>8506184.6700000018</v>
      </c>
      <c r="S313">
        <v>8506184.6700000018</v>
      </c>
      <c r="T313">
        <v>8506184.6700000018</v>
      </c>
      <c r="U313">
        <v>8506184.6700000018</v>
      </c>
      <c r="V313">
        <v>8506184.6700000018</v>
      </c>
      <c r="W313">
        <v>8506184.6700000018</v>
      </c>
      <c r="X313">
        <v>8506184.6700000018</v>
      </c>
      <c r="Y313">
        <v>8506184.6700000018</v>
      </c>
      <c r="AA313">
        <f>'Data 2'!W271</f>
        <v>0</v>
      </c>
      <c r="AB313">
        <f>'Data 2'!X271</f>
        <v>0</v>
      </c>
      <c r="AC313">
        <f>'Data 2'!Y271</f>
        <v>0</v>
      </c>
      <c r="AD313">
        <f>'Data 2'!Z271</f>
        <v>0</v>
      </c>
      <c r="AE313">
        <f>'Data 2'!AA271</f>
        <v>0</v>
      </c>
      <c r="AF313">
        <f>'Data 2'!AB271</f>
        <v>0</v>
      </c>
      <c r="AG313">
        <f>'Data 2'!AC271</f>
        <v>0</v>
      </c>
      <c r="AH313">
        <f>'Data 2'!AD271</f>
        <v>0</v>
      </c>
      <c r="AI313">
        <f>'Data 2'!AE271</f>
        <v>0</v>
      </c>
      <c r="AJ313">
        <f>'Data 2'!AF271</f>
        <v>0</v>
      </c>
      <c r="AK313">
        <f>'Data 2'!AG271</f>
        <v>0</v>
      </c>
      <c r="AL313">
        <f>'Data 2'!AH271</f>
        <v>0</v>
      </c>
      <c r="AN313">
        <f>'Data 2'!AR273</f>
        <v>12970.96</v>
      </c>
      <c r="AO313">
        <f>'Data 2'!AS273</f>
        <v>12080.24</v>
      </c>
    </row>
    <row r="314" spans="12:130" x14ac:dyDescent="0.3">
      <c r="N314" t="b">
        <f>N313=N311</f>
        <v>0</v>
      </c>
      <c r="O314" t="b">
        <f t="shared" ref="O314:AA314" si="662">O313=O311</f>
        <v>0</v>
      </c>
      <c r="P314" t="b">
        <f t="shared" si="662"/>
        <v>0</v>
      </c>
      <c r="Q314" t="b">
        <f t="shared" si="662"/>
        <v>0</v>
      </c>
      <c r="R314" t="b">
        <f t="shared" si="662"/>
        <v>0</v>
      </c>
      <c r="S314" t="b">
        <f t="shared" si="662"/>
        <v>0</v>
      </c>
      <c r="T314" t="b">
        <f t="shared" si="662"/>
        <v>0</v>
      </c>
      <c r="U314" t="b">
        <f t="shared" si="662"/>
        <v>0</v>
      </c>
      <c r="V314" t="b">
        <f t="shared" si="662"/>
        <v>0</v>
      </c>
      <c r="W314" t="b">
        <f t="shared" si="662"/>
        <v>0</v>
      </c>
      <c r="X314" t="b">
        <f t="shared" si="662"/>
        <v>0</v>
      </c>
      <c r="Y314" t="b">
        <f t="shared" si="662"/>
        <v>0</v>
      </c>
      <c r="AA314" t="b">
        <f t="shared" si="662"/>
        <v>0</v>
      </c>
      <c r="AB314" t="b">
        <f t="shared" ref="AB314" si="663">AB313=AB311</f>
        <v>0</v>
      </c>
      <c r="AC314" t="b">
        <f t="shared" ref="AC314" si="664">AC313=AC311</f>
        <v>0</v>
      </c>
      <c r="AD314" t="b">
        <f t="shared" ref="AD314" si="665">AD313=AD311</f>
        <v>0</v>
      </c>
      <c r="AE314" t="b">
        <f t="shared" ref="AE314" si="666">AE313=AE311</f>
        <v>0</v>
      </c>
      <c r="AF314" t="b">
        <f t="shared" ref="AF314" si="667">AF313=AF311</f>
        <v>0</v>
      </c>
      <c r="AG314" t="b">
        <f t="shared" ref="AG314" si="668">AG313=AG311</f>
        <v>0</v>
      </c>
      <c r="AH314" t="b">
        <f t="shared" ref="AH314" si="669">AH313=AH311</f>
        <v>0</v>
      </c>
      <c r="AI314" t="b">
        <f t="shared" ref="AI314" si="670">AI313=AI311</f>
        <v>0</v>
      </c>
      <c r="AJ314" t="b">
        <f t="shared" ref="AJ314" si="671">AJ313=AJ311</f>
        <v>0</v>
      </c>
      <c r="AK314" t="b">
        <f t="shared" ref="AK314" si="672">AK313=AK311</f>
        <v>0</v>
      </c>
      <c r="AL314" t="b">
        <f t="shared" ref="AL314:AN314" si="673">AL313=AL311</f>
        <v>0</v>
      </c>
      <c r="AN314" t="b">
        <f t="shared" si="673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EBC8-0287-465A-9287-05B9DB88C160}">
  <sheetPr>
    <tabColor theme="5" tint="0.79998168889431442"/>
  </sheetPr>
  <dimension ref="A1:EM311"/>
  <sheetViews>
    <sheetView showGridLines="0" zoomScale="85" zoomScaleNormal="85" workbookViewId="0">
      <pane xSplit="13" ySplit="4" topLeftCell="V5" activePane="bottomRight" state="frozen"/>
      <selection pane="topRight" activeCell="M221" sqref="M221"/>
      <selection pane="bottomLeft" activeCell="M221" sqref="M221"/>
      <selection pane="bottomRight" activeCell="AG20" sqref="AG20"/>
    </sheetView>
  </sheetViews>
  <sheetFormatPr defaultRowHeight="14.4" outlineLevelCol="1" x14ac:dyDescent="0.3"/>
  <cols>
    <col min="1" max="3" width="9.109375" hidden="1" customWidth="1" outlineLevel="1"/>
    <col min="4" max="4" width="11.44140625" hidden="1" customWidth="1" outlineLevel="1"/>
    <col min="5" max="11" width="9.109375" hidden="1" customWidth="1" outlineLevel="1"/>
    <col min="12" max="12" width="3.44140625" customWidth="1" collapsed="1"/>
    <col min="13" max="13" width="10.44140625" customWidth="1"/>
    <col min="14" max="15" width="12" customWidth="1"/>
    <col min="16" max="16" width="14.44140625" bestFit="1" customWidth="1"/>
    <col min="17" max="25" width="15.44140625" customWidth="1"/>
    <col min="26" max="26" width="12" customWidth="1"/>
    <col min="27" max="27" width="14.44140625" bestFit="1" customWidth="1"/>
    <col min="28" max="28" width="10.109375" customWidth="1"/>
    <col min="29" max="29" width="15.44140625" bestFit="1" customWidth="1"/>
    <col min="30" max="38" width="15.44140625" customWidth="1"/>
    <col min="39" max="39" width="13.44140625" customWidth="1"/>
    <col min="40" max="40" width="14.44140625" bestFit="1" customWidth="1"/>
    <col min="41" max="41" width="10.109375" customWidth="1"/>
    <col min="42" max="42" width="15.44140625" bestFit="1" customWidth="1"/>
    <col min="43" max="51" width="15.44140625" customWidth="1"/>
    <col min="52" max="52" width="13.44140625" customWidth="1"/>
    <col min="53" max="53" width="10.44140625" customWidth="1" outlineLevel="1"/>
    <col min="54" max="54" width="10.109375" customWidth="1" outlineLevel="1"/>
    <col min="55" max="64" width="12" customWidth="1" outlineLevel="1"/>
    <col min="65" max="65" width="13.44140625" customWidth="1" outlineLevel="1"/>
    <col min="66" max="77" width="12.109375" customWidth="1" outlineLevel="1"/>
    <col min="78" max="78" width="12" customWidth="1" outlineLevel="1"/>
    <col min="79" max="130" width="13.44140625" customWidth="1" outlineLevel="1"/>
    <col min="133" max="133" width="11" bestFit="1" customWidth="1"/>
  </cols>
  <sheetData>
    <row r="1" spans="2:143" x14ac:dyDescent="0.3">
      <c r="M1">
        <v>1</v>
      </c>
      <c r="N1">
        <v>15</v>
      </c>
      <c r="O1">
        <v>16</v>
      </c>
      <c r="P1">
        <v>17</v>
      </c>
      <c r="Q1">
        <v>18</v>
      </c>
      <c r="R1">
        <v>19</v>
      </c>
      <c r="S1">
        <v>20</v>
      </c>
      <c r="T1">
        <v>21</v>
      </c>
      <c r="U1">
        <v>22</v>
      </c>
      <c r="V1">
        <v>23</v>
      </c>
      <c r="W1">
        <v>24</v>
      </c>
      <c r="X1">
        <v>25</v>
      </c>
      <c r="Y1">
        <v>26</v>
      </c>
      <c r="Z1">
        <v>27</v>
      </c>
      <c r="AA1">
        <v>28</v>
      </c>
      <c r="AB1">
        <v>29</v>
      </c>
      <c r="AC1">
        <v>30</v>
      </c>
      <c r="AD1">
        <v>31</v>
      </c>
      <c r="AE1">
        <v>32</v>
      </c>
      <c r="AF1">
        <v>33</v>
      </c>
      <c r="AG1">
        <v>34</v>
      </c>
      <c r="AH1">
        <v>35</v>
      </c>
      <c r="AI1">
        <v>36</v>
      </c>
      <c r="AJ1">
        <v>37</v>
      </c>
      <c r="AK1">
        <v>38</v>
      </c>
      <c r="AL1">
        <v>39</v>
      </c>
      <c r="AM1">
        <v>40</v>
      </c>
      <c r="AN1">
        <v>41</v>
      </c>
      <c r="AO1">
        <v>42</v>
      </c>
      <c r="AP1">
        <v>43</v>
      </c>
      <c r="AQ1">
        <v>44</v>
      </c>
      <c r="AR1">
        <v>45</v>
      </c>
      <c r="AS1">
        <v>46</v>
      </c>
      <c r="AT1">
        <v>47</v>
      </c>
      <c r="AU1">
        <v>48</v>
      </c>
      <c r="AV1">
        <v>49</v>
      </c>
      <c r="AW1">
        <v>50</v>
      </c>
      <c r="AX1">
        <v>51</v>
      </c>
      <c r="AY1">
        <v>52</v>
      </c>
      <c r="AZ1">
        <v>53</v>
      </c>
      <c r="BA1">
        <v>80</v>
      </c>
      <c r="BB1">
        <v>81</v>
      </c>
      <c r="BC1">
        <v>82</v>
      </c>
      <c r="BD1">
        <v>83</v>
      </c>
      <c r="BE1">
        <v>84</v>
      </c>
      <c r="BF1">
        <v>85</v>
      </c>
      <c r="BG1">
        <v>86</v>
      </c>
      <c r="BH1">
        <v>87</v>
      </c>
      <c r="BI1">
        <v>88</v>
      </c>
      <c r="BJ1">
        <v>89</v>
      </c>
      <c r="BK1">
        <v>90</v>
      </c>
      <c r="BL1">
        <v>91</v>
      </c>
      <c r="BM1">
        <v>92</v>
      </c>
      <c r="BN1">
        <v>93</v>
      </c>
      <c r="BO1">
        <v>94</v>
      </c>
      <c r="BP1">
        <v>95</v>
      </c>
      <c r="BQ1">
        <v>96</v>
      </c>
      <c r="BR1">
        <v>97</v>
      </c>
      <c r="BS1">
        <v>98</v>
      </c>
      <c r="BT1">
        <v>99</v>
      </c>
      <c r="BU1">
        <v>100</v>
      </c>
      <c r="BV1">
        <v>101</v>
      </c>
      <c r="BW1">
        <v>102</v>
      </c>
      <c r="BX1">
        <v>103</v>
      </c>
      <c r="BY1">
        <v>104</v>
      </c>
      <c r="BZ1">
        <v>105</v>
      </c>
      <c r="CA1">
        <v>132</v>
      </c>
      <c r="CB1">
        <v>133</v>
      </c>
      <c r="CC1">
        <v>134</v>
      </c>
      <c r="CD1">
        <v>135</v>
      </c>
      <c r="CE1">
        <v>136</v>
      </c>
      <c r="CF1">
        <v>137</v>
      </c>
      <c r="CG1">
        <v>138</v>
      </c>
      <c r="CH1">
        <v>139</v>
      </c>
      <c r="CI1">
        <v>140</v>
      </c>
      <c r="CJ1">
        <v>141</v>
      </c>
      <c r="CK1">
        <v>142</v>
      </c>
      <c r="CL1">
        <v>143</v>
      </c>
      <c r="CM1">
        <v>144</v>
      </c>
      <c r="CN1">
        <v>145</v>
      </c>
      <c r="CO1">
        <v>146</v>
      </c>
      <c r="CP1">
        <v>147</v>
      </c>
      <c r="CQ1">
        <v>148</v>
      </c>
      <c r="CR1">
        <v>149</v>
      </c>
      <c r="CS1">
        <v>150</v>
      </c>
      <c r="CT1">
        <v>151</v>
      </c>
      <c r="CU1">
        <v>152</v>
      </c>
      <c r="CV1">
        <v>153</v>
      </c>
      <c r="CW1">
        <v>154</v>
      </c>
      <c r="CX1">
        <v>155</v>
      </c>
      <c r="CY1">
        <v>156</v>
      </c>
      <c r="CZ1">
        <v>170</v>
      </c>
      <c r="DA1">
        <v>158</v>
      </c>
      <c r="DB1">
        <v>159</v>
      </c>
      <c r="DC1">
        <v>160</v>
      </c>
      <c r="DD1">
        <v>161</v>
      </c>
      <c r="DE1">
        <v>162</v>
      </c>
      <c r="DF1">
        <v>163</v>
      </c>
      <c r="DG1">
        <v>164</v>
      </c>
      <c r="DH1">
        <v>165</v>
      </c>
      <c r="DI1">
        <v>166</v>
      </c>
      <c r="DJ1">
        <v>167</v>
      </c>
      <c r="DK1">
        <v>168</v>
      </c>
      <c r="DL1">
        <v>169</v>
      </c>
      <c r="DM1">
        <v>170</v>
      </c>
      <c r="DN1">
        <v>171</v>
      </c>
      <c r="DO1">
        <v>172</v>
      </c>
      <c r="DP1">
        <v>173</v>
      </c>
      <c r="DQ1">
        <v>174</v>
      </c>
      <c r="DR1">
        <v>175</v>
      </c>
      <c r="DS1">
        <v>176</v>
      </c>
      <c r="DT1">
        <v>177</v>
      </c>
      <c r="DU1">
        <v>178</v>
      </c>
      <c r="DV1">
        <v>179</v>
      </c>
      <c r="DW1">
        <v>180</v>
      </c>
      <c r="DX1">
        <v>181</v>
      </c>
      <c r="DY1">
        <v>182</v>
      </c>
      <c r="DZ1">
        <v>183</v>
      </c>
    </row>
    <row r="2" spans="2:143" x14ac:dyDescent="0.3">
      <c r="L2" s="7"/>
      <c r="Z2" s="21"/>
      <c r="AM2" s="21"/>
      <c r="AZ2" s="21"/>
      <c r="BM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</row>
    <row r="3" spans="2:143" x14ac:dyDescent="0.3">
      <c r="L3" s="7"/>
      <c r="N3" t="s">
        <v>287</v>
      </c>
      <c r="O3" t="s">
        <v>291</v>
      </c>
      <c r="P3" t="s">
        <v>293</v>
      </c>
      <c r="Q3" t="s">
        <v>295</v>
      </c>
      <c r="R3" t="s">
        <v>296</v>
      </c>
      <c r="S3" t="s">
        <v>297</v>
      </c>
      <c r="T3" t="s">
        <v>299</v>
      </c>
      <c r="U3" t="s">
        <v>300</v>
      </c>
      <c r="V3" t="s">
        <v>301</v>
      </c>
      <c r="W3" t="s">
        <v>302</v>
      </c>
      <c r="X3" t="s">
        <v>303</v>
      </c>
      <c r="Y3" t="s">
        <v>276</v>
      </c>
      <c r="Z3" s="8"/>
      <c r="AA3" t="s">
        <v>287</v>
      </c>
      <c r="AB3" t="s">
        <v>291</v>
      </c>
      <c r="AC3" t="s">
        <v>293</v>
      </c>
      <c r="AD3" t="s">
        <v>295</v>
      </c>
      <c r="AE3" t="s">
        <v>296</v>
      </c>
      <c r="AF3" t="s">
        <v>297</v>
      </c>
      <c r="AG3" t="s">
        <v>299</v>
      </c>
      <c r="AH3" t="s">
        <v>300</v>
      </c>
      <c r="AI3" t="s">
        <v>301</v>
      </c>
      <c r="AJ3" t="s">
        <v>302</v>
      </c>
      <c r="AK3" t="s">
        <v>303</v>
      </c>
      <c r="AL3" t="s">
        <v>276</v>
      </c>
      <c r="AM3" s="8"/>
      <c r="AN3" t="s">
        <v>287</v>
      </c>
      <c r="AO3" t="s">
        <v>291</v>
      </c>
      <c r="AP3" t="s">
        <v>293</v>
      </c>
      <c r="AQ3" t="s">
        <v>295</v>
      </c>
      <c r="AR3" t="s">
        <v>296</v>
      </c>
      <c r="AS3" t="s">
        <v>297</v>
      </c>
      <c r="AT3" t="s">
        <v>299</v>
      </c>
      <c r="AU3" t="s">
        <v>300</v>
      </c>
      <c r="AV3" t="s">
        <v>301</v>
      </c>
      <c r="AW3" t="s">
        <v>302</v>
      </c>
      <c r="AX3" t="s">
        <v>303</v>
      </c>
      <c r="AY3" t="s">
        <v>276</v>
      </c>
      <c r="AZ3" s="8"/>
      <c r="BA3" t="s">
        <v>287</v>
      </c>
      <c r="BB3" t="s">
        <v>291</v>
      </c>
      <c r="BC3" t="s">
        <v>293</v>
      </c>
      <c r="BD3" t="s">
        <v>295</v>
      </c>
      <c r="BE3" t="s">
        <v>296</v>
      </c>
      <c r="BF3" t="s">
        <v>297</v>
      </c>
      <c r="BG3" t="s">
        <v>299</v>
      </c>
      <c r="BH3" t="s">
        <v>300</v>
      </c>
      <c r="BI3" t="s">
        <v>301</v>
      </c>
      <c r="BJ3" t="s">
        <v>302</v>
      </c>
      <c r="BK3" t="s">
        <v>303</v>
      </c>
      <c r="BL3" t="s">
        <v>276</v>
      </c>
      <c r="BM3" s="8"/>
      <c r="BN3" t="s">
        <v>287</v>
      </c>
      <c r="BO3" t="s">
        <v>291</v>
      </c>
      <c r="BP3" t="s">
        <v>293</v>
      </c>
      <c r="BQ3" t="s">
        <v>295</v>
      </c>
      <c r="BR3" t="s">
        <v>296</v>
      </c>
      <c r="BS3" t="s">
        <v>297</v>
      </c>
      <c r="BT3" t="s">
        <v>299</v>
      </c>
      <c r="BU3" t="s">
        <v>300</v>
      </c>
      <c r="BV3" t="s">
        <v>301</v>
      </c>
      <c r="BW3" t="s">
        <v>302</v>
      </c>
      <c r="BX3" t="s">
        <v>303</v>
      </c>
      <c r="BY3" t="s">
        <v>276</v>
      </c>
      <c r="BZ3" s="8"/>
      <c r="CA3" t="s">
        <v>287</v>
      </c>
      <c r="CB3" t="s">
        <v>291</v>
      </c>
      <c r="CC3" t="s">
        <v>293</v>
      </c>
      <c r="CD3" t="s">
        <v>295</v>
      </c>
      <c r="CE3" t="s">
        <v>296</v>
      </c>
      <c r="CF3" t="s">
        <v>297</v>
      </c>
      <c r="CG3" t="s">
        <v>299</v>
      </c>
      <c r="CH3" t="s">
        <v>300</v>
      </c>
      <c r="CI3" t="s">
        <v>301</v>
      </c>
      <c r="CJ3" t="s">
        <v>302</v>
      </c>
      <c r="CK3" t="s">
        <v>303</v>
      </c>
      <c r="CL3" t="s">
        <v>276</v>
      </c>
      <c r="CM3" s="8"/>
      <c r="CN3" t="s">
        <v>287</v>
      </c>
      <c r="CO3" t="s">
        <v>291</v>
      </c>
      <c r="CP3" t="s">
        <v>293</v>
      </c>
      <c r="CQ3" t="s">
        <v>295</v>
      </c>
      <c r="CR3" t="s">
        <v>296</v>
      </c>
      <c r="CS3" t="s">
        <v>297</v>
      </c>
      <c r="CT3" t="s">
        <v>299</v>
      </c>
      <c r="CU3" t="s">
        <v>300</v>
      </c>
      <c r="CV3" t="s">
        <v>301</v>
      </c>
      <c r="CW3" t="s">
        <v>302</v>
      </c>
      <c r="CX3" t="s">
        <v>303</v>
      </c>
      <c r="CY3" t="s">
        <v>276</v>
      </c>
      <c r="CZ3" s="8"/>
      <c r="DA3" t="s">
        <v>287</v>
      </c>
      <c r="DB3" t="s">
        <v>291</v>
      </c>
      <c r="DC3" t="s">
        <v>293</v>
      </c>
      <c r="DD3" t="s">
        <v>295</v>
      </c>
      <c r="DE3" t="s">
        <v>296</v>
      </c>
      <c r="DF3" t="s">
        <v>297</v>
      </c>
      <c r="DG3" t="s">
        <v>299</v>
      </c>
      <c r="DH3" t="s">
        <v>300</v>
      </c>
      <c r="DI3" t="s">
        <v>301</v>
      </c>
      <c r="DJ3" t="s">
        <v>302</v>
      </c>
      <c r="DK3" t="s">
        <v>303</v>
      </c>
      <c r="DL3" t="s">
        <v>276</v>
      </c>
      <c r="DM3" s="8" t="s">
        <v>367</v>
      </c>
      <c r="DN3" t="s">
        <v>287</v>
      </c>
      <c r="DO3" t="s">
        <v>291</v>
      </c>
      <c r="DP3" t="s">
        <v>293</v>
      </c>
      <c r="DQ3" t="s">
        <v>295</v>
      </c>
      <c r="DR3" t="s">
        <v>296</v>
      </c>
      <c r="DS3" t="s">
        <v>297</v>
      </c>
      <c r="DT3" t="s">
        <v>299</v>
      </c>
      <c r="DU3" t="s">
        <v>300</v>
      </c>
      <c r="DV3" t="s">
        <v>301</v>
      </c>
      <c r="DW3" t="s">
        <v>302</v>
      </c>
      <c r="DX3" t="s">
        <v>303</v>
      </c>
      <c r="DY3" t="s">
        <v>276</v>
      </c>
      <c r="DZ3" s="8" t="s">
        <v>367</v>
      </c>
      <c r="EB3" t="s">
        <v>290</v>
      </c>
    </row>
    <row r="4" spans="2:143" x14ac:dyDescent="0.3">
      <c r="E4" s="4">
        <v>43525</v>
      </c>
      <c r="F4" s="4">
        <v>44986</v>
      </c>
      <c r="L4" s="7"/>
      <c r="M4" s="20" t="s">
        <v>288</v>
      </c>
      <c r="N4" t="s">
        <v>368</v>
      </c>
      <c r="O4" t="s">
        <v>369</v>
      </c>
      <c r="P4" t="s">
        <v>370</v>
      </c>
      <c r="Q4" t="s">
        <v>371</v>
      </c>
      <c r="R4" t="s">
        <v>372</v>
      </c>
      <c r="S4" t="s">
        <v>373</v>
      </c>
      <c r="T4" t="s">
        <v>374</v>
      </c>
      <c r="U4" t="s">
        <v>375</v>
      </c>
      <c r="V4" t="s">
        <v>376</v>
      </c>
      <c r="W4" t="s">
        <v>377</v>
      </c>
      <c r="X4" t="s">
        <v>378</v>
      </c>
      <c r="Y4" t="s">
        <v>379</v>
      </c>
      <c r="Z4" s="8" t="s">
        <v>286</v>
      </c>
      <c r="AA4" t="s">
        <v>380</v>
      </c>
      <c r="AB4" t="s">
        <v>381</v>
      </c>
      <c r="AC4" t="s">
        <v>382</v>
      </c>
      <c r="AD4" t="s">
        <v>383</v>
      </c>
      <c r="AE4" t="s">
        <v>384</v>
      </c>
      <c r="AF4" t="s">
        <v>385</v>
      </c>
      <c r="AG4" t="s">
        <v>386</v>
      </c>
      <c r="AH4" t="s">
        <v>387</v>
      </c>
      <c r="AI4" t="s">
        <v>388</v>
      </c>
      <c r="AJ4" t="s">
        <v>389</v>
      </c>
      <c r="AK4" t="s">
        <v>390</v>
      </c>
      <c r="AL4" t="s">
        <v>391</v>
      </c>
      <c r="AM4" s="8" t="s">
        <v>286</v>
      </c>
      <c r="AN4" t="s">
        <v>392</v>
      </c>
      <c r="AO4" t="s">
        <v>393</v>
      </c>
      <c r="AP4" t="s">
        <v>394</v>
      </c>
      <c r="AQ4" t="s">
        <v>395</v>
      </c>
      <c r="AR4" t="s">
        <v>396</v>
      </c>
      <c r="AS4" t="s">
        <v>397</v>
      </c>
      <c r="AT4" t="s">
        <v>398</v>
      </c>
      <c r="AU4" t="s">
        <v>399</v>
      </c>
      <c r="AV4" t="s">
        <v>400</v>
      </c>
      <c r="AW4" t="s">
        <v>401</v>
      </c>
      <c r="AX4" t="s">
        <v>402</v>
      </c>
      <c r="AY4" t="s">
        <v>403</v>
      </c>
      <c r="AZ4" s="8" t="s">
        <v>286</v>
      </c>
      <c r="BA4" t="s">
        <v>404</v>
      </c>
      <c r="BB4" t="s">
        <v>405</v>
      </c>
      <c r="BC4" t="s">
        <v>406</v>
      </c>
      <c r="BD4" t="s">
        <v>407</v>
      </c>
      <c r="BE4" t="s">
        <v>408</v>
      </c>
      <c r="BF4" t="s">
        <v>409</v>
      </c>
      <c r="BG4" t="s">
        <v>410</v>
      </c>
      <c r="BH4" t="s">
        <v>411</v>
      </c>
      <c r="BI4" t="s">
        <v>412</v>
      </c>
      <c r="BJ4" t="s">
        <v>413</v>
      </c>
      <c r="BK4" t="s">
        <v>414</v>
      </c>
      <c r="BL4" t="s">
        <v>415</v>
      </c>
      <c r="BM4" s="8" t="s">
        <v>286</v>
      </c>
      <c r="BN4" t="s">
        <v>416</v>
      </c>
      <c r="BO4" t="s">
        <v>417</v>
      </c>
      <c r="BP4" t="s">
        <v>418</v>
      </c>
      <c r="BQ4" t="s">
        <v>419</v>
      </c>
      <c r="BR4" t="s">
        <v>420</v>
      </c>
      <c r="BS4" t="s">
        <v>421</v>
      </c>
      <c r="BT4" t="s">
        <v>422</v>
      </c>
      <c r="BU4" t="s">
        <v>423</v>
      </c>
      <c r="BV4" t="s">
        <v>424</v>
      </c>
      <c r="BW4" t="s">
        <v>425</v>
      </c>
      <c r="BX4" t="s">
        <v>426</v>
      </c>
      <c r="BY4" t="s">
        <v>427</v>
      </c>
      <c r="BZ4" s="8" t="s">
        <v>286</v>
      </c>
      <c r="CA4" t="s">
        <v>428</v>
      </c>
      <c r="CB4" t="s">
        <v>429</v>
      </c>
      <c r="CC4" t="s">
        <v>430</v>
      </c>
      <c r="CD4" t="s">
        <v>431</v>
      </c>
      <c r="CE4" t="s">
        <v>432</v>
      </c>
      <c r="CF4" t="s">
        <v>433</v>
      </c>
      <c r="CG4" t="s">
        <v>434</v>
      </c>
      <c r="CH4" t="s">
        <v>435</v>
      </c>
      <c r="CI4" t="s">
        <v>436</v>
      </c>
      <c r="CJ4" t="s">
        <v>437</v>
      </c>
      <c r="CK4" t="s">
        <v>438</v>
      </c>
      <c r="CL4" t="s">
        <v>439</v>
      </c>
      <c r="CM4" s="8" t="s">
        <v>286</v>
      </c>
      <c r="CN4" t="s">
        <v>440</v>
      </c>
      <c r="CO4" t="s">
        <v>441</v>
      </c>
      <c r="CP4" t="s">
        <v>442</v>
      </c>
      <c r="CQ4" t="s">
        <v>443</v>
      </c>
      <c r="CR4" t="s">
        <v>444</v>
      </c>
      <c r="CS4" t="s">
        <v>445</v>
      </c>
      <c r="CT4" t="s">
        <v>446</v>
      </c>
      <c r="CU4" t="s">
        <v>447</v>
      </c>
      <c r="CV4" t="s">
        <v>448</v>
      </c>
      <c r="CW4" t="s">
        <v>449</v>
      </c>
      <c r="CX4" t="s">
        <v>450</v>
      </c>
      <c r="CY4" t="s">
        <v>451</v>
      </c>
      <c r="CZ4" s="8" t="s">
        <v>286</v>
      </c>
      <c r="DA4" t="s">
        <v>452</v>
      </c>
      <c r="DB4" t="s">
        <v>453</v>
      </c>
      <c r="DC4" t="s">
        <v>454</v>
      </c>
      <c r="DD4" t="s">
        <v>455</v>
      </c>
      <c r="DE4" t="s">
        <v>456</v>
      </c>
      <c r="DF4" t="s">
        <v>457</v>
      </c>
      <c r="DG4" t="s">
        <v>458</v>
      </c>
      <c r="DH4" t="s">
        <v>459</v>
      </c>
      <c r="DI4" t="s">
        <v>460</v>
      </c>
      <c r="DJ4" t="s">
        <v>461</v>
      </c>
      <c r="DK4" t="s">
        <v>462</v>
      </c>
      <c r="DL4" t="s">
        <v>463</v>
      </c>
      <c r="DM4" s="8" t="s">
        <v>286</v>
      </c>
      <c r="DN4" t="s">
        <v>464</v>
      </c>
      <c r="DO4" t="s">
        <v>465</v>
      </c>
      <c r="DP4" t="s">
        <v>466</v>
      </c>
      <c r="DQ4" t="s">
        <v>467</v>
      </c>
      <c r="DR4" t="s">
        <v>468</v>
      </c>
      <c r="DS4" t="s">
        <v>469</v>
      </c>
      <c r="DT4" t="s">
        <v>470</v>
      </c>
      <c r="DU4" t="s">
        <v>471</v>
      </c>
      <c r="DV4" t="s">
        <v>472</v>
      </c>
      <c r="DW4" t="s">
        <v>473</v>
      </c>
      <c r="DX4" t="s">
        <v>474</v>
      </c>
      <c r="DY4" t="s">
        <v>475</v>
      </c>
      <c r="DZ4" s="8" t="s">
        <v>286</v>
      </c>
    </row>
    <row r="5" spans="2:143" x14ac:dyDescent="0.3">
      <c r="B5" s="1"/>
      <c r="C5" t="s">
        <v>18</v>
      </c>
      <c r="D5" t="s">
        <v>278</v>
      </c>
      <c r="E5" s="6">
        <f>E7/E6</f>
        <v>192.30769230769229</v>
      </c>
      <c r="F5" s="6">
        <f>F7/F6</f>
        <v>203.38983050847457</v>
      </c>
      <c r="G5" s="2">
        <f>(F5-E5)</f>
        <v>11.082138200782282</v>
      </c>
      <c r="H5" s="3">
        <f>G5*E6</f>
        <v>5.7627118644067865</v>
      </c>
      <c r="I5" t="s">
        <v>476</v>
      </c>
      <c r="L5" s="7"/>
      <c r="M5" t="s">
        <v>14</v>
      </c>
      <c r="N5" s="15">
        <f>SUM(Data_sheet_PTD!$N5:N5)</f>
        <v>0</v>
      </c>
      <c r="O5" s="15">
        <f>SUM(Data_sheet_PTD!$N5:O5)</f>
        <v>0</v>
      </c>
      <c r="P5" s="15">
        <f>SUM(Data_sheet_PTD!$N5:P5)</f>
        <v>0</v>
      </c>
      <c r="Q5" s="15">
        <f>SUM(Data_sheet_PTD!$N5:Q5)</f>
        <v>0</v>
      </c>
      <c r="R5" s="15">
        <f>SUM(Data_sheet_PTD!$N5:R5)</f>
        <v>0</v>
      </c>
      <c r="S5" s="15">
        <f>SUM(Data_sheet_PTD!$N5:S5)</f>
        <v>0</v>
      </c>
      <c r="T5" s="15">
        <f>SUM(Data_sheet_PTD!$N5:T5)</f>
        <v>0</v>
      </c>
      <c r="U5" s="15">
        <f>SUM(Data_sheet_PTD!$N5:U5)</f>
        <v>0</v>
      </c>
      <c r="V5" s="15">
        <f>SUM(Data_sheet_PTD!$N5:V5)</f>
        <v>0</v>
      </c>
      <c r="W5" s="15">
        <f>SUM(Data_sheet_PTD!$N5:W5)</f>
        <v>0</v>
      </c>
      <c r="X5" s="15">
        <f>SUM(Data_sheet_PTD!$N5:X5)</f>
        <v>0</v>
      </c>
      <c r="Y5" s="15">
        <f>SUM(Data_sheet_PTD!$N5:Y5)</f>
        <v>0</v>
      </c>
      <c r="Z5" s="16"/>
      <c r="AA5" s="15">
        <f>SUM(Data_sheet_PTD!$AA5:AA5)</f>
        <v>0</v>
      </c>
      <c r="AB5" s="15">
        <f>SUM(Data_sheet_PTD!$AA5:AB5)</f>
        <v>0</v>
      </c>
      <c r="AC5" s="15">
        <f>SUM(Data_sheet_PTD!$AA5:AC5)</f>
        <v>0</v>
      </c>
      <c r="AD5" s="15">
        <f>SUM(Data_sheet_PTD!$AA5:AD5)</f>
        <v>0</v>
      </c>
      <c r="AE5" s="15">
        <f>SUM(Data_sheet_PTD!$AA5:AE5)</f>
        <v>0</v>
      </c>
      <c r="AF5" s="15">
        <f>SUM(Data_sheet_PTD!$AA5:AF5)</f>
        <v>0</v>
      </c>
      <c r="AG5" s="15">
        <f>SUM(Data_sheet_PTD!$AA5:AG5)</f>
        <v>0</v>
      </c>
      <c r="AH5" s="15">
        <f>SUM(Data_sheet_PTD!$AA5:AH5)</f>
        <v>0</v>
      </c>
      <c r="AI5" s="15">
        <f>SUM(Data_sheet_PTD!$AA5:AI5)</f>
        <v>0</v>
      </c>
      <c r="AJ5" s="15">
        <f>SUM(Data_sheet_PTD!$AA5:AJ5)</f>
        <v>0</v>
      </c>
      <c r="AK5" s="15">
        <f>SUM(Data_sheet_PTD!$AA5:AK5)</f>
        <v>0</v>
      </c>
      <c r="AL5" s="15">
        <f>SUM(Data_sheet_PTD!$AA5:AL5)</f>
        <v>0</v>
      </c>
      <c r="AM5" s="16"/>
      <c r="AN5" s="15">
        <f>SUM(Data_sheet_PTD!$AN5:AN5)</f>
        <v>0</v>
      </c>
      <c r="AO5" s="15">
        <f>SUM(Data_sheet_PTD!$AN5:AO5)</f>
        <v>0</v>
      </c>
      <c r="AP5" s="15">
        <f>SUM(Data_sheet_PTD!$AN5:AP5)</f>
        <v>0</v>
      </c>
      <c r="AQ5" s="15">
        <f>SUM(Data_sheet_PTD!$AN5:AQ5)</f>
        <v>0</v>
      </c>
      <c r="AR5" s="15">
        <f>SUM(Data_sheet_PTD!$AN5:AR5)</f>
        <v>0</v>
      </c>
      <c r="AS5" s="15">
        <f>SUM(Data_sheet_PTD!$AN5:AS5)</f>
        <v>0</v>
      </c>
      <c r="AT5" s="15">
        <f>SUM(Data_sheet_PTD!$AN5:AT5)</f>
        <v>0</v>
      </c>
      <c r="AU5" s="15">
        <f>SUM(Data_sheet_PTD!$AN5:AU5)</f>
        <v>0</v>
      </c>
      <c r="AV5" s="15">
        <f>SUM(Data_sheet_PTD!$AN5:AV5)</f>
        <v>0</v>
      </c>
      <c r="AW5" s="15">
        <f>SUM(Data_sheet_PTD!$AN5:AW5)</f>
        <v>0</v>
      </c>
      <c r="AX5" s="15">
        <f>SUM(Data_sheet_PTD!$AN5:AX5)</f>
        <v>0</v>
      </c>
      <c r="AY5" s="15">
        <f>SUM(Data_sheet_PTD!$AN5:AY5)</f>
        <v>0</v>
      </c>
      <c r="AZ5" s="16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17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13"/>
      <c r="DA5" s="15">
        <f>SUM(Data_sheet_PTD!DA5:$DA5)</f>
        <v>0</v>
      </c>
      <c r="DB5" s="15">
        <f>SUM(Data_sheet_PTD!$DA5:DB5)</f>
        <v>0</v>
      </c>
      <c r="DC5" s="15">
        <f>SUM(Data_sheet_PTD!$DA5:DC5)</f>
        <v>0</v>
      </c>
      <c r="DD5" s="15">
        <f>SUM(Data_sheet_PTD!$DA5:DD5)</f>
        <v>0</v>
      </c>
      <c r="DE5" s="15">
        <f>SUM(Data_sheet_PTD!$DA5:DE5)</f>
        <v>0</v>
      </c>
      <c r="DF5" s="15">
        <f>SUM(Data_sheet_PTD!$DA5:DF5)</f>
        <v>0</v>
      </c>
      <c r="DG5" s="15">
        <f>SUM(Data_sheet_PTD!$DA5:DG5)</f>
        <v>0</v>
      </c>
      <c r="DH5" s="15">
        <f>SUM(Data_sheet_PTD!$DA5:DH5)</f>
        <v>0</v>
      </c>
      <c r="DI5" s="15">
        <f>SUM(Data_sheet_PTD!$DA5:DI5)</f>
        <v>0</v>
      </c>
      <c r="DJ5" s="15">
        <f>SUM(Data_sheet_PTD!$DA5:DJ5)</f>
        <v>0</v>
      </c>
      <c r="DK5" s="15">
        <f>SUM(Data_sheet_PTD!$DA5:DK5)</f>
        <v>0</v>
      </c>
      <c r="DL5" s="15">
        <f>SUM(Data_sheet_PTD!$DA5:DL5)</f>
        <v>0</v>
      </c>
      <c r="DM5" s="13"/>
      <c r="DN5" s="15">
        <f>SUM(Data_sheet_PTD!$DN5:DN5)</f>
        <v>0</v>
      </c>
      <c r="DO5" s="15">
        <f>SUM(Data_sheet_PTD!$DN5:DO5)</f>
        <v>0</v>
      </c>
      <c r="DP5" s="15">
        <f>SUM(Data_sheet_PTD!$DN5:DP5)</f>
        <v>0</v>
      </c>
      <c r="DQ5" s="15">
        <f>SUM(Data_sheet_PTD!$DN5:DQ5)</f>
        <v>0</v>
      </c>
      <c r="DR5" s="15">
        <f>SUM(Data_sheet_PTD!$DN5:DR5)</f>
        <v>0</v>
      </c>
      <c r="DS5" s="15">
        <f>SUM(Data_sheet_PTD!$DN5:DS5)</f>
        <v>0</v>
      </c>
      <c r="DT5" s="15">
        <f>SUM(Data_sheet_PTD!$DN5:DT5)</f>
        <v>0</v>
      </c>
      <c r="DU5" s="15">
        <f>SUM(Data_sheet_PTD!$DN5:DU5)</f>
        <v>0</v>
      </c>
      <c r="DV5" s="15">
        <f>SUM(Data_sheet_PTD!$DN5:DV5)</f>
        <v>0</v>
      </c>
      <c r="DW5" s="15">
        <f>SUM(Data_sheet_PTD!$DN5:DW5)</f>
        <v>0</v>
      </c>
      <c r="DX5" s="15">
        <f>SUM(Data_sheet_PTD!$DN5:DX5)</f>
        <v>0</v>
      </c>
      <c r="DY5" s="15">
        <f>SUM(Data_sheet_PTD!$DN5:DY5)</f>
        <v>0</v>
      </c>
      <c r="DZ5" s="13"/>
      <c r="EB5" s="22">
        <f>(AN5-AA5)-(DA5+DN5)</f>
        <v>0</v>
      </c>
      <c r="EC5" s="22">
        <f t="shared" ref="EC5:EM20" si="0">(AO5-AB5)-(DB5+DO5)</f>
        <v>0</v>
      </c>
      <c r="ED5" s="22">
        <f t="shared" si="0"/>
        <v>0</v>
      </c>
      <c r="EE5" s="22">
        <f t="shared" si="0"/>
        <v>0</v>
      </c>
      <c r="EF5" s="22">
        <f t="shared" si="0"/>
        <v>0</v>
      </c>
      <c r="EG5" s="22">
        <f t="shared" si="0"/>
        <v>0</v>
      </c>
      <c r="EH5" s="22">
        <f t="shared" si="0"/>
        <v>0</v>
      </c>
      <c r="EI5" s="22">
        <f t="shared" si="0"/>
        <v>0</v>
      </c>
      <c r="EJ5" s="22">
        <f t="shared" si="0"/>
        <v>0</v>
      </c>
      <c r="EK5" s="22">
        <f t="shared" si="0"/>
        <v>0</v>
      </c>
      <c r="EL5" s="22">
        <f t="shared" si="0"/>
        <v>0</v>
      </c>
      <c r="EM5" s="22">
        <f t="shared" si="0"/>
        <v>0</v>
      </c>
    </row>
    <row r="6" spans="2:143" x14ac:dyDescent="0.3">
      <c r="D6" t="s">
        <v>279</v>
      </c>
      <c r="E6">
        <v>0.52</v>
      </c>
      <c r="F6">
        <v>0.59</v>
      </c>
      <c r="G6">
        <f>F6-E6</f>
        <v>6.9999999999999951E-2</v>
      </c>
      <c r="H6" s="3">
        <f>G6*F5</f>
        <v>14.237288135593211</v>
      </c>
      <c r="I6" t="s">
        <v>477</v>
      </c>
      <c r="L6" s="7"/>
      <c r="M6" t="s">
        <v>15</v>
      </c>
      <c r="N6" s="15">
        <f>SUM(Data_sheet_PTD!$N6:N6)</f>
        <v>57849.91</v>
      </c>
      <c r="O6" s="15">
        <f>SUM(Data_sheet_PTD!$N6:O6)</f>
        <v>124467.73000000001</v>
      </c>
      <c r="P6" s="15">
        <f>SUM(Data_sheet_PTD!$N6:P6)</f>
        <v>208978.6</v>
      </c>
      <c r="Q6" s="15">
        <f>SUM(Data_sheet_PTD!$N6:Q6)</f>
        <v>291002.96000000002</v>
      </c>
      <c r="R6" s="15">
        <f>SUM(Data_sheet_PTD!$N6:R6)</f>
        <v>363265.92000000004</v>
      </c>
      <c r="S6" s="15">
        <f>SUM(Data_sheet_PTD!$N6:S6)</f>
        <v>453175.60000000003</v>
      </c>
      <c r="T6" s="15">
        <f>SUM(Data_sheet_PTD!$N6:T6)</f>
        <v>551028.37</v>
      </c>
      <c r="U6" s="15">
        <f>SUM(Data_sheet_PTD!$N6:U6)</f>
        <v>627446.52</v>
      </c>
      <c r="V6" s="15">
        <f>SUM(Data_sheet_PTD!$N6:V6)</f>
        <v>692959.95000000007</v>
      </c>
      <c r="W6" s="15">
        <f>SUM(Data_sheet_PTD!$N6:W6)</f>
        <v>757056.42</v>
      </c>
      <c r="X6" s="15">
        <f>SUM(Data_sheet_PTD!$N6:X6)</f>
        <v>805573.46000000008</v>
      </c>
      <c r="Y6" s="15">
        <f>SUM(Data_sheet_PTD!$N6:Y6)</f>
        <v>845698.64000000013</v>
      </c>
      <c r="Z6" s="16"/>
      <c r="AA6" s="15">
        <f>SUM(Data_sheet_PTD!$AA6:AA6)</f>
        <v>57878.25</v>
      </c>
      <c r="AB6" s="15">
        <f>SUM(Data_sheet_PTD!$AA6:AB6)</f>
        <v>131561.9</v>
      </c>
      <c r="AC6" s="15">
        <f>SUM(Data_sheet_PTD!$AA6:AC6)</f>
        <v>231733.44</v>
      </c>
      <c r="AD6" s="15">
        <f>SUM(Data_sheet_PTD!$AA6:AD6)</f>
        <v>328244.71999999997</v>
      </c>
      <c r="AE6" s="15">
        <f>SUM(Data_sheet_PTD!$AA6:AE6)</f>
        <v>435691.42</v>
      </c>
      <c r="AF6" s="15">
        <f>SUM(Data_sheet_PTD!$AA6:AF6)</f>
        <v>548393.49</v>
      </c>
      <c r="AG6" s="15">
        <f>SUM(Data_sheet_PTD!$AA6:AG6)</f>
        <v>648078.06000000006</v>
      </c>
      <c r="AH6" s="15">
        <f>SUM(Data_sheet_PTD!$AA6:AH6)</f>
        <v>736133.66</v>
      </c>
      <c r="AI6" s="15">
        <f>SUM(Data_sheet_PTD!$AA6:AI6)</f>
        <v>818930.01</v>
      </c>
      <c r="AJ6" s="15">
        <f>SUM(Data_sheet_PTD!$AA6:AJ6)</f>
        <v>895072.68</v>
      </c>
      <c r="AK6" s="15">
        <f>SUM(Data_sheet_PTD!$AA6:AK6)</f>
        <v>949690.28</v>
      </c>
      <c r="AL6" s="15">
        <f>SUM(Data_sheet_PTD!$AA6:AL6)</f>
        <v>1003308.2000000001</v>
      </c>
      <c r="AM6" s="16"/>
      <c r="AN6" s="15">
        <f>SUM(Data_sheet_PTD!$AN6:AN6)</f>
        <v>62682.27</v>
      </c>
      <c r="AO6" s="15">
        <f>SUM(Data_sheet_PTD!$AN6:AO6)</f>
        <v>144451.35999999999</v>
      </c>
      <c r="AP6" s="15">
        <f>SUM(Data_sheet_PTD!$AN6:AP6)</f>
        <v>239417.86</v>
      </c>
      <c r="AQ6" s="15">
        <f>SUM(Data_sheet_PTD!$AN6:AQ6)</f>
        <v>340252.36</v>
      </c>
      <c r="AR6" s="15">
        <f>SUM(Data_sheet_PTD!$AN6:AR6)</f>
        <v>451658.76</v>
      </c>
      <c r="AS6" s="15">
        <f>SUM(Data_sheet_PTD!$AN6:AS6)</f>
        <v>558107.52</v>
      </c>
      <c r="AT6" s="15">
        <f>SUM(Data_sheet_PTD!$AN6:AT6)</f>
        <v>661187.54</v>
      </c>
      <c r="AU6" s="15">
        <f>SUM(Data_sheet_PTD!$AN6:AU6)</f>
        <v>764085.31</v>
      </c>
      <c r="AV6" s="15">
        <f>SUM(Data_sheet_PTD!$AN6:AV6)</f>
        <v>848724.38000000012</v>
      </c>
      <c r="AW6" s="15">
        <f>SUM(Data_sheet_PTD!$AN6:AW6)</f>
        <v>928614.06</v>
      </c>
      <c r="AX6" s="15">
        <f>SUM(Data_sheet_PTD!$AN6:AX6)</f>
        <v>993095.84000000008</v>
      </c>
      <c r="AY6" s="15">
        <f>SUM(Data_sheet_PTD!$AN6:AY6)</f>
        <v>1051113.6700000002</v>
      </c>
      <c r="AZ6" s="16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17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3"/>
      <c r="DA6" s="15">
        <f>SUM(Data_sheet_PTD!DA6:$DA6)</f>
        <v>2987.1426086956567</v>
      </c>
      <c r="DB6" s="15">
        <f>SUM(Data_sheet_PTD!$DA6:DB6)</f>
        <v>8702.464057971034</v>
      </c>
      <c r="DC6" s="15">
        <f>SUM(Data_sheet_PTD!$DA6:DC6)</f>
        <v>744.77188405802008</v>
      </c>
      <c r="DD6" s="15">
        <f>SUM(Data_sheet_PTD!$DA6:DD6)</f>
        <v>2145.2527536232456</v>
      </c>
      <c r="DE6" s="15">
        <f>SUM(Data_sheet_PTD!$DA6:DE6)</f>
        <v>2875.7817391305043</v>
      </c>
      <c r="DF6" s="15">
        <f>SUM(Data_sheet_PTD!$DA6:DF6)</f>
        <v>-6462.9995652173302</v>
      </c>
      <c r="DG6" s="15">
        <f>SUM(Data_sheet_PTD!$DA6:DG6)</f>
        <v>-3067.5495652173327</v>
      </c>
      <c r="DH6" s="15">
        <f>SUM(Data_sheet_PTD!$DA6:DH6)</f>
        <v>11774.620434782675</v>
      </c>
      <c r="DI6" s="15">
        <f>SUM(Data_sheet_PTD!$DA6:DI6)</f>
        <v>13617.340434782676</v>
      </c>
      <c r="DJ6" s="15">
        <f>SUM(Data_sheet_PTD!$DA6:DJ6)</f>
        <v>17364.350434782657</v>
      </c>
      <c r="DK6" s="15">
        <f>SUM(Data_sheet_PTD!$DA6:DK6)</f>
        <v>27228.53043478266</v>
      </c>
      <c r="DL6" s="15">
        <f>SUM(Data_sheet_PTD!$DA6:DL6)</f>
        <v>31628.440434782671</v>
      </c>
      <c r="DM6" s="13"/>
      <c r="DN6" s="15">
        <f>SUM(Data_sheet_PTD!$DN6:DN6)</f>
        <v>1816.8773913043394</v>
      </c>
      <c r="DO6" s="15">
        <f>SUM(Data_sheet_PTD!$DN6:DO6)</f>
        <v>4186.9959420289661</v>
      </c>
      <c r="DP6" s="15">
        <f>SUM(Data_sheet_PTD!$DN6:DP6)</f>
        <v>6939.6481159419964</v>
      </c>
      <c r="DQ6" s="15">
        <f>SUM(Data_sheet_PTD!$DN6:DQ6)</f>
        <v>9862.3872463767657</v>
      </c>
      <c r="DR6" s="15">
        <f>SUM(Data_sheet_PTD!$DN6:DR6)</f>
        <v>13091.558260869504</v>
      </c>
      <c r="DS6" s="15">
        <f>SUM(Data_sheet_PTD!$DN6:DS6)</f>
        <v>16177.029565217315</v>
      </c>
      <c r="DT6" s="15">
        <f>SUM(Data_sheet_PTD!$DN6:DT6)</f>
        <v>16177.029565217315</v>
      </c>
      <c r="DU6" s="15">
        <f>SUM(Data_sheet_PTD!$DN6:DU6)</f>
        <v>16177.029565217315</v>
      </c>
      <c r="DV6" s="15">
        <f>SUM(Data_sheet_PTD!$DN6:DV6)</f>
        <v>16177.029565217315</v>
      </c>
      <c r="DW6" s="15">
        <f>SUM(Data_sheet_PTD!$DN6:DW6)</f>
        <v>16177.029565217315</v>
      </c>
      <c r="DX6" s="15">
        <f>SUM(Data_sheet_PTD!$DN6:DX6)</f>
        <v>16177.029565217315</v>
      </c>
      <c r="DY6" s="15">
        <f>SUM(Data_sheet_PTD!$DN6:DY6)</f>
        <v>16177.029565217315</v>
      </c>
      <c r="DZ6" s="13"/>
      <c r="EB6" s="22">
        <f t="shared" ref="EB6:EM40" si="1">(AN6-AA6)-(DA6+DN6)</f>
        <v>0</v>
      </c>
      <c r="EC6" s="22">
        <f t="shared" si="0"/>
        <v>0</v>
      </c>
      <c r="ED6" s="22">
        <f t="shared" si="0"/>
        <v>-3.2741809263825417E-11</v>
      </c>
      <c r="EE6" s="22">
        <f t="shared" si="0"/>
        <v>0</v>
      </c>
      <c r="EF6" s="22">
        <f t="shared" si="0"/>
        <v>1.8189894035458565E-11</v>
      </c>
      <c r="EG6" s="22">
        <f t="shared" si="0"/>
        <v>4.3655745685100555E-11</v>
      </c>
      <c r="EH6" s="22">
        <f t="shared" si="0"/>
        <v>0</v>
      </c>
      <c r="EI6" s="22">
        <f t="shared" si="0"/>
        <v>3.2741809263825417E-11</v>
      </c>
      <c r="EJ6" s="22">
        <f t="shared" si="0"/>
        <v>1.2005330063402653E-10</v>
      </c>
      <c r="EK6" s="22">
        <f t="shared" si="0"/>
        <v>0</v>
      </c>
      <c r="EL6" s="22">
        <f t="shared" si="0"/>
        <v>8.0035533756017685E-11</v>
      </c>
      <c r="EM6" s="22">
        <f t="shared" si="0"/>
        <v>1.0186340659856796E-10</v>
      </c>
    </row>
    <row r="7" spans="2:143" x14ac:dyDescent="0.3">
      <c r="D7" t="s">
        <v>478</v>
      </c>
      <c r="E7" s="5">
        <v>100</v>
      </c>
      <c r="F7" s="5">
        <v>120</v>
      </c>
      <c r="H7" s="3">
        <f>F7-E7</f>
        <v>20</v>
      </c>
      <c r="L7" s="7"/>
      <c r="M7" t="s">
        <v>16</v>
      </c>
      <c r="N7" s="15">
        <f>SUM(Data_sheet_PTD!$N7:N7)</f>
        <v>30982.57</v>
      </c>
      <c r="O7" s="15">
        <f>SUM(Data_sheet_PTD!$N7:O7)</f>
        <v>64201.33</v>
      </c>
      <c r="P7" s="15">
        <f>SUM(Data_sheet_PTD!$N7:P7)</f>
        <v>106311.70999999999</v>
      </c>
      <c r="Q7" s="15">
        <f>SUM(Data_sheet_PTD!$N7:Q7)</f>
        <v>148910.03</v>
      </c>
      <c r="R7" s="15">
        <f>SUM(Data_sheet_PTD!$N7:R7)</f>
        <v>192377.58000000002</v>
      </c>
      <c r="S7" s="15">
        <f>SUM(Data_sheet_PTD!$N7:S7)</f>
        <v>235302.21000000002</v>
      </c>
      <c r="T7" s="15">
        <f>SUM(Data_sheet_PTD!$N7:T7)</f>
        <v>280096.30000000005</v>
      </c>
      <c r="U7" s="15">
        <f>SUM(Data_sheet_PTD!$N7:U7)</f>
        <v>318029.22000000003</v>
      </c>
      <c r="V7" s="15">
        <f>SUM(Data_sheet_PTD!$N7:V7)</f>
        <v>349141.77</v>
      </c>
      <c r="W7" s="15">
        <f>SUM(Data_sheet_PTD!$N7:W7)</f>
        <v>385899.72000000003</v>
      </c>
      <c r="X7" s="15">
        <f>SUM(Data_sheet_PTD!$N7:X7)</f>
        <v>415706.77</v>
      </c>
      <c r="Y7" s="15">
        <f>SUM(Data_sheet_PTD!$N7:Y7)</f>
        <v>442649.07</v>
      </c>
      <c r="Z7" s="16"/>
      <c r="AA7" s="15">
        <f>SUM(Data_sheet_PTD!$AA7:AA7)</f>
        <v>31273.05</v>
      </c>
      <c r="AB7" s="15">
        <f>SUM(Data_sheet_PTD!$AA7:AB7)</f>
        <v>68733.789999999994</v>
      </c>
      <c r="AC7" s="15">
        <f>SUM(Data_sheet_PTD!$AA7:AC7)</f>
        <v>115084.35999999999</v>
      </c>
      <c r="AD7" s="15">
        <f>SUM(Data_sheet_PTD!$AA7:AD7)</f>
        <v>164005.62999999998</v>
      </c>
      <c r="AE7" s="15">
        <f>SUM(Data_sheet_PTD!$AA7:AE7)</f>
        <v>218262.26999999996</v>
      </c>
      <c r="AF7" s="15">
        <f>SUM(Data_sheet_PTD!$AA7:AF7)</f>
        <v>274007.50999999995</v>
      </c>
      <c r="AG7" s="15">
        <f>SUM(Data_sheet_PTD!$AA7:AG7)</f>
        <v>326904.65999999997</v>
      </c>
      <c r="AH7" s="15">
        <f>SUM(Data_sheet_PTD!$AA7:AH7)</f>
        <v>374803.07999999996</v>
      </c>
      <c r="AI7" s="15">
        <f>SUM(Data_sheet_PTD!$AA7:AI7)</f>
        <v>423107.00999999995</v>
      </c>
      <c r="AJ7" s="15">
        <f>SUM(Data_sheet_PTD!$AA7:AJ7)</f>
        <v>463516.23</v>
      </c>
      <c r="AK7" s="15">
        <f>SUM(Data_sheet_PTD!$AA7:AK7)</f>
        <v>496397.12</v>
      </c>
      <c r="AL7" s="15">
        <f>SUM(Data_sheet_PTD!$AA7:AL7)</f>
        <v>532448.6</v>
      </c>
      <c r="AM7" s="16"/>
      <c r="AN7" s="15">
        <f>SUM(Data_sheet_PTD!$AN7:AN7)</f>
        <v>38042.21</v>
      </c>
      <c r="AO7" s="15">
        <f>SUM(Data_sheet_PTD!$AN7:AO7)</f>
        <v>83744.53</v>
      </c>
      <c r="AP7" s="15">
        <f>SUM(Data_sheet_PTD!$AN7:AP7)</f>
        <v>131563.9</v>
      </c>
      <c r="AQ7" s="15">
        <f>SUM(Data_sheet_PTD!$AN7:AQ7)</f>
        <v>182301.74</v>
      </c>
      <c r="AR7" s="15">
        <f>SUM(Data_sheet_PTD!$AN7:AR7)</f>
        <v>238232.57</v>
      </c>
      <c r="AS7" s="15">
        <f>SUM(Data_sheet_PTD!$AN7:AS7)</f>
        <v>291868.07</v>
      </c>
      <c r="AT7" s="15">
        <f>SUM(Data_sheet_PTD!$AN7:AT7)</f>
        <v>342153.5</v>
      </c>
      <c r="AU7" s="15">
        <f>SUM(Data_sheet_PTD!$AN7:AU7)</f>
        <v>393404.21</v>
      </c>
      <c r="AV7" s="15">
        <f>SUM(Data_sheet_PTD!$AN7:AV7)</f>
        <v>433233.92000000004</v>
      </c>
      <c r="AW7" s="15">
        <f>SUM(Data_sheet_PTD!$AN7:AW7)</f>
        <v>470753.69000000006</v>
      </c>
      <c r="AX7" s="15">
        <f>SUM(Data_sheet_PTD!$AN7:AX7)</f>
        <v>505075.57000000007</v>
      </c>
      <c r="AY7" s="15">
        <f>SUM(Data_sheet_PTD!$AN7:AY7)</f>
        <v>538712.66</v>
      </c>
      <c r="AZ7" s="16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17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3"/>
      <c r="DA7" s="15">
        <f>SUM(Data_sheet_PTD!DA7:$DA7)</f>
        <v>5666.4872463768188</v>
      </c>
      <c r="DB7" s="15">
        <f>SUM(Data_sheet_PTD!$DA7:DB7)</f>
        <v>12583.362318840596</v>
      </c>
      <c r="DC7" s="15">
        <f>SUM(Data_sheet_PTD!$DA7:DC7)</f>
        <v>12666.093623188432</v>
      </c>
      <c r="DD7" s="15">
        <f>SUM(Data_sheet_PTD!$DA7:DD7)</f>
        <v>13012.001594202928</v>
      </c>
      <c r="DE7" s="15">
        <f>SUM(Data_sheet_PTD!$DA7:DE7)</f>
        <v>13065.00811594207</v>
      </c>
      <c r="DF7" s="15">
        <f>SUM(Data_sheet_PTD!$DA7:DF7)</f>
        <v>9400.6159420290296</v>
      </c>
      <c r="DG7" s="15">
        <f>SUM(Data_sheet_PTD!$DA7:DG7)</f>
        <v>6788.8959420290312</v>
      </c>
      <c r="DH7" s="15">
        <f>SUM(Data_sheet_PTD!$DA7:DH7)</f>
        <v>10141.185942029029</v>
      </c>
      <c r="DI7" s="15">
        <f>SUM(Data_sheet_PTD!$DA7:DI7)</f>
        <v>1666.9659420290282</v>
      </c>
      <c r="DJ7" s="15">
        <f>SUM(Data_sheet_PTD!$DA7:DJ7)</f>
        <v>-1222.484057970983</v>
      </c>
      <c r="DK7" s="15">
        <f>SUM(Data_sheet_PTD!$DA7:DK7)</f>
        <v>218.50594202901561</v>
      </c>
      <c r="DL7" s="15">
        <f>SUM(Data_sheet_PTD!$DA7:DL7)</f>
        <v>-2195.8840579709931</v>
      </c>
      <c r="DM7" s="13"/>
      <c r="DN7" s="15">
        <f>SUM(Data_sheet_PTD!$DN7:DN7)</f>
        <v>1102.6727536231833</v>
      </c>
      <c r="DO7" s="15">
        <f>SUM(Data_sheet_PTD!$DN7:DO7)</f>
        <v>2427.3776811594089</v>
      </c>
      <c r="DP7" s="15">
        <f>SUM(Data_sheet_PTD!$DN7:DP7)</f>
        <v>3813.4463768115766</v>
      </c>
      <c r="DQ7" s="15">
        <f>SUM(Data_sheet_PTD!$DN7:DQ7)</f>
        <v>5284.1084057970766</v>
      </c>
      <c r="DR7" s="15">
        <f>SUM(Data_sheet_PTD!$DN7:DR7)</f>
        <v>6905.2918840579387</v>
      </c>
      <c r="DS7" s="15">
        <f>SUM(Data_sheet_PTD!$DN7:DS7)</f>
        <v>8459.9440579709753</v>
      </c>
      <c r="DT7" s="15">
        <f>SUM(Data_sheet_PTD!$DN7:DT7)</f>
        <v>8459.9440579709753</v>
      </c>
      <c r="DU7" s="15">
        <f>SUM(Data_sheet_PTD!$DN7:DU7)</f>
        <v>8459.9440579709753</v>
      </c>
      <c r="DV7" s="15">
        <f>SUM(Data_sheet_PTD!$DN7:DV7)</f>
        <v>8459.9440579709753</v>
      </c>
      <c r="DW7" s="15">
        <f>SUM(Data_sheet_PTD!$DN7:DW7)</f>
        <v>8459.9440579709753</v>
      </c>
      <c r="DX7" s="15">
        <f>SUM(Data_sheet_PTD!$DN7:DX7)</f>
        <v>8459.9440579709753</v>
      </c>
      <c r="DY7" s="15">
        <f>SUM(Data_sheet_PTD!$DN7:DY7)</f>
        <v>8459.9440579709753</v>
      </c>
      <c r="DZ7" s="13"/>
      <c r="EB7" s="22">
        <f t="shared" si="1"/>
        <v>0</v>
      </c>
      <c r="EC7" s="22">
        <f t="shared" si="0"/>
        <v>0</v>
      </c>
      <c r="ED7" s="22">
        <f t="shared" si="0"/>
        <v>0</v>
      </c>
      <c r="EE7" s="22">
        <f t="shared" si="0"/>
        <v>0</v>
      </c>
      <c r="EF7" s="22">
        <f t="shared" si="0"/>
        <v>3.637978807091713E-11</v>
      </c>
      <c r="EG7" s="22">
        <f t="shared" si="0"/>
        <v>5.0931703299283981E-11</v>
      </c>
      <c r="EH7" s="22">
        <f t="shared" si="0"/>
        <v>1.8189894035458565E-11</v>
      </c>
      <c r="EI7" s="22">
        <f t="shared" si="0"/>
        <v>5.8207660913467407E-11</v>
      </c>
      <c r="EJ7" s="22">
        <f t="shared" si="0"/>
        <v>8.7311491370201111E-11</v>
      </c>
      <c r="EK7" s="22">
        <f t="shared" si="0"/>
        <v>8.7311491370201111E-11</v>
      </c>
      <c r="EL7" s="22">
        <f t="shared" si="0"/>
        <v>7.8216544352471828E-11</v>
      </c>
      <c r="EM7" s="22">
        <f t="shared" si="0"/>
        <v>7.3669070843607187E-11</v>
      </c>
    </row>
    <row r="8" spans="2:143" x14ac:dyDescent="0.3">
      <c r="L8" s="7"/>
      <c r="M8" t="s">
        <v>17</v>
      </c>
      <c r="N8" s="15">
        <f>SUM(Data_sheet_PTD!$N8:N8)</f>
        <v>34876.22</v>
      </c>
      <c r="O8" s="15">
        <f>SUM(Data_sheet_PTD!$N8:O8)</f>
        <v>72699.34</v>
      </c>
      <c r="P8" s="15">
        <f>SUM(Data_sheet_PTD!$N8:P8)</f>
        <v>116822.70999999999</v>
      </c>
      <c r="Q8" s="15">
        <f>SUM(Data_sheet_PTD!$N8:Q8)</f>
        <v>159645.82999999999</v>
      </c>
      <c r="R8" s="15">
        <f>SUM(Data_sheet_PTD!$N8:R8)</f>
        <v>208072.44999999998</v>
      </c>
      <c r="S8" s="15">
        <f>SUM(Data_sheet_PTD!$N8:S8)</f>
        <v>254075.33999999997</v>
      </c>
      <c r="T8" s="15">
        <f>SUM(Data_sheet_PTD!$N8:T8)</f>
        <v>304870.00999999995</v>
      </c>
      <c r="U8" s="15">
        <f>SUM(Data_sheet_PTD!$N8:U8)</f>
        <v>352757.53999999992</v>
      </c>
      <c r="V8" s="15">
        <f>SUM(Data_sheet_PTD!$N8:V8)</f>
        <v>393453.34999999992</v>
      </c>
      <c r="W8" s="15">
        <f>SUM(Data_sheet_PTD!$N8:W8)</f>
        <v>433517.87999999989</v>
      </c>
      <c r="X8" s="15">
        <f>SUM(Data_sheet_PTD!$N8:X8)</f>
        <v>464262.77999999991</v>
      </c>
      <c r="Y8" s="15">
        <f>SUM(Data_sheet_PTD!$N8:Y8)</f>
        <v>492584.46999999991</v>
      </c>
      <c r="Z8" s="16"/>
      <c r="AA8" s="15">
        <f>SUM(Data_sheet_PTD!$AA8:AA8)</f>
        <v>33885.93</v>
      </c>
      <c r="AB8" s="15">
        <f>SUM(Data_sheet_PTD!$AA8:AB8)</f>
        <v>75690.63</v>
      </c>
      <c r="AC8" s="15">
        <f>SUM(Data_sheet_PTD!$AA8:AC8)</f>
        <v>123417.65</v>
      </c>
      <c r="AD8" s="15">
        <f>SUM(Data_sheet_PTD!$AA8:AD8)</f>
        <v>174314.86</v>
      </c>
      <c r="AE8" s="15">
        <f>SUM(Data_sheet_PTD!$AA8:AE8)</f>
        <v>234266.36</v>
      </c>
      <c r="AF8" s="15">
        <f>SUM(Data_sheet_PTD!$AA8:AF8)</f>
        <v>286587.75</v>
      </c>
      <c r="AG8" s="15">
        <f>SUM(Data_sheet_PTD!$AA8:AG8)</f>
        <v>338964.94</v>
      </c>
      <c r="AH8" s="15">
        <f>SUM(Data_sheet_PTD!$AA8:AH8)</f>
        <v>386250.39</v>
      </c>
      <c r="AI8" s="15">
        <f>SUM(Data_sheet_PTD!$AA8:AI8)</f>
        <v>431756.35000000003</v>
      </c>
      <c r="AJ8" s="15">
        <f>SUM(Data_sheet_PTD!$AA8:AJ8)</f>
        <v>474979.60000000003</v>
      </c>
      <c r="AK8" s="15">
        <f>SUM(Data_sheet_PTD!$AA8:AK8)</f>
        <v>508971.46</v>
      </c>
      <c r="AL8" s="15">
        <f>SUM(Data_sheet_PTD!$AA8:AL8)</f>
        <v>541112.17000000004</v>
      </c>
      <c r="AM8" s="16"/>
      <c r="AN8" s="15">
        <f>SUM(Data_sheet_PTD!$AN8:AN8)</f>
        <v>41501.519999999997</v>
      </c>
      <c r="AO8" s="15">
        <f>SUM(Data_sheet_PTD!$AN8:AO8)</f>
        <v>84481.31</v>
      </c>
      <c r="AP8" s="15">
        <f>SUM(Data_sheet_PTD!$AN8:AP8)</f>
        <v>139827.46</v>
      </c>
      <c r="AQ8" s="15">
        <f>SUM(Data_sheet_PTD!$AN8:AQ8)</f>
        <v>193095.16999999998</v>
      </c>
      <c r="AR8" s="15">
        <f>SUM(Data_sheet_PTD!$AN8:AR8)</f>
        <v>256792.81</v>
      </c>
      <c r="AS8" s="15">
        <f>SUM(Data_sheet_PTD!$AN8:AS8)</f>
        <v>312493.92</v>
      </c>
      <c r="AT8" s="15">
        <f>SUM(Data_sheet_PTD!$AN8:AT8)</f>
        <v>363691.17</v>
      </c>
      <c r="AU8" s="15">
        <f>SUM(Data_sheet_PTD!$AN8:AU8)</f>
        <v>418233.01999999996</v>
      </c>
      <c r="AV8" s="15">
        <f>SUM(Data_sheet_PTD!$AN8:AV8)</f>
        <v>461858.74</v>
      </c>
      <c r="AW8" s="15">
        <f>SUM(Data_sheet_PTD!$AN8:AW8)</f>
        <v>503360.3</v>
      </c>
      <c r="AX8" s="15">
        <f>SUM(Data_sheet_PTD!$AN8:AX8)</f>
        <v>539728.68999999994</v>
      </c>
      <c r="AY8" s="15">
        <f>SUM(Data_sheet_PTD!$AN8:AY8)</f>
        <v>574231.17999999993</v>
      </c>
      <c r="AZ8" s="16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17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3"/>
      <c r="DA8" s="15">
        <f>SUM(Data_sheet_PTD!DA8:$DA8)</f>
        <v>6412.6473913043519</v>
      </c>
      <c r="DB8" s="15">
        <f>SUM(Data_sheet_PTD!$DA8:DB8)</f>
        <v>6341.9463768116066</v>
      </c>
      <c r="DC8" s="15">
        <f>SUM(Data_sheet_PTD!$DA8:DC8)</f>
        <v>12356.840144927559</v>
      </c>
      <c r="DD8" s="15">
        <f>SUM(Data_sheet_PTD!$DA8:DD8)</f>
        <v>13183.348550724662</v>
      </c>
      <c r="DE8" s="15">
        <f>SUM(Data_sheet_PTD!$DA8:DE8)</f>
        <v>15083.180144927563</v>
      </c>
      <c r="DF8" s="15">
        <f>SUM(Data_sheet_PTD!$DA8:DF8)</f>
        <v>16848.375217391334</v>
      </c>
      <c r="DG8" s="15">
        <f>SUM(Data_sheet_PTD!$DA8:DG8)</f>
        <v>15668.435217391332</v>
      </c>
      <c r="DH8" s="15">
        <f>SUM(Data_sheet_PTD!$DA8:DH8)</f>
        <v>22924.83521739133</v>
      </c>
      <c r="DI8" s="15">
        <f>SUM(Data_sheet_PTD!$DA8:DI8)</f>
        <v>21044.595217391332</v>
      </c>
      <c r="DJ8" s="15">
        <f>SUM(Data_sheet_PTD!$DA8:DJ8)</f>
        <v>19322.905217391319</v>
      </c>
      <c r="DK8" s="15">
        <f>SUM(Data_sheet_PTD!$DA8:DK8)</f>
        <v>21699.435217391318</v>
      </c>
      <c r="DL8" s="15">
        <f>SUM(Data_sheet_PTD!$DA8:DL8)</f>
        <v>24061.215217391316</v>
      </c>
      <c r="DM8" s="13"/>
      <c r="DN8" s="15">
        <f>SUM(Data_sheet_PTD!$DN8:DN8)</f>
        <v>1202.9426086956466</v>
      </c>
      <c r="DO8" s="15">
        <f>SUM(Data_sheet_PTD!$DN8:DO8)</f>
        <v>2448.7336231883946</v>
      </c>
      <c r="DP8" s="15">
        <f>SUM(Data_sheet_PTD!$DN8:DP8)</f>
        <v>4052.9698550724452</v>
      </c>
      <c r="DQ8" s="15">
        <f>SUM(Data_sheet_PTD!$DN8:DQ8)</f>
        <v>5596.9614492753362</v>
      </c>
      <c r="DR8" s="15">
        <f>SUM(Data_sheet_PTD!$DN8:DR8)</f>
        <v>7443.269855072429</v>
      </c>
      <c r="DS8" s="15">
        <f>SUM(Data_sheet_PTD!$DN8:DS8)</f>
        <v>9057.7947826086529</v>
      </c>
      <c r="DT8" s="15">
        <f>SUM(Data_sheet_PTD!$DN8:DT8)</f>
        <v>9057.7947826086529</v>
      </c>
      <c r="DU8" s="15">
        <f>SUM(Data_sheet_PTD!$DN8:DU8)</f>
        <v>9057.7947826086529</v>
      </c>
      <c r="DV8" s="15">
        <f>SUM(Data_sheet_PTD!$DN8:DV8)</f>
        <v>9057.7947826086529</v>
      </c>
      <c r="DW8" s="15">
        <f>SUM(Data_sheet_PTD!$DN8:DW8)</f>
        <v>9057.7947826086529</v>
      </c>
      <c r="DX8" s="15">
        <f>SUM(Data_sheet_PTD!$DN8:DX8)</f>
        <v>9057.7947826086529</v>
      </c>
      <c r="DY8" s="15">
        <f>SUM(Data_sheet_PTD!$DN8:DY8)</f>
        <v>9057.7947826086529</v>
      </c>
      <c r="DZ8" s="13"/>
      <c r="EB8" s="22">
        <f t="shared" si="1"/>
        <v>0</v>
      </c>
      <c r="EC8" s="22">
        <f t="shared" si="0"/>
        <v>0</v>
      </c>
      <c r="ED8" s="22">
        <f t="shared" si="0"/>
        <v>0</v>
      </c>
      <c r="EE8" s="22">
        <f t="shared" si="0"/>
        <v>0</v>
      </c>
      <c r="EF8" s="22">
        <f t="shared" si="0"/>
        <v>0</v>
      </c>
      <c r="EG8" s="22">
        <f t="shared" si="0"/>
        <v>0</v>
      </c>
      <c r="EH8" s="22">
        <f t="shared" si="0"/>
        <v>0</v>
      </c>
      <c r="EI8" s="22">
        <f t="shared" si="0"/>
        <v>-3.637978807091713E-11</v>
      </c>
      <c r="EJ8" s="22">
        <f t="shared" si="0"/>
        <v>-2.9103830456733704E-11</v>
      </c>
      <c r="EK8" s="22">
        <f t="shared" si="0"/>
        <v>0</v>
      </c>
      <c r="EL8" s="22">
        <f t="shared" si="0"/>
        <v>-4.7293724492192268E-11</v>
      </c>
      <c r="EM8" s="22">
        <f t="shared" si="0"/>
        <v>-7.2759576141834259E-11</v>
      </c>
    </row>
    <row r="9" spans="2:143" x14ac:dyDescent="0.3">
      <c r="C9" t="s">
        <v>478</v>
      </c>
      <c r="E9">
        <f>E7</f>
        <v>100</v>
      </c>
      <c r="F9">
        <f>F7</f>
        <v>120</v>
      </c>
      <c r="L9" s="7"/>
      <c r="M9" t="s">
        <v>298</v>
      </c>
      <c r="N9" s="15">
        <f>SUM(Data_sheet_PTD!$N9:N9)</f>
        <v>0</v>
      </c>
      <c r="O9" s="15">
        <f>SUM(Data_sheet_PTD!$N9:O9)</f>
        <v>0</v>
      </c>
      <c r="P9" s="15">
        <f>SUM(Data_sheet_PTD!$N9:P9)</f>
        <v>0</v>
      </c>
      <c r="Q9" s="15">
        <f>SUM(Data_sheet_PTD!$N9:Q9)</f>
        <v>0</v>
      </c>
      <c r="R9" s="15">
        <f>SUM(Data_sheet_PTD!$N9:R9)</f>
        <v>0</v>
      </c>
      <c r="S9" s="15">
        <f>SUM(Data_sheet_PTD!$N9:S9)</f>
        <v>0</v>
      </c>
      <c r="T9" s="15">
        <f>SUM(Data_sheet_PTD!$N9:T9)</f>
        <v>0</v>
      </c>
      <c r="U9" s="15">
        <f>SUM(Data_sheet_PTD!$N9:U9)</f>
        <v>0</v>
      </c>
      <c r="V9" s="15">
        <f>SUM(Data_sheet_PTD!$N9:V9)</f>
        <v>0</v>
      </c>
      <c r="W9" s="15">
        <f>SUM(Data_sheet_PTD!$N9:W9)</f>
        <v>0</v>
      </c>
      <c r="X9" s="15">
        <f>SUM(Data_sheet_PTD!$N9:X9)</f>
        <v>0</v>
      </c>
      <c r="Y9" s="15">
        <f>SUM(Data_sheet_PTD!$N9:Y9)</f>
        <v>0</v>
      </c>
      <c r="Z9" s="16"/>
      <c r="AA9" s="15">
        <f>SUM(Data_sheet_PTD!$AA9:AA9)</f>
        <v>0</v>
      </c>
      <c r="AB9" s="15">
        <f>SUM(Data_sheet_PTD!$AA9:AB9)</f>
        <v>0</v>
      </c>
      <c r="AC9" s="15">
        <f>SUM(Data_sheet_PTD!$AA9:AC9)</f>
        <v>0</v>
      </c>
      <c r="AD9" s="15">
        <f>SUM(Data_sheet_PTD!$AA9:AD9)</f>
        <v>0</v>
      </c>
      <c r="AE9" s="15">
        <f>SUM(Data_sheet_PTD!$AA9:AE9)</f>
        <v>0</v>
      </c>
      <c r="AF9" s="15">
        <f>SUM(Data_sheet_PTD!$AA9:AF9)</f>
        <v>0</v>
      </c>
      <c r="AG9" s="15">
        <f>SUM(Data_sheet_PTD!$AA9:AG9)</f>
        <v>0</v>
      </c>
      <c r="AH9" s="15">
        <f>SUM(Data_sheet_PTD!$AA9:AH9)</f>
        <v>0</v>
      </c>
      <c r="AI9" s="15">
        <f>SUM(Data_sheet_PTD!$AA9:AI9)</f>
        <v>0</v>
      </c>
      <c r="AJ9" s="15">
        <f>SUM(Data_sheet_PTD!$AA9:AJ9)</f>
        <v>0</v>
      </c>
      <c r="AK9" s="15">
        <f>SUM(Data_sheet_PTD!$AA9:AK9)</f>
        <v>0</v>
      </c>
      <c r="AL9" s="15">
        <f>SUM(Data_sheet_PTD!$AA9:AL9)</f>
        <v>0</v>
      </c>
      <c r="AM9" s="16"/>
      <c r="AN9" s="15">
        <f>SUM(Data_sheet_PTD!$AN9:AN9)</f>
        <v>0</v>
      </c>
      <c r="AO9" s="15">
        <f>SUM(Data_sheet_PTD!$AN9:AO9)</f>
        <v>0</v>
      </c>
      <c r="AP9" s="15">
        <f>SUM(Data_sheet_PTD!$AN9:AP9)</f>
        <v>0</v>
      </c>
      <c r="AQ9" s="15">
        <f>SUM(Data_sheet_PTD!$AN9:AQ9)</f>
        <v>0</v>
      </c>
      <c r="AR9" s="15">
        <f>SUM(Data_sheet_PTD!$AN9:AR9)</f>
        <v>0</v>
      </c>
      <c r="AS9" s="15">
        <f>SUM(Data_sheet_PTD!$AN9:AS9)</f>
        <v>0</v>
      </c>
      <c r="AT9" s="15">
        <f>SUM(Data_sheet_PTD!$AN9:AT9)</f>
        <v>0</v>
      </c>
      <c r="AU9" s="15">
        <f>SUM(Data_sheet_PTD!$AN9:AU9)</f>
        <v>0</v>
      </c>
      <c r="AV9" s="15">
        <f>SUM(Data_sheet_PTD!$AN9:AV9)</f>
        <v>0</v>
      </c>
      <c r="AW9" s="15">
        <f>SUM(Data_sheet_PTD!$AN9:AW9)</f>
        <v>0</v>
      </c>
      <c r="AX9" s="15">
        <f>SUM(Data_sheet_PTD!$AN9:AX9)</f>
        <v>0</v>
      </c>
      <c r="AY9" s="15">
        <f>SUM(Data_sheet_PTD!$AN9:AY9)</f>
        <v>0</v>
      </c>
      <c r="AZ9" s="16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17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3"/>
      <c r="DA9" s="15">
        <f>SUM(Data_sheet_PTD!DA9:$DA9)</f>
        <v>0</v>
      </c>
      <c r="DB9" s="15">
        <f>SUM(Data_sheet_PTD!$DA9:DB9)</f>
        <v>0</v>
      </c>
      <c r="DC9" s="15">
        <f>SUM(Data_sheet_PTD!$DA9:DC9)</f>
        <v>0</v>
      </c>
      <c r="DD9" s="15">
        <f>SUM(Data_sheet_PTD!$DA9:DD9)</f>
        <v>0</v>
      </c>
      <c r="DE9" s="15">
        <f>SUM(Data_sheet_PTD!$DA9:DE9)</f>
        <v>0</v>
      </c>
      <c r="DF9" s="15">
        <f>SUM(Data_sheet_PTD!$DA9:DF9)</f>
        <v>0</v>
      </c>
      <c r="DG9" s="15">
        <f>SUM(Data_sheet_PTD!$DA9:DG9)</f>
        <v>0</v>
      </c>
      <c r="DH9" s="15">
        <f>SUM(Data_sheet_PTD!$DA9:DH9)</f>
        <v>0</v>
      </c>
      <c r="DI9" s="15">
        <f>SUM(Data_sheet_PTD!$DA9:DI9)</f>
        <v>0</v>
      </c>
      <c r="DJ9" s="15">
        <f>SUM(Data_sheet_PTD!$DA9:DJ9)</f>
        <v>0</v>
      </c>
      <c r="DK9" s="15">
        <f>SUM(Data_sheet_PTD!$DA9:DK9)</f>
        <v>0</v>
      </c>
      <c r="DL9" s="15">
        <f>SUM(Data_sheet_PTD!$DA9:DL9)</f>
        <v>0</v>
      </c>
      <c r="DM9" s="13"/>
      <c r="DN9" s="15">
        <f>SUM(Data_sheet_PTD!$DN9:DN9)</f>
        <v>0</v>
      </c>
      <c r="DO9" s="15">
        <f>SUM(Data_sheet_PTD!$DN9:DO9)</f>
        <v>0</v>
      </c>
      <c r="DP9" s="15">
        <f>SUM(Data_sheet_PTD!$DN9:DP9)</f>
        <v>0</v>
      </c>
      <c r="DQ9" s="15">
        <f>SUM(Data_sheet_PTD!$DN9:DQ9)</f>
        <v>0</v>
      </c>
      <c r="DR9" s="15">
        <f>SUM(Data_sheet_PTD!$DN9:DR9)</f>
        <v>0</v>
      </c>
      <c r="DS9" s="15">
        <f>SUM(Data_sheet_PTD!$DN9:DS9)</f>
        <v>0</v>
      </c>
      <c r="DT9" s="15">
        <f>SUM(Data_sheet_PTD!$DN9:DT9)</f>
        <v>0</v>
      </c>
      <c r="DU9" s="15">
        <f>SUM(Data_sheet_PTD!$DN9:DU9)</f>
        <v>0</v>
      </c>
      <c r="DV9" s="15">
        <f>SUM(Data_sheet_PTD!$DN9:DV9)</f>
        <v>0</v>
      </c>
      <c r="DW9" s="15">
        <f>SUM(Data_sheet_PTD!$DN9:DW9)</f>
        <v>0</v>
      </c>
      <c r="DX9" s="15">
        <f>SUM(Data_sheet_PTD!$DN9:DX9)</f>
        <v>0</v>
      </c>
      <c r="DY9" s="15">
        <f>SUM(Data_sheet_PTD!$DN9:DY9)</f>
        <v>0</v>
      </c>
      <c r="DZ9" s="13"/>
      <c r="EB9" s="22">
        <f t="shared" si="1"/>
        <v>0</v>
      </c>
      <c r="EC9" s="22">
        <f t="shared" si="0"/>
        <v>0</v>
      </c>
      <c r="ED9" s="22">
        <f t="shared" si="0"/>
        <v>0</v>
      </c>
      <c r="EE9" s="22">
        <f t="shared" si="0"/>
        <v>0</v>
      </c>
      <c r="EF9" s="22">
        <f t="shared" si="0"/>
        <v>0</v>
      </c>
      <c r="EG9" s="22">
        <f t="shared" si="0"/>
        <v>0</v>
      </c>
      <c r="EH9" s="22">
        <f t="shared" si="0"/>
        <v>0</v>
      </c>
      <c r="EI9" s="22">
        <f t="shared" si="0"/>
        <v>0</v>
      </c>
      <c r="EJ9" s="22">
        <f t="shared" si="0"/>
        <v>0</v>
      </c>
      <c r="EK9" s="22">
        <f t="shared" si="0"/>
        <v>0</v>
      </c>
      <c r="EL9" s="22">
        <f t="shared" si="0"/>
        <v>0</v>
      </c>
      <c r="EM9" s="22">
        <f t="shared" si="0"/>
        <v>0</v>
      </c>
    </row>
    <row r="10" spans="2:143" x14ac:dyDescent="0.3">
      <c r="C10" t="s">
        <v>279</v>
      </c>
      <c r="E10">
        <f>E6</f>
        <v>0.52</v>
      </c>
      <c r="F10">
        <f>F6</f>
        <v>0.59</v>
      </c>
      <c r="L10" s="7"/>
      <c r="M10" t="s">
        <v>18</v>
      </c>
      <c r="N10" s="15">
        <f>SUM(Data_sheet_PTD!$N10:N10)</f>
        <v>0</v>
      </c>
      <c r="O10" s="15">
        <f>SUM(Data_sheet_PTD!$N10:O10)</f>
        <v>0</v>
      </c>
      <c r="P10" s="15">
        <f>SUM(Data_sheet_PTD!$N10:P10)</f>
        <v>0</v>
      </c>
      <c r="Q10" s="15">
        <f>SUM(Data_sheet_PTD!$N10:Q10)</f>
        <v>0</v>
      </c>
      <c r="R10" s="15">
        <f>SUM(Data_sheet_PTD!$N10:R10)</f>
        <v>0</v>
      </c>
      <c r="S10" s="15">
        <f>SUM(Data_sheet_PTD!$N10:S10)</f>
        <v>0</v>
      </c>
      <c r="T10" s="15">
        <f>SUM(Data_sheet_PTD!$N10:T10)</f>
        <v>0</v>
      </c>
      <c r="U10" s="15">
        <f>SUM(Data_sheet_PTD!$N10:U10)</f>
        <v>0</v>
      </c>
      <c r="V10" s="15">
        <f>SUM(Data_sheet_PTD!$N10:V10)</f>
        <v>0</v>
      </c>
      <c r="W10" s="15">
        <f>SUM(Data_sheet_PTD!$N10:W10)</f>
        <v>0</v>
      </c>
      <c r="X10" s="15">
        <f>SUM(Data_sheet_PTD!$N10:X10)</f>
        <v>0</v>
      </c>
      <c r="Y10" s="15">
        <f>SUM(Data_sheet_PTD!$N10:Y10)</f>
        <v>0</v>
      </c>
      <c r="Z10" s="16"/>
      <c r="AA10" s="15">
        <f>SUM(Data_sheet_PTD!$AA10:AA10)</f>
        <v>0</v>
      </c>
      <c r="AB10" s="15">
        <f>SUM(Data_sheet_PTD!$AA10:AB10)</f>
        <v>0</v>
      </c>
      <c r="AC10" s="15">
        <f>SUM(Data_sheet_PTD!$AA10:AC10)</f>
        <v>0</v>
      </c>
      <c r="AD10" s="15">
        <f>SUM(Data_sheet_PTD!$AA10:AD10)</f>
        <v>0</v>
      </c>
      <c r="AE10" s="15">
        <f>SUM(Data_sheet_PTD!$AA10:AE10)</f>
        <v>0</v>
      </c>
      <c r="AF10" s="15">
        <f>SUM(Data_sheet_PTD!$AA10:AF10)</f>
        <v>0</v>
      </c>
      <c r="AG10" s="15">
        <f>SUM(Data_sheet_PTD!$AA10:AG10)</f>
        <v>0</v>
      </c>
      <c r="AH10" s="15">
        <f>SUM(Data_sheet_PTD!$AA10:AH10)</f>
        <v>0</v>
      </c>
      <c r="AI10" s="15">
        <f>SUM(Data_sheet_PTD!$AA10:AI10)</f>
        <v>0</v>
      </c>
      <c r="AJ10" s="15">
        <f>SUM(Data_sheet_PTD!$AA10:AJ10)</f>
        <v>0</v>
      </c>
      <c r="AK10" s="15">
        <f>SUM(Data_sheet_PTD!$AA10:AK10)</f>
        <v>0</v>
      </c>
      <c r="AL10" s="15">
        <f>SUM(Data_sheet_PTD!$AA10:AL10)</f>
        <v>0</v>
      </c>
      <c r="AM10" s="16"/>
      <c r="AN10" s="15">
        <f>SUM(Data_sheet_PTD!$AN10:AN10)</f>
        <v>0</v>
      </c>
      <c r="AO10" s="15">
        <f>SUM(Data_sheet_PTD!$AN10:AO10)</f>
        <v>0</v>
      </c>
      <c r="AP10" s="15">
        <f>SUM(Data_sheet_PTD!$AN10:AP10)</f>
        <v>0</v>
      </c>
      <c r="AQ10" s="15">
        <f>SUM(Data_sheet_PTD!$AN10:AQ10)</f>
        <v>0</v>
      </c>
      <c r="AR10" s="15">
        <f>SUM(Data_sheet_PTD!$AN10:AR10)</f>
        <v>0</v>
      </c>
      <c r="AS10" s="15">
        <f>SUM(Data_sheet_PTD!$AN10:AS10)</f>
        <v>0</v>
      </c>
      <c r="AT10" s="15">
        <f>SUM(Data_sheet_PTD!$AN10:AT10)</f>
        <v>0</v>
      </c>
      <c r="AU10" s="15">
        <f>SUM(Data_sheet_PTD!$AN10:AU10)</f>
        <v>0</v>
      </c>
      <c r="AV10" s="15">
        <f>SUM(Data_sheet_PTD!$AN10:AV10)</f>
        <v>0</v>
      </c>
      <c r="AW10" s="15">
        <f>SUM(Data_sheet_PTD!$AN10:AW10)</f>
        <v>0</v>
      </c>
      <c r="AX10" s="15">
        <f>SUM(Data_sheet_PTD!$AN10:AX10)</f>
        <v>0</v>
      </c>
      <c r="AY10" s="15">
        <f>SUM(Data_sheet_PTD!$AN10:AY10)</f>
        <v>0</v>
      </c>
      <c r="AZ10" s="16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17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3"/>
      <c r="DA10" s="15">
        <f>SUM(Data_sheet_PTD!DA10:$DA10)</f>
        <v>0</v>
      </c>
      <c r="DB10" s="15">
        <f>SUM(Data_sheet_PTD!$DA10:DB10)</f>
        <v>0</v>
      </c>
      <c r="DC10" s="15">
        <f>SUM(Data_sheet_PTD!$DA10:DC10)</f>
        <v>0</v>
      </c>
      <c r="DD10" s="15">
        <f>SUM(Data_sheet_PTD!$DA10:DD10)</f>
        <v>0</v>
      </c>
      <c r="DE10" s="15">
        <f>SUM(Data_sheet_PTD!$DA10:DE10)</f>
        <v>0</v>
      </c>
      <c r="DF10" s="15">
        <f>SUM(Data_sheet_PTD!$DA10:DF10)</f>
        <v>0</v>
      </c>
      <c r="DG10" s="15">
        <f>SUM(Data_sheet_PTD!$DA10:DG10)</f>
        <v>0</v>
      </c>
      <c r="DH10" s="15">
        <f>SUM(Data_sheet_PTD!$DA10:DH10)</f>
        <v>0</v>
      </c>
      <c r="DI10" s="15">
        <f>SUM(Data_sheet_PTD!$DA10:DI10)</f>
        <v>0</v>
      </c>
      <c r="DJ10" s="15">
        <f>SUM(Data_sheet_PTD!$DA10:DJ10)</f>
        <v>0</v>
      </c>
      <c r="DK10" s="15">
        <f>SUM(Data_sheet_PTD!$DA10:DK10)</f>
        <v>0</v>
      </c>
      <c r="DL10" s="15">
        <f>SUM(Data_sheet_PTD!$DA10:DL10)</f>
        <v>0</v>
      </c>
      <c r="DM10" s="13"/>
      <c r="DN10" s="15">
        <f>SUM(Data_sheet_PTD!$DN10:DN10)</f>
        <v>0</v>
      </c>
      <c r="DO10" s="15">
        <f>SUM(Data_sheet_PTD!$DN10:DO10)</f>
        <v>0</v>
      </c>
      <c r="DP10" s="15">
        <f>SUM(Data_sheet_PTD!$DN10:DP10)</f>
        <v>0</v>
      </c>
      <c r="DQ10" s="15">
        <f>SUM(Data_sheet_PTD!$DN10:DQ10)</f>
        <v>0</v>
      </c>
      <c r="DR10" s="15">
        <f>SUM(Data_sheet_PTD!$DN10:DR10)</f>
        <v>0</v>
      </c>
      <c r="DS10" s="15">
        <f>SUM(Data_sheet_PTD!$DN10:DS10)</f>
        <v>0</v>
      </c>
      <c r="DT10" s="15">
        <f>SUM(Data_sheet_PTD!$DN10:DT10)</f>
        <v>0</v>
      </c>
      <c r="DU10" s="15">
        <f>SUM(Data_sheet_PTD!$DN10:DU10)</f>
        <v>0</v>
      </c>
      <c r="DV10" s="15">
        <f>SUM(Data_sheet_PTD!$DN10:DV10)</f>
        <v>0</v>
      </c>
      <c r="DW10" s="15">
        <f>SUM(Data_sheet_PTD!$DN10:DW10)</f>
        <v>0</v>
      </c>
      <c r="DX10" s="15">
        <f>SUM(Data_sheet_PTD!$DN10:DX10)</f>
        <v>0</v>
      </c>
      <c r="DY10" s="15">
        <f>SUM(Data_sheet_PTD!$DN10:DY10)</f>
        <v>0</v>
      </c>
      <c r="DZ10" s="13"/>
      <c r="EB10" s="22">
        <f t="shared" si="1"/>
        <v>0</v>
      </c>
      <c r="EC10" s="22">
        <f t="shared" si="0"/>
        <v>0</v>
      </c>
      <c r="ED10" s="22">
        <f t="shared" si="0"/>
        <v>0</v>
      </c>
      <c r="EE10" s="22">
        <f t="shared" si="0"/>
        <v>0</v>
      </c>
      <c r="EF10" s="22">
        <f t="shared" si="0"/>
        <v>0</v>
      </c>
      <c r="EG10" s="22">
        <f t="shared" si="0"/>
        <v>0</v>
      </c>
      <c r="EH10" s="22">
        <f t="shared" si="0"/>
        <v>0</v>
      </c>
      <c r="EI10" s="22">
        <f t="shared" si="0"/>
        <v>0</v>
      </c>
      <c r="EJ10" s="22">
        <f t="shared" si="0"/>
        <v>0</v>
      </c>
      <c r="EK10" s="22">
        <f t="shared" si="0"/>
        <v>0</v>
      </c>
      <c r="EL10" s="22">
        <f t="shared" si="0"/>
        <v>0</v>
      </c>
      <c r="EM10" s="22">
        <f t="shared" si="0"/>
        <v>0</v>
      </c>
    </row>
    <row r="11" spans="2:143" x14ac:dyDescent="0.3">
      <c r="C11" t="s">
        <v>278</v>
      </c>
      <c r="D11" t="s">
        <v>366</v>
      </c>
      <c r="E11">
        <f>E9/E10</f>
        <v>192.30769230769229</v>
      </c>
      <c r="F11">
        <f>F9/F10</f>
        <v>203.38983050847457</v>
      </c>
      <c r="L11" s="7"/>
      <c r="M11" t="s">
        <v>19</v>
      </c>
      <c r="N11" s="15">
        <f>SUM(Data_sheet_PTD!$N11:N11)</f>
        <v>0</v>
      </c>
      <c r="O11" s="15">
        <f>SUM(Data_sheet_PTD!$N11:O11)</f>
        <v>0</v>
      </c>
      <c r="P11" s="15">
        <f>SUM(Data_sheet_PTD!$N11:P11)</f>
        <v>0</v>
      </c>
      <c r="Q11" s="15">
        <f>SUM(Data_sheet_PTD!$N11:Q11)</f>
        <v>0</v>
      </c>
      <c r="R11" s="15">
        <f>SUM(Data_sheet_PTD!$N11:R11)</f>
        <v>0</v>
      </c>
      <c r="S11" s="15">
        <f>SUM(Data_sheet_PTD!$N11:S11)</f>
        <v>0</v>
      </c>
      <c r="T11" s="15">
        <f>SUM(Data_sheet_PTD!$N11:T11)</f>
        <v>0</v>
      </c>
      <c r="U11" s="15">
        <f>SUM(Data_sheet_PTD!$N11:U11)</f>
        <v>0</v>
      </c>
      <c r="V11" s="15">
        <f>SUM(Data_sheet_PTD!$N11:V11)</f>
        <v>0</v>
      </c>
      <c r="W11" s="15">
        <f>SUM(Data_sheet_PTD!$N11:W11)</f>
        <v>0</v>
      </c>
      <c r="X11" s="15">
        <f>SUM(Data_sheet_PTD!$N11:X11)</f>
        <v>0</v>
      </c>
      <c r="Y11" s="15">
        <f>SUM(Data_sheet_PTD!$N11:Y11)</f>
        <v>0</v>
      </c>
      <c r="Z11" s="16"/>
      <c r="AA11" s="15">
        <f>SUM(Data_sheet_PTD!$AA11:AA11)</f>
        <v>0</v>
      </c>
      <c r="AB11" s="15">
        <f>SUM(Data_sheet_PTD!$AA11:AB11)</f>
        <v>0</v>
      </c>
      <c r="AC11" s="15">
        <f>SUM(Data_sheet_PTD!$AA11:AC11)</f>
        <v>0</v>
      </c>
      <c r="AD11" s="15">
        <f>SUM(Data_sheet_PTD!$AA11:AD11)</f>
        <v>0</v>
      </c>
      <c r="AE11" s="15">
        <f>SUM(Data_sheet_PTD!$AA11:AE11)</f>
        <v>0</v>
      </c>
      <c r="AF11" s="15">
        <f>SUM(Data_sheet_PTD!$AA11:AF11)</f>
        <v>0</v>
      </c>
      <c r="AG11" s="15">
        <f>SUM(Data_sheet_PTD!$AA11:AG11)</f>
        <v>0</v>
      </c>
      <c r="AH11" s="15">
        <f>SUM(Data_sheet_PTD!$AA11:AH11)</f>
        <v>0</v>
      </c>
      <c r="AI11" s="15">
        <f>SUM(Data_sheet_PTD!$AA11:AI11)</f>
        <v>0</v>
      </c>
      <c r="AJ11" s="15">
        <f>SUM(Data_sheet_PTD!$AA11:AJ11)</f>
        <v>0</v>
      </c>
      <c r="AK11" s="15">
        <f>SUM(Data_sheet_PTD!$AA11:AK11)</f>
        <v>0</v>
      </c>
      <c r="AL11" s="15">
        <f>SUM(Data_sheet_PTD!$AA11:AL11)</f>
        <v>0</v>
      </c>
      <c r="AM11" s="16"/>
      <c r="AN11" s="15">
        <f>SUM(Data_sheet_PTD!$AN11:AN11)</f>
        <v>0</v>
      </c>
      <c r="AO11" s="15">
        <f>SUM(Data_sheet_PTD!$AN11:AO11)</f>
        <v>0</v>
      </c>
      <c r="AP11" s="15">
        <f>SUM(Data_sheet_PTD!$AN11:AP11)</f>
        <v>0</v>
      </c>
      <c r="AQ11" s="15">
        <f>SUM(Data_sheet_PTD!$AN11:AQ11)</f>
        <v>0</v>
      </c>
      <c r="AR11" s="15">
        <f>SUM(Data_sheet_PTD!$AN11:AR11)</f>
        <v>0</v>
      </c>
      <c r="AS11" s="15">
        <f>SUM(Data_sheet_PTD!$AN11:AS11)</f>
        <v>0</v>
      </c>
      <c r="AT11" s="15">
        <f>SUM(Data_sheet_PTD!$AN11:AT11)</f>
        <v>0</v>
      </c>
      <c r="AU11" s="15">
        <f>SUM(Data_sheet_PTD!$AN11:AU11)</f>
        <v>0</v>
      </c>
      <c r="AV11" s="15">
        <f>SUM(Data_sheet_PTD!$AN11:AV11)</f>
        <v>0</v>
      </c>
      <c r="AW11" s="15">
        <f>SUM(Data_sheet_PTD!$AN11:AW11)</f>
        <v>0</v>
      </c>
      <c r="AX11" s="15">
        <f>SUM(Data_sheet_PTD!$AN11:AX11)</f>
        <v>0</v>
      </c>
      <c r="AY11" s="15">
        <f>SUM(Data_sheet_PTD!$AN11:AY11)</f>
        <v>0</v>
      </c>
      <c r="AZ11" s="16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17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3"/>
      <c r="DA11" s="15">
        <f>SUM(Data_sheet_PTD!DA11:$DA11)</f>
        <v>0</v>
      </c>
      <c r="DB11" s="15">
        <f>SUM(Data_sheet_PTD!$DA11:DB11)</f>
        <v>0</v>
      </c>
      <c r="DC11" s="15">
        <f>SUM(Data_sheet_PTD!$DA11:DC11)</f>
        <v>0</v>
      </c>
      <c r="DD11" s="15">
        <f>SUM(Data_sheet_PTD!$DA11:DD11)</f>
        <v>0</v>
      </c>
      <c r="DE11" s="15">
        <f>SUM(Data_sheet_PTD!$DA11:DE11)</f>
        <v>0</v>
      </c>
      <c r="DF11" s="15">
        <f>SUM(Data_sheet_PTD!$DA11:DF11)</f>
        <v>0</v>
      </c>
      <c r="DG11" s="15">
        <f>SUM(Data_sheet_PTD!$DA11:DG11)</f>
        <v>0</v>
      </c>
      <c r="DH11" s="15">
        <f>SUM(Data_sheet_PTD!$DA11:DH11)</f>
        <v>0</v>
      </c>
      <c r="DI11" s="15">
        <f>SUM(Data_sheet_PTD!$DA11:DI11)</f>
        <v>0</v>
      </c>
      <c r="DJ11" s="15">
        <f>SUM(Data_sheet_PTD!$DA11:DJ11)</f>
        <v>0</v>
      </c>
      <c r="DK11" s="15">
        <f>SUM(Data_sheet_PTD!$DA11:DK11)</f>
        <v>0</v>
      </c>
      <c r="DL11" s="15">
        <f>SUM(Data_sheet_PTD!$DA11:DL11)</f>
        <v>0</v>
      </c>
      <c r="DM11" s="13"/>
      <c r="DN11" s="15">
        <f>SUM(Data_sheet_PTD!$DN11:DN11)</f>
        <v>0</v>
      </c>
      <c r="DO11" s="15">
        <f>SUM(Data_sheet_PTD!$DN11:DO11)</f>
        <v>0</v>
      </c>
      <c r="DP11" s="15">
        <f>SUM(Data_sheet_PTD!$DN11:DP11)</f>
        <v>0</v>
      </c>
      <c r="DQ11" s="15">
        <f>SUM(Data_sheet_PTD!$DN11:DQ11)</f>
        <v>0</v>
      </c>
      <c r="DR11" s="15">
        <f>SUM(Data_sheet_PTD!$DN11:DR11)</f>
        <v>0</v>
      </c>
      <c r="DS11" s="15">
        <f>SUM(Data_sheet_PTD!$DN11:DS11)</f>
        <v>0</v>
      </c>
      <c r="DT11" s="15">
        <f>SUM(Data_sheet_PTD!$DN11:DT11)</f>
        <v>0</v>
      </c>
      <c r="DU11" s="15">
        <f>SUM(Data_sheet_PTD!$DN11:DU11)</f>
        <v>0</v>
      </c>
      <c r="DV11" s="15">
        <f>SUM(Data_sheet_PTD!$DN11:DV11)</f>
        <v>0</v>
      </c>
      <c r="DW11" s="15">
        <f>SUM(Data_sheet_PTD!$DN11:DW11)</f>
        <v>0</v>
      </c>
      <c r="DX11" s="15">
        <f>SUM(Data_sheet_PTD!$DN11:DX11)</f>
        <v>0</v>
      </c>
      <c r="DY11" s="15">
        <f>SUM(Data_sheet_PTD!$DN11:DY11)</f>
        <v>0</v>
      </c>
      <c r="DZ11" s="13"/>
      <c r="EB11" s="22">
        <f t="shared" si="1"/>
        <v>0</v>
      </c>
      <c r="EC11" s="22">
        <f t="shared" si="0"/>
        <v>0</v>
      </c>
      <c r="ED11" s="22">
        <f t="shared" si="0"/>
        <v>0</v>
      </c>
      <c r="EE11" s="22">
        <f t="shared" si="0"/>
        <v>0</v>
      </c>
      <c r="EF11" s="22">
        <f t="shared" si="0"/>
        <v>0</v>
      </c>
      <c r="EG11" s="22">
        <f t="shared" si="0"/>
        <v>0</v>
      </c>
      <c r="EH11" s="22">
        <f t="shared" si="0"/>
        <v>0</v>
      </c>
      <c r="EI11" s="22">
        <f t="shared" si="0"/>
        <v>0</v>
      </c>
      <c r="EJ11" s="22">
        <f t="shared" si="0"/>
        <v>0</v>
      </c>
      <c r="EK11" s="22">
        <f t="shared" si="0"/>
        <v>0</v>
      </c>
      <c r="EL11" s="22">
        <f t="shared" si="0"/>
        <v>0</v>
      </c>
      <c r="EM11" s="22">
        <f t="shared" si="0"/>
        <v>0</v>
      </c>
    </row>
    <row r="12" spans="2:143" x14ac:dyDescent="0.3">
      <c r="L12" s="7"/>
      <c r="M12" t="s">
        <v>20</v>
      </c>
      <c r="N12" s="15">
        <f>SUM(Data_sheet_PTD!$N12:N12)</f>
        <v>26174.3</v>
      </c>
      <c r="O12" s="15">
        <f>SUM(Data_sheet_PTD!$N12:O12)</f>
        <v>26174.3</v>
      </c>
      <c r="P12" s="15">
        <f>SUM(Data_sheet_PTD!$N12:P12)</f>
        <v>26174.3</v>
      </c>
      <c r="Q12" s="15">
        <f>SUM(Data_sheet_PTD!$N12:Q12)</f>
        <v>26174.3</v>
      </c>
      <c r="R12" s="15">
        <f>SUM(Data_sheet_PTD!$N12:R12)</f>
        <v>26174.3</v>
      </c>
      <c r="S12" s="15">
        <f>SUM(Data_sheet_PTD!$N12:S12)</f>
        <v>26174.3</v>
      </c>
      <c r="T12" s="15">
        <f>SUM(Data_sheet_PTD!$N12:T12)</f>
        <v>26174.3</v>
      </c>
      <c r="U12" s="15">
        <f>SUM(Data_sheet_PTD!$N12:U12)</f>
        <v>26174.3</v>
      </c>
      <c r="V12" s="15">
        <f>SUM(Data_sheet_PTD!$N12:V12)</f>
        <v>26174.3</v>
      </c>
      <c r="W12" s="15">
        <f>SUM(Data_sheet_PTD!$N12:W12)</f>
        <v>26174.3</v>
      </c>
      <c r="X12" s="15">
        <f>SUM(Data_sheet_PTD!$N12:X12)</f>
        <v>26174.3</v>
      </c>
      <c r="Y12" s="15">
        <f>SUM(Data_sheet_PTD!$N12:Y12)</f>
        <v>26174.3</v>
      </c>
      <c r="Z12" s="16"/>
      <c r="AA12" s="15">
        <f>SUM(Data_sheet_PTD!$AA12:AA12)</f>
        <v>0</v>
      </c>
      <c r="AB12" s="15">
        <f>SUM(Data_sheet_PTD!$AA12:AB12)</f>
        <v>0</v>
      </c>
      <c r="AC12" s="15">
        <f>SUM(Data_sheet_PTD!$AA12:AC12)</f>
        <v>0</v>
      </c>
      <c r="AD12" s="15">
        <f>SUM(Data_sheet_PTD!$AA12:AD12)</f>
        <v>0</v>
      </c>
      <c r="AE12" s="15">
        <f>SUM(Data_sheet_PTD!$AA12:AE12)</f>
        <v>0</v>
      </c>
      <c r="AF12" s="15">
        <f>SUM(Data_sheet_PTD!$AA12:AF12)</f>
        <v>0</v>
      </c>
      <c r="AG12" s="15">
        <f>SUM(Data_sheet_PTD!$AA12:AG12)</f>
        <v>0</v>
      </c>
      <c r="AH12" s="15">
        <f>SUM(Data_sheet_PTD!$AA12:AH12)</f>
        <v>0</v>
      </c>
      <c r="AI12" s="15">
        <f>SUM(Data_sheet_PTD!$AA12:AI12)</f>
        <v>0</v>
      </c>
      <c r="AJ12" s="15">
        <f>SUM(Data_sheet_PTD!$AA12:AJ12)</f>
        <v>0</v>
      </c>
      <c r="AK12" s="15">
        <f>SUM(Data_sheet_PTD!$AA12:AK12)</f>
        <v>0</v>
      </c>
      <c r="AL12" s="15">
        <f>SUM(Data_sheet_PTD!$AA12:AL12)</f>
        <v>0</v>
      </c>
      <c r="AM12" s="16"/>
      <c r="AN12" s="15">
        <f>SUM(Data_sheet_PTD!$AN12:AN12)</f>
        <v>0</v>
      </c>
      <c r="AO12" s="15">
        <f>SUM(Data_sheet_PTD!$AN12:AO12)</f>
        <v>0</v>
      </c>
      <c r="AP12" s="15">
        <f>SUM(Data_sheet_PTD!$AN12:AP12)</f>
        <v>0</v>
      </c>
      <c r="AQ12" s="15">
        <f>SUM(Data_sheet_PTD!$AN12:AQ12)</f>
        <v>0</v>
      </c>
      <c r="AR12" s="15">
        <f>SUM(Data_sheet_PTD!$AN12:AR12)</f>
        <v>0</v>
      </c>
      <c r="AS12" s="15">
        <f>SUM(Data_sheet_PTD!$AN12:AS12)</f>
        <v>0</v>
      </c>
      <c r="AT12" s="15">
        <f>SUM(Data_sheet_PTD!$AN12:AT12)</f>
        <v>0</v>
      </c>
      <c r="AU12" s="15">
        <f>SUM(Data_sheet_PTD!$AN12:AU12)</f>
        <v>0</v>
      </c>
      <c r="AV12" s="15">
        <f>SUM(Data_sheet_PTD!$AN12:AV12)</f>
        <v>0</v>
      </c>
      <c r="AW12" s="15">
        <f>SUM(Data_sheet_PTD!$AN12:AW12)</f>
        <v>0</v>
      </c>
      <c r="AX12" s="15">
        <f>SUM(Data_sheet_PTD!$AN12:AX12)</f>
        <v>0</v>
      </c>
      <c r="AY12" s="15">
        <f>SUM(Data_sheet_PTD!$AN12:AY12)</f>
        <v>0</v>
      </c>
      <c r="AZ12" s="16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17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3"/>
      <c r="DA12" s="15">
        <f>SUM(Data_sheet_PTD!DA12:$DA12)</f>
        <v>0</v>
      </c>
      <c r="DB12" s="15">
        <f>SUM(Data_sheet_PTD!$DA12:DB12)</f>
        <v>0</v>
      </c>
      <c r="DC12" s="15">
        <f>SUM(Data_sheet_PTD!$DA12:DC12)</f>
        <v>0</v>
      </c>
      <c r="DD12" s="15">
        <f>SUM(Data_sheet_PTD!$DA12:DD12)</f>
        <v>0</v>
      </c>
      <c r="DE12" s="15">
        <f>SUM(Data_sheet_PTD!$DA12:DE12)</f>
        <v>0</v>
      </c>
      <c r="DF12" s="15">
        <f>SUM(Data_sheet_PTD!$DA12:DF12)</f>
        <v>0</v>
      </c>
      <c r="DG12" s="15">
        <f>SUM(Data_sheet_PTD!$DA12:DG12)</f>
        <v>0</v>
      </c>
      <c r="DH12" s="15">
        <f>SUM(Data_sheet_PTD!$DA12:DH12)</f>
        <v>0</v>
      </c>
      <c r="DI12" s="15">
        <f>SUM(Data_sheet_PTD!$DA12:DI12)</f>
        <v>0</v>
      </c>
      <c r="DJ12" s="15">
        <f>SUM(Data_sheet_PTD!$DA12:DJ12)</f>
        <v>0</v>
      </c>
      <c r="DK12" s="15">
        <f>SUM(Data_sheet_PTD!$DA12:DK12)</f>
        <v>0</v>
      </c>
      <c r="DL12" s="15">
        <f>SUM(Data_sheet_PTD!$DA12:DL12)</f>
        <v>0</v>
      </c>
      <c r="DM12" s="13"/>
      <c r="DN12" s="15">
        <f>SUM(Data_sheet_PTD!$DN12:DN12)</f>
        <v>0</v>
      </c>
      <c r="DO12" s="15">
        <f>SUM(Data_sheet_PTD!$DN12:DO12)</f>
        <v>0</v>
      </c>
      <c r="DP12" s="15">
        <f>SUM(Data_sheet_PTD!$DN12:DP12)</f>
        <v>0</v>
      </c>
      <c r="DQ12" s="15">
        <f>SUM(Data_sheet_PTD!$DN12:DQ12)</f>
        <v>0</v>
      </c>
      <c r="DR12" s="15">
        <f>SUM(Data_sheet_PTD!$DN12:DR12)</f>
        <v>0</v>
      </c>
      <c r="DS12" s="15">
        <f>SUM(Data_sheet_PTD!$DN12:DS12)</f>
        <v>0</v>
      </c>
      <c r="DT12" s="15">
        <f>SUM(Data_sheet_PTD!$DN12:DT12)</f>
        <v>0</v>
      </c>
      <c r="DU12" s="15">
        <f>SUM(Data_sheet_PTD!$DN12:DU12)</f>
        <v>0</v>
      </c>
      <c r="DV12" s="15">
        <f>SUM(Data_sheet_PTD!$DN12:DV12)</f>
        <v>0</v>
      </c>
      <c r="DW12" s="15">
        <f>SUM(Data_sheet_PTD!$DN12:DW12)</f>
        <v>0</v>
      </c>
      <c r="DX12" s="15">
        <f>SUM(Data_sheet_PTD!$DN12:DX12)</f>
        <v>0</v>
      </c>
      <c r="DY12" s="15">
        <f>SUM(Data_sheet_PTD!$DN12:DY12)</f>
        <v>0</v>
      </c>
      <c r="DZ12" s="13"/>
      <c r="EB12" s="22">
        <f t="shared" si="1"/>
        <v>0</v>
      </c>
      <c r="EC12" s="22">
        <f t="shared" si="0"/>
        <v>0</v>
      </c>
      <c r="ED12" s="22">
        <f t="shared" si="0"/>
        <v>0</v>
      </c>
      <c r="EE12" s="22">
        <f t="shared" si="0"/>
        <v>0</v>
      </c>
      <c r="EF12" s="22">
        <f t="shared" si="0"/>
        <v>0</v>
      </c>
      <c r="EG12" s="22">
        <f t="shared" si="0"/>
        <v>0</v>
      </c>
      <c r="EH12" s="22">
        <f t="shared" si="0"/>
        <v>0</v>
      </c>
      <c r="EI12" s="22">
        <f t="shared" si="0"/>
        <v>0</v>
      </c>
      <c r="EJ12" s="22">
        <f t="shared" si="0"/>
        <v>0</v>
      </c>
      <c r="EK12" s="22">
        <f t="shared" si="0"/>
        <v>0</v>
      </c>
      <c r="EL12" s="22">
        <f t="shared" si="0"/>
        <v>0</v>
      </c>
      <c r="EM12" s="22">
        <f t="shared" si="0"/>
        <v>0</v>
      </c>
    </row>
    <row r="13" spans="2:143" x14ac:dyDescent="0.3">
      <c r="L13" s="7"/>
      <c r="M13" t="s">
        <v>21</v>
      </c>
      <c r="N13" s="15">
        <f>SUM(Data_sheet_PTD!$N13:N13)</f>
        <v>0</v>
      </c>
      <c r="O13" s="15">
        <f>SUM(Data_sheet_PTD!$N13:O13)</f>
        <v>0</v>
      </c>
      <c r="P13" s="15">
        <f>SUM(Data_sheet_PTD!$N13:P13)</f>
        <v>0</v>
      </c>
      <c r="Q13" s="15">
        <f>SUM(Data_sheet_PTD!$N13:Q13)</f>
        <v>0</v>
      </c>
      <c r="R13" s="15">
        <f>SUM(Data_sheet_PTD!$N13:R13)</f>
        <v>0</v>
      </c>
      <c r="S13" s="15">
        <f>SUM(Data_sheet_PTD!$N13:S13)</f>
        <v>0</v>
      </c>
      <c r="T13" s="15">
        <f>SUM(Data_sheet_PTD!$N13:T13)</f>
        <v>0</v>
      </c>
      <c r="U13" s="15">
        <f>SUM(Data_sheet_PTD!$N13:U13)</f>
        <v>0</v>
      </c>
      <c r="V13" s="15">
        <f>SUM(Data_sheet_PTD!$N13:V13)</f>
        <v>0</v>
      </c>
      <c r="W13" s="15">
        <f>SUM(Data_sheet_PTD!$N13:W13)</f>
        <v>0</v>
      </c>
      <c r="X13" s="15">
        <f>SUM(Data_sheet_PTD!$N13:X13)</f>
        <v>0</v>
      </c>
      <c r="Y13" s="15">
        <f>SUM(Data_sheet_PTD!$N13:Y13)</f>
        <v>0</v>
      </c>
      <c r="Z13" s="16"/>
      <c r="AA13" s="15">
        <f>SUM(Data_sheet_PTD!$AA13:AA13)</f>
        <v>0</v>
      </c>
      <c r="AB13" s="15">
        <f>SUM(Data_sheet_PTD!$AA13:AB13)</f>
        <v>0</v>
      </c>
      <c r="AC13" s="15">
        <f>SUM(Data_sheet_PTD!$AA13:AC13)</f>
        <v>0</v>
      </c>
      <c r="AD13" s="15">
        <f>SUM(Data_sheet_PTD!$AA13:AD13)</f>
        <v>0</v>
      </c>
      <c r="AE13" s="15">
        <f>SUM(Data_sheet_PTD!$AA13:AE13)</f>
        <v>0</v>
      </c>
      <c r="AF13" s="15">
        <f>SUM(Data_sheet_PTD!$AA13:AF13)</f>
        <v>0</v>
      </c>
      <c r="AG13" s="15">
        <f>SUM(Data_sheet_PTD!$AA13:AG13)</f>
        <v>0</v>
      </c>
      <c r="AH13" s="15">
        <f>SUM(Data_sheet_PTD!$AA13:AH13)</f>
        <v>0</v>
      </c>
      <c r="AI13" s="15">
        <f>SUM(Data_sheet_PTD!$AA13:AI13)</f>
        <v>0</v>
      </c>
      <c r="AJ13" s="15">
        <f>SUM(Data_sheet_PTD!$AA13:AJ13)</f>
        <v>0</v>
      </c>
      <c r="AK13" s="15">
        <f>SUM(Data_sheet_PTD!$AA13:AK13)</f>
        <v>0</v>
      </c>
      <c r="AL13" s="15">
        <f>SUM(Data_sheet_PTD!$AA13:AL13)</f>
        <v>0</v>
      </c>
      <c r="AM13" s="16"/>
      <c r="AN13" s="15">
        <f>SUM(Data_sheet_PTD!$AN13:AN13)</f>
        <v>0</v>
      </c>
      <c r="AO13" s="15">
        <f>SUM(Data_sheet_PTD!$AN13:AO13)</f>
        <v>0</v>
      </c>
      <c r="AP13" s="15">
        <f>SUM(Data_sheet_PTD!$AN13:AP13)</f>
        <v>0</v>
      </c>
      <c r="AQ13" s="15">
        <f>SUM(Data_sheet_PTD!$AN13:AQ13)</f>
        <v>0</v>
      </c>
      <c r="AR13" s="15">
        <f>SUM(Data_sheet_PTD!$AN13:AR13)</f>
        <v>0</v>
      </c>
      <c r="AS13" s="15">
        <f>SUM(Data_sheet_PTD!$AN13:AS13)</f>
        <v>0</v>
      </c>
      <c r="AT13" s="15">
        <f>SUM(Data_sheet_PTD!$AN13:AT13)</f>
        <v>0</v>
      </c>
      <c r="AU13" s="15">
        <f>SUM(Data_sheet_PTD!$AN13:AU13)</f>
        <v>0</v>
      </c>
      <c r="AV13" s="15">
        <f>SUM(Data_sheet_PTD!$AN13:AV13)</f>
        <v>0</v>
      </c>
      <c r="AW13" s="15">
        <f>SUM(Data_sheet_PTD!$AN13:AW13)</f>
        <v>0</v>
      </c>
      <c r="AX13" s="15">
        <f>SUM(Data_sheet_PTD!$AN13:AX13)</f>
        <v>0</v>
      </c>
      <c r="AY13" s="15">
        <f>SUM(Data_sheet_PTD!$AN13:AY13)</f>
        <v>0</v>
      </c>
      <c r="AZ13" s="16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17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3"/>
      <c r="DA13" s="15">
        <f>SUM(Data_sheet_PTD!DA13:$DA13)</f>
        <v>0</v>
      </c>
      <c r="DB13" s="15">
        <f>SUM(Data_sheet_PTD!$DA13:DB13)</f>
        <v>0</v>
      </c>
      <c r="DC13" s="15">
        <f>SUM(Data_sheet_PTD!$DA13:DC13)</f>
        <v>0</v>
      </c>
      <c r="DD13" s="15">
        <f>SUM(Data_sheet_PTD!$DA13:DD13)</f>
        <v>0</v>
      </c>
      <c r="DE13" s="15">
        <f>SUM(Data_sheet_PTD!$DA13:DE13)</f>
        <v>0</v>
      </c>
      <c r="DF13" s="15">
        <f>SUM(Data_sheet_PTD!$DA13:DF13)</f>
        <v>0</v>
      </c>
      <c r="DG13" s="15">
        <f>SUM(Data_sheet_PTD!$DA13:DG13)</f>
        <v>0</v>
      </c>
      <c r="DH13" s="15">
        <f>SUM(Data_sheet_PTD!$DA13:DH13)</f>
        <v>0</v>
      </c>
      <c r="DI13" s="15">
        <f>SUM(Data_sheet_PTD!$DA13:DI13)</f>
        <v>0</v>
      </c>
      <c r="DJ13" s="15">
        <f>SUM(Data_sheet_PTD!$DA13:DJ13)</f>
        <v>0</v>
      </c>
      <c r="DK13" s="15">
        <f>SUM(Data_sheet_PTD!$DA13:DK13)</f>
        <v>0</v>
      </c>
      <c r="DL13" s="15">
        <f>SUM(Data_sheet_PTD!$DA13:DL13)</f>
        <v>0</v>
      </c>
      <c r="DM13" s="13"/>
      <c r="DN13" s="15">
        <f>SUM(Data_sheet_PTD!$DN13:DN13)</f>
        <v>0</v>
      </c>
      <c r="DO13" s="15">
        <f>SUM(Data_sheet_PTD!$DN13:DO13)</f>
        <v>0</v>
      </c>
      <c r="DP13" s="15">
        <f>SUM(Data_sheet_PTD!$DN13:DP13)</f>
        <v>0</v>
      </c>
      <c r="DQ13" s="15">
        <f>SUM(Data_sheet_PTD!$DN13:DQ13)</f>
        <v>0</v>
      </c>
      <c r="DR13" s="15">
        <f>SUM(Data_sheet_PTD!$DN13:DR13)</f>
        <v>0</v>
      </c>
      <c r="DS13" s="15">
        <f>SUM(Data_sheet_PTD!$DN13:DS13)</f>
        <v>0</v>
      </c>
      <c r="DT13" s="15">
        <f>SUM(Data_sheet_PTD!$DN13:DT13)</f>
        <v>0</v>
      </c>
      <c r="DU13" s="15">
        <f>SUM(Data_sheet_PTD!$DN13:DU13)</f>
        <v>0</v>
      </c>
      <c r="DV13" s="15">
        <f>SUM(Data_sheet_PTD!$DN13:DV13)</f>
        <v>0</v>
      </c>
      <c r="DW13" s="15">
        <f>SUM(Data_sheet_PTD!$DN13:DW13)</f>
        <v>0</v>
      </c>
      <c r="DX13" s="15">
        <f>SUM(Data_sheet_PTD!$DN13:DX13)</f>
        <v>0</v>
      </c>
      <c r="DY13" s="15">
        <f>SUM(Data_sheet_PTD!$DN13:DY13)</f>
        <v>0</v>
      </c>
      <c r="DZ13" s="13"/>
      <c r="EB13" s="22">
        <f t="shared" si="1"/>
        <v>0</v>
      </c>
      <c r="EC13" s="22">
        <f t="shared" si="0"/>
        <v>0</v>
      </c>
      <c r="ED13" s="22">
        <f t="shared" si="0"/>
        <v>0</v>
      </c>
      <c r="EE13" s="22">
        <f t="shared" si="0"/>
        <v>0</v>
      </c>
      <c r="EF13" s="22">
        <f t="shared" si="0"/>
        <v>0</v>
      </c>
      <c r="EG13" s="22">
        <f t="shared" si="0"/>
        <v>0</v>
      </c>
      <c r="EH13" s="22">
        <f t="shared" si="0"/>
        <v>0</v>
      </c>
      <c r="EI13" s="22">
        <f t="shared" si="0"/>
        <v>0</v>
      </c>
      <c r="EJ13" s="22">
        <f t="shared" si="0"/>
        <v>0</v>
      </c>
      <c r="EK13" s="22">
        <f t="shared" si="0"/>
        <v>0</v>
      </c>
      <c r="EL13" s="22">
        <f t="shared" si="0"/>
        <v>0</v>
      </c>
      <c r="EM13" s="22">
        <f t="shared" si="0"/>
        <v>0</v>
      </c>
    </row>
    <row r="14" spans="2:143" x14ac:dyDescent="0.3">
      <c r="L14" s="7"/>
      <c r="M14" t="s">
        <v>22</v>
      </c>
      <c r="N14" s="15">
        <f>SUM(Data_sheet_PTD!$N14:N14)</f>
        <v>51480.44</v>
      </c>
      <c r="O14" s="15">
        <f>SUM(Data_sheet_PTD!$N14:O14)</f>
        <v>109919</v>
      </c>
      <c r="P14" s="15">
        <f>SUM(Data_sheet_PTD!$N14:P14)</f>
        <v>176268.86</v>
      </c>
      <c r="Q14" s="15">
        <f>SUM(Data_sheet_PTD!$N14:Q14)</f>
        <v>264972.5</v>
      </c>
      <c r="R14" s="15">
        <f>SUM(Data_sheet_PTD!$N14:R14)</f>
        <v>360314.19</v>
      </c>
      <c r="S14" s="15">
        <f>SUM(Data_sheet_PTD!$N14:S14)</f>
        <v>463454.95</v>
      </c>
      <c r="T14" s="15">
        <f>SUM(Data_sheet_PTD!$N14:T14)</f>
        <v>570479.19000000006</v>
      </c>
      <c r="U14" s="15">
        <f>SUM(Data_sheet_PTD!$N14:U14)</f>
        <v>672181.14</v>
      </c>
      <c r="V14" s="15">
        <f>SUM(Data_sheet_PTD!$N14:V14)</f>
        <v>748544.82000000007</v>
      </c>
      <c r="W14" s="15">
        <f>SUM(Data_sheet_PTD!$N14:W14)</f>
        <v>825217.6100000001</v>
      </c>
      <c r="X14" s="15">
        <f>SUM(Data_sheet_PTD!$N14:X14)</f>
        <v>879319.16000000015</v>
      </c>
      <c r="Y14" s="15">
        <f>SUM(Data_sheet_PTD!$N14:Y14)</f>
        <v>930117.39000000013</v>
      </c>
      <c r="Z14" s="16"/>
      <c r="AA14" s="15">
        <f>SUM(Data_sheet_PTD!$AA14:AA14)</f>
        <v>62721.45</v>
      </c>
      <c r="AB14" s="15">
        <f>SUM(Data_sheet_PTD!$AA14:AB14)</f>
        <v>126586.26999999999</v>
      </c>
      <c r="AC14" s="15">
        <f>SUM(Data_sheet_PTD!$AA14:AC14)</f>
        <v>212266.44999999998</v>
      </c>
      <c r="AD14" s="15">
        <f>SUM(Data_sheet_PTD!$AA14:AD14)</f>
        <v>310788.47999999998</v>
      </c>
      <c r="AE14" s="15">
        <f>SUM(Data_sheet_PTD!$AA14:AE14)</f>
        <v>441846.01</v>
      </c>
      <c r="AF14" s="15">
        <f>SUM(Data_sheet_PTD!$AA14:AF14)</f>
        <v>596870.85</v>
      </c>
      <c r="AG14" s="15">
        <f>SUM(Data_sheet_PTD!$AA14:AG14)</f>
        <v>728607.19</v>
      </c>
      <c r="AH14" s="15">
        <f>SUM(Data_sheet_PTD!$AA14:AH14)</f>
        <v>848958.30999999994</v>
      </c>
      <c r="AI14" s="15">
        <f>SUM(Data_sheet_PTD!$AA14:AI14)</f>
        <v>948870.8899999999</v>
      </c>
      <c r="AJ14" s="15">
        <f>SUM(Data_sheet_PTD!$AA14:AJ14)</f>
        <v>1046676.1199999999</v>
      </c>
      <c r="AK14" s="15">
        <f>SUM(Data_sheet_PTD!$AA14:AK14)</f>
        <v>1116374.5499999998</v>
      </c>
      <c r="AL14" s="15">
        <f>SUM(Data_sheet_PTD!$AA14:AL14)</f>
        <v>1185598.7199999997</v>
      </c>
      <c r="AM14" s="16"/>
      <c r="AN14" s="15">
        <f>SUM(Data_sheet_PTD!$AN14:AN14)</f>
        <v>81210.48</v>
      </c>
      <c r="AO14" s="15">
        <f>SUM(Data_sheet_PTD!$AN14:AO14)</f>
        <v>159132.15999999997</v>
      </c>
      <c r="AP14" s="15">
        <f>SUM(Data_sheet_PTD!$AN14:AP14)</f>
        <v>257719.34999999998</v>
      </c>
      <c r="AQ14" s="15">
        <f>SUM(Data_sheet_PTD!$AN14:AQ14)</f>
        <v>365443.23</v>
      </c>
      <c r="AR14" s="15">
        <f>SUM(Data_sheet_PTD!$AN14:AR14)</f>
        <v>493911.56</v>
      </c>
      <c r="AS14" s="15">
        <f>SUM(Data_sheet_PTD!$AN14:AS14)</f>
        <v>624312.22</v>
      </c>
      <c r="AT14" s="15">
        <f>SUM(Data_sheet_PTD!$AN14:AT14)</f>
        <v>735971.11</v>
      </c>
      <c r="AU14" s="15">
        <f>SUM(Data_sheet_PTD!$AN14:AU14)</f>
        <v>863817.24</v>
      </c>
      <c r="AV14" s="15">
        <f>SUM(Data_sheet_PTD!$AN14:AV14)</f>
        <v>954071.07</v>
      </c>
      <c r="AW14" s="15">
        <f>SUM(Data_sheet_PTD!$AN14:AW14)</f>
        <v>1033238.19</v>
      </c>
      <c r="AX14" s="15">
        <f>SUM(Data_sheet_PTD!$AN14:AX14)</f>
        <v>1102103.3499999999</v>
      </c>
      <c r="AY14" s="15">
        <f>SUM(Data_sheet_PTD!$AN14:AY14)</f>
        <v>1163682.43</v>
      </c>
      <c r="AZ14" s="16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17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3"/>
      <c r="DA14" s="15">
        <f>SUM(Data_sheet_PTD!DA14:$DA14)</f>
        <v>14377.106962025315</v>
      </c>
      <c r="DB14" s="15">
        <f>SUM(Data_sheet_PTD!$DA14:DB14)</f>
        <v>24488.565443037955</v>
      </c>
      <c r="DC14" s="15">
        <f>SUM(Data_sheet_PTD!$DA14:DC14)</f>
        <v>37395.575443037967</v>
      </c>
      <c r="DD14" s="15">
        <f>SUM(Data_sheet_PTD!$DA14:DD14)</f>
        <v>41405.913153881353</v>
      </c>
      <c r="DE14" s="15">
        <f>SUM(Data_sheet_PTD!$DA14:DE14)</f>
        <v>32625.468334604262</v>
      </c>
      <c r="DF14" s="15">
        <f>SUM(Data_sheet_PTD!$DA14:DF14)</f>
        <v>1716.9191779777757</v>
      </c>
      <c r="DG14" s="15">
        <f>SUM(Data_sheet_PTD!$DA14:DG14)</f>
        <v>-23741.682147323409</v>
      </c>
      <c r="DH14" s="15">
        <f>SUM(Data_sheet_PTD!$DA14:DH14)</f>
        <v>-22407.931424431841</v>
      </c>
      <c r="DI14" s="15">
        <f>SUM(Data_sheet_PTD!$DA14:DI14)</f>
        <v>-36416.263593106538</v>
      </c>
      <c r="DJ14" s="15">
        <f>SUM(Data_sheet_PTD!$DA14:DJ14)</f>
        <v>-63949.555615578443</v>
      </c>
      <c r="DK14" s="15">
        <f>SUM(Data_sheet_PTD!$DA14:DK14)</f>
        <v>-72520.484042544733</v>
      </c>
      <c r="DL14" s="15">
        <f>SUM(Data_sheet_PTD!$DA14:DL14)</f>
        <v>-87084.571795353724</v>
      </c>
      <c r="DM14" s="13"/>
      <c r="DN14" s="15">
        <f>SUM(Data_sheet_PTD!$DN14:DN14)</f>
        <v>4111.9230379746868</v>
      </c>
      <c r="DO14" s="15">
        <f>SUM(Data_sheet_PTD!$DN14:DO14)</f>
        <v>8057.3245569620312</v>
      </c>
      <c r="DP14" s="15">
        <f>SUM(Data_sheet_PTD!$DN14:DP14)</f>
        <v>8057.3245569620312</v>
      </c>
      <c r="DQ14" s="15">
        <f>SUM(Data_sheet_PTD!$DN14:DQ14)</f>
        <v>13248.836846118647</v>
      </c>
      <c r="DR14" s="15">
        <f>SUM(Data_sheet_PTD!$DN14:DR14)</f>
        <v>19440.081665395744</v>
      </c>
      <c r="DS14" s="15">
        <f>SUM(Data_sheet_PTD!$DN14:DS14)</f>
        <v>25724.450822022238</v>
      </c>
      <c r="DT14" s="15">
        <f>SUM(Data_sheet_PTD!$DN14:DT14)</f>
        <v>31105.602147323432</v>
      </c>
      <c r="DU14" s="15">
        <f>SUM(Data_sheet_PTD!$DN14:DU14)</f>
        <v>37266.861424431852</v>
      </c>
      <c r="DV14" s="15">
        <f>SUM(Data_sheet_PTD!$DN14:DV14)</f>
        <v>41616.443593106545</v>
      </c>
      <c r="DW14" s="15">
        <f>SUM(Data_sheet_PTD!$DN14:DW14)</f>
        <v>50511.62561557845</v>
      </c>
      <c r="DX14" s="15">
        <f>SUM(Data_sheet_PTD!$DN14:DX14)</f>
        <v>58249.284042544743</v>
      </c>
      <c r="DY14" s="15">
        <f>SUM(Data_sheet_PTD!$DN14:DY14)</f>
        <v>65168.281795353731</v>
      </c>
      <c r="DZ14" s="13"/>
      <c r="EB14" s="22">
        <f t="shared" si="1"/>
        <v>0</v>
      </c>
      <c r="EC14" s="22">
        <f t="shared" si="0"/>
        <v>0</v>
      </c>
      <c r="ED14" s="22">
        <f t="shared" si="0"/>
        <v>0</v>
      </c>
      <c r="EE14" s="22">
        <f t="shared" si="0"/>
        <v>0</v>
      </c>
      <c r="EF14" s="22">
        <f t="shared" si="0"/>
        <v>0</v>
      </c>
      <c r="EG14" s="22">
        <f t="shared" si="0"/>
        <v>0</v>
      </c>
      <c r="EH14" s="22">
        <f t="shared" si="0"/>
        <v>1.8189894035458565E-11</v>
      </c>
      <c r="EI14" s="22">
        <f t="shared" si="0"/>
        <v>4.0017766878008842E-11</v>
      </c>
      <c r="EJ14" s="22">
        <f t="shared" si="0"/>
        <v>4.3655745685100555E-11</v>
      </c>
      <c r="EK14" s="22">
        <f t="shared" si="0"/>
        <v>5.8207660913467407E-11</v>
      </c>
      <c r="EL14" s="22">
        <f t="shared" si="0"/>
        <v>3.637978807091713E-11</v>
      </c>
      <c r="EM14" s="22">
        <f t="shared" si="0"/>
        <v>1.8917489796876907E-10</v>
      </c>
    </row>
    <row r="15" spans="2:143" x14ac:dyDescent="0.3">
      <c r="L15" s="7"/>
      <c r="M15" t="s">
        <v>304</v>
      </c>
      <c r="N15" s="15">
        <f>SUM(Data_sheet_PTD!$N15:N15)</f>
        <v>0</v>
      </c>
      <c r="O15" s="15">
        <f>SUM(Data_sheet_PTD!$N15:O15)</f>
        <v>0</v>
      </c>
      <c r="P15" s="15">
        <f>SUM(Data_sheet_PTD!$N15:P15)</f>
        <v>0</v>
      </c>
      <c r="Q15" s="15">
        <f>SUM(Data_sheet_PTD!$N15:Q15)</f>
        <v>0</v>
      </c>
      <c r="R15" s="15">
        <f>SUM(Data_sheet_PTD!$N15:R15)</f>
        <v>0</v>
      </c>
      <c r="S15" s="15">
        <f>SUM(Data_sheet_PTD!$N15:S15)</f>
        <v>0</v>
      </c>
      <c r="T15" s="15">
        <f>SUM(Data_sheet_PTD!$N15:T15)</f>
        <v>0</v>
      </c>
      <c r="U15" s="15">
        <f>SUM(Data_sheet_PTD!$N15:U15)</f>
        <v>0</v>
      </c>
      <c r="V15" s="15">
        <f>SUM(Data_sheet_PTD!$N15:V15)</f>
        <v>0</v>
      </c>
      <c r="W15" s="15">
        <f>SUM(Data_sheet_PTD!$N15:W15)</f>
        <v>0</v>
      </c>
      <c r="X15" s="15">
        <f>SUM(Data_sheet_PTD!$N15:X15)</f>
        <v>0</v>
      </c>
      <c r="Y15" s="15">
        <f>SUM(Data_sheet_PTD!$N15:Y15)</f>
        <v>0</v>
      </c>
      <c r="Z15" s="16"/>
      <c r="AA15" s="15">
        <f>SUM(Data_sheet_PTD!$AA15:AA15)</f>
        <v>0</v>
      </c>
      <c r="AB15" s="15">
        <f>SUM(Data_sheet_PTD!$AA15:AB15)</f>
        <v>0</v>
      </c>
      <c r="AC15" s="15">
        <f>SUM(Data_sheet_PTD!$AA15:AC15)</f>
        <v>0</v>
      </c>
      <c r="AD15" s="15">
        <f>SUM(Data_sheet_PTD!$AA15:AD15)</f>
        <v>0</v>
      </c>
      <c r="AE15" s="15">
        <f>SUM(Data_sheet_PTD!$AA15:AE15)</f>
        <v>0</v>
      </c>
      <c r="AF15" s="15">
        <f>SUM(Data_sheet_PTD!$AA15:AF15)</f>
        <v>0</v>
      </c>
      <c r="AG15" s="15">
        <f>SUM(Data_sheet_PTD!$AA15:AG15)</f>
        <v>0</v>
      </c>
      <c r="AH15" s="15">
        <f>SUM(Data_sheet_PTD!$AA15:AH15)</f>
        <v>0</v>
      </c>
      <c r="AI15" s="15">
        <f>SUM(Data_sheet_PTD!$AA15:AI15)</f>
        <v>0</v>
      </c>
      <c r="AJ15" s="15">
        <f>SUM(Data_sheet_PTD!$AA15:AJ15)</f>
        <v>0</v>
      </c>
      <c r="AK15" s="15">
        <f>SUM(Data_sheet_PTD!$AA15:AK15)</f>
        <v>0</v>
      </c>
      <c r="AL15" s="15">
        <f>SUM(Data_sheet_PTD!$AA15:AL15)</f>
        <v>0</v>
      </c>
      <c r="AM15" s="16"/>
      <c r="AN15" s="15">
        <f>SUM(Data_sheet_PTD!$AN15:AN15)</f>
        <v>0</v>
      </c>
      <c r="AO15" s="15">
        <f>SUM(Data_sheet_PTD!$AN15:AO15)</f>
        <v>0</v>
      </c>
      <c r="AP15" s="15">
        <f>SUM(Data_sheet_PTD!$AN15:AP15)</f>
        <v>0</v>
      </c>
      <c r="AQ15" s="15">
        <f>SUM(Data_sheet_PTD!$AN15:AQ15)</f>
        <v>0</v>
      </c>
      <c r="AR15" s="15">
        <f>SUM(Data_sheet_PTD!$AN15:AR15)</f>
        <v>0</v>
      </c>
      <c r="AS15" s="15">
        <f>SUM(Data_sheet_PTD!$AN15:AS15)</f>
        <v>0</v>
      </c>
      <c r="AT15" s="15">
        <f>SUM(Data_sheet_PTD!$AN15:AT15)</f>
        <v>0</v>
      </c>
      <c r="AU15" s="15">
        <f>SUM(Data_sheet_PTD!$AN15:AU15)</f>
        <v>0</v>
      </c>
      <c r="AV15" s="15">
        <f>SUM(Data_sheet_PTD!$AN15:AV15)</f>
        <v>0</v>
      </c>
      <c r="AW15" s="15">
        <f>SUM(Data_sheet_PTD!$AN15:AW15)</f>
        <v>0</v>
      </c>
      <c r="AX15" s="15">
        <f>SUM(Data_sheet_PTD!$AN15:AX15)</f>
        <v>0</v>
      </c>
      <c r="AY15" s="15">
        <f>SUM(Data_sheet_PTD!$AN15:AY15)</f>
        <v>0</v>
      </c>
      <c r="AZ15" s="16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17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3"/>
      <c r="DA15" s="15">
        <f>SUM(Data_sheet_PTD!DA15:$DA15)</f>
        <v>0</v>
      </c>
      <c r="DB15" s="15">
        <f>SUM(Data_sheet_PTD!$DA15:DB15)</f>
        <v>0</v>
      </c>
      <c r="DC15" s="15">
        <f>SUM(Data_sheet_PTD!$DA15:DC15)</f>
        <v>0</v>
      </c>
      <c r="DD15" s="15">
        <f>SUM(Data_sheet_PTD!$DA15:DD15)</f>
        <v>0</v>
      </c>
      <c r="DE15" s="15">
        <f>SUM(Data_sheet_PTD!$DA15:DE15)</f>
        <v>0</v>
      </c>
      <c r="DF15" s="15">
        <f>SUM(Data_sheet_PTD!$DA15:DF15)</f>
        <v>0</v>
      </c>
      <c r="DG15" s="15">
        <f>SUM(Data_sheet_PTD!$DA15:DG15)</f>
        <v>0</v>
      </c>
      <c r="DH15" s="15">
        <f>SUM(Data_sheet_PTD!$DA15:DH15)</f>
        <v>0</v>
      </c>
      <c r="DI15" s="15">
        <f>SUM(Data_sheet_PTD!$DA15:DI15)</f>
        <v>0</v>
      </c>
      <c r="DJ15" s="15">
        <f>SUM(Data_sheet_PTD!$DA15:DJ15)</f>
        <v>0</v>
      </c>
      <c r="DK15" s="15">
        <f>SUM(Data_sheet_PTD!$DA15:DK15)</f>
        <v>0</v>
      </c>
      <c r="DL15" s="15">
        <f>SUM(Data_sheet_PTD!$DA15:DL15)</f>
        <v>0</v>
      </c>
      <c r="DM15" s="13"/>
      <c r="DN15" s="15">
        <f>SUM(Data_sheet_PTD!$DN15:DN15)</f>
        <v>0</v>
      </c>
      <c r="DO15" s="15">
        <f>SUM(Data_sheet_PTD!$DN15:DO15)</f>
        <v>0</v>
      </c>
      <c r="DP15" s="15">
        <f>SUM(Data_sheet_PTD!$DN15:DP15)</f>
        <v>0</v>
      </c>
      <c r="DQ15" s="15">
        <f>SUM(Data_sheet_PTD!$DN15:DQ15)</f>
        <v>0</v>
      </c>
      <c r="DR15" s="15">
        <f>SUM(Data_sheet_PTD!$DN15:DR15)</f>
        <v>0</v>
      </c>
      <c r="DS15" s="15">
        <f>SUM(Data_sheet_PTD!$DN15:DS15)</f>
        <v>0</v>
      </c>
      <c r="DT15" s="15">
        <f>SUM(Data_sheet_PTD!$DN15:DT15)</f>
        <v>0</v>
      </c>
      <c r="DU15" s="15">
        <f>SUM(Data_sheet_PTD!$DN15:DU15)</f>
        <v>0</v>
      </c>
      <c r="DV15" s="15">
        <f>SUM(Data_sheet_PTD!$DN15:DV15)</f>
        <v>0</v>
      </c>
      <c r="DW15" s="15">
        <f>SUM(Data_sheet_PTD!$DN15:DW15)</f>
        <v>0</v>
      </c>
      <c r="DX15" s="15">
        <f>SUM(Data_sheet_PTD!$DN15:DX15)</f>
        <v>0</v>
      </c>
      <c r="DY15" s="15">
        <f>SUM(Data_sheet_PTD!$DN15:DY15)</f>
        <v>0</v>
      </c>
      <c r="DZ15" s="13"/>
      <c r="EB15" s="22">
        <f t="shared" si="1"/>
        <v>0</v>
      </c>
      <c r="EC15" s="22">
        <f t="shared" si="0"/>
        <v>0</v>
      </c>
      <c r="ED15" s="22">
        <f t="shared" si="0"/>
        <v>0</v>
      </c>
      <c r="EE15" s="22">
        <f t="shared" si="0"/>
        <v>0</v>
      </c>
      <c r="EF15" s="22">
        <f t="shared" si="0"/>
        <v>0</v>
      </c>
      <c r="EG15" s="22">
        <f t="shared" si="0"/>
        <v>0</v>
      </c>
      <c r="EH15" s="22">
        <f t="shared" si="0"/>
        <v>0</v>
      </c>
      <c r="EI15" s="22">
        <f t="shared" si="0"/>
        <v>0</v>
      </c>
      <c r="EJ15" s="22">
        <f t="shared" si="0"/>
        <v>0</v>
      </c>
      <c r="EK15" s="22">
        <f t="shared" si="0"/>
        <v>0</v>
      </c>
      <c r="EL15" s="22">
        <f t="shared" si="0"/>
        <v>0</v>
      </c>
      <c r="EM15" s="22">
        <f t="shared" si="0"/>
        <v>0</v>
      </c>
    </row>
    <row r="16" spans="2:143" x14ac:dyDescent="0.3">
      <c r="L16" s="7"/>
      <c r="M16" t="s">
        <v>23</v>
      </c>
      <c r="N16" s="15">
        <f>SUM(Data_sheet_PTD!$N16:N16)</f>
        <v>35090.9</v>
      </c>
      <c r="O16" s="15">
        <f>SUM(Data_sheet_PTD!$N16:O16)</f>
        <v>73676.459999999992</v>
      </c>
      <c r="P16" s="15">
        <f>SUM(Data_sheet_PTD!$N16:P16)</f>
        <v>117923.20999999999</v>
      </c>
      <c r="Q16" s="15">
        <f>SUM(Data_sheet_PTD!$N16:Q16)</f>
        <v>167185.97999999998</v>
      </c>
      <c r="R16" s="15">
        <f>SUM(Data_sheet_PTD!$N16:R16)</f>
        <v>216654.78999999998</v>
      </c>
      <c r="S16" s="15">
        <f>SUM(Data_sheet_PTD!$N16:S16)</f>
        <v>267234.76999999996</v>
      </c>
      <c r="T16" s="15">
        <f>SUM(Data_sheet_PTD!$N16:T16)</f>
        <v>325883.39999999997</v>
      </c>
      <c r="U16" s="15">
        <f>SUM(Data_sheet_PTD!$N16:U16)</f>
        <v>380142.82999999996</v>
      </c>
      <c r="V16" s="15">
        <f>SUM(Data_sheet_PTD!$N16:V16)</f>
        <v>426198.88999999996</v>
      </c>
      <c r="W16" s="15">
        <f>SUM(Data_sheet_PTD!$N16:W16)</f>
        <v>471289.94999999995</v>
      </c>
      <c r="X16" s="15">
        <f>SUM(Data_sheet_PTD!$N16:X16)</f>
        <v>505639.73999999993</v>
      </c>
      <c r="Y16" s="15">
        <f>SUM(Data_sheet_PTD!$N16:Y16)</f>
        <v>536436.44999999995</v>
      </c>
      <c r="Z16" s="16"/>
      <c r="AA16" s="15">
        <f>SUM(Data_sheet_PTD!$AA16:AA16)</f>
        <v>39064.17</v>
      </c>
      <c r="AB16" s="15">
        <f>SUM(Data_sheet_PTD!$AA16:AB16)</f>
        <v>80310</v>
      </c>
      <c r="AC16" s="15">
        <f>SUM(Data_sheet_PTD!$AA16:AC16)</f>
        <v>135317.37</v>
      </c>
      <c r="AD16" s="15">
        <f>SUM(Data_sheet_PTD!$AA16:AD16)</f>
        <v>196036.38999999998</v>
      </c>
      <c r="AE16" s="15">
        <f>SUM(Data_sheet_PTD!$AA16:AE16)</f>
        <v>260898.00999999998</v>
      </c>
      <c r="AF16" s="15">
        <f>SUM(Data_sheet_PTD!$AA16:AF16)</f>
        <v>332437.96999999997</v>
      </c>
      <c r="AG16" s="15">
        <f>SUM(Data_sheet_PTD!$AA16:AG16)</f>
        <v>398100.62</v>
      </c>
      <c r="AH16" s="15">
        <f>SUM(Data_sheet_PTD!$AA16:AH16)</f>
        <v>456807.49</v>
      </c>
      <c r="AI16" s="15">
        <f>SUM(Data_sheet_PTD!$AA16:AI16)</f>
        <v>510860.16</v>
      </c>
      <c r="AJ16" s="15">
        <f>SUM(Data_sheet_PTD!$AA16:AJ16)</f>
        <v>558435.5</v>
      </c>
      <c r="AK16" s="15">
        <f>SUM(Data_sheet_PTD!$AA16:AK16)</f>
        <v>597718.64</v>
      </c>
      <c r="AL16" s="15">
        <f>SUM(Data_sheet_PTD!$AA16:AL16)</f>
        <v>633426.51</v>
      </c>
      <c r="AM16" s="16"/>
      <c r="AN16" s="15">
        <f>SUM(Data_sheet_PTD!$AN16:AN16)</f>
        <v>42704.55</v>
      </c>
      <c r="AO16" s="15">
        <f>SUM(Data_sheet_PTD!$AN16:AO16)</f>
        <v>92939.02</v>
      </c>
      <c r="AP16" s="15">
        <f>SUM(Data_sheet_PTD!$AN16:AP16)</f>
        <v>146241.02000000002</v>
      </c>
      <c r="AQ16" s="15">
        <f>SUM(Data_sheet_PTD!$AN16:AQ16)</f>
        <v>202614.31000000003</v>
      </c>
      <c r="AR16" s="15">
        <f>SUM(Data_sheet_PTD!$AN16:AR16)</f>
        <v>262319.56000000006</v>
      </c>
      <c r="AS16" s="15">
        <f>SUM(Data_sheet_PTD!$AN16:AS16)</f>
        <v>319623.13000000006</v>
      </c>
      <c r="AT16" s="15">
        <f>SUM(Data_sheet_PTD!$AN16:AT16)</f>
        <v>379681.61000000004</v>
      </c>
      <c r="AU16" s="15">
        <f>SUM(Data_sheet_PTD!$AN16:AU16)</f>
        <v>438160.4</v>
      </c>
      <c r="AV16" s="15">
        <f>SUM(Data_sheet_PTD!$AN16:AV16)</f>
        <v>485568.37</v>
      </c>
      <c r="AW16" s="15">
        <f>SUM(Data_sheet_PTD!$AN16:AW16)</f>
        <v>531674.75</v>
      </c>
      <c r="AX16" s="15">
        <f>SUM(Data_sheet_PTD!$AN16:AX16)</f>
        <v>566684.11</v>
      </c>
      <c r="AY16" s="15">
        <f>SUM(Data_sheet_PTD!$AN16:AY16)</f>
        <v>600070.47</v>
      </c>
      <c r="AZ16" s="16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17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3"/>
      <c r="DA16" s="15">
        <f>SUM(Data_sheet_PTD!DA16:$DA16)</f>
        <v>-1553.4166216216181</v>
      </c>
      <c r="DB16" s="15">
        <f>SUM(Data_sheet_PTD!$DA16:DB16)</f>
        <v>6077.5349999999989</v>
      </c>
      <c r="DC16" s="15">
        <f>SUM(Data_sheet_PTD!$DA16:DC16)</f>
        <v>2931.5704054054072</v>
      </c>
      <c r="DD16" s="15">
        <f>SUM(Data_sheet_PTD!$DA16:DD16)</f>
        <v>-1414.1595945945915</v>
      </c>
      <c r="DE16" s="15">
        <f>SUM(Data_sheet_PTD!$DA16:DE16)</f>
        <v>-7366.5995945945924</v>
      </c>
      <c r="DF16" s="15">
        <f>SUM(Data_sheet_PTD!$DA16:DF16)</f>
        <v>-22367.037194594603</v>
      </c>
      <c r="DG16" s="15">
        <f>SUM(Data_sheet_PTD!$DA16:DG16)</f>
        <v>-28771.986927927919</v>
      </c>
      <c r="DH16" s="15">
        <f>SUM(Data_sheet_PTD!$DA16:DH16)</f>
        <v>-29779.784127927916</v>
      </c>
      <c r="DI16" s="15">
        <f>SUM(Data_sheet_PTD!$DA16:DI16)</f>
        <v>-37056.590394594583</v>
      </c>
      <c r="DJ16" s="15">
        <f>SUM(Data_sheet_PTD!$DA16:DJ16)</f>
        <v>-39140.302127927913</v>
      </c>
      <c r="DK16" s="15">
        <f>SUM(Data_sheet_PTD!$DA16:DK16)</f>
        <v>-43880.873594594588</v>
      </c>
      <c r="DL16" s="15">
        <f>SUM(Data_sheet_PTD!$DA16:DL16)</f>
        <v>-46647.53506126126</v>
      </c>
      <c r="DM16" s="13"/>
      <c r="DN16" s="15">
        <f>SUM(Data_sheet_PTD!$DN16:DN16)</f>
        <v>5193.79662162162</v>
      </c>
      <c r="DO16" s="15">
        <f>SUM(Data_sheet_PTD!$DN16:DO16)</f>
        <v>6551.4849999999997</v>
      </c>
      <c r="DP16" s="15">
        <f>SUM(Data_sheet_PTD!$DN16:DP16)</f>
        <v>7992.0795945945956</v>
      </c>
      <c r="DQ16" s="15">
        <f>SUM(Data_sheet_PTD!$DN16:DQ16)</f>
        <v>7992.0795945945956</v>
      </c>
      <c r="DR16" s="15">
        <f>SUM(Data_sheet_PTD!$DN16:DR16)</f>
        <v>8788.1495945945971</v>
      </c>
      <c r="DS16" s="15">
        <f>SUM(Data_sheet_PTD!$DN16:DS16)</f>
        <v>9552.197194594597</v>
      </c>
      <c r="DT16" s="15">
        <f>SUM(Data_sheet_PTD!$DN16:DT16)</f>
        <v>10352.976927927932</v>
      </c>
      <c r="DU16" s="15">
        <f>SUM(Data_sheet_PTD!$DN16:DU16)</f>
        <v>11132.694127927933</v>
      </c>
      <c r="DV16" s="15">
        <f>SUM(Data_sheet_PTD!$DN16:DV16)</f>
        <v>11764.8003945946</v>
      </c>
      <c r="DW16" s="15">
        <f>SUM(Data_sheet_PTD!$DN16:DW16)</f>
        <v>12379.552127927935</v>
      </c>
      <c r="DX16" s="15">
        <f>SUM(Data_sheet_PTD!$DN16:DX16)</f>
        <v>12846.343594594602</v>
      </c>
      <c r="DY16" s="15">
        <f>SUM(Data_sheet_PTD!$DN16:DY16)</f>
        <v>13291.495061261268</v>
      </c>
      <c r="DZ16" s="13"/>
      <c r="EB16" s="22">
        <f t="shared" si="1"/>
        <v>0</v>
      </c>
      <c r="EC16" s="22">
        <f t="shared" si="0"/>
        <v>0</v>
      </c>
      <c r="ED16" s="22">
        <f t="shared" si="0"/>
        <v>2.0008883439004421E-11</v>
      </c>
      <c r="EE16" s="22">
        <f t="shared" si="0"/>
        <v>3.8198777474462986E-11</v>
      </c>
      <c r="EF16" s="22">
        <f t="shared" si="0"/>
        <v>7.0940586738288403E-11</v>
      </c>
      <c r="EG16" s="22">
        <f t="shared" si="0"/>
        <v>9.6406438387930393E-11</v>
      </c>
      <c r="EH16" s="22">
        <f t="shared" si="0"/>
        <v>3.637978807091713E-11</v>
      </c>
      <c r="EI16" s="22">
        <f t="shared" si="0"/>
        <v>0</v>
      </c>
      <c r="EJ16" s="22">
        <f t="shared" si="0"/>
        <v>0</v>
      </c>
      <c r="EK16" s="22">
        <f t="shared" si="0"/>
        <v>0</v>
      </c>
      <c r="EL16" s="22">
        <f t="shared" si="0"/>
        <v>-4.3655745685100555E-11</v>
      </c>
      <c r="EM16" s="22">
        <f t="shared" si="0"/>
        <v>0</v>
      </c>
    </row>
    <row r="17" spans="12:143" x14ac:dyDescent="0.3">
      <c r="L17" s="7"/>
      <c r="M17" t="s">
        <v>24</v>
      </c>
      <c r="N17" s="15">
        <f>SUM(Data_sheet_PTD!$N17:N17)</f>
        <v>76200.59</v>
      </c>
      <c r="O17" s="15">
        <f>SUM(Data_sheet_PTD!$N17:O17)</f>
        <v>145232.38</v>
      </c>
      <c r="P17" s="15">
        <f>SUM(Data_sheet_PTD!$N17:P17)</f>
        <v>225277.07</v>
      </c>
      <c r="Q17" s="15">
        <f>SUM(Data_sheet_PTD!$N17:Q17)</f>
        <v>307930.49</v>
      </c>
      <c r="R17" s="15">
        <f>SUM(Data_sheet_PTD!$N17:R17)</f>
        <v>389807.16</v>
      </c>
      <c r="S17" s="15">
        <f>SUM(Data_sheet_PTD!$N17:S17)</f>
        <v>478924.76</v>
      </c>
      <c r="T17" s="15">
        <f>SUM(Data_sheet_PTD!$N17:T17)</f>
        <v>575562.08000000007</v>
      </c>
      <c r="U17" s="15">
        <f>SUM(Data_sheet_PTD!$N17:U17)</f>
        <v>664788.27</v>
      </c>
      <c r="V17" s="15">
        <f>SUM(Data_sheet_PTD!$N17:V17)</f>
        <v>734951.06</v>
      </c>
      <c r="W17" s="15">
        <f>SUM(Data_sheet_PTD!$N17:W17)</f>
        <v>803111.57000000007</v>
      </c>
      <c r="X17" s="15">
        <f>SUM(Data_sheet_PTD!$N17:X17)</f>
        <v>878797.39000000013</v>
      </c>
      <c r="Y17" s="15">
        <f>SUM(Data_sheet_PTD!$N17:Y17)</f>
        <v>992914.52000000014</v>
      </c>
      <c r="Z17" s="16"/>
      <c r="AA17" s="15">
        <f>SUM(Data_sheet_PTD!$AA17:AA17)</f>
        <v>83204.03</v>
      </c>
      <c r="AB17" s="15">
        <f>SUM(Data_sheet_PTD!$AA17:AB17)</f>
        <v>161810.9</v>
      </c>
      <c r="AC17" s="15">
        <f>SUM(Data_sheet_PTD!$AA17:AC17)</f>
        <v>257281.22</v>
      </c>
      <c r="AD17" s="15">
        <f>SUM(Data_sheet_PTD!$AA17:AD17)</f>
        <v>352031.85</v>
      </c>
      <c r="AE17" s="15">
        <f>SUM(Data_sheet_PTD!$AA17:AE17)</f>
        <v>458677.05</v>
      </c>
      <c r="AF17" s="15">
        <f>SUM(Data_sheet_PTD!$AA17:AF17)</f>
        <v>581346.68999999994</v>
      </c>
      <c r="AG17" s="15">
        <f>SUM(Data_sheet_PTD!$AA17:AG17)</f>
        <v>692940.46</v>
      </c>
      <c r="AH17" s="15">
        <f>SUM(Data_sheet_PTD!$AA17:AH17)</f>
        <v>805231.24</v>
      </c>
      <c r="AI17" s="15">
        <f>SUM(Data_sheet_PTD!$AA17:AI17)</f>
        <v>897753.32</v>
      </c>
      <c r="AJ17" s="15">
        <f>SUM(Data_sheet_PTD!$AA17:AJ17)</f>
        <v>974706.11</v>
      </c>
      <c r="AK17" s="15">
        <f>SUM(Data_sheet_PTD!$AA17:AK17)</f>
        <v>1065381.2</v>
      </c>
      <c r="AL17" s="15">
        <f>SUM(Data_sheet_PTD!$AA17:AL17)</f>
        <v>1189155.21</v>
      </c>
      <c r="AM17" s="16"/>
      <c r="AN17" s="15">
        <f>SUM(Data_sheet_PTD!$AN17:AN17)</f>
        <v>94651.17</v>
      </c>
      <c r="AO17" s="15">
        <f>SUM(Data_sheet_PTD!$AN17:AO17)</f>
        <v>191276.94</v>
      </c>
      <c r="AP17" s="15">
        <f>SUM(Data_sheet_PTD!$AN17:AP17)</f>
        <v>299298.44</v>
      </c>
      <c r="AQ17" s="15">
        <f>SUM(Data_sheet_PTD!$AN17:AQ17)</f>
        <v>397669.98</v>
      </c>
      <c r="AR17" s="15">
        <f>SUM(Data_sheet_PTD!$AN17:AR17)</f>
        <v>504772.12</v>
      </c>
      <c r="AS17" s="15">
        <f>SUM(Data_sheet_PTD!$AN17:AS17)</f>
        <v>606580.69999999995</v>
      </c>
      <c r="AT17" s="15">
        <f>SUM(Data_sheet_PTD!$AN17:AT17)</f>
        <v>711012.64999999991</v>
      </c>
      <c r="AU17" s="15">
        <f>SUM(Data_sheet_PTD!$AN17:AU17)</f>
        <v>832501.69</v>
      </c>
      <c r="AV17" s="15">
        <f>SUM(Data_sheet_PTD!$AN17:AV17)</f>
        <v>921866.95</v>
      </c>
      <c r="AW17" s="15">
        <f>SUM(Data_sheet_PTD!$AN17:AW17)</f>
        <v>1002046.98</v>
      </c>
      <c r="AX17" s="15">
        <f>SUM(Data_sheet_PTD!$AN17:AX17)</f>
        <v>1104172.46</v>
      </c>
      <c r="AY17" s="15">
        <f>SUM(Data_sheet_PTD!$AN17:AY17)</f>
        <v>1231018.3499999999</v>
      </c>
      <c r="AZ17" s="16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17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3"/>
      <c r="DA17" s="15">
        <f>SUM(Data_sheet_PTD!DA17:$DA17)</f>
        <v>6246.526263736263</v>
      </c>
      <c r="DB17" s="15">
        <f>SUM(Data_sheet_PTD!$DA17:DB17)</f>
        <v>18956.318021978022</v>
      </c>
      <c r="DC17" s="15">
        <f>SUM(Data_sheet_PTD!$DA17:DC17)</f>
        <v>31507.498021978015</v>
      </c>
      <c r="DD17" s="15">
        <f>SUM(Data_sheet_PTD!$DA17:DD17)</f>
        <v>35128.408021978001</v>
      </c>
      <c r="DE17" s="15">
        <f>SUM(Data_sheet_PTD!$DA17:DE17)</f>
        <v>35585.348021977996</v>
      </c>
      <c r="DF17" s="15">
        <f>SUM(Data_sheet_PTD!$DA17:DF17)</f>
        <v>14724.288021977984</v>
      </c>
      <c r="DG17" s="15">
        <f>SUM(Data_sheet_PTD!$DA17:DG17)</f>
        <v>7562.4680219779721</v>
      </c>
      <c r="DH17" s="15">
        <f>SUM(Data_sheet_PTD!$DA17:DH17)</f>
        <v>16760.728021977971</v>
      </c>
      <c r="DI17" s="15">
        <f>SUM(Data_sheet_PTD!$DA17:DI17)</f>
        <v>13603.908021977959</v>
      </c>
      <c r="DJ17" s="15">
        <f>SUM(Data_sheet_PTD!$DA17:DJ17)</f>
        <v>11104.003021977955</v>
      </c>
      <c r="DK17" s="15">
        <f>SUM(Data_sheet_PTD!$DA17:DK17)</f>
        <v>15259.715879120835</v>
      </c>
      <c r="DL17" s="15">
        <f>SUM(Data_sheet_PTD!$DA17:DL17)</f>
        <v>9271.1751648351128</v>
      </c>
      <c r="DM17" s="13"/>
      <c r="DN17" s="15">
        <f>SUM(Data_sheet_PTD!$DN17:DN17)</f>
        <v>5200.613736263741</v>
      </c>
      <c r="DO17" s="15">
        <f>SUM(Data_sheet_PTD!$DN17:DO17)</f>
        <v>10509.721978021988</v>
      </c>
      <c r="DP17" s="15">
        <f>SUM(Data_sheet_PTD!$DN17:DP17)</f>
        <v>10509.721978021988</v>
      </c>
      <c r="DQ17" s="15">
        <f>SUM(Data_sheet_PTD!$DN17:DQ17)</f>
        <v>10509.721978021988</v>
      </c>
      <c r="DR17" s="15">
        <f>SUM(Data_sheet_PTD!$DN17:DR17)</f>
        <v>10509.721978021988</v>
      </c>
      <c r="DS17" s="15">
        <f>SUM(Data_sheet_PTD!$DN17:DS17)</f>
        <v>10509.721978021988</v>
      </c>
      <c r="DT17" s="15">
        <f>SUM(Data_sheet_PTD!$DN17:DT17)</f>
        <v>10509.721978021988</v>
      </c>
      <c r="DU17" s="15">
        <f>SUM(Data_sheet_PTD!$DN17:DU17)</f>
        <v>10509.721978021988</v>
      </c>
      <c r="DV17" s="15">
        <f>SUM(Data_sheet_PTD!$DN17:DV17)</f>
        <v>10509.721978021988</v>
      </c>
      <c r="DW17" s="15">
        <f>SUM(Data_sheet_PTD!$DN17:DW17)</f>
        <v>16236.866978021983</v>
      </c>
      <c r="DX17" s="15">
        <f>SUM(Data_sheet_PTD!$DN17:DX17)</f>
        <v>23531.54412087912</v>
      </c>
      <c r="DY17" s="15">
        <f>SUM(Data_sheet_PTD!$DN17:DY17)</f>
        <v>32591.964835164828</v>
      </c>
      <c r="DZ17" s="13"/>
      <c r="EB17" s="22">
        <f t="shared" si="1"/>
        <v>0</v>
      </c>
      <c r="EC17" s="22">
        <f t="shared" si="0"/>
        <v>0</v>
      </c>
      <c r="ED17" s="22">
        <f t="shared" si="0"/>
        <v>0</v>
      </c>
      <c r="EE17" s="22">
        <f t="shared" si="0"/>
        <v>0</v>
      </c>
      <c r="EF17" s="22">
        <f t="shared" si="0"/>
        <v>0</v>
      </c>
      <c r="EG17" s="22">
        <f t="shared" si="0"/>
        <v>3.637978807091713E-11</v>
      </c>
      <c r="EH17" s="22">
        <f t="shared" si="0"/>
        <v>0</v>
      </c>
      <c r="EI17" s="22">
        <f t="shared" si="0"/>
        <v>0</v>
      </c>
      <c r="EJ17" s="22">
        <f t="shared" si="0"/>
        <v>5.8207660913467407E-11</v>
      </c>
      <c r="EK17" s="22">
        <f t="shared" si="0"/>
        <v>5.8207660913467407E-11</v>
      </c>
      <c r="EL17" s="22">
        <f t="shared" si="0"/>
        <v>5.8207660913467407E-11</v>
      </c>
      <c r="EM17" s="22">
        <f t="shared" si="0"/>
        <v>0</v>
      </c>
    </row>
    <row r="18" spans="12:143" x14ac:dyDescent="0.3">
      <c r="L18" s="7"/>
      <c r="M18" t="s">
        <v>25</v>
      </c>
      <c r="N18" s="15">
        <f>SUM(Data_sheet_PTD!$N18:N18)</f>
        <v>48300.15</v>
      </c>
      <c r="O18" s="15">
        <f>SUM(Data_sheet_PTD!$N18:O18)</f>
        <v>98148.260000000009</v>
      </c>
      <c r="P18" s="15">
        <f>SUM(Data_sheet_PTD!$N18:P18)</f>
        <v>158277.72</v>
      </c>
      <c r="Q18" s="15">
        <f>SUM(Data_sheet_PTD!$N18:Q18)</f>
        <v>224521.3</v>
      </c>
      <c r="R18" s="15">
        <f>SUM(Data_sheet_PTD!$N18:R18)</f>
        <v>291448.21999999997</v>
      </c>
      <c r="S18" s="15">
        <f>SUM(Data_sheet_PTD!$N18:S18)</f>
        <v>364725.87</v>
      </c>
      <c r="T18" s="15">
        <f>SUM(Data_sheet_PTD!$N18:T18)</f>
        <v>454729.74</v>
      </c>
      <c r="U18" s="15">
        <f>SUM(Data_sheet_PTD!$N18:U18)</f>
        <v>532624.61</v>
      </c>
      <c r="V18" s="15">
        <f>SUM(Data_sheet_PTD!$N18:V18)</f>
        <v>594801.16</v>
      </c>
      <c r="W18" s="15">
        <f>SUM(Data_sheet_PTD!$N18:W18)</f>
        <v>655295.87</v>
      </c>
      <c r="X18" s="15">
        <f>SUM(Data_sheet_PTD!$N18:X18)</f>
        <v>704911.57</v>
      </c>
      <c r="Y18" s="15">
        <f>SUM(Data_sheet_PTD!$N18:Y18)</f>
        <v>747616.95</v>
      </c>
      <c r="Z18" s="16"/>
      <c r="AA18" s="15">
        <f>SUM(Data_sheet_PTD!$AA18:AA18)</f>
        <v>57572.41</v>
      </c>
      <c r="AB18" s="15">
        <f>SUM(Data_sheet_PTD!$AA18:AB18)</f>
        <v>110697.46</v>
      </c>
      <c r="AC18" s="15">
        <f>SUM(Data_sheet_PTD!$AA18:AC18)</f>
        <v>180350.73</v>
      </c>
      <c r="AD18" s="15">
        <f>SUM(Data_sheet_PTD!$AA18:AD18)</f>
        <v>256202.83000000002</v>
      </c>
      <c r="AE18" s="15">
        <f>SUM(Data_sheet_PTD!$AA18:AE18)</f>
        <v>346832.19</v>
      </c>
      <c r="AF18" s="15">
        <f>SUM(Data_sheet_PTD!$AA18:AF18)</f>
        <v>447757.11</v>
      </c>
      <c r="AG18" s="15">
        <f>SUM(Data_sheet_PTD!$AA18:AG18)</f>
        <v>546188.73</v>
      </c>
      <c r="AH18" s="15">
        <f>SUM(Data_sheet_PTD!$AA18:AH18)</f>
        <v>640330.92999999993</v>
      </c>
      <c r="AI18" s="15">
        <f>SUM(Data_sheet_PTD!$AA18:AI18)</f>
        <v>718126.2699999999</v>
      </c>
      <c r="AJ18" s="15">
        <f>SUM(Data_sheet_PTD!$AA18:AJ18)</f>
        <v>789192.15999999992</v>
      </c>
      <c r="AK18" s="15">
        <f>SUM(Data_sheet_PTD!$AA18:AK18)</f>
        <v>842110.33</v>
      </c>
      <c r="AL18" s="15">
        <f>SUM(Data_sheet_PTD!$AA18:AL18)</f>
        <v>896840.57</v>
      </c>
      <c r="AM18" s="16"/>
      <c r="AN18" s="15">
        <f>SUM(Data_sheet_PTD!$AN18:AN18)</f>
        <v>65894.94</v>
      </c>
      <c r="AO18" s="15">
        <f>SUM(Data_sheet_PTD!$AN18:AO18)</f>
        <v>129153.32</v>
      </c>
      <c r="AP18" s="15">
        <f>SUM(Data_sheet_PTD!$AN18:AP18)</f>
        <v>201385.55</v>
      </c>
      <c r="AQ18" s="15">
        <f>SUM(Data_sheet_PTD!$AN18:AQ18)</f>
        <v>279684.24</v>
      </c>
      <c r="AR18" s="15">
        <f>SUM(Data_sheet_PTD!$AN18:AR18)</f>
        <v>367371.47</v>
      </c>
      <c r="AS18" s="15">
        <f>SUM(Data_sheet_PTD!$AN18:AS18)</f>
        <v>455432.97</v>
      </c>
      <c r="AT18" s="15">
        <f>SUM(Data_sheet_PTD!$AN18:AT18)</f>
        <v>540614.89999999991</v>
      </c>
      <c r="AU18" s="15">
        <f>SUM(Data_sheet_PTD!$AN18:AU18)</f>
        <v>630029.96</v>
      </c>
      <c r="AV18" s="15">
        <f>SUM(Data_sheet_PTD!$AN18:AV18)</f>
        <v>702662.09</v>
      </c>
      <c r="AW18" s="15">
        <f>SUM(Data_sheet_PTD!$AN18:AW18)</f>
        <v>769833.08</v>
      </c>
      <c r="AX18" s="15">
        <f>SUM(Data_sheet_PTD!$AN18:AX18)</f>
        <v>821308.23</v>
      </c>
      <c r="AY18" s="15">
        <f>SUM(Data_sheet_PTD!$AN18:AY18)</f>
        <v>871512.9</v>
      </c>
      <c r="AZ18" s="16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17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3"/>
      <c r="DA18" s="15">
        <f>SUM(Data_sheet_PTD!DA18:$DA18)</f>
        <v>198.49630136986264</v>
      </c>
      <c r="DB18" s="15">
        <f>SUM(Data_sheet_PTD!$DA18:DB18)</f>
        <v>5999.0605479452042</v>
      </c>
      <c r="DC18" s="15">
        <f>SUM(Data_sheet_PTD!$DA18:DC18)</f>
        <v>3630.6075342465761</v>
      </c>
      <c r="DD18" s="15">
        <f>SUM(Data_sheet_PTD!$DA18:DD18)</f>
        <v>6077.1975342465703</v>
      </c>
      <c r="DE18" s="15">
        <f>SUM(Data_sheet_PTD!$DA18:DE18)</f>
        <v>3135.0675342465629</v>
      </c>
      <c r="DF18" s="15">
        <f>SUM(Data_sheet_PTD!$DA18:DF18)</f>
        <v>-9728.3524657534472</v>
      </c>
      <c r="DG18" s="15">
        <f>SUM(Data_sheet_PTD!$DA18:DG18)</f>
        <v>-22978.042465753453</v>
      </c>
      <c r="DH18" s="15">
        <f>SUM(Data_sheet_PTD!$DA18:DH18)</f>
        <v>-27705.18246575346</v>
      </c>
      <c r="DI18" s="15">
        <f>SUM(Data_sheet_PTD!$DA18:DI18)</f>
        <v>-32868.392465753452</v>
      </c>
      <c r="DJ18" s="15">
        <f>SUM(Data_sheet_PTD!$DA18:DJ18)</f>
        <v>-36763.292465753468</v>
      </c>
      <c r="DK18" s="15">
        <f>SUM(Data_sheet_PTD!$DA18:DK18)</f>
        <v>-38206.312465753457</v>
      </c>
      <c r="DL18" s="15">
        <f>SUM(Data_sheet_PTD!$DA18:DL18)</f>
        <v>-42731.88246575345</v>
      </c>
      <c r="DM18" s="13"/>
      <c r="DN18" s="15">
        <f>SUM(Data_sheet_PTD!$DN18:DN18)</f>
        <v>8124.0336986301345</v>
      </c>
      <c r="DO18" s="15">
        <f>SUM(Data_sheet_PTD!$DN18:DO18)</f>
        <v>12456.799452054787</v>
      </c>
      <c r="DP18" s="15">
        <f>SUM(Data_sheet_PTD!$DN18:DP18)</f>
        <v>17404.212465753411</v>
      </c>
      <c r="DQ18" s="15">
        <f>SUM(Data_sheet_PTD!$DN18:DQ18)</f>
        <v>17404.212465753411</v>
      </c>
      <c r="DR18" s="15">
        <f>SUM(Data_sheet_PTD!$DN18:DR18)</f>
        <v>17404.212465753411</v>
      </c>
      <c r="DS18" s="15">
        <f>SUM(Data_sheet_PTD!$DN18:DS18)</f>
        <v>17404.212465753411</v>
      </c>
      <c r="DT18" s="15">
        <f>SUM(Data_sheet_PTD!$DN18:DT18)</f>
        <v>17404.212465753411</v>
      </c>
      <c r="DU18" s="15">
        <f>SUM(Data_sheet_PTD!$DN18:DU18)</f>
        <v>17404.212465753411</v>
      </c>
      <c r="DV18" s="15">
        <f>SUM(Data_sheet_PTD!$DN18:DV18)</f>
        <v>17404.212465753411</v>
      </c>
      <c r="DW18" s="15">
        <f>SUM(Data_sheet_PTD!$DN18:DW18)</f>
        <v>17404.212465753411</v>
      </c>
      <c r="DX18" s="15">
        <f>SUM(Data_sheet_PTD!$DN18:DX18)</f>
        <v>17404.212465753411</v>
      </c>
      <c r="DY18" s="15">
        <f>SUM(Data_sheet_PTD!$DN18:DY18)</f>
        <v>17404.212465753411</v>
      </c>
      <c r="DZ18" s="13"/>
      <c r="EB18" s="22">
        <f t="shared" si="1"/>
        <v>0</v>
      </c>
      <c r="EC18" s="22">
        <f t="shared" si="0"/>
        <v>0</v>
      </c>
      <c r="ED18" s="22">
        <f t="shared" si="0"/>
        <v>0</v>
      </c>
      <c r="EE18" s="22">
        <f t="shared" si="0"/>
        <v>0</v>
      </c>
      <c r="EF18" s="22">
        <f t="shared" si="0"/>
        <v>0</v>
      </c>
      <c r="EG18" s="22">
        <f t="shared" si="0"/>
        <v>2.1827872842550278E-11</v>
      </c>
      <c r="EH18" s="22">
        <f t="shared" si="0"/>
        <v>-3.2741809263825417E-11</v>
      </c>
      <c r="EI18" s="22">
        <f t="shared" si="0"/>
        <v>7.6397554948925972E-11</v>
      </c>
      <c r="EJ18" s="22">
        <f t="shared" si="0"/>
        <v>1.0550138540565968E-10</v>
      </c>
      <c r="EK18" s="22">
        <f t="shared" si="0"/>
        <v>9.822542779147625E-11</v>
      </c>
      <c r="EL18" s="22">
        <f t="shared" si="0"/>
        <v>6.9121597334742546E-11</v>
      </c>
      <c r="EM18" s="22">
        <f t="shared" si="0"/>
        <v>1.127773430198431E-10</v>
      </c>
    </row>
    <row r="19" spans="12:143" x14ac:dyDescent="0.3">
      <c r="L19" s="7"/>
      <c r="M19" t="s">
        <v>26</v>
      </c>
      <c r="N19" s="15">
        <f>SUM(Data_sheet_PTD!$N19:N19)</f>
        <v>64315.05</v>
      </c>
      <c r="O19" s="15">
        <f>SUM(Data_sheet_PTD!$N19:O19)</f>
        <v>131947.33000000002</v>
      </c>
      <c r="P19" s="15">
        <f>SUM(Data_sheet_PTD!$N19:P19)</f>
        <v>219674.31</v>
      </c>
      <c r="Q19" s="15">
        <f>SUM(Data_sheet_PTD!$N19:Q19)</f>
        <v>329731.25</v>
      </c>
      <c r="R19" s="15">
        <f>SUM(Data_sheet_PTD!$N19:R19)</f>
        <v>431373.6</v>
      </c>
      <c r="S19" s="15">
        <f>SUM(Data_sheet_PTD!$N19:S19)</f>
        <v>541282.65999999992</v>
      </c>
      <c r="T19" s="15">
        <f>SUM(Data_sheet_PTD!$N19:T19)</f>
        <v>674732.95</v>
      </c>
      <c r="U19" s="15">
        <f>SUM(Data_sheet_PTD!$N19:U19)</f>
        <v>792016.08</v>
      </c>
      <c r="V19" s="15">
        <f>SUM(Data_sheet_PTD!$N19:V19)</f>
        <v>879998.8899999999</v>
      </c>
      <c r="W19" s="15">
        <f>SUM(Data_sheet_PTD!$N19:W19)</f>
        <v>972171.8899999999</v>
      </c>
      <c r="X19" s="15">
        <f>SUM(Data_sheet_PTD!$N19:X19)</f>
        <v>1040100.4699999999</v>
      </c>
      <c r="Y19" s="15">
        <f>SUM(Data_sheet_PTD!$N19:Y19)</f>
        <v>1102837.7399999998</v>
      </c>
      <c r="Z19" s="16"/>
      <c r="AA19" s="15">
        <f>SUM(Data_sheet_PTD!$AA19:AA19)</f>
        <v>76824.759999999995</v>
      </c>
      <c r="AB19" s="15">
        <f>SUM(Data_sheet_PTD!$AA19:AB19)</f>
        <v>150615.9</v>
      </c>
      <c r="AC19" s="15">
        <f>SUM(Data_sheet_PTD!$AA19:AC19)</f>
        <v>254881.78999999998</v>
      </c>
      <c r="AD19" s="15">
        <f>SUM(Data_sheet_PTD!$AA19:AD19)</f>
        <v>371240.54</v>
      </c>
      <c r="AE19" s="15">
        <f>SUM(Data_sheet_PTD!$AA19:AE19)</f>
        <v>494308.3</v>
      </c>
      <c r="AF19" s="15">
        <f>SUM(Data_sheet_PTD!$AA19:AF19)</f>
        <v>642035.63</v>
      </c>
      <c r="AG19" s="15">
        <f>SUM(Data_sheet_PTD!$AA19:AG19)</f>
        <v>780245.46</v>
      </c>
      <c r="AH19" s="15">
        <f>SUM(Data_sheet_PTD!$AA19:AH19)</f>
        <v>908752.76</v>
      </c>
      <c r="AI19" s="15">
        <f>SUM(Data_sheet_PTD!$AA19:AI19)</f>
        <v>1023007.95</v>
      </c>
      <c r="AJ19" s="15">
        <f>SUM(Data_sheet_PTD!$AA19:AJ19)</f>
        <v>1126901.95</v>
      </c>
      <c r="AK19" s="15">
        <f>SUM(Data_sheet_PTD!$AA19:AK19)</f>
        <v>1203725.29</v>
      </c>
      <c r="AL19" s="15">
        <f>SUM(Data_sheet_PTD!$AA19:AL19)</f>
        <v>1282372.81</v>
      </c>
      <c r="AM19" s="16"/>
      <c r="AN19" s="15">
        <f>SUM(Data_sheet_PTD!$AN19:AN19)</f>
        <v>88742.65</v>
      </c>
      <c r="AO19" s="15">
        <f>SUM(Data_sheet_PTD!$AN19:AO19)</f>
        <v>188526.83</v>
      </c>
      <c r="AP19" s="15">
        <f>SUM(Data_sheet_PTD!$AN19:AP19)</f>
        <v>297679.06</v>
      </c>
      <c r="AQ19" s="15">
        <f>SUM(Data_sheet_PTD!$AN19:AQ19)</f>
        <v>412949.22</v>
      </c>
      <c r="AR19" s="15">
        <f>SUM(Data_sheet_PTD!$AN19:AR19)</f>
        <v>542792.03</v>
      </c>
      <c r="AS19" s="15">
        <f>SUM(Data_sheet_PTD!$AN19:AS19)</f>
        <v>675126.37</v>
      </c>
      <c r="AT19" s="15">
        <f>SUM(Data_sheet_PTD!$AN19:AT19)</f>
        <v>801917.1</v>
      </c>
      <c r="AU19" s="15">
        <f>SUM(Data_sheet_PTD!$AN19:AU19)</f>
        <v>936234.2</v>
      </c>
      <c r="AV19" s="15">
        <f>SUM(Data_sheet_PTD!$AN19:AV19)</f>
        <v>1046176.75</v>
      </c>
      <c r="AW19" s="15">
        <f>SUM(Data_sheet_PTD!$AN19:AW19)</f>
        <v>1146099.26</v>
      </c>
      <c r="AX19" s="15">
        <f>SUM(Data_sheet_PTD!$AN19:AX19)</f>
        <v>1228118.55</v>
      </c>
      <c r="AY19" s="15">
        <f>SUM(Data_sheet_PTD!$AN19:AY19)</f>
        <v>1302493.44</v>
      </c>
      <c r="AZ19" s="16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17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3"/>
      <c r="DA19" s="15">
        <f>SUM(Data_sheet_PTD!DA19:$DA19)</f>
        <v>5921.7650000000012</v>
      </c>
      <c r="DB19" s="15">
        <f>SUM(Data_sheet_PTD!$DA19:DB19)</f>
        <v>25172.63067567566</v>
      </c>
      <c r="DC19" s="15">
        <f>SUM(Data_sheet_PTD!$DA19:DC19)</f>
        <v>30058.970675675657</v>
      </c>
      <c r="DD19" s="15">
        <f>SUM(Data_sheet_PTD!$DA19:DD19)</f>
        <v>28970.380675675653</v>
      </c>
      <c r="DE19" s="15">
        <f>SUM(Data_sheet_PTD!$DA19:DE19)</f>
        <v>35745.430675675641</v>
      </c>
      <c r="DF19" s="15">
        <f>SUM(Data_sheet_PTD!$DA19:DF19)</f>
        <v>20352.440675675662</v>
      </c>
      <c r="DG19" s="15">
        <f>SUM(Data_sheet_PTD!$DA19:DG19)</f>
        <v>8933.3406756756649</v>
      </c>
      <c r="DH19" s="15">
        <f>SUM(Data_sheet_PTD!$DA19:DH19)</f>
        <v>14743.140675675675</v>
      </c>
      <c r="DI19" s="15">
        <f>SUM(Data_sheet_PTD!$DA19:DI19)</f>
        <v>10430.500675675674</v>
      </c>
      <c r="DJ19" s="15">
        <f>SUM(Data_sheet_PTD!$DA19:DJ19)</f>
        <v>6459.0106756756995</v>
      </c>
      <c r="DK19" s="15">
        <f>SUM(Data_sheet_PTD!$DA19:DK19)</f>
        <v>11654.960675675698</v>
      </c>
      <c r="DL19" s="15">
        <f>SUM(Data_sheet_PTD!$DA19:DL19)</f>
        <v>7382.3306756756801</v>
      </c>
      <c r="DM19" s="13"/>
      <c r="DN19" s="15">
        <f>SUM(Data_sheet_PTD!$DN19:DN19)</f>
        <v>5996.1250000000055</v>
      </c>
      <c r="DO19" s="15">
        <f>SUM(Data_sheet_PTD!$DN19:DO19)</f>
        <v>12738.299324324336</v>
      </c>
      <c r="DP19" s="15">
        <f>SUM(Data_sheet_PTD!$DN19:DP19)</f>
        <v>12738.299324324336</v>
      </c>
      <c r="DQ19" s="15">
        <f>SUM(Data_sheet_PTD!$DN19:DQ19)</f>
        <v>12738.299324324336</v>
      </c>
      <c r="DR19" s="15">
        <f>SUM(Data_sheet_PTD!$DN19:DR19)</f>
        <v>12738.299324324336</v>
      </c>
      <c r="DS19" s="15">
        <f>SUM(Data_sheet_PTD!$DN19:DS19)</f>
        <v>12738.299324324336</v>
      </c>
      <c r="DT19" s="15">
        <f>SUM(Data_sheet_PTD!$DN19:DT19)</f>
        <v>12738.299324324336</v>
      </c>
      <c r="DU19" s="15">
        <f>SUM(Data_sheet_PTD!$DN19:DU19)</f>
        <v>12738.299324324336</v>
      </c>
      <c r="DV19" s="15">
        <f>SUM(Data_sheet_PTD!$DN19:DV19)</f>
        <v>12738.299324324336</v>
      </c>
      <c r="DW19" s="15">
        <f>SUM(Data_sheet_PTD!$DN19:DW19)</f>
        <v>12738.299324324336</v>
      </c>
      <c r="DX19" s="15">
        <f>SUM(Data_sheet_PTD!$DN19:DX19)</f>
        <v>12738.299324324336</v>
      </c>
      <c r="DY19" s="15">
        <f>SUM(Data_sheet_PTD!$DN19:DY19)</f>
        <v>12738.299324324336</v>
      </c>
      <c r="DZ19" s="13"/>
      <c r="EB19" s="22">
        <f t="shared" si="1"/>
        <v>0</v>
      </c>
      <c r="EC19" s="22">
        <f t="shared" si="0"/>
        <v>0</v>
      </c>
      <c r="ED19" s="22">
        <f t="shared" si="0"/>
        <v>0</v>
      </c>
      <c r="EE19" s="22">
        <f t="shared" si="0"/>
        <v>0</v>
      </c>
      <c r="EF19" s="22">
        <f t="shared" si="0"/>
        <v>5.8207660913467407E-11</v>
      </c>
      <c r="EG19" s="22">
        <f t="shared" si="0"/>
        <v>0</v>
      </c>
      <c r="EH19" s="22">
        <f t="shared" si="0"/>
        <v>0</v>
      </c>
      <c r="EI19" s="22">
        <f t="shared" si="0"/>
        <v>-6.5483618527650833E-11</v>
      </c>
      <c r="EJ19" s="22">
        <f t="shared" si="0"/>
        <v>3.637978807091713E-11</v>
      </c>
      <c r="EK19" s="22">
        <f t="shared" si="0"/>
        <v>0</v>
      </c>
      <c r="EL19" s="22">
        <f t="shared" si="0"/>
        <v>0</v>
      </c>
      <c r="EM19" s="22">
        <f t="shared" si="0"/>
        <v>-1.2732925824820995E-10</v>
      </c>
    </row>
    <row r="20" spans="12:143" x14ac:dyDescent="0.3">
      <c r="L20" s="7"/>
      <c r="M20" t="s">
        <v>27</v>
      </c>
      <c r="N20" s="15">
        <f>SUM(Data_sheet_PTD!$N20:N20)</f>
        <v>47844.82</v>
      </c>
      <c r="O20" s="15">
        <f>SUM(Data_sheet_PTD!$N20:O20)</f>
        <v>96214.16</v>
      </c>
      <c r="P20" s="15">
        <f>SUM(Data_sheet_PTD!$N20:P20)</f>
        <v>150759.84</v>
      </c>
      <c r="Q20" s="15">
        <f>SUM(Data_sheet_PTD!$N20:Q20)</f>
        <v>209279.27</v>
      </c>
      <c r="R20" s="15">
        <f>SUM(Data_sheet_PTD!$N20:R20)</f>
        <v>270459.11</v>
      </c>
      <c r="S20" s="15">
        <f>SUM(Data_sheet_PTD!$N20:S20)</f>
        <v>341105.64</v>
      </c>
      <c r="T20" s="15">
        <f>SUM(Data_sheet_PTD!$N20:T20)</f>
        <v>414326.05000000005</v>
      </c>
      <c r="U20" s="15">
        <f>SUM(Data_sheet_PTD!$N20:U20)</f>
        <v>484305.54000000004</v>
      </c>
      <c r="V20" s="15">
        <f>SUM(Data_sheet_PTD!$N20:V20)</f>
        <v>544752.22000000009</v>
      </c>
      <c r="W20" s="15">
        <f>SUM(Data_sheet_PTD!$N20:W20)</f>
        <v>600923.74000000011</v>
      </c>
      <c r="X20" s="15">
        <f>SUM(Data_sheet_PTD!$N20:X20)</f>
        <v>646414.84000000008</v>
      </c>
      <c r="Y20" s="15">
        <f>SUM(Data_sheet_PTD!$N20:Y20)</f>
        <v>688138.94000000006</v>
      </c>
      <c r="Z20" s="16"/>
      <c r="AA20" s="15">
        <f>SUM(Data_sheet_PTD!$AA20:AA20)</f>
        <v>56952.87</v>
      </c>
      <c r="AB20" s="15">
        <f>SUM(Data_sheet_PTD!$AA20:AB20)</f>
        <v>113932.07</v>
      </c>
      <c r="AC20" s="15">
        <f>SUM(Data_sheet_PTD!$AA20:AC20)</f>
        <v>182243.43</v>
      </c>
      <c r="AD20" s="15">
        <f>SUM(Data_sheet_PTD!$AA20:AD20)</f>
        <v>257199.7</v>
      </c>
      <c r="AE20" s="15">
        <f>SUM(Data_sheet_PTD!$AA20:AE20)</f>
        <v>341455.9</v>
      </c>
      <c r="AF20" s="15">
        <f>SUM(Data_sheet_PTD!$AA20:AF20)</f>
        <v>436620.07</v>
      </c>
      <c r="AG20" s="15">
        <f>SUM(Data_sheet_PTD!$AA20:AG20)</f>
        <v>524231.23</v>
      </c>
      <c r="AH20" s="15">
        <f>SUM(Data_sheet_PTD!$AA20:AH20)</f>
        <v>607948.16999999993</v>
      </c>
      <c r="AI20" s="15">
        <f>SUM(Data_sheet_PTD!$AA20:AI20)</f>
        <v>687148.27999999991</v>
      </c>
      <c r="AJ20" s="15">
        <f>SUM(Data_sheet_PTD!$AA20:AJ20)</f>
        <v>749703.7699999999</v>
      </c>
      <c r="AK20" s="15">
        <f>SUM(Data_sheet_PTD!$AA20:AK20)</f>
        <v>801244.54999999993</v>
      </c>
      <c r="AL20" s="15">
        <f>SUM(Data_sheet_PTD!$AA20:AL20)</f>
        <v>850227.00999999989</v>
      </c>
      <c r="AM20" s="16"/>
      <c r="AN20" s="15">
        <f>SUM(Data_sheet_PTD!$AN20:AN20)</f>
        <v>65018.27</v>
      </c>
      <c r="AO20" s="15">
        <f>SUM(Data_sheet_PTD!$AN20:AO20)</f>
        <v>129023.91</v>
      </c>
      <c r="AP20" s="15">
        <f>SUM(Data_sheet_PTD!$AN20:AP20)</f>
        <v>203705.61</v>
      </c>
      <c r="AQ20" s="15">
        <f>SUM(Data_sheet_PTD!$AN20:AQ20)</f>
        <v>275199.12</v>
      </c>
      <c r="AR20" s="15">
        <f>SUM(Data_sheet_PTD!$AN20:AR20)</f>
        <v>356439.08</v>
      </c>
      <c r="AS20" s="15">
        <f>SUM(Data_sheet_PTD!$AN20:AS20)</f>
        <v>444125.82</v>
      </c>
      <c r="AT20" s="15">
        <f>SUM(Data_sheet_PTD!$AN20:AT20)</f>
        <v>527736.26</v>
      </c>
      <c r="AU20" s="15">
        <f>SUM(Data_sheet_PTD!$AN20:AU20)</f>
        <v>613535.23</v>
      </c>
      <c r="AV20" s="15">
        <f>SUM(Data_sheet_PTD!$AN20:AV20)</f>
        <v>685661.61</v>
      </c>
      <c r="AW20" s="15">
        <f>SUM(Data_sheet_PTD!$AN20:AW20)</f>
        <v>745134.19</v>
      </c>
      <c r="AX20" s="15">
        <f>SUM(Data_sheet_PTD!$AN20:AX20)</f>
        <v>796146.66999999993</v>
      </c>
      <c r="AY20" s="15">
        <f>SUM(Data_sheet_PTD!$AN20:AY20)</f>
        <v>843610.96</v>
      </c>
      <c r="AZ20" s="16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17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3"/>
      <c r="DA20" s="15">
        <f>SUM(Data_sheet_PTD!DA20:$DA20)</f>
        <v>6308.1494594594524</v>
      </c>
      <c r="DB20" s="15">
        <f>SUM(Data_sheet_PTD!$DA20:DB20)</f>
        <v>11604.707297297286</v>
      </c>
      <c r="DC20" s="15">
        <f>SUM(Data_sheet_PTD!$DA20:DC20)</f>
        <v>17975.047297297278</v>
      </c>
      <c r="DD20" s="15">
        <f>SUM(Data_sheet_PTD!$DA20:DD20)</f>
        <v>14512.287297297273</v>
      </c>
      <c r="DE20" s="15">
        <f>SUM(Data_sheet_PTD!$DA20:DE20)</f>
        <v>11496.047297297273</v>
      </c>
      <c r="DF20" s="15">
        <f>SUM(Data_sheet_PTD!$DA20:DF20)</f>
        <v>4018.6172972972745</v>
      </c>
      <c r="DG20" s="15">
        <f>SUM(Data_sheet_PTD!$DA20:DG20)</f>
        <v>17.897297297267869</v>
      </c>
      <c r="DH20" s="15">
        <f>SUM(Data_sheet_PTD!$DA20:DH20)</f>
        <v>2099.9272972972672</v>
      </c>
      <c r="DI20" s="15">
        <f>SUM(Data_sheet_PTD!$DA20:DI20)</f>
        <v>-4973.8027027027256</v>
      </c>
      <c r="DJ20" s="15">
        <f>SUM(Data_sheet_PTD!$DA20:DJ20)</f>
        <v>-8056.7127027027409</v>
      </c>
      <c r="DK20" s="15">
        <f>SUM(Data_sheet_PTD!$DA20:DK20)</f>
        <v>-8585.0127027027302</v>
      </c>
      <c r="DL20" s="15">
        <f>SUM(Data_sheet_PTD!$DA20:DL20)</f>
        <v>-10103.182702702739</v>
      </c>
      <c r="DM20" s="13"/>
      <c r="DN20" s="15">
        <f>SUM(Data_sheet_PTD!$DN20:DN20)</f>
        <v>1757.250540540542</v>
      </c>
      <c r="DO20" s="15">
        <f>SUM(Data_sheet_PTD!$DN20:DO20)</f>
        <v>3487.1327027027055</v>
      </c>
      <c r="DP20" s="15">
        <f>SUM(Data_sheet_PTD!$DN20:DP20)</f>
        <v>3487.1327027027055</v>
      </c>
      <c r="DQ20" s="15">
        <f>SUM(Data_sheet_PTD!$DN20:DQ20)</f>
        <v>3487.1327027027055</v>
      </c>
      <c r="DR20" s="15">
        <f>SUM(Data_sheet_PTD!$DN20:DR20)</f>
        <v>3487.1327027027055</v>
      </c>
      <c r="DS20" s="15">
        <f>SUM(Data_sheet_PTD!$DN20:DS20)</f>
        <v>3487.1327027027055</v>
      </c>
      <c r="DT20" s="15">
        <f>SUM(Data_sheet_PTD!$DN20:DT20)</f>
        <v>3487.1327027027055</v>
      </c>
      <c r="DU20" s="15">
        <f>SUM(Data_sheet_PTD!$DN20:DU20)</f>
        <v>3487.1327027027055</v>
      </c>
      <c r="DV20" s="15">
        <f>SUM(Data_sheet_PTD!$DN20:DV20)</f>
        <v>3487.1327027027055</v>
      </c>
      <c r="DW20" s="15">
        <f>SUM(Data_sheet_PTD!$DN20:DW20)</f>
        <v>3487.1327027027055</v>
      </c>
      <c r="DX20" s="15">
        <f>SUM(Data_sheet_PTD!$DN20:DX20)</f>
        <v>3487.1327027027055</v>
      </c>
      <c r="DY20" s="15">
        <f>SUM(Data_sheet_PTD!$DN20:DY20)</f>
        <v>3487.1327027027055</v>
      </c>
      <c r="DZ20" s="13"/>
      <c r="EB20" s="22">
        <f t="shared" si="1"/>
        <v>0</v>
      </c>
      <c r="EC20" s="22">
        <f t="shared" si="0"/>
        <v>0</v>
      </c>
      <c r="ED20" s="22">
        <f t="shared" si="0"/>
        <v>0</v>
      </c>
      <c r="EE20" s="22">
        <f t="shared" si="0"/>
        <v>0</v>
      </c>
      <c r="EF20" s="22">
        <f t="shared" si="0"/>
        <v>1.4551915228366852E-11</v>
      </c>
      <c r="EG20" s="22">
        <f t="shared" si="0"/>
        <v>2.0008883439004421E-11</v>
      </c>
      <c r="EH20" s="22">
        <f t="shared" si="0"/>
        <v>5.4569682106375694E-11</v>
      </c>
      <c r="EI20" s="22">
        <f t="shared" si="0"/>
        <v>8.3673512563109398E-11</v>
      </c>
      <c r="EJ20" s="22">
        <f t="shared" si="0"/>
        <v>9.4587448984384537E-11</v>
      </c>
      <c r="EK20" s="22">
        <f t="shared" si="0"/>
        <v>7.73070496506989E-11</v>
      </c>
      <c r="EL20" s="22">
        <f t="shared" si="0"/>
        <v>2.0008883439004421E-11</v>
      </c>
      <c r="EM20" s="22">
        <f t="shared" si="0"/>
        <v>1.0368239600211382E-10</v>
      </c>
    </row>
    <row r="21" spans="12:143" x14ac:dyDescent="0.3">
      <c r="L21" s="7"/>
      <c r="M21" t="s">
        <v>28</v>
      </c>
      <c r="N21" s="15">
        <f>SUM(Data_sheet_PTD!$N21:N21)</f>
        <v>0</v>
      </c>
      <c r="O21" s="15">
        <f>SUM(Data_sheet_PTD!$N21:O21)</f>
        <v>0</v>
      </c>
      <c r="P21" s="15">
        <f>SUM(Data_sheet_PTD!$N21:P21)</f>
        <v>0</v>
      </c>
      <c r="Q21" s="15">
        <f>SUM(Data_sheet_PTD!$N21:Q21)</f>
        <v>0</v>
      </c>
      <c r="R21" s="15">
        <f>SUM(Data_sheet_PTD!$N21:R21)</f>
        <v>0</v>
      </c>
      <c r="S21" s="15">
        <f>SUM(Data_sheet_PTD!$N21:S21)</f>
        <v>0</v>
      </c>
      <c r="T21" s="15">
        <f>SUM(Data_sheet_PTD!$N21:T21)</f>
        <v>0</v>
      </c>
      <c r="U21" s="15">
        <f>SUM(Data_sheet_PTD!$N21:U21)</f>
        <v>0</v>
      </c>
      <c r="V21" s="15">
        <f>SUM(Data_sheet_PTD!$N21:V21)</f>
        <v>0</v>
      </c>
      <c r="W21" s="15">
        <f>SUM(Data_sheet_PTD!$N21:W21)</f>
        <v>0</v>
      </c>
      <c r="X21" s="15">
        <f>SUM(Data_sheet_PTD!$N21:X21)</f>
        <v>0</v>
      </c>
      <c r="Y21" s="15">
        <f>SUM(Data_sheet_PTD!$N21:Y21)</f>
        <v>0</v>
      </c>
      <c r="Z21" s="16"/>
      <c r="AA21" s="15">
        <f>SUM(Data_sheet_PTD!$AA21:AA21)</f>
        <v>0</v>
      </c>
      <c r="AB21" s="15">
        <f>SUM(Data_sheet_PTD!$AA21:AB21)</f>
        <v>0</v>
      </c>
      <c r="AC21" s="15">
        <f>SUM(Data_sheet_PTD!$AA21:AC21)</f>
        <v>0</v>
      </c>
      <c r="AD21" s="15">
        <f>SUM(Data_sheet_PTD!$AA21:AD21)</f>
        <v>0</v>
      </c>
      <c r="AE21" s="15">
        <f>SUM(Data_sheet_PTD!$AA21:AE21)</f>
        <v>0</v>
      </c>
      <c r="AF21" s="15">
        <f>SUM(Data_sheet_PTD!$AA21:AF21)</f>
        <v>0</v>
      </c>
      <c r="AG21" s="15">
        <f>SUM(Data_sheet_PTD!$AA21:AG21)</f>
        <v>0</v>
      </c>
      <c r="AH21" s="15">
        <f>SUM(Data_sheet_PTD!$AA21:AH21)</f>
        <v>0</v>
      </c>
      <c r="AI21" s="15">
        <f>SUM(Data_sheet_PTD!$AA21:AI21)</f>
        <v>0</v>
      </c>
      <c r="AJ21" s="15">
        <f>SUM(Data_sheet_PTD!$AA21:AJ21)</f>
        <v>0</v>
      </c>
      <c r="AK21" s="15">
        <f>SUM(Data_sheet_PTD!$AA21:AK21)</f>
        <v>0</v>
      </c>
      <c r="AL21" s="15">
        <f>SUM(Data_sheet_PTD!$AA21:AL21)</f>
        <v>0</v>
      </c>
      <c r="AM21" s="16"/>
      <c r="AN21" s="15">
        <f>SUM(Data_sheet_PTD!$AN21:AN21)</f>
        <v>0</v>
      </c>
      <c r="AO21" s="15">
        <f>SUM(Data_sheet_PTD!$AN21:AO21)</f>
        <v>0</v>
      </c>
      <c r="AP21" s="15">
        <f>SUM(Data_sheet_PTD!$AN21:AP21)</f>
        <v>0</v>
      </c>
      <c r="AQ21" s="15">
        <f>SUM(Data_sheet_PTD!$AN21:AQ21)</f>
        <v>0</v>
      </c>
      <c r="AR21" s="15">
        <f>SUM(Data_sheet_PTD!$AN21:AR21)</f>
        <v>0</v>
      </c>
      <c r="AS21" s="15">
        <f>SUM(Data_sheet_PTD!$AN21:AS21)</f>
        <v>0</v>
      </c>
      <c r="AT21" s="15">
        <f>SUM(Data_sheet_PTD!$AN21:AT21)</f>
        <v>0</v>
      </c>
      <c r="AU21" s="15">
        <f>SUM(Data_sheet_PTD!$AN21:AU21)</f>
        <v>0</v>
      </c>
      <c r="AV21" s="15">
        <f>SUM(Data_sheet_PTD!$AN21:AV21)</f>
        <v>0</v>
      </c>
      <c r="AW21" s="15">
        <f>SUM(Data_sheet_PTD!$AN21:AW21)</f>
        <v>0</v>
      </c>
      <c r="AX21" s="15">
        <f>SUM(Data_sheet_PTD!$AN21:AX21)</f>
        <v>0</v>
      </c>
      <c r="AY21" s="15">
        <f>SUM(Data_sheet_PTD!$AN21:AY21)</f>
        <v>0</v>
      </c>
      <c r="AZ21" s="16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17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3"/>
      <c r="DA21" s="15">
        <f>SUM(Data_sheet_PTD!DA21:$DA21)</f>
        <v>0</v>
      </c>
      <c r="DB21" s="15">
        <f>SUM(Data_sheet_PTD!$DA21:DB21)</f>
        <v>0</v>
      </c>
      <c r="DC21" s="15">
        <f>SUM(Data_sheet_PTD!$DA21:DC21)</f>
        <v>0</v>
      </c>
      <c r="DD21" s="15">
        <f>SUM(Data_sheet_PTD!$DA21:DD21)</f>
        <v>0</v>
      </c>
      <c r="DE21" s="15">
        <f>SUM(Data_sheet_PTD!$DA21:DE21)</f>
        <v>0</v>
      </c>
      <c r="DF21" s="15">
        <f>SUM(Data_sheet_PTD!$DA21:DF21)</f>
        <v>0</v>
      </c>
      <c r="DG21" s="15">
        <f>SUM(Data_sheet_PTD!$DA21:DG21)</f>
        <v>0</v>
      </c>
      <c r="DH21" s="15">
        <f>SUM(Data_sheet_PTD!$DA21:DH21)</f>
        <v>0</v>
      </c>
      <c r="DI21" s="15">
        <f>SUM(Data_sheet_PTD!$DA21:DI21)</f>
        <v>0</v>
      </c>
      <c r="DJ21" s="15">
        <f>SUM(Data_sheet_PTD!$DA21:DJ21)</f>
        <v>0</v>
      </c>
      <c r="DK21" s="15">
        <f>SUM(Data_sheet_PTD!$DA21:DK21)</f>
        <v>0</v>
      </c>
      <c r="DL21" s="15">
        <f>SUM(Data_sheet_PTD!$DA21:DL21)</f>
        <v>0</v>
      </c>
      <c r="DM21" s="13"/>
      <c r="DN21" s="15">
        <f>SUM(Data_sheet_PTD!$DN21:DN21)</f>
        <v>0</v>
      </c>
      <c r="DO21" s="15">
        <f>SUM(Data_sheet_PTD!$DN21:DO21)</f>
        <v>0</v>
      </c>
      <c r="DP21" s="15">
        <f>SUM(Data_sheet_PTD!$DN21:DP21)</f>
        <v>0</v>
      </c>
      <c r="DQ21" s="15">
        <f>SUM(Data_sheet_PTD!$DN21:DQ21)</f>
        <v>0</v>
      </c>
      <c r="DR21" s="15">
        <f>SUM(Data_sheet_PTD!$DN21:DR21)</f>
        <v>0</v>
      </c>
      <c r="DS21" s="15">
        <f>SUM(Data_sheet_PTD!$DN21:DS21)</f>
        <v>0</v>
      </c>
      <c r="DT21" s="15">
        <f>SUM(Data_sheet_PTD!$DN21:DT21)</f>
        <v>0</v>
      </c>
      <c r="DU21" s="15">
        <f>SUM(Data_sheet_PTD!$DN21:DU21)</f>
        <v>0</v>
      </c>
      <c r="DV21" s="15">
        <f>SUM(Data_sheet_PTD!$DN21:DV21)</f>
        <v>0</v>
      </c>
      <c r="DW21" s="15">
        <f>SUM(Data_sheet_PTD!$DN21:DW21)</f>
        <v>0</v>
      </c>
      <c r="DX21" s="15">
        <f>SUM(Data_sheet_PTD!$DN21:DX21)</f>
        <v>0</v>
      </c>
      <c r="DY21" s="15">
        <f>SUM(Data_sheet_PTD!$DN21:DY21)</f>
        <v>0</v>
      </c>
      <c r="DZ21" s="13"/>
      <c r="EB21" s="22">
        <f t="shared" si="1"/>
        <v>0</v>
      </c>
      <c r="EC21" s="22">
        <f t="shared" si="1"/>
        <v>0</v>
      </c>
      <c r="ED21" s="22">
        <f t="shared" si="1"/>
        <v>0</v>
      </c>
      <c r="EE21" s="22">
        <f t="shared" si="1"/>
        <v>0</v>
      </c>
      <c r="EF21" s="22">
        <f t="shared" si="1"/>
        <v>0</v>
      </c>
      <c r="EG21" s="22">
        <f t="shared" si="1"/>
        <v>0</v>
      </c>
      <c r="EH21" s="22">
        <f t="shared" si="1"/>
        <v>0</v>
      </c>
      <c r="EI21" s="22">
        <f t="shared" si="1"/>
        <v>0</v>
      </c>
      <c r="EJ21" s="22">
        <f t="shared" si="1"/>
        <v>0</v>
      </c>
      <c r="EK21" s="22">
        <f t="shared" si="1"/>
        <v>0</v>
      </c>
      <c r="EL21" s="22">
        <f t="shared" si="1"/>
        <v>0</v>
      </c>
      <c r="EM21" s="22">
        <f t="shared" si="1"/>
        <v>0</v>
      </c>
    </row>
    <row r="22" spans="12:143" x14ac:dyDescent="0.3">
      <c r="L22" s="7"/>
      <c r="M22" t="s">
        <v>29</v>
      </c>
      <c r="N22" s="15">
        <f>SUM(Data_sheet_PTD!$N22:N22)</f>
        <v>63724.25</v>
      </c>
      <c r="O22" s="15">
        <f>SUM(Data_sheet_PTD!$N22:O22)</f>
        <v>139934.97999999998</v>
      </c>
      <c r="P22" s="15">
        <f>SUM(Data_sheet_PTD!$N22:P22)</f>
        <v>223568.01999999996</v>
      </c>
      <c r="Q22" s="15">
        <f>SUM(Data_sheet_PTD!$N22:Q22)</f>
        <v>326270.65999999997</v>
      </c>
      <c r="R22" s="15">
        <f>SUM(Data_sheet_PTD!$N22:R22)</f>
        <v>423771.51999999996</v>
      </c>
      <c r="S22" s="15">
        <f>SUM(Data_sheet_PTD!$N22:S22)</f>
        <v>526886.67999999993</v>
      </c>
      <c r="T22" s="15">
        <f>SUM(Data_sheet_PTD!$N22:T22)</f>
        <v>646725.5199999999</v>
      </c>
      <c r="U22" s="15">
        <f>SUM(Data_sheet_PTD!$N22:U22)</f>
        <v>754794.35999999987</v>
      </c>
      <c r="V22" s="15">
        <f>SUM(Data_sheet_PTD!$N22:V22)</f>
        <v>858148.25999999989</v>
      </c>
      <c r="W22" s="15">
        <f>SUM(Data_sheet_PTD!$N22:W22)</f>
        <v>961766.31999999983</v>
      </c>
      <c r="X22" s="15">
        <f>SUM(Data_sheet_PTD!$N22:X22)</f>
        <v>1040565.0499999998</v>
      </c>
      <c r="Y22" s="15">
        <f>SUM(Data_sheet_PTD!$N22:Y22)</f>
        <v>1106725.1399999999</v>
      </c>
      <c r="Z22" s="16"/>
      <c r="AA22" s="15">
        <f>SUM(Data_sheet_PTD!$AA22:AA22)</f>
        <v>83438.09</v>
      </c>
      <c r="AB22" s="15">
        <f>SUM(Data_sheet_PTD!$AA22:AB22)</f>
        <v>180531.52</v>
      </c>
      <c r="AC22" s="15">
        <f>SUM(Data_sheet_PTD!$AA22:AC22)</f>
        <v>303392.01</v>
      </c>
      <c r="AD22" s="15">
        <f>SUM(Data_sheet_PTD!$AA22:AD22)</f>
        <v>437312.38</v>
      </c>
      <c r="AE22" s="15">
        <f>SUM(Data_sheet_PTD!$AA22:AE22)</f>
        <v>569392.75</v>
      </c>
      <c r="AF22" s="15">
        <f>SUM(Data_sheet_PTD!$AA22:AF22)</f>
        <v>709130.49</v>
      </c>
      <c r="AG22" s="15">
        <f>SUM(Data_sheet_PTD!$AA22:AG22)</f>
        <v>840790.5</v>
      </c>
      <c r="AH22" s="15">
        <f>SUM(Data_sheet_PTD!$AA22:AH22)</f>
        <v>971550.44</v>
      </c>
      <c r="AI22" s="15">
        <f>SUM(Data_sheet_PTD!$AA22:AI22)</f>
        <v>1112537.31</v>
      </c>
      <c r="AJ22" s="15">
        <f>SUM(Data_sheet_PTD!$AA22:AJ22)</f>
        <v>1234243.72</v>
      </c>
      <c r="AK22" s="15">
        <f>SUM(Data_sheet_PTD!$AA22:AK22)</f>
        <v>1326455.27</v>
      </c>
      <c r="AL22" s="15">
        <f>SUM(Data_sheet_PTD!$AA22:AL22)</f>
        <v>1407457.03</v>
      </c>
      <c r="AM22" s="16"/>
      <c r="AN22" s="15">
        <f>SUM(Data_sheet_PTD!$AN22:AN22)</f>
        <v>103055.21</v>
      </c>
      <c r="AO22" s="15">
        <f>SUM(Data_sheet_PTD!$AN22:AO22)</f>
        <v>231738.62</v>
      </c>
      <c r="AP22" s="15">
        <f>SUM(Data_sheet_PTD!$AN22:AP22)</f>
        <v>376664.19</v>
      </c>
      <c r="AQ22" s="15">
        <f>SUM(Data_sheet_PTD!$AN22:AQ22)</f>
        <v>530448.67000000004</v>
      </c>
      <c r="AR22" s="15">
        <f>SUM(Data_sheet_PTD!$AN22:AR22)</f>
        <v>688629.17</v>
      </c>
      <c r="AS22" s="15">
        <f>SUM(Data_sheet_PTD!$AN22:AS22)</f>
        <v>841471.4</v>
      </c>
      <c r="AT22" s="15">
        <f>SUM(Data_sheet_PTD!$AN22:AT22)</f>
        <v>992599.13</v>
      </c>
      <c r="AU22" s="15">
        <f>SUM(Data_sheet_PTD!$AN22:AU22)</f>
        <v>1159652.79</v>
      </c>
      <c r="AV22" s="15">
        <f>SUM(Data_sheet_PTD!$AN22:AV22)</f>
        <v>1317921.8800000001</v>
      </c>
      <c r="AW22" s="15">
        <f>SUM(Data_sheet_PTD!$AN22:AW22)</f>
        <v>1465599.11</v>
      </c>
      <c r="AX22" s="15">
        <f>SUM(Data_sheet_PTD!$AN22:AX22)</f>
        <v>1580511.34</v>
      </c>
      <c r="AY22" s="15">
        <f>SUM(Data_sheet_PTD!$AN22:AY22)</f>
        <v>1678252.1500000001</v>
      </c>
      <c r="AZ22" s="16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17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3"/>
      <c r="DA22" s="15">
        <f>SUM(Data_sheet_PTD!DA22:$DA22)</f>
        <v>13464.570149253736</v>
      </c>
      <c r="DB22" s="15">
        <f>SUM(Data_sheet_PTD!$DA22:DB22)</f>
        <v>37371.95850746271</v>
      </c>
      <c r="DC22" s="15">
        <f>SUM(Data_sheet_PTD!$DA22:DC22)</f>
        <v>50784.765671641813</v>
      </c>
      <c r="DD22" s="15">
        <f>SUM(Data_sheet_PTD!$DA22:DD22)</f>
        <v>61467.712686567203</v>
      </c>
      <c r="DE22" s="15">
        <f>SUM(Data_sheet_PTD!$DA22:DE22)</f>
        <v>78124.230746268688</v>
      </c>
      <c r="DF22" s="15">
        <f>SUM(Data_sheet_PTD!$DA22:DF22)</f>
        <v>82103.811492537367</v>
      </c>
      <c r="DG22" s="15">
        <f>SUM(Data_sheet_PTD!$DA22:DG22)</f>
        <v>92548.980447761249</v>
      </c>
      <c r="DH22" s="15">
        <f>SUM(Data_sheet_PTD!$DA22:DH22)</f>
        <v>118869.34761194033</v>
      </c>
      <c r="DI22" s="15">
        <f>SUM(Data_sheet_PTD!$DA22:DI22)</f>
        <v>126702.66671641792</v>
      </c>
      <c r="DJ22" s="15">
        <f>SUM(Data_sheet_PTD!$DA22:DJ22)</f>
        <v>143856.93567164181</v>
      </c>
      <c r="DK22" s="15">
        <f>SUM(Data_sheet_PTD!$DA22:DK22)</f>
        <v>159697.18402985079</v>
      </c>
      <c r="DL22" s="15">
        <f>SUM(Data_sheet_PTD!$DA22:DL22)</f>
        <v>176436.23402985078</v>
      </c>
      <c r="DM22" s="13"/>
      <c r="DN22" s="15">
        <f>SUM(Data_sheet_PTD!$DN22:DN22)</f>
        <v>6152.5498507462744</v>
      </c>
      <c r="DO22" s="15">
        <f>SUM(Data_sheet_PTD!$DN22:DO22)</f>
        <v>13835.141492537326</v>
      </c>
      <c r="DP22" s="15">
        <f>SUM(Data_sheet_PTD!$DN22:DP22)</f>
        <v>22487.414328358231</v>
      </c>
      <c r="DQ22" s="15">
        <f>SUM(Data_sheet_PTD!$DN22:DQ22)</f>
        <v>31668.577313432867</v>
      </c>
      <c r="DR22" s="15">
        <f>SUM(Data_sheet_PTD!$DN22:DR22)</f>
        <v>41112.189253731383</v>
      </c>
      <c r="DS22" s="15">
        <f>SUM(Data_sheet_PTD!$DN22:DS22)</f>
        <v>50237.098507462739</v>
      </c>
      <c r="DT22" s="15">
        <f>SUM(Data_sheet_PTD!$DN22:DT22)</f>
        <v>59259.649552238865</v>
      </c>
      <c r="DU22" s="15">
        <f>SUM(Data_sheet_PTD!$DN22:DU22)</f>
        <v>69233.002388059773</v>
      </c>
      <c r="DV22" s="15">
        <f>SUM(Data_sheet_PTD!$DN22:DV22)</f>
        <v>78681.903283582171</v>
      </c>
      <c r="DW22" s="15">
        <f>SUM(Data_sheet_PTD!$DN22:DW22)</f>
        <v>87498.454328358304</v>
      </c>
      <c r="DX22" s="15">
        <f>SUM(Data_sheet_PTD!$DN22:DX22)</f>
        <v>94358.885970149364</v>
      </c>
      <c r="DY22" s="15">
        <f>SUM(Data_sheet_PTD!$DN22:DY22)</f>
        <v>94358.885970149364</v>
      </c>
      <c r="DZ22" s="13"/>
      <c r="EB22" s="22">
        <f t="shared" si="1"/>
        <v>0</v>
      </c>
      <c r="EC22" s="22">
        <f t="shared" si="1"/>
        <v>0</v>
      </c>
      <c r="ED22" s="22">
        <f t="shared" si="1"/>
        <v>0</v>
      </c>
      <c r="EE22" s="22">
        <f t="shared" si="1"/>
        <v>0</v>
      </c>
      <c r="EF22" s="22">
        <f t="shared" si="1"/>
        <v>0</v>
      </c>
      <c r="EG22" s="22">
        <f t="shared" si="1"/>
        <v>0</v>
      </c>
      <c r="EH22" s="22">
        <f t="shared" si="1"/>
        <v>0</v>
      </c>
      <c r="EI22" s="22">
        <f t="shared" si="1"/>
        <v>0</v>
      </c>
      <c r="EJ22" s="22">
        <f t="shared" si="1"/>
        <v>0</v>
      </c>
      <c r="EK22" s="22">
        <f t="shared" si="1"/>
        <v>0</v>
      </c>
      <c r="EL22" s="22">
        <f t="shared" si="1"/>
        <v>0</v>
      </c>
      <c r="EM22" s="22">
        <f t="shared" si="1"/>
        <v>0</v>
      </c>
    </row>
    <row r="23" spans="12:143" x14ac:dyDescent="0.3">
      <c r="L23" s="7"/>
      <c r="M23" t="s">
        <v>30</v>
      </c>
      <c r="N23" s="15">
        <f>SUM(Data_sheet_PTD!$N23:N23)</f>
        <v>28670.92</v>
      </c>
      <c r="O23" s="15">
        <f>SUM(Data_sheet_PTD!$N23:O23)</f>
        <v>59115.179999999993</v>
      </c>
      <c r="P23" s="15">
        <f>SUM(Data_sheet_PTD!$N23:P23)</f>
        <v>91114.25</v>
      </c>
      <c r="Q23" s="15">
        <f>SUM(Data_sheet_PTD!$N23:Q23)</f>
        <v>91114.25</v>
      </c>
      <c r="R23" s="15">
        <f>SUM(Data_sheet_PTD!$N23:R23)</f>
        <v>91114.25</v>
      </c>
      <c r="S23" s="15">
        <f>SUM(Data_sheet_PTD!$N23:S23)</f>
        <v>91114.25</v>
      </c>
      <c r="T23" s="15">
        <f>SUM(Data_sheet_PTD!$N23:T23)</f>
        <v>91114.25</v>
      </c>
      <c r="U23" s="15">
        <f>SUM(Data_sheet_PTD!$N23:U23)</f>
        <v>91114.25</v>
      </c>
      <c r="V23" s="15">
        <f>SUM(Data_sheet_PTD!$N23:V23)</f>
        <v>91114.25</v>
      </c>
      <c r="W23" s="15">
        <f>SUM(Data_sheet_PTD!$N23:W23)</f>
        <v>91114.25</v>
      </c>
      <c r="X23" s="15">
        <f>SUM(Data_sheet_PTD!$N23:X23)</f>
        <v>91114.25</v>
      </c>
      <c r="Y23" s="15">
        <f>SUM(Data_sheet_PTD!$N23:Y23)</f>
        <v>91114.25</v>
      </c>
      <c r="Z23" s="16"/>
      <c r="AA23" s="15">
        <f>SUM(Data_sheet_PTD!$AA23:AA23)</f>
        <v>0</v>
      </c>
      <c r="AB23" s="15">
        <f>SUM(Data_sheet_PTD!$AA23:AB23)</f>
        <v>0</v>
      </c>
      <c r="AC23" s="15">
        <f>SUM(Data_sheet_PTD!$AA23:AC23)</f>
        <v>0</v>
      </c>
      <c r="AD23" s="15">
        <f>SUM(Data_sheet_PTD!$AA23:AD23)</f>
        <v>0</v>
      </c>
      <c r="AE23" s="15">
        <f>SUM(Data_sheet_PTD!$AA23:AE23)</f>
        <v>0</v>
      </c>
      <c r="AF23" s="15">
        <f>SUM(Data_sheet_PTD!$AA23:AF23)</f>
        <v>0</v>
      </c>
      <c r="AG23" s="15">
        <f>SUM(Data_sheet_PTD!$AA23:AG23)</f>
        <v>0</v>
      </c>
      <c r="AH23" s="15">
        <f>SUM(Data_sheet_PTD!$AA23:AH23)</f>
        <v>0</v>
      </c>
      <c r="AI23" s="15">
        <f>SUM(Data_sheet_PTD!$AA23:AI23)</f>
        <v>0</v>
      </c>
      <c r="AJ23" s="15">
        <f>SUM(Data_sheet_PTD!$AA23:AJ23)</f>
        <v>0</v>
      </c>
      <c r="AK23" s="15">
        <f>SUM(Data_sheet_PTD!$AA23:AK23)</f>
        <v>0</v>
      </c>
      <c r="AL23" s="15">
        <f>SUM(Data_sheet_PTD!$AA23:AL23)</f>
        <v>0</v>
      </c>
      <c r="AM23" s="16"/>
      <c r="AN23" s="15">
        <f>SUM(Data_sheet_PTD!$AN23:AN23)</f>
        <v>0</v>
      </c>
      <c r="AO23" s="15">
        <f>SUM(Data_sheet_PTD!$AN23:AO23)</f>
        <v>0</v>
      </c>
      <c r="AP23" s="15">
        <f>SUM(Data_sheet_PTD!$AN23:AP23)</f>
        <v>0</v>
      </c>
      <c r="AQ23" s="15">
        <f>SUM(Data_sheet_PTD!$AN23:AQ23)</f>
        <v>0</v>
      </c>
      <c r="AR23" s="15">
        <f>SUM(Data_sheet_PTD!$AN23:AR23)</f>
        <v>0</v>
      </c>
      <c r="AS23" s="15">
        <f>SUM(Data_sheet_PTD!$AN23:AS23)</f>
        <v>0</v>
      </c>
      <c r="AT23" s="15">
        <f>SUM(Data_sheet_PTD!$AN23:AT23)</f>
        <v>0</v>
      </c>
      <c r="AU23" s="15">
        <f>SUM(Data_sheet_PTD!$AN23:AU23)</f>
        <v>0</v>
      </c>
      <c r="AV23" s="15">
        <f>SUM(Data_sheet_PTD!$AN23:AV23)</f>
        <v>0</v>
      </c>
      <c r="AW23" s="15">
        <f>SUM(Data_sheet_PTD!$AN23:AW23)</f>
        <v>0</v>
      </c>
      <c r="AX23" s="15">
        <f>SUM(Data_sheet_PTD!$AN23:AX23)</f>
        <v>0</v>
      </c>
      <c r="AY23" s="15">
        <f>SUM(Data_sheet_PTD!$AN23:AY23)</f>
        <v>0</v>
      </c>
      <c r="AZ23" s="16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17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3"/>
      <c r="DA23" s="15">
        <f>SUM(Data_sheet_PTD!DA23:$DA23)</f>
        <v>0</v>
      </c>
      <c r="DB23" s="15">
        <f>SUM(Data_sheet_PTD!$DA23:DB23)</f>
        <v>0</v>
      </c>
      <c r="DC23" s="15">
        <f>SUM(Data_sheet_PTD!$DA23:DC23)</f>
        <v>0</v>
      </c>
      <c r="DD23" s="15">
        <f>SUM(Data_sheet_PTD!$DA23:DD23)</f>
        <v>0</v>
      </c>
      <c r="DE23" s="15">
        <f>SUM(Data_sheet_PTD!$DA23:DE23)</f>
        <v>0</v>
      </c>
      <c r="DF23" s="15">
        <f>SUM(Data_sheet_PTD!$DA23:DF23)</f>
        <v>0</v>
      </c>
      <c r="DG23" s="15">
        <f>SUM(Data_sheet_PTD!$DA23:DG23)</f>
        <v>0</v>
      </c>
      <c r="DH23" s="15">
        <f>SUM(Data_sheet_PTD!$DA23:DH23)</f>
        <v>0</v>
      </c>
      <c r="DI23" s="15">
        <f>SUM(Data_sheet_PTD!$DA23:DI23)</f>
        <v>0</v>
      </c>
      <c r="DJ23" s="15">
        <f>SUM(Data_sheet_PTD!$DA23:DJ23)</f>
        <v>0</v>
      </c>
      <c r="DK23" s="15">
        <f>SUM(Data_sheet_PTD!$DA23:DK23)</f>
        <v>0</v>
      </c>
      <c r="DL23" s="15">
        <f>SUM(Data_sheet_PTD!$DA23:DL23)</f>
        <v>0</v>
      </c>
      <c r="DM23" s="13"/>
      <c r="DN23" s="15">
        <f>SUM(Data_sheet_PTD!$DN23:DN23)</f>
        <v>0</v>
      </c>
      <c r="DO23" s="15">
        <f>SUM(Data_sheet_PTD!$DN23:DO23)</f>
        <v>0</v>
      </c>
      <c r="DP23" s="15">
        <f>SUM(Data_sheet_PTD!$DN23:DP23)</f>
        <v>0</v>
      </c>
      <c r="DQ23" s="15">
        <f>SUM(Data_sheet_PTD!$DN23:DQ23)</f>
        <v>0</v>
      </c>
      <c r="DR23" s="15">
        <f>SUM(Data_sheet_PTD!$DN23:DR23)</f>
        <v>0</v>
      </c>
      <c r="DS23" s="15">
        <f>SUM(Data_sheet_PTD!$DN23:DS23)</f>
        <v>0</v>
      </c>
      <c r="DT23" s="15">
        <f>SUM(Data_sheet_PTD!$DN23:DT23)</f>
        <v>0</v>
      </c>
      <c r="DU23" s="15">
        <f>SUM(Data_sheet_PTD!$DN23:DU23)</f>
        <v>0</v>
      </c>
      <c r="DV23" s="15">
        <f>SUM(Data_sheet_PTD!$DN23:DV23)</f>
        <v>0</v>
      </c>
      <c r="DW23" s="15">
        <f>SUM(Data_sheet_PTD!$DN23:DW23)</f>
        <v>0</v>
      </c>
      <c r="DX23" s="15">
        <f>SUM(Data_sheet_PTD!$DN23:DX23)</f>
        <v>0</v>
      </c>
      <c r="DY23" s="15">
        <f>SUM(Data_sheet_PTD!$DN23:DY23)</f>
        <v>0</v>
      </c>
      <c r="DZ23" s="13"/>
      <c r="EB23" s="22">
        <f t="shared" si="1"/>
        <v>0</v>
      </c>
      <c r="EC23" s="22">
        <f t="shared" si="1"/>
        <v>0</v>
      </c>
      <c r="ED23" s="22">
        <f t="shared" si="1"/>
        <v>0</v>
      </c>
      <c r="EE23" s="22">
        <f t="shared" si="1"/>
        <v>0</v>
      </c>
      <c r="EF23" s="22">
        <f t="shared" si="1"/>
        <v>0</v>
      </c>
      <c r="EG23" s="22">
        <f t="shared" si="1"/>
        <v>0</v>
      </c>
      <c r="EH23" s="22">
        <f t="shared" si="1"/>
        <v>0</v>
      </c>
      <c r="EI23" s="22">
        <f t="shared" si="1"/>
        <v>0</v>
      </c>
      <c r="EJ23" s="22">
        <f t="shared" si="1"/>
        <v>0</v>
      </c>
      <c r="EK23" s="22">
        <f t="shared" si="1"/>
        <v>0</v>
      </c>
      <c r="EL23" s="22">
        <f t="shared" si="1"/>
        <v>0</v>
      </c>
      <c r="EM23" s="22">
        <f t="shared" si="1"/>
        <v>0</v>
      </c>
    </row>
    <row r="24" spans="12:143" x14ac:dyDescent="0.3">
      <c r="L24" s="7"/>
      <c r="M24" t="s">
        <v>31</v>
      </c>
      <c r="N24" s="15">
        <f>SUM(Data_sheet_PTD!$N24:N24)</f>
        <v>37225.129999999997</v>
      </c>
      <c r="O24" s="15">
        <f>SUM(Data_sheet_PTD!$N24:O24)</f>
        <v>74400.509999999995</v>
      </c>
      <c r="P24" s="15">
        <f>SUM(Data_sheet_PTD!$N24:P24)</f>
        <v>119579.76</v>
      </c>
      <c r="Q24" s="15">
        <f>SUM(Data_sheet_PTD!$N24:Q24)</f>
        <v>169472.11</v>
      </c>
      <c r="R24" s="15">
        <f>SUM(Data_sheet_PTD!$N24:R24)</f>
        <v>220822.97999999998</v>
      </c>
      <c r="S24" s="15">
        <f>SUM(Data_sheet_PTD!$N24:S24)</f>
        <v>275028.49</v>
      </c>
      <c r="T24" s="15">
        <f>SUM(Data_sheet_PTD!$N24:T24)</f>
        <v>334408.06</v>
      </c>
      <c r="U24" s="15">
        <f>SUM(Data_sheet_PTD!$N24:U24)</f>
        <v>393813.38</v>
      </c>
      <c r="V24" s="15">
        <f>SUM(Data_sheet_PTD!$N24:V24)</f>
        <v>445292.13</v>
      </c>
      <c r="W24" s="15">
        <f>SUM(Data_sheet_PTD!$N24:W24)</f>
        <v>496744.64</v>
      </c>
      <c r="X24" s="15">
        <f>SUM(Data_sheet_PTD!$N24:X24)</f>
        <v>536315.01</v>
      </c>
      <c r="Y24" s="15">
        <f>SUM(Data_sheet_PTD!$N24:Y24)</f>
        <v>571274.32000000007</v>
      </c>
      <c r="Z24" s="16"/>
      <c r="AA24" s="15">
        <f>SUM(Data_sheet_PTD!$AA24:AA24)</f>
        <v>41280.81</v>
      </c>
      <c r="AB24" s="15">
        <f>SUM(Data_sheet_PTD!$AA24:AB24)</f>
        <v>82232.44</v>
      </c>
      <c r="AC24" s="15">
        <f>SUM(Data_sheet_PTD!$AA24:AC24)</f>
        <v>127199.45999999999</v>
      </c>
      <c r="AD24" s="15">
        <f>SUM(Data_sheet_PTD!$AA24:AD24)</f>
        <v>185224.57</v>
      </c>
      <c r="AE24" s="15">
        <f>SUM(Data_sheet_PTD!$AA24:AE24)</f>
        <v>265951.29000000004</v>
      </c>
      <c r="AF24" s="15">
        <f>SUM(Data_sheet_PTD!$AA24:AF24)</f>
        <v>353468.50000000006</v>
      </c>
      <c r="AG24" s="15">
        <f>SUM(Data_sheet_PTD!$AA24:AG24)</f>
        <v>439224.63000000006</v>
      </c>
      <c r="AH24" s="15">
        <f>SUM(Data_sheet_PTD!$AA24:AH24)</f>
        <v>522157.69000000006</v>
      </c>
      <c r="AI24" s="15">
        <f>SUM(Data_sheet_PTD!$AA24:AI24)</f>
        <v>595099.54</v>
      </c>
      <c r="AJ24" s="15">
        <f>SUM(Data_sheet_PTD!$AA24:AJ24)</f>
        <v>661264.53</v>
      </c>
      <c r="AK24" s="15">
        <f>SUM(Data_sheet_PTD!$AA24:AK24)</f>
        <v>711977.78</v>
      </c>
      <c r="AL24" s="15">
        <f>SUM(Data_sheet_PTD!$AA24:AL24)</f>
        <v>759758.99</v>
      </c>
      <c r="AM24" s="16"/>
      <c r="AN24" s="15">
        <f>SUM(Data_sheet_PTD!$AN24:AN24)</f>
        <v>52067.17</v>
      </c>
      <c r="AO24" s="15">
        <f>SUM(Data_sheet_PTD!$AN24:AO24)</f>
        <v>111315.58</v>
      </c>
      <c r="AP24" s="15">
        <f>SUM(Data_sheet_PTD!$AN24:AP24)</f>
        <v>177425.43</v>
      </c>
      <c r="AQ24" s="15">
        <f>SUM(Data_sheet_PTD!$AN24:AQ24)</f>
        <v>245128.72999999998</v>
      </c>
      <c r="AR24" s="15">
        <f>SUM(Data_sheet_PTD!$AN24:AR24)</f>
        <v>319970.14</v>
      </c>
      <c r="AS24" s="15">
        <f>SUM(Data_sheet_PTD!$AN24:AS24)</f>
        <v>399363.84000000003</v>
      </c>
      <c r="AT24" s="15">
        <f>SUM(Data_sheet_PTD!$AN24:AT24)</f>
        <v>473023.53</v>
      </c>
      <c r="AU24" s="15">
        <f>SUM(Data_sheet_PTD!$AN24:AU24)</f>
        <v>557476.5</v>
      </c>
      <c r="AV24" s="15">
        <f>SUM(Data_sheet_PTD!$AN24:AV24)</f>
        <v>627242.05000000005</v>
      </c>
      <c r="AW24" s="15">
        <f>SUM(Data_sheet_PTD!$AN24:AW24)</f>
        <v>693910.55</v>
      </c>
      <c r="AX24" s="15">
        <f>SUM(Data_sheet_PTD!$AN24:AX24)</f>
        <v>746904.54</v>
      </c>
      <c r="AY24" s="15">
        <f>SUM(Data_sheet_PTD!$AN24:AY24)</f>
        <v>798694.08000000007</v>
      </c>
      <c r="AZ24" s="16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17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3"/>
      <c r="DA24" s="15">
        <f>SUM(Data_sheet_PTD!DA24:$DA24)</f>
        <v>4660.8105882352993</v>
      </c>
      <c r="DB24" s="15">
        <f>SUM(Data_sheet_PTD!$DA24:DB24)</f>
        <v>15987.189411764721</v>
      </c>
      <c r="DC24" s="15">
        <f>SUM(Data_sheet_PTD!$DA24:DC24)</f>
        <v>33241.204705882381</v>
      </c>
      <c r="DD24" s="15">
        <f>SUM(Data_sheet_PTD!$DA24:DD24)</f>
        <v>42919.394705882369</v>
      </c>
      <c r="DE24" s="15">
        <f>SUM(Data_sheet_PTD!$DA24:DE24)</f>
        <v>37034.084705882371</v>
      </c>
      <c r="DF24" s="15">
        <f>SUM(Data_sheet_PTD!$DA24:DF24)</f>
        <v>28910.574705882373</v>
      </c>
      <c r="DG24" s="15">
        <f>SUM(Data_sheet_PTD!$DA24:DG24)</f>
        <v>16814.134705882367</v>
      </c>
      <c r="DH24" s="15">
        <f>SUM(Data_sheet_PTD!$DA24:DH24)</f>
        <v>18334.044705882367</v>
      </c>
      <c r="DI24" s="15">
        <f>SUM(Data_sheet_PTD!$DA24:DI24)</f>
        <v>15157.744705882356</v>
      </c>
      <c r="DJ24" s="15">
        <f>SUM(Data_sheet_PTD!$DA24:DJ24)</f>
        <v>15661.254705882358</v>
      </c>
      <c r="DK24" s="15">
        <f>SUM(Data_sheet_PTD!$DA24:DK24)</f>
        <v>17941.994705882371</v>
      </c>
      <c r="DL24" s="15">
        <f>SUM(Data_sheet_PTD!$DA24:DL24)</f>
        <v>21950.324705882373</v>
      </c>
      <c r="DM24" s="13"/>
      <c r="DN24" s="15">
        <f>SUM(Data_sheet_PTD!$DN24:DN24)</f>
        <v>6125.5494117647049</v>
      </c>
      <c r="DO24" s="15">
        <f>SUM(Data_sheet_PTD!$DN24:DO24)</f>
        <v>13095.950588235293</v>
      </c>
      <c r="DP24" s="15">
        <f>SUM(Data_sheet_PTD!$DN24:DP24)</f>
        <v>16984.765294117642</v>
      </c>
      <c r="DQ24" s="15">
        <f>SUM(Data_sheet_PTD!$DN24:DQ24)</f>
        <v>16984.765294117642</v>
      </c>
      <c r="DR24" s="15">
        <f>SUM(Data_sheet_PTD!$DN24:DR24)</f>
        <v>16984.765294117642</v>
      </c>
      <c r="DS24" s="15">
        <f>SUM(Data_sheet_PTD!$DN24:DS24)</f>
        <v>16984.765294117642</v>
      </c>
      <c r="DT24" s="15">
        <f>SUM(Data_sheet_PTD!$DN24:DT24)</f>
        <v>16984.765294117642</v>
      </c>
      <c r="DU24" s="15">
        <f>SUM(Data_sheet_PTD!$DN24:DU24)</f>
        <v>16984.765294117642</v>
      </c>
      <c r="DV24" s="15">
        <f>SUM(Data_sheet_PTD!$DN24:DV24)</f>
        <v>16984.765294117642</v>
      </c>
      <c r="DW24" s="15">
        <f>SUM(Data_sheet_PTD!$DN24:DW24)</f>
        <v>16984.765294117642</v>
      </c>
      <c r="DX24" s="15">
        <f>SUM(Data_sheet_PTD!$DN24:DX24)</f>
        <v>16984.765294117642</v>
      </c>
      <c r="DY24" s="15">
        <f>SUM(Data_sheet_PTD!$DN24:DY24)</f>
        <v>16984.765294117642</v>
      </c>
      <c r="DZ24" s="13"/>
      <c r="EB24" s="22">
        <f t="shared" si="1"/>
        <v>0</v>
      </c>
      <c r="EC24" s="22">
        <f t="shared" si="1"/>
        <v>0</v>
      </c>
      <c r="ED24" s="22">
        <f t="shared" si="1"/>
        <v>0</v>
      </c>
      <c r="EE24" s="22">
        <f t="shared" si="1"/>
        <v>0</v>
      </c>
      <c r="EF24" s="22">
        <f t="shared" si="1"/>
        <v>0</v>
      </c>
      <c r="EG24" s="22">
        <f t="shared" si="1"/>
        <v>0</v>
      </c>
      <c r="EH24" s="22">
        <f t="shared" si="1"/>
        <v>0</v>
      </c>
      <c r="EI24" s="22">
        <f t="shared" si="1"/>
        <v>-7.2759576141834259E-11</v>
      </c>
      <c r="EJ24" s="22">
        <f t="shared" si="1"/>
        <v>0</v>
      </c>
      <c r="EK24" s="22">
        <f t="shared" si="1"/>
        <v>0</v>
      </c>
      <c r="EL24" s="22">
        <f t="shared" si="1"/>
        <v>0</v>
      </c>
      <c r="EM24" s="22">
        <f t="shared" si="1"/>
        <v>7.2759576141834259E-11</v>
      </c>
    </row>
    <row r="25" spans="12:143" x14ac:dyDescent="0.3">
      <c r="L25" s="7"/>
      <c r="M25" t="s">
        <v>32</v>
      </c>
      <c r="N25" s="15">
        <f>SUM(Data_sheet_PTD!$N25:N25)</f>
        <v>42253.27</v>
      </c>
      <c r="O25" s="15">
        <f>SUM(Data_sheet_PTD!$N25:O25)</f>
        <v>89853.329999999987</v>
      </c>
      <c r="P25" s="15">
        <f>SUM(Data_sheet_PTD!$N25:P25)</f>
        <v>146454.50999999998</v>
      </c>
      <c r="Q25" s="15">
        <f>SUM(Data_sheet_PTD!$N25:Q25)</f>
        <v>211696.68</v>
      </c>
      <c r="R25" s="15">
        <f>SUM(Data_sheet_PTD!$N25:R25)</f>
        <v>275817.55</v>
      </c>
      <c r="S25" s="15">
        <f>SUM(Data_sheet_PTD!$N25:S25)</f>
        <v>349208.57999999996</v>
      </c>
      <c r="T25" s="15">
        <f>SUM(Data_sheet_PTD!$N25:T25)</f>
        <v>431696.37999999995</v>
      </c>
      <c r="U25" s="15">
        <f>SUM(Data_sheet_PTD!$N25:U25)</f>
        <v>500538.69999999995</v>
      </c>
      <c r="V25" s="15">
        <f>SUM(Data_sheet_PTD!$N25:V25)</f>
        <v>557324.09</v>
      </c>
      <c r="W25" s="15">
        <f>SUM(Data_sheet_PTD!$N25:W25)</f>
        <v>618013.31999999995</v>
      </c>
      <c r="X25" s="15">
        <f>SUM(Data_sheet_PTD!$N25:X25)</f>
        <v>667458.44999999995</v>
      </c>
      <c r="Y25" s="15">
        <f>SUM(Data_sheet_PTD!$N25:Y25)</f>
        <v>711897</v>
      </c>
      <c r="Z25" s="16"/>
      <c r="AA25" s="15">
        <f>SUM(Data_sheet_PTD!$AA25:AA25)</f>
        <v>55545.15</v>
      </c>
      <c r="AB25" s="15">
        <f>SUM(Data_sheet_PTD!$AA25:AB25)</f>
        <v>115857.95999999999</v>
      </c>
      <c r="AC25" s="15">
        <f>SUM(Data_sheet_PTD!$AA25:AC25)</f>
        <v>190968.52</v>
      </c>
      <c r="AD25" s="15">
        <f>SUM(Data_sheet_PTD!$AA25:AD25)</f>
        <v>270246.94</v>
      </c>
      <c r="AE25" s="15">
        <f>SUM(Data_sheet_PTD!$AA25:AE25)</f>
        <v>360740.35</v>
      </c>
      <c r="AF25" s="15">
        <f>SUM(Data_sheet_PTD!$AA25:AF25)</f>
        <v>466893.20999999996</v>
      </c>
      <c r="AG25" s="15">
        <f>SUM(Data_sheet_PTD!$AA25:AG25)</f>
        <v>562716.76</v>
      </c>
      <c r="AH25" s="15">
        <f>SUM(Data_sheet_PTD!$AA25:AH25)</f>
        <v>650858.21</v>
      </c>
      <c r="AI25" s="15">
        <f>SUM(Data_sheet_PTD!$AA25:AI25)</f>
        <v>733436.27</v>
      </c>
      <c r="AJ25" s="15">
        <f>SUM(Data_sheet_PTD!$AA25:AJ25)</f>
        <v>804791.57000000007</v>
      </c>
      <c r="AK25" s="15">
        <f>SUM(Data_sheet_PTD!$AA25:AK25)</f>
        <v>864499.27</v>
      </c>
      <c r="AL25" s="15">
        <f>SUM(Data_sheet_PTD!$AA25:AL25)</f>
        <v>926818.05</v>
      </c>
      <c r="AM25" s="16"/>
      <c r="AN25" s="15">
        <f>SUM(Data_sheet_PTD!$AN25:AN25)</f>
        <v>67369.48</v>
      </c>
      <c r="AO25" s="15">
        <f>SUM(Data_sheet_PTD!$AN25:AO25)</f>
        <v>148326.28</v>
      </c>
      <c r="AP25" s="15">
        <f>SUM(Data_sheet_PTD!$AN25:AP25)</f>
        <v>234380.68</v>
      </c>
      <c r="AQ25" s="15">
        <f>SUM(Data_sheet_PTD!$AN25:AQ25)</f>
        <v>325566.2</v>
      </c>
      <c r="AR25" s="15">
        <f>SUM(Data_sheet_PTD!$AN25:AR25)</f>
        <v>421396.93</v>
      </c>
      <c r="AS25" s="15">
        <f>SUM(Data_sheet_PTD!$AN25:AS25)</f>
        <v>517177.17</v>
      </c>
      <c r="AT25" s="15">
        <f>SUM(Data_sheet_PTD!$AN25:AT25)</f>
        <v>609768.42999999993</v>
      </c>
      <c r="AU25" s="15">
        <f>SUM(Data_sheet_PTD!$AN25:AU25)</f>
        <v>707871.54999999993</v>
      </c>
      <c r="AV25" s="15">
        <f>SUM(Data_sheet_PTD!$AN25:AV25)</f>
        <v>781310.74</v>
      </c>
      <c r="AW25" s="15">
        <f>SUM(Data_sheet_PTD!$AN25:AW25)</f>
        <v>853211.29</v>
      </c>
      <c r="AX25" s="15">
        <f>SUM(Data_sheet_PTD!$AN25:AX25)</f>
        <v>911676.05</v>
      </c>
      <c r="AY25" s="15">
        <f>SUM(Data_sheet_PTD!$AN25:AY25)</f>
        <v>971320.52</v>
      </c>
      <c r="AZ25" s="16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17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3"/>
      <c r="DA25" s="15">
        <f>SUM(Data_sheet_PTD!DA25:$DA25)</f>
        <v>6434.7715999999928</v>
      </c>
      <c r="DB25" s="15">
        <f>SUM(Data_sheet_PTD!$DA25:DB25)</f>
        <v>20602.217599999996</v>
      </c>
      <c r="DC25" s="15">
        <f>SUM(Data_sheet_PTD!$DA25:DC25)</f>
        <v>24661.705599999987</v>
      </c>
      <c r="DD25" s="15">
        <f>SUM(Data_sheet_PTD!$DA25:DD25)</f>
        <v>29273.963999999985</v>
      </c>
      <c r="DE25" s="15">
        <f>SUM(Data_sheet_PTD!$DA25:DE25)</f>
        <v>32055.797866666639</v>
      </c>
      <c r="DF25" s="15">
        <f>SUM(Data_sheet_PTD!$DA25:DF25)</f>
        <v>19129.038133333303</v>
      </c>
      <c r="DG25" s="15">
        <f>SUM(Data_sheet_PTD!$DA25:DG25)</f>
        <v>13427.64786666663</v>
      </c>
      <c r="DH25" s="15">
        <f>SUM(Data_sheet_PTD!$DA25:DH25)</f>
        <v>20773.23466666662</v>
      </c>
      <c r="DI25" s="15">
        <f>SUM(Data_sheet_PTD!$DA25:DI25)</f>
        <v>9675.9862666666158</v>
      </c>
      <c r="DJ25" s="15">
        <f>SUM(Data_sheet_PTD!$DA25:DJ25)</f>
        <v>4760.435000843836</v>
      </c>
      <c r="DK25" s="15">
        <f>SUM(Data_sheet_PTD!$DA25:DK25)</f>
        <v>-922.86651814350444</v>
      </c>
      <c r="DL25" s="15">
        <f>SUM(Data_sheet_PTD!$DA25:DL25)</f>
        <v>-8127.136264978948</v>
      </c>
      <c r="DM25" s="13"/>
      <c r="DN25" s="15">
        <f>SUM(Data_sheet_PTD!$DN25:DN25)</f>
        <v>5389.5584000000044</v>
      </c>
      <c r="DO25" s="15">
        <f>SUM(Data_sheet_PTD!$DN25:DO25)</f>
        <v>11866.102400000011</v>
      </c>
      <c r="DP25" s="15">
        <f>SUM(Data_sheet_PTD!$DN25:DP25)</f>
        <v>18750.454400000017</v>
      </c>
      <c r="DQ25" s="15">
        <f>SUM(Data_sheet_PTD!$DN25:DQ25)</f>
        <v>26045.296000000024</v>
      </c>
      <c r="DR25" s="15">
        <f>SUM(Data_sheet_PTD!$DN25:DR25)</f>
        <v>28600.78213333336</v>
      </c>
      <c r="DS25" s="15">
        <f>SUM(Data_sheet_PTD!$DN25:DS25)</f>
        <v>31154.921866666697</v>
      </c>
      <c r="DT25" s="15">
        <f>SUM(Data_sheet_PTD!$DN25:DT25)</f>
        <v>33624.022133333368</v>
      </c>
      <c r="DU25" s="15">
        <f>SUM(Data_sheet_PTD!$DN25:DU25)</f>
        <v>36240.105333333369</v>
      </c>
      <c r="DV25" s="15">
        <f>SUM(Data_sheet_PTD!$DN25:DV25)</f>
        <v>38198.483733333371</v>
      </c>
      <c r="DW25" s="15">
        <f>SUM(Data_sheet_PTD!$DN25:DW25)</f>
        <v>43659.28499915616</v>
      </c>
      <c r="DX25" s="15">
        <f>SUM(Data_sheet_PTD!$DN25:DX25)</f>
        <v>48099.646518143505</v>
      </c>
      <c r="DY25" s="15">
        <f>SUM(Data_sheet_PTD!$DN25:DY25)</f>
        <v>52629.606264978953</v>
      </c>
      <c r="DZ25" s="13"/>
      <c r="EB25" s="22">
        <f t="shared" si="1"/>
        <v>0</v>
      </c>
      <c r="EC25" s="22">
        <f t="shared" si="1"/>
        <v>0</v>
      </c>
      <c r="ED25" s="22">
        <f t="shared" si="1"/>
        <v>0</v>
      </c>
      <c r="EE25" s="22">
        <f t="shared" si="1"/>
        <v>0</v>
      </c>
      <c r="EF25" s="22">
        <f t="shared" si="1"/>
        <v>0</v>
      </c>
      <c r="EG25" s="22">
        <f t="shared" si="1"/>
        <v>0</v>
      </c>
      <c r="EH25" s="22">
        <f t="shared" si="1"/>
        <v>-7.2759576141834259E-11</v>
      </c>
      <c r="EI25" s="22">
        <f t="shared" si="1"/>
        <v>0</v>
      </c>
      <c r="EJ25" s="22">
        <f t="shared" si="1"/>
        <v>0</v>
      </c>
      <c r="EK25" s="22">
        <f t="shared" si="1"/>
        <v>0</v>
      </c>
      <c r="EL25" s="22">
        <f t="shared" si="1"/>
        <v>0</v>
      </c>
      <c r="EM25" s="22">
        <f t="shared" si="1"/>
        <v>0</v>
      </c>
    </row>
    <row r="26" spans="12:143" x14ac:dyDescent="0.3">
      <c r="L26" s="7"/>
      <c r="M26" t="s">
        <v>33</v>
      </c>
      <c r="N26" s="15">
        <f>SUM(Data_sheet_PTD!$N26:N26)</f>
        <v>51556.959999999999</v>
      </c>
      <c r="O26" s="15">
        <f>SUM(Data_sheet_PTD!$N26:O26)</f>
        <v>107507.26999999999</v>
      </c>
      <c r="P26" s="15">
        <f>SUM(Data_sheet_PTD!$N26:P26)</f>
        <v>170194.63</v>
      </c>
      <c r="Q26" s="15">
        <f>SUM(Data_sheet_PTD!$N26:Q26)</f>
        <v>240301.27000000002</v>
      </c>
      <c r="R26" s="15">
        <f>SUM(Data_sheet_PTD!$N26:R26)</f>
        <v>311563.12</v>
      </c>
      <c r="S26" s="15">
        <f>SUM(Data_sheet_PTD!$N26:S26)</f>
        <v>391327.85</v>
      </c>
      <c r="T26" s="15">
        <f>SUM(Data_sheet_PTD!$N26:T26)</f>
        <v>474419.31</v>
      </c>
      <c r="U26" s="15">
        <f>SUM(Data_sheet_PTD!$N26:U26)</f>
        <v>552769.02</v>
      </c>
      <c r="V26" s="15">
        <f>SUM(Data_sheet_PTD!$N26:V26)</f>
        <v>621208.30000000005</v>
      </c>
      <c r="W26" s="15">
        <f>SUM(Data_sheet_PTD!$N26:W26)</f>
        <v>686907.16</v>
      </c>
      <c r="X26" s="15">
        <f>SUM(Data_sheet_PTD!$N26:X26)</f>
        <v>736112.68</v>
      </c>
      <c r="Y26" s="15">
        <f>SUM(Data_sheet_PTD!$N26:Y26)</f>
        <v>778399.69000000006</v>
      </c>
      <c r="Z26" s="16"/>
      <c r="AA26" s="15">
        <f>SUM(Data_sheet_PTD!$AA26:AA26)</f>
        <v>57367.34</v>
      </c>
      <c r="AB26" s="15">
        <f>SUM(Data_sheet_PTD!$AA26:AB26)</f>
        <v>116875.53</v>
      </c>
      <c r="AC26" s="15">
        <f>SUM(Data_sheet_PTD!$AA26:AC26)</f>
        <v>192162.01</v>
      </c>
      <c r="AD26" s="15">
        <f>SUM(Data_sheet_PTD!$AA26:AD26)</f>
        <v>272744.37</v>
      </c>
      <c r="AE26" s="15">
        <f>SUM(Data_sheet_PTD!$AA26:AE26)</f>
        <v>361449.13</v>
      </c>
      <c r="AF26" s="15">
        <f>SUM(Data_sheet_PTD!$AA26:AF26)</f>
        <v>456743.44</v>
      </c>
      <c r="AG26" s="15">
        <f>SUM(Data_sheet_PTD!$AA26:AG26)</f>
        <v>547951.66</v>
      </c>
      <c r="AH26" s="15">
        <f>SUM(Data_sheet_PTD!$AA26:AH26)</f>
        <v>636889.18000000005</v>
      </c>
      <c r="AI26" s="15">
        <f>SUM(Data_sheet_PTD!$AA26:AI26)</f>
        <v>718864.53</v>
      </c>
      <c r="AJ26" s="15">
        <f>SUM(Data_sheet_PTD!$AA26:AJ26)</f>
        <v>787035</v>
      </c>
      <c r="AK26" s="15">
        <f>SUM(Data_sheet_PTD!$AA26:AK26)</f>
        <v>840145.12</v>
      </c>
      <c r="AL26" s="15">
        <f>SUM(Data_sheet_PTD!$AA26:AL26)</f>
        <v>890108.83</v>
      </c>
      <c r="AM26" s="16"/>
      <c r="AN26" s="15">
        <f>SUM(Data_sheet_PTD!$AN26:AN26)</f>
        <v>64643.78</v>
      </c>
      <c r="AO26" s="15">
        <f>SUM(Data_sheet_PTD!$AN26:AO26)</f>
        <v>132674.26</v>
      </c>
      <c r="AP26" s="15">
        <f>SUM(Data_sheet_PTD!$AN26:AP26)</f>
        <v>201882.47000000003</v>
      </c>
      <c r="AQ26" s="15">
        <f>SUM(Data_sheet_PTD!$AN26:AQ26)</f>
        <v>283485.86000000004</v>
      </c>
      <c r="AR26" s="15">
        <f>SUM(Data_sheet_PTD!$AN26:AR26)</f>
        <v>375166.44000000006</v>
      </c>
      <c r="AS26" s="15">
        <f>SUM(Data_sheet_PTD!$AN26:AS26)</f>
        <v>466789.30000000005</v>
      </c>
      <c r="AT26" s="15">
        <f>SUM(Data_sheet_PTD!$AN26:AT26)</f>
        <v>554188.4</v>
      </c>
      <c r="AU26" s="15">
        <f>SUM(Data_sheet_PTD!$AN26:AU26)</f>
        <v>651951.91</v>
      </c>
      <c r="AV26" s="15">
        <f>SUM(Data_sheet_PTD!$AN26:AV26)</f>
        <v>730737.81</v>
      </c>
      <c r="AW26" s="15">
        <f>SUM(Data_sheet_PTD!$AN26:AW26)</f>
        <v>802383.76</v>
      </c>
      <c r="AX26" s="15">
        <f>SUM(Data_sheet_PTD!$AN26:AX26)</f>
        <v>858023.74</v>
      </c>
      <c r="AY26" s="15">
        <f>SUM(Data_sheet_PTD!$AN26:AY26)</f>
        <v>910653.66999999993</v>
      </c>
      <c r="AZ26" s="16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17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3"/>
      <c r="DA26" s="15">
        <f>SUM(Data_sheet_PTD!DA26:$DA26)</f>
        <v>3918.321558441557</v>
      </c>
      <c r="DB26" s="15">
        <f>SUM(Data_sheet_PTD!$DA26:DB26)</f>
        <v>8906.5606493506439</v>
      </c>
      <c r="DC26" s="15">
        <f>SUM(Data_sheet_PTD!$DA26:DC26)</f>
        <v>2828.2906493506534</v>
      </c>
      <c r="DD26" s="15">
        <f>SUM(Data_sheet_PTD!$DA26:DD26)</f>
        <v>3849.3206493506555</v>
      </c>
      <c r="DE26" s="15">
        <f>SUM(Data_sheet_PTD!$DA26:DE26)</f>
        <v>6825.1406493506565</v>
      </c>
      <c r="DF26" s="15">
        <f>SUM(Data_sheet_PTD!$DA26:DF26)</f>
        <v>3153.6906493506508</v>
      </c>
      <c r="DG26" s="15">
        <f>SUM(Data_sheet_PTD!$DA26:DG26)</f>
        <v>-655.42935064934727</v>
      </c>
      <c r="DH26" s="15">
        <f>SUM(Data_sheet_PTD!$DA26:DH26)</f>
        <v>8170.5606493506439</v>
      </c>
      <c r="DI26" s="15">
        <f>SUM(Data_sheet_PTD!$DA26:DI26)</f>
        <v>4981.110649350634</v>
      </c>
      <c r="DJ26" s="15">
        <f>SUM(Data_sheet_PTD!$DA26:DJ26)</f>
        <v>8456.5906493506336</v>
      </c>
      <c r="DK26" s="15">
        <f>SUM(Data_sheet_PTD!$DA26:DK26)</f>
        <v>10986.450649350656</v>
      </c>
      <c r="DL26" s="15">
        <f>SUM(Data_sheet_PTD!$DA26:DL26)</f>
        <v>13652.670649350652</v>
      </c>
      <c r="DM26" s="13"/>
      <c r="DN26" s="15">
        <f>SUM(Data_sheet_PTD!$DN26:DN26)</f>
        <v>3358.1184415584444</v>
      </c>
      <c r="DO26" s="15">
        <f>SUM(Data_sheet_PTD!$DN26:DO26)</f>
        <v>6892.1693506493557</v>
      </c>
      <c r="DP26" s="15">
        <f>SUM(Data_sheet_PTD!$DN26:DP26)</f>
        <v>6892.1693506493557</v>
      </c>
      <c r="DQ26" s="15">
        <f>SUM(Data_sheet_PTD!$DN26:DQ26)</f>
        <v>6892.1693506493557</v>
      </c>
      <c r="DR26" s="15">
        <f>SUM(Data_sheet_PTD!$DN26:DR26)</f>
        <v>6892.1693506493557</v>
      </c>
      <c r="DS26" s="15">
        <f>SUM(Data_sheet_PTD!$DN26:DS26)</f>
        <v>6892.1693506493557</v>
      </c>
      <c r="DT26" s="15">
        <f>SUM(Data_sheet_PTD!$DN26:DT26)</f>
        <v>6892.1693506493557</v>
      </c>
      <c r="DU26" s="15">
        <f>SUM(Data_sheet_PTD!$DN26:DU26)</f>
        <v>6892.1693506493557</v>
      </c>
      <c r="DV26" s="15">
        <f>SUM(Data_sheet_PTD!$DN26:DV26)</f>
        <v>6892.1693506493557</v>
      </c>
      <c r="DW26" s="15">
        <f>SUM(Data_sheet_PTD!$DN26:DW26)</f>
        <v>6892.1693506493557</v>
      </c>
      <c r="DX26" s="15">
        <f>SUM(Data_sheet_PTD!$DN26:DX26)</f>
        <v>6892.1693506493557</v>
      </c>
      <c r="DY26" s="15">
        <f>SUM(Data_sheet_PTD!$DN26:DY26)</f>
        <v>6892.1693506493557</v>
      </c>
      <c r="DZ26" s="13"/>
      <c r="EB26" s="22">
        <f t="shared" si="1"/>
        <v>0</v>
      </c>
      <c r="EC26" s="22">
        <f t="shared" si="1"/>
        <v>0</v>
      </c>
      <c r="ED26" s="22">
        <f t="shared" si="1"/>
        <v>0</v>
      </c>
      <c r="EE26" s="22">
        <f t="shared" si="1"/>
        <v>3.8198777474462986E-11</v>
      </c>
      <c r="EF26" s="22">
        <f t="shared" si="1"/>
        <v>4.3655745685100555E-11</v>
      </c>
      <c r="EG26" s="22">
        <f t="shared" si="1"/>
        <v>3.8198777474462986E-11</v>
      </c>
      <c r="EH26" s="22">
        <f t="shared" si="1"/>
        <v>-1.8189894035458565E-11</v>
      </c>
      <c r="EI26" s="22">
        <f t="shared" si="1"/>
        <v>-1.8189894035458565E-11</v>
      </c>
      <c r="EJ26" s="22">
        <f t="shared" si="1"/>
        <v>3.8198777474462986E-11</v>
      </c>
      <c r="EK26" s="22">
        <f t="shared" si="1"/>
        <v>2.0008883439004421E-11</v>
      </c>
      <c r="EL26" s="22">
        <f t="shared" si="1"/>
        <v>0</v>
      </c>
      <c r="EM26" s="22">
        <f t="shared" si="1"/>
        <v>-4.0017766878008842E-11</v>
      </c>
    </row>
    <row r="27" spans="12:143" x14ac:dyDescent="0.3">
      <c r="L27" s="7"/>
      <c r="M27" t="s">
        <v>34</v>
      </c>
      <c r="N27" s="15">
        <f>SUM(Data_sheet_PTD!$N27:N27)</f>
        <v>39018.86</v>
      </c>
      <c r="O27" s="15">
        <f>SUM(Data_sheet_PTD!$N27:O27)</f>
        <v>88348.35</v>
      </c>
      <c r="P27" s="15">
        <f>SUM(Data_sheet_PTD!$N27:P27)</f>
        <v>131584.79999999999</v>
      </c>
      <c r="Q27" s="15">
        <f>SUM(Data_sheet_PTD!$N27:Q27)</f>
        <v>195895.66999999998</v>
      </c>
      <c r="R27" s="15">
        <f>SUM(Data_sheet_PTD!$N27:R27)</f>
        <v>260260.81</v>
      </c>
      <c r="S27" s="15">
        <f>SUM(Data_sheet_PTD!$N27:S27)</f>
        <v>326155.3</v>
      </c>
      <c r="T27" s="15">
        <f>SUM(Data_sheet_PTD!$N27:T27)</f>
        <v>389686.12</v>
      </c>
      <c r="U27" s="15">
        <f>SUM(Data_sheet_PTD!$N27:U27)</f>
        <v>452493.99</v>
      </c>
      <c r="V27" s="15">
        <f>SUM(Data_sheet_PTD!$N27:V27)</f>
        <v>504258.44</v>
      </c>
      <c r="W27" s="15">
        <f>SUM(Data_sheet_PTD!$N27:W27)</f>
        <v>574708.76</v>
      </c>
      <c r="X27" s="15">
        <f>SUM(Data_sheet_PTD!$N27:X27)</f>
        <v>629687.07000000007</v>
      </c>
      <c r="Y27" s="15">
        <f>SUM(Data_sheet_PTD!$N27:Y27)</f>
        <v>668799.80000000005</v>
      </c>
      <c r="Z27" s="16"/>
      <c r="AA27" s="15">
        <f>SUM(Data_sheet_PTD!$AA27:AA27)</f>
        <v>51654.78</v>
      </c>
      <c r="AB27" s="15">
        <f>SUM(Data_sheet_PTD!$AA27:AB27)</f>
        <v>104903.75</v>
      </c>
      <c r="AC27" s="15">
        <f>SUM(Data_sheet_PTD!$AA27:AC27)</f>
        <v>168655.97</v>
      </c>
      <c r="AD27" s="15">
        <f>SUM(Data_sheet_PTD!$AA27:AD27)</f>
        <v>252482.74</v>
      </c>
      <c r="AE27" s="15">
        <f>SUM(Data_sheet_PTD!$AA27:AE27)</f>
        <v>341558.06</v>
      </c>
      <c r="AF27" s="15">
        <f>SUM(Data_sheet_PTD!$AA27:AF27)</f>
        <v>422604.53</v>
      </c>
      <c r="AG27" s="15">
        <f>SUM(Data_sheet_PTD!$AA27:AG27)</f>
        <v>493881.96</v>
      </c>
      <c r="AH27" s="15">
        <f>SUM(Data_sheet_PTD!$AA27:AH27)</f>
        <v>563406.35</v>
      </c>
      <c r="AI27" s="15">
        <f>SUM(Data_sheet_PTD!$AA27:AI27)</f>
        <v>632598.90999999992</v>
      </c>
      <c r="AJ27" s="15">
        <f>SUM(Data_sheet_PTD!$AA27:AJ27)</f>
        <v>717363.10999999987</v>
      </c>
      <c r="AK27" s="15">
        <f>SUM(Data_sheet_PTD!$AA27:AK27)</f>
        <v>775272.80999999982</v>
      </c>
      <c r="AL27" s="15">
        <f>SUM(Data_sheet_PTD!$AA27:AL27)</f>
        <v>822136.25999999978</v>
      </c>
      <c r="AM27" s="16"/>
      <c r="AN27" s="15">
        <f>SUM(Data_sheet_PTD!$AN27:AN27)</f>
        <v>62461.2</v>
      </c>
      <c r="AO27" s="15">
        <f>SUM(Data_sheet_PTD!$AN27:AO27)</f>
        <v>130813.73999999999</v>
      </c>
      <c r="AP27" s="15">
        <f>SUM(Data_sheet_PTD!$AN27:AP27)</f>
        <v>193436.53999999998</v>
      </c>
      <c r="AQ27" s="15">
        <f>SUM(Data_sheet_PTD!$AN27:AQ27)</f>
        <v>268516.78999999998</v>
      </c>
      <c r="AR27" s="15">
        <f>SUM(Data_sheet_PTD!$AN27:AR27)</f>
        <v>347563.89</v>
      </c>
      <c r="AS27" s="15">
        <f>SUM(Data_sheet_PTD!$AN27:AS27)</f>
        <v>425376.04000000004</v>
      </c>
      <c r="AT27" s="15">
        <f>SUM(Data_sheet_PTD!$AN27:AT27)</f>
        <v>497646.54000000004</v>
      </c>
      <c r="AU27" s="15">
        <f>SUM(Data_sheet_PTD!$AN27:AU27)</f>
        <v>572727.15</v>
      </c>
      <c r="AV27" s="15">
        <f>SUM(Data_sheet_PTD!$AN27:AV27)</f>
        <v>642896.12</v>
      </c>
      <c r="AW27" s="15">
        <f>SUM(Data_sheet_PTD!$AN27:AW27)</f>
        <v>732677.69000000006</v>
      </c>
      <c r="AX27" s="15">
        <f>SUM(Data_sheet_PTD!$AN27:AX27)</f>
        <v>798675.51</v>
      </c>
      <c r="AY27" s="15">
        <f>SUM(Data_sheet_PTD!$AN27:AY27)</f>
        <v>850178.41</v>
      </c>
      <c r="AZ27" s="16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17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3"/>
      <c r="DA27" s="15">
        <f>SUM(Data_sheet_PTD!DA27:$DA27)</f>
        <v>8050.7788235294083</v>
      </c>
      <c r="DB27" s="15">
        <f>SUM(Data_sheet_PTD!$DA27:DB27)</f>
        <v>20138.795588235284</v>
      </c>
      <c r="DC27" s="15">
        <f>SUM(Data_sheet_PTD!$DA27:DC27)</f>
        <v>16246.604999999987</v>
      </c>
      <c r="DD27" s="15">
        <f>SUM(Data_sheet_PTD!$DA27:DD27)</f>
        <v>7500.08499999999</v>
      </c>
      <c r="DE27" s="15">
        <f>SUM(Data_sheet_PTD!$DA27:DE27)</f>
        <v>-2528.1350000000093</v>
      </c>
      <c r="DF27" s="15">
        <f>SUM(Data_sheet_PTD!$DA27:DF27)</f>
        <v>-12071.548243243245</v>
      </c>
      <c r="DG27" s="15">
        <f>SUM(Data_sheet_PTD!$DA27:DG27)</f>
        <v>-16938.248513513507</v>
      </c>
      <c r="DH27" s="15">
        <f>SUM(Data_sheet_PTD!$DA27:DH27)</f>
        <v>-17469.645540540521</v>
      </c>
      <c r="DI27" s="15">
        <f>SUM(Data_sheet_PTD!$DA27:DI27)</f>
        <v>-22182.61148648645</v>
      </c>
      <c r="DJ27" s="15">
        <f>SUM(Data_sheet_PTD!$DA27:DJ27)</f>
        <v>-24444.82824324317</v>
      </c>
      <c r="DK27" s="15">
        <f>SUM(Data_sheet_PTD!$DA27:DK27)</f>
        <v>-21707.882837837755</v>
      </c>
      <c r="DL27" s="15">
        <f>SUM(Data_sheet_PTD!$DA27:DL27)</f>
        <v>-21244.343648648566</v>
      </c>
      <c r="DM27" s="13"/>
      <c r="DN27" s="15">
        <f>SUM(Data_sheet_PTD!$DN27:DN27)</f>
        <v>2755.6411764705904</v>
      </c>
      <c r="DO27" s="15">
        <f>SUM(Data_sheet_PTD!$DN27:DO27)</f>
        <v>5771.1944117647108</v>
      </c>
      <c r="DP27" s="15">
        <f>SUM(Data_sheet_PTD!$DN27:DP27)</f>
        <v>8533.9650000000074</v>
      </c>
      <c r="DQ27" s="15">
        <f>SUM(Data_sheet_PTD!$DN27:DQ27)</f>
        <v>8533.9650000000074</v>
      </c>
      <c r="DR27" s="15">
        <f>SUM(Data_sheet_PTD!$DN27:DR27)</f>
        <v>8533.9650000000074</v>
      </c>
      <c r="DS27" s="15">
        <f>SUM(Data_sheet_PTD!$DN27:DS27)</f>
        <v>14843.058243243246</v>
      </c>
      <c r="DT27" s="15">
        <f>SUM(Data_sheet_PTD!$DN27:DT27)</f>
        <v>20702.828513513508</v>
      </c>
      <c r="DU27" s="15">
        <f>SUM(Data_sheet_PTD!$DN27:DU27)</f>
        <v>26790.445540540532</v>
      </c>
      <c r="DV27" s="15">
        <f>SUM(Data_sheet_PTD!$DN27:DV27)</f>
        <v>32479.821486486471</v>
      </c>
      <c r="DW27" s="15">
        <f>SUM(Data_sheet_PTD!$DN27:DW27)</f>
        <v>39759.408243243226</v>
      </c>
      <c r="DX27" s="15">
        <f>SUM(Data_sheet_PTD!$DN27:DX27)</f>
        <v>45110.582837837814</v>
      </c>
      <c r="DY27" s="15">
        <f>SUM(Data_sheet_PTD!$DN27:DY27)</f>
        <v>49286.493648648619</v>
      </c>
      <c r="DZ27" s="13"/>
      <c r="EB27" s="22">
        <f t="shared" si="1"/>
        <v>0</v>
      </c>
      <c r="EC27" s="22">
        <f t="shared" si="1"/>
        <v>0</v>
      </c>
      <c r="ED27" s="22">
        <f t="shared" si="1"/>
        <v>0</v>
      </c>
      <c r="EE27" s="22">
        <f t="shared" si="1"/>
        <v>0</v>
      </c>
      <c r="EF27" s="22">
        <f t="shared" si="1"/>
        <v>1.8189894035458565E-11</v>
      </c>
      <c r="EG27" s="22">
        <f t="shared" si="1"/>
        <v>9.0949470177292824E-12</v>
      </c>
      <c r="EH27" s="22">
        <f t="shared" si="1"/>
        <v>1.4551915228366852E-11</v>
      </c>
      <c r="EI27" s="22">
        <f t="shared" si="1"/>
        <v>3.637978807091713E-11</v>
      </c>
      <c r="EJ27" s="22">
        <f t="shared" si="1"/>
        <v>5.8207660913467407E-11</v>
      </c>
      <c r="EK27" s="22">
        <f t="shared" si="1"/>
        <v>1.3460521586239338E-10</v>
      </c>
      <c r="EL27" s="22">
        <f t="shared" si="1"/>
        <v>1.2732925824820995E-10</v>
      </c>
      <c r="EM27" s="22">
        <f t="shared" si="1"/>
        <v>2.0372681319713593E-10</v>
      </c>
    </row>
    <row r="28" spans="12:143" x14ac:dyDescent="0.3">
      <c r="L28" s="7"/>
      <c r="M28" t="s">
        <v>312</v>
      </c>
      <c r="N28" s="15">
        <f>SUM(Data_sheet_PTD!$N28:N28)</f>
        <v>0</v>
      </c>
      <c r="O28" s="15">
        <f>SUM(Data_sheet_PTD!$N28:O28)</f>
        <v>0</v>
      </c>
      <c r="P28" s="15">
        <f>SUM(Data_sheet_PTD!$N28:P28)</f>
        <v>0</v>
      </c>
      <c r="Q28" s="15">
        <f>SUM(Data_sheet_PTD!$N28:Q28)</f>
        <v>0</v>
      </c>
      <c r="R28" s="15">
        <f>SUM(Data_sheet_PTD!$N28:R28)</f>
        <v>0</v>
      </c>
      <c r="S28" s="15">
        <f>SUM(Data_sheet_PTD!$N28:S28)</f>
        <v>0</v>
      </c>
      <c r="T28" s="15">
        <f>SUM(Data_sheet_PTD!$N28:T28)</f>
        <v>0</v>
      </c>
      <c r="U28" s="15">
        <f>SUM(Data_sheet_PTD!$N28:U28)</f>
        <v>0</v>
      </c>
      <c r="V28" s="15">
        <f>SUM(Data_sheet_PTD!$N28:V28)</f>
        <v>0</v>
      </c>
      <c r="W28" s="15">
        <f>SUM(Data_sheet_PTD!$N28:W28)</f>
        <v>0</v>
      </c>
      <c r="X28" s="15">
        <f>SUM(Data_sheet_PTD!$N28:X28)</f>
        <v>0</v>
      </c>
      <c r="Y28" s="15">
        <f>SUM(Data_sheet_PTD!$N28:Y28)</f>
        <v>0</v>
      </c>
      <c r="Z28" s="16"/>
      <c r="AA28" s="15">
        <f>SUM(Data_sheet_PTD!$AA28:AA28)</f>
        <v>0</v>
      </c>
      <c r="AB28" s="15">
        <f>SUM(Data_sheet_PTD!$AA28:AB28)</f>
        <v>0</v>
      </c>
      <c r="AC28" s="15">
        <f>SUM(Data_sheet_PTD!$AA28:AC28)</f>
        <v>0</v>
      </c>
      <c r="AD28" s="15">
        <f>SUM(Data_sheet_PTD!$AA28:AD28)</f>
        <v>0</v>
      </c>
      <c r="AE28" s="15">
        <f>SUM(Data_sheet_PTD!$AA28:AE28)</f>
        <v>0</v>
      </c>
      <c r="AF28" s="15">
        <f>SUM(Data_sheet_PTD!$AA28:AF28)</f>
        <v>0</v>
      </c>
      <c r="AG28" s="15">
        <f>SUM(Data_sheet_PTD!$AA28:AG28)</f>
        <v>0</v>
      </c>
      <c r="AH28" s="15">
        <f>SUM(Data_sheet_PTD!$AA28:AH28)</f>
        <v>0</v>
      </c>
      <c r="AI28" s="15">
        <f>SUM(Data_sheet_PTD!$AA28:AI28)</f>
        <v>0</v>
      </c>
      <c r="AJ28" s="15">
        <f>SUM(Data_sheet_PTD!$AA28:AJ28)</f>
        <v>0</v>
      </c>
      <c r="AK28" s="15">
        <f>SUM(Data_sheet_PTD!$AA28:AK28)</f>
        <v>0</v>
      </c>
      <c r="AL28" s="15">
        <f>SUM(Data_sheet_PTD!$AA28:AL28)</f>
        <v>0</v>
      </c>
      <c r="AM28" s="16"/>
      <c r="AN28" s="15">
        <f>SUM(Data_sheet_PTD!$AN28:AN28)</f>
        <v>0</v>
      </c>
      <c r="AO28" s="15">
        <f>SUM(Data_sheet_PTD!$AN28:AO28)</f>
        <v>0</v>
      </c>
      <c r="AP28" s="15">
        <f>SUM(Data_sheet_PTD!$AN28:AP28)</f>
        <v>0</v>
      </c>
      <c r="AQ28" s="15">
        <f>SUM(Data_sheet_PTD!$AN28:AQ28)</f>
        <v>0</v>
      </c>
      <c r="AR28" s="15">
        <f>SUM(Data_sheet_PTD!$AN28:AR28)</f>
        <v>0</v>
      </c>
      <c r="AS28" s="15">
        <f>SUM(Data_sheet_PTD!$AN28:AS28)</f>
        <v>0</v>
      </c>
      <c r="AT28" s="15">
        <f>SUM(Data_sheet_PTD!$AN28:AT28)</f>
        <v>0</v>
      </c>
      <c r="AU28" s="15">
        <f>SUM(Data_sheet_PTD!$AN28:AU28)</f>
        <v>0</v>
      </c>
      <c r="AV28" s="15">
        <f>SUM(Data_sheet_PTD!$AN28:AV28)</f>
        <v>0</v>
      </c>
      <c r="AW28" s="15">
        <f>SUM(Data_sheet_PTD!$AN28:AW28)</f>
        <v>0</v>
      </c>
      <c r="AX28" s="15">
        <f>SUM(Data_sheet_PTD!$AN28:AX28)</f>
        <v>0</v>
      </c>
      <c r="AY28" s="15">
        <f>SUM(Data_sheet_PTD!$AN28:AY28)</f>
        <v>0</v>
      </c>
      <c r="AZ28" s="16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17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3"/>
      <c r="DA28" s="15">
        <f>SUM(Data_sheet_PTD!DA28:$DA28)</f>
        <v>0</v>
      </c>
      <c r="DB28" s="15">
        <f>SUM(Data_sheet_PTD!$DA28:DB28)</f>
        <v>0</v>
      </c>
      <c r="DC28" s="15">
        <f>SUM(Data_sheet_PTD!$DA28:DC28)</f>
        <v>0</v>
      </c>
      <c r="DD28" s="15">
        <f>SUM(Data_sheet_PTD!$DA28:DD28)</f>
        <v>0</v>
      </c>
      <c r="DE28" s="15">
        <f>SUM(Data_sheet_PTD!$DA28:DE28)</f>
        <v>0</v>
      </c>
      <c r="DF28" s="15">
        <f>SUM(Data_sheet_PTD!$DA28:DF28)</f>
        <v>0</v>
      </c>
      <c r="DG28" s="15">
        <f>SUM(Data_sheet_PTD!$DA28:DG28)</f>
        <v>0</v>
      </c>
      <c r="DH28" s="15">
        <f>SUM(Data_sheet_PTD!$DA28:DH28)</f>
        <v>0</v>
      </c>
      <c r="DI28" s="15">
        <f>SUM(Data_sheet_PTD!$DA28:DI28)</f>
        <v>0</v>
      </c>
      <c r="DJ28" s="15">
        <f>SUM(Data_sheet_PTD!$DA28:DJ28)</f>
        <v>0</v>
      </c>
      <c r="DK28" s="15">
        <f>SUM(Data_sheet_PTD!$DA28:DK28)</f>
        <v>0</v>
      </c>
      <c r="DL28" s="15">
        <f>SUM(Data_sheet_PTD!$DA28:DL28)</f>
        <v>0</v>
      </c>
      <c r="DM28" s="13"/>
      <c r="DN28" s="15">
        <f>SUM(Data_sheet_PTD!$DN28:DN28)</f>
        <v>0</v>
      </c>
      <c r="DO28" s="15">
        <f>SUM(Data_sheet_PTD!$DN28:DO28)</f>
        <v>0</v>
      </c>
      <c r="DP28" s="15">
        <f>SUM(Data_sheet_PTD!$DN28:DP28)</f>
        <v>0</v>
      </c>
      <c r="DQ28" s="15">
        <f>SUM(Data_sheet_PTD!$DN28:DQ28)</f>
        <v>0</v>
      </c>
      <c r="DR28" s="15">
        <f>SUM(Data_sheet_PTD!$DN28:DR28)</f>
        <v>0</v>
      </c>
      <c r="DS28" s="15">
        <f>SUM(Data_sheet_PTD!$DN28:DS28)</f>
        <v>0</v>
      </c>
      <c r="DT28" s="15">
        <f>SUM(Data_sheet_PTD!$DN28:DT28)</f>
        <v>0</v>
      </c>
      <c r="DU28" s="15">
        <f>SUM(Data_sheet_PTD!$DN28:DU28)</f>
        <v>0</v>
      </c>
      <c r="DV28" s="15">
        <f>SUM(Data_sheet_PTD!$DN28:DV28)</f>
        <v>0</v>
      </c>
      <c r="DW28" s="15">
        <f>SUM(Data_sheet_PTD!$DN28:DW28)</f>
        <v>0</v>
      </c>
      <c r="DX28" s="15">
        <f>SUM(Data_sheet_PTD!$DN28:DX28)</f>
        <v>0</v>
      </c>
      <c r="DY28" s="15">
        <f>SUM(Data_sheet_PTD!$DN28:DY28)</f>
        <v>0</v>
      </c>
      <c r="DZ28" s="13"/>
      <c r="EB28" s="22">
        <f t="shared" si="1"/>
        <v>0</v>
      </c>
      <c r="EC28" s="22">
        <f t="shared" si="1"/>
        <v>0</v>
      </c>
      <c r="ED28" s="22">
        <f t="shared" si="1"/>
        <v>0</v>
      </c>
      <c r="EE28" s="22">
        <f t="shared" si="1"/>
        <v>0</v>
      </c>
      <c r="EF28" s="22">
        <f t="shared" si="1"/>
        <v>0</v>
      </c>
      <c r="EG28" s="22">
        <f t="shared" si="1"/>
        <v>0</v>
      </c>
      <c r="EH28" s="22">
        <f t="shared" si="1"/>
        <v>0</v>
      </c>
      <c r="EI28" s="22">
        <f t="shared" si="1"/>
        <v>0</v>
      </c>
      <c r="EJ28" s="22">
        <f t="shared" si="1"/>
        <v>0</v>
      </c>
      <c r="EK28" s="22">
        <f t="shared" si="1"/>
        <v>0</v>
      </c>
      <c r="EL28" s="22">
        <f t="shared" si="1"/>
        <v>0</v>
      </c>
      <c r="EM28" s="22">
        <f t="shared" si="1"/>
        <v>0</v>
      </c>
    </row>
    <row r="29" spans="12:143" x14ac:dyDescent="0.3">
      <c r="L29" s="7"/>
      <c r="M29" t="s">
        <v>35</v>
      </c>
      <c r="N29" s="15">
        <f>SUM(Data_sheet_PTD!$N29:N29)</f>
        <v>52462.59</v>
      </c>
      <c r="O29" s="15">
        <f>SUM(Data_sheet_PTD!$N29:O29)</f>
        <v>111324.88</v>
      </c>
      <c r="P29" s="15">
        <f>SUM(Data_sheet_PTD!$N29:P29)</f>
        <v>175603.56</v>
      </c>
      <c r="Q29" s="15">
        <f>SUM(Data_sheet_PTD!$N29:Q29)</f>
        <v>255028.05</v>
      </c>
      <c r="R29" s="15">
        <f>SUM(Data_sheet_PTD!$N29:R29)</f>
        <v>324522.07</v>
      </c>
      <c r="S29" s="15">
        <f>SUM(Data_sheet_PTD!$N29:S29)</f>
        <v>403108.31</v>
      </c>
      <c r="T29" s="15">
        <f>SUM(Data_sheet_PTD!$N29:T29)</f>
        <v>491394.92</v>
      </c>
      <c r="U29" s="15">
        <f>SUM(Data_sheet_PTD!$N29:U29)</f>
        <v>566894.30000000005</v>
      </c>
      <c r="V29" s="15">
        <f>SUM(Data_sheet_PTD!$N29:V29)</f>
        <v>625715.08000000007</v>
      </c>
      <c r="W29" s="15">
        <f>SUM(Data_sheet_PTD!$N29:W29)</f>
        <v>686138.70000000007</v>
      </c>
      <c r="X29" s="15">
        <f>SUM(Data_sheet_PTD!$N29:X29)</f>
        <v>734928.78</v>
      </c>
      <c r="Y29" s="15">
        <f>SUM(Data_sheet_PTD!$N29:Y29)</f>
        <v>779991.78</v>
      </c>
      <c r="Z29" s="16"/>
      <c r="AA29" s="15">
        <f>SUM(Data_sheet_PTD!$AA29:AA29)</f>
        <v>57151.22</v>
      </c>
      <c r="AB29" s="15">
        <f>SUM(Data_sheet_PTD!$AA29:AB29)</f>
        <v>109433.97</v>
      </c>
      <c r="AC29" s="15">
        <f>SUM(Data_sheet_PTD!$AA29:AC29)</f>
        <v>194189.45</v>
      </c>
      <c r="AD29" s="15">
        <f>SUM(Data_sheet_PTD!$AA29:AD29)</f>
        <v>284474.05000000005</v>
      </c>
      <c r="AE29" s="15">
        <f>SUM(Data_sheet_PTD!$AA29:AE29)</f>
        <v>385429.49000000005</v>
      </c>
      <c r="AF29" s="15">
        <f>SUM(Data_sheet_PTD!$AA29:AF29)</f>
        <v>517778.55000000005</v>
      </c>
      <c r="AG29" s="15">
        <f>SUM(Data_sheet_PTD!$AA29:AG29)</f>
        <v>634799.19000000006</v>
      </c>
      <c r="AH29" s="15">
        <f>SUM(Data_sheet_PTD!$AA29:AH29)</f>
        <v>741716.07000000007</v>
      </c>
      <c r="AI29" s="15">
        <f>SUM(Data_sheet_PTD!$AA29:AI29)</f>
        <v>830258.14000000013</v>
      </c>
      <c r="AJ29" s="15">
        <f>SUM(Data_sheet_PTD!$AA29:AJ29)</f>
        <v>906198.3600000001</v>
      </c>
      <c r="AK29" s="15">
        <f>SUM(Data_sheet_PTD!$AA29:AK29)</f>
        <v>966890.09000000008</v>
      </c>
      <c r="AL29" s="15">
        <f>SUM(Data_sheet_PTD!$AA29:AL29)</f>
        <v>1025593.6100000001</v>
      </c>
      <c r="AM29" s="16"/>
      <c r="AN29" s="15">
        <f>SUM(Data_sheet_PTD!$AN29:AN29)</f>
        <v>71043.73</v>
      </c>
      <c r="AO29" s="15">
        <f>SUM(Data_sheet_PTD!$AN29:AO29)</f>
        <v>155544.9</v>
      </c>
      <c r="AP29" s="15">
        <f>SUM(Data_sheet_PTD!$AN29:AP29)</f>
        <v>248859.94</v>
      </c>
      <c r="AQ29" s="15">
        <f>SUM(Data_sheet_PTD!$AN29:AQ29)</f>
        <v>343027.22</v>
      </c>
      <c r="AR29" s="15">
        <f>SUM(Data_sheet_PTD!$AN29:AR29)</f>
        <v>447781.06999999995</v>
      </c>
      <c r="AS29" s="15">
        <f>SUM(Data_sheet_PTD!$AN29:AS29)</f>
        <v>556223.04999999993</v>
      </c>
      <c r="AT29" s="15">
        <f>SUM(Data_sheet_PTD!$AN29:AT29)</f>
        <v>660411.43999999994</v>
      </c>
      <c r="AU29" s="15">
        <f>SUM(Data_sheet_PTD!$AN29:AU29)</f>
        <v>767530.80999999994</v>
      </c>
      <c r="AV29" s="15">
        <f>SUM(Data_sheet_PTD!$AN29:AV29)</f>
        <v>853087.75999999989</v>
      </c>
      <c r="AW29" s="15">
        <f>SUM(Data_sheet_PTD!$AN29:AW29)</f>
        <v>932995.49999999988</v>
      </c>
      <c r="AX29" s="15">
        <f>SUM(Data_sheet_PTD!$AN29:AX29)</f>
        <v>995481.08999999985</v>
      </c>
      <c r="AY29" s="15">
        <f>SUM(Data_sheet_PTD!$AN29:AY29)</f>
        <v>1055346.44</v>
      </c>
      <c r="AZ29" s="16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17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3"/>
      <c r="DA29" s="15">
        <f>SUM(Data_sheet_PTD!DA29:$DA29)</f>
        <v>7433.9890909090818</v>
      </c>
      <c r="DB29" s="15">
        <f>SUM(Data_sheet_PTD!$DA29:DB29)</f>
        <v>31970.484545454539</v>
      </c>
      <c r="DC29" s="15">
        <f>SUM(Data_sheet_PTD!$DA29:DC29)</f>
        <v>32046.859090909085</v>
      </c>
      <c r="DD29" s="15">
        <f>SUM(Data_sheet_PTD!$DA29:DD29)</f>
        <v>27368.877272727259</v>
      </c>
      <c r="DE29" s="15">
        <f>SUM(Data_sheet_PTD!$DA29:DE29)</f>
        <v>31167.287272727259</v>
      </c>
      <c r="DF29" s="15">
        <f>SUM(Data_sheet_PTD!$DA29:DF29)</f>
        <v>7260.2072727272571</v>
      </c>
      <c r="DG29" s="15">
        <f>SUM(Data_sheet_PTD!$DA29:DG29)</f>
        <v>-5572.0427272727356</v>
      </c>
      <c r="DH29" s="15">
        <f>SUM(Data_sheet_PTD!$DA29:DH29)</f>
        <v>-5369.5527272727395</v>
      </c>
      <c r="DI29" s="15">
        <f>SUM(Data_sheet_PTD!$DA29:DI29)</f>
        <v>-8354.6727272727403</v>
      </c>
      <c r="DJ29" s="15">
        <f>SUM(Data_sheet_PTD!$DA29:DJ29)</f>
        <v>-4387.152727272728</v>
      </c>
      <c r="DK29" s="15">
        <f>SUM(Data_sheet_PTD!$DA29:DK29)</f>
        <v>-2593.2927272727511</v>
      </c>
      <c r="DL29" s="15">
        <f>SUM(Data_sheet_PTD!$DA29:DL29)</f>
        <v>-1431.4627272727475</v>
      </c>
      <c r="DM29" s="13"/>
      <c r="DN29" s="15">
        <f>SUM(Data_sheet_PTD!$DN29:DN29)</f>
        <v>6458.5209090909148</v>
      </c>
      <c r="DO29" s="15">
        <f>SUM(Data_sheet_PTD!$DN29:DO29)</f>
        <v>14140.445454545468</v>
      </c>
      <c r="DP29" s="15">
        <f>SUM(Data_sheet_PTD!$DN29:DP29)</f>
        <v>22623.630909090931</v>
      </c>
      <c r="DQ29" s="15">
        <f>SUM(Data_sheet_PTD!$DN29:DQ29)</f>
        <v>31184.292727272757</v>
      </c>
      <c r="DR29" s="15">
        <f>SUM(Data_sheet_PTD!$DN29:DR29)</f>
        <v>31184.292727272757</v>
      </c>
      <c r="DS29" s="15">
        <f>SUM(Data_sheet_PTD!$DN29:DS29)</f>
        <v>31184.292727272757</v>
      </c>
      <c r="DT29" s="15">
        <f>SUM(Data_sheet_PTD!$DN29:DT29)</f>
        <v>31184.292727272757</v>
      </c>
      <c r="DU29" s="15">
        <f>SUM(Data_sheet_PTD!$DN29:DU29)</f>
        <v>31184.292727272757</v>
      </c>
      <c r="DV29" s="15">
        <f>SUM(Data_sheet_PTD!$DN29:DV29)</f>
        <v>31184.292727272757</v>
      </c>
      <c r="DW29" s="15">
        <f>SUM(Data_sheet_PTD!$DN29:DW29)</f>
        <v>31184.292727272757</v>
      </c>
      <c r="DX29" s="15">
        <f>SUM(Data_sheet_PTD!$DN29:DX29)</f>
        <v>31184.292727272757</v>
      </c>
      <c r="DY29" s="15">
        <f>SUM(Data_sheet_PTD!$DN29:DY29)</f>
        <v>31184.292727272757</v>
      </c>
      <c r="DZ29" s="13"/>
      <c r="EB29" s="22">
        <f t="shared" si="1"/>
        <v>0</v>
      </c>
      <c r="EC29" s="22">
        <f t="shared" si="1"/>
        <v>0</v>
      </c>
      <c r="ED29" s="22">
        <f t="shared" si="1"/>
        <v>0</v>
      </c>
      <c r="EE29" s="22">
        <f t="shared" si="1"/>
        <v>-8.7311491370201111E-11</v>
      </c>
      <c r="EF29" s="22">
        <f t="shared" si="1"/>
        <v>-1.1641532182693481E-10</v>
      </c>
      <c r="EG29" s="22">
        <f t="shared" si="1"/>
        <v>-1.3096723705530167E-10</v>
      </c>
      <c r="EH29" s="22">
        <f t="shared" si="1"/>
        <v>-1.3824319466948509E-10</v>
      </c>
      <c r="EI29" s="22">
        <f t="shared" si="1"/>
        <v>-1.4551915228366852E-10</v>
      </c>
      <c r="EJ29" s="22">
        <f t="shared" si="1"/>
        <v>-2.5465851649641991E-10</v>
      </c>
      <c r="EK29" s="22">
        <f t="shared" si="1"/>
        <v>-2.4738255888223648E-10</v>
      </c>
      <c r="EL29" s="22">
        <f t="shared" si="1"/>
        <v>-2.4010660126805305E-10</v>
      </c>
      <c r="EM29" s="22">
        <f t="shared" si="1"/>
        <v>-1.673470251262188E-10</v>
      </c>
    </row>
    <row r="30" spans="12:143" x14ac:dyDescent="0.3">
      <c r="L30" s="7"/>
      <c r="M30" t="s">
        <v>36</v>
      </c>
      <c r="N30" s="15">
        <f>SUM(Data_sheet_PTD!$N30:N30)</f>
        <v>52733.37</v>
      </c>
      <c r="O30" s="15">
        <f>SUM(Data_sheet_PTD!$N30:O30)</f>
        <v>114511.54000000001</v>
      </c>
      <c r="P30" s="15">
        <f>SUM(Data_sheet_PTD!$N30:P30)</f>
        <v>181046.97</v>
      </c>
      <c r="Q30" s="15">
        <f>SUM(Data_sheet_PTD!$N30:Q30)</f>
        <v>265063.34999999998</v>
      </c>
      <c r="R30" s="15">
        <f>SUM(Data_sheet_PTD!$N30:R30)</f>
        <v>351499.14999999997</v>
      </c>
      <c r="S30" s="15">
        <f>SUM(Data_sheet_PTD!$N30:S30)</f>
        <v>448123.01999999996</v>
      </c>
      <c r="T30" s="15">
        <f>SUM(Data_sheet_PTD!$N30:T30)</f>
        <v>555273.86</v>
      </c>
      <c r="U30" s="15">
        <f>SUM(Data_sheet_PTD!$N30:U30)</f>
        <v>656728.79</v>
      </c>
      <c r="V30" s="15">
        <f>SUM(Data_sheet_PTD!$N30:V30)</f>
        <v>734701.45000000007</v>
      </c>
      <c r="W30" s="15">
        <f>SUM(Data_sheet_PTD!$N30:W30)</f>
        <v>811769.67</v>
      </c>
      <c r="X30" s="15">
        <f>SUM(Data_sheet_PTD!$N30:X30)</f>
        <v>874572.31</v>
      </c>
      <c r="Y30" s="15">
        <f>SUM(Data_sheet_PTD!$N30:Y30)</f>
        <v>928767.92</v>
      </c>
      <c r="Z30" s="16"/>
      <c r="AA30" s="15">
        <f>SUM(Data_sheet_PTD!$AA30:AA30)</f>
        <v>53243.71</v>
      </c>
      <c r="AB30" s="15">
        <f>SUM(Data_sheet_PTD!$AA30:AB30)</f>
        <v>124560.37</v>
      </c>
      <c r="AC30" s="15">
        <f>SUM(Data_sheet_PTD!$AA30:AC30)</f>
        <v>216976.61</v>
      </c>
      <c r="AD30" s="15">
        <f>SUM(Data_sheet_PTD!$AA30:AD30)</f>
        <v>322132.73</v>
      </c>
      <c r="AE30" s="15">
        <f>SUM(Data_sheet_PTD!$AA30:AE30)</f>
        <v>443683.85</v>
      </c>
      <c r="AF30" s="15">
        <f>SUM(Data_sheet_PTD!$AA30:AF30)</f>
        <v>588115.07999999996</v>
      </c>
      <c r="AG30" s="15">
        <f>SUM(Data_sheet_PTD!$AA30:AG30)</f>
        <v>725612.80999999994</v>
      </c>
      <c r="AH30" s="15">
        <f>SUM(Data_sheet_PTD!$AA30:AH30)</f>
        <v>854851.02999999991</v>
      </c>
      <c r="AI30" s="15">
        <f>SUM(Data_sheet_PTD!$AA30:AI30)</f>
        <v>965748.48999999987</v>
      </c>
      <c r="AJ30" s="15">
        <f>SUM(Data_sheet_PTD!$AA30:AJ30)</f>
        <v>1063405.67</v>
      </c>
      <c r="AK30" s="15">
        <f>SUM(Data_sheet_PTD!$AA30:AK30)</f>
        <v>1138766.53</v>
      </c>
      <c r="AL30" s="15">
        <f>SUM(Data_sheet_PTD!$AA30:AL30)</f>
        <v>1202661.1100000001</v>
      </c>
      <c r="AM30" s="16"/>
      <c r="AN30" s="15">
        <f>SUM(Data_sheet_PTD!$AN30:AN30)</f>
        <v>82361.87</v>
      </c>
      <c r="AO30" s="15">
        <f>SUM(Data_sheet_PTD!$AN30:AO30)</f>
        <v>179456.84999999998</v>
      </c>
      <c r="AP30" s="15">
        <f>SUM(Data_sheet_PTD!$AN30:AP30)</f>
        <v>284033.13999999996</v>
      </c>
      <c r="AQ30" s="15">
        <f>SUM(Data_sheet_PTD!$AN30:AQ30)</f>
        <v>398230.24</v>
      </c>
      <c r="AR30" s="15">
        <f>SUM(Data_sheet_PTD!$AN30:AR30)</f>
        <v>531975.07999999996</v>
      </c>
      <c r="AS30" s="15">
        <f>SUM(Data_sheet_PTD!$AN30:AS30)</f>
        <v>676035</v>
      </c>
      <c r="AT30" s="15">
        <f>SUM(Data_sheet_PTD!$AN30:AT30)</f>
        <v>807865.62</v>
      </c>
      <c r="AU30" s="15">
        <f>SUM(Data_sheet_PTD!$AN30:AU30)</f>
        <v>950159.7</v>
      </c>
      <c r="AV30" s="15">
        <f>SUM(Data_sheet_PTD!$AN30:AV30)</f>
        <v>1051344.48</v>
      </c>
      <c r="AW30" s="15">
        <f>SUM(Data_sheet_PTD!$AN30:AW30)</f>
        <v>1147763.08</v>
      </c>
      <c r="AX30" s="15">
        <f>SUM(Data_sheet_PTD!$AN30:AX30)</f>
        <v>1216750.9700000002</v>
      </c>
      <c r="AY30" s="15">
        <f>SUM(Data_sheet_PTD!$AN30:AY30)</f>
        <v>1277852.1500000001</v>
      </c>
      <c r="AZ30" s="16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17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3"/>
      <c r="DA30" s="15">
        <f>SUM(Data_sheet_PTD!DA30:$DA30)</f>
        <v>29118.16</v>
      </c>
      <c r="DB30" s="15">
        <f>SUM(Data_sheet_PTD!$DA30:DB30)</f>
        <v>54896.479999999981</v>
      </c>
      <c r="DC30" s="15">
        <f>SUM(Data_sheet_PTD!$DA30:DC30)</f>
        <v>67056.52999999997</v>
      </c>
      <c r="DD30" s="15">
        <f>SUM(Data_sheet_PTD!$DA30:DD30)</f>
        <v>76097.509999999995</v>
      </c>
      <c r="DE30" s="15">
        <f>SUM(Data_sheet_PTD!$DA30:DE30)</f>
        <v>88291.23</v>
      </c>
      <c r="DF30" s="15">
        <f>SUM(Data_sheet_PTD!$DA30:DF30)</f>
        <v>87919.920000000013</v>
      </c>
      <c r="DG30" s="15">
        <f>SUM(Data_sheet_PTD!$DA30:DG30)</f>
        <v>82252.81</v>
      </c>
      <c r="DH30" s="15">
        <f>SUM(Data_sheet_PTD!$DA30:DH30)</f>
        <v>95308.669999999984</v>
      </c>
      <c r="DI30" s="15">
        <f>SUM(Data_sheet_PTD!$DA30:DI30)</f>
        <v>85595.989999999976</v>
      </c>
      <c r="DJ30" s="15">
        <f>SUM(Data_sheet_PTD!$DA30:DJ30)</f>
        <v>84357.409999999974</v>
      </c>
      <c r="DK30" s="15">
        <f>SUM(Data_sheet_PTD!$DA30:DK30)</f>
        <v>77984.439999999973</v>
      </c>
      <c r="DL30" s="15">
        <f>SUM(Data_sheet_PTD!$DA30:DL30)</f>
        <v>75191.039999999964</v>
      </c>
      <c r="DM30" s="13"/>
      <c r="DN30" s="15">
        <f>SUM(Data_sheet_PTD!$DN30:DN30)</f>
        <v>0</v>
      </c>
      <c r="DO30" s="15">
        <f>SUM(Data_sheet_PTD!$DN30:DO30)</f>
        <v>0</v>
      </c>
      <c r="DP30" s="15">
        <f>SUM(Data_sheet_PTD!$DN30:DP30)</f>
        <v>0</v>
      </c>
      <c r="DQ30" s="15">
        <f>SUM(Data_sheet_PTD!$DN30:DQ30)</f>
        <v>0</v>
      </c>
      <c r="DR30" s="15">
        <f>SUM(Data_sheet_PTD!$DN30:DR30)</f>
        <v>0</v>
      </c>
      <c r="DS30" s="15">
        <f>SUM(Data_sheet_PTD!$DN30:DS30)</f>
        <v>0</v>
      </c>
      <c r="DT30" s="15">
        <f>SUM(Data_sheet_PTD!$DN30:DT30)</f>
        <v>0</v>
      </c>
      <c r="DU30" s="15">
        <f>SUM(Data_sheet_PTD!$DN30:DU30)</f>
        <v>0</v>
      </c>
      <c r="DV30" s="15">
        <f>SUM(Data_sheet_PTD!$DN30:DV30)</f>
        <v>0</v>
      </c>
      <c r="DW30" s="15">
        <f>SUM(Data_sheet_PTD!$DN30:DW30)</f>
        <v>0</v>
      </c>
      <c r="DX30" s="15">
        <f>SUM(Data_sheet_PTD!$DN30:DX30)</f>
        <v>0</v>
      </c>
      <c r="DY30" s="15">
        <f>SUM(Data_sheet_PTD!$DN30:DY30)</f>
        <v>0</v>
      </c>
      <c r="DZ30" s="13"/>
      <c r="EB30" s="22">
        <f t="shared" si="1"/>
        <v>0</v>
      </c>
      <c r="EC30" s="22">
        <f t="shared" si="1"/>
        <v>0</v>
      </c>
      <c r="ED30" s="22">
        <f t="shared" si="1"/>
        <v>0</v>
      </c>
      <c r="EE30" s="22">
        <f t="shared" si="1"/>
        <v>0</v>
      </c>
      <c r="EF30" s="22">
        <f t="shared" si="1"/>
        <v>0</v>
      </c>
      <c r="EG30" s="22">
        <f t="shared" si="1"/>
        <v>0</v>
      </c>
      <c r="EH30" s="22">
        <f t="shared" si="1"/>
        <v>0</v>
      </c>
      <c r="EI30" s="22">
        <f t="shared" si="1"/>
        <v>0</v>
      </c>
      <c r="EJ30" s="22">
        <f t="shared" si="1"/>
        <v>1.3096723705530167E-10</v>
      </c>
      <c r="EK30" s="22">
        <f t="shared" si="1"/>
        <v>1.7462298274040222E-10</v>
      </c>
      <c r="EL30" s="22">
        <f t="shared" si="1"/>
        <v>2.0372681319713593E-10</v>
      </c>
      <c r="EM30" s="22">
        <f t="shared" si="1"/>
        <v>0</v>
      </c>
    </row>
    <row r="31" spans="12:143" x14ac:dyDescent="0.3">
      <c r="L31" s="7"/>
      <c r="M31" t="s">
        <v>37</v>
      </c>
      <c r="N31" s="15">
        <f>SUM(Data_sheet_PTD!$N31:N31)</f>
        <v>0</v>
      </c>
      <c r="O31" s="15">
        <f>SUM(Data_sheet_PTD!$N31:O31)</f>
        <v>0</v>
      </c>
      <c r="P31" s="15">
        <f>SUM(Data_sheet_PTD!$N31:P31)</f>
        <v>0</v>
      </c>
      <c r="Q31" s="15">
        <f>SUM(Data_sheet_PTD!$N31:Q31)</f>
        <v>0</v>
      </c>
      <c r="R31" s="15">
        <f>SUM(Data_sheet_PTD!$N31:R31)</f>
        <v>0</v>
      </c>
      <c r="S31" s="15">
        <f>SUM(Data_sheet_PTD!$N31:S31)</f>
        <v>0</v>
      </c>
      <c r="T31" s="15">
        <f>SUM(Data_sheet_PTD!$N31:T31)</f>
        <v>0</v>
      </c>
      <c r="U31" s="15">
        <f>SUM(Data_sheet_PTD!$N31:U31)</f>
        <v>0</v>
      </c>
      <c r="V31" s="15">
        <f>SUM(Data_sheet_PTD!$N31:V31)</f>
        <v>0</v>
      </c>
      <c r="W31" s="15">
        <f>SUM(Data_sheet_PTD!$N31:W31)</f>
        <v>0</v>
      </c>
      <c r="X31" s="15">
        <f>SUM(Data_sheet_PTD!$N31:X31)</f>
        <v>0</v>
      </c>
      <c r="Y31" s="15">
        <f>SUM(Data_sheet_PTD!$N31:Y31)</f>
        <v>0</v>
      </c>
      <c r="Z31" s="16"/>
      <c r="AA31" s="15">
        <f>SUM(Data_sheet_PTD!$AA31:AA31)</f>
        <v>0</v>
      </c>
      <c r="AB31" s="15">
        <f>SUM(Data_sheet_PTD!$AA31:AB31)</f>
        <v>0</v>
      </c>
      <c r="AC31" s="15">
        <f>SUM(Data_sheet_PTD!$AA31:AC31)</f>
        <v>0</v>
      </c>
      <c r="AD31" s="15">
        <f>SUM(Data_sheet_PTD!$AA31:AD31)</f>
        <v>0</v>
      </c>
      <c r="AE31" s="15">
        <f>SUM(Data_sheet_PTD!$AA31:AE31)</f>
        <v>0</v>
      </c>
      <c r="AF31" s="15">
        <f>SUM(Data_sheet_PTD!$AA31:AF31)</f>
        <v>0</v>
      </c>
      <c r="AG31" s="15">
        <f>SUM(Data_sheet_PTD!$AA31:AG31)</f>
        <v>0</v>
      </c>
      <c r="AH31" s="15">
        <f>SUM(Data_sheet_PTD!$AA31:AH31)</f>
        <v>0</v>
      </c>
      <c r="AI31" s="15">
        <f>SUM(Data_sheet_PTD!$AA31:AI31)</f>
        <v>0</v>
      </c>
      <c r="AJ31" s="15">
        <f>SUM(Data_sheet_PTD!$AA31:AJ31)</f>
        <v>0</v>
      </c>
      <c r="AK31" s="15">
        <f>SUM(Data_sheet_PTD!$AA31:AK31)</f>
        <v>0</v>
      </c>
      <c r="AL31" s="15">
        <f>SUM(Data_sheet_PTD!$AA31:AL31)</f>
        <v>0</v>
      </c>
      <c r="AM31" s="16"/>
      <c r="AN31" s="15">
        <f>SUM(Data_sheet_PTD!$AN31:AN31)</f>
        <v>0</v>
      </c>
      <c r="AO31" s="15">
        <f>SUM(Data_sheet_PTD!$AN31:AO31)</f>
        <v>0</v>
      </c>
      <c r="AP31" s="15">
        <f>SUM(Data_sheet_PTD!$AN31:AP31)</f>
        <v>0</v>
      </c>
      <c r="AQ31" s="15">
        <f>SUM(Data_sheet_PTD!$AN31:AQ31)</f>
        <v>0</v>
      </c>
      <c r="AR31" s="15">
        <f>SUM(Data_sheet_PTD!$AN31:AR31)</f>
        <v>0</v>
      </c>
      <c r="AS31" s="15">
        <f>SUM(Data_sheet_PTD!$AN31:AS31)</f>
        <v>0</v>
      </c>
      <c r="AT31" s="15">
        <f>SUM(Data_sheet_PTD!$AN31:AT31)</f>
        <v>0</v>
      </c>
      <c r="AU31" s="15">
        <f>SUM(Data_sheet_PTD!$AN31:AU31)</f>
        <v>0</v>
      </c>
      <c r="AV31" s="15">
        <f>SUM(Data_sheet_PTD!$AN31:AV31)</f>
        <v>0</v>
      </c>
      <c r="AW31" s="15">
        <f>SUM(Data_sheet_PTD!$AN31:AW31)</f>
        <v>0</v>
      </c>
      <c r="AX31" s="15">
        <f>SUM(Data_sheet_PTD!$AN31:AX31)</f>
        <v>0</v>
      </c>
      <c r="AY31" s="15">
        <f>SUM(Data_sheet_PTD!$AN31:AY31)</f>
        <v>0</v>
      </c>
      <c r="AZ31" s="16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17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3"/>
      <c r="DA31" s="15">
        <f>SUM(Data_sheet_PTD!DA31:$DA31)</f>
        <v>0</v>
      </c>
      <c r="DB31" s="15">
        <f>SUM(Data_sheet_PTD!$DA31:DB31)</f>
        <v>0</v>
      </c>
      <c r="DC31" s="15">
        <f>SUM(Data_sheet_PTD!$DA31:DC31)</f>
        <v>0</v>
      </c>
      <c r="DD31" s="15">
        <f>SUM(Data_sheet_PTD!$DA31:DD31)</f>
        <v>0</v>
      </c>
      <c r="DE31" s="15">
        <f>SUM(Data_sheet_PTD!$DA31:DE31)</f>
        <v>0</v>
      </c>
      <c r="DF31" s="15">
        <f>SUM(Data_sheet_PTD!$DA31:DF31)</f>
        <v>0</v>
      </c>
      <c r="DG31" s="15">
        <f>SUM(Data_sheet_PTD!$DA31:DG31)</f>
        <v>0</v>
      </c>
      <c r="DH31" s="15">
        <f>SUM(Data_sheet_PTD!$DA31:DH31)</f>
        <v>0</v>
      </c>
      <c r="DI31" s="15">
        <f>SUM(Data_sheet_PTD!$DA31:DI31)</f>
        <v>0</v>
      </c>
      <c r="DJ31" s="15">
        <f>SUM(Data_sheet_PTD!$DA31:DJ31)</f>
        <v>0</v>
      </c>
      <c r="DK31" s="15">
        <f>SUM(Data_sheet_PTD!$DA31:DK31)</f>
        <v>0</v>
      </c>
      <c r="DL31" s="15">
        <f>SUM(Data_sheet_PTD!$DA31:DL31)</f>
        <v>0</v>
      </c>
      <c r="DM31" s="13"/>
      <c r="DN31" s="15">
        <f>SUM(Data_sheet_PTD!$DN31:DN31)</f>
        <v>0</v>
      </c>
      <c r="DO31" s="15">
        <f>SUM(Data_sheet_PTD!$DN31:DO31)</f>
        <v>0</v>
      </c>
      <c r="DP31" s="15">
        <f>SUM(Data_sheet_PTD!$DN31:DP31)</f>
        <v>0</v>
      </c>
      <c r="DQ31" s="15">
        <f>SUM(Data_sheet_PTD!$DN31:DQ31)</f>
        <v>0</v>
      </c>
      <c r="DR31" s="15">
        <f>SUM(Data_sheet_PTD!$DN31:DR31)</f>
        <v>0</v>
      </c>
      <c r="DS31" s="15">
        <f>SUM(Data_sheet_PTD!$DN31:DS31)</f>
        <v>0</v>
      </c>
      <c r="DT31" s="15">
        <f>SUM(Data_sheet_PTD!$DN31:DT31)</f>
        <v>0</v>
      </c>
      <c r="DU31" s="15">
        <f>SUM(Data_sheet_PTD!$DN31:DU31)</f>
        <v>0</v>
      </c>
      <c r="DV31" s="15">
        <f>SUM(Data_sheet_PTD!$DN31:DV31)</f>
        <v>0</v>
      </c>
      <c r="DW31" s="15">
        <f>SUM(Data_sheet_PTD!$DN31:DW31)</f>
        <v>0</v>
      </c>
      <c r="DX31" s="15">
        <f>SUM(Data_sheet_PTD!$DN31:DX31)</f>
        <v>0</v>
      </c>
      <c r="DY31" s="15">
        <f>SUM(Data_sheet_PTD!$DN31:DY31)</f>
        <v>0</v>
      </c>
      <c r="DZ31" s="13"/>
      <c r="EB31" s="22">
        <f t="shared" si="1"/>
        <v>0</v>
      </c>
      <c r="EC31" s="22">
        <f t="shared" si="1"/>
        <v>0</v>
      </c>
      <c r="ED31" s="22">
        <f t="shared" si="1"/>
        <v>0</v>
      </c>
      <c r="EE31" s="22">
        <f t="shared" si="1"/>
        <v>0</v>
      </c>
      <c r="EF31" s="22">
        <f t="shared" si="1"/>
        <v>0</v>
      </c>
      <c r="EG31" s="22">
        <f t="shared" si="1"/>
        <v>0</v>
      </c>
      <c r="EH31" s="22">
        <f t="shared" si="1"/>
        <v>0</v>
      </c>
      <c r="EI31" s="22">
        <f t="shared" si="1"/>
        <v>0</v>
      </c>
      <c r="EJ31" s="22">
        <f t="shared" si="1"/>
        <v>0</v>
      </c>
      <c r="EK31" s="22">
        <f t="shared" si="1"/>
        <v>0</v>
      </c>
      <c r="EL31" s="22">
        <f t="shared" si="1"/>
        <v>0</v>
      </c>
      <c r="EM31" s="22">
        <f t="shared" si="1"/>
        <v>0</v>
      </c>
    </row>
    <row r="32" spans="12:143" x14ac:dyDescent="0.3">
      <c r="L32" s="7"/>
      <c r="M32" t="s">
        <v>38</v>
      </c>
      <c r="N32" s="15">
        <f>SUM(Data_sheet_PTD!$N32:N32)</f>
        <v>41973.56</v>
      </c>
      <c r="O32" s="15">
        <f>SUM(Data_sheet_PTD!$N32:O32)</f>
        <v>87733.01999999999</v>
      </c>
      <c r="P32" s="15">
        <f>SUM(Data_sheet_PTD!$N32:P32)</f>
        <v>138687.46</v>
      </c>
      <c r="Q32" s="15">
        <f>SUM(Data_sheet_PTD!$N32:Q32)</f>
        <v>203413.90999999997</v>
      </c>
      <c r="R32" s="15">
        <f>SUM(Data_sheet_PTD!$N32:R32)</f>
        <v>268753.25999999995</v>
      </c>
      <c r="S32" s="15">
        <f>SUM(Data_sheet_PTD!$N32:S32)</f>
        <v>335720.86999999994</v>
      </c>
      <c r="T32" s="15">
        <f>SUM(Data_sheet_PTD!$N32:T32)</f>
        <v>413278.55999999994</v>
      </c>
      <c r="U32" s="15">
        <f>SUM(Data_sheet_PTD!$N32:U32)</f>
        <v>480741.80999999994</v>
      </c>
      <c r="V32" s="15">
        <f>SUM(Data_sheet_PTD!$N32:V32)</f>
        <v>532463.86</v>
      </c>
      <c r="W32" s="15">
        <f>SUM(Data_sheet_PTD!$N32:W32)</f>
        <v>586056.16999999993</v>
      </c>
      <c r="X32" s="15">
        <f>SUM(Data_sheet_PTD!$N32:X32)</f>
        <v>623956.94999999995</v>
      </c>
      <c r="Y32" s="15">
        <f>SUM(Data_sheet_PTD!$N32:Y32)</f>
        <v>651011.8899999999</v>
      </c>
      <c r="Z32" s="16"/>
      <c r="AA32" s="15">
        <f>SUM(Data_sheet_PTD!$AA32:AA32)</f>
        <v>43008.81</v>
      </c>
      <c r="AB32" s="15">
        <f>SUM(Data_sheet_PTD!$AA32:AB32)</f>
        <v>88712.47</v>
      </c>
      <c r="AC32" s="15">
        <f>SUM(Data_sheet_PTD!$AA32:AC32)</f>
        <v>145131.18</v>
      </c>
      <c r="AD32" s="15">
        <f>SUM(Data_sheet_PTD!$AA32:AD32)</f>
        <v>212437.41999999998</v>
      </c>
      <c r="AE32" s="15">
        <f>SUM(Data_sheet_PTD!$AA32:AE32)</f>
        <v>282311.98</v>
      </c>
      <c r="AF32" s="15">
        <f>SUM(Data_sheet_PTD!$AA32:AF32)</f>
        <v>362496.31999999995</v>
      </c>
      <c r="AG32" s="15">
        <f>SUM(Data_sheet_PTD!$AA32:AG32)</f>
        <v>438965.05999999994</v>
      </c>
      <c r="AH32" s="15">
        <f>SUM(Data_sheet_PTD!$AA32:AH32)</f>
        <v>509206.95999999996</v>
      </c>
      <c r="AI32" s="15">
        <f>SUM(Data_sheet_PTD!$AA32:AI32)</f>
        <v>578090.19999999995</v>
      </c>
      <c r="AJ32" s="15">
        <f>SUM(Data_sheet_PTD!$AA32:AJ32)</f>
        <v>635502.80999999994</v>
      </c>
      <c r="AK32" s="15">
        <f>SUM(Data_sheet_PTD!$AA32:AK32)</f>
        <v>674642.35</v>
      </c>
      <c r="AL32" s="15">
        <f>SUM(Data_sheet_PTD!$AA32:AL32)</f>
        <v>713392.58</v>
      </c>
      <c r="AM32" s="16"/>
      <c r="AN32" s="15">
        <f>SUM(Data_sheet_PTD!$AN32:AN32)</f>
        <v>40787.53</v>
      </c>
      <c r="AO32" s="15">
        <f>SUM(Data_sheet_PTD!$AN32:AO32)</f>
        <v>99639.78</v>
      </c>
      <c r="AP32" s="15">
        <f>SUM(Data_sheet_PTD!$AN32:AP32)</f>
        <v>155691.84</v>
      </c>
      <c r="AQ32" s="15">
        <f>SUM(Data_sheet_PTD!$AN32:AQ32)</f>
        <v>219495.15</v>
      </c>
      <c r="AR32" s="15">
        <f>SUM(Data_sheet_PTD!$AN32:AR32)</f>
        <v>291515.20999999996</v>
      </c>
      <c r="AS32" s="15">
        <f>SUM(Data_sheet_PTD!$AN32:AS32)</f>
        <v>362205.05999999994</v>
      </c>
      <c r="AT32" s="15">
        <f>SUM(Data_sheet_PTD!$AN32:AT32)</f>
        <v>428412.91999999993</v>
      </c>
      <c r="AU32" s="15">
        <f>SUM(Data_sheet_PTD!$AN32:AU32)</f>
        <v>504947.9599999999</v>
      </c>
      <c r="AV32" s="15">
        <f>SUM(Data_sheet_PTD!$AN32:AV32)</f>
        <v>562370.41999999993</v>
      </c>
      <c r="AW32" s="15">
        <f>SUM(Data_sheet_PTD!$AN32:AW32)</f>
        <v>612905.56999999995</v>
      </c>
      <c r="AX32" s="15">
        <f>SUM(Data_sheet_PTD!$AN32:AX32)</f>
        <v>653740.69999999995</v>
      </c>
      <c r="AY32" s="15">
        <f>SUM(Data_sheet_PTD!$AN32:AY32)</f>
        <v>698371.76</v>
      </c>
      <c r="AZ32" s="16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17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3"/>
      <c r="DA32" s="15">
        <f>SUM(Data_sheet_PTD!DA32:$DA32)</f>
        <v>-5014.9464383561581</v>
      </c>
      <c r="DB32" s="15">
        <f>SUM(Data_sheet_PTD!$DA32:DB32)</f>
        <v>4102.6675342465887</v>
      </c>
      <c r="DC32" s="15">
        <f>SUM(Data_sheet_PTD!$DA32:DC32)</f>
        <v>-103.16465753422926</v>
      </c>
      <c r="DD32" s="15">
        <f>SUM(Data_sheet_PTD!$DA32:DD32)</f>
        <v>-5354.1305479451958</v>
      </c>
      <c r="DE32" s="15">
        <f>SUM(Data_sheet_PTD!$DA32:DE32)</f>
        <v>-5181.7828767123174</v>
      </c>
      <c r="DF32" s="15">
        <f>SUM(Data_sheet_PTD!$DA32:DF32)</f>
        <v>-16612.981095890391</v>
      </c>
      <c r="DG32" s="15">
        <f>SUM(Data_sheet_PTD!$DA32:DG32)</f>
        <v>-28687.775068493138</v>
      </c>
      <c r="DH32" s="15">
        <f>SUM(Data_sheet_PTD!$DA32:DH32)</f>
        <v>-24491.485479452043</v>
      </c>
      <c r="DI32" s="15">
        <f>SUM(Data_sheet_PTD!$DA32:DI32)</f>
        <v>-37525.483561643829</v>
      </c>
      <c r="DJ32" s="15">
        <f>SUM(Data_sheet_PTD!$DA32:DJ32)</f>
        <v>-47727.624482696476</v>
      </c>
      <c r="DK32" s="15">
        <f>SUM(Data_sheet_PTD!$DA32:DK32)</f>
        <v>-48718.556193222794</v>
      </c>
      <c r="DL32" s="15">
        <f>SUM(Data_sheet_PTD!$DA32:DL32)</f>
        <v>-45773.980140591222</v>
      </c>
      <c r="DM32" s="13"/>
      <c r="DN32" s="15">
        <f>SUM(Data_sheet_PTD!$DN32:DN32)</f>
        <v>2793.6664383561606</v>
      </c>
      <c r="DO32" s="15">
        <f>SUM(Data_sheet_PTD!$DN32:DO32)</f>
        <v>6824.6424657534153</v>
      </c>
      <c r="DP32" s="15">
        <f>SUM(Data_sheet_PTD!$DN32:DP32)</f>
        <v>10663.824657534233</v>
      </c>
      <c r="DQ32" s="15">
        <f>SUM(Data_sheet_PTD!$DN32:DQ32)</f>
        <v>12411.860547945193</v>
      </c>
      <c r="DR32" s="15">
        <f>SUM(Data_sheet_PTD!$DN32:DR32)</f>
        <v>14385.012876712317</v>
      </c>
      <c r="DS32" s="15">
        <f>SUM(Data_sheet_PTD!$DN32:DS32)</f>
        <v>16321.721095890402</v>
      </c>
      <c r="DT32" s="15">
        <f>SUM(Data_sheet_PTD!$DN32:DT32)</f>
        <v>18135.635068493142</v>
      </c>
      <c r="DU32" s="15">
        <f>SUM(Data_sheet_PTD!$DN32:DU32)</f>
        <v>20232.485479452047</v>
      </c>
      <c r="DV32" s="15">
        <f>SUM(Data_sheet_PTD!$DN32:DV32)</f>
        <v>21805.70356164383</v>
      </c>
      <c r="DW32" s="15">
        <f>SUM(Data_sheet_PTD!$DN32:DW32)</f>
        <v>25130.384482696463</v>
      </c>
      <c r="DX32" s="15">
        <f>SUM(Data_sheet_PTD!$DN32:DX32)</f>
        <v>27816.906193222781</v>
      </c>
      <c r="DY32" s="15">
        <f>SUM(Data_sheet_PTD!$DN32:DY32)</f>
        <v>30753.160140591204</v>
      </c>
      <c r="DZ32" s="13"/>
      <c r="EB32" s="22">
        <f t="shared" si="1"/>
        <v>0</v>
      </c>
      <c r="EC32" s="22">
        <f t="shared" si="1"/>
        <v>0</v>
      </c>
      <c r="ED32" s="22">
        <f t="shared" si="1"/>
        <v>0</v>
      </c>
      <c r="EE32" s="22">
        <f t="shared" si="1"/>
        <v>1.3642420526593924E-11</v>
      </c>
      <c r="EF32" s="22">
        <f t="shared" si="1"/>
        <v>-1.8189894035458565E-11</v>
      </c>
      <c r="EG32" s="22">
        <f t="shared" si="1"/>
        <v>-2.0008883439004421E-11</v>
      </c>
      <c r="EH32" s="22">
        <f t="shared" si="1"/>
        <v>-1.8189894035458565E-11</v>
      </c>
      <c r="EI32" s="22">
        <f t="shared" si="1"/>
        <v>-6.184563972055912E-11</v>
      </c>
      <c r="EJ32" s="22">
        <f t="shared" si="1"/>
        <v>-2.9103830456733704E-11</v>
      </c>
      <c r="EK32" s="22">
        <f t="shared" si="1"/>
        <v>0</v>
      </c>
      <c r="EL32" s="22">
        <f t="shared" si="1"/>
        <v>0</v>
      </c>
      <c r="EM32" s="22">
        <f t="shared" si="1"/>
        <v>6.9121597334742546E-11</v>
      </c>
    </row>
    <row r="33" spans="12:143" x14ac:dyDescent="0.3">
      <c r="L33" s="7"/>
      <c r="M33" t="s">
        <v>39</v>
      </c>
      <c r="N33" s="15">
        <f>SUM(Data_sheet_PTD!$N33:N33)</f>
        <v>57966.02</v>
      </c>
      <c r="O33" s="15">
        <f>SUM(Data_sheet_PTD!$N33:O33)</f>
        <v>120933.54999999999</v>
      </c>
      <c r="P33" s="15">
        <f>SUM(Data_sheet_PTD!$N33:P33)</f>
        <v>190173.62</v>
      </c>
      <c r="Q33" s="15">
        <f>SUM(Data_sheet_PTD!$N33:Q33)</f>
        <v>273440.98</v>
      </c>
      <c r="R33" s="15">
        <f>SUM(Data_sheet_PTD!$N33:R33)</f>
        <v>353299.66</v>
      </c>
      <c r="S33" s="15">
        <f>SUM(Data_sheet_PTD!$N33:S33)</f>
        <v>452629.13999999996</v>
      </c>
      <c r="T33" s="15">
        <f>SUM(Data_sheet_PTD!$N33:T33)</f>
        <v>564288.76</v>
      </c>
      <c r="U33" s="15">
        <f>SUM(Data_sheet_PTD!$N33:U33)</f>
        <v>657704.25</v>
      </c>
      <c r="V33" s="15">
        <f>SUM(Data_sheet_PTD!$N33:V33)</f>
        <v>733337.58</v>
      </c>
      <c r="W33" s="15">
        <f>SUM(Data_sheet_PTD!$N33:W33)</f>
        <v>811829.44</v>
      </c>
      <c r="X33" s="15">
        <f>SUM(Data_sheet_PTD!$N33:X33)</f>
        <v>865859.0199999999</v>
      </c>
      <c r="Y33" s="15">
        <f>SUM(Data_sheet_PTD!$N33:Y33)</f>
        <v>915342.42999999993</v>
      </c>
      <c r="Z33" s="16"/>
      <c r="AA33" s="15">
        <f>SUM(Data_sheet_PTD!$AA33:AA33)</f>
        <v>62958.69</v>
      </c>
      <c r="AB33" s="15">
        <f>SUM(Data_sheet_PTD!$AA33:AB33)</f>
        <v>127805.12</v>
      </c>
      <c r="AC33" s="15">
        <f>SUM(Data_sheet_PTD!$AA33:AC33)</f>
        <v>216532.03999999998</v>
      </c>
      <c r="AD33" s="15">
        <f>SUM(Data_sheet_PTD!$AA33:AD33)</f>
        <v>327031.26999999996</v>
      </c>
      <c r="AE33" s="15">
        <f>SUM(Data_sheet_PTD!$AA33:AE33)</f>
        <v>436383.41999999993</v>
      </c>
      <c r="AF33" s="15">
        <f>SUM(Data_sheet_PTD!$AA33:AF33)</f>
        <v>572511.59</v>
      </c>
      <c r="AG33" s="15">
        <f>SUM(Data_sheet_PTD!$AA33:AG33)</f>
        <v>697530.37</v>
      </c>
      <c r="AH33" s="15">
        <f>SUM(Data_sheet_PTD!$AA33:AH33)</f>
        <v>815799.33</v>
      </c>
      <c r="AI33" s="15">
        <f>SUM(Data_sheet_PTD!$AA33:AI33)</f>
        <v>921112.82</v>
      </c>
      <c r="AJ33" s="15">
        <f>SUM(Data_sheet_PTD!$AA33:AJ33)</f>
        <v>1016438.95</v>
      </c>
      <c r="AK33" s="15">
        <f>SUM(Data_sheet_PTD!$AA33:AK33)</f>
        <v>1087097.75</v>
      </c>
      <c r="AL33" s="15">
        <f>SUM(Data_sheet_PTD!$AA33:AL33)</f>
        <v>1150445.57</v>
      </c>
      <c r="AM33" s="16"/>
      <c r="AN33" s="15">
        <f>SUM(Data_sheet_PTD!$AN33:AN33)</f>
        <v>82190.31</v>
      </c>
      <c r="AO33" s="15">
        <f>SUM(Data_sheet_PTD!$AN33:AO33)</f>
        <v>174821.28</v>
      </c>
      <c r="AP33" s="15">
        <f>SUM(Data_sheet_PTD!$AN33:AP33)</f>
        <v>278185.33999999997</v>
      </c>
      <c r="AQ33" s="15">
        <f>SUM(Data_sheet_PTD!$AN33:AQ33)</f>
        <v>396152.02999999997</v>
      </c>
      <c r="AR33" s="15">
        <f>SUM(Data_sheet_PTD!$AN33:AR33)</f>
        <v>524086.08999999997</v>
      </c>
      <c r="AS33" s="15">
        <f>SUM(Data_sheet_PTD!$AN33:AS33)</f>
        <v>660215.93999999994</v>
      </c>
      <c r="AT33" s="15">
        <f>SUM(Data_sheet_PTD!$AN33:AT33)</f>
        <v>793538.54999999993</v>
      </c>
      <c r="AU33" s="15">
        <f>SUM(Data_sheet_PTD!$AN33:AU33)</f>
        <v>933446.09999999986</v>
      </c>
      <c r="AV33" s="15">
        <f>SUM(Data_sheet_PTD!$AN33:AV33)</f>
        <v>1039664.0799999998</v>
      </c>
      <c r="AW33" s="15">
        <f>SUM(Data_sheet_PTD!$AN33:AW33)</f>
        <v>1134293.8699999999</v>
      </c>
      <c r="AX33" s="15">
        <f>SUM(Data_sheet_PTD!$AN33:AX33)</f>
        <v>1207247.1299999999</v>
      </c>
      <c r="AY33" s="15">
        <f>SUM(Data_sheet_PTD!$AN33:AY33)</f>
        <v>1272642.7999999998</v>
      </c>
      <c r="AZ33" s="16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17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3"/>
      <c r="DA33" s="15">
        <f>SUM(Data_sheet_PTD!DA33:$DA33)</f>
        <v>10692.367012986997</v>
      </c>
      <c r="DB33" s="15">
        <f>SUM(Data_sheet_PTD!$DA33:DB33)</f>
        <v>28852.910129870099</v>
      </c>
      <c r="DC33" s="15">
        <f>SUM(Data_sheet_PTD!$DA33:DC33)</f>
        <v>32750.927012986976</v>
      </c>
      <c r="DD33" s="15">
        <f>SUM(Data_sheet_PTD!$DA33:DD33)</f>
        <v>40218.387012986997</v>
      </c>
      <c r="DE33" s="15">
        <f>SUM(Data_sheet_PTD!$DA33:DE33)</f>
        <v>55561.460050961672</v>
      </c>
      <c r="DF33" s="15">
        <f>SUM(Data_sheet_PTD!$DA33:DF33)</f>
        <v>52116.814734505962</v>
      </c>
      <c r="DG33" s="15">
        <f>SUM(Data_sheet_PTD!$DA33:DG33)</f>
        <v>57045.388785138864</v>
      </c>
      <c r="DH33" s="15">
        <f>SUM(Data_sheet_PTD!$DA33:DH33)</f>
        <v>75142.015493999599</v>
      </c>
      <c r="DI33" s="15">
        <f>SUM(Data_sheet_PTD!$DA33:DI33)</f>
        <v>73357.442709189447</v>
      </c>
      <c r="DJ33" s="15">
        <f>SUM(Data_sheet_PTD!$DA33:DJ33)</f>
        <v>70265.411823113463</v>
      </c>
      <c r="DK33" s="15">
        <f>SUM(Data_sheet_PTD!$DA33:DK33)</f>
        <v>70712.953848429912</v>
      </c>
      <c r="DL33" s="15">
        <f>SUM(Data_sheet_PTD!$DA33:DL33)</f>
        <v>71105.217266151434</v>
      </c>
      <c r="DM33" s="13"/>
      <c r="DN33" s="15">
        <f>SUM(Data_sheet_PTD!$DN33:DN33)</f>
        <v>8539.2529870129947</v>
      </c>
      <c r="DO33" s="15">
        <f>SUM(Data_sheet_PTD!$DN33:DO33)</f>
        <v>18163.249870129886</v>
      </c>
      <c r="DP33" s="15">
        <f>SUM(Data_sheet_PTD!$DN33:DP33)</f>
        <v>28902.372987013012</v>
      </c>
      <c r="DQ33" s="15">
        <f>SUM(Data_sheet_PTD!$DN33:DQ33)</f>
        <v>28902.372987013012</v>
      </c>
      <c r="DR33" s="15">
        <f>SUM(Data_sheet_PTD!$DN33:DR33)</f>
        <v>32141.20994903833</v>
      </c>
      <c r="DS33" s="15">
        <f>SUM(Data_sheet_PTD!$DN33:DS33)</f>
        <v>35587.535265494029</v>
      </c>
      <c r="DT33" s="15">
        <f>SUM(Data_sheet_PTD!$DN33:DT33)</f>
        <v>38962.791214861121</v>
      </c>
      <c r="DU33" s="15">
        <f>SUM(Data_sheet_PTD!$DN33:DU33)</f>
        <v>42504.754506000361</v>
      </c>
      <c r="DV33" s="15">
        <f>SUM(Data_sheet_PTD!$DN33:DV33)</f>
        <v>45193.81729081049</v>
      </c>
      <c r="DW33" s="15">
        <f>SUM(Data_sheet_PTD!$DN33:DW33)</f>
        <v>47589.50817688644</v>
      </c>
      <c r="DX33" s="15">
        <f>SUM(Data_sheet_PTD!$DN33:DX33)</f>
        <v>49436.426151569984</v>
      </c>
      <c r="DY33" s="15">
        <f>SUM(Data_sheet_PTD!$DN33:DY33)</f>
        <v>51092.012733848467</v>
      </c>
      <c r="DZ33" s="13"/>
      <c r="EB33" s="22">
        <f t="shared" si="1"/>
        <v>0</v>
      </c>
      <c r="EC33" s="22">
        <f t="shared" si="1"/>
        <v>0</v>
      </c>
      <c r="ED33" s="22">
        <f t="shared" si="1"/>
        <v>0</v>
      </c>
      <c r="EE33" s="22">
        <f t="shared" si="1"/>
        <v>0</v>
      </c>
      <c r="EF33" s="22">
        <f t="shared" si="1"/>
        <v>0</v>
      </c>
      <c r="EG33" s="22">
        <f t="shared" si="1"/>
        <v>0</v>
      </c>
      <c r="EH33" s="22">
        <f t="shared" si="1"/>
        <v>0</v>
      </c>
      <c r="EI33" s="22">
        <f t="shared" si="1"/>
        <v>0</v>
      </c>
      <c r="EJ33" s="22">
        <f t="shared" si="1"/>
        <v>0</v>
      </c>
      <c r="EK33" s="22">
        <f t="shared" si="1"/>
        <v>0</v>
      </c>
      <c r="EL33" s="22">
        <f t="shared" si="1"/>
        <v>0</v>
      </c>
      <c r="EM33" s="22">
        <f t="shared" si="1"/>
        <v>-1.4551915228366852E-10</v>
      </c>
    </row>
    <row r="34" spans="12:143" x14ac:dyDescent="0.3">
      <c r="L34" s="7"/>
      <c r="M34" t="s">
        <v>40</v>
      </c>
      <c r="N34" s="15">
        <f>SUM(Data_sheet_PTD!$N34:N34)</f>
        <v>55592.31</v>
      </c>
      <c r="O34" s="15">
        <f>SUM(Data_sheet_PTD!$N34:O34)</f>
        <v>111922.07</v>
      </c>
      <c r="P34" s="15">
        <f>SUM(Data_sheet_PTD!$N34:P34)</f>
        <v>174772.24</v>
      </c>
      <c r="Q34" s="15">
        <f>SUM(Data_sheet_PTD!$N34:Q34)</f>
        <v>257453.76</v>
      </c>
      <c r="R34" s="15">
        <f>SUM(Data_sheet_PTD!$N34:R34)</f>
        <v>339948.96</v>
      </c>
      <c r="S34" s="15">
        <f>SUM(Data_sheet_PTD!$N34:S34)</f>
        <v>426506.48000000004</v>
      </c>
      <c r="T34" s="15">
        <f>SUM(Data_sheet_PTD!$N34:T34)</f>
        <v>520318.69000000006</v>
      </c>
      <c r="U34" s="15">
        <f>SUM(Data_sheet_PTD!$N34:U34)</f>
        <v>606685</v>
      </c>
      <c r="V34" s="15">
        <f>SUM(Data_sheet_PTD!$N34:V34)</f>
        <v>675988.01</v>
      </c>
      <c r="W34" s="15">
        <f>SUM(Data_sheet_PTD!$N34:W34)</f>
        <v>744542.3</v>
      </c>
      <c r="X34" s="15">
        <f>SUM(Data_sheet_PTD!$N34:X34)</f>
        <v>796962.16</v>
      </c>
      <c r="Y34" s="15">
        <f>SUM(Data_sheet_PTD!$N34:Y34)</f>
        <v>845405.11</v>
      </c>
      <c r="Z34" s="16"/>
      <c r="AA34" s="15">
        <f>SUM(Data_sheet_PTD!$AA34:AA34)</f>
        <v>58902.92</v>
      </c>
      <c r="AB34" s="15">
        <f>SUM(Data_sheet_PTD!$AA34:AB34)</f>
        <v>116170.42</v>
      </c>
      <c r="AC34" s="15">
        <f>SUM(Data_sheet_PTD!$AA34:AC34)</f>
        <v>187888.46</v>
      </c>
      <c r="AD34" s="15">
        <f>SUM(Data_sheet_PTD!$AA34:AD34)</f>
        <v>273949.19</v>
      </c>
      <c r="AE34" s="15">
        <f>SUM(Data_sheet_PTD!$AA34:AE34)</f>
        <v>376623.5</v>
      </c>
      <c r="AF34" s="15">
        <f>SUM(Data_sheet_PTD!$AA34:AF34)</f>
        <v>486202.95</v>
      </c>
      <c r="AG34" s="15">
        <f>SUM(Data_sheet_PTD!$AA34:AG34)</f>
        <v>589150.88</v>
      </c>
      <c r="AH34" s="15">
        <f>SUM(Data_sheet_PTD!$AA34:AH34)</f>
        <v>690214.87</v>
      </c>
      <c r="AI34" s="15">
        <f>SUM(Data_sheet_PTD!$AA34:AI34)</f>
        <v>781971.27</v>
      </c>
      <c r="AJ34" s="15">
        <f>SUM(Data_sheet_PTD!$AA34:AJ34)</f>
        <v>859022.14</v>
      </c>
      <c r="AK34" s="15">
        <f>SUM(Data_sheet_PTD!$AA34:AK34)</f>
        <v>911623.27</v>
      </c>
      <c r="AL34" s="15">
        <f>SUM(Data_sheet_PTD!$AA34:AL34)</f>
        <v>965170.73</v>
      </c>
      <c r="AM34" s="16"/>
      <c r="AN34" s="15">
        <f>SUM(Data_sheet_PTD!$AN34:AN34)</f>
        <v>65201.62</v>
      </c>
      <c r="AO34" s="15">
        <f>SUM(Data_sheet_PTD!$AN34:AO34)</f>
        <v>132152.67000000001</v>
      </c>
      <c r="AP34" s="15">
        <f>SUM(Data_sheet_PTD!$AN34:AP34)</f>
        <v>207488.34000000003</v>
      </c>
      <c r="AQ34" s="15">
        <f>SUM(Data_sheet_PTD!$AN34:AQ34)</f>
        <v>291538.12</v>
      </c>
      <c r="AR34" s="15">
        <f>SUM(Data_sheet_PTD!$AN34:AR34)</f>
        <v>384061.6</v>
      </c>
      <c r="AS34" s="15">
        <f>SUM(Data_sheet_PTD!$AN34:AS34)</f>
        <v>489453.56999999995</v>
      </c>
      <c r="AT34" s="15">
        <f>SUM(Data_sheet_PTD!$AN34:AT34)</f>
        <v>588135.62</v>
      </c>
      <c r="AU34" s="15">
        <f>SUM(Data_sheet_PTD!$AN34:AU34)</f>
        <v>691990.02</v>
      </c>
      <c r="AV34" s="15">
        <f>SUM(Data_sheet_PTD!$AN34:AV34)</f>
        <v>772162.33000000007</v>
      </c>
      <c r="AW34" s="15">
        <f>SUM(Data_sheet_PTD!$AN34:AW34)</f>
        <v>844576.96000000008</v>
      </c>
      <c r="AX34" s="15">
        <f>SUM(Data_sheet_PTD!$AN34:AX34)</f>
        <v>899615.3</v>
      </c>
      <c r="AY34" s="15">
        <f>SUM(Data_sheet_PTD!$AN34:AY34)</f>
        <v>949731.93</v>
      </c>
      <c r="AZ34" s="16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17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3"/>
      <c r="DA34" s="15">
        <f>SUM(Data_sheet_PTD!DA34:$DA34)</f>
        <v>-475.49428571427921</v>
      </c>
      <c r="DB34" s="15">
        <f>SUM(Data_sheet_PTD!$DA34:DB34)</f>
        <v>4860.5849350649396</v>
      </c>
      <c r="DC34" s="15">
        <f>SUM(Data_sheet_PTD!$DA34:DC34)</f>
        <v>3586.288311688314</v>
      </c>
      <c r="DD34" s="15">
        <f>SUM(Data_sheet_PTD!$DA34:DD34)</f>
        <v>1575.3383116883128</v>
      </c>
      <c r="DE34" s="15">
        <f>SUM(Data_sheet_PTD!$DA34:DE34)</f>
        <v>-8575.4916883116839</v>
      </c>
      <c r="DF34" s="15">
        <f>SUM(Data_sheet_PTD!$DA34:DF34)</f>
        <v>-12762.971688311682</v>
      </c>
      <c r="DG34" s="15">
        <f>SUM(Data_sheet_PTD!$DA34:DG34)</f>
        <v>-17028.851688311675</v>
      </c>
      <c r="DH34" s="15">
        <f>SUM(Data_sheet_PTD!$DA34:DH34)</f>
        <v>-14238.441688311677</v>
      </c>
      <c r="DI34" s="15">
        <f>SUM(Data_sheet_PTD!$DA34:DI34)</f>
        <v>-25822.531688311672</v>
      </c>
      <c r="DJ34" s="15">
        <f>SUM(Data_sheet_PTD!$DA34:DJ34)</f>
        <v>-32292.05346046358</v>
      </c>
      <c r="DK34" s="15">
        <f>SUM(Data_sheet_PTD!$DA34:DK34)</f>
        <v>-31248.21915666612</v>
      </c>
      <c r="DL34" s="15">
        <f>SUM(Data_sheet_PTD!$DA34:DL34)</f>
        <v>-35947.824599704094</v>
      </c>
      <c r="DM34" s="13"/>
      <c r="DN34" s="15">
        <f>SUM(Data_sheet_PTD!$DN34:DN34)</f>
        <v>6774.1942857142922</v>
      </c>
      <c r="DO34" s="15">
        <f>SUM(Data_sheet_PTD!$DN34:DO34)</f>
        <v>11121.665064935076</v>
      </c>
      <c r="DP34" s="15">
        <f>SUM(Data_sheet_PTD!$DN34:DP34)</f>
        <v>16013.591688311702</v>
      </c>
      <c r="DQ34" s="15">
        <f>SUM(Data_sheet_PTD!$DN34:DQ34)</f>
        <v>16013.591688311702</v>
      </c>
      <c r="DR34" s="15">
        <f>SUM(Data_sheet_PTD!$DN34:DR34)</f>
        <v>16013.591688311702</v>
      </c>
      <c r="DS34" s="15">
        <f>SUM(Data_sheet_PTD!$DN34:DS34)</f>
        <v>16013.591688311702</v>
      </c>
      <c r="DT34" s="15">
        <f>SUM(Data_sheet_PTD!$DN34:DT34)</f>
        <v>16013.591688311702</v>
      </c>
      <c r="DU34" s="15">
        <f>SUM(Data_sheet_PTD!$DN34:DU34)</f>
        <v>16013.591688311702</v>
      </c>
      <c r="DV34" s="15">
        <f>SUM(Data_sheet_PTD!$DN34:DV34)</f>
        <v>16013.591688311702</v>
      </c>
      <c r="DW34" s="15">
        <f>SUM(Data_sheet_PTD!$DN34:DW34)</f>
        <v>17846.873460463601</v>
      </c>
      <c r="DX34" s="15">
        <f>SUM(Data_sheet_PTD!$DN34:DX34)</f>
        <v>19240.249156666134</v>
      </c>
      <c r="DY34" s="15">
        <f>SUM(Data_sheet_PTD!$DN34:DY34)</f>
        <v>20509.024599704109</v>
      </c>
      <c r="DZ34" s="13"/>
      <c r="EB34" s="22">
        <f t="shared" si="1"/>
        <v>-8.1854523159563541E-12</v>
      </c>
      <c r="EC34" s="22">
        <f t="shared" si="1"/>
        <v>0</v>
      </c>
      <c r="ED34" s="22">
        <f t="shared" si="1"/>
        <v>0</v>
      </c>
      <c r="EE34" s="22">
        <f t="shared" si="1"/>
        <v>0</v>
      </c>
      <c r="EF34" s="22">
        <f t="shared" si="1"/>
        <v>-4.1836756281554699E-11</v>
      </c>
      <c r="EG34" s="22">
        <f t="shared" si="1"/>
        <v>-8.3673512563109398E-11</v>
      </c>
      <c r="EH34" s="22">
        <f t="shared" si="1"/>
        <v>-3.637978807091713E-11</v>
      </c>
      <c r="EI34" s="22">
        <f t="shared" si="1"/>
        <v>-1.8189894035458565E-12</v>
      </c>
      <c r="EJ34" s="22">
        <f t="shared" si="1"/>
        <v>2.5465851649641991E-11</v>
      </c>
      <c r="EK34" s="22">
        <f t="shared" si="1"/>
        <v>4.3655745685100555E-11</v>
      </c>
      <c r="EL34" s="22">
        <f t="shared" si="1"/>
        <v>1.4551915228366852E-11</v>
      </c>
      <c r="EM34" s="22">
        <f t="shared" si="1"/>
        <v>5.4569682106375694E-11</v>
      </c>
    </row>
    <row r="35" spans="12:143" x14ac:dyDescent="0.3">
      <c r="L35" s="7"/>
      <c r="M35" t="s">
        <v>41</v>
      </c>
      <c r="N35" s="15">
        <f>SUM(Data_sheet_PTD!$N35:N35)</f>
        <v>71465.97</v>
      </c>
      <c r="O35" s="15">
        <f>SUM(Data_sheet_PTD!$N35:O35)</f>
        <v>147719.52000000002</v>
      </c>
      <c r="P35" s="15">
        <f>SUM(Data_sheet_PTD!$N35:P35)</f>
        <v>235225.51</v>
      </c>
      <c r="Q35" s="15">
        <f>SUM(Data_sheet_PTD!$N35:Q35)</f>
        <v>345768.06</v>
      </c>
      <c r="R35" s="15">
        <f>SUM(Data_sheet_PTD!$N35:R35)</f>
        <v>451695.03</v>
      </c>
      <c r="S35" s="15">
        <f>SUM(Data_sheet_PTD!$N35:S35)</f>
        <v>569615.15</v>
      </c>
      <c r="T35" s="15">
        <f>SUM(Data_sheet_PTD!$N35:T35)</f>
        <v>700895.92</v>
      </c>
      <c r="U35" s="15">
        <f>SUM(Data_sheet_PTD!$N35:U35)</f>
        <v>814549.25</v>
      </c>
      <c r="V35" s="15">
        <f>SUM(Data_sheet_PTD!$N35:V35)</f>
        <v>909653.57000000007</v>
      </c>
      <c r="W35" s="15">
        <f>SUM(Data_sheet_PTD!$N35:W35)</f>
        <v>1001110.4500000001</v>
      </c>
      <c r="X35" s="15">
        <f>SUM(Data_sheet_PTD!$N35:X35)</f>
        <v>1072956.7000000002</v>
      </c>
      <c r="Y35" s="15">
        <f>SUM(Data_sheet_PTD!$N35:Y35)</f>
        <v>1142949.8400000001</v>
      </c>
      <c r="Z35" s="16"/>
      <c r="AA35" s="15">
        <f>SUM(Data_sheet_PTD!$AA35:AA35)</f>
        <v>71226.55</v>
      </c>
      <c r="AB35" s="15">
        <f>SUM(Data_sheet_PTD!$AA35:AB35)</f>
        <v>142698.31</v>
      </c>
      <c r="AC35" s="15">
        <f>SUM(Data_sheet_PTD!$AA35:AC35)</f>
        <v>236998.16</v>
      </c>
      <c r="AD35" s="15">
        <f>SUM(Data_sheet_PTD!$AA35:AD35)</f>
        <v>360579.54000000004</v>
      </c>
      <c r="AE35" s="15">
        <f>SUM(Data_sheet_PTD!$AA35:AE35)</f>
        <v>492784.12</v>
      </c>
      <c r="AF35" s="15">
        <f>SUM(Data_sheet_PTD!$AA35:AF35)</f>
        <v>642849.99</v>
      </c>
      <c r="AG35" s="15">
        <f>SUM(Data_sheet_PTD!$AA35:AG35)</f>
        <v>780212.2</v>
      </c>
      <c r="AH35" s="15">
        <f>SUM(Data_sheet_PTD!$AA35:AH35)</f>
        <v>919907.27999999991</v>
      </c>
      <c r="AI35" s="15">
        <f>SUM(Data_sheet_PTD!$AA35:AI35)</f>
        <v>1043991.22</v>
      </c>
      <c r="AJ35" s="15">
        <f>SUM(Data_sheet_PTD!$AA35:AJ35)</f>
        <v>1150331.01</v>
      </c>
      <c r="AK35" s="15">
        <f>SUM(Data_sheet_PTD!$AA35:AK35)</f>
        <v>1230694.05</v>
      </c>
      <c r="AL35" s="15">
        <f>SUM(Data_sheet_PTD!$AA35:AL35)</f>
        <v>1308772.33</v>
      </c>
      <c r="AM35" s="16"/>
      <c r="AN35" s="15">
        <f>SUM(Data_sheet_PTD!$AN35:AN35)</f>
        <v>93795.93</v>
      </c>
      <c r="AO35" s="15">
        <f>SUM(Data_sheet_PTD!$AN35:AO35)</f>
        <v>186191.11</v>
      </c>
      <c r="AP35" s="15">
        <f>SUM(Data_sheet_PTD!$AN35:AP35)</f>
        <v>297993</v>
      </c>
      <c r="AQ35" s="15">
        <f>SUM(Data_sheet_PTD!$AN35:AQ35)</f>
        <v>410542.83999999997</v>
      </c>
      <c r="AR35" s="15">
        <f>SUM(Data_sheet_PTD!$AN35:AR35)</f>
        <v>541109.85</v>
      </c>
      <c r="AS35" s="15">
        <f>SUM(Data_sheet_PTD!$AN35:AS35)</f>
        <v>678099.72</v>
      </c>
      <c r="AT35" s="15">
        <f>SUM(Data_sheet_PTD!$AN35:AT35)</f>
        <v>807005.07</v>
      </c>
      <c r="AU35" s="15">
        <f>SUM(Data_sheet_PTD!$AN35:AU35)</f>
        <v>943290.8899999999</v>
      </c>
      <c r="AV35" s="15">
        <f>SUM(Data_sheet_PTD!$AN35:AV35)</f>
        <v>1046560.5799999998</v>
      </c>
      <c r="AW35" s="15">
        <f>SUM(Data_sheet_PTD!$AN35:AW35)</f>
        <v>1142550.1299999999</v>
      </c>
      <c r="AX35" s="15">
        <f>SUM(Data_sheet_PTD!$AN35:AX35)</f>
        <v>1218812.18</v>
      </c>
      <c r="AY35" s="15">
        <f>SUM(Data_sheet_PTD!$AN35:AY35)</f>
        <v>1298360.0899999999</v>
      </c>
      <c r="AZ35" s="16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17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3"/>
      <c r="DA35" s="15">
        <f>SUM(Data_sheet_PTD!DA35:$DA35)</f>
        <v>5947.3164556961938</v>
      </c>
      <c r="DB35" s="15">
        <f>SUM(Data_sheet_PTD!$DA35:DB35)</f>
        <v>10496.907088607579</v>
      </c>
      <c r="DC35" s="15">
        <f>SUM(Data_sheet_PTD!$DA35:DC35)</f>
        <v>13846.809113924026</v>
      </c>
      <c r="DD35" s="15">
        <f>SUM(Data_sheet_PTD!$DA35:DD35)</f>
        <v>2815.2691139239996</v>
      </c>
      <c r="DE35" s="15">
        <f>SUM(Data_sheet_PTD!$DA35:DE35)</f>
        <v>1177.6991139240081</v>
      </c>
      <c r="DF35" s="15">
        <f>SUM(Data_sheet_PTD!$DA35:DF35)</f>
        <v>-11898.30088607598</v>
      </c>
      <c r="DG35" s="15">
        <f>SUM(Data_sheet_PTD!$DA35:DG35)</f>
        <v>-20355.160886075948</v>
      </c>
      <c r="DH35" s="15">
        <f>SUM(Data_sheet_PTD!$DA35:DH35)</f>
        <v>-23764.42088607591</v>
      </c>
      <c r="DI35" s="15">
        <f>SUM(Data_sheet_PTD!$DA35:DI35)</f>
        <v>-44578.67088607591</v>
      </c>
      <c r="DJ35" s="15">
        <f>SUM(Data_sheet_PTD!$DA35:DJ35)</f>
        <v>-54928.910886075872</v>
      </c>
      <c r="DK35" s="15">
        <f>SUM(Data_sheet_PTD!$DA35:DK35)</f>
        <v>-59029.900886075869</v>
      </c>
      <c r="DL35" s="15">
        <f>SUM(Data_sheet_PTD!$DA35:DL35)</f>
        <v>-57560.270886075858</v>
      </c>
      <c r="DM35" s="13"/>
      <c r="DN35" s="15">
        <f>SUM(Data_sheet_PTD!$DN35:DN35)</f>
        <v>16622.063544303797</v>
      </c>
      <c r="DO35" s="15">
        <f>SUM(Data_sheet_PTD!$DN35:DO35)</f>
        <v>32995.892911392402</v>
      </c>
      <c r="DP35" s="15">
        <f>SUM(Data_sheet_PTD!$DN35:DP35)</f>
        <v>47148.030886075961</v>
      </c>
      <c r="DQ35" s="15">
        <f>SUM(Data_sheet_PTD!$DN35:DQ35)</f>
        <v>47148.030886075961</v>
      </c>
      <c r="DR35" s="15">
        <f>SUM(Data_sheet_PTD!$DN35:DR35)</f>
        <v>47148.030886075961</v>
      </c>
      <c r="DS35" s="15">
        <f>SUM(Data_sheet_PTD!$DN35:DS35)</f>
        <v>47148.030886075961</v>
      </c>
      <c r="DT35" s="15">
        <f>SUM(Data_sheet_PTD!$DN35:DT35)</f>
        <v>47148.030886075961</v>
      </c>
      <c r="DU35" s="15">
        <f>SUM(Data_sheet_PTD!$DN35:DU35)</f>
        <v>47148.030886075961</v>
      </c>
      <c r="DV35" s="15">
        <f>SUM(Data_sheet_PTD!$DN35:DV35)</f>
        <v>47148.030886075961</v>
      </c>
      <c r="DW35" s="15">
        <f>SUM(Data_sheet_PTD!$DN35:DW35)</f>
        <v>47148.030886075961</v>
      </c>
      <c r="DX35" s="15">
        <f>SUM(Data_sheet_PTD!$DN35:DX35)</f>
        <v>47148.030886075961</v>
      </c>
      <c r="DY35" s="15">
        <f>SUM(Data_sheet_PTD!$DN35:DY35)</f>
        <v>47148.030886075961</v>
      </c>
      <c r="DZ35" s="13"/>
      <c r="EB35" s="22">
        <f t="shared" si="1"/>
        <v>0</v>
      </c>
      <c r="EC35" s="22">
        <f t="shared" si="1"/>
        <v>0</v>
      </c>
      <c r="ED35" s="22">
        <f t="shared" si="1"/>
        <v>0</v>
      </c>
      <c r="EE35" s="22">
        <f t="shared" si="1"/>
        <v>0</v>
      </c>
      <c r="EF35" s="22">
        <f t="shared" si="1"/>
        <v>0</v>
      </c>
      <c r="EG35" s="22">
        <f t="shared" si="1"/>
        <v>0</v>
      </c>
      <c r="EH35" s="22">
        <f t="shared" si="1"/>
        <v>0</v>
      </c>
      <c r="EI35" s="22">
        <f t="shared" si="1"/>
        <v>-6.5483618527650833E-11</v>
      </c>
      <c r="EJ35" s="22">
        <f t="shared" si="1"/>
        <v>-1.8189894035458565E-10</v>
      </c>
      <c r="EK35" s="22">
        <f t="shared" si="1"/>
        <v>-2.1100277081131935E-10</v>
      </c>
      <c r="EL35" s="22">
        <f t="shared" si="1"/>
        <v>-2.0372681319713593E-10</v>
      </c>
      <c r="EM35" s="22">
        <f t="shared" si="1"/>
        <v>-3.2741809263825417E-10</v>
      </c>
    </row>
    <row r="36" spans="12:143" x14ac:dyDescent="0.3">
      <c r="L36" s="7"/>
      <c r="M36" t="s">
        <v>42</v>
      </c>
      <c r="N36" s="15">
        <f>SUM(Data_sheet_PTD!$N36:N36)</f>
        <v>25120.01</v>
      </c>
      <c r="O36" s="15">
        <f>SUM(Data_sheet_PTD!$N36:O36)</f>
        <v>54239</v>
      </c>
      <c r="P36" s="15">
        <f>SUM(Data_sheet_PTD!$N36:P36)</f>
        <v>87768.12</v>
      </c>
      <c r="Q36" s="15">
        <f>SUM(Data_sheet_PTD!$N36:Q36)</f>
        <v>135445.41999999998</v>
      </c>
      <c r="R36" s="15">
        <f>SUM(Data_sheet_PTD!$N36:R36)</f>
        <v>180591.55</v>
      </c>
      <c r="S36" s="15">
        <f>SUM(Data_sheet_PTD!$N36:S36)</f>
        <v>230989.84999999998</v>
      </c>
      <c r="T36" s="15">
        <f>SUM(Data_sheet_PTD!$N36:T36)</f>
        <v>285294.76</v>
      </c>
      <c r="U36" s="15">
        <f>SUM(Data_sheet_PTD!$N36:U36)</f>
        <v>341019.63</v>
      </c>
      <c r="V36" s="15">
        <f>SUM(Data_sheet_PTD!$N36:V36)</f>
        <v>379754.33</v>
      </c>
      <c r="W36" s="15">
        <f>SUM(Data_sheet_PTD!$N36:W36)</f>
        <v>417511.72000000003</v>
      </c>
      <c r="X36" s="15">
        <f>SUM(Data_sheet_PTD!$N36:X36)</f>
        <v>444192.89</v>
      </c>
      <c r="Y36" s="15">
        <f>SUM(Data_sheet_PTD!$N36:Y36)</f>
        <v>466557.44</v>
      </c>
      <c r="Z36" s="16"/>
      <c r="AA36" s="15">
        <f>SUM(Data_sheet_PTD!$AA36:AA36)</f>
        <v>28664.15</v>
      </c>
      <c r="AB36" s="15">
        <f>SUM(Data_sheet_PTD!$AA36:AB36)</f>
        <v>60054.04</v>
      </c>
      <c r="AC36" s="15">
        <f>SUM(Data_sheet_PTD!$AA36:AC36)</f>
        <v>107414.8</v>
      </c>
      <c r="AD36" s="15">
        <f>SUM(Data_sheet_PTD!$AA36:AD36)</f>
        <v>169464.84</v>
      </c>
      <c r="AE36" s="15">
        <f>SUM(Data_sheet_PTD!$AA36:AE36)</f>
        <v>219159.22999999998</v>
      </c>
      <c r="AF36" s="15">
        <f>SUM(Data_sheet_PTD!$AA36:AF36)</f>
        <v>281245.19999999995</v>
      </c>
      <c r="AG36" s="15">
        <f>SUM(Data_sheet_PTD!$AA36:AG36)</f>
        <v>341018.33999999997</v>
      </c>
      <c r="AH36" s="15">
        <f>SUM(Data_sheet_PTD!$AA36:AH36)</f>
        <v>398231.23</v>
      </c>
      <c r="AI36" s="15">
        <f>SUM(Data_sheet_PTD!$AA36:AI36)</f>
        <v>451371.20999999996</v>
      </c>
      <c r="AJ36" s="15">
        <f>SUM(Data_sheet_PTD!$AA36:AJ36)</f>
        <v>498761.81999999995</v>
      </c>
      <c r="AK36" s="15">
        <f>SUM(Data_sheet_PTD!$AA36:AK36)</f>
        <v>528348.54999999993</v>
      </c>
      <c r="AL36" s="15">
        <f>SUM(Data_sheet_PTD!$AA36:AL36)</f>
        <v>553977.36999999988</v>
      </c>
      <c r="AM36" s="16"/>
      <c r="AN36" s="15">
        <f>SUM(Data_sheet_PTD!$AN36:AN36)</f>
        <v>34022.68</v>
      </c>
      <c r="AO36" s="15">
        <f>SUM(Data_sheet_PTD!$AN36:AO36)</f>
        <v>72708.850000000006</v>
      </c>
      <c r="AP36" s="15">
        <f>SUM(Data_sheet_PTD!$AN36:AP36)</f>
        <v>123946.07</v>
      </c>
      <c r="AQ36" s="15">
        <f>SUM(Data_sheet_PTD!$AN36:AQ36)</f>
        <v>192047.77000000002</v>
      </c>
      <c r="AR36" s="15">
        <f>SUM(Data_sheet_PTD!$AN36:AR36)</f>
        <v>287869.64</v>
      </c>
      <c r="AS36" s="15">
        <f>SUM(Data_sheet_PTD!$AN36:AS36)</f>
        <v>380488.08</v>
      </c>
      <c r="AT36" s="15">
        <f>SUM(Data_sheet_PTD!$AN36:AT36)</f>
        <v>461899.79000000004</v>
      </c>
      <c r="AU36" s="15">
        <f>SUM(Data_sheet_PTD!$AN36:AU36)</f>
        <v>565755.76</v>
      </c>
      <c r="AV36" s="15">
        <f>SUM(Data_sheet_PTD!$AN36:AV36)</f>
        <v>640305.89</v>
      </c>
      <c r="AW36" s="15">
        <f>SUM(Data_sheet_PTD!$AN36:AW36)</f>
        <v>707047.24</v>
      </c>
      <c r="AX36" s="15">
        <f>SUM(Data_sheet_PTD!$AN36:AX36)</f>
        <v>757958.8</v>
      </c>
      <c r="AY36" s="15">
        <f>SUM(Data_sheet_PTD!$AN36:AY36)</f>
        <v>809429.97000000009</v>
      </c>
      <c r="AZ36" s="16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17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3"/>
      <c r="DA36" s="15">
        <f>SUM(Data_sheet_PTD!DA36:$DA36)</f>
        <v>-1226.5048387096813</v>
      </c>
      <c r="DB36" s="15">
        <f>SUM(Data_sheet_PTD!$DA36:DB36)</f>
        <v>-1417.8706451612961</v>
      </c>
      <c r="DC36" s="15">
        <f>SUM(Data_sheet_PTD!$DA36:DC36)</f>
        <v>-3601.7269892473269</v>
      </c>
      <c r="DD36" s="15">
        <f>SUM(Data_sheet_PTD!$DA36:DD36)</f>
        <v>5510.6835725504279</v>
      </c>
      <c r="DE36" s="15">
        <f>SUM(Data_sheet_PTD!$DA36:DE36)</f>
        <v>55944.764471426832</v>
      </c>
      <c r="DF36" s="15">
        <f>SUM(Data_sheet_PTD!$DA36:DF36)</f>
        <v>90639.860988280765</v>
      </c>
      <c r="DG36" s="15">
        <f>SUM(Data_sheet_PTD!$DA36:DG36)</f>
        <v>115937.38424670775</v>
      </c>
      <c r="DH36" s="15">
        <f>SUM(Data_sheet_PTD!$DA36:DH36)</f>
        <v>167248.14829165157</v>
      </c>
      <c r="DI36" s="15">
        <f>SUM(Data_sheet_PTD!$DA36:DI36)</f>
        <v>192008.86593210101</v>
      </c>
      <c r="DJ36" s="15">
        <f>SUM(Data_sheet_PTD!$DA36:DJ36)</f>
        <v>214359.21716805609</v>
      </c>
      <c r="DK36" s="15">
        <f>SUM(Data_sheet_PTD!$DA36:DK36)</f>
        <v>237972.20716805611</v>
      </c>
      <c r="DL36" s="15">
        <f>SUM(Data_sheet_PTD!$DA36:DL36)</f>
        <v>266127.86817929207</v>
      </c>
      <c r="DM36" s="13"/>
      <c r="DN36" s="15">
        <f>SUM(Data_sheet_PTD!$DN36:DN36)</f>
        <v>6585.0348387096783</v>
      </c>
      <c r="DO36" s="15">
        <f>SUM(Data_sheet_PTD!$DN36:DO36)</f>
        <v>14072.680645161294</v>
      </c>
      <c r="DP36" s="15">
        <f>SUM(Data_sheet_PTD!$DN36:DP36)</f>
        <v>20132.99698924732</v>
      </c>
      <c r="DQ36" s="15">
        <f>SUM(Data_sheet_PTD!$DN36:DQ36)</f>
        <v>17072.246427449565</v>
      </c>
      <c r="DR36" s="15">
        <f>SUM(Data_sheet_PTD!$DN36:DR36)</f>
        <v>12765.645528573157</v>
      </c>
      <c r="DS36" s="15">
        <f>SUM(Data_sheet_PTD!$DN36:DS36)</f>
        <v>8603.0190117192215</v>
      </c>
      <c r="DT36" s="15">
        <f>SUM(Data_sheet_PTD!$DN36:DT36)</f>
        <v>4944.0657532922523</v>
      </c>
      <c r="DU36" s="15">
        <f>SUM(Data_sheet_PTD!$DN36:DU36)</f>
        <v>276.38170834842822</v>
      </c>
      <c r="DV36" s="15">
        <f>SUM(Data_sheet_PTD!$DN36:DV36)</f>
        <v>-3074.1859321010133</v>
      </c>
      <c r="DW36" s="15">
        <f>SUM(Data_sheet_PTD!$DN36:DW36)</f>
        <v>-6073.7971680560731</v>
      </c>
      <c r="DX36" s="15">
        <f>SUM(Data_sheet_PTD!$DN36:DX36)</f>
        <v>-8361.9571680560748</v>
      </c>
      <c r="DY36" s="15">
        <f>SUM(Data_sheet_PTD!$DN36:DY36)</f>
        <v>-10675.268179292032</v>
      </c>
      <c r="DZ36" s="13"/>
      <c r="EB36" s="22">
        <f t="shared" si="1"/>
        <v>0</v>
      </c>
      <c r="EC36" s="22">
        <f t="shared" si="1"/>
        <v>0</v>
      </c>
      <c r="ED36" s="22">
        <f t="shared" si="1"/>
        <v>0</v>
      </c>
      <c r="EE36" s="22">
        <f t="shared" si="1"/>
        <v>2.9103830456733704E-11</v>
      </c>
      <c r="EF36" s="22">
        <f t="shared" si="1"/>
        <v>0</v>
      </c>
      <c r="EG36" s="22">
        <f t="shared" si="1"/>
        <v>0</v>
      </c>
      <c r="EH36" s="22">
        <f t="shared" si="1"/>
        <v>0</v>
      </c>
      <c r="EI36" s="22">
        <f t="shared" si="1"/>
        <v>0</v>
      </c>
      <c r="EJ36" s="22">
        <f t="shared" si="1"/>
        <v>0</v>
      </c>
      <c r="EK36" s="22">
        <f t="shared" si="1"/>
        <v>0</v>
      </c>
      <c r="EL36" s="22">
        <f t="shared" si="1"/>
        <v>0</v>
      </c>
      <c r="EM36" s="22">
        <f t="shared" si="1"/>
        <v>0</v>
      </c>
    </row>
    <row r="37" spans="12:143" x14ac:dyDescent="0.3">
      <c r="L37" s="7"/>
      <c r="M37" t="s">
        <v>43</v>
      </c>
      <c r="N37" s="15">
        <f>SUM(Data_sheet_PTD!$N37:N37)</f>
        <v>85540.55</v>
      </c>
      <c r="O37" s="15">
        <f>SUM(Data_sheet_PTD!$N37:O37)</f>
        <v>172518.83000000002</v>
      </c>
      <c r="P37" s="15">
        <f>SUM(Data_sheet_PTD!$N37:P37)</f>
        <v>269634.59000000003</v>
      </c>
      <c r="Q37" s="15">
        <f>SUM(Data_sheet_PTD!$N37:Q37)</f>
        <v>407728.67000000004</v>
      </c>
      <c r="R37" s="15">
        <f>SUM(Data_sheet_PTD!$N37:R37)</f>
        <v>546799.26</v>
      </c>
      <c r="S37" s="15">
        <f>SUM(Data_sheet_PTD!$N37:S37)</f>
        <v>700715.88</v>
      </c>
      <c r="T37" s="15">
        <f>SUM(Data_sheet_PTD!$N37:T37)</f>
        <v>879337.01</v>
      </c>
      <c r="U37" s="15">
        <f>SUM(Data_sheet_PTD!$N37:U37)</f>
        <v>1035548.11</v>
      </c>
      <c r="V37" s="15">
        <f>SUM(Data_sheet_PTD!$N37:V37)</f>
        <v>1158026.71</v>
      </c>
      <c r="W37" s="15">
        <f>SUM(Data_sheet_PTD!$N37:W37)</f>
        <v>1278166.01</v>
      </c>
      <c r="X37" s="15">
        <f>SUM(Data_sheet_PTD!$N37:X37)</f>
        <v>1382121.18</v>
      </c>
      <c r="Y37" s="15">
        <f>SUM(Data_sheet_PTD!$N37:Y37)</f>
        <v>1478942.29</v>
      </c>
      <c r="Z37" s="16"/>
      <c r="AA37" s="15">
        <f>SUM(Data_sheet_PTD!$AA37:AA37)</f>
        <v>112757.52</v>
      </c>
      <c r="AB37" s="15">
        <f>SUM(Data_sheet_PTD!$AA37:AB37)</f>
        <v>226835.61</v>
      </c>
      <c r="AC37" s="15">
        <f>SUM(Data_sheet_PTD!$AA37:AC37)</f>
        <v>362272.86</v>
      </c>
      <c r="AD37" s="15">
        <f>SUM(Data_sheet_PTD!$AA37:AD37)</f>
        <v>512590.81</v>
      </c>
      <c r="AE37" s="15">
        <f>SUM(Data_sheet_PTD!$AA37:AE37)</f>
        <v>685697.83</v>
      </c>
      <c r="AF37" s="15">
        <f>SUM(Data_sheet_PTD!$AA37:AF37)</f>
        <v>877718.58</v>
      </c>
      <c r="AG37" s="15">
        <f>SUM(Data_sheet_PTD!$AA37:AG37)</f>
        <v>1058445.0899999999</v>
      </c>
      <c r="AH37" s="15">
        <f>SUM(Data_sheet_PTD!$AA37:AH37)</f>
        <v>1229969.17</v>
      </c>
      <c r="AI37" s="15">
        <f>SUM(Data_sheet_PTD!$AA37:AI37)</f>
        <v>1375534.49</v>
      </c>
      <c r="AJ37" s="15">
        <f>SUM(Data_sheet_PTD!$AA37:AJ37)</f>
        <v>1502894.83</v>
      </c>
      <c r="AK37" s="15">
        <f>SUM(Data_sheet_PTD!$AA37:AK37)</f>
        <v>1608112.9000000001</v>
      </c>
      <c r="AL37" s="15">
        <f>SUM(Data_sheet_PTD!$AA37:AL37)</f>
        <v>1709611.33</v>
      </c>
      <c r="AM37" s="16"/>
      <c r="AN37" s="15">
        <f>SUM(Data_sheet_PTD!$AN37:AN37)</f>
        <v>116233.16</v>
      </c>
      <c r="AO37" s="15">
        <f>SUM(Data_sheet_PTD!$AN37:AO37)</f>
        <v>238718.16</v>
      </c>
      <c r="AP37" s="15">
        <f>SUM(Data_sheet_PTD!$AN37:AP37)</f>
        <v>376901.54000000004</v>
      </c>
      <c r="AQ37" s="15">
        <f>SUM(Data_sheet_PTD!$AN37:AQ37)</f>
        <v>523709.94000000006</v>
      </c>
      <c r="AR37" s="15">
        <f>SUM(Data_sheet_PTD!$AN37:AR37)</f>
        <v>702120.05</v>
      </c>
      <c r="AS37" s="15">
        <f>SUM(Data_sheet_PTD!$AN37:AS37)</f>
        <v>883741.51</v>
      </c>
      <c r="AT37" s="15">
        <f>SUM(Data_sheet_PTD!$AN37:AT37)</f>
        <v>1062136.27</v>
      </c>
      <c r="AU37" s="15">
        <f>SUM(Data_sheet_PTD!$AN37:AU37)</f>
        <v>1234997.3</v>
      </c>
      <c r="AV37" s="15">
        <f>SUM(Data_sheet_PTD!$AN37:AV37)</f>
        <v>1387076.33</v>
      </c>
      <c r="AW37" s="15">
        <f>SUM(Data_sheet_PTD!$AN37:AW37)</f>
        <v>1522712.11</v>
      </c>
      <c r="AX37" s="15">
        <f>SUM(Data_sheet_PTD!$AN37:AX37)</f>
        <v>1641774.58</v>
      </c>
      <c r="AY37" s="15">
        <f>SUM(Data_sheet_PTD!$AN37:AY37)</f>
        <v>1759125.1900000002</v>
      </c>
      <c r="AZ37" s="16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17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3"/>
      <c r="DA37" s="15">
        <f>SUM(Data_sheet_PTD!DA37:$DA37)</f>
        <v>-1748.3222471910231</v>
      </c>
      <c r="DB37" s="15">
        <f>SUM(Data_sheet_PTD!$DA37:DB37)</f>
        <v>1153.6439325842516</v>
      </c>
      <c r="DC37" s="15">
        <f>SUM(Data_sheet_PTD!$DA37:DC37)</f>
        <v>3899.7739325842476</v>
      </c>
      <c r="DD37" s="15">
        <f>SUM(Data_sheet_PTD!$DA37:DD37)</f>
        <v>390.22393258422835</v>
      </c>
      <c r="DE37" s="15">
        <f>SUM(Data_sheet_PTD!$DA37:DE37)</f>
        <v>5693.3139325842258</v>
      </c>
      <c r="DF37" s="15">
        <f>SUM(Data_sheet_PTD!$DA37:DF37)</f>
        <v>-4705.9760674157642</v>
      </c>
      <c r="DG37" s="15">
        <f>SUM(Data_sheet_PTD!$DA37:DG37)</f>
        <v>-7037.7260674157696</v>
      </c>
      <c r="DH37" s="15">
        <f>SUM(Data_sheet_PTD!$DA37:DH37)</f>
        <v>-5700.7760674157635</v>
      </c>
      <c r="DI37" s="15">
        <f>SUM(Data_sheet_PTD!$DA37:DI37)</f>
        <v>812.93393258423384</v>
      </c>
      <c r="DJ37" s="15">
        <f>SUM(Data_sheet_PTD!$DA37:DJ37)</f>
        <v>9088.3739325842344</v>
      </c>
      <c r="DK37" s="15">
        <f>SUM(Data_sheet_PTD!$DA37:DK37)</f>
        <v>22932.773932584249</v>
      </c>
      <c r="DL37" s="15">
        <f>SUM(Data_sheet_PTD!$DA37:DL37)</f>
        <v>38784.953932584271</v>
      </c>
      <c r="DM37" s="13"/>
      <c r="DN37" s="15">
        <f>SUM(Data_sheet_PTD!$DN37:DN37)</f>
        <v>5223.9622471910161</v>
      </c>
      <c r="DO37" s="15">
        <f>SUM(Data_sheet_PTD!$DN37:DO37)</f>
        <v>10728.906067415741</v>
      </c>
      <c r="DP37" s="15">
        <f>SUM(Data_sheet_PTD!$DN37:DP37)</f>
        <v>10728.906067415741</v>
      </c>
      <c r="DQ37" s="15">
        <f>SUM(Data_sheet_PTD!$DN37:DQ37)</f>
        <v>10728.906067415741</v>
      </c>
      <c r="DR37" s="15">
        <f>SUM(Data_sheet_PTD!$DN37:DR37)</f>
        <v>10728.906067415741</v>
      </c>
      <c r="DS37" s="15">
        <f>SUM(Data_sheet_PTD!$DN37:DS37)</f>
        <v>10728.906067415741</v>
      </c>
      <c r="DT37" s="15">
        <f>SUM(Data_sheet_PTD!$DN37:DT37)</f>
        <v>10728.906067415741</v>
      </c>
      <c r="DU37" s="15">
        <f>SUM(Data_sheet_PTD!$DN37:DU37)</f>
        <v>10728.906067415741</v>
      </c>
      <c r="DV37" s="15">
        <f>SUM(Data_sheet_PTD!$DN37:DV37)</f>
        <v>10728.906067415741</v>
      </c>
      <c r="DW37" s="15">
        <f>SUM(Data_sheet_PTD!$DN37:DW37)</f>
        <v>10728.906067415741</v>
      </c>
      <c r="DX37" s="15">
        <f>SUM(Data_sheet_PTD!$DN37:DX37)</f>
        <v>10728.906067415741</v>
      </c>
      <c r="DY37" s="15">
        <f>SUM(Data_sheet_PTD!$DN37:DY37)</f>
        <v>10728.906067415741</v>
      </c>
      <c r="DZ37" s="13"/>
      <c r="EB37" s="22">
        <f t="shared" si="1"/>
        <v>6.3664629124104977E-12</v>
      </c>
      <c r="EC37" s="22">
        <f t="shared" si="1"/>
        <v>2.5465851649641991E-11</v>
      </c>
      <c r="ED37" s="22">
        <f t="shared" si="1"/>
        <v>6.184563972055912E-11</v>
      </c>
      <c r="EE37" s="22">
        <f t="shared" si="1"/>
        <v>9.4587448984384537E-11</v>
      </c>
      <c r="EF37" s="22">
        <f t="shared" si="1"/>
        <v>1.2369127944111824E-10</v>
      </c>
      <c r="EG37" s="22">
        <f t="shared" si="1"/>
        <v>7.4578565545380116E-11</v>
      </c>
      <c r="EH37" s="22">
        <f t="shared" si="1"/>
        <v>1.964508555829525E-10</v>
      </c>
      <c r="EI37" s="22">
        <f t="shared" si="1"/>
        <v>1.4370016288012266E-10</v>
      </c>
      <c r="EJ37" s="22">
        <f t="shared" si="1"/>
        <v>1.0913936421275139E-10</v>
      </c>
      <c r="EK37" s="22">
        <f t="shared" si="1"/>
        <v>5.0931703299283981E-11</v>
      </c>
      <c r="EL37" s="22">
        <f t="shared" si="1"/>
        <v>-5.8207660913467407E-11</v>
      </c>
      <c r="EM37" s="22">
        <f t="shared" si="1"/>
        <v>8.7311491370201111E-11</v>
      </c>
    </row>
    <row r="38" spans="12:143" x14ac:dyDescent="0.3">
      <c r="L38" s="7"/>
      <c r="M38" t="s">
        <v>44</v>
      </c>
      <c r="N38" s="15">
        <f>SUM(Data_sheet_PTD!$N38:N38)</f>
        <v>0</v>
      </c>
      <c r="O38" s="15">
        <f>SUM(Data_sheet_PTD!$N38:O38)</f>
        <v>0</v>
      </c>
      <c r="P38" s="15">
        <f>SUM(Data_sheet_PTD!$N38:P38)</f>
        <v>0</v>
      </c>
      <c r="Q38" s="15">
        <f>SUM(Data_sheet_PTD!$N38:Q38)</f>
        <v>0</v>
      </c>
      <c r="R38" s="15">
        <f>SUM(Data_sheet_PTD!$N38:R38)</f>
        <v>0</v>
      </c>
      <c r="S38" s="15">
        <f>SUM(Data_sheet_PTD!$N38:S38)</f>
        <v>0</v>
      </c>
      <c r="T38" s="15">
        <f>SUM(Data_sheet_PTD!$N38:T38)</f>
        <v>0</v>
      </c>
      <c r="U38" s="15">
        <f>SUM(Data_sheet_PTD!$N38:U38)</f>
        <v>0</v>
      </c>
      <c r="V38" s="15">
        <f>SUM(Data_sheet_PTD!$N38:V38)</f>
        <v>0</v>
      </c>
      <c r="W38" s="15">
        <f>SUM(Data_sheet_PTD!$N38:W38)</f>
        <v>0</v>
      </c>
      <c r="X38" s="15">
        <f>SUM(Data_sheet_PTD!$N38:X38)</f>
        <v>0</v>
      </c>
      <c r="Y38" s="15">
        <f>SUM(Data_sheet_PTD!$N38:Y38)</f>
        <v>0</v>
      </c>
      <c r="Z38" s="16"/>
      <c r="AA38" s="15">
        <f>SUM(Data_sheet_PTD!$AA38:AA38)</f>
        <v>0</v>
      </c>
      <c r="AB38" s="15">
        <f>SUM(Data_sheet_PTD!$AA38:AB38)</f>
        <v>0</v>
      </c>
      <c r="AC38" s="15">
        <f>SUM(Data_sheet_PTD!$AA38:AC38)</f>
        <v>0</v>
      </c>
      <c r="AD38" s="15">
        <f>SUM(Data_sheet_PTD!$AA38:AD38)</f>
        <v>0</v>
      </c>
      <c r="AE38" s="15">
        <f>SUM(Data_sheet_PTD!$AA38:AE38)</f>
        <v>0</v>
      </c>
      <c r="AF38" s="15">
        <f>SUM(Data_sheet_PTD!$AA38:AF38)</f>
        <v>0</v>
      </c>
      <c r="AG38" s="15">
        <f>SUM(Data_sheet_PTD!$AA38:AG38)</f>
        <v>0</v>
      </c>
      <c r="AH38" s="15">
        <f>SUM(Data_sheet_PTD!$AA38:AH38)</f>
        <v>0</v>
      </c>
      <c r="AI38" s="15">
        <f>SUM(Data_sheet_PTD!$AA38:AI38)</f>
        <v>0</v>
      </c>
      <c r="AJ38" s="15">
        <f>SUM(Data_sheet_PTD!$AA38:AJ38)</f>
        <v>0</v>
      </c>
      <c r="AK38" s="15">
        <f>SUM(Data_sheet_PTD!$AA38:AK38)</f>
        <v>0</v>
      </c>
      <c r="AL38" s="15">
        <f>SUM(Data_sheet_PTD!$AA38:AL38)</f>
        <v>0</v>
      </c>
      <c r="AM38" s="16"/>
      <c r="AN38" s="15">
        <f>SUM(Data_sheet_PTD!$AN38:AN38)</f>
        <v>0</v>
      </c>
      <c r="AO38" s="15">
        <f>SUM(Data_sheet_PTD!$AN38:AO38)</f>
        <v>0</v>
      </c>
      <c r="AP38" s="15">
        <f>SUM(Data_sheet_PTD!$AN38:AP38)</f>
        <v>0</v>
      </c>
      <c r="AQ38" s="15">
        <f>SUM(Data_sheet_PTD!$AN38:AQ38)</f>
        <v>0</v>
      </c>
      <c r="AR38" s="15">
        <f>SUM(Data_sheet_PTD!$AN38:AR38)</f>
        <v>0</v>
      </c>
      <c r="AS38" s="15">
        <f>SUM(Data_sheet_PTD!$AN38:AS38)</f>
        <v>0</v>
      </c>
      <c r="AT38" s="15">
        <f>SUM(Data_sheet_PTD!$AN38:AT38)</f>
        <v>0</v>
      </c>
      <c r="AU38" s="15">
        <f>SUM(Data_sheet_PTD!$AN38:AU38)</f>
        <v>0</v>
      </c>
      <c r="AV38" s="15">
        <f>SUM(Data_sheet_PTD!$AN38:AV38)</f>
        <v>0</v>
      </c>
      <c r="AW38" s="15">
        <f>SUM(Data_sheet_PTD!$AN38:AW38)</f>
        <v>0</v>
      </c>
      <c r="AX38" s="15">
        <f>SUM(Data_sheet_PTD!$AN38:AX38)</f>
        <v>0</v>
      </c>
      <c r="AY38" s="15">
        <f>SUM(Data_sheet_PTD!$AN38:AY38)</f>
        <v>0</v>
      </c>
      <c r="AZ38" s="16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17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3"/>
      <c r="DA38" s="15">
        <f>SUM(Data_sheet_PTD!DA38:$DA38)</f>
        <v>0</v>
      </c>
      <c r="DB38" s="15">
        <f>SUM(Data_sheet_PTD!$DA38:DB38)</f>
        <v>0</v>
      </c>
      <c r="DC38" s="15">
        <f>SUM(Data_sheet_PTD!$DA38:DC38)</f>
        <v>0</v>
      </c>
      <c r="DD38" s="15">
        <f>SUM(Data_sheet_PTD!$DA38:DD38)</f>
        <v>0</v>
      </c>
      <c r="DE38" s="15">
        <f>SUM(Data_sheet_PTD!$DA38:DE38)</f>
        <v>0</v>
      </c>
      <c r="DF38" s="15">
        <f>SUM(Data_sheet_PTD!$DA38:DF38)</f>
        <v>0</v>
      </c>
      <c r="DG38" s="15">
        <f>SUM(Data_sheet_PTD!$DA38:DG38)</f>
        <v>0</v>
      </c>
      <c r="DH38" s="15">
        <f>SUM(Data_sheet_PTD!$DA38:DH38)</f>
        <v>0</v>
      </c>
      <c r="DI38" s="15">
        <f>SUM(Data_sheet_PTD!$DA38:DI38)</f>
        <v>0</v>
      </c>
      <c r="DJ38" s="15">
        <f>SUM(Data_sheet_PTD!$DA38:DJ38)</f>
        <v>0</v>
      </c>
      <c r="DK38" s="15">
        <f>SUM(Data_sheet_PTD!$DA38:DK38)</f>
        <v>0</v>
      </c>
      <c r="DL38" s="15">
        <f>SUM(Data_sheet_PTD!$DA38:DL38)</f>
        <v>0</v>
      </c>
      <c r="DM38" s="13"/>
      <c r="DN38" s="15">
        <f>SUM(Data_sheet_PTD!$DN38:DN38)</f>
        <v>0</v>
      </c>
      <c r="DO38" s="15">
        <f>SUM(Data_sheet_PTD!$DN38:DO38)</f>
        <v>0</v>
      </c>
      <c r="DP38" s="15">
        <f>SUM(Data_sheet_PTD!$DN38:DP38)</f>
        <v>0</v>
      </c>
      <c r="DQ38" s="15">
        <f>SUM(Data_sheet_PTD!$DN38:DQ38)</f>
        <v>0</v>
      </c>
      <c r="DR38" s="15">
        <f>SUM(Data_sheet_PTD!$DN38:DR38)</f>
        <v>0</v>
      </c>
      <c r="DS38" s="15">
        <f>SUM(Data_sheet_PTD!$DN38:DS38)</f>
        <v>0</v>
      </c>
      <c r="DT38" s="15">
        <f>SUM(Data_sheet_PTD!$DN38:DT38)</f>
        <v>0</v>
      </c>
      <c r="DU38" s="15">
        <f>SUM(Data_sheet_PTD!$DN38:DU38)</f>
        <v>0</v>
      </c>
      <c r="DV38" s="15">
        <f>SUM(Data_sheet_PTD!$DN38:DV38)</f>
        <v>0</v>
      </c>
      <c r="DW38" s="15">
        <f>SUM(Data_sheet_PTD!$DN38:DW38)</f>
        <v>0</v>
      </c>
      <c r="DX38" s="15">
        <f>SUM(Data_sheet_PTD!$DN38:DX38)</f>
        <v>0</v>
      </c>
      <c r="DY38" s="15">
        <f>SUM(Data_sheet_PTD!$DN38:DY38)</f>
        <v>0</v>
      </c>
      <c r="DZ38" s="13"/>
      <c r="EB38" s="22">
        <f t="shared" si="1"/>
        <v>0</v>
      </c>
      <c r="EC38" s="22">
        <f t="shared" si="1"/>
        <v>0</v>
      </c>
      <c r="ED38" s="22">
        <f t="shared" si="1"/>
        <v>0</v>
      </c>
      <c r="EE38" s="22">
        <f t="shared" si="1"/>
        <v>0</v>
      </c>
      <c r="EF38" s="22">
        <f t="shared" si="1"/>
        <v>0</v>
      </c>
      <c r="EG38" s="22">
        <f t="shared" si="1"/>
        <v>0</v>
      </c>
      <c r="EH38" s="22">
        <f t="shared" si="1"/>
        <v>0</v>
      </c>
      <c r="EI38" s="22">
        <f t="shared" si="1"/>
        <v>0</v>
      </c>
      <c r="EJ38" s="22">
        <f t="shared" si="1"/>
        <v>0</v>
      </c>
      <c r="EK38" s="22">
        <f t="shared" si="1"/>
        <v>0</v>
      </c>
      <c r="EL38" s="22">
        <f t="shared" si="1"/>
        <v>0</v>
      </c>
      <c r="EM38" s="22">
        <f t="shared" si="1"/>
        <v>0</v>
      </c>
    </row>
    <row r="39" spans="12:143" x14ac:dyDescent="0.3">
      <c r="L39" s="7"/>
      <c r="M39" t="s">
        <v>45</v>
      </c>
      <c r="N39" s="15">
        <f>SUM(Data_sheet_PTD!$N39:N39)</f>
        <v>60937.83</v>
      </c>
      <c r="O39" s="15">
        <f>SUM(Data_sheet_PTD!$N39:O39)</f>
        <v>128504.05</v>
      </c>
      <c r="P39" s="15">
        <f>SUM(Data_sheet_PTD!$N39:P39)</f>
        <v>208848.36</v>
      </c>
      <c r="Q39" s="15">
        <f>SUM(Data_sheet_PTD!$N39:Q39)</f>
        <v>313512.96999999997</v>
      </c>
      <c r="R39" s="15">
        <f>SUM(Data_sheet_PTD!$N39:R39)</f>
        <v>419925.86</v>
      </c>
      <c r="S39" s="15">
        <f>SUM(Data_sheet_PTD!$N39:S39)</f>
        <v>536960.97</v>
      </c>
      <c r="T39" s="15">
        <f>SUM(Data_sheet_PTD!$N39:T39)</f>
        <v>671727.92999999993</v>
      </c>
      <c r="U39" s="15">
        <f>SUM(Data_sheet_PTD!$N39:U39)</f>
        <v>784074.14999999991</v>
      </c>
      <c r="V39" s="15">
        <f>SUM(Data_sheet_PTD!$N39:V39)</f>
        <v>867259.72</v>
      </c>
      <c r="W39" s="15">
        <f>SUM(Data_sheet_PTD!$N39:W39)</f>
        <v>942211.63</v>
      </c>
      <c r="X39" s="15">
        <f>SUM(Data_sheet_PTD!$N39:X39)</f>
        <v>997768.18</v>
      </c>
      <c r="Y39" s="15">
        <f>SUM(Data_sheet_PTD!$N39:Y39)</f>
        <v>1049279.6200000001</v>
      </c>
      <c r="Z39" s="16"/>
      <c r="AA39" s="15">
        <f>SUM(Data_sheet_PTD!$AA39:AA39)</f>
        <v>76514.33</v>
      </c>
      <c r="AB39" s="15">
        <f>SUM(Data_sheet_PTD!$AA39:AB39)</f>
        <v>158611.71000000002</v>
      </c>
      <c r="AC39" s="15">
        <f>SUM(Data_sheet_PTD!$AA39:AC39)</f>
        <v>266860.5</v>
      </c>
      <c r="AD39" s="15">
        <f>SUM(Data_sheet_PTD!$AA39:AD39)</f>
        <v>393783.87</v>
      </c>
      <c r="AE39" s="15">
        <f>SUM(Data_sheet_PTD!$AA39:AE39)</f>
        <v>540726.76</v>
      </c>
      <c r="AF39" s="15">
        <f>SUM(Data_sheet_PTD!$AA39:AF39)</f>
        <v>706108.14</v>
      </c>
      <c r="AG39" s="15">
        <f>SUM(Data_sheet_PTD!$AA39:AG39)</f>
        <v>859161.86</v>
      </c>
      <c r="AH39" s="15">
        <f>SUM(Data_sheet_PTD!$AA39:AH39)</f>
        <v>989330.98</v>
      </c>
      <c r="AI39" s="15">
        <f>SUM(Data_sheet_PTD!$AA39:AI39)</f>
        <v>1103484.46</v>
      </c>
      <c r="AJ39" s="15">
        <f>SUM(Data_sheet_PTD!$AA39:AJ39)</f>
        <v>1210181.1099999999</v>
      </c>
      <c r="AK39" s="15">
        <f>SUM(Data_sheet_PTD!$AA39:AK39)</f>
        <v>1276945.7399999998</v>
      </c>
      <c r="AL39" s="15">
        <f>SUM(Data_sheet_PTD!$AA39:AL39)</f>
        <v>1342496.8199999998</v>
      </c>
      <c r="AM39" s="16"/>
      <c r="AN39" s="15">
        <f>SUM(Data_sheet_PTD!$AN39:AN39)</f>
        <v>89501.55</v>
      </c>
      <c r="AO39" s="15">
        <f>SUM(Data_sheet_PTD!$AN39:AO39)</f>
        <v>182085.27000000002</v>
      </c>
      <c r="AP39" s="15">
        <f>SUM(Data_sheet_PTD!$AN39:AP39)</f>
        <v>306162.86</v>
      </c>
      <c r="AQ39" s="15">
        <f>SUM(Data_sheet_PTD!$AN39:AQ39)</f>
        <v>442367.88</v>
      </c>
      <c r="AR39" s="15">
        <f>SUM(Data_sheet_PTD!$AN39:AR39)</f>
        <v>598731.33000000007</v>
      </c>
      <c r="AS39" s="15">
        <f>SUM(Data_sheet_PTD!$AN39:AS39)</f>
        <v>753372.49000000011</v>
      </c>
      <c r="AT39" s="15">
        <f>SUM(Data_sheet_PTD!$AN39:AT39)</f>
        <v>894784.65000000014</v>
      </c>
      <c r="AU39" s="15">
        <f>SUM(Data_sheet_PTD!$AN39:AU39)</f>
        <v>1046659.7400000001</v>
      </c>
      <c r="AV39" s="15">
        <f>SUM(Data_sheet_PTD!$AN39:AV39)</f>
        <v>1155439.6500000001</v>
      </c>
      <c r="AW39" s="15">
        <f>SUM(Data_sheet_PTD!$AN39:AW39)</f>
        <v>1245705.0900000001</v>
      </c>
      <c r="AX39" s="15">
        <f>SUM(Data_sheet_PTD!$AN39:AX39)</f>
        <v>1317389.72</v>
      </c>
      <c r="AY39" s="15">
        <f>SUM(Data_sheet_PTD!$AN39:AY39)</f>
        <v>1378190.15</v>
      </c>
      <c r="AZ39" s="16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17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3"/>
      <c r="DA39" s="15">
        <f>SUM(Data_sheet_PTD!DA39:$DA39)</f>
        <v>7322.5649367088636</v>
      </c>
      <c r="DB39" s="15">
        <f>SUM(Data_sheet_PTD!$DA39:DB39)</f>
        <v>11949.175822784808</v>
      </c>
      <c r="DC39" s="15">
        <f>SUM(Data_sheet_PTD!$DA39:DC39)</f>
        <v>24636.771012658221</v>
      </c>
      <c r="DD39" s="15">
        <f>SUM(Data_sheet_PTD!$DA39:DD39)</f>
        <v>27354.323663260635</v>
      </c>
      <c r="DE39" s="15">
        <f>SUM(Data_sheet_PTD!$DA39:DE39)</f>
        <v>29239.295711453404</v>
      </c>
      <c r="DF39" s="15">
        <f>SUM(Data_sheet_PTD!$DA39:DF39)</f>
        <v>11046.489687357036</v>
      </c>
      <c r="DG39" s="15">
        <f>SUM(Data_sheet_PTD!$DA39:DG39)</f>
        <v>-7410.1141680646288</v>
      </c>
      <c r="DH39" s="15">
        <f>SUM(Data_sheet_PTD!$DA39:DH39)</f>
        <v>6976.5743861522369</v>
      </c>
      <c r="DI39" s="15">
        <f>SUM(Data_sheet_PTD!$DA39:DI39)</f>
        <v>-3639.4009150525653</v>
      </c>
      <c r="DJ39" s="15">
        <f>SUM(Data_sheet_PTD!$DA39:DJ39)</f>
        <v>-24420.752601799533</v>
      </c>
      <c r="DK39" s="15">
        <f>SUM(Data_sheet_PTD!$DA39:DK39)</f>
        <v>-22955.433565654963</v>
      </c>
      <c r="DL39" s="15">
        <f>SUM(Data_sheet_PTD!$DA39:DL39)</f>
        <v>-30636.224770474237</v>
      </c>
      <c r="DM39" s="13"/>
      <c r="DN39" s="15">
        <f>SUM(Data_sheet_PTD!$DN39:DN39)</f>
        <v>5664.655063291144</v>
      </c>
      <c r="DO39" s="15">
        <f>SUM(Data_sheet_PTD!$DN39:DO39)</f>
        <v>11524.384177215201</v>
      </c>
      <c r="DP39" s="15">
        <f>SUM(Data_sheet_PTD!$DN39:DP39)</f>
        <v>14665.588987341785</v>
      </c>
      <c r="DQ39" s="15">
        <f>SUM(Data_sheet_PTD!$DN39:DQ39)</f>
        <v>21229.686336739363</v>
      </c>
      <c r="DR39" s="15">
        <f>SUM(Data_sheet_PTD!$DN39:DR39)</f>
        <v>28765.274288546578</v>
      </c>
      <c r="DS39" s="15">
        <f>SUM(Data_sheet_PTD!$DN39:DS39)</f>
        <v>36217.860312642952</v>
      </c>
      <c r="DT39" s="15">
        <f>SUM(Data_sheet_PTD!$DN39:DT39)</f>
        <v>43032.904168064626</v>
      </c>
      <c r="DU39" s="15">
        <f>SUM(Data_sheet_PTD!$DN39:DU39)</f>
        <v>50352.185613847745</v>
      </c>
      <c r="DV39" s="15">
        <f>SUM(Data_sheet_PTD!$DN39:DV39)</f>
        <v>55594.590915052555</v>
      </c>
      <c r="DW39" s="15">
        <f>SUM(Data_sheet_PTD!$DN39:DW39)</f>
        <v>59944.732601799536</v>
      </c>
      <c r="DX39" s="15">
        <f>SUM(Data_sheet_PTD!$DN39:DX39)</f>
        <v>63399.413565654948</v>
      </c>
      <c r="DY39" s="15">
        <f>SUM(Data_sheet_PTD!$DN39:DY39)</f>
        <v>66329.55477047422</v>
      </c>
      <c r="DZ39" s="13"/>
      <c r="EB39" s="22">
        <f t="shared" si="1"/>
        <v>0</v>
      </c>
      <c r="EC39" s="22">
        <f t="shared" si="1"/>
        <v>0</v>
      </c>
      <c r="ED39" s="22">
        <f t="shared" si="1"/>
        <v>0</v>
      </c>
      <c r="EE39" s="22">
        <f t="shared" si="1"/>
        <v>0</v>
      </c>
      <c r="EF39" s="22">
        <f t="shared" si="1"/>
        <v>8.7311491370201111E-11</v>
      </c>
      <c r="EG39" s="22">
        <f t="shared" si="1"/>
        <v>1.0186340659856796E-10</v>
      </c>
      <c r="EH39" s="22">
        <f t="shared" si="1"/>
        <v>1.6007106751203537E-10</v>
      </c>
      <c r="EI39" s="22">
        <f t="shared" si="1"/>
        <v>1.4551915228366852E-10</v>
      </c>
      <c r="EJ39" s="22">
        <f t="shared" si="1"/>
        <v>1.8917489796876907E-10</v>
      </c>
      <c r="EK39" s="22">
        <f t="shared" si="1"/>
        <v>2.1100277081131935E-10</v>
      </c>
      <c r="EL39" s="22">
        <f t="shared" si="1"/>
        <v>2.3283064365386963E-10</v>
      </c>
      <c r="EM39" s="22">
        <f t="shared" si="1"/>
        <v>8.7311491370201111E-11</v>
      </c>
    </row>
    <row r="40" spans="12:143" x14ac:dyDescent="0.3">
      <c r="L40" s="7"/>
      <c r="M40" t="s">
        <v>46</v>
      </c>
      <c r="N40" s="15">
        <f>SUM(Data_sheet_PTD!$N40:N40)</f>
        <v>43418.82</v>
      </c>
      <c r="O40" s="15">
        <f>SUM(Data_sheet_PTD!$N40:O40)</f>
        <v>93550.290000000008</v>
      </c>
      <c r="P40" s="15">
        <f>SUM(Data_sheet_PTD!$N40:P40)</f>
        <v>151379.89000000001</v>
      </c>
      <c r="Q40" s="15">
        <f>SUM(Data_sheet_PTD!$N40:Q40)</f>
        <v>224504.95</v>
      </c>
      <c r="R40" s="15">
        <f>SUM(Data_sheet_PTD!$N40:R40)</f>
        <v>295585.88</v>
      </c>
      <c r="S40" s="15">
        <f>SUM(Data_sheet_PTD!$N40:S40)</f>
        <v>380612.45</v>
      </c>
      <c r="T40" s="15">
        <f>SUM(Data_sheet_PTD!$N40:T40)</f>
        <v>493073.64</v>
      </c>
      <c r="U40" s="15">
        <f>SUM(Data_sheet_PTD!$N40:U40)</f>
        <v>588683.27</v>
      </c>
      <c r="V40" s="15">
        <f>SUM(Data_sheet_PTD!$N40:V40)</f>
        <v>656333.11</v>
      </c>
      <c r="W40" s="15">
        <f>SUM(Data_sheet_PTD!$N40:W40)</f>
        <v>719045.11</v>
      </c>
      <c r="X40" s="15">
        <f>SUM(Data_sheet_PTD!$N40:X40)</f>
        <v>768388.48</v>
      </c>
      <c r="Y40" s="15">
        <f>SUM(Data_sheet_PTD!$N40:Y40)</f>
        <v>815712.92999999993</v>
      </c>
      <c r="Z40" s="16"/>
      <c r="AA40" s="15">
        <f>SUM(Data_sheet_PTD!$AA40:AA40)</f>
        <v>51656.04</v>
      </c>
      <c r="AB40" s="15">
        <f>SUM(Data_sheet_PTD!$AA40:AB40)</f>
        <v>98865.17</v>
      </c>
      <c r="AC40" s="15">
        <f>SUM(Data_sheet_PTD!$AA40:AC40)</f>
        <v>170248.53</v>
      </c>
      <c r="AD40" s="15">
        <f>SUM(Data_sheet_PTD!$AA40:AD40)</f>
        <v>255881.03</v>
      </c>
      <c r="AE40" s="15">
        <f>SUM(Data_sheet_PTD!$AA40:AE40)</f>
        <v>342846.36</v>
      </c>
      <c r="AF40" s="15">
        <f>SUM(Data_sheet_PTD!$AA40:AF40)</f>
        <v>453125.52</v>
      </c>
      <c r="AG40" s="15">
        <f>SUM(Data_sheet_PTD!$AA40:AG40)</f>
        <v>573018.09000000008</v>
      </c>
      <c r="AH40" s="15">
        <f>SUM(Data_sheet_PTD!$AA40:AH40)</f>
        <v>685974.53</v>
      </c>
      <c r="AI40" s="15">
        <f>SUM(Data_sheet_PTD!$AA40:AI40)</f>
        <v>761191.33000000007</v>
      </c>
      <c r="AJ40" s="15">
        <f>SUM(Data_sheet_PTD!$AA40:AJ40)</f>
        <v>832843.65000000014</v>
      </c>
      <c r="AK40" s="15">
        <f>SUM(Data_sheet_PTD!$AA40:AK40)</f>
        <v>891564.87000000011</v>
      </c>
      <c r="AL40" s="15">
        <f>SUM(Data_sheet_PTD!$AA40:AL40)</f>
        <v>946831.16000000015</v>
      </c>
      <c r="AM40" s="16"/>
      <c r="AN40" s="15">
        <f>SUM(Data_sheet_PTD!$AN40:AN40)</f>
        <v>60269.67</v>
      </c>
      <c r="AO40" s="15">
        <f>SUM(Data_sheet_PTD!$AN40:AO40)</f>
        <v>120221.38</v>
      </c>
      <c r="AP40" s="15">
        <f>SUM(Data_sheet_PTD!$AN40:AP40)</f>
        <v>189947.1</v>
      </c>
      <c r="AQ40" s="15">
        <f>SUM(Data_sheet_PTD!$AN40:AQ40)</f>
        <v>281202.66000000003</v>
      </c>
      <c r="AR40" s="15">
        <f>SUM(Data_sheet_PTD!$AN40:AR40)</f>
        <v>373763.98000000004</v>
      </c>
      <c r="AS40" s="15">
        <f>SUM(Data_sheet_PTD!$AN40:AS40)</f>
        <v>471073.49000000005</v>
      </c>
      <c r="AT40" s="15">
        <f>SUM(Data_sheet_PTD!$AN40:AT40)</f>
        <v>586294.83000000007</v>
      </c>
      <c r="AU40" s="15">
        <f>SUM(Data_sheet_PTD!$AN40:AU40)</f>
        <v>702354.13000000012</v>
      </c>
      <c r="AV40" s="15">
        <f>SUM(Data_sheet_PTD!$AN40:AV40)</f>
        <v>774945.15000000014</v>
      </c>
      <c r="AW40" s="15">
        <f>SUM(Data_sheet_PTD!$AN40:AW40)</f>
        <v>847112.72000000009</v>
      </c>
      <c r="AX40" s="15">
        <f>SUM(Data_sheet_PTD!$AN40:AX40)</f>
        <v>908280.26000000013</v>
      </c>
      <c r="AY40" s="15">
        <f>SUM(Data_sheet_PTD!$AN40:AY40)</f>
        <v>966811.43000000017</v>
      </c>
      <c r="AZ40" s="16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17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3"/>
      <c r="DA40" s="15">
        <f>SUM(Data_sheet_PTD!DA40:$DA40)</f>
        <v>-658.62692307692726</v>
      </c>
      <c r="DB40" s="15">
        <f>SUM(Data_sheet_PTD!$DA40:DB40)</f>
        <v>2860.6130769230758</v>
      </c>
      <c r="DC40" s="15">
        <f>SUM(Data_sheet_PTD!$DA40:DC40)</f>
        <v>1202.9730769230835</v>
      </c>
      <c r="DD40" s="15">
        <f>SUM(Data_sheet_PTD!$DA40:DD40)</f>
        <v>6826.0330769230814</v>
      </c>
      <c r="DE40" s="15">
        <f>SUM(Data_sheet_PTD!$DA40:DE40)</f>
        <v>10431.457055417704</v>
      </c>
      <c r="DF40" s="15">
        <f>SUM(Data_sheet_PTD!$DA40:DF40)</f>
        <v>-4630.8705789909054</v>
      </c>
      <c r="DG40" s="15">
        <f>SUM(Data_sheet_PTD!$DA40:DG40)</f>
        <v>-11779.978858560817</v>
      </c>
      <c r="DH40" s="15">
        <f>SUM(Data_sheet_PTD!$DA40:DH40)</f>
        <v>-11173.017783292007</v>
      </c>
      <c r="DI40" s="15">
        <f>SUM(Data_sheet_PTD!$DA40:DI40)</f>
        <v>-15359.894987593085</v>
      </c>
      <c r="DJ40" s="15">
        <f>SUM(Data_sheet_PTD!$DA40:DJ40)</f>
        <v>-16396.635740281265</v>
      </c>
      <c r="DK40" s="15">
        <f>SUM(Data_sheet_PTD!$DA40:DK40)</f>
        <v>-15265.746708023171</v>
      </c>
      <c r="DL40" s="15">
        <f>SUM(Data_sheet_PTD!$DA40:DL40)</f>
        <v>-13259.601546732845</v>
      </c>
      <c r="DM40" s="13"/>
      <c r="DN40" s="15">
        <f>SUM(Data_sheet_PTD!$DN40:DN40)</f>
        <v>9272.2569230769222</v>
      </c>
      <c r="DO40" s="15">
        <f>SUM(Data_sheet_PTD!$DN40:DO40)</f>
        <v>18495.596923076922</v>
      </c>
      <c r="DP40" s="15">
        <f>SUM(Data_sheet_PTD!$DN40:DP40)</f>
        <v>18495.596923076922</v>
      </c>
      <c r="DQ40" s="15">
        <f>SUM(Data_sheet_PTD!$DN40:DQ40)</f>
        <v>18495.596923076922</v>
      </c>
      <c r="DR40" s="15">
        <f>SUM(Data_sheet_PTD!$DN40:DR40)</f>
        <v>20486.162944582302</v>
      </c>
      <c r="DS40" s="15">
        <f>SUM(Data_sheet_PTD!$DN40:DS40)</f>
        <v>22578.840578990905</v>
      </c>
      <c r="DT40" s="15">
        <f>SUM(Data_sheet_PTD!$DN40:DT40)</f>
        <v>25056.718858560798</v>
      </c>
      <c r="DU40" s="15">
        <f>SUM(Data_sheet_PTD!$DN40:DU40)</f>
        <v>27552.617783291982</v>
      </c>
      <c r="DV40" s="15">
        <f>SUM(Data_sheet_PTD!$DN40:DV40)</f>
        <v>29113.714987593059</v>
      </c>
      <c r="DW40" s="15">
        <f>SUM(Data_sheet_PTD!$DN40:DW40)</f>
        <v>30665.705740281232</v>
      </c>
      <c r="DX40" s="15">
        <f>SUM(Data_sheet_PTD!$DN40:DX40)</f>
        <v>31981.136708023168</v>
      </c>
      <c r="DY40" s="15">
        <f>SUM(Data_sheet_PTD!$DN40:DY40)</f>
        <v>33239.871546732844</v>
      </c>
      <c r="DZ40" s="13"/>
      <c r="EB40" s="22">
        <f t="shared" si="1"/>
        <v>0</v>
      </c>
      <c r="EC40" s="22">
        <f t="shared" si="1"/>
        <v>0</v>
      </c>
      <c r="ED40" s="22">
        <f t="shared" si="1"/>
        <v>0</v>
      </c>
      <c r="EE40" s="22">
        <f t="shared" si="1"/>
        <v>2.9103830456733704E-11</v>
      </c>
      <c r="EF40" s="22">
        <f t="shared" si="1"/>
        <v>4.7293724492192268E-11</v>
      </c>
      <c r="EG40" s="22">
        <f t="shared" si="1"/>
        <v>2.9103830456733704E-11</v>
      </c>
      <c r="EH40" s="22">
        <f t="shared" si="1"/>
        <v>0</v>
      </c>
      <c r="EI40" s="22">
        <f t="shared" si="1"/>
        <v>1.1823431123048067E-10</v>
      </c>
      <c r="EJ40" s="22">
        <f t="shared" si="1"/>
        <v>9.0949470177292824E-11</v>
      </c>
      <c r="EK40" s="22">
        <f t="shared" si="1"/>
        <v>-1.8189894035458565E-11</v>
      </c>
      <c r="EL40" s="22">
        <f t="shared" si="1"/>
        <v>0</v>
      </c>
      <c r="EM40" s="22">
        <f t="shared" si="1"/>
        <v>0</v>
      </c>
    </row>
    <row r="41" spans="12:143" x14ac:dyDescent="0.3">
      <c r="L41" s="7"/>
      <c r="M41" t="s">
        <v>47</v>
      </c>
      <c r="N41" s="15">
        <f>SUM(Data_sheet_PTD!$N41:N41)</f>
        <v>0</v>
      </c>
      <c r="O41" s="15">
        <f>SUM(Data_sheet_PTD!$N41:O41)</f>
        <v>0</v>
      </c>
      <c r="P41" s="15">
        <f>SUM(Data_sheet_PTD!$N41:P41)</f>
        <v>0</v>
      </c>
      <c r="Q41" s="15">
        <f>SUM(Data_sheet_PTD!$N41:Q41)</f>
        <v>0</v>
      </c>
      <c r="R41" s="15">
        <f>SUM(Data_sheet_PTD!$N41:R41)</f>
        <v>0</v>
      </c>
      <c r="S41" s="15">
        <f>SUM(Data_sheet_PTD!$N41:S41)</f>
        <v>0</v>
      </c>
      <c r="T41" s="15">
        <f>SUM(Data_sheet_PTD!$N41:T41)</f>
        <v>0</v>
      </c>
      <c r="U41" s="15">
        <f>SUM(Data_sheet_PTD!$N41:U41)</f>
        <v>0</v>
      </c>
      <c r="V41" s="15">
        <f>SUM(Data_sheet_PTD!$N41:V41)</f>
        <v>0</v>
      </c>
      <c r="W41" s="15">
        <f>SUM(Data_sheet_PTD!$N41:W41)</f>
        <v>0</v>
      </c>
      <c r="X41" s="15">
        <f>SUM(Data_sheet_PTD!$N41:X41)</f>
        <v>0</v>
      </c>
      <c r="Y41" s="15">
        <f>SUM(Data_sheet_PTD!$N41:Y41)</f>
        <v>0</v>
      </c>
      <c r="Z41" s="16"/>
      <c r="AA41" s="15">
        <f>SUM(Data_sheet_PTD!$AA41:AA41)</f>
        <v>0</v>
      </c>
      <c r="AB41" s="15">
        <f>SUM(Data_sheet_PTD!$AA41:AB41)</f>
        <v>0</v>
      </c>
      <c r="AC41" s="15">
        <f>SUM(Data_sheet_PTD!$AA41:AC41)</f>
        <v>0</v>
      </c>
      <c r="AD41" s="15">
        <f>SUM(Data_sheet_PTD!$AA41:AD41)</f>
        <v>0</v>
      </c>
      <c r="AE41" s="15">
        <f>SUM(Data_sheet_PTD!$AA41:AE41)</f>
        <v>0</v>
      </c>
      <c r="AF41" s="15">
        <f>SUM(Data_sheet_PTD!$AA41:AF41)</f>
        <v>0</v>
      </c>
      <c r="AG41" s="15">
        <f>SUM(Data_sheet_PTD!$AA41:AG41)</f>
        <v>0</v>
      </c>
      <c r="AH41" s="15">
        <f>SUM(Data_sheet_PTD!$AA41:AH41)</f>
        <v>0</v>
      </c>
      <c r="AI41" s="15">
        <f>SUM(Data_sheet_PTD!$AA41:AI41)</f>
        <v>0</v>
      </c>
      <c r="AJ41" s="15">
        <f>SUM(Data_sheet_PTD!$AA41:AJ41)</f>
        <v>0</v>
      </c>
      <c r="AK41" s="15">
        <f>SUM(Data_sheet_PTD!$AA41:AK41)</f>
        <v>0</v>
      </c>
      <c r="AL41" s="15">
        <f>SUM(Data_sheet_PTD!$AA41:AL41)</f>
        <v>0</v>
      </c>
      <c r="AM41" s="16"/>
      <c r="AN41" s="15">
        <f>SUM(Data_sheet_PTD!$AN41:AN41)</f>
        <v>0</v>
      </c>
      <c r="AO41" s="15">
        <f>SUM(Data_sheet_PTD!$AN41:AO41)</f>
        <v>0</v>
      </c>
      <c r="AP41" s="15">
        <f>SUM(Data_sheet_PTD!$AN41:AP41)</f>
        <v>0</v>
      </c>
      <c r="AQ41" s="15">
        <f>SUM(Data_sheet_PTD!$AN41:AQ41)</f>
        <v>0</v>
      </c>
      <c r="AR41" s="15">
        <f>SUM(Data_sheet_PTD!$AN41:AR41)</f>
        <v>0</v>
      </c>
      <c r="AS41" s="15">
        <f>SUM(Data_sheet_PTD!$AN41:AS41)</f>
        <v>0</v>
      </c>
      <c r="AT41" s="15">
        <f>SUM(Data_sheet_PTD!$AN41:AT41)</f>
        <v>0</v>
      </c>
      <c r="AU41" s="15">
        <f>SUM(Data_sheet_PTD!$AN41:AU41)</f>
        <v>0</v>
      </c>
      <c r="AV41" s="15">
        <f>SUM(Data_sheet_PTD!$AN41:AV41)</f>
        <v>0</v>
      </c>
      <c r="AW41" s="15">
        <f>SUM(Data_sheet_PTD!$AN41:AW41)</f>
        <v>0</v>
      </c>
      <c r="AX41" s="15">
        <f>SUM(Data_sheet_PTD!$AN41:AX41)</f>
        <v>0</v>
      </c>
      <c r="AY41" s="15">
        <f>SUM(Data_sheet_PTD!$AN41:AY41)</f>
        <v>0</v>
      </c>
      <c r="AZ41" s="16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17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3"/>
      <c r="DA41" s="15">
        <f>SUM(Data_sheet_PTD!DA41:$DA41)</f>
        <v>0</v>
      </c>
      <c r="DB41" s="15">
        <f>SUM(Data_sheet_PTD!$DA41:DB41)</f>
        <v>0</v>
      </c>
      <c r="DC41" s="15">
        <f>SUM(Data_sheet_PTD!$DA41:DC41)</f>
        <v>0</v>
      </c>
      <c r="DD41" s="15">
        <f>SUM(Data_sheet_PTD!$DA41:DD41)</f>
        <v>0</v>
      </c>
      <c r="DE41" s="15">
        <f>SUM(Data_sheet_PTD!$DA41:DE41)</f>
        <v>0</v>
      </c>
      <c r="DF41" s="15">
        <f>SUM(Data_sheet_PTD!$DA41:DF41)</f>
        <v>0</v>
      </c>
      <c r="DG41" s="15">
        <f>SUM(Data_sheet_PTD!$DA41:DG41)</f>
        <v>0</v>
      </c>
      <c r="DH41" s="15">
        <f>SUM(Data_sheet_PTD!$DA41:DH41)</f>
        <v>0</v>
      </c>
      <c r="DI41" s="15">
        <f>SUM(Data_sheet_PTD!$DA41:DI41)</f>
        <v>0</v>
      </c>
      <c r="DJ41" s="15">
        <f>SUM(Data_sheet_PTD!$DA41:DJ41)</f>
        <v>0</v>
      </c>
      <c r="DK41" s="15">
        <f>SUM(Data_sheet_PTD!$DA41:DK41)</f>
        <v>0</v>
      </c>
      <c r="DL41" s="15">
        <f>SUM(Data_sheet_PTD!$DA41:DL41)</f>
        <v>0</v>
      </c>
      <c r="DM41" s="13"/>
      <c r="DN41" s="15">
        <f>SUM(Data_sheet_PTD!$DN41:DN41)</f>
        <v>0</v>
      </c>
      <c r="DO41" s="15">
        <f>SUM(Data_sheet_PTD!$DN41:DO41)</f>
        <v>0</v>
      </c>
      <c r="DP41" s="15">
        <f>SUM(Data_sheet_PTD!$DN41:DP41)</f>
        <v>0</v>
      </c>
      <c r="DQ41" s="15">
        <f>SUM(Data_sheet_PTD!$DN41:DQ41)</f>
        <v>0</v>
      </c>
      <c r="DR41" s="15">
        <f>SUM(Data_sheet_PTD!$DN41:DR41)</f>
        <v>0</v>
      </c>
      <c r="DS41" s="15">
        <f>SUM(Data_sheet_PTD!$DN41:DS41)</f>
        <v>0</v>
      </c>
      <c r="DT41" s="15">
        <f>SUM(Data_sheet_PTD!$DN41:DT41)</f>
        <v>0</v>
      </c>
      <c r="DU41" s="15">
        <f>SUM(Data_sheet_PTD!$DN41:DU41)</f>
        <v>0</v>
      </c>
      <c r="DV41" s="15">
        <f>SUM(Data_sheet_PTD!$DN41:DV41)</f>
        <v>0</v>
      </c>
      <c r="DW41" s="15">
        <f>SUM(Data_sheet_PTD!$DN41:DW41)</f>
        <v>0</v>
      </c>
      <c r="DX41" s="15">
        <f>SUM(Data_sheet_PTD!$DN41:DX41)</f>
        <v>0</v>
      </c>
      <c r="DY41" s="15">
        <f>SUM(Data_sheet_PTD!$DN41:DY41)</f>
        <v>0</v>
      </c>
      <c r="DZ41" s="13"/>
      <c r="EB41" s="22">
        <f t="shared" ref="EB41:EM62" si="2">(AN41-AA41)-(DA41+DN41)</f>
        <v>0</v>
      </c>
      <c r="EC41" s="22">
        <f t="shared" si="2"/>
        <v>0</v>
      </c>
      <c r="ED41" s="22">
        <f t="shared" si="2"/>
        <v>0</v>
      </c>
      <c r="EE41" s="22">
        <f t="shared" si="2"/>
        <v>0</v>
      </c>
      <c r="EF41" s="22">
        <f t="shared" si="2"/>
        <v>0</v>
      </c>
      <c r="EG41" s="22">
        <f t="shared" si="2"/>
        <v>0</v>
      </c>
      <c r="EH41" s="22">
        <f t="shared" si="2"/>
        <v>0</v>
      </c>
      <c r="EI41" s="22">
        <f t="shared" si="2"/>
        <v>0</v>
      </c>
      <c r="EJ41" s="22">
        <f t="shared" si="2"/>
        <v>0</v>
      </c>
      <c r="EK41" s="22">
        <f t="shared" si="2"/>
        <v>0</v>
      </c>
      <c r="EL41" s="22">
        <f t="shared" si="2"/>
        <v>0</v>
      </c>
      <c r="EM41" s="22">
        <f t="shared" si="2"/>
        <v>0</v>
      </c>
    </row>
    <row r="42" spans="12:143" x14ac:dyDescent="0.3">
      <c r="L42" s="7"/>
      <c r="M42" t="s">
        <v>48</v>
      </c>
      <c r="N42" s="15">
        <f>SUM(Data_sheet_PTD!$N42:N42)</f>
        <v>38814.339999999997</v>
      </c>
      <c r="O42" s="15">
        <f>SUM(Data_sheet_PTD!$N42:O42)</f>
        <v>86507.359999999986</v>
      </c>
      <c r="P42" s="15">
        <f>SUM(Data_sheet_PTD!$N42:P42)</f>
        <v>136040.34999999998</v>
      </c>
      <c r="Q42" s="15">
        <f>SUM(Data_sheet_PTD!$N42:Q42)</f>
        <v>196350.21999999997</v>
      </c>
      <c r="R42" s="15">
        <f>SUM(Data_sheet_PTD!$N42:R42)</f>
        <v>253235.12999999998</v>
      </c>
      <c r="S42" s="15">
        <f>SUM(Data_sheet_PTD!$N42:S42)</f>
        <v>320517.59999999998</v>
      </c>
      <c r="T42" s="15">
        <f>SUM(Data_sheet_PTD!$N42:T42)</f>
        <v>405945.20999999996</v>
      </c>
      <c r="U42" s="15">
        <f>SUM(Data_sheet_PTD!$N42:U42)</f>
        <v>472887.45999999996</v>
      </c>
      <c r="V42" s="15">
        <f>SUM(Data_sheet_PTD!$N42:V42)</f>
        <v>529473.42999999993</v>
      </c>
      <c r="W42" s="15">
        <f>SUM(Data_sheet_PTD!$N42:W42)</f>
        <v>588237.03999999992</v>
      </c>
      <c r="X42" s="15">
        <f>SUM(Data_sheet_PTD!$N42:X42)</f>
        <v>632951.18999999994</v>
      </c>
      <c r="Y42" s="15">
        <f>SUM(Data_sheet_PTD!$N42:Y42)</f>
        <v>661044.75</v>
      </c>
      <c r="Z42" s="16"/>
      <c r="AA42" s="15">
        <f>SUM(Data_sheet_PTD!$AA42:AA42)</f>
        <v>45438.7</v>
      </c>
      <c r="AB42" s="15">
        <f>SUM(Data_sheet_PTD!$AA42:AB42)</f>
        <v>93390.579999999987</v>
      </c>
      <c r="AC42" s="15">
        <f>SUM(Data_sheet_PTD!$AA42:AC42)</f>
        <v>153937.94</v>
      </c>
      <c r="AD42" s="15">
        <f>SUM(Data_sheet_PTD!$AA42:AD42)</f>
        <v>228064.49</v>
      </c>
      <c r="AE42" s="15">
        <f>SUM(Data_sheet_PTD!$AA42:AE42)</f>
        <v>308426.93</v>
      </c>
      <c r="AF42" s="15">
        <f>SUM(Data_sheet_PTD!$AA42:AF42)</f>
        <v>403448.35</v>
      </c>
      <c r="AG42" s="15">
        <f>SUM(Data_sheet_PTD!$AA42:AG42)</f>
        <v>500229.8</v>
      </c>
      <c r="AH42" s="15">
        <f>SUM(Data_sheet_PTD!$AA42:AH42)</f>
        <v>586452.79</v>
      </c>
      <c r="AI42" s="15">
        <f>SUM(Data_sheet_PTD!$AA42:AI42)</f>
        <v>657799.81000000006</v>
      </c>
      <c r="AJ42" s="15">
        <f>SUM(Data_sheet_PTD!$AA42:AJ42)</f>
        <v>716688.10000000009</v>
      </c>
      <c r="AK42" s="15">
        <f>SUM(Data_sheet_PTD!$AA42:AK42)</f>
        <v>761180.04</v>
      </c>
      <c r="AL42" s="15">
        <f>SUM(Data_sheet_PTD!$AA42:AL42)</f>
        <v>802302.07000000007</v>
      </c>
      <c r="AM42" s="16"/>
      <c r="AN42" s="15">
        <f>SUM(Data_sheet_PTD!$AN42:AN42)</f>
        <v>52894.21</v>
      </c>
      <c r="AO42" s="15">
        <f>SUM(Data_sheet_PTD!$AN42:AO42)</f>
        <v>120152.34</v>
      </c>
      <c r="AP42" s="15">
        <f>SUM(Data_sheet_PTD!$AN42:AP42)</f>
        <v>193074.26</v>
      </c>
      <c r="AQ42" s="15">
        <f>SUM(Data_sheet_PTD!$AN42:AQ42)</f>
        <v>278164.69</v>
      </c>
      <c r="AR42" s="15">
        <f>SUM(Data_sheet_PTD!$AN42:AR42)</f>
        <v>384391.37</v>
      </c>
      <c r="AS42" s="15">
        <f>SUM(Data_sheet_PTD!$AN42:AS42)</f>
        <v>489009.74</v>
      </c>
      <c r="AT42" s="15">
        <f>SUM(Data_sheet_PTD!$AN42:AT42)</f>
        <v>590900.47999999998</v>
      </c>
      <c r="AU42" s="15">
        <f>SUM(Data_sheet_PTD!$AN42:AU42)</f>
        <v>691363</v>
      </c>
      <c r="AV42" s="15">
        <f>SUM(Data_sheet_PTD!$AN42:AV42)</f>
        <v>774852.28</v>
      </c>
      <c r="AW42" s="15">
        <f>SUM(Data_sheet_PTD!$AN42:AW42)</f>
        <v>848870.34000000008</v>
      </c>
      <c r="AX42" s="15">
        <f>SUM(Data_sheet_PTD!$AN42:AX42)</f>
        <v>904134.22000000009</v>
      </c>
      <c r="AY42" s="15">
        <f>SUM(Data_sheet_PTD!$AN42:AY42)</f>
        <v>956195.16</v>
      </c>
      <c r="AZ42" s="16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17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3"/>
      <c r="DA42" s="15">
        <f>SUM(Data_sheet_PTD!DA42:$DA42)</f>
        <v>2768.6812658227855</v>
      </c>
      <c r="DB42" s="15">
        <f>SUM(Data_sheet_PTD!$DA42:DB42)</f>
        <v>16115.350126582285</v>
      </c>
      <c r="DC42" s="15">
        <f>SUM(Data_sheet_PTD!$DA42:DC42)</f>
        <v>28489.910126582286</v>
      </c>
      <c r="DD42" s="15">
        <f>SUM(Data_sheet_PTD!$DA42:DD42)</f>
        <v>36340.725614387164</v>
      </c>
      <c r="DE42" s="15">
        <f>SUM(Data_sheet_PTD!$DA42:DE42)</f>
        <v>50269.383591915248</v>
      </c>
      <c r="DF42" s="15">
        <f>SUM(Data_sheet_PTD!$DA42:DF42)</f>
        <v>48111.460558207385</v>
      </c>
      <c r="DG42" s="15">
        <f>SUM(Data_sheet_PTD!$DA42:DG42)</f>
        <v>41772.352805398405</v>
      </c>
      <c r="DH42" s="15">
        <f>SUM(Data_sheet_PTD!$DA42:DH42)</f>
        <v>44723.95920989279</v>
      </c>
      <c r="DI42" s="15">
        <f>SUM(Data_sheet_PTD!$DA42:DI42)</f>
        <v>47485.401232364689</v>
      </c>
      <c r="DJ42" s="15">
        <f>SUM(Data_sheet_PTD!$DA42:DJ42)</f>
        <v>54298.535277308518</v>
      </c>
      <c r="DK42" s="15">
        <f>SUM(Data_sheet_PTD!$DA42:DK42)</f>
        <v>58861.050558207382</v>
      </c>
      <c r="DL42" s="15">
        <f>SUM(Data_sheet_PTD!$DA42:DL42)</f>
        <v>63950.416737982654</v>
      </c>
      <c r="DM42" s="13"/>
      <c r="DN42" s="15">
        <f>SUM(Data_sheet_PTD!$DN42:DN42)</f>
        <v>4686.8287341772193</v>
      </c>
      <c r="DO42" s="15">
        <f>SUM(Data_sheet_PTD!$DN42:DO42)</f>
        <v>10646.409873417731</v>
      </c>
      <c r="DP42" s="15">
        <f>SUM(Data_sheet_PTD!$DN42:DP42)</f>
        <v>10646.409873417731</v>
      </c>
      <c r="DQ42" s="15">
        <f>SUM(Data_sheet_PTD!$DN42:DQ42)</f>
        <v>13759.474385612844</v>
      </c>
      <c r="DR42" s="15">
        <f>SUM(Data_sheet_PTD!$DN42:DR42)</f>
        <v>25695.056408084751</v>
      </c>
      <c r="DS42" s="15">
        <f>SUM(Data_sheet_PTD!$DN42:DS42)</f>
        <v>37449.929441792614</v>
      </c>
      <c r="DT42" s="15">
        <f>SUM(Data_sheet_PTD!$DN42:DT42)</f>
        <v>48898.327194601603</v>
      </c>
      <c r="DU42" s="15">
        <f>SUM(Data_sheet_PTD!$DN42:DU42)</f>
        <v>60186.250790107217</v>
      </c>
      <c r="DV42" s="15">
        <f>SUM(Data_sheet_PTD!$DN42:DV42)</f>
        <v>69567.068767635297</v>
      </c>
      <c r="DW42" s="15">
        <f>SUM(Data_sheet_PTD!$DN42:DW42)</f>
        <v>77883.704722691473</v>
      </c>
      <c r="DX42" s="15">
        <f>SUM(Data_sheet_PTD!$DN42:DX42)</f>
        <v>84093.129441792596</v>
      </c>
      <c r="DY42" s="15">
        <f>SUM(Data_sheet_PTD!$DN42:DY42)</f>
        <v>89942.673262017313</v>
      </c>
      <c r="DZ42" s="13"/>
      <c r="EB42" s="22">
        <f t="shared" si="2"/>
        <v>0</v>
      </c>
      <c r="EC42" s="22">
        <f t="shared" si="2"/>
        <v>0</v>
      </c>
      <c r="ED42" s="22">
        <f t="shared" si="2"/>
        <v>0</v>
      </c>
      <c r="EE42" s="22">
        <f t="shared" si="2"/>
        <v>0</v>
      </c>
      <c r="EF42" s="22">
        <f t="shared" si="2"/>
        <v>0</v>
      </c>
      <c r="EG42" s="22">
        <f t="shared" si="2"/>
        <v>0</v>
      </c>
      <c r="EH42" s="22">
        <f t="shared" si="2"/>
        <v>0</v>
      </c>
      <c r="EI42" s="22">
        <f t="shared" si="2"/>
        <v>0</v>
      </c>
      <c r="EJ42" s="22">
        <f t="shared" si="2"/>
        <v>0</v>
      </c>
      <c r="EK42" s="22">
        <f t="shared" si="2"/>
        <v>0</v>
      </c>
      <c r="EL42" s="22">
        <f t="shared" si="2"/>
        <v>0</v>
      </c>
      <c r="EM42" s="22">
        <f t="shared" si="2"/>
        <v>0</v>
      </c>
    </row>
    <row r="43" spans="12:143" x14ac:dyDescent="0.3">
      <c r="L43" s="7"/>
      <c r="M43" t="s">
        <v>49</v>
      </c>
      <c r="N43" s="15">
        <f>SUM(Data_sheet_PTD!$N43:N43)</f>
        <v>42036.05</v>
      </c>
      <c r="O43" s="15">
        <f>SUM(Data_sheet_PTD!$N43:O43)</f>
        <v>85808.670000000013</v>
      </c>
      <c r="P43" s="15">
        <f>SUM(Data_sheet_PTD!$N43:P43)</f>
        <v>133404.17000000001</v>
      </c>
      <c r="Q43" s="15">
        <f>SUM(Data_sheet_PTD!$N43:Q43)</f>
        <v>190397.1</v>
      </c>
      <c r="R43" s="15">
        <f>SUM(Data_sheet_PTD!$N43:R43)</f>
        <v>252261.88</v>
      </c>
      <c r="S43" s="15">
        <f>SUM(Data_sheet_PTD!$N43:S43)</f>
        <v>317866.34000000003</v>
      </c>
      <c r="T43" s="15">
        <f>SUM(Data_sheet_PTD!$N43:T43)</f>
        <v>391781.57</v>
      </c>
      <c r="U43" s="15">
        <f>SUM(Data_sheet_PTD!$N43:U43)</f>
        <v>457720.09</v>
      </c>
      <c r="V43" s="15">
        <f>SUM(Data_sheet_PTD!$N43:V43)</f>
        <v>515150.38</v>
      </c>
      <c r="W43" s="15">
        <f>SUM(Data_sheet_PTD!$N43:W43)</f>
        <v>570738.30000000005</v>
      </c>
      <c r="X43" s="15">
        <f>SUM(Data_sheet_PTD!$N43:X43)</f>
        <v>610486.91</v>
      </c>
      <c r="Y43" s="15">
        <f>SUM(Data_sheet_PTD!$N43:Y43)</f>
        <v>647957.52</v>
      </c>
      <c r="Z43" s="16"/>
      <c r="AA43" s="15">
        <f>SUM(Data_sheet_PTD!$AA43:AA43)</f>
        <v>44165.46</v>
      </c>
      <c r="AB43" s="15">
        <f>SUM(Data_sheet_PTD!$AA43:AB43)</f>
        <v>85695.12</v>
      </c>
      <c r="AC43" s="15">
        <f>SUM(Data_sheet_PTD!$AA43:AC43)</f>
        <v>142062.22</v>
      </c>
      <c r="AD43" s="15">
        <f>SUM(Data_sheet_PTD!$AA43:AD43)</f>
        <v>201400.39</v>
      </c>
      <c r="AE43" s="15">
        <f>SUM(Data_sheet_PTD!$AA43:AE43)</f>
        <v>258004.68000000002</v>
      </c>
      <c r="AF43" s="15">
        <f>SUM(Data_sheet_PTD!$AA43:AF43)</f>
        <v>328760.22000000003</v>
      </c>
      <c r="AG43" s="15">
        <f>SUM(Data_sheet_PTD!$AA43:AG43)</f>
        <v>391892.86000000004</v>
      </c>
      <c r="AH43" s="15">
        <f>SUM(Data_sheet_PTD!$AA43:AH43)</f>
        <v>455181.99000000005</v>
      </c>
      <c r="AI43" s="15">
        <f>SUM(Data_sheet_PTD!$AA43:AI43)</f>
        <v>512973.93000000005</v>
      </c>
      <c r="AJ43" s="15">
        <f>SUM(Data_sheet_PTD!$AA43:AJ43)</f>
        <v>564848.76</v>
      </c>
      <c r="AK43" s="15">
        <f>SUM(Data_sheet_PTD!$AA43:AK43)</f>
        <v>604166.34</v>
      </c>
      <c r="AL43" s="15">
        <f>SUM(Data_sheet_PTD!$AA43:AL43)</f>
        <v>639496.98</v>
      </c>
      <c r="AM43" s="16"/>
      <c r="AN43" s="15">
        <f>SUM(Data_sheet_PTD!$AN43:AN43)</f>
        <v>43464.23</v>
      </c>
      <c r="AO43" s="15">
        <f>SUM(Data_sheet_PTD!$AN43:AO43)</f>
        <v>87467.16</v>
      </c>
      <c r="AP43" s="15">
        <f>SUM(Data_sheet_PTD!$AN43:AP43)</f>
        <v>139883.94</v>
      </c>
      <c r="AQ43" s="15">
        <f>SUM(Data_sheet_PTD!$AN43:AQ43)</f>
        <v>197104.79</v>
      </c>
      <c r="AR43" s="15">
        <f>SUM(Data_sheet_PTD!$AN43:AR43)</f>
        <v>256709.42</v>
      </c>
      <c r="AS43" s="15">
        <f>SUM(Data_sheet_PTD!$AN43:AS43)</f>
        <v>289846.3</v>
      </c>
      <c r="AT43" s="15">
        <f>SUM(Data_sheet_PTD!$AN43:AT43)</f>
        <v>344076.6</v>
      </c>
      <c r="AU43" s="15">
        <f>SUM(Data_sheet_PTD!$AN43:AU43)</f>
        <v>407966.63</v>
      </c>
      <c r="AV43" s="15">
        <f>SUM(Data_sheet_PTD!$AN43:AV43)</f>
        <v>461329.73</v>
      </c>
      <c r="AW43" s="15">
        <f>SUM(Data_sheet_PTD!$AN43:AW43)</f>
        <v>512311.25</v>
      </c>
      <c r="AX43" s="15">
        <f>SUM(Data_sheet_PTD!$AN43:AX43)</f>
        <v>549910.09</v>
      </c>
      <c r="AY43" s="15">
        <f>SUM(Data_sheet_PTD!$AN43:AY43)</f>
        <v>587388.97</v>
      </c>
      <c r="AZ43" s="16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17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3"/>
      <c r="DA43" s="15">
        <f>SUM(Data_sheet_PTD!DA43:$DA43)</f>
        <v>-701.22999999999354</v>
      </c>
      <c r="DB43" s="15">
        <f>SUM(Data_sheet_PTD!$DA43:DB43)</f>
        <v>1772.040000000005</v>
      </c>
      <c r="DC43" s="15">
        <f>SUM(Data_sheet_PTD!$DA43:DC43)</f>
        <v>-2178.2799999999997</v>
      </c>
      <c r="DD43" s="15">
        <f>SUM(Data_sheet_PTD!$DA43:DD43)</f>
        <v>-4295.5999999999976</v>
      </c>
      <c r="DE43" s="15">
        <f>SUM(Data_sheet_PTD!$DA43:DE43)</f>
        <v>-1295.2600000000043</v>
      </c>
      <c r="DF43" s="15">
        <f>SUM(Data_sheet_PTD!$DA43:DF43)</f>
        <v>-38913.919999999998</v>
      </c>
      <c r="DG43" s="15">
        <f>SUM(Data_sheet_PTD!$DA43:DG43)</f>
        <v>-47816.259999999995</v>
      </c>
      <c r="DH43" s="15">
        <f>SUM(Data_sheet_PTD!$DA43:DH43)</f>
        <v>-52206.768593749992</v>
      </c>
      <c r="DI43" s="15">
        <f>SUM(Data_sheet_PTD!$DA43:DI43)</f>
        <v>-60804.600781249996</v>
      </c>
      <c r="DJ43" s="15">
        <f>SUM(Data_sheet_PTD!$DA43:DJ43)</f>
        <v>-65680.842031249995</v>
      </c>
      <c r="DK43" s="15">
        <f>SUM(Data_sheet_PTD!$DA43:DK43)</f>
        <v>-70336.991406249988</v>
      </c>
      <c r="DL43" s="15">
        <f>SUM(Data_sheet_PTD!$DA43:DL43)</f>
        <v>-71116.788906249989</v>
      </c>
      <c r="DM43" s="13"/>
      <c r="DN43" s="15">
        <f>SUM(Data_sheet_PTD!$DN43:DN43)</f>
        <v>0</v>
      </c>
      <c r="DO43" s="15">
        <f>SUM(Data_sheet_PTD!$DN43:DO43)</f>
        <v>0</v>
      </c>
      <c r="DP43" s="15">
        <f>SUM(Data_sheet_PTD!$DN43:DP43)</f>
        <v>0</v>
      </c>
      <c r="DQ43" s="15">
        <f>SUM(Data_sheet_PTD!$DN43:DQ43)</f>
        <v>0</v>
      </c>
      <c r="DR43" s="15">
        <f>SUM(Data_sheet_PTD!$DN43:DR43)</f>
        <v>0</v>
      </c>
      <c r="DS43" s="15">
        <f>SUM(Data_sheet_PTD!$DN43:DS43)</f>
        <v>0</v>
      </c>
      <c r="DT43" s="15">
        <f>SUM(Data_sheet_PTD!$DN43:DT43)</f>
        <v>0</v>
      </c>
      <c r="DU43" s="15">
        <f>SUM(Data_sheet_PTD!$DN43:DU43)</f>
        <v>4991.408593750004</v>
      </c>
      <c r="DV43" s="15">
        <f>SUM(Data_sheet_PTD!$DN43:DV43)</f>
        <v>9160.4007812500076</v>
      </c>
      <c r="DW43" s="15">
        <f>SUM(Data_sheet_PTD!$DN43:DW43)</f>
        <v>13143.332031250011</v>
      </c>
      <c r="DX43" s="15">
        <f>SUM(Data_sheet_PTD!$DN43:DX43)</f>
        <v>16080.741406250014</v>
      </c>
      <c r="DY43" s="15">
        <f>SUM(Data_sheet_PTD!$DN43:DY43)</f>
        <v>19008.778906250016</v>
      </c>
      <c r="DZ43" s="13"/>
      <c r="EB43" s="22">
        <f t="shared" si="2"/>
        <v>-2.3874235921539366E-12</v>
      </c>
      <c r="EC43" s="22">
        <f t="shared" si="2"/>
        <v>3.1832314562052488E-12</v>
      </c>
      <c r="ED43" s="22">
        <f t="shared" si="2"/>
        <v>0</v>
      </c>
      <c r="EE43" s="22">
        <f t="shared" si="2"/>
        <v>-8.1854523159563541E-12</v>
      </c>
      <c r="EF43" s="22">
        <f t="shared" si="2"/>
        <v>-5.0022208597511053E-12</v>
      </c>
      <c r="EG43" s="22">
        <f t="shared" si="2"/>
        <v>0</v>
      </c>
      <c r="EH43" s="22">
        <f t="shared" si="2"/>
        <v>-7.2759576141834259E-11</v>
      </c>
      <c r="EI43" s="22">
        <f t="shared" si="2"/>
        <v>-5.8207660913467407E-11</v>
      </c>
      <c r="EJ43" s="22">
        <f t="shared" si="2"/>
        <v>-8.0035533756017685E-11</v>
      </c>
      <c r="EK43" s="22">
        <f t="shared" si="2"/>
        <v>0</v>
      </c>
      <c r="EL43" s="22">
        <f t="shared" si="2"/>
        <v>0</v>
      </c>
      <c r="EM43" s="22">
        <f t="shared" si="2"/>
        <v>0</v>
      </c>
    </row>
    <row r="44" spans="12:143" x14ac:dyDescent="0.3">
      <c r="L44" s="7"/>
      <c r="M44" t="s">
        <v>50</v>
      </c>
      <c r="N44" s="15">
        <f>SUM(Data_sheet_PTD!$N44:N44)</f>
        <v>191.72</v>
      </c>
      <c r="O44" s="15">
        <f>SUM(Data_sheet_PTD!$N44:O44)</f>
        <v>191.72</v>
      </c>
      <c r="P44" s="15">
        <f>SUM(Data_sheet_PTD!$N44:P44)</f>
        <v>191.72</v>
      </c>
      <c r="Q44" s="15">
        <f>SUM(Data_sheet_PTD!$N44:Q44)</f>
        <v>191.72</v>
      </c>
      <c r="R44" s="15">
        <f>SUM(Data_sheet_PTD!$N44:R44)</f>
        <v>191.72</v>
      </c>
      <c r="S44" s="15">
        <f>SUM(Data_sheet_PTD!$N44:S44)</f>
        <v>191.72</v>
      </c>
      <c r="T44" s="15">
        <f>SUM(Data_sheet_PTD!$N44:T44)</f>
        <v>191.72</v>
      </c>
      <c r="U44" s="15">
        <f>SUM(Data_sheet_PTD!$N44:U44)</f>
        <v>191.72</v>
      </c>
      <c r="V44" s="15">
        <f>SUM(Data_sheet_PTD!$N44:V44)</f>
        <v>191.72</v>
      </c>
      <c r="W44" s="15">
        <f>SUM(Data_sheet_PTD!$N44:W44)</f>
        <v>191.72</v>
      </c>
      <c r="X44" s="15">
        <f>SUM(Data_sheet_PTD!$N44:X44)</f>
        <v>191.72</v>
      </c>
      <c r="Y44" s="15">
        <f>SUM(Data_sheet_PTD!$N44:Y44)</f>
        <v>191.72</v>
      </c>
      <c r="Z44" s="16"/>
      <c r="AA44" s="15">
        <f>SUM(Data_sheet_PTD!$AA44:AA44)</f>
        <v>0</v>
      </c>
      <c r="AB44" s="15">
        <f>SUM(Data_sheet_PTD!$AA44:AB44)</f>
        <v>0</v>
      </c>
      <c r="AC44" s="15">
        <f>SUM(Data_sheet_PTD!$AA44:AC44)</f>
        <v>0</v>
      </c>
      <c r="AD44" s="15">
        <f>SUM(Data_sheet_PTD!$AA44:AD44)</f>
        <v>0</v>
      </c>
      <c r="AE44" s="15">
        <f>SUM(Data_sheet_PTD!$AA44:AE44)</f>
        <v>0</v>
      </c>
      <c r="AF44" s="15">
        <f>SUM(Data_sheet_PTD!$AA44:AF44)</f>
        <v>0</v>
      </c>
      <c r="AG44" s="15">
        <f>SUM(Data_sheet_PTD!$AA44:AG44)</f>
        <v>0</v>
      </c>
      <c r="AH44" s="15">
        <f>SUM(Data_sheet_PTD!$AA44:AH44)</f>
        <v>0</v>
      </c>
      <c r="AI44" s="15">
        <f>SUM(Data_sheet_PTD!$AA44:AI44)</f>
        <v>0</v>
      </c>
      <c r="AJ44" s="15">
        <f>SUM(Data_sheet_PTD!$AA44:AJ44)</f>
        <v>0</v>
      </c>
      <c r="AK44" s="15">
        <f>SUM(Data_sheet_PTD!$AA44:AK44)</f>
        <v>0</v>
      </c>
      <c r="AL44" s="15">
        <f>SUM(Data_sheet_PTD!$AA44:AL44)</f>
        <v>0</v>
      </c>
      <c r="AM44" s="16"/>
      <c r="AN44" s="15">
        <f>SUM(Data_sheet_PTD!$AN44:AN44)</f>
        <v>0</v>
      </c>
      <c r="AO44" s="15">
        <f>SUM(Data_sheet_PTD!$AN44:AO44)</f>
        <v>0</v>
      </c>
      <c r="AP44" s="15">
        <f>SUM(Data_sheet_PTD!$AN44:AP44)</f>
        <v>0</v>
      </c>
      <c r="AQ44" s="15">
        <f>SUM(Data_sheet_PTD!$AN44:AQ44)</f>
        <v>0</v>
      </c>
      <c r="AR44" s="15">
        <f>SUM(Data_sheet_PTD!$AN44:AR44)</f>
        <v>0</v>
      </c>
      <c r="AS44" s="15">
        <f>SUM(Data_sheet_PTD!$AN44:AS44)</f>
        <v>0</v>
      </c>
      <c r="AT44" s="15">
        <f>SUM(Data_sheet_PTD!$AN44:AT44)</f>
        <v>0</v>
      </c>
      <c r="AU44" s="15">
        <f>SUM(Data_sheet_PTD!$AN44:AU44)</f>
        <v>0</v>
      </c>
      <c r="AV44" s="15">
        <f>SUM(Data_sheet_PTD!$AN44:AV44)</f>
        <v>0</v>
      </c>
      <c r="AW44" s="15">
        <f>SUM(Data_sheet_PTD!$AN44:AW44)</f>
        <v>0</v>
      </c>
      <c r="AX44" s="15">
        <f>SUM(Data_sheet_PTD!$AN44:AX44)</f>
        <v>0</v>
      </c>
      <c r="AY44" s="15">
        <f>SUM(Data_sheet_PTD!$AN44:AY44)</f>
        <v>0</v>
      </c>
      <c r="AZ44" s="16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17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3"/>
      <c r="DA44" s="15">
        <f>SUM(Data_sheet_PTD!DA44:$DA44)</f>
        <v>0</v>
      </c>
      <c r="DB44" s="15">
        <f>SUM(Data_sheet_PTD!$DA44:DB44)</f>
        <v>0</v>
      </c>
      <c r="DC44" s="15">
        <f>SUM(Data_sheet_PTD!$DA44:DC44)</f>
        <v>0</v>
      </c>
      <c r="DD44" s="15">
        <f>SUM(Data_sheet_PTD!$DA44:DD44)</f>
        <v>0</v>
      </c>
      <c r="DE44" s="15">
        <f>SUM(Data_sheet_PTD!$DA44:DE44)</f>
        <v>0</v>
      </c>
      <c r="DF44" s="15">
        <f>SUM(Data_sheet_PTD!$DA44:DF44)</f>
        <v>0</v>
      </c>
      <c r="DG44" s="15">
        <f>SUM(Data_sheet_PTD!$DA44:DG44)</f>
        <v>0</v>
      </c>
      <c r="DH44" s="15">
        <f>SUM(Data_sheet_PTD!$DA44:DH44)</f>
        <v>0</v>
      </c>
      <c r="DI44" s="15">
        <f>SUM(Data_sheet_PTD!$DA44:DI44)</f>
        <v>0</v>
      </c>
      <c r="DJ44" s="15">
        <f>SUM(Data_sheet_PTD!$DA44:DJ44)</f>
        <v>0</v>
      </c>
      <c r="DK44" s="15">
        <f>SUM(Data_sheet_PTD!$DA44:DK44)</f>
        <v>0</v>
      </c>
      <c r="DL44" s="15">
        <f>SUM(Data_sheet_PTD!$DA44:DL44)</f>
        <v>0</v>
      </c>
      <c r="DM44" s="13"/>
      <c r="DN44" s="15">
        <f>SUM(Data_sheet_PTD!$DN44:DN44)</f>
        <v>0</v>
      </c>
      <c r="DO44" s="15">
        <f>SUM(Data_sheet_PTD!$DN44:DO44)</f>
        <v>0</v>
      </c>
      <c r="DP44" s="15">
        <f>SUM(Data_sheet_PTD!$DN44:DP44)</f>
        <v>0</v>
      </c>
      <c r="DQ44" s="15">
        <f>SUM(Data_sheet_PTD!$DN44:DQ44)</f>
        <v>0</v>
      </c>
      <c r="DR44" s="15">
        <f>SUM(Data_sheet_PTD!$DN44:DR44)</f>
        <v>0</v>
      </c>
      <c r="DS44" s="15">
        <f>SUM(Data_sheet_PTD!$DN44:DS44)</f>
        <v>0</v>
      </c>
      <c r="DT44" s="15">
        <f>SUM(Data_sheet_PTD!$DN44:DT44)</f>
        <v>0</v>
      </c>
      <c r="DU44" s="15">
        <f>SUM(Data_sheet_PTD!$DN44:DU44)</f>
        <v>0</v>
      </c>
      <c r="DV44" s="15">
        <f>SUM(Data_sheet_PTD!$DN44:DV44)</f>
        <v>0</v>
      </c>
      <c r="DW44" s="15">
        <f>SUM(Data_sheet_PTD!$DN44:DW44)</f>
        <v>0</v>
      </c>
      <c r="DX44" s="15">
        <f>SUM(Data_sheet_PTD!$DN44:DX44)</f>
        <v>0</v>
      </c>
      <c r="DY44" s="15">
        <f>SUM(Data_sheet_PTD!$DN44:DY44)</f>
        <v>0</v>
      </c>
      <c r="DZ44" s="13"/>
      <c r="EB44" s="22">
        <f t="shared" si="2"/>
        <v>0</v>
      </c>
      <c r="EC44" s="22">
        <f t="shared" si="2"/>
        <v>0</v>
      </c>
      <c r="ED44" s="22">
        <f t="shared" si="2"/>
        <v>0</v>
      </c>
      <c r="EE44" s="22">
        <f t="shared" si="2"/>
        <v>0</v>
      </c>
      <c r="EF44" s="22">
        <f t="shared" si="2"/>
        <v>0</v>
      </c>
      <c r="EG44" s="22">
        <f t="shared" si="2"/>
        <v>0</v>
      </c>
      <c r="EH44" s="22">
        <f t="shared" si="2"/>
        <v>0</v>
      </c>
      <c r="EI44" s="22">
        <f t="shared" si="2"/>
        <v>0</v>
      </c>
      <c r="EJ44" s="22">
        <f t="shared" si="2"/>
        <v>0</v>
      </c>
      <c r="EK44" s="22">
        <f t="shared" si="2"/>
        <v>0</v>
      </c>
      <c r="EL44" s="22">
        <f t="shared" si="2"/>
        <v>0</v>
      </c>
      <c r="EM44" s="22">
        <f t="shared" si="2"/>
        <v>0</v>
      </c>
    </row>
    <row r="45" spans="12:143" x14ac:dyDescent="0.3">
      <c r="L45" s="7"/>
      <c r="M45" t="s">
        <v>51</v>
      </c>
      <c r="N45" s="15">
        <f>SUM(Data_sheet_PTD!$N45:N45)</f>
        <v>63958.58</v>
      </c>
      <c r="O45" s="15">
        <f>SUM(Data_sheet_PTD!$N45:O45)</f>
        <v>130313.17</v>
      </c>
      <c r="P45" s="15">
        <f>SUM(Data_sheet_PTD!$N45:P45)</f>
        <v>206979.22</v>
      </c>
      <c r="Q45" s="15">
        <f>SUM(Data_sheet_PTD!$N45:Q45)</f>
        <v>294775.64</v>
      </c>
      <c r="R45" s="15">
        <f>SUM(Data_sheet_PTD!$N45:R45)</f>
        <v>381528.60000000003</v>
      </c>
      <c r="S45" s="15">
        <f>SUM(Data_sheet_PTD!$N45:S45)</f>
        <v>480376.48000000004</v>
      </c>
      <c r="T45" s="15">
        <f>SUM(Data_sheet_PTD!$N45:T45)</f>
        <v>586095.57000000007</v>
      </c>
      <c r="U45" s="15">
        <f>SUM(Data_sheet_PTD!$N45:U45)</f>
        <v>681018.05</v>
      </c>
      <c r="V45" s="15">
        <f>SUM(Data_sheet_PTD!$N45:V45)</f>
        <v>757424.4</v>
      </c>
      <c r="W45" s="15">
        <f>SUM(Data_sheet_PTD!$N45:W45)</f>
        <v>836781.23</v>
      </c>
      <c r="X45" s="15">
        <f>SUM(Data_sheet_PTD!$N45:X45)</f>
        <v>898171.17999999993</v>
      </c>
      <c r="Y45" s="15">
        <f>SUM(Data_sheet_PTD!$N45:Y45)</f>
        <v>955949.12999999989</v>
      </c>
      <c r="Z45" s="16"/>
      <c r="AA45" s="15">
        <f>SUM(Data_sheet_PTD!$AA45:AA45)</f>
        <v>67052.63</v>
      </c>
      <c r="AB45" s="15">
        <f>SUM(Data_sheet_PTD!$AA45:AB45)</f>
        <v>132414.69</v>
      </c>
      <c r="AC45" s="15">
        <f>SUM(Data_sheet_PTD!$AA45:AC45)</f>
        <v>228125.38</v>
      </c>
      <c r="AD45" s="15">
        <f>SUM(Data_sheet_PTD!$AA45:AD45)</f>
        <v>336869.16000000003</v>
      </c>
      <c r="AE45" s="15">
        <f>SUM(Data_sheet_PTD!$AA45:AE45)</f>
        <v>451422.32000000007</v>
      </c>
      <c r="AF45" s="15">
        <f>SUM(Data_sheet_PTD!$AA45:AF45)</f>
        <v>574558.77</v>
      </c>
      <c r="AG45" s="15">
        <f>SUM(Data_sheet_PTD!$AA45:AG45)</f>
        <v>693374.49</v>
      </c>
      <c r="AH45" s="15">
        <f>SUM(Data_sheet_PTD!$AA45:AH45)</f>
        <v>816800.85</v>
      </c>
      <c r="AI45" s="15">
        <f>SUM(Data_sheet_PTD!$AA45:AI45)</f>
        <v>923513.5</v>
      </c>
      <c r="AJ45" s="15">
        <f>SUM(Data_sheet_PTD!$AA45:AJ45)</f>
        <v>1017873.98</v>
      </c>
      <c r="AK45" s="15">
        <f>SUM(Data_sheet_PTD!$AA45:AK45)</f>
        <v>1099174.95</v>
      </c>
      <c r="AL45" s="15">
        <f>SUM(Data_sheet_PTD!$AA45:AL45)</f>
        <v>1165747.81</v>
      </c>
      <c r="AM45" s="16"/>
      <c r="AN45" s="15">
        <f>SUM(Data_sheet_PTD!$AN45:AN45)</f>
        <v>77091.520000000004</v>
      </c>
      <c r="AO45" s="15">
        <f>SUM(Data_sheet_PTD!$AN45:AO45)</f>
        <v>159020.49</v>
      </c>
      <c r="AP45" s="15">
        <f>SUM(Data_sheet_PTD!$AN45:AP45)</f>
        <v>250907.15999999997</v>
      </c>
      <c r="AQ45" s="15">
        <f>SUM(Data_sheet_PTD!$AN45:AQ45)</f>
        <v>344561.18999999994</v>
      </c>
      <c r="AR45" s="15">
        <f>SUM(Data_sheet_PTD!$AN45:AR45)</f>
        <v>449032.80999999994</v>
      </c>
      <c r="AS45" s="15">
        <f>SUM(Data_sheet_PTD!$AN45:AS45)</f>
        <v>553711.78999999992</v>
      </c>
      <c r="AT45" s="15">
        <f>SUM(Data_sheet_PTD!$AN45:AT45)</f>
        <v>664290.14999999991</v>
      </c>
      <c r="AU45" s="15">
        <f>SUM(Data_sheet_PTD!$AN45:AU45)</f>
        <v>779638.82</v>
      </c>
      <c r="AV45" s="15">
        <f>SUM(Data_sheet_PTD!$AN45:AV45)</f>
        <v>863896.09</v>
      </c>
      <c r="AW45" s="15">
        <f>SUM(Data_sheet_PTD!$AN45:AW45)</f>
        <v>940830.53</v>
      </c>
      <c r="AX45" s="15">
        <f>SUM(Data_sheet_PTD!$AN45:AX45)</f>
        <v>1005478.65</v>
      </c>
      <c r="AY45" s="15">
        <f>SUM(Data_sheet_PTD!$AN45:AY45)</f>
        <v>1066669.6200000001</v>
      </c>
      <c r="AZ45" s="16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17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3"/>
      <c r="DA45" s="15">
        <f>SUM(Data_sheet_PTD!DA45:$DA45)</f>
        <v>-5535.1544444444417</v>
      </c>
      <c r="DB45" s="15">
        <f>SUM(Data_sheet_PTD!$DA45:DB45)</f>
        <v>2756.1020202020218</v>
      </c>
      <c r="DC45" s="15">
        <f>SUM(Data_sheet_PTD!$DA45:DC45)</f>
        <v>-10349.399797979804</v>
      </c>
      <c r="DD45" s="15">
        <f>SUM(Data_sheet_PTD!$DA45:DD45)</f>
        <v>-25439.149797979804</v>
      </c>
      <c r="DE45" s="15">
        <f>SUM(Data_sheet_PTD!$DA45:DE45)</f>
        <v>-35520.689797979809</v>
      </c>
      <c r="DF45" s="15">
        <f>SUM(Data_sheet_PTD!$DA45:DF45)</f>
        <v>-53978.15979797981</v>
      </c>
      <c r="DG45" s="15">
        <f>SUM(Data_sheet_PTD!$DA45:DG45)</f>
        <v>-62215.51979797981</v>
      </c>
      <c r="DH45" s="15">
        <f>SUM(Data_sheet_PTD!$DA45:DH45)</f>
        <v>-70293.209797979813</v>
      </c>
      <c r="DI45" s="15">
        <f>SUM(Data_sheet_PTD!$DA45:DI45)</f>
        <v>-92748.589797979803</v>
      </c>
      <c r="DJ45" s="15">
        <f>SUM(Data_sheet_PTD!$DA45:DJ45)</f>
        <v>-110174.62979797978</v>
      </c>
      <c r="DK45" s="15">
        <f>SUM(Data_sheet_PTD!$DA45:DK45)</f>
        <v>-126827.47979797979</v>
      </c>
      <c r="DL45" s="15">
        <f>SUM(Data_sheet_PTD!$DA45:DL45)</f>
        <v>-132209.3697979798</v>
      </c>
      <c r="DM45" s="13"/>
      <c r="DN45" s="15">
        <f>SUM(Data_sheet_PTD!$DN45:DN45)</f>
        <v>15574.044444444444</v>
      </c>
      <c r="DO45" s="15">
        <f>SUM(Data_sheet_PTD!$DN45:DO45)</f>
        <v>23849.697979797977</v>
      </c>
      <c r="DP45" s="15">
        <f>SUM(Data_sheet_PTD!$DN45:DP45)</f>
        <v>33131.179797979792</v>
      </c>
      <c r="DQ45" s="15">
        <f>SUM(Data_sheet_PTD!$DN45:DQ45)</f>
        <v>33131.179797979792</v>
      </c>
      <c r="DR45" s="15">
        <f>SUM(Data_sheet_PTD!$DN45:DR45)</f>
        <v>33131.179797979792</v>
      </c>
      <c r="DS45" s="15">
        <f>SUM(Data_sheet_PTD!$DN45:DS45)</f>
        <v>33131.179797979792</v>
      </c>
      <c r="DT45" s="15">
        <f>SUM(Data_sheet_PTD!$DN45:DT45)</f>
        <v>33131.179797979792</v>
      </c>
      <c r="DU45" s="15">
        <f>SUM(Data_sheet_PTD!$DN45:DU45)</f>
        <v>33131.179797979792</v>
      </c>
      <c r="DV45" s="15">
        <f>SUM(Data_sheet_PTD!$DN45:DV45)</f>
        <v>33131.179797979792</v>
      </c>
      <c r="DW45" s="15">
        <f>SUM(Data_sheet_PTD!$DN45:DW45)</f>
        <v>33131.179797979792</v>
      </c>
      <c r="DX45" s="15">
        <f>SUM(Data_sheet_PTD!$DN45:DX45)</f>
        <v>33131.179797979792</v>
      </c>
      <c r="DY45" s="15">
        <f>SUM(Data_sheet_PTD!$DN45:DY45)</f>
        <v>33131.179797979792</v>
      </c>
      <c r="DZ45" s="13"/>
      <c r="EB45" s="22">
        <f t="shared" si="2"/>
        <v>0</v>
      </c>
      <c r="EC45" s="22">
        <f t="shared" si="2"/>
        <v>0</v>
      </c>
      <c r="ED45" s="22">
        <f t="shared" si="2"/>
        <v>0</v>
      </c>
      <c r="EE45" s="22">
        <f t="shared" si="2"/>
        <v>-7.6397554948925972E-11</v>
      </c>
      <c r="EF45" s="22">
        <f t="shared" si="2"/>
        <v>-1.0913936421275139E-10</v>
      </c>
      <c r="EG45" s="22">
        <f t="shared" si="2"/>
        <v>-8.0035533756017685E-11</v>
      </c>
      <c r="EH45" s="22">
        <f t="shared" si="2"/>
        <v>-6.5483618527650833E-11</v>
      </c>
      <c r="EI45" s="22">
        <f t="shared" si="2"/>
        <v>0</v>
      </c>
      <c r="EJ45" s="22">
        <f t="shared" si="2"/>
        <v>0</v>
      </c>
      <c r="EK45" s="22">
        <f t="shared" si="2"/>
        <v>0</v>
      </c>
      <c r="EL45" s="22">
        <f t="shared" si="2"/>
        <v>0</v>
      </c>
      <c r="EM45" s="22">
        <f t="shared" si="2"/>
        <v>0</v>
      </c>
    </row>
    <row r="46" spans="12:143" x14ac:dyDescent="0.3">
      <c r="L46" s="7"/>
      <c r="M46" t="s">
        <v>52</v>
      </c>
      <c r="N46" s="15">
        <f>SUM(Data_sheet_PTD!$N46:N46)</f>
        <v>25710.06</v>
      </c>
      <c r="O46" s="15">
        <f>SUM(Data_sheet_PTD!$N46:O46)</f>
        <v>52778.12</v>
      </c>
      <c r="P46" s="15">
        <f>SUM(Data_sheet_PTD!$N46:P46)</f>
        <v>85734.78</v>
      </c>
      <c r="Q46" s="15">
        <f>SUM(Data_sheet_PTD!$N46:Q46)</f>
        <v>136540.39000000001</v>
      </c>
      <c r="R46" s="15">
        <f>SUM(Data_sheet_PTD!$N46:R46)</f>
        <v>183025.54</v>
      </c>
      <c r="S46" s="15">
        <f>SUM(Data_sheet_PTD!$N46:S46)</f>
        <v>236203.57</v>
      </c>
      <c r="T46" s="15">
        <f>SUM(Data_sheet_PTD!$N46:T46)</f>
        <v>295053.72000000003</v>
      </c>
      <c r="U46" s="15">
        <f>SUM(Data_sheet_PTD!$N46:U46)</f>
        <v>342023.32</v>
      </c>
      <c r="V46" s="15">
        <f>SUM(Data_sheet_PTD!$N46:V46)</f>
        <v>390278.8</v>
      </c>
      <c r="W46" s="15">
        <f>SUM(Data_sheet_PTD!$N46:W46)</f>
        <v>432410.76</v>
      </c>
      <c r="X46" s="15">
        <f>SUM(Data_sheet_PTD!$N46:X46)</f>
        <v>466464.31</v>
      </c>
      <c r="Y46" s="15">
        <f>SUM(Data_sheet_PTD!$N46:Y46)</f>
        <v>497705.65</v>
      </c>
      <c r="Z46" s="16"/>
      <c r="AA46" s="15">
        <f>SUM(Data_sheet_PTD!$AA46:AA46)</f>
        <v>36094.050000000003</v>
      </c>
      <c r="AB46" s="15">
        <f>SUM(Data_sheet_PTD!$AA46:AB46)</f>
        <v>73751.040000000008</v>
      </c>
      <c r="AC46" s="15">
        <f>SUM(Data_sheet_PTD!$AA46:AC46)</f>
        <v>125123.28</v>
      </c>
      <c r="AD46" s="15">
        <f>SUM(Data_sheet_PTD!$AA46:AD46)</f>
        <v>185164.12</v>
      </c>
      <c r="AE46" s="15">
        <f>SUM(Data_sheet_PTD!$AA46:AE46)</f>
        <v>249352.81</v>
      </c>
      <c r="AF46" s="15">
        <f>SUM(Data_sheet_PTD!$AA46:AF46)</f>
        <v>322769.49</v>
      </c>
      <c r="AG46" s="15">
        <f>SUM(Data_sheet_PTD!$AA46:AG46)</f>
        <v>389592.95</v>
      </c>
      <c r="AH46" s="15">
        <f>SUM(Data_sheet_PTD!$AA46:AH46)</f>
        <v>452335.33</v>
      </c>
      <c r="AI46" s="15">
        <f>SUM(Data_sheet_PTD!$AA46:AI46)</f>
        <v>507450.96</v>
      </c>
      <c r="AJ46" s="15">
        <f>SUM(Data_sheet_PTD!$AA46:AJ46)</f>
        <v>562815.33000000007</v>
      </c>
      <c r="AK46" s="15">
        <f>SUM(Data_sheet_PTD!$AA46:AK46)</f>
        <v>603418.52</v>
      </c>
      <c r="AL46" s="15">
        <f>SUM(Data_sheet_PTD!$AA46:AL46)</f>
        <v>642278.08000000007</v>
      </c>
      <c r="AM46" s="16"/>
      <c r="AN46" s="15">
        <f>SUM(Data_sheet_PTD!$AN46:AN46)</f>
        <v>46411.62</v>
      </c>
      <c r="AO46" s="15">
        <f>SUM(Data_sheet_PTD!$AN46:AO46)</f>
        <v>107158.01000000001</v>
      </c>
      <c r="AP46" s="15">
        <f>SUM(Data_sheet_PTD!$AN46:AP46)</f>
        <v>168456.21000000002</v>
      </c>
      <c r="AQ46" s="15">
        <f>SUM(Data_sheet_PTD!$AN46:AQ46)</f>
        <v>233698.66000000003</v>
      </c>
      <c r="AR46" s="15">
        <f>SUM(Data_sheet_PTD!$AN46:AR46)</f>
        <v>296456.43000000005</v>
      </c>
      <c r="AS46" s="15">
        <f>SUM(Data_sheet_PTD!$AN46:AS46)</f>
        <v>367915.79000000004</v>
      </c>
      <c r="AT46" s="15">
        <f>SUM(Data_sheet_PTD!$AN46:AT46)</f>
        <v>431089.48000000004</v>
      </c>
      <c r="AU46" s="15">
        <f>SUM(Data_sheet_PTD!$AN46:AU46)</f>
        <v>503639.41000000003</v>
      </c>
      <c r="AV46" s="15">
        <f>SUM(Data_sheet_PTD!$AN46:AV46)</f>
        <v>560421.61</v>
      </c>
      <c r="AW46" s="15">
        <f>SUM(Data_sheet_PTD!$AN46:AW46)</f>
        <v>615282.22</v>
      </c>
      <c r="AX46" s="15">
        <f>SUM(Data_sheet_PTD!$AN46:AX46)</f>
        <v>659752.09</v>
      </c>
      <c r="AY46" s="15">
        <f>SUM(Data_sheet_PTD!$AN46:AY46)</f>
        <v>699083.52</v>
      </c>
      <c r="AZ46" s="16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17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3"/>
      <c r="DA46" s="15">
        <f>SUM(Data_sheet_PTD!DA46:$DA46)</f>
        <v>4367.362307692305</v>
      </c>
      <c r="DB46" s="15">
        <f>SUM(Data_sheet_PTD!$DA46:DB46)</f>
        <v>23562.762948717937</v>
      </c>
      <c r="DC46" s="15">
        <f>SUM(Data_sheet_PTD!$DA46:DC46)</f>
        <v>29559.351153846135</v>
      </c>
      <c r="DD46" s="15">
        <f>SUM(Data_sheet_PTD!$DA46:DD46)</f>
        <v>34760.961153846132</v>
      </c>
      <c r="DE46" s="15">
        <f>SUM(Data_sheet_PTD!$DA46:DE46)</f>
        <v>33330.041153846127</v>
      </c>
      <c r="DF46" s="15">
        <f>SUM(Data_sheet_PTD!$DA46:DF46)</f>
        <v>31372.721153846131</v>
      </c>
      <c r="DG46" s="15">
        <f>SUM(Data_sheet_PTD!$DA46:DG46)</f>
        <v>27722.951153846127</v>
      </c>
      <c r="DH46" s="15">
        <f>SUM(Data_sheet_PTD!$DA46:DH46)</f>
        <v>37530.501153846111</v>
      </c>
      <c r="DI46" s="15">
        <f>SUM(Data_sheet_PTD!$DA46:DI46)</f>
        <v>39197.071153846111</v>
      </c>
      <c r="DJ46" s="15">
        <f>SUM(Data_sheet_PTD!$DA46:DJ46)</f>
        <v>38693.311153846109</v>
      </c>
      <c r="DK46" s="15">
        <f>SUM(Data_sheet_PTD!$DA46:DK46)</f>
        <v>42559.991153846087</v>
      </c>
      <c r="DL46" s="15">
        <f>SUM(Data_sheet_PTD!$DA46:DL46)</f>
        <v>43031.861153846083</v>
      </c>
      <c r="DM46" s="13"/>
      <c r="DN46" s="15">
        <f>SUM(Data_sheet_PTD!$DN46:DN46)</f>
        <v>5950.2076923076911</v>
      </c>
      <c r="DO46" s="15">
        <f>SUM(Data_sheet_PTD!$DN46:DO46)</f>
        <v>9844.2070512820537</v>
      </c>
      <c r="DP46" s="15">
        <f>SUM(Data_sheet_PTD!$DN46:DP46)</f>
        <v>13773.578846153852</v>
      </c>
      <c r="DQ46" s="15">
        <f>SUM(Data_sheet_PTD!$DN46:DQ46)</f>
        <v>13773.578846153852</v>
      </c>
      <c r="DR46" s="15">
        <f>SUM(Data_sheet_PTD!$DN46:DR46)</f>
        <v>13773.578846153852</v>
      </c>
      <c r="DS46" s="15">
        <f>SUM(Data_sheet_PTD!$DN46:DS46)</f>
        <v>13773.578846153852</v>
      </c>
      <c r="DT46" s="15">
        <f>SUM(Data_sheet_PTD!$DN46:DT46)</f>
        <v>13773.578846153852</v>
      </c>
      <c r="DU46" s="15">
        <f>SUM(Data_sheet_PTD!$DN46:DU46)</f>
        <v>13773.578846153852</v>
      </c>
      <c r="DV46" s="15">
        <f>SUM(Data_sheet_PTD!$DN46:DV46)</f>
        <v>13773.578846153852</v>
      </c>
      <c r="DW46" s="15">
        <f>SUM(Data_sheet_PTD!$DN46:DW46)</f>
        <v>13773.578846153852</v>
      </c>
      <c r="DX46" s="15">
        <f>SUM(Data_sheet_PTD!$DN46:DX46)</f>
        <v>13773.578846153852</v>
      </c>
      <c r="DY46" s="15">
        <f>SUM(Data_sheet_PTD!$DN46:DY46)</f>
        <v>13773.578846153852</v>
      </c>
      <c r="DZ46" s="13"/>
      <c r="EB46" s="22">
        <f t="shared" si="2"/>
        <v>0</v>
      </c>
      <c r="EC46" s="22">
        <f t="shared" si="2"/>
        <v>0</v>
      </c>
      <c r="ED46" s="22">
        <f t="shared" si="2"/>
        <v>0</v>
      </c>
      <c r="EE46" s="22">
        <f t="shared" si="2"/>
        <v>0</v>
      </c>
      <c r="EF46" s="22">
        <f t="shared" si="2"/>
        <v>7.2759576141834259E-11</v>
      </c>
      <c r="EG46" s="22">
        <f t="shared" si="2"/>
        <v>6.5483618527650833E-11</v>
      </c>
      <c r="EH46" s="22">
        <f t="shared" si="2"/>
        <v>0</v>
      </c>
      <c r="EI46" s="22">
        <f t="shared" si="2"/>
        <v>0</v>
      </c>
      <c r="EJ46" s="22">
        <f t="shared" si="2"/>
        <v>0</v>
      </c>
      <c r="EK46" s="22">
        <f t="shared" si="2"/>
        <v>-6.5483618527650833E-11</v>
      </c>
      <c r="EL46" s="22">
        <f t="shared" si="2"/>
        <v>0</v>
      </c>
      <c r="EM46" s="22">
        <f t="shared" si="2"/>
        <v>0</v>
      </c>
    </row>
    <row r="47" spans="12:143" x14ac:dyDescent="0.3">
      <c r="L47" s="7"/>
      <c r="M47" t="s">
        <v>53</v>
      </c>
      <c r="N47" s="15">
        <f>SUM(Data_sheet_PTD!$N47:N47)</f>
        <v>59871.88</v>
      </c>
      <c r="O47" s="15">
        <f>SUM(Data_sheet_PTD!$N47:O47)</f>
        <v>126861.81</v>
      </c>
      <c r="P47" s="15">
        <f>SUM(Data_sheet_PTD!$N47:P47)</f>
        <v>201123.32</v>
      </c>
      <c r="Q47" s="15">
        <f>SUM(Data_sheet_PTD!$N47:Q47)</f>
        <v>294904.14</v>
      </c>
      <c r="R47" s="15">
        <f>SUM(Data_sheet_PTD!$N47:R47)</f>
        <v>385693.63</v>
      </c>
      <c r="S47" s="15">
        <f>SUM(Data_sheet_PTD!$N47:S47)</f>
        <v>483197.13</v>
      </c>
      <c r="T47" s="15">
        <f>SUM(Data_sheet_PTD!$N47:T47)</f>
        <v>591750.44999999995</v>
      </c>
      <c r="U47" s="15">
        <f>SUM(Data_sheet_PTD!$N47:U47)</f>
        <v>690463.85</v>
      </c>
      <c r="V47" s="15">
        <f>SUM(Data_sheet_PTD!$N47:V47)</f>
        <v>765393.65999999992</v>
      </c>
      <c r="W47" s="15">
        <f>SUM(Data_sheet_PTD!$N47:W47)</f>
        <v>836880.52999999991</v>
      </c>
      <c r="X47" s="15">
        <f>SUM(Data_sheet_PTD!$N47:X47)</f>
        <v>885834.15999999992</v>
      </c>
      <c r="Y47" s="15">
        <f>SUM(Data_sheet_PTD!$N47:Y47)</f>
        <v>931679.57</v>
      </c>
      <c r="Z47" s="16"/>
      <c r="AA47" s="15">
        <f>SUM(Data_sheet_PTD!$AA47:AA47)</f>
        <v>55869.08</v>
      </c>
      <c r="AB47" s="15">
        <f>SUM(Data_sheet_PTD!$AA47:AB47)</f>
        <v>125383.81</v>
      </c>
      <c r="AC47" s="15">
        <f>SUM(Data_sheet_PTD!$AA47:AC47)</f>
        <v>214657.95</v>
      </c>
      <c r="AD47" s="15">
        <f>SUM(Data_sheet_PTD!$AA47:AD47)</f>
        <v>320747.68</v>
      </c>
      <c r="AE47" s="15">
        <f>SUM(Data_sheet_PTD!$AA47:AE47)</f>
        <v>447661.6</v>
      </c>
      <c r="AF47" s="15">
        <f>SUM(Data_sheet_PTD!$AA47:AF47)</f>
        <v>584560.35</v>
      </c>
      <c r="AG47" s="15">
        <f>SUM(Data_sheet_PTD!$AA47:AG47)</f>
        <v>709656.79</v>
      </c>
      <c r="AH47" s="15">
        <f>SUM(Data_sheet_PTD!$AA47:AH47)</f>
        <v>813001.33000000007</v>
      </c>
      <c r="AI47" s="15">
        <f>SUM(Data_sheet_PTD!$AA47:AI47)</f>
        <v>910425.52</v>
      </c>
      <c r="AJ47" s="15">
        <f>SUM(Data_sheet_PTD!$AA47:AJ47)</f>
        <v>1000562.12</v>
      </c>
      <c r="AK47" s="15">
        <f>SUM(Data_sheet_PTD!$AA47:AK47)</f>
        <v>1054839.6100000001</v>
      </c>
      <c r="AL47" s="15">
        <f>SUM(Data_sheet_PTD!$AA47:AL47)</f>
        <v>1109972.2200000002</v>
      </c>
      <c r="AM47" s="16"/>
      <c r="AN47" s="15">
        <f>SUM(Data_sheet_PTD!$AN47:AN47)</f>
        <v>65668.08</v>
      </c>
      <c r="AO47" s="15">
        <f>SUM(Data_sheet_PTD!$AN47:AO47)</f>
        <v>138393.99</v>
      </c>
      <c r="AP47" s="15">
        <f>SUM(Data_sheet_PTD!$AN47:AP47)</f>
        <v>233138.32</v>
      </c>
      <c r="AQ47" s="15">
        <f>SUM(Data_sheet_PTD!$AN47:AQ47)</f>
        <v>334684.90000000002</v>
      </c>
      <c r="AR47" s="15">
        <f>SUM(Data_sheet_PTD!$AN47:AR47)</f>
        <v>450444.4</v>
      </c>
      <c r="AS47" s="15">
        <f>SUM(Data_sheet_PTD!$AN47:AS47)</f>
        <v>566562.94000000006</v>
      </c>
      <c r="AT47" s="15">
        <f>SUM(Data_sheet_PTD!$AN47:AT47)</f>
        <v>670633.96000000008</v>
      </c>
      <c r="AU47" s="15">
        <f>SUM(Data_sheet_PTD!$AN47:AU47)</f>
        <v>785102.67</v>
      </c>
      <c r="AV47" s="15">
        <f>SUM(Data_sheet_PTD!$AN47:AV47)</f>
        <v>871946.38</v>
      </c>
      <c r="AW47" s="15">
        <f>SUM(Data_sheet_PTD!$AN47:AW47)</f>
        <v>940041.11</v>
      </c>
      <c r="AX47" s="15">
        <f>SUM(Data_sheet_PTD!$AN47:AX47)</f>
        <v>995457.69</v>
      </c>
      <c r="AY47" s="15">
        <f>SUM(Data_sheet_PTD!$AN47:AY47)</f>
        <v>1058783</v>
      </c>
      <c r="AZ47" s="16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17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3"/>
      <c r="DA47" s="15">
        <f>SUM(Data_sheet_PTD!DA47:$DA47)</f>
        <v>6296.7023999999983</v>
      </c>
      <c r="DB47" s="15">
        <f>SUM(Data_sheet_PTD!$DA47:DB47)</f>
        <v>9507.8824000000095</v>
      </c>
      <c r="DC47" s="15">
        <f>SUM(Data_sheet_PTD!$DA47:DC47)</f>
        <v>14978.072400000012</v>
      </c>
      <c r="DD47" s="15">
        <f>SUM(Data_sheet_PTD!$DA47:DD47)</f>
        <v>7797.3488935065179</v>
      </c>
      <c r="DE47" s="15">
        <f>SUM(Data_sheet_PTD!$DA47:DE47)</f>
        <v>-6363.8113662337491</v>
      </c>
      <c r="DF47" s="15">
        <f>SUM(Data_sheet_PTD!$DA47:DF47)</f>
        <v>-30160.087340259728</v>
      </c>
      <c r="DG47" s="15">
        <f>SUM(Data_sheet_PTD!$DA47:DG47)</f>
        <v>-53888.650716883109</v>
      </c>
      <c r="DH47" s="15">
        <f>SUM(Data_sheet_PTD!$DA47:DH47)</f>
        <v>-45737.69396363636</v>
      </c>
      <c r="DI47" s="15">
        <f>SUM(Data_sheet_PTD!$DA47:DI47)</f>
        <v>-58573.854742857133</v>
      </c>
      <c r="DJ47" s="15">
        <f>SUM(Data_sheet_PTD!$DA47:DJ47)</f>
        <v>-84063.559173236892</v>
      </c>
      <c r="DK47" s="15">
        <f>SUM(Data_sheet_PTD!$DA47:DK47)</f>
        <v>-85730.371958047021</v>
      </c>
      <c r="DL47" s="15">
        <f>SUM(Data_sheet_PTD!$DA47:DL47)</f>
        <v>-80744.01676817362</v>
      </c>
      <c r="DM47" s="13"/>
      <c r="DN47" s="15">
        <f>SUM(Data_sheet_PTD!$DN47:DN47)</f>
        <v>3502.2976000000031</v>
      </c>
      <c r="DO47" s="15">
        <f>SUM(Data_sheet_PTD!$DN47:DO47)</f>
        <v>3502.2976000000031</v>
      </c>
      <c r="DP47" s="15">
        <f>SUM(Data_sheet_PTD!$DN47:DP47)</f>
        <v>3502.2976000000031</v>
      </c>
      <c r="DQ47" s="15">
        <f>SUM(Data_sheet_PTD!$DN47:DQ47)</f>
        <v>6139.8711064935123</v>
      </c>
      <c r="DR47" s="15">
        <f>SUM(Data_sheet_PTD!$DN47:DR47)</f>
        <v>9146.6113662337739</v>
      </c>
      <c r="DS47" s="15">
        <f>SUM(Data_sheet_PTD!$DN47:DS47)</f>
        <v>12162.67734025975</v>
      </c>
      <c r="DT47" s="15">
        <f>SUM(Data_sheet_PTD!$DN47:DT47)</f>
        <v>14865.820716883129</v>
      </c>
      <c r="DU47" s="15">
        <f>SUM(Data_sheet_PTD!$DN47:DU47)</f>
        <v>17839.033963636379</v>
      </c>
      <c r="DV47" s="15">
        <f>SUM(Data_sheet_PTD!$DN47:DV47)</f>
        <v>20094.714742857159</v>
      </c>
      <c r="DW47" s="15">
        <f>SUM(Data_sheet_PTD!$DN47:DW47)</f>
        <v>23542.549173236908</v>
      </c>
      <c r="DX47" s="15">
        <f>SUM(Data_sheet_PTD!$DN47:DX47)</f>
        <v>26348.451958047037</v>
      </c>
      <c r="DY47" s="15">
        <f>SUM(Data_sheet_PTD!$DN47:DY47)</f>
        <v>29554.796768173623</v>
      </c>
      <c r="DZ47" s="13"/>
      <c r="EB47" s="22">
        <f t="shared" si="2"/>
        <v>0</v>
      </c>
      <c r="EC47" s="22">
        <f t="shared" si="2"/>
        <v>-2.0008883439004421E-11</v>
      </c>
      <c r="ED47" s="22">
        <f t="shared" si="2"/>
        <v>0</v>
      </c>
      <c r="EE47" s="22">
        <f t="shared" si="2"/>
        <v>0</v>
      </c>
      <c r="EF47" s="22">
        <f t="shared" si="2"/>
        <v>2.1827872842550278E-11</v>
      </c>
      <c r="EG47" s="22">
        <f t="shared" si="2"/>
        <v>6.184563972055912E-11</v>
      </c>
      <c r="EH47" s="22">
        <f t="shared" si="2"/>
        <v>0</v>
      </c>
      <c r="EI47" s="22">
        <f t="shared" si="2"/>
        <v>-5.0931703299283981E-11</v>
      </c>
      <c r="EJ47" s="22">
        <f t="shared" si="2"/>
        <v>0</v>
      </c>
      <c r="EK47" s="22">
        <f t="shared" si="2"/>
        <v>0</v>
      </c>
      <c r="EL47" s="22">
        <f t="shared" si="2"/>
        <v>-1.7462298274040222E-10</v>
      </c>
      <c r="EM47" s="22">
        <f t="shared" si="2"/>
        <v>-2.0372681319713593E-10</v>
      </c>
    </row>
    <row r="48" spans="12:143" x14ac:dyDescent="0.3">
      <c r="L48" s="7"/>
      <c r="M48" t="s">
        <v>54</v>
      </c>
      <c r="N48" s="15">
        <f>SUM(Data_sheet_PTD!$N48:N48)</f>
        <v>47346.18</v>
      </c>
      <c r="O48" s="15">
        <f>SUM(Data_sheet_PTD!$N48:O48)</f>
        <v>94393.1</v>
      </c>
      <c r="P48" s="15">
        <f>SUM(Data_sheet_PTD!$N48:P48)</f>
        <v>152489.36000000002</v>
      </c>
      <c r="Q48" s="15">
        <f>SUM(Data_sheet_PTD!$N48:Q48)</f>
        <v>225342.42</v>
      </c>
      <c r="R48" s="15">
        <f>SUM(Data_sheet_PTD!$N48:R48)</f>
        <v>305649.12</v>
      </c>
      <c r="S48" s="15">
        <f>SUM(Data_sheet_PTD!$N48:S48)</f>
        <v>407898.20999999996</v>
      </c>
      <c r="T48" s="15">
        <f>SUM(Data_sheet_PTD!$N48:T48)</f>
        <v>522786.99999999994</v>
      </c>
      <c r="U48" s="15">
        <f>SUM(Data_sheet_PTD!$N48:U48)</f>
        <v>619068.07999999996</v>
      </c>
      <c r="V48" s="15">
        <f>SUM(Data_sheet_PTD!$N48:V48)</f>
        <v>691108.77</v>
      </c>
      <c r="W48" s="15">
        <f>SUM(Data_sheet_PTD!$N48:W48)</f>
        <v>755935.57000000007</v>
      </c>
      <c r="X48" s="15">
        <f>SUM(Data_sheet_PTD!$N48:X48)</f>
        <v>810967.25000000012</v>
      </c>
      <c r="Y48" s="15">
        <f>SUM(Data_sheet_PTD!$N48:Y48)</f>
        <v>860271.39000000013</v>
      </c>
      <c r="Z48" s="16"/>
      <c r="AA48" s="15">
        <f>SUM(Data_sheet_PTD!$AA48:AA48)</f>
        <v>61847.63</v>
      </c>
      <c r="AB48" s="15">
        <f>SUM(Data_sheet_PTD!$AA48:AB48)</f>
        <v>118348.68</v>
      </c>
      <c r="AC48" s="15">
        <f>SUM(Data_sheet_PTD!$AA48:AC48)</f>
        <v>204001.03</v>
      </c>
      <c r="AD48" s="15">
        <f>SUM(Data_sheet_PTD!$AA48:AD48)</f>
        <v>300058.56</v>
      </c>
      <c r="AE48" s="15">
        <f>SUM(Data_sheet_PTD!$AA48:AE48)</f>
        <v>407492.58</v>
      </c>
      <c r="AF48" s="15">
        <f>SUM(Data_sheet_PTD!$AA48:AF48)</f>
        <v>546373.59000000008</v>
      </c>
      <c r="AG48" s="15">
        <f>SUM(Data_sheet_PTD!$AA48:AG48)</f>
        <v>681234.72000000009</v>
      </c>
      <c r="AH48" s="15">
        <f>SUM(Data_sheet_PTD!$AA48:AH48)</f>
        <v>805148.94000000006</v>
      </c>
      <c r="AI48" s="15">
        <f>SUM(Data_sheet_PTD!$AA48:AI48)</f>
        <v>901576.92</v>
      </c>
      <c r="AJ48" s="15">
        <f>SUM(Data_sheet_PTD!$AA48:AJ48)</f>
        <v>974524.6100000001</v>
      </c>
      <c r="AK48" s="15">
        <f>SUM(Data_sheet_PTD!$AA48:AK48)</f>
        <v>1043922.0700000001</v>
      </c>
      <c r="AL48" s="15">
        <f>SUM(Data_sheet_PTD!$AA48:AL48)</f>
        <v>1105503.1400000001</v>
      </c>
      <c r="AM48" s="16"/>
      <c r="AN48" s="15">
        <f>SUM(Data_sheet_PTD!$AN48:AN48)</f>
        <v>79355.02</v>
      </c>
      <c r="AO48" s="15">
        <f>SUM(Data_sheet_PTD!$AN48:AO48)</f>
        <v>155062.1</v>
      </c>
      <c r="AP48" s="15">
        <f>SUM(Data_sheet_PTD!$AN48:AP48)</f>
        <v>245248.67</v>
      </c>
      <c r="AQ48" s="15">
        <f>SUM(Data_sheet_PTD!$AN48:AQ48)</f>
        <v>342630.55000000005</v>
      </c>
      <c r="AR48" s="15">
        <f>SUM(Data_sheet_PTD!$AN48:AR48)</f>
        <v>467341.06000000006</v>
      </c>
      <c r="AS48" s="15">
        <f>SUM(Data_sheet_PTD!$AN48:AS48)</f>
        <v>609776.62000000011</v>
      </c>
      <c r="AT48" s="15">
        <f>SUM(Data_sheet_PTD!$AN48:AT48)</f>
        <v>748428.43000000017</v>
      </c>
      <c r="AU48" s="15">
        <f>SUM(Data_sheet_PTD!$AN48:AU48)</f>
        <v>886211.39000000013</v>
      </c>
      <c r="AV48" s="15">
        <f>SUM(Data_sheet_PTD!$AN48:AV48)</f>
        <v>981199.22000000009</v>
      </c>
      <c r="AW48" s="15">
        <f>SUM(Data_sheet_PTD!$AN48:AW48)</f>
        <v>1062950.6800000002</v>
      </c>
      <c r="AX48" s="15">
        <f>SUM(Data_sheet_PTD!$AN48:AX48)</f>
        <v>1127844.9700000002</v>
      </c>
      <c r="AY48" s="15">
        <f>SUM(Data_sheet_PTD!$AN48:AY48)</f>
        <v>1190686.5600000003</v>
      </c>
      <c r="AZ48" s="16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17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3"/>
      <c r="DA48" s="15">
        <f>SUM(Data_sheet_PTD!DA48:$DA48)</f>
        <v>8928.4689189189339</v>
      </c>
      <c r="DB48" s="15">
        <f>SUM(Data_sheet_PTD!$DA48:DB48)</f>
        <v>23019.15567567568</v>
      </c>
      <c r="DC48" s="15">
        <f>SUM(Data_sheet_PTD!$DA48:DC48)</f>
        <v>21459.688513513516</v>
      </c>
      <c r="DD48" s="15">
        <f>SUM(Data_sheet_PTD!$DA48:DD48)</f>
        <v>22784.038513513526</v>
      </c>
      <c r="DE48" s="15">
        <f>SUM(Data_sheet_PTD!$DA48:DE48)</f>
        <v>40060.52851351352</v>
      </c>
      <c r="DF48" s="15">
        <f>SUM(Data_sheet_PTD!$DA48:DF48)</f>
        <v>43615.078513513501</v>
      </c>
      <c r="DG48" s="15">
        <f>SUM(Data_sheet_PTD!$DA48:DG48)</f>
        <v>47405.758513513494</v>
      </c>
      <c r="DH48" s="15">
        <f>SUM(Data_sheet_PTD!$DA48:DH48)</f>
        <v>61274.498513513492</v>
      </c>
      <c r="DI48" s="15">
        <f>SUM(Data_sheet_PTD!$DA48:DI48)</f>
        <v>59834.348513513498</v>
      </c>
      <c r="DJ48" s="15">
        <f>SUM(Data_sheet_PTD!$DA48:DJ48)</f>
        <v>68638.118513513517</v>
      </c>
      <c r="DK48" s="15">
        <f>SUM(Data_sheet_PTD!$DA48:DK48)</f>
        <v>64134.948513513496</v>
      </c>
      <c r="DL48" s="15">
        <f>SUM(Data_sheet_PTD!$DA48:DL48)</f>
        <v>65395.468513513515</v>
      </c>
      <c r="DM48" s="13"/>
      <c r="DN48" s="15">
        <f>SUM(Data_sheet_PTD!$DN48:DN48)</f>
        <v>8578.9210810810782</v>
      </c>
      <c r="DO48" s="15">
        <f>SUM(Data_sheet_PTD!$DN48:DO48)</f>
        <v>13694.264324324326</v>
      </c>
      <c r="DP48" s="15">
        <f>SUM(Data_sheet_PTD!$DN48:DP48)</f>
        <v>19787.951486486494</v>
      </c>
      <c r="DQ48" s="15">
        <f>SUM(Data_sheet_PTD!$DN48:DQ48)</f>
        <v>19787.951486486494</v>
      </c>
      <c r="DR48" s="15">
        <f>SUM(Data_sheet_PTD!$DN48:DR48)</f>
        <v>19787.951486486494</v>
      </c>
      <c r="DS48" s="15">
        <f>SUM(Data_sheet_PTD!$DN48:DS48)</f>
        <v>19787.951486486494</v>
      </c>
      <c r="DT48" s="15">
        <f>SUM(Data_sheet_PTD!$DN48:DT48)</f>
        <v>19787.951486486494</v>
      </c>
      <c r="DU48" s="15">
        <f>SUM(Data_sheet_PTD!$DN48:DU48)</f>
        <v>19787.951486486494</v>
      </c>
      <c r="DV48" s="15">
        <f>SUM(Data_sheet_PTD!$DN48:DV48)</f>
        <v>19787.951486486494</v>
      </c>
      <c r="DW48" s="15">
        <f>SUM(Data_sheet_PTD!$DN48:DW48)</f>
        <v>19787.951486486494</v>
      </c>
      <c r="DX48" s="15">
        <f>SUM(Data_sheet_PTD!$DN48:DX48)</f>
        <v>19787.951486486494</v>
      </c>
      <c r="DY48" s="15">
        <f>SUM(Data_sheet_PTD!$DN48:DY48)</f>
        <v>19787.951486486494</v>
      </c>
      <c r="DZ48" s="13"/>
      <c r="EB48" s="22">
        <f t="shared" si="2"/>
        <v>0</v>
      </c>
      <c r="EC48" s="22">
        <f t="shared" si="2"/>
        <v>0</v>
      </c>
      <c r="ED48" s="22">
        <f t="shared" si="2"/>
        <v>0</v>
      </c>
      <c r="EE48" s="22">
        <f t="shared" si="2"/>
        <v>0</v>
      </c>
      <c r="EF48" s="22">
        <f t="shared" si="2"/>
        <v>0</v>
      </c>
      <c r="EG48" s="22">
        <f t="shared" si="2"/>
        <v>0</v>
      </c>
      <c r="EH48" s="22">
        <f t="shared" si="2"/>
        <v>0</v>
      </c>
      <c r="EI48" s="22">
        <f t="shared" si="2"/>
        <v>0</v>
      </c>
      <c r="EJ48" s="22">
        <f t="shared" si="2"/>
        <v>0</v>
      </c>
      <c r="EK48" s="22">
        <f t="shared" si="2"/>
        <v>0</v>
      </c>
      <c r="EL48" s="22">
        <f t="shared" si="2"/>
        <v>1.4551915228366852E-10</v>
      </c>
      <c r="EM48" s="22">
        <f t="shared" si="2"/>
        <v>1.4551915228366852E-10</v>
      </c>
    </row>
    <row r="49" spans="12:143" x14ac:dyDescent="0.3">
      <c r="L49" s="7"/>
      <c r="M49" t="s">
        <v>55</v>
      </c>
      <c r="N49" s="15">
        <f>SUM(Data_sheet_PTD!$N49:N49)</f>
        <v>0</v>
      </c>
      <c r="O49" s="15">
        <f>SUM(Data_sheet_PTD!$N49:O49)</f>
        <v>0</v>
      </c>
      <c r="P49" s="15">
        <f>SUM(Data_sheet_PTD!$N49:P49)</f>
        <v>0</v>
      </c>
      <c r="Q49" s="15">
        <f>SUM(Data_sheet_PTD!$N49:Q49)</f>
        <v>0</v>
      </c>
      <c r="R49" s="15">
        <f>SUM(Data_sheet_PTD!$N49:R49)</f>
        <v>0</v>
      </c>
      <c r="S49" s="15">
        <f>SUM(Data_sheet_PTD!$N49:S49)</f>
        <v>0</v>
      </c>
      <c r="T49" s="15">
        <f>SUM(Data_sheet_PTD!$N49:T49)</f>
        <v>0</v>
      </c>
      <c r="U49" s="15">
        <f>SUM(Data_sheet_PTD!$N49:U49)</f>
        <v>0</v>
      </c>
      <c r="V49" s="15">
        <f>SUM(Data_sheet_PTD!$N49:V49)</f>
        <v>0</v>
      </c>
      <c r="W49" s="15">
        <f>SUM(Data_sheet_PTD!$N49:W49)</f>
        <v>0</v>
      </c>
      <c r="X49" s="15">
        <f>SUM(Data_sheet_PTD!$N49:X49)</f>
        <v>0</v>
      </c>
      <c r="Y49" s="15">
        <f>SUM(Data_sheet_PTD!$N49:Y49)</f>
        <v>0</v>
      </c>
      <c r="Z49" s="16"/>
      <c r="AA49" s="15">
        <f>SUM(Data_sheet_PTD!$AA49:AA49)</f>
        <v>0</v>
      </c>
      <c r="AB49" s="15">
        <f>SUM(Data_sheet_PTD!$AA49:AB49)</f>
        <v>0</v>
      </c>
      <c r="AC49" s="15">
        <f>SUM(Data_sheet_PTD!$AA49:AC49)</f>
        <v>0</v>
      </c>
      <c r="AD49" s="15">
        <f>SUM(Data_sheet_PTD!$AA49:AD49)</f>
        <v>0</v>
      </c>
      <c r="AE49" s="15">
        <f>SUM(Data_sheet_PTD!$AA49:AE49)</f>
        <v>0</v>
      </c>
      <c r="AF49" s="15">
        <f>SUM(Data_sheet_PTD!$AA49:AF49)</f>
        <v>0</v>
      </c>
      <c r="AG49" s="15">
        <f>SUM(Data_sheet_PTD!$AA49:AG49)</f>
        <v>0</v>
      </c>
      <c r="AH49" s="15">
        <f>SUM(Data_sheet_PTD!$AA49:AH49)</f>
        <v>0</v>
      </c>
      <c r="AI49" s="15">
        <f>SUM(Data_sheet_PTD!$AA49:AI49)</f>
        <v>0</v>
      </c>
      <c r="AJ49" s="15">
        <f>SUM(Data_sheet_PTD!$AA49:AJ49)</f>
        <v>0</v>
      </c>
      <c r="AK49" s="15">
        <f>SUM(Data_sheet_PTD!$AA49:AK49)</f>
        <v>0</v>
      </c>
      <c r="AL49" s="15">
        <f>SUM(Data_sheet_PTD!$AA49:AL49)</f>
        <v>0</v>
      </c>
      <c r="AM49" s="16"/>
      <c r="AN49" s="15">
        <f>SUM(Data_sheet_PTD!$AN49:AN49)</f>
        <v>0</v>
      </c>
      <c r="AO49" s="15">
        <f>SUM(Data_sheet_PTD!$AN49:AO49)</f>
        <v>0</v>
      </c>
      <c r="AP49" s="15">
        <f>SUM(Data_sheet_PTD!$AN49:AP49)</f>
        <v>0</v>
      </c>
      <c r="AQ49" s="15">
        <f>SUM(Data_sheet_PTD!$AN49:AQ49)</f>
        <v>0</v>
      </c>
      <c r="AR49" s="15">
        <f>SUM(Data_sheet_PTD!$AN49:AR49)</f>
        <v>0</v>
      </c>
      <c r="AS49" s="15">
        <f>SUM(Data_sheet_PTD!$AN49:AS49)</f>
        <v>0</v>
      </c>
      <c r="AT49" s="15">
        <f>SUM(Data_sheet_PTD!$AN49:AT49)</f>
        <v>0</v>
      </c>
      <c r="AU49" s="15">
        <f>SUM(Data_sheet_PTD!$AN49:AU49)</f>
        <v>0</v>
      </c>
      <c r="AV49" s="15">
        <f>SUM(Data_sheet_PTD!$AN49:AV49)</f>
        <v>0</v>
      </c>
      <c r="AW49" s="15">
        <f>SUM(Data_sheet_PTD!$AN49:AW49)</f>
        <v>0</v>
      </c>
      <c r="AX49" s="15">
        <f>SUM(Data_sheet_PTD!$AN49:AX49)</f>
        <v>0</v>
      </c>
      <c r="AY49" s="15">
        <f>SUM(Data_sheet_PTD!$AN49:AY49)</f>
        <v>0</v>
      </c>
      <c r="AZ49" s="16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17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3"/>
      <c r="DA49" s="15">
        <f>SUM(Data_sheet_PTD!DA49:$DA49)</f>
        <v>0</v>
      </c>
      <c r="DB49" s="15">
        <f>SUM(Data_sheet_PTD!$DA49:DB49)</f>
        <v>0</v>
      </c>
      <c r="DC49" s="15">
        <f>SUM(Data_sheet_PTD!$DA49:DC49)</f>
        <v>0</v>
      </c>
      <c r="DD49" s="15">
        <f>SUM(Data_sheet_PTD!$DA49:DD49)</f>
        <v>0</v>
      </c>
      <c r="DE49" s="15">
        <f>SUM(Data_sheet_PTD!$DA49:DE49)</f>
        <v>0</v>
      </c>
      <c r="DF49" s="15">
        <f>SUM(Data_sheet_PTD!$DA49:DF49)</f>
        <v>0</v>
      </c>
      <c r="DG49" s="15">
        <f>SUM(Data_sheet_PTD!$DA49:DG49)</f>
        <v>0</v>
      </c>
      <c r="DH49" s="15">
        <f>SUM(Data_sheet_PTD!$DA49:DH49)</f>
        <v>0</v>
      </c>
      <c r="DI49" s="15">
        <f>SUM(Data_sheet_PTD!$DA49:DI49)</f>
        <v>0</v>
      </c>
      <c r="DJ49" s="15">
        <f>SUM(Data_sheet_PTD!$DA49:DJ49)</f>
        <v>0</v>
      </c>
      <c r="DK49" s="15">
        <f>SUM(Data_sheet_PTD!$DA49:DK49)</f>
        <v>0</v>
      </c>
      <c r="DL49" s="15">
        <f>SUM(Data_sheet_PTD!$DA49:DL49)</f>
        <v>0</v>
      </c>
      <c r="DM49" s="13"/>
      <c r="DN49" s="15">
        <f>SUM(Data_sheet_PTD!$DN49:DN49)</f>
        <v>0</v>
      </c>
      <c r="DO49" s="15">
        <f>SUM(Data_sheet_PTD!$DN49:DO49)</f>
        <v>0</v>
      </c>
      <c r="DP49" s="15">
        <f>SUM(Data_sheet_PTD!$DN49:DP49)</f>
        <v>0</v>
      </c>
      <c r="DQ49" s="15">
        <f>SUM(Data_sheet_PTD!$DN49:DQ49)</f>
        <v>0</v>
      </c>
      <c r="DR49" s="15">
        <f>SUM(Data_sheet_PTD!$DN49:DR49)</f>
        <v>0</v>
      </c>
      <c r="DS49" s="15">
        <f>SUM(Data_sheet_PTD!$DN49:DS49)</f>
        <v>0</v>
      </c>
      <c r="DT49" s="15">
        <f>SUM(Data_sheet_PTD!$DN49:DT49)</f>
        <v>0</v>
      </c>
      <c r="DU49" s="15">
        <f>SUM(Data_sheet_PTD!$DN49:DU49)</f>
        <v>0</v>
      </c>
      <c r="DV49" s="15">
        <f>SUM(Data_sheet_PTD!$DN49:DV49)</f>
        <v>0</v>
      </c>
      <c r="DW49" s="15">
        <f>SUM(Data_sheet_PTD!$DN49:DW49)</f>
        <v>0</v>
      </c>
      <c r="DX49" s="15">
        <f>SUM(Data_sheet_PTD!$DN49:DX49)</f>
        <v>0</v>
      </c>
      <c r="DY49" s="15">
        <f>SUM(Data_sheet_PTD!$DN49:DY49)</f>
        <v>0</v>
      </c>
      <c r="DZ49" s="13"/>
      <c r="EB49" s="22">
        <f t="shared" si="2"/>
        <v>0</v>
      </c>
      <c r="EC49" s="22">
        <f t="shared" si="2"/>
        <v>0</v>
      </c>
      <c r="ED49" s="22">
        <f t="shared" si="2"/>
        <v>0</v>
      </c>
      <c r="EE49" s="22">
        <f t="shared" si="2"/>
        <v>0</v>
      </c>
      <c r="EF49" s="22">
        <f t="shared" si="2"/>
        <v>0</v>
      </c>
      <c r="EG49" s="22">
        <f t="shared" si="2"/>
        <v>0</v>
      </c>
      <c r="EH49" s="22">
        <f t="shared" si="2"/>
        <v>0</v>
      </c>
      <c r="EI49" s="22">
        <f t="shared" si="2"/>
        <v>0</v>
      </c>
      <c r="EJ49" s="22">
        <f t="shared" si="2"/>
        <v>0</v>
      </c>
      <c r="EK49" s="22">
        <f t="shared" si="2"/>
        <v>0</v>
      </c>
      <c r="EL49" s="22">
        <f t="shared" si="2"/>
        <v>0</v>
      </c>
      <c r="EM49" s="22">
        <f t="shared" si="2"/>
        <v>0</v>
      </c>
    </row>
    <row r="50" spans="12:143" x14ac:dyDescent="0.3">
      <c r="L50" s="7"/>
      <c r="M50" t="s">
        <v>56</v>
      </c>
      <c r="N50" s="15">
        <f>SUM(Data_sheet_PTD!$N50:N50)</f>
        <v>33718.050000000003</v>
      </c>
      <c r="O50" s="15">
        <f>SUM(Data_sheet_PTD!$N50:O50)</f>
        <v>68672.920000000013</v>
      </c>
      <c r="P50" s="15">
        <f>SUM(Data_sheet_PTD!$N50:P50)</f>
        <v>109624.91</v>
      </c>
      <c r="Q50" s="15">
        <f>SUM(Data_sheet_PTD!$N50:Q50)</f>
        <v>157227.73000000001</v>
      </c>
      <c r="R50" s="15">
        <f>SUM(Data_sheet_PTD!$N50:R50)</f>
        <v>206088.48</v>
      </c>
      <c r="S50" s="15">
        <f>SUM(Data_sheet_PTD!$N50:S50)</f>
        <v>260284.47</v>
      </c>
      <c r="T50" s="15">
        <f>SUM(Data_sheet_PTD!$N50:T50)</f>
        <v>323599.19</v>
      </c>
      <c r="U50" s="15">
        <f>SUM(Data_sheet_PTD!$N50:U50)</f>
        <v>386040.48</v>
      </c>
      <c r="V50" s="15">
        <f>SUM(Data_sheet_PTD!$N50:V50)</f>
        <v>435762.01999999996</v>
      </c>
      <c r="W50" s="15">
        <f>SUM(Data_sheet_PTD!$N50:W50)</f>
        <v>482569.92999999993</v>
      </c>
      <c r="X50" s="15">
        <f>SUM(Data_sheet_PTD!$N50:X50)</f>
        <v>518533.13999999996</v>
      </c>
      <c r="Y50" s="15">
        <f>SUM(Data_sheet_PTD!$N50:Y50)</f>
        <v>550562.62</v>
      </c>
      <c r="Z50" s="16"/>
      <c r="AA50" s="15">
        <f>SUM(Data_sheet_PTD!$AA50:AA50)</f>
        <v>37606.620000000003</v>
      </c>
      <c r="AB50" s="15">
        <f>SUM(Data_sheet_PTD!$AA50:AB50)</f>
        <v>74183.670000000013</v>
      </c>
      <c r="AC50" s="15">
        <f>SUM(Data_sheet_PTD!$AA50:AC50)</f>
        <v>125579.02000000002</v>
      </c>
      <c r="AD50" s="15">
        <f>SUM(Data_sheet_PTD!$AA50:AD50)</f>
        <v>174965.42</v>
      </c>
      <c r="AE50" s="15">
        <f>SUM(Data_sheet_PTD!$AA50:AE50)</f>
        <v>247360.08000000002</v>
      </c>
      <c r="AF50" s="15">
        <f>SUM(Data_sheet_PTD!$AA50:AF50)</f>
        <v>322181.52</v>
      </c>
      <c r="AG50" s="15">
        <f>SUM(Data_sheet_PTD!$AA50:AG50)</f>
        <v>398036.17000000004</v>
      </c>
      <c r="AH50" s="15">
        <f>SUM(Data_sheet_PTD!$AA50:AH50)</f>
        <v>472326.94000000006</v>
      </c>
      <c r="AI50" s="15">
        <f>SUM(Data_sheet_PTD!$AA50:AI50)</f>
        <v>532118.66</v>
      </c>
      <c r="AJ50" s="15">
        <f>SUM(Data_sheet_PTD!$AA50:AJ50)</f>
        <v>580675.35000000009</v>
      </c>
      <c r="AK50" s="15">
        <f>SUM(Data_sheet_PTD!$AA50:AK50)</f>
        <v>622391.20000000007</v>
      </c>
      <c r="AL50" s="15">
        <f>SUM(Data_sheet_PTD!$AA50:AL50)</f>
        <v>658686.26</v>
      </c>
      <c r="AM50" s="16"/>
      <c r="AN50" s="15">
        <f>SUM(Data_sheet_PTD!$AN50:AN50)</f>
        <v>46220.27</v>
      </c>
      <c r="AO50" s="15">
        <f>SUM(Data_sheet_PTD!$AN50:AO50)</f>
        <v>93109.15</v>
      </c>
      <c r="AP50" s="15">
        <f>SUM(Data_sheet_PTD!$AN50:AP50)</f>
        <v>149837.47999999998</v>
      </c>
      <c r="AQ50" s="15">
        <f>SUM(Data_sheet_PTD!$AN50:AQ50)</f>
        <v>208287.86</v>
      </c>
      <c r="AR50" s="15">
        <f>SUM(Data_sheet_PTD!$AN50:AR50)</f>
        <v>281364.43</v>
      </c>
      <c r="AS50" s="15">
        <f>SUM(Data_sheet_PTD!$AN50:AS50)</f>
        <v>354289.18</v>
      </c>
      <c r="AT50" s="15">
        <f>SUM(Data_sheet_PTD!$AN50:AT50)</f>
        <v>429091.65</v>
      </c>
      <c r="AU50" s="15">
        <f>SUM(Data_sheet_PTD!$AN50:AU50)</f>
        <v>512670.12</v>
      </c>
      <c r="AV50" s="15">
        <f>SUM(Data_sheet_PTD!$AN50:AV50)</f>
        <v>579747.9</v>
      </c>
      <c r="AW50" s="15">
        <f>SUM(Data_sheet_PTD!$AN50:AW50)</f>
        <v>636238.51</v>
      </c>
      <c r="AX50" s="15">
        <f>SUM(Data_sheet_PTD!$AN50:AX50)</f>
        <v>678562.11</v>
      </c>
      <c r="AY50" s="15">
        <f>SUM(Data_sheet_PTD!$AN50:AY50)</f>
        <v>715735.17999999993</v>
      </c>
      <c r="AZ50" s="16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17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3"/>
      <c r="DA50" s="15">
        <f>SUM(Data_sheet_PTD!DA50:$DA50)</f>
        <v>3548.4149315068439</v>
      </c>
      <c r="DB50" s="15">
        <f>SUM(Data_sheet_PTD!$DA50:DB50)</f>
        <v>11290.991232876695</v>
      </c>
      <c r="DC50" s="15">
        <f>SUM(Data_sheet_PTD!$DA50:DC50)</f>
        <v>13515.569589041072</v>
      </c>
      <c r="DD50" s="15">
        <f>SUM(Data_sheet_PTD!$DA50:DD50)</f>
        <v>22579.549589041068</v>
      </c>
      <c r="DE50" s="15">
        <f>SUM(Data_sheet_PTD!$DA50:DE50)</f>
        <v>23261.459589041078</v>
      </c>
      <c r="DF50" s="15">
        <f>SUM(Data_sheet_PTD!$DA50:DF50)</f>
        <v>21364.769589041069</v>
      </c>
      <c r="DG50" s="15">
        <f>SUM(Data_sheet_PTD!$DA50:DG50)</f>
        <v>20312.589589041072</v>
      </c>
      <c r="DH50" s="15">
        <f>SUM(Data_sheet_PTD!$DA50:DH50)</f>
        <v>29600.289589041062</v>
      </c>
      <c r="DI50" s="15">
        <f>SUM(Data_sheet_PTD!$DA50:DI50)</f>
        <v>36886.349589041056</v>
      </c>
      <c r="DJ50" s="15">
        <f>SUM(Data_sheet_PTD!$DA50:DJ50)</f>
        <v>44820.269589041061</v>
      </c>
      <c r="DK50" s="15">
        <f>SUM(Data_sheet_PTD!$DA50:DK50)</f>
        <v>45428.019589041061</v>
      </c>
      <c r="DL50" s="15">
        <f>SUM(Data_sheet_PTD!$DA50:DL50)</f>
        <v>46306.029589041063</v>
      </c>
      <c r="DM50" s="13"/>
      <c r="DN50" s="15">
        <f>SUM(Data_sheet_PTD!$DN50:DN50)</f>
        <v>5065.235068493148</v>
      </c>
      <c r="DO50" s="15">
        <f>SUM(Data_sheet_PTD!$DN50:DO50)</f>
        <v>7634.4887671232864</v>
      </c>
      <c r="DP50" s="15">
        <f>SUM(Data_sheet_PTD!$DN50:DP50)</f>
        <v>10742.890410958906</v>
      </c>
      <c r="DQ50" s="15">
        <f>SUM(Data_sheet_PTD!$DN50:DQ50)</f>
        <v>10742.890410958906</v>
      </c>
      <c r="DR50" s="15">
        <f>SUM(Data_sheet_PTD!$DN50:DR50)</f>
        <v>10742.890410958906</v>
      </c>
      <c r="DS50" s="15">
        <f>SUM(Data_sheet_PTD!$DN50:DS50)</f>
        <v>10742.890410958906</v>
      </c>
      <c r="DT50" s="15">
        <f>SUM(Data_sheet_PTD!$DN50:DT50)</f>
        <v>10742.890410958906</v>
      </c>
      <c r="DU50" s="15">
        <f>SUM(Data_sheet_PTD!$DN50:DU50)</f>
        <v>10742.890410958906</v>
      </c>
      <c r="DV50" s="15">
        <f>SUM(Data_sheet_PTD!$DN50:DV50)</f>
        <v>10742.890410958906</v>
      </c>
      <c r="DW50" s="15">
        <f>SUM(Data_sheet_PTD!$DN50:DW50)</f>
        <v>10742.890410958906</v>
      </c>
      <c r="DX50" s="15">
        <f>SUM(Data_sheet_PTD!$DN50:DX50)</f>
        <v>10742.890410958906</v>
      </c>
      <c r="DY50" s="15">
        <f>SUM(Data_sheet_PTD!$DN50:DY50)</f>
        <v>10742.890410958906</v>
      </c>
      <c r="DZ50" s="13"/>
      <c r="EB50" s="22">
        <f t="shared" si="2"/>
        <v>0</v>
      </c>
      <c r="EC50" s="22">
        <f t="shared" si="2"/>
        <v>0</v>
      </c>
      <c r="ED50" s="22">
        <f t="shared" si="2"/>
        <v>0</v>
      </c>
      <c r="EE50" s="22">
        <f t="shared" si="2"/>
        <v>0</v>
      </c>
      <c r="EF50" s="22">
        <f t="shared" si="2"/>
        <v>0</v>
      </c>
      <c r="EG50" s="22">
        <f t="shared" si="2"/>
        <v>0</v>
      </c>
      <c r="EH50" s="22">
        <f t="shared" si="2"/>
        <v>0</v>
      </c>
      <c r="EI50" s="22">
        <f t="shared" si="2"/>
        <v>0</v>
      </c>
      <c r="EJ50" s="22">
        <f t="shared" si="2"/>
        <v>0</v>
      </c>
      <c r="EK50" s="22">
        <f t="shared" si="2"/>
        <v>0</v>
      </c>
      <c r="EL50" s="22">
        <f t="shared" si="2"/>
        <v>0</v>
      </c>
      <c r="EM50" s="22">
        <f t="shared" si="2"/>
        <v>0</v>
      </c>
    </row>
    <row r="51" spans="12:143" x14ac:dyDescent="0.3">
      <c r="L51" s="7"/>
      <c r="M51" t="s">
        <v>57</v>
      </c>
      <c r="N51" s="15">
        <f>SUM(Data_sheet_PTD!$N51:N51)</f>
        <v>43462.02</v>
      </c>
      <c r="O51" s="15">
        <f>SUM(Data_sheet_PTD!$N51:O51)</f>
        <v>94299.07</v>
      </c>
      <c r="P51" s="15">
        <f>SUM(Data_sheet_PTD!$N51:P51)</f>
        <v>152413.1</v>
      </c>
      <c r="Q51" s="15">
        <f>SUM(Data_sheet_PTD!$N51:Q51)</f>
        <v>225348.39</v>
      </c>
      <c r="R51" s="15">
        <f>SUM(Data_sheet_PTD!$N51:R51)</f>
        <v>310031.58</v>
      </c>
      <c r="S51" s="15">
        <f>SUM(Data_sheet_PTD!$N51:S51)</f>
        <v>395239.10000000003</v>
      </c>
      <c r="T51" s="15">
        <f>SUM(Data_sheet_PTD!$N51:T51)</f>
        <v>491651.44000000006</v>
      </c>
      <c r="U51" s="15">
        <f>SUM(Data_sheet_PTD!$N51:U51)</f>
        <v>584714.19000000006</v>
      </c>
      <c r="V51" s="15">
        <f>SUM(Data_sheet_PTD!$N51:V51)</f>
        <v>655551.8600000001</v>
      </c>
      <c r="W51" s="15">
        <f>SUM(Data_sheet_PTD!$N51:W51)</f>
        <v>720660.45000000007</v>
      </c>
      <c r="X51" s="15">
        <f>SUM(Data_sheet_PTD!$N51:X51)</f>
        <v>771117.64000000013</v>
      </c>
      <c r="Y51" s="15">
        <f>SUM(Data_sheet_PTD!$N51:Y51)</f>
        <v>815054.66000000015</v>
      </c>
      <c r="Z51" s="16"/>
      <c r="AA51" s="15">
        <f>SUM(Data_sheet_PTD!$AA51:AA51)</f>
        <v>58339.360000000001</v>
      </c>
      <c r="AB51" s="15">
        <f>SUM(Data_sheet_PTD!$AA51:AB51)</f>
        <v>121346.57</v>
      </c>
      <c r="AC51" s="15">
        <f>SUM(Data_sheet_PTD!$AA51:AC51)</f>
        <v>207423.62</v>
      </c>
      <c r="AD51" s="15">
        <f>SUM(Data_sheet_PTD!$AA51:AD51)</f>
        <v>302727.15999999997</v>
      </c>
      <c r="AE51" s="15">
        <f>SUM(Data_sheet_PTD!$AA51:AE51)</f>
        <v>423309.08999999997</v>
      </c>
      <c r="AF51" s="15">
        <f>SUM(Data_sheet_PTD!$AA51:AF51)</f>
        <v>546370.89999999991</v>
      </c>
      <c r="AG51" s="15">
        <f>SUM(Data_sheet_PTD!$AA51:AG51)</f>
        <v>658092.2699999999</v>
      </c>
      <c r="AH51" s="15">
        <f>SUM(Data_sheet_PTD!$AA51:AH51)</f>
        <v>756911.0199999999</v>
      </c>
      <c r="AI51" s="15">
        <f>SUM(Data_sheet_PTD!$AA51:AI51)</f>
        <v>841568.57999999984</v>
      </c>
      <c r="AJ51" s="15">
        <f>SUM(Data_sheet_PTD!$AA51:AJ51)</f>
        <v>919275.11999999988</v>
      </c>
      <c r="AK51" s="15">
        <f>SUM(Data_sheet_PTD!$AA51:AK51)</f>
        <v>966960.46999999986</v>
      </c>
      <c r="AL51" s="15">
        <f>SUM(Data_sheet_PTD!$AA51:AL51)</f>
        <v>1010454.1099999999</v>
      </c>
      <c r="AM51" s="16"/>
      <c r="AN51" s="15">
        <f>SUM(Data_sheet_PTD!$AN51:AN51)</f>
        <v>56656.15</v>
      </c>
      <c r="AO51" s="15">
        <f>SUM(Data_sheet_PTD!$AN51:AO51)</f>
        <v>120101.54000000001</v>
      </c>
      <c r="AP51" s="15">
        <f>SUM(Data_sheet_PTD!$AN51:AP51)</f>
        <v>199640.72</v>
      </c>
      <c r="AQ51" s="15">
        <f>SUM(Data_sheet_PTD!$AN51:AQ51)</f>
        <v>280917.46000000002</v>
      </c>
      <c r="AR51" s="15">
        <f>SUM(Data_sheet_PTD!$AN51:AR51)</f>
        <v>382926.42000000004</v>
      </c>
      <c r="AS51" s="15">
        <f>SUM(Data_sheet_PTD!$AN51:AS51)</f>
        <v>483335.68000000005</v>
      </c>
      <c r="AT51" s="15">
        <f>SUM(Data_sheet_PTD!$AN51:AT51)</f>
        <v>572861.05000000005</v>
      </c>
      <c r="AU51" s="15">
        <f>SUM(Data_sheet_PTD!$AN51:AU51)</f>
        <v>673918.88</v>
      </c>
      <c r="AV51" s="15">
        <f>SUM(Data_sheet_PTD!$AN51:AV51)</f>
        <v>750862.04</v>
      </c>
      <c r="AW51" s="15">
        <f>SUM(Data_sheet_PTD!$AN51:AW51)</f>
        <v>815383.68</v>
      </c>
      <c r="AX51" s="15">
        <f>SUM(Data_sheet_PTD!$AN51:AX51)</f>
        <v>873773</v>
      </c>
      <c r="AY51" s="15">
        <f>SUM(Data_sheet_PTD!$AN51:AY51)</f>
        <v>922765.8</v>
      </c>
      <c r="AZ51" s="16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17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3"/>
      <c r="DA51" s="15">
        <f>SUM(Data_sheet_PTD!DA51:$DA51)</f>
        <v>-6041.3753846153813</v>
      </c>
      <c r="DB51" s="15">
        <f>SUM(Data_sheet_PTD!$DA51:DB51)</f>
        <v>-7953.0246438746444</v>
      </c>
      <c r="DC51" s="15">
        <f>SUM(Data_sheet_PTD!$DA51:DC51)</f>
        <v>-17436.790199430219</v>
      </c>
      <c r="DD51" s="15">
        <f>SUM(Data_sheet_PTD!$DA51:DD51)</f>
        <v>-34473.839829059842</v>
      </c>
      <c r="DE51" s="15">
        <f>SUM(Data_sheet_PTD!$DA51:DE51)</f>
        <v>-59191.927901348987</v>
      </c>
      <c r="DF51" s="15">
        <f>SUM(Data_sheet_PTD!$DA51:DF51)</f>
        <v>-87893.228503758626</v>
      </c>
      <c r="DG51" s="15">
        <f>SUM(Data_sheet_PTD!$DA51:DG51)</f>
        <v>-115482.32308207187</v>
      </c>
      <c r="DH51" s="15">
        <f>SUM(Data_sheet_PTD!$DA51:DH51)</f>
        <v>-119331.06416640921</v>
      </c>
      <c r="DI51" s="15">
        <f>SUM(Data_sheet_PTD!$DA51:DI51)</f>
        <v>-131680.59428689114</v>
      </c>
      <c r="DJ51" s="15">
        <f>SUM(Data_sheet_PTD!$DA51:DJ51)</f>
        <v>-148752.34007002364</v>
      </c>
      <c r="DK51" s="15">
        <f>SUM(Data_sheet_PTD!$DA51:DK51)</f>
        <v>-141565.79898568627</v>
      </c>
      <c r="DL51" s="15">
        <f>SUM(Data_sheet_PTD!$DA51:DL51)</f>
        <v>-139018.01247966217</v>
      </c>
      <c r="DM51" s="13"/>
      <c r="DN51" s="15">
        <f>SUM(Data_sheet_PTD!$DN51:DN51)</f>
        <v>4358.1653846153886</v>
      </c>
      <c r="DO51" s="15">
        <f>SUM(Data_sheet_PTD!$DN51:DO51)</f>
        <v>6707.9946438746501</v>
      </c>
      <c r="DP51" s="15">
        <f>SUM(Data_sheet_PTD!$DN51:DP51)</f>
        <v>9653.8901994302068</v>
      </c>
      <c r="DQ51" s="15">
        <f>SUM(Data_sheet_PTD!$DN51:DQ51)</f>
        <v>12664.139829059839</v>
      </c>
      <c r="DR51" s="15">
        <f>SUM(Data_sheet_PTD!$DN51:DR51)</f>
        <v>18809.257901348989</v>
      </c>
      <c r="DS51" s="15">
        <f>SUM(Data_sheet_PTD!$DN51:DS51)</f>
        <v>24858.008503758618</v>
      </c>
      <c r="DT51" s="15">
        <f>SUM(Data_sheet_PTD!$DN51:DT51)</f>
        <v>30251.103082071862</v>
      </c>
      <c r="DU51" s="15">
        <f>SUM(Data_sheet_PTD!$DN51:DU51)</f>
        <v>36338.924166409204</v>
      </c>
      <c r="DV51" s="15">
        <f>SUM(Data_sheet_PTD!$DN51:DV51)</f>
        <v>40974.054286891129</v>
      </c>
      <c r="DW51" s="15">
        <f>SUM(Data_sheet_PTD!$DN51:DW51)</f>
        <v>44860.900070023657</v>
      </c>
      <c r="DX51" s="15">
        <f>SUM(Data_sheet_PTD!$DN51:DX51)</f>
        <v>48378.328985686305</v>
      </c>
      <c r="DY51" s="15">
        <f>SUM(Data_sheet_PTD!$DN51:DY51)</f>
        <v>51329.702479662206</v>
      </c>
      <c r="DZ51" s="13"/>
      <c r="EB51" s="22">
        <f t="shared" si="2"/>
        <v>-6.3664629124104977E-12</v>
      </c>
      <c r="EC51" s="22">
        <f t="shared" si="2"/>
        <v>-4.5474735088646412E-12</v>
      </c>
      <c r="ED51" s="22">
        <f t="shared" si="2"/>
        <v>1.8189894035458565E-11</v>
      </c>
      <c r="EE51" s="22">
        <f t="shared" si="2"/>
        <v>5.0931703299283981E-11</v>
      </c>
      <c r="EF51" s="22">
        <f t="shared" si="2"/>
        <v>7.2759576141834259E-11</v>
      </c>
      <c r="EG51" s="22">
        <f t="shared" si="2"/>
        <v>1.5279510989785194E-10</v>
      </c>
      <c r="EH51" s="22">
        <f t="shared" si="2"/>
        <v>1.6007106751203537E-10</v>
      </c>
      <c r="EI51" s="22">
        <f t="shared" si="2"/>
        <v>1.1641532182693481E-10</v>
      </c>
      <c r="EJ51" s="22">
        <f t="shared" si="2"/>
        <v>2.0372681319713593E-10</v>
      </c>
      <c r="EK51" s="22">
        <f t="shared" si="2"/>
        <v>1.4551915228366852E-10</v>
      </c>
      <c r="EL51" s="22">
        <f t="shared" si="2"/>
        <v>1.1641532182693481E-10</v>
      </c>
      <c r="EM51" s="22">
        <f t="shared" si="2"/>
        <v>1.4551915228366852E-10</v>
      </c>
    </row>
    <row r="52" spans="12:143" x14ac:dyDescent="0.3">
      <c r="L52" s="7"/>
      <c r="M52" t="s">
        <v>58</v>
      </c>
      <c r="N52" s="15">
        <f>SUM(Data_sheet_PTD!$N52:N52)</f>
        <v>0</v>
      </c>
      <c r="O52" s="15">
        <f>SUM(Data_sheet_PTD!$N52:O52)</f>
        <v>0</v>
      </c>
      <c r="P52" s="15">
        <f>SUM(Data_sheet_PTD!$N52:P52)</f>
        <v>0</v>
      </c>
      <c r="Q52" s="15">
        <f>SUM(Data_sheet_PTD!$N52:Q52)</f>
        <v>0</v>
      </c>
      <c r="R52" s="15">
        <f>SUM(Data_sheet_PTD!$N52:R52)</f>
        <v>0</v>
      </c>
      <c r="S52" s="15">
        <f>SUM(Data_sheet_PTD!$N52:S52)</f>
        <v>0</v>
      </c>
      <c r="T52" s="15">
        <f>SUM(Data_sheet_PTD!$N52:T52)</f>
        <v>0</v>
      </c>
      <c r="U52" s="15">
        <f>SUM(Data_sheet_PTD!$N52:U52)</f>
        <v>0</v>
      </c>
      <c r="V52" s="15">
        <f>SUM(Data_sheet_PTD!$N52:V52)</f>
        <v>0</v>
      </c>
      <c r="W52" s="15">
        <f>SUM(Data_sheet_PTD!$N52:W52)</f>
        <v>0</v>
      </c>
      <c r="X52" s="15">
        <f>SUM(Data_sheet_PTD!$N52:X52)</f>
        <v>0</v>
      </c>
      <c r="Y52" s="15">
        <f>SUM(Data_sheet_PTD!$N52:Y52)</f>
        <v>0</v>
      </c>
      <c r="Z52" s="16"/>
      <c r="AA52" s="15">
        <f>SUM(Data_sheet_PTD!$AA52:AA52)</f>
        <v>0</v>
      </c>
      <c r="AB52" s="15">
        <f>SUM(Data_sheet_PTD!$AA52:AB52)</f>
        <v>0</v>
      </c>
      <c r="AC52" s="15">
        <f>SUM(Data_sheet_PTD!$AA52:AC52)</f>
        <v>0</v>
      </c>
      <c r="AD52" s="15">
        <f>SUM(Data_sheet_PTD!$AA52:AD52)</f>
        <v>0</v>
      </c>
      <c r="AE52" s="15">
        <f>SUM(Data_sheet_PTD!$AA52:AE52)</f>
        <v>0</v>
      </c>
      <c r="AF52" s="15">
        <f>SUM(Data_sheet_PTD!$AA52:AF52)</f>
        <v>0</v>
      </c>
      <c r="AG52" s="15">
        <f>SUM(Data_sheet_PTD!$AA52:AG52)</f>
        <v>0</v>
      </c>
      <c r="AH52" s="15">
        <f>SUM(Data_sheet_PTD!$AA52:AH52)</f>
        <v>0</v>
      </c>
      <c r="AI52" s="15">
        <f>SUM(Data_sheet_PTD!$AA52:AI52)</f>
        <v>0</v>
      </c>
      <c r="AJ52" s="15">
        <f>SUM(Data_sheet_PTD!$AA52:AJ52)</f>
        <v>0</v>
      </c>
      <c r="AK52" s="15">
        <f>SUM(Data_sheet_PTD!$AA52:AK52)</f>
        <v>0</v>
      </c>
      <c r="AL52" s="15">
        <f>SUM(Data_sheet_PTD!$AA52:AL52)</f>
        <v>0</v>
      </c>
      <c r="AM52" s="16"/>
      <c r="AN52" s="15">
        <f>SUM(Data_sheet_PTD!$AN52:AN52)</f>
        <v>0</v>
      </c>
      <c r="AO52" s="15">
        <f>SUM(Data_sheet_PTD!$AN52:AO52)</f>
        <v>0</v>
      </c>
      <c r="AP52" s="15">
        <f>SUM(Data_sheet_PTD!$AN52:AP52)</f>
        <v>0</v>
      </c>
      <c r="AQ52" s="15">
        <f>SUM(Data_sheet_PTD!$AN52:AQ52)</f>
        <v>0</v>
      </c>
      <c r="AR52" s="15">
        <f>SUM(Data_sheet_PTD!$AN52:AR52)</f>
        <v>0</v>
      </c>
      <c r="AS52" s="15">
        <f>SUM(Data_sheet_PTD!$AN52:AS52)</f>
        <v>0</v>
      </c>
      <c r="AT52" s="15">
        <f>SUM(Data_sheet_PTD!$AN52:AT52)</f>
        <v>0</v>
      </c>
      <c r="AU52" s="15">
        <f>SUM(Data_sheet_PTD!$AN52:AU52)</f>
        <v>0</v>
      </c>
      <c r="AV52" s="15">
        <f>SUM(Data_sheet_PTD!$AN52:AV52)</f>
        <v>0</v>
      </c>
      <c r="AW52" s="15">
        <f>SUM(Data_sheet_PTD!$AN52:AW52)</f>
        <v>0</v>
      </c>
      <c r="AX52" s="15">
        <f>SUM(Data_sheet_PTD!$AN52:AX52)</f>
        <v>0</v>
      </c>
      <c r="AY52" s="15">
        <f>SUM(Data_sheet_PTD!$AN52:AY52)</f>
        <v>0</v>
      </c>
      <c r="AZ52" s="16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17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3"/>
      <c r="DA52" s="15">
        <f>SUM(Data_sheet_PTD!DA52:$DA52)</f>
        <v>0</v>
      </c>
      <c r="DB52" s="15">
        <f>SUM(Data_sheet_PTD!$DA52:DB52)</f>
        <v>0</v>
      </c>
      <c r="DC52" s="15">
        <f>SUM(Data_sheet_PTD!$DA52:DC52)</f>
        <v>0</v>
      </c>
      <c r="DD52" s="15">
        <f>SUM(Data_sheet_PTD!$DA52:DD52)</f>
        <v>0</v>
      </c>
      <c r="DE52" s="15">
        <f>SUM(Data_sheet_PTD!$DA52:DE52)</f>
        <v>0</v>
      </c>
      <c r="DF52" s="15">
        <f>SUM(Data_sheet_PTD!$DA52:DF52)</f>
        <v>0</v>
      </c>
      <c r="DG52" s="15">
        <f>SUM(Data_sheet_PTD!$DA52:DG52)</f>
        <v>0</v>
      </c>
      <c r="DH52" s="15">
        <f>SUM(Data_sheet_PTD!$DA52:DH52)</f>
        <v>0</v>
      </c>
      <c r="DI52" s="15">
        <f>SUM(Data_sheet_PTD!$DA52:DI52)</f>
        <v>0</v>
      </c>
      <c r="DJ52" s="15">
        <f>SUM(Data_sheet_PTD!$DA52:DJ52)</f>
        <v>0</v>
      </c>
      <c r="DK52" s="15">
        <f>SUM(Data_sheet_PTD!$DA52:DK52)</f>
        <v>0</v>
      </c>
      <c r="DL52" s="15">
        <f>SUM(Data_sheet_PTD!$DA52:DL52)</f>
        <v>0</v>
      </c>
      <c r="DM52" s="13"/>
      <c r="DN52" s="15">
        <f>SUM(Data_sheet_PTD!$DN52:DN52)</f>
        <v>0</v>
      </c>
      <c r="DO52" s="15">
        <f>SUM(Data_sheet_PTD!$DN52:DO52)</f>
        <v>0</v>
      </c>
      <c r="DP52" s="15">
        <f>SUM(Data_sheet_PTD!$DN52:DP52)</f>
        <v>0</v>
      </c>
      <c r="DQ52" s="15">
        <f>SUM(Data_sheet_PTD!$DN52:DQ52)</f>
        <v>0</v>
      </c>
      <c r="DR52" s="15">
        <f>SUM(Data_sheet_PTD!$DN52:DR52)</f>
        <v>0</v>
      </c>
      <c r="DS52" s="15">
        <f>SUM(Data_sheet_PTD!$DN52:DS52)</f>
        <v>0</v>
      </c>
      <c r="DT52" s="15">
        <f>SUM(Data_sheet_PTD!$DN52:DT52)</f>
        <v>0</v>
      </c>
      <c r="DU52" s="15">
        <f>SUM(Data_sheet_PTD!$DN52:DU52)</f>
        <v>0</v>
      </c>
      <c r="DV52" s="15">
        <f>SUM(Data_sheet_PTD!$DN52:DV52)</f>
        <v>0</v>
      </c>
      <c r="DW52" s="15">
        <f>SUM(Data_sheet_PTD!$DN52:DW52)</f>
        <v>0</v>
      </c>
      <c r="DX52" s="15">
        <f>SUM(Data_sheet_PTD!$DN52:DX52)</f>
        <v>0</v>
      </c>
      <c r="DY52" s="15">
        <f>SUM(Data_sheet_PTD!$DN52:DY52)</f>
        <v>0</v>
      </c>
      <c r="DZ52" s="13"/>
      <c r="EB52" s="22">
        <f t="shared" si="2"/>
        <v>0</v>
      </c>
      <c r="EC52" s="22">
        <f t="shared" si="2"/>
        <v>0</v>
      </c>
      <c r="ED52" s="22">
        <f t="shared" si="2"/>
        <v>0</v>
      </c>
      <c r="EE52" s="22">
        <f t="shared" si="2"/>
        <v>0</v>
      </c>
      <c r="EF52" s="22">
        <f t="shared" si="2"/>
        <v>0</v>
      </c>
      <c r="EG52" s="22">
        <f t="shared" si="2"/>
        <v>0</v>
      </c>
      <c r="EH52" s="22">
        <f t="shared" si="2"/>
        <v>0</v>
      </c>
      <c r="EI52" s="22">
        <f t="shared" si="2"/>
        <v>0</v>
      </c>
      <c r="EJ52" s="22">
        <f t="shared" si="2"/>
        <v>0</v>
      </c>
      <c r="EK52" s="22">
        <f t="shared" si="2"/>
        <v>0</v>
      </c>
      <c r="EL52" s="22">
        <f t="shared" si="2"/>
        <v>0</v>
      </c>
      <c r="EM52" s="22">
        <f t="shared" si="2"/>
        <v>0</v>
      </c>
    </row>
    <row r="53" spans="12:143" x14ac:dyDescent="0.3">
      <c r="L53" s="7"/>
      <c r="M53" t="s">
        <v>59</v>
      </c>
      <c r="N53" s="15">
        <f>SUM(Data_sheet_PTD!$N53:N53)</f>
        <v>17173.560000000001</v>
      </c>
      <c r="O53" s="15">
        <f>SUM(Data_sheet_PTD!$N53:O53)</f>
        <v>17173.560000000001</v>
      </c>
      <c r="P53" s="15">
        <f>SUM(Data_sheet_PTD!$N53:P53)</f>
        <v>17173.560000000001</v>
      </c>
      <c r="Q53" s="15">
        <f>SUM(Data_sheet_PTD!$N53:Q53)</f>
        <v>17173.560000000001</v>
      </c>
      <c r="R53" s="15">
        <f>SUM(Data_sheet_PTD!$N53:R53)</f>
        <v>17173.560000000001</v>
      </c>
      <c r="S53" s="15">
        <f>SUM(Data_sheet_PTD!$N53:S53)</f>
        <v>17173.560000000001</v>
      </c>
      <c r="T53" s="15">
        <f>SUM(Data_sheet_PTD!$N53:T53)</f>
        <v>17173.560000000001</v>
      </c>
      <c r="U53" s="15">
        <f>SUM(Data_sheet_PTD!$N53:U53)</f>
        <v>17173.560000000001</v>
      </c>
      <c r="V53" s="15">
        <f>SUM(Data_sheet_PTD!$N53:V53)</f>
        <v>17173.560000000001</v>
      </c>
      <c r="W53" s="15">
        <f>SUM(Data_sheet_PTD!$N53:W53)</f>
        <v>17173.560000000001</v>
      </c>
      <c r="X53" s="15">
        <f>SUM(Data_sheet_PTD!$N53:X53)</f>
        <v>17173.560000000001</v>
      </c>
      <c r="Y53" s="15">
        <f>SUM(Data_sheet_PTD!$N53:Y53)</f>
        <v>17173.560000000001</v>
      </c>
      <c r="Z53" s="16"/>
      <c r="AA53" s="15">
        <f>SUM(Data_sheet_PTD!$AA53:AA53)</f>
        <v>0</v>
      </c>
      <c r="AB53" s="15">
        <f>SUM(Data_sheet_PTD!$AA53:AB53)</f>
        <v>0</v>
      </c>
      <c r="AC53" s="15">
        <f>SUM(Data_sheet_PTD!$AA53:AC53)</f>
        <v>0</v>
      </c>
      <c r="AD53" s="15">
        <f>SUM(Data_sheet_PTD!$AA53:AD53)</f>
        <v>0</v>
      </c>
      <c r="AE53" s="15">
        <f>SUM(Data_sheet_PTD!$AA53:AE53)</f>
        <v>0</v>
      </c>
      <c r="AF53" s="15">
        <f>SUM(Data_sheet_PTD!$AA53:AF53)</f>
        <v>0</v>
      </c>
      <c r="AG53" s="15">
        <f>SUM(Data_sheet_PTD!$AA53:AG53)</f>
        <v>0</v>
      </c>
      <c r="AH53" s="15">
        <f>SUM(Data_sheet_PTD!$AA53:AH53)</f>
        <v>0</v>
      </c>
      <c r="AI53" s="15">
        <f>SUM(Data_sheet_PTD!$AA53:AI53)</f>
        <v>0</v>
      </c>
      <c r="AJ53" s="15">
        <f>SUM(Data_sheet_PTD!$AA53:AJ53)</f>
        <v>0</v>
      </c>
      <c r="AK53" s="15">
        <f>SUM(Data_sheet_PTD!$AA53:AK53)</f>
        <v>0</v>
      </c>
      <c r="AL53" s="15">
        <f>SUM(Data_sheet_PTD!$AA53:AL53)</f>
        <v>0</v>
      </c>
      <c r="AM53" s="16"/>
      <c r="AN53" s="15">
        <f>SUM(Data_sheet_PTD!$AN53:AN53)</f>
        <v>0</v>
      </c>
      <c r="AO53" s="15">
        <f>SUM(Data_sheet_PTD!$AN53:AO53)</f>
        <v>0</v>
      </c>
      <c r="AP53" s="15">
        <f>SUM(Data_sheet_PTD!$AN53:AP53)</f>
        <v>0</v>
      </c>
      <c r="AQ53" s="15">
        <f>SUM(Data_sheet_PTD!$AN53:AQ53)</f>
        <v>0</v>
      </c>
      <c r="AR53" s="15">
        <f>SUM(Data_sheet_PTD!$AN53:AR53)</f>
        <v>0</v>
      </c>
      <c r="AS53" s="15">
        <f>SUM(Data_sheet_PTD!$AN53:AS53)</f>
        <v>0</v>
      </c>
      <c r="AT53" s="15">
        <f>SUM(Data_sheet_PTD!$AN53:AT53)</f>
        <v>0</v>
      </c>
      <c r="AU53" s="15">
        <f>SUM(Data_sheet_PTD!$AN53:AU53)</f>
        <v>0</v>
      </c>
      <c r="AV53" s="15">
        <f>SUM(Data_sheet_PTD!$AN53:AV53)</f>
        <v>0</v>
      </c>
      <c r="AW53" s="15">
        <f>SUM(Data_sheet_PTD!$AN53:AW53)</f>
        <v>0</v>
      </c>
      <c r="AX53" s="15">
        <f>SUM(Data_sheet_PTD!$AN53:AX53)</f>
        <v>0</v>
      </c>
      <c r="AY53" s="15">
        <f>SUM(Data_sheet_PTD!$AN53:AY53)</f>
        <v>0</v>
      </c>
      <c r="AZ53" s="16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17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3"/>
      <c r="DA53" s="15">
        <f>SUM(Data_sheet_PTD!DA53:$DA53)</f>
        <v>0</v>
      </c>
      <c r="DB53" s="15">
        <f>SUM(Data_sheet_PTD!$DA53:DB53)</f>
        <v>0</v>
      </c>
      <c r="DC53" s="15">
        <f>SUM(Data_sheet_PTD!$DA53:DC53)</f>
        <v>0</v>
      </c>
      <c r="DD53" s="15">
        <f>SUM(Data_sheet_PTD!$DA53:DD53)</f>
        <v>0</v>
      </c>
      <c r="DE53" s="15">
        <f>SUM(Data_sheet_PTD!$DA53:DE53)</f>
        <v>0</v>
      </c>
      <c r="DF53" s="15">
        <f>SUM(Data_sheet_PTD!$DA53:DF53)</f>
        <v>0</v>
      </c>
      <c r="DG53" s="15">
        <f>SUM(Data_sheet_PTD!$DA53:DG53)</f>
        <v>0</v>
      </c>
      <c r="DH53" s="15">
        <f>SUM(Data_sheet_PTD!$DA53:DH53)</f>
        <v>0</v>
      </c>
      <c r="DI53" s="15">
        <f>SUM(Data_sheet_PTD!$DA53:DI53)</f>
        <v>0</v>
      </c>
      <c r="DJ53" s="15">
        <f>SUM(Data_sheet_PTD!$DA53:DJ53)</f>
        <v>0</v>
      </c>
      <c r="DK53" s="15">
        <f>SUM(Data_sheet_PTD!$DA53:DK53)</f>
        <v>0</v>
      </c>
      <c r="DL53" s="15">
        <f>SUM(Data_sheet_PTD!$DA53:DL53)</f>
        <v>0</v>
      </c>
      <c r="DM53" s="13"/>
      <c r="DN53" s="15">
        <f>SUM(Data_sheet_PTD!$DN53:DN53)</f>
        <v>0</v>
      </c>
      <c r="DO53" s="15">
        <f>SUM(Data_sheet_PTD!$DN53:DO53)</f>
        <v>0</v>
      </c>
      <c r="DP53" s="15">
        <f>SUM(Data_sheet_PTD!$DN53:DP53)</f>
        <v>0</v>
      </c>
      <c r="DQ53" s="15">
        <f>SUM(Data_sheet_PTD!$DN53:DQ53)</f>
        <v>0</v>
      </c>
      <c r="DR53" s="15">
        <f>SUM(Data_sheet_PTD!$DN53:DR53)</f>
        <v>0</v>
      </c>
      <c r="DS53" s="15">
        <f>SUM(Data_sheet_PTD!$DN53:DS53)</f>
        <v>0</v>
      </c>
      <c r="DT53" s="15">
        <f>SUM(Data_sheet_PTD!$DN53:DT53)</f>
        <v>0</v>
      </c>
      <c r="DU53" s="15">
        <f>SUM(Data_sheet_PTD!$DN53:DU53)</f>
        <v>0</v>
      </c>
      <c r="DV53" s="15">
        <f>SUM(Data_sheet_PTD!$DN53:DV53)</f>
        <v>0</v>
      </c>
      <c r="DW53" s="15">
        <f>SUM(Data_sheet_PTD!$DN53:DW53)</f>
        <v>0</v>
      </c>
      <c r="DX53" s="15">
        <f>SUM(Data_sheet_PTD!$DN53:DX53)</f>
        <v>0</v>
      </c>
      <c r="DY53" s="15">
        <f>SUM(Data_sheet_PTD!$DN53:DY53)</f>
        <v>0</v>
      </c>
      <c r="DZ53" s="13"/>
      <c r="EB53" s="22">
        <f t="shared" si="2"/>
        <v>0</v>
      </c>
      <c r="EC53" s="22">
        <f t="shared" si="2"/>
        <v>0</v>
      </c>
      <c r="ED53" s="22">
        <f t="shared" si="2"/>
        <v>0</v>
      </c>
      <c r="EE53" s="22">
        <f t="shared" si="2"/>
        <v>0</v>
      </c>
      <c r="EF53" s="22">
        <f t="shared" si="2"/>
        <v>0</v>
      </c>
      <c r="EG53" s="22">
        <f t="shared" si="2"/>
        <v>0</v>
      </c>
      <c r="EH53" s="22">
        <f t="shared" si="2"/>
        <v>0</v>
      </c>
      <c r="EI53" s="22">
        <f t="shared" si="2"/>
        <v>0</v>
      </c>
      <c r="EJ53" s="22">
        <f t="shared" si="2"/>
        <v>0</v>
      </c>
      <c r="EK53" s="22">
        <f t="shared" si="2"/>
        <v>0</v>
      </c>
      <c r="EL53" s="22">
        <f t="shared" si="2"/>
        <v>0</v>
      </c>
      <c r="EM53" s="22">
        <f t="shared" si="2"/>
        <v>0</v>
      </c>
    </row>
    <row r="54" spans="12:143" x14ac:dyDescent="0.3">
      <c r="L54" s="7"/>
      <c r="M54" t="s">
        <v>60</v>
      </c>
      <c r="N54" s="15">
        <f>SUM(Data_sheet_PTD!$N54:N54)</f>
        <v>69623.42</v>
      </c>
      <c r="O54" s="15">
        <f>SUM(Data_sheet_PTD!$N54:O54)</f>
        <v>142809.22</v>
      </c>
      <c r="P54" s="15">
        <f>SUM(Data_sheet_PTD!$N54:P54)</f>
        <v>229521.27000000002</v>
      </c>
      <c r="Q54" s="15">
        <f>SUM(Data_sheet_PTD!$N54:Q54)</f>
        <v>327525.61</v>
      </c>
      <c r="R54" s="15">
        <f>SUM(Data_sheet_PTD!$N54:R54)</f>
        <v>433834.87</v>
      </c>
      <c r="S54" s="15">
        <f>SUM(Data_sheet_PTD!$N54:S54)</f>
        <v>552257.92999999993</v>
      </c>
      <c r="T54" s="15">
        <f>SUM(Data_sheet_PTD!$N54:T54)</f>
        <v>682406.71</v>
      </c>
      <c r="U54" s="15">
        <f>SUM(Data_sheet_PTD!$N54:U54)</f>
        <v>804022.27</v>
      </c>
      <c r="V54" s="15">
        <f>SUM(Data_sheet_PTD!$N54:V54)</f>
        <v>899236.78</v>
      </c>
      <c r="W54" s="15">
        <f>SUM(Data_sheet_PTD!$N54:W54)</f>
        <v>990123.81</v>
      </c>
      <c r="X54" s="15">
        <f>SUM(Data_sheet_PTD!$N54:X54)</f>
        <v>1068653.44</v>
      </c>
      <c r="Y54" s="15">
        <f>SUM(Data_sheet_PTD!$N54:Y54)</f>
        <v>1138025.8699999999</v>
      </c>
      <c r="Z54" s="16"/>
      <c r="AA54" s="15">
        <f>SUM(Data_sheet_PTD!$AA54:AA54)</f>
        <v>86181.55</v>
      </c>
      <c r="AB54" s="15">
        <f>SUM(Data_sheet_PTD!$AA54:AB54)</f>
        <v>170600.09</v>
      </c>
      <c r="AC54" s="15">
        <f>SUM(Data_sheet_PTD!$AA54:AC54)</f>
        <v>287686.37</v>
      </c>
      <c r="AD54" s="15">
        <f>SUM(Data_sheet_PTD!$AA54:AD54)</f>
        <v>410630.02</v>
      </c>
      <c r="AE54" s="15">
        <f>SUM(Data_sheet_PTD!$AA54:AE54)</f>
        <v>546661.27</v>
      </c>
      <c r="AF54" s="15">
        <f>SUM(Data_sheet_PTD!$AA54:AF54)</f>
        <v>708493.24</v>
      </c>
      <c r="AG54" s="15">
        <f>SUM(Data_sheet_PTD!$AA54:AG54)</f>
        <v>853820.52</v>
      </c>
      <c r="AH54" s="15">
        <f>SUM(Data_sheet_PTD!$AA54:AH54)</f>
        <v>991494.07000000007</v>
      </c>
      <c r="AI54" s="15">
        <f>SUM(Data_sheet_PTD!$AA54:AI54)</f>
        <v>1112490.8700000001</v>
      </c>
      <c r="AJ54" s="15">
        <f>SUM(Data_sheet_PTD!$AA54:AJ54)</f>
        <v>1216114.75</v>
      </c>
      <c r="AK54" s="15">
        <f>SUM(Data_sheet_PTD!$AA54:AK54)</f>
        <v>1302234.49</v>
      </c>
      <c r="AL54" s="15">
        <f>SUM(Data_sheet_PTD!$AA54:AL54)</f>
        <v>1380462.45</v>
      </c>
      <c r="AM54" s="16"/>
      <c r="AN54" s="15">
        <f>SUM(Data_sheet_PTD!$AN54:AN54)</f>
        <v>97519.69</v>
      </c>
      <c r="AO54" s="15">
        <f>SUM(Data_sheet_PTD!$AN54:AO54)</f>
        <v>199735.18</v>
      </c>
      <c r="AP54" s="15">
        <f>SUM(Data_sheet_PTD!$AN54:AP54)</f>
        <v>318645.59999999998</v>
      </c>
      <c r="AQ54" s="15">
        <f>SUM(Data_sheet_PTD!$AN54:AQ54)</f>
        <v>438435.5</v>
      </c>
      <c r="AR54" s="15">
        <f>SUM(Data_sheet_PTD!$AN54:AR54)</f>
        <v>571977.9</v>
      </c>
      <c r="AS54" s="15">
        <f>SUM(Data_sheet_PTD!$AN54:AS54)</f>
        <v>711486.52</v>
      </c>
      <c r="AT54" s="15">
        <f>SUM(Data_sheet_PTD!$AN54:AT54)</f>
        <v>848556.71</v>
      </c>
      <c r="AU54" s="15">
        <f>SUM(Data_sheet_PTD!$AN54:AU54)</f>
        <v>996695.01</v>
      </c>
      <c r="AV54" s="15">
        <f>SUM(Data_sheet_PTD!$AN54:AV54)</f>
        <v>1116128.3700000001</v>
      </c>
      <c r="AW54" s="15">
        <f>SUM(Data_sheet_PTD!$AN54:AW54)</f>
        <v>1218050.1400000001</v>
      </c>
      <c r="AX54" s="15">
        <f>SUM(Data_sheet_PTD!$AN54:AX54)</f>
        <v>1306696.8600000001</v>
      </c>
      <c r="AY54" s="15">
        <f>SUM(Data_sheet_PTD!$AN54:AY54)</f>
        <v>1380624.61</v>
      </c>
      <c r="AZ54" s="16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17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3"/>
      <c r="DA54" s="15">
        <f>SUM(Data_sheet_PTD!DA54:$DA54)</f>
        <v>795.47081081081967</v>
      </c>
      <c r="DB54" s="15">
        <f>SUM(Data_sheet_PTD!$DA54:DB54)</f>
        <v>11685.968783783806</v>
      </c>
      <c r="DC54" s="15">
        <f>SUM(Data_sheet_PTD!$DA54:DC54)</f>
        <v>5475.6209459459624</v>
      </c>
      <c r="DD54" s="15">
        <f>SUM(Data_sheet_PTD!$DA54:DD54)</f>
        <v>2321.8709459459442</v>
      </c>
      <c r="DE54" s="15">
        <f>SUM(Data_sheet_PTD!$DA54:DE54)</f>
        <v>-166.97905405406846</v>
      </c>
      <c r="DF54" s="15">
        <f>SUM(Data_sheet_PTD!$DA54:DF54)</f>
        <v>-22490.329054054077</v>
      </c>
      <c r="DG54" s="15">
        <f>SUM(Data_sheet_PTD!$DA54:DG54)</f>
        <v>-30747.41905405408</v>
      </c>
      <c r="DH54" s="15">
        <f>SUM(Data_sheet_PTD!$DA54:DH54)</f>
        <v>-20282.66905405408</v>
      </c>
      <c r="DI54" s="15">
        <f>SUM(Data_sheet_PTD!$DA54:DI54)</f>
        <v>-21846.109054054094</v>
      </c>
      <c r="DJ54" s="15">
        <f>SUM(Data_sheet_PTD!$DA54:DJ54)</f>
        <v>-23548.219054054065</v>
      </c>
      <c r="DK54" s="15">
        <f>SUM(Data_sheet_PTD!$DA54:DK54)</f>
        <v>-21021.239054054029</v>
      </c>
      <c r="DL54" s="15">
        <f>SUM(Data_sheet_PTD!$DA54:DL54)</f>
        <v>-25321.449054054036</v>
      </c>
      <c r="DM54" s="13"/>
      <c r="DN54" s="15">
        <f>SUM(Data_sheet_PTD!$DN54:DN54)</f>
        <v>10542.669189189186</v>
      </c>
      <c r="DO54" s="15">
        <f>SUM(Data_sheet_PTD!$DN54:DO54)</f>
        <v>17449.121216216219</v>
      </c>
      <c r="DP54" s="15">
        <f>SUM(Data_sheet_PTD!$DN54:DP54)</f>
        <v>25483.609054054064</v>
      </c>
      <c r="DQ54" s="15">
        <f>SUM(Data_sheet_PTD!$DN54:DQ54)</f>
        <v>25483.609054054064</v>
      </c>
      <c r="DR54" s="15">
        <f>SUM(Data_sheet_PTD!$DN54:DR54)</f>
        <v>25483.609054054064</v>
      </c>
      <c r="DS54" s="15">
        <f>SUM(Data_sheet_PTD!$DN54:DS54)</f>
        <v>25483.609054054064</v>
      </c>
      <c r="DT54" s="15">
        <f>SUM(Data_sheet_PTD!$DN54:DT54)</f>
        <v>25483.609054054064</v>
      </c>
      <c r="DU54" s="15">
        <f>SUM(Data_sheet_PTD!$DN54:DU54)</f>
        <v>25483.609054054064</v>
      </c>
      <c r="DV54" s="15">
        <f>SUM(Data_sheet_PTD!$DN54:DV54)</f>
        <v>25483.609054054064</v>
      </c>
      <c r="DW54" s="15">
        <f>SUM(Data_sheet_PTD!$DN54:DW54)</f>
        <v>25483.609054054064</v>
      </c>
      <c r="DX54" s="15">
        <f>SUM(Data_sheet_PTD!$DN54:DX54)</f>
        <v>25483.609054054064</v>
      </c>
      <c r="DY54" s="15">
        <f>SUM(Data_sheet_PTD!$DN54:DY54)</f>
        <v>25483.609054054064</v>
      </c>
      <c r="DZ54" s="13"/>
      <c r="EB54" s="22">
        <f t="shared" si="2"/>
        <v>0</v>
      </c>
      <c r="EC54" s="22">
        <f t="shared" si="2"/>
        <v>-2.9103830456733704E-11</v>
      </c>
      <c r="ED54" s="22">
        <f t="shared" si="2"/>
        <v>-4.3655745685100555E-11</v>
      </c>
      <c r="EE54" s="22">
        <f t="shared" si="2"/>
        <v>-2.9103830456733704E-11</v>
      </c>
      <c r="EF54" s="22">
        <f t="shared" si="2"/>
        <v>0</v>
      </c>
      <c r="EG54" s="22">
        <f t="shared" si="2"/>
        <v>4.0017766878008842E-11</v>
      </c>
      <c r="EH54" s="22">
        <f t="shared" si="2"/>
        <v>-4.0017766878008842E-11</v>
      </c>
      <c r="EI54" s="22">
        <f t="shared" si="2"/>
        <v>-4.0017766878008842E-11</v>
      </c>
      <c r="EJ54" s="22">
        <f t="shared" si="2"/>
        <v>2.9103830456733704E-11</v>
      </c>
      <c r="EK54" s="22">
        <f t="shared" si="2"/>
        <v>1.3096723705530167E-10</v>
      </c>
      <c r="EL54" s="22">
        <f t="shared" si="2"/>
        <v>7.6397554948925972E-11</v>
      </c>
      <c r="EM54" s="22">
        <f t="shared" si="2"/>
        <v>1.2005330063402653E-10</v>
      </c>
    </row>
    <row r="55" spans="12:143" x14ac:dyDescent="0.3">
      <c r="L55" s="7"/>
      <c r="M55" t="s">
        <v>61</v>
      </c>
      <c r="N55" s="15">
        <f>SUM(Data_sheet_PTD!$N55:N55)</f>
        <v>49028.7</v>
      </c>
      <c r="O55" s="15">
        <f>SUM(Data_sheet_PTD!$N55:O55)</f>
        <v>98538.299999999988</v>
      </c>
      <c r="P55" s="15">
        <f>SUM(Data_sheet_PTD!$N55:P55)</f>
        <v>157606.34999999998</v>
      </c>
      <c r="Q55" s="15">
        <f>SUM(Data_sheet_PTD!$N55:Q55)</f>
        <v>229210.53999999998</v>
      </c>
      <c r="R55" s="15">
        <f>SUM(Data_sheet_PTD!$N55:R55)</f>
        <v>298959.11</v>
      </c>
      <c r="S55" s="15">
        <f>SUM(Data_sheet_PTD!$N55:S55)</f>
        <v>378562.64999999997</v>
      </c>
      <c r="T55" s="15">
        <f>SUM(Data_sheet_PTD!$N55:T55)</f>
        <v>474080.89999999997</v>
      </c>
      <c r="U55" s="15">
        <f>SUM(Data_sheet_PTD!$N55:U55)</f>
        <v>556577.72</v>
      </c>
      <c r="V55" s="15">
        <f>SUM(Data_sheet_PTD!$N55:V55)</f>
        <v>622573.29999999993</v>
      </c>
      <c r="W55" s="15">
        <f>SUM(Data_sheet_PTD!$N55:W55)</f>
        <v>688755.14999999991</v>
      </c>
      <c r="X55" s="15">
        <f>SUM(Data_sheet_PTD!$N55:X55)</f>
        <v>740821.60999999987</v>
      </c>
      <c r="Y55" s="15">
        <f>SUM(Data_sheet_PTD!$N55:Y55)</f>
        <v>789841.57999999984</v>
      </c>
      <c r="Z55" s="16"/>
      <c r="AA55" s="15">
        <f>SUM(Data_sheet_PTD!$AA55:AA55)</f>
        <v>56737.63</v>
      </c>
      <c r="AB55" s="15">
        <f>SUM(Data_sheet_PTD!$AA55:AB55)</f>
        <v>109848.04999999999</v>
      </c>
      <c r="AC55" s="15">
        <f>SUM(Data_sheet_PTD!$AA55:AC55)</f>
        <v>181610.65</v>
      </c>
      <c r="AD55" s="15">
        <f>SUM(Data_sheet_PTD!$AA55:AD55)</f>
        <v>261746.21</v>
      </c>
      <c r="AE55" s="15">
        <f>SUM(Data_sheet_PTD!$AA55:AE55)</f>
        <v>348103.25</v>
      </c>
      <c r="AF55" s="15">
        <f>SUM(Data_sheet_PTD!$AA55:AF55)</f>
        <v>448218.04</v>
      </c>
      <c r="AG55" s="15">
        <f>SUM(Data_sheet_PTD!$AA55:AG55)</f>
        <v>549239.6</v>
      </c>
      <c r="AH55" s="15">
        <f>SUM(Data_sheet_PTD!$AA55:AH55)</f>
        <v>645500.44999999995</v>
      </c>
      <c r="AI55" s="15">
        <f>SUM(Data_sheet_PTD!$AA55:AI55)</f>
        <v>723269.42999999993</v>
      </c>
      <c r="AJ55" s="15">
        <f>SUM(Data_sheet_PTD!$AA55:AJ55)</f>
        <v>790551.1</v>
      </c>
      <c r="AK55" s="15">
        <f>SUM(Data_sheet_PTD!$AA55:AK55)</f>
        <v>844193.73</v>
      </c>
      <c r="AL55" s="15">
        <f>SUM(Data_sheet_PTD!$AA55:AL55)</f>
        <v>887925.9</v>
      </c>
      <c r="AM55" s="16"/>
      <c r="AN55" s="15">
        <f>SUM(Data_sheet_PTD!$AN55:AN55)</f>
        <v>62938.57</v>
      </c>
      <c r="AO55" s="15">
        <f>SUM(Data_sheet_PTD!$AN55:AO55)</f>
        <v>130532.37</v>
      </c>
      <c r="AP55" s="15">
        <f>SUM(Data_sheet_PTD!$AN55:AP55)</f>
        <v>209876.71</v>
      </c>
      <c r="AQ55" s="15">
        <f>SUM(Data_sheet_PTD!$AN55:AQ55)</f>
        <v>290924.71999999997</v>
      </c>
      <c r="AR55" s="15">
        <f>SUM(Data_sheet_PTD!$AN55:AR55)</f>
        <v>383756.93</v>
      </c>
      <c r="AS55" s="15">
        <f>SUM(Data_sheet_PTD!$AN55:AS55)</f>
        <v>478613.82</v>
      </c>
      <c r="AT55" s="15">
        <f>SUM(Data_sheet_PTD!$AN55:AT55)</f>
        <v>573024.91</v>
      </c>
      <c r="AU55" s="15">
        <f>SUM(Data_sheet_PTD!$AN55:AU55)</f>
        <v>673301.39</v>
      </c>
      <c r="AV55" s="15">
        <f>SUM(Data_sheet_PTD!$AN55:AV55)</f>
        <v>753676.13</v>
      </c>
      <c r="AW55" s="15">
        <f>SUM(Data_sheet_PTD!$AN55:AW55)</f>
        <v>824554.2</v>
      </c>
      <c r="AX55" s="15">
        <f>SUM(Data_sheet_PTD!$AN55:AX55)</f>
        <v>881080.55999999994</v>
      </c>
      <c r="AY55" s="15">
        <f>SUM(Data_sheet_PTD!$AN55:AY55)</f>
        <v>936075.22</v>
      </c>
      <c r="AZ55" s="16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17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3"/>
      <c r="DA55" s="15">
        <f>SUM(Data_sheet_PTD!DA55:$DA55)</f>
        <v>2704.3527777777927</v>
      </c>
      <c r="DB55" s="15">
        <f>SUM(Data_sheet_PTD!$DA55:DB55)</f>
        <v>13432.521666666695</v>
      </c>
      <c r="DC55" s="15">
        <f>SUM(Data_sheet_PTD!$DA55:DC55)</f>
        <v>18810.25222222224</v>
      </c>
      <c r="DD55" s="15">
        <f>SUM(Data_sheet_PTD!$DA55:DD55)</f>
        <v>17471.368611111116</v>
      </c>
      <c r="DE55" s="15">
        <f>SUM(Data_sheet_PTD!$DA55:DE55)</f>
        <v>18928.581313813826</v>
      </c>
      <c r="DF55" s="15">
        <f>SUM(Data_sheet_PTD!$DA55:DF55)</f>
        <v>11106.981584084107</v>
      </c>
      <c r="DG55" s="15">
        <f>SUM(Data_sheet_PTD!$DA55:DG55)</f>
        <v>1944.8605030030285</v>
      </c>
      <c r="DH55" s="15">
        <f>SUM(Data_sheet_PTD!$DA55:DH55)</f>
        <v>3250.3153678678855</v>
      </c>
      <c r="DI55" s="15">
        <f>SUM(Data_sheet_PTD!$DA55:DI55)</f>
        <v>3683.7850975976226</v>
      </c>
      <c r="DJ55" s="15">
        <f>SUM(Data_sheet_PTD!$DA55:DJ55)</f>
        <v>5364.561584084111</v>
      </c>
      <c r="DK55" s="15">
        <f>SUM(Data_sheet_PTD!$DA55:DK55)</f>
        <v>6720.5521246246599</v>
      </c>
      <c r="DL55" s="15">
        <f>SUM(Data_sheet_PTD!$DA55:DL55)</f>
        <v>16496.699962462495</v>
      </c>
      <c r="DM55" s="13"/>
      <c r="DN55" s="15">
        <f>SUM(Data_sheet_PTD!$DN55:DN55)</f>
        <v>3496.587222222216</v>
      </c>
      <c r="DO55" s="15">
        <f>SUM(Data_sheet_PTD!$DN55:DO55)</f>
        <v>7251.7983333333195</v>
      </c>
      <c r="DP55" s="15">
        <f>SUM(Data_sheet_PTD!$DN55:DP55)</f>
        <v>9455.8077777777653</v>
      </c>
      <c r="DQ55" s="15">
        <f>SUM(Data_sheet_PTD!$DN55:DQ55)</f>
        <v>11707.141388888878</v>
      </c>
      <c r="DR55" s="15">
        <f>SUM(Data_sheet_PTD!$DN55:DR55)</f>
        <v>16725.098686186182</v>
      </c>
      <c r="DS55" s="15">
        <f>SUM(Data_sheet_PTD!$DN55:DS55)</f>
        <v>19288.798415915913</v>
      </c>
      <c r="DT55" s="15">
        <f>SUM(Data_sheet_PTD!$DN55:DT55)</f>
        <v>21840.449496996996</v>
      </c>
      <c r="DU55" s="15">
        <f>SUM(Data_sheet_PTD!$DN55:DU55)</f>
        <v>24550.624632132134</v>
      </c>
      <c r="DV55" s="15">
        <f>SUM(Data_sheet_PTD!$DN55:DV55)</f>
        <v>26722.914902402408</v>
      </c>
      <c r="DW55" s="15">
        <f>SUM(Data_sheet_PTD!$DN55:DW55)</f>
        <v>28638.538415915922</v>
      </c>
      <c r="DX55" s="15">
        <f>SUM(Data_sheet_PTD!$DN55:DX55)</f>
        <v>30166.277875375385</v>
      </c>
      <c r="DY55" s="15">
        <f>SUM(Data_sheet_PTD!$DN55:DY55)</f>
        <v>31652.620037537548</v>
      </c>
      <c r="DZ55" s="13"/>
      <c r="EB55" s="22">
        <f t="shared" si="2"/>
        <v>0</v>
      </c>
      <c r="EC55" s="22">
        <f t="shared" si="2"/>
        <v>0</v>
      </c>
      <c r="ED55" s="22">
        <f t="shared" si="2"/>
        <v>0</v>
      </c>
      <c r="EE55" s="22">
        <f t="shared" si="2"/>
        <v>0</v>
      </c>
      <c r="EF55" s="22">
        <f t="shared" si="2"/>
        <v>0</v>
      </c>
      <c r="EG55" s="22">
        <f t="shared" si="2"/>
        <v>0</v>
      </c>
      <c r="EH55" s="22">
        <f t="shared" si="2"/>
        <v>2.9103830456733704E-11</v>
      </c>
      <c r="EI55" s="22">
        <f t="shared" si="2"/>
        <v>4.0017766878008842E-11</v>
      </c>
      <c r="EJ55" s="22">
        <f t="shared" si="2"/>
        <v>4.0017766878008842E-11</v>
      </c>
      <c r="EK55" s="22">
        <f t="shared" si="2"/>
        <v>-5.8207660913467407E-11</v>
      </c>
      <c r="EL55" s="22">
        <f t="shared" si="2"/>
        <v>-8.7311491370201111E-11</v>
      </c>
      <c r="EM55" s="22">
        <f t="shared" si="2"/>
        <v>-9.4587448984384537E-11</v>
      </c>
    </row>
    <row r="56" spans="12:143" x14ac:dyDescent="0.3">
      <c r="L56" s="7"/>
      <c r="M56" t="s">
        <v>62</v>
      </c>
      <c r="N56" s="15">
        <f>SUM(Data_sheet_PTD!$N56:N56)</f>
        <v>43435.99</v>
      </c>
      <c r="O56" s="15">
        <f>SUM(Data_sheet_PTD!$N56:O56)</f>
        <v>94425.919999999998</v>
      </c>
      <c r="P56" s="15">
        <f>SUM(Data_sheet_PTD!$N56:P56)</f>
        <v>150125.4</v>
      </c>
      <c r="Q56" s="15">
        <f>SUM(Data_sheet_PTD!$N56:Q56)</f>
        <v>212599.94</v>
      </c>
      <c r="R56" s="15">
        <f>SUM(Data_sheet_PTD!$N56:R56)</f>
        <v>257272.84</v>
      </c>
      <c r="S56" s="15">
        <f>SUM(Data_sheet_PTD!$N56:S56)</f>
        <v>308889.95</v>
      </c>
      <c r="T56" s="15">
        <f>SUM(Data_sheet_PTD!$N56:T56)</f>
        <v>374140.65</v>
      </c>
      <c r="U56" s="15">
        <f>SUM(Data_sheet_PTD!$N56:U56)</f>
        <v>438536.25</v>
      </c>
      <c r="V56" s="15">
        <f>SUM(Data_sheet_PTD!$N56:V56)</f>
        <v>496586.43</v>
      </c>
      <c r="W56" s="15">
        <f>SUM(Data_sheet_PTD!$N56:W56)</f>
        <v>556643.22</v>
      </c>
      <c r="X56" s="15">
        <f>SUM(Data_sheet_PTD!$N56:X56)</f>
        <v>601723.32999999996</v>
      </c>
      <c r="Y56" s="15">
        <f>SUM(Data_sheet_PTD!$N56:Y56)</f>
        <v>636149.54999999993</v>
      </c>
      <c r="Z56" s="16"/>
      <c r="AA56" s="15">
        <f>SUM(Data_sheet_PTD!$AA56:AA56)</f>
        <v>48703.86</v>
      </c>
      <c r="AB56" s="15">
        <f>SUM(Data_sheet_PTD!$AA56:AB56)</f>
        <v>100872.09</v>
      </c>
      <c r="AC56" s="15">
        <f>SUM(Data_sheet_PTD!$AA56:AC56)</f>
        <v>173340.52</v>
      </c>
      <c r="AD56" s="15">
        <f>SUM(Data_sheet_PTD!$AA56:AD56)</f>
        <v>258330.27</v>
      </c>
      <c r="AE56" s="15">
        <f>SUM(Data_sheet_PTD!$AA56:AE56)</f>
        <v>332231.27</v>
      </c>
      <c r="AF56" s="15">
        <f>SUM(Data_sheet_PTD!$AA56:AF56)</f>
        <v>407763.20000000001</v>
      </c>
      <c r="AG56" s="15">
        <f>SUM(Data_sheet_PTD!$AA56:AG56)</f>
        <v>483383.81</v>
      </c>
      <c r="AH56" s="15">
        <f>SUM(Data_sheet_PTD!$AA56:AH56)</f>
        <v>551310.47</v>
      </c>
      <c r="AI56" s="15">
        <f>SUM(Data_sheet_PTD!$AA56:AI56)</f>
        <v>632315.39999999991</v>
      </c>
      <c r="AJ56" s="15">
        <f>SUM(Data_sheet_PTD!$AA56:AJ56)</f>
        <v>705341.05999999994</v>
      </c>
      <c r="AK56" s="15">
        <f>SUM(Data_sheet_PTD!$AA56:AK56)</f>
        <v>762225.2</v>
      </c>
      <c r="AL56" s="15">
        <f>SUM(Data_sheet_PTD!$AA56:AL56)</f>
        <v>806913.79999999993</v>
      </c>
      <c r="AM56" s="16"/>
      <c r="AN56" s="15">
        <f>SUM(Data_sheet_PTD!$AN56:AN56)</f>
        <v>59128.75</v>
      </c>
      <c r="AO56" s="15">
        <f>SUM(Data_sheet_PTD!$AN56:AO56)</f>
        <v>125904.06</v>
      </c>
      <c r="AP56" s="15">
        <f>SUM(Data_sheet_PTD!$AN56:AP56)</f>
        <v>203576.94</v>
      </c>
      <c r="AQ56" s="15">
        <f>SUM(Data_sheet_PTD!$AN56:AQ56)</f>
        <v>294134.69</v>
      </c>
      <c r="AR56" s="15">
        <f>SUM(Data_sheet_PTD!$AN56:AR56)</f>
        <v>380398.17</v>
      </c>
      <c r="AS56" s="15">
        <f>SUM(Data_sheet_PTD!$AN56:AS56)</f>
        <v>467904.12</v>
      </c>
      <c r="AT56" s="15">
        <f>SUM(Data_sheet_PTD!$AN56:AT56)</f>
        <v>553934.82999999996</v>
      </c>
      <c r="AU56" s="15">
        <f>SUM(Data_sheet_PTD!$AN56:AU56)</f>
        <v>654082.56999999995</v>
      </c>
      <c r="AV56" s="15">
        <f>SUM(Data_sheet_PTD!$AN56:AV56)</f>
        <v>762215.7</v>
      </c>
      <c r="AW56" s="15">
        <f>SUM(Data_sheet_PTD!$AN56:AW56)</f>
        <v>869345.91999999993</v>
      </c>
      <c r="AX56" s="15">
        <f>SUM(Data_sheet_PTD!$AN56:AX56)</f>
        <v>950202.71</v>
      </c>
      <c r="AY56" s="15">
        <f>SUM(Data_sheet_PTD!$AN56:AY56)</f>
        <v>1024158.9199999999</v>
      </c>
      <c r="AZ56" s="16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17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3"/>
      <c r="DA56" s="15">
        <f>SUM(Data_sheet_PTD!DA56:$DA56)</f>
        <v>7816.2686764705822</v>
      </c>
      <c r="DB56" s="15">
        <f>SUM(Data_sheet_PTD!$DA56:DB56)</f>
        <v>19477.379117647044</v>
      </c>
      <c r="DC56" s="15">
        <f>SUM(Data_sheet_PTD!$DA56:DC56)</f>
        <v>21255.084411764699</v>
      </c>
      <c r="DD56" s="15">
        <f>SUM(Data_sheet_PTD!$DA56:DD56)</f>
        <v>26823.084411764703</v>
      </c>
      <c r="DE56" s="15">
        <f>SUM(Data_sheet_PTD!$DA56:DE56)</f>
        <v>32191.228195548487</v>
      </c>
      <c r="DF56" s="15">
        <f>SUM(Data_sheet_PTD!$DA56:DF56)</f>
        <v>37070.171168521469</v>
      </c>
      <c r="DG56" s="15">
        <f>SUM(Data_sheet_PTD!$DA56:DG56)</f>
        <v>40504.80819554851</v>
      </c>
      <c r="DH56" s="15">
        <f>SUM(Data_sheet_PTD!$DA56:DH56)</f>
        <v>64605.801168521488</v>
      </c>
      <c r="DI56" s="15">
        <f>SUM(Data_sheet_PTD!$DA56:DI56)</f>
        <v>82966.450087440433</v>
      </c>
      <c r="DJ56" s="15">
        <f>SUM(Data_sheet_PTD!$DA56:DJ56)</f>
        <v>108384.7760333864</v>
      </c>
      <c r="DK56" s="15">
        <f>SUM(Data_sheet_PTD!$DA56:DK56)</f>
        <v>125801.47008744047</v>
      </c>
      <c r="DL56" s="15">
        <f>SUM(Data_sheet_PTD!$DA56:DL56)</f>
        <v>149072.63062798101</v>
      </c>
      <c r="DM56" s="13"/>
      <c r="DN56" s="15">
        <f>SUM(Data_sheet_PTD!$DN56:DN56)</f>
        <v>2608.621323529414</v>
      </c>
      <c r="DO56" s="15">
        <f>SUM(Data_sheet_PTD!$DN56:DO56)</f>
        <v>5554.5908823529462</v>
      </c>
      <c r="DP56" s="15">
        <f>SUM(Data_sheet_PTD!$DN56:DP56)</f>
        <v>8981.3355882353026</v>
      </c>
      <c r="DQ56" s="15">
        <f>SUM(Data_sheet_PTD!$DN56:DQ56)</f>
        <v>8981.3355882353026</v>
      </c>
      <c r="DR56" s="15">
        <f>SUM(Data_sheet_PTD!$DN56:DR56)</f>
        <v>15975.671804451511</v>
      </c>
      <c r="DS56" s="15">
        <f>SUM(Data_sheet_PTD!$DN56:DS56)</f>
        <v>23070.74883147853</v>
      </c>
      <c r="DT56" s="15">
        <f>SUM(Data_sheet_PTD!$DN56:DT56)</f>
        <v>30046.211804451497</v>
      </c>
      <c r="DU56" s="15">
        <f>SUM(Data_sheet_PTD!$DN56:DU56)</f>
        <v>38166.298831478518</v>
      </c>
      <c r="DV56" s="15">
        <f>SUM(Data_sheet_PTD!$DN56:DV56)</f>
        <v>46933.849912559592</v>
      </c>
      <c r="DW56" s="15">
        <f>SUM(Data_sheet_PTD!$DN56:DW56)</f>
        <v>55620.083966613638</v>
      </c>
      <c r="DX56" s="15">
        <f>SUM(Data_sheet_PTD!$DN56:DX56)</f>
        <v>62176.03991255958</v>
      </c>
      <c r="DY56" s="15">
        <f>SUM(Data_sheet_PTD!$DN56:DY56)</f>
        <v>68172.48937201903</v>
      </c>
      <c r="DZ56" s="13"/>
      <c r="EB56" s="22">
        <f t="shared" si="2"/>
        <v>0</v>
      </c>
      <c r="EC56" s="22">
        <f t="shared" si="2"/>
        <v>0</v>
      </c>
      <c r="ED56" s="22">
        <f t="shared" si="2"/>
        <v>0</v>
      </c>
      <c r="EE56" s="22">
        <f t="shared" si="2"/>
        <v>0</v>
      </c>
      <c r="EF56" s="22">
        <f t="shared" si="2"/>
        <v>0</v>
      </c>
      <c r="EG56" s="22">
        <f t="shared" si="2"/>
        <v>0</v>
      </c>
      <c r="EH56" s="22">
        <f t="shared" si="2"/>
        <v>0</v>
      </c>
      <c r="EI56" s="22">
        <f t="shared" si="2"/>
        <v>0</v>
      </c>
      <c r="EJ56" s="22">
        <f t="shared" si="2"/>
        <v>0</v>
      </c>
      <c r="EK56" s="22">
        <f t="shared" si="2"/>
        <v>0</v>
      </c>
      <c r="EL56" s="22">
        <f t="shared" si="2"/>
        <v>0</v>
      </c>
      <c r="EM56" s="22">
        <f t="shared" si="2"/>
        <v>0</v>
      </c>
    </row>
    <row r="57" spans="12:143" x14ac:dyDescent="0.3">
      <c r="L57" s="7"/>
      <c r="M57" t="s">
        <v>63</v>
      </c>
      <c r="N57" s="15">
        <f>SUM(Data_sheet_PTD!$N57:N57)</f>
        <v>0</v>
      </c>
      <c r="O57" s="15">
        <f>SUM(Data_sheet_PTD!$N57:O57)</f>
        <v>0</v>
      </c>
      <c r="P57" s="15">
        <f>SUM(Data_sheet_PTD!$N57:P57)</f>
        <v>0</v>
      </c>
      <c r="Q57" s="15">
        <f>SUM(Data_sheet_PTD!$N57:Q57)</f>
        <v>0</v>
      </c>
      <c r="R57" s="15">
        <f>SUM(Data_sheet_PTD!$N57:R57)</f>
        <v>0</v>
      </c>
      <c r="S57" s="15">
        <f>SUM(Data_sheet_PTD!$N57:S57)</f>
        <v>0</v>
      </c>
      <c r="T57" s="15">
        <f>SUM(Data_sheet_PTD!$N57:T57)</f>
        <v>0</v>
      </c>
      <c r="U57" s="15">
        <f>SUM(Data_sheet_PTD!$N57:U57)</f>
        <v>0</v>
      </c>
      <c r="V57" s="15">
        <f>SUM(Data_sheet_PTD!$N57:V57)</f>
        <v>0</v>
      </c>
      <c r="W57" s="15">
        <f>SUM(Data_sheet_PTD!$N57:W57)</f>
        <v>0</v>
      </c>
      <c r="X57" s="15">
        <f>SUM(Data_sheet_PTD!$N57:X57)</f>
        <v>0</v>
      </c>
      <c r="Y57" s="15">
        <f>SUM(Data_sheet_PTD!$N57:Y57)</f>
        <v>0</v>
      </c>
      <c r="Z57" s="16"/>
      <c r="AA57" s="15">
        <f>SUM(Data_sheet_PTD!$AA57:AA57)</f>
        <v>0</v>
      </c>
      <c r="AB57" s="15">
        <f>SUM(Data_sheet_PTD!$AA57:AB57)</f>
        <v>0</v>
      </c>
      <c r="AC57" s="15">
        <f>SUM(Data_sheet_PTD!$AA57:AC57)</f>
        <v>0</v>
      </c>
      <c r="AD57" s="15">
        <f>SUM(Data_sheet_PTD!$AA57:AD57)</f>
        <v>0</v>
      </c>
      <c r="AE57" s="15">
        <f>SUM(Data_sheet_PTD!$AA57:AE57)</f>
        <v>0</v>
      </c>
      <c r="AF57" s="15">
        <f>SUM(Data_sheet_PTD!$AA57:AF57)</f>
        <v>0</v>
      </c>
      <c r="AG57" s="15">
        <f>SUM(Data_sheet_PTD!$AA57:AG57)</f>
        <v>0</v>
      </c>
      <c r="AH57" s="15">
        <f>SUM(Data_sheet_PTD!$AA57:AH57)</f>
        <v>0</v>
      </c>
      <c r="AI57" s="15">
        <f>SUM(Data_sheet_PTD!$AA57:AI57)</f>
        <v>0</v>
      </c>
      <c r="AJ57" s="15">
        <f>SUM(Data_sheet_PTD!$AA57:AJ57)</f>
        <v>0</v>
      </c>
      <c r="AK57" s="15">
        <f>SUM(Data_sheet_PTD!$AA57:AK57)</f>
        <v>0</v>
      </c>
      <c r="AL57" s="15">
        <f>SUM(Data_sheet_PTD!$AA57:AL57)</f>
        <v>0</v>
      </c>
      <c r="AM57" s="16"/>
      <c r="AN57" s="15">
        <f>SUM(Data_sheet_PTD!$AN57:AN57)</f>
        <v>0</v>
      </c>
      <c r="AO57" s="15">
        <f>SUM(Data_sheet_PTD!$AN57:AO57)</f>
        <v>0</v>
      </c>
      <c r="AP57" s="15">
        <f>SUM(Data_sheet_PTD!$AN57:AP57)</f>
        <v>0</v>
      </c>
      <c r="AQ57" s="15">
        <f>SUM(Data_sheet_PTD!$AN57:AQ57)</f>
        <v>0</v>
      </c>
      <c r="AR57" s="15">
        <f>SUM(Data_sheet_PTD!$AN57:AR57)</f>
        <v>0</v>
      </c>
      <c r="AS57" s="15">
        <f>SUM(Data_sheet_PTD!$AN57:AS57)</f>
        <v>0</v>
      </c>
      <c r="AT57" s="15">
        <f>SUM(Data_sheet_PTD!$AN57:AT57)</f>
        <v>0</v>
      </c>
      <c r="AU57" s="15">
        <f>SUM(Data_sheet_PTD!$AN57:AU57)</f>
        <v>0</v>
      </c>
      <c r="AV57" s="15">
        <f>SUM(Data_sheet_PTD!$AN57:AV57)</f>
        <v>0</v>
      </c>
      <c r="AW57" s="15">
        <f>SUM(Data_sheet_PTD!$AN57:AW57)</f>
        <v>0</v>
      </c>
      <c r="AX57" s="15">
        <f>SUM(Data_sheet_PTD!$AN57:AX57)</f>
        <v>0</v>
      </c>
      <c r="AY57" s="15">
        <f>SUM(Data_sheet_PTD!$AN57:AY57)</f>
        <v>0</v>
      </c>
      <c r="AZ57" s="16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17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3"/>
      <c r="DA57" s="15">
        <f>SUM(Data_sheet_PTD!DA57:$DA57)</f>
        <v>0</v>
      </c>
      <c r="DB57" s="15">
        <f>SUM(Data_sheet_PTD!$DA57:DB57)</f>
        <v>0</v>
      </c>
      <c r="DC57" s="15">
        <f>SUM(Data_sheet_PTD!$DA57:DC57)</f>
        <v>0</v>
      </c>
      <c r="DD57" s="15">
        <f>SUM(Data_sheet_PTD!$DA57:DD57)</f>
        <v>0</v>
      </c>
      <c r="DE57" s="15">
        <f>SUM(Data_sheet_PTD!$DA57:DE57)</f>
        <v>0</v>
      </c>
      <c r="DF57" s="15">
        <f>SUM(Data_sheet_PTD!$DA57:DF57)</f>
        <v>0</v>
      </c>
      <c r="DG57" s="15">
        <f>SUM(Data_sheet_PTD!$DA57:DG57)</f>
        <v>0</v>
      </c>
      <c r="DH57" s="15">
        <f>SUM(Data_sheet_PTD!$DA57:DH57)</f>
        <v>0</v>
      </c>
      <c r="DI57" s="15">
        <f>SUM(Data_sheet_PTD!$DA57:DI57)</f>
        <v>0</v>
      </c>
      <c r="DJ57" s="15">
        <f>SUM(Data_sheet_PTD!$DA57:DJ57)</f>
        <v>0</v>
      </c>
      <c r="DK57" s="15">
        <f>SUM(Data_sheet_PTD!$DA57:DK57)</f>
        <v>0</v>
      </c>
      <c r="DL57" s="15">
        <f>SUM(Data_sheet_PTD!$DA57:DL57)</f>
        <v>0</v>
      </c>
      <c r="DM57" s="13"/>
      <c r="DN57" s="15">
        <f>SUM(Data_sheet_PTD!$DN57:DN57)</f>
        <v>0</v>
      </c>
      <c r="DO57" s="15">
        <f>SUM(Data_sheet_PTD!$DN57:DO57)</f>
        <v>0</v>
      </c>
      <c r="DP57" s="15">
        <f>SUM(Data_sheet_PTD!$DN57:DP57)</f>
        <v>0</v>
      </c>
      <c r="DQ57" s="15">
        <f>SUM(Data_sheet_PTD!$DN57:DQ57)</f>
        <v>0</v>
      </c>
      <c r="DR57" s="15">
        <f>SUM(Data_sheet_PTD!$DN57:DR57)</f>
        <v>0</v>
      </c>
      <c r="DS57" s="15">
        <f>SUM(Data_sheet_PTD!$DN57:DS57)</f>
        <v>0</v>
      </c>
      <c r="DT57" s="15">
        <f>SUM(Data_sheet_PTD!$DN57:DT57)</f>
        <v>0</v>
      </c>
      <c r="DU57" s="15">
        <f>SUM(Data_sheet_PTD!$DN57:DU57)</f>
        <v>0</v>
      </c>
      <c r="DV57" s="15">
        <f>SUM(Data_sheet_PTD!$DN57:DV57)</f>
        <v>0</v>
      </c>
      <c r="DW57" s="15">
        <f>SUM(Data_sheet_PTD!$DN57:DW57)</f>
        <v>0</v>
      </c>
      <c r="DX57" s="15">
        <f>SUM(Data_sheet_PTD!$DN57:DX57)</f>
        <v>0</v>
      </c>
      <c r="DY57" s="15">
        <f>SUM(Data_sheet_PTD!$DN57:DY57)</f>
        <v>0</v>
      </c>
      <c r="DZ57" s="13"/>
      <c r="EB57" s="22">
        <f t="shared" si="2"/>
        <v>0</v>
      </c>
      <c r="EC57" s="22">
        <f t="shared" si="2"/>
        <v>0</v>
      </c>
      <c r="ED57" s="22">
        <f t="shared" si="2"/>
        <v>0</v>
      </c>
      <c r="EE57" s="22">
        <f t="shared" si="2"/>
        <v>0</v>
      </c>
      <c r="EF57" s="22">
        <f t="shared" si="2"/>
        <v>0</v>
      </c>
      <c r="EG57" s="22">
        <f t="shared" si="2"/>
        <v>0</v>
      </c>
      <c r="EH57" s="22">
        <f t="shared" si="2"/>
        <v>0</v>
      </c>
      <c r="EI57" s="22">
        <f t="shared" si="2"/>
        <v>0</v>
      </c>
      <c r="EJ57" s="22">
        <f t="shared" si="2"/>
        <v>0</v>
      </c>
      <c r="EK57" s="22">
        <f t="shared" si="2"/>
        <v>0</v>
      </c>
      <c r="EL57" s="22">
        <f t="shared" si="2"/>
        <v>0</v>
      </c>
      <c r="EM57" s="22">
        <f t="shared" si="2"/>
        <v>0</v>
      </c>
    </row>
    <row r="58" spans="12:143" x14ac:dyDescent="0.3">
      <c r="L58" s="7"/>
      <c r="M58" t="s">
        <v>64</v>
      </c>
      <c r="N58" s="15">
        <f>SUM(Data_sheet_PTD!$N58:N58)</f>
        <v>22427.01</v>
      </c>
      <c r="O58" s="15">
        <f>SUM(Data_sheet_PTD!$N58:O58)</f>
        <v>54053.45</v>
      </c>
      <c r="P58" s="15">
        <f>SUM(Data_sheet_PTD!$N58:P58)</f>
        <v>92074.459999999992</v>
      </c>
      <c r="Q58" s="15">
        <f>SUM(Data_sheet_PTD!$N58:Q58)</f>
        <v>141085.84999999998</v>
      </c>
      <c r="R58" s="15">
        <f>SUM(Data_sheet_PTD!$N58:R58)</f>
        <v>181056.13999999998</v>
      </c>
      <c r="S58" s="15">
        <f>SUM(Data_sheet_PTD!$N58:S58)</f>
        <v>226295.09999999998</v>
      </c>
      <c r="T58" s="15">
        <f>SUM(Data_sheet_PTD!$N58:T58)</f>
        <v>275012.24</v>
      </c>
      <c r="U58" s="15">
        <f>SUM(Data_sheet_PTD!$N58:U58)</f>
        <v>314376.15999999997</v>
      </c>
      <c r="V58" s="15">
        <f>SUM(Data_sheet_PTD!$N58:V58)</f>
        <v>349691.26999999996</v>
      </c>
      <c r="W58" s="15">
        <f>SUM(Data_sheet_PTD!$N58:W58)</f>
        <v>388926.56999999995</v>
      </c>
      <c r="X58" s="15">
        <f>SUM(Data_sheet_PTD!$N58:X58)</f>
        <v>413876.63999999996</v>
      </c>
      <c r="Y58" s="15">
        <f>SUM(Data_sheet_PTD!$N58:Y58)</f>
        <v>438565.63999999996</v>
      </c>
      <c r="Z58" s="16"/>
      <c r="AA58" s="15">
        <f>SUM(Data_sheet_PTD!$AA58:AA58)</f>
        <v>30946.9</v>
      </c>
      <c r="AB58" s="15">
        <f>SUM(Data_sheet_PTD!$AA58:AB58)</f>
        <v>65535.130000000005</v>
      </c>
      <c r="AC58" s="15">
        <f>SUM(Data_sheet_PTD!$AA58:AC58)</f>
        <v>107846.6</v>
      </c>
      <c r="AD58" s="15">
        <f>SUM(Data_sheet_PTD!$AA58:AD58)</f>
        <v>166108.73000000001</v>
      </c>
      <c r="AE58" s="15">
        <f>SUM(Data_sheet_PTD!$AA58:AE58)</f>
        <v>227185.43</v>
      </c>
      <c r="AF58" s="15">
        <f>SUM(Data_sheet_PTD!$AA58:AF58)</f>
        <v>287413.01</v>
      </c>
      <c r="AG58" s="15">
        <f>SUM(Data_sheet_PTD!$AA58:AG58)</f>
        <v>332724.32</v>
      </c>
      <c r="AH58" s="15">
        <f>SUM(Data_sheet_PTD!$AA58:AH58)</f>
        <v>377448.75</v>
      </c>
      <c r="AI58" s="15">
        <f>SUM(Data_sheet_PTD!$AA58:AI58)</f>
        <v>416393.78</v>
      </c>
      <c r="AJ58" s="15">
        <f>SUM(Data_sheet_PTD!$AA58:AJ58)</f>
        <v>455824.71</v>
      </c>
      <c r="AK58" s="15">
        <f>SUM(Data_sheet_PTD!$AA58:AK58)</f>
        <v>476045.86000000004</v>
      </c>
      <c r="AL58" s="15">
        <f>SUM(Data_sheet_PTD!$AA58:AL58)</f>
        <v>502046.68000000005</v>
      </c>
      <c r="AM58" s="16"/>
      <c r="AN58" s="15">
        <f>SUM(Data_sheet_PTD!$AN58:AN58)</f>
        <v>35835.61</v>
      </c>
      <c r="AO58" s="15">
        <f>SUM(Data_sheet_PTD!$AN58:AO58)</f>
        <v>86870.05</v>
      </c>
      <c r="AP58" s="15">
        <f>SUM(Data_sheet_PTD!$AN58:AP58)</f>
        <v>141094.34</v>
      </c>
      <c r="AQ58" s="15">
        <f>SUM(Data_sheet_PTD!$AN58:AQ58)</f>
        <v>208365.01</v>
      </c>
      <c r="AR58" s="15">
        <f>SUM(Data_sheet_PTD!$AN58:AR58)</f>
        <v>272761.14</v>
      </c>
      <c r="AS58" s="15">
        <f>SUM(Data_sheet_PTD!$AN58:AS58)</f>
        <v>337778.08</v>
      </c>
      <c r="AT58" s="15">
        <f>SUM(Data_sheet_PTD!$AN58:AT58)</f>
        <v>391127.75</v>
      </c>
      <c r="AU58" s="15">
        <f>SUM(Data_sheet_PTD!$AN58:AU58)</f>
        <v>447815.63</v>
      </c>
      <c r="AV58" s="15">
        <f>SUM(Data_sheet_PTD!$AN58:AV58)</f>
        <v>495632.77</v>
      </c>
      <c r="AW58" s="15">
        <f>SUM(Data_sheet_PTD!$AN58:AW58)</f>
        <v>554482.13</v>
      </c>
      <c r="AX58" s="15">
        <f>SUM(Data_sheet_PTD!$AN58:AX58)</f>
        <v>595109.39</v>
      </c>
      <c r="AY58" s="15">
        <f>SUM(Data_sheet_PTD!$AN58:AY58)</f>
        <v>632024.31000000006</v>
      </c>
      <c r="AZ58" s="16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17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3"/>
      <c r="DA58" s="15">
        <f>SUM(Data_sheet_PTD!DA58:$DA58)</f>
        <v>352.55683544302946</v>
      </c>
      <c r="DB58" s="15">
        <f>SUM(Data_sheet_PTD!$DA58:DB58)</f>
        <v>10338.71113924049</v>
      </c>
      <c r="DC58" s="15">
        <f>SUM(Data_sheet_PTD!$DA58:DC58)</f>
        <v>17446.847215189846</v>
      </c>
      <c r="DD58" s="15">
        <f>SUM(Data_sheet_PTD!$DA58:DD58)</f>
        <v>26455.387215189847</v>
      </c>
      <c r="DE58" s="15">
        <f>SUM(Data_sheet_PTD!$DA58:DE58)</f>
        <v>29774.817215189847</v>
      </c>
      <c r="DF58" s="15">
        <f>SUM(Data_sheet_PTD!$DA58:DF58)</f>
        <v>34564.177215189848</v>
      </c>
      <c r="DG58" s="15">
        <f>SUM(Data_sheet_PTD!$DA58:DG58)</f>
        <v>42602.537215189848</v>
      </c>
      <c r="DH58" s="15">
        <f>SUM(Data_sheet_PTD!$DA58:DH58)</f>
        <v>54565.987215189845</v>
      </c>
      <c r="DI58" s="15">
        <f>SUM(Data_sheet_PTD!$DA58:DI58)</f>
        <v>63438.097215189846</v>
      </c>
      <c r="DJ58" s="15">
        <f>SUM(Data_sheet_PTD!$DA58:DJ58)</f>
        <v>82856.527215189839</v>
      </c>
      <c r="DK58" s="15">
        <f>SUM(Data_sheet_PTD!$DA58:DK58)</f>
        <v>103262.63721518984</v>
      </c>
      <c r="DL58" s="15">
        <f>SUM(Data_sheet_PTD!$DA58:DL58)</f>
        <v>114176.73721518985</v>
      </c>
      <c r="DM58" s="13"/>
      <c r="DN58" s="15">
        <f>SUM(Data_sheet_PTD!$DN58:DN58)</f>
        <v>4536.1531645569657</v>
      </c>
      <c r="DO58" s="15">
        <f>SUM(Data_sheet_PTD!$DN58:DO58)</f>
        <v>10996.208860759503</v>
      </c>
      <c r="DP58" s="15">
        <f>SUM(Data_sheet_PTD!$DN58:DP58)</f>
        <v>15800.892784810141</v>
      </c>
      <c r="DQ58" s="15">
        <f>SUM(Data_sheet_PTD!$DN58:DQ58)</f>
        <v>15800.892784810141</v>
      </c>
      <c r="DR58" s="15">
        <f>SUM(Data_sheet_PTD!$DN58:DR58)</f>
        <v>15800.892784810141</v>
      </c>
      <c r="DS58" s="15">
        <f>SUM(Data_sheet_PTD!$DN58:DS58)</f>
        <v>15800.892784810141</v>
      </c>
      <c r="DT58" s="15">
        <f>SUM(Data_sheet_PTD!$DN58:DT58)</f>
        <v>15800.892784810141</v>
      </c>
      <c r="DU58" s="15">
        <f>SUM(Data_sheet_PTD!$DN58:DU58)</f>
        <v>15800.892784810141</v>
      </c>
      <c r="DV58" s="15">
        <f>SUM(Data_sheet_PTD!$DN58:DV58)</f>
        <v>15800.892784810141</v>
      </c>
      <c r="DW58" s="15">
        <f>SUM(Data_sheet_PTD!$DN58:DW58)</f>
        <v>15800.892784810141</v>
      </c>
      <c r="DX58" s="15">
        <f>SUM(Data_sheet_PTD!$DN58:DX58)</f>
        <v>15800.892784810141</v>
      </c>
      <c r="DY58" s="15">
        <f>SUM(Data_sheet_PTD!$DN58:DY58)</f>
        <v>15800.892784810141</v>
      </c>
      <c r="DZ58" s="13"/>
      <c r="EB58" s="22">
        <f t="shared" si="2"/>
        <v>0</v>
      </c>
      <c r="EC58" s="22">
        <f t="shared" si="2"/>
        <v>0</v>
      </c>
      <c r="ED58" s="22">
        <f t="shared" si="2"/>
        <v>0</v>
      </c>
      <c r="EE58" s="22">
        <f t="shared" si="2"/>
        <v>0</v>
      </c>
      <c r="EF58" s="22">
        <f t="shared" si="2"/>
        <v>0</v>
      </c>
      <c r="EG58" s="22">
        <f t="shared" si="2"/>
        <v>0</v>
      </c>
      <c r="EH58" s="22">
        <f t="shared" si="2"/>
        <v>0</v>
      </c>
      <c r="EI58" s="22">
        <f t="shared" si="2"/>
        <v>0</v>
      </c>
      <c r="EJ58" s="22">
        <f t="shared" si="2"/>
        <v>0</v>
      </c>
      <c r="EK58" s="22">
        <f t="shared" si="2"/>
        <v>0</v>
      </c>
      <c r="EL58" s="22">
        <f t="shared" si="2"/>
        <v>0</v>
      </c>
      <c r="EM58" s="22">
        <f t="shared" si="2"/>
        <v>0</v>
      </c>
    </row>
    <row r="59" spans="12:143" x14ac:dyDescent="0.3">
      <c r="L59" s="7"/>
      <c r="M59" t="s">
        <v>65</v>
      </c>
      <c r="N59" s="15">
        <f>SUM(Data_sheet_PTD!$N59:N59)</f>
        <v>25096.6</v>
      </c>
      <c r="O59" s="15">
        <f>SUM(Data_sheet_PTD!$N59:O59)</f>
        <v>52973.869999999995</v>
      </c>
      <c r="P59" s="15">
        <f>SUM(Data_sheet_PTD!$N59:P59)</f>
        <v>83372.84</v>
      </c>
      <c r="Q59" s="15">
        <f>SUM(Data_sheet_PTD!$N59:Q59)</f>
        <v>126638.78</v>
      </c>
      <c r="R59" s="15">
        <f>SUM(Data_sheet_PTD!$N59:R59)</f>
        <v>173114.13</v>
      </c>
      <c r="S59" s="15">
        <f>SUM(Data_sheet_PTD!$N59:S59)</f>
        <v>218579.61000000002</v>
      </c>
      <c r="T59" s="15">
        <f>SUM(Data_sheet_PTD!$N59:T59)</f>
        <v>272359.53000000003</v>
      </c>
      <c r="U59" s="15">
        <f>SUM(Data_sheet_PTD!$N59:U59)</f>
        <v>327640.47000000003</v>
      </c>
      <c r="V59" s="15">
        <f>SUM(Data_sheet_PTD!$N59:V59)</f>
        <v>371457.32</v>
      </c>
      <c r="W59" s="15">
        <f>SUM(Data_sheet_PTD!$N59:W59)</f>
        <v>411007.57</v>
      </c>
      <c r="X59" s="15">
        <f>SUM(Data_sheet_PTD!$N59:X59)</f>
        <v>437819.19</v>
      </c>
      <c r="Y59" s="15">
        <f>SUM(Data_sheet_PTD!$N59:Y59)</f>
        <v>460214.07</v>
      </c>
      <c r="Z59" s="16"/>
      <c r="AA59" s="15">
        <f>SUM(Data_sheet_PTD!$AA59:AA59)</f>
        <v>27713.93</v>
      </c>
      <c r="AB59" s="15">
        <f>SUM(Data_sheet_PTD!$AA59:AB59)</f>
        <v>57071.17</v>
      </c>
      <c r="AC59" s="15">
        <f>SUM(Data_sheet_PTD!$AA59:AC59)</f>
        <v>101353.67</v>
      </c>
      <c r="AD59" s="15">
        <f>SUM(Data_sheet_PTD!$AA59:AD59)</f>
        <v>160559.5</v>
      </c>
      <c r="AE59" s="15">
        <f>SUM(Data_sheet_PTD!$AA59:AE59)</f>
        <v>227840.49</v>
      </c>
      <c r="AF59" s="15">
        <f>SUM(Data_sheet_PTD!$AA59:AF59)</f>
        <v>278482.08999999997</v>
      </c>
      <c r="AG59" s="15">
        <f>SUM(Data_sheet_PTD!$AA59:AG59)</f>
        <v>332634.81999999995</v>
      </c>
      <c r="AH59" s="15">
        <f>SUM(Data_sheet_PTD!$AA59:AH59)</f>
        <v>390315.22</v>
      </c>
      <c r="AI59" s="15">
        <f>SUM(Data_sheet_PTD!$AA59:AI59)</f>
        <v>417118.63999999996</v>
      </c>
      <c r="AJ59" s="15">
        <f>SUM(Data_sheet_PTD!$AA59:AJ59)</f>
        <v>417118.63999999996</v>
      </c>
      <c r="AK59" s="15">
        <f>SUM(Data_sheet_PTD!$AA59:AK59)</f>
        <v>417118.63999999996</v>
      </c>
      <c r="AL59" s="15">
        <f>SUM(Data_sheet_PTD!$AA59:AL59)</f>
        <v>417118.63999999996</v>
      </c>
      <c r="AM59" s="16"/>
      <c r="AN59" s="15">
        <f>SUM(Data_sheet_PTD!$AN59:AN59)</f>
        <v>0</v>
      </c>
      <c r="AO59" s="15">
        <f>SUM(Data_sheet_PTD!$AN59:AO59)</f>
        <v>0</v>
      </c>
      <c r="AP59" s="15">
        <f>SUM(Data_sheet_PTD!$AN59:AP59)</f>
        <v>0</v>
      </c>
      <c r="AQ59" s="15">
        <f>SUM(Data_sheet_PTD!$AN59:AQ59)</f>
        <v>0</v>
      </c>
      <c r="AR59" s="15">
        <f>SUM(Data_sheet_PTD!$AN59:AR59)</f>
        <v>0</v>
      </c>
      <c r="AS59" s="15">
        <f>SUM(Data_sheet_PTD!$AN59:AS59)</f>
        <v>0</v>
      </c>
      <c r="AT59" s="15">
        <f>SUM(Data_sheet_PTD!$AN59:AT59)</f>
        <v>0</v>
      </c>
      <c r="AU59" s="15">
        <f>SUM(Data_sheet_PTD!$AN59:AU59)</f>
        <v>0</v>
      </c>
      <c r="AV59" s="15">
        <f>SUM(Data_sheet_PTD!$AN59:AV59)</f>
        <v>0</v>
      </c>
      <c r="AW59" s="15">
        <f>SUM(Data_sheet_PTD!$AN59:AW59)</f>
        <v>0</v>
      </c>
      <c r="AX59" s="15">
        <f>SUM(Data_sheet_PTD!$AN59:AX59)</f>
        <v>0</v>
      </c>
      <c r="AY59" s="15">
        <f>SUM(Data_sheet_PTD!$AN59:AY59)</f>
        <v>0</v>
      </c>
      <c r="AZ59" s="16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17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3"/>
      <c r="DA59" s="15">
        <f>SUM(Data_sheet_PTD!DA59:$DA59)</f>
        <v>-27713.93</v>
      </c>
      <c r="DB59" s="15">
        <f>SUM(Data_sheet_PTD!$DA59:DB59)</f>
        <v>-57071.17</v>
      </c>
      <c r="DC59" s="15">
        <f>SUM(Data_sheet_PTD!$DA59:DC59)</f>
        <v>-101353.67</v>
      </c>
      <c r="DD59" s="15">
        <f>SUM(Data_sheet_PTD!$DA59:DD59)</f>
        <v>-160559.5</v>
      </c>
      <c r="DE59" s="15">
        <f>SUM(Data_sheet_PTD!$DA59:DE59)</f>
        <v>-227840.49</v>
      </c>
      <c r="DF59" s="15">
        <f>SUM(Data_sheet_PTD!$DA59:DF59)</f>
        <v>-278482.08999999997</v>
      </c>
      <c r="DG59" s="15">
        <f>SUM(Data_sheet_PTD!$DA59:DG59)</f>
        <v>-332634.81999999995</v>
      </c>
      <c r="DH59" s="15">
        <f>SUM(Data_sheet_PTD!$DA59:DH59)</f>
        <v>-390315.22</v>
      </c>
      <c r="DI59" s="15">
        <f>SUM(Data_sheet_PTD!$DA59:DI59)</f>
        <v>-417118.63999999996</v>
      </c>
      <c r="DJ59" s="15">
        <f>SUM(Data_sheet_PTD!$DA59:DJ59)</f>
        <v>-417118.63999999996</v>
      </c>
      <c r="DK59" s="15">
        <f>SUM(Data_sheet_PTD!$DA59:DK59)</f>
        <v>-417118.63999999996</v>
      </c>
      <c r="DL59" s="15">
        <f>SUM(Data_sheet_PTD!$DA59:DL59)</f>
        <v>-417118.63999999996</v>
      </c>
      <c r="DM59" s="13"/>
      <c r="DN59" s="15">
        <f>SUM(Data_sheet_PTD!$DN59:DN59)</f>
        <v>0</v>
      </c>
      <c r="DO59" s="15">
        <f>SUM(Data_sheet_PTD!$DN59:DO59)</f>
        <v>0</v>
      </c>
      <c r="DP59" s="15">
        <f>SUM(Data_sheet_PTD!$DN59:DP59)</f>
        <v>0</v>
      </c>
      <c r="DQ59" s="15">
        <f>SUM(Data_sheet_PTD!$DN59:DQ59)</f>
        <v>0</v>
      </c>
      <c r="DR59" s="15">
        <f>SUM(Data_sheet_PTD!$DN59:DR59)</f>
        <v>0</v>
      </c>
      <c r="DS59" s="15">
        <f>SUM(Data_sheet_PTD!$DN59:DS59)</f>
        <v>0</v>
      </c>
      <c r="DT59" s="15">
        <f>SUM(Data_sheet_PTD!$DN59:DT59)</f>
        <v>0</v>
      </c>
      <c r="DU59" s="15">
        <f>SUM(Data_sheet_PTD!$DN59:DU59)</f>
        <v>0</v>
      </c>
      <c r="DV59" s="15">
        <f>SUM(Data_sheet_PTD!$DN59:DV59)</f>
        <v>0</v>
      </c>
      <c r="DW59" s="15">
        <f>SUM(Data_sheet_PTD!$DN59:DW59)</f>
        <v>0</v>
      </c>
      <c r="DX59" s="15">
        <f>SUM(Data_sheet_PTD!$DN59:DX59)</f>
        <v>0</v>
      </c>
      <c r="DY59" s="15">
        <f>SUM(Data_sheet_PTD!$DN59:DY59)</f>
        <v>0</v>
      </c>
      <c r="DZ59" s="13"/>
      <c r="EB59" s="22">
        <f t="shared" si="2"/>
        <v>0</v>
      </c>
      <c r="EC59" s="22">
        <f t="shared" si="2"/>
        <v>0</v>
      </c>
      <c r="ED59" s="22">
        <f t="shared" si="2"/>
        <v>0</v>
      </c>
      <c r="EE59" s="22">
        <f t="shared" si="2"/>
        <v>0</v>
      </c>
      <c r="EF59" s="22">
        <f t="shared" si="2"/>
        <v>0</v>
      </c>
      <c r="EG59" s="22">
        <f t="shared" si="2"/>
        <v>0</v>
      </c>
      <c r="EH59" s="22">
        <f t="shared" si="2"/>
        <v>0</v>
      </c>
      <c r="EI59" s="22">
        <f t="shared" si="2"/>
        <v>0</v>
      </c>
      <c r="EJ59" s="22">
        <f t="shared" si="2"/>
        <v>0</v>
      </c>
      <c r="EK59" s="22">
        <f t="shared" si="2"/>
        <v>0</v>
      </c>
      <c r="EL59" s="22">
        <f t="shared" si="2"/>
        <v>0</v>
      </c>
      <c r="EM59" s="22">
        <f t="shared" si="2"/>
        <v>0</v>
      </c>
    </row>
    <row r="60" spans="12:143" x14ac:dyDescent="0.3">
      <c r="L60" s="7"/>
      <c r="M60" t="s">
        <v>66</v>
      </c>
      <c r="N60" s="15">
        <f>SUM(Data_sheet_PTD!$N60:N60)</f>
        <v>54484.94</v>
      </c>
      <c r="O60" s="15">
        <f>SUM(Data_sheet_PTD!$N60:O60)</f>
        <v>115129.77</v>
      </c>
      <c r="P60" s="15">
        <f>SUM(Data_sheet_PTD!$N60:P60)</f>
        <v>185845.31</v>
      </c>
      <c r="Q60" s="15">
        <f>SUM(Data_sheet_PTD!$N60:Q60)</f>
        <v>277254.09999999998</v>
      </c>
      <c r="R60" s="15">
        <f>SUM(Data_sheet_PTD!$N60:R60)</f>
        <v>364834.29</v>
      </c>
      <c r="S60" s="15">
        <f>SUM(Data_sheet_PTD!$N60:S60)</f>
        <v>461284.77999999997</v>
      </c>
      <c r="T60" s="15">
        <f>SUM(Data_sheet_PTD!$N60:T60)</f>
        <v>567873.6</v>
      </c>
      <c r="U60" s="15">
        <f>SUM(Data_sheet_PTD!$N60:U60)</f>
        <v>660562.64</v>
      </c>
      <c r="V60" s="15">
        <f>SUM(Data_sheet_PTD!$N60:V60)</f>
        <v>732695.75</v>
      </c>
      <c r="W60" s="15">
        <f>SUM(Data_sheet_PTD!$N60:W60)</f>
        <v>805268.55</v>
      </c>
      <c r="X60" s="15">
        <f>SUM(Data_sheet_PTD!$N60:X60)</f>
        <v>855190.93</v>
      </c>
      <c r="Y60" s="15">
        <f>SUM(Data_sheet_PTD!$N60:Y60)</f>
        <v>897806.32000000007</v>
      </c>
      <c r="Z60" s="16"/>
      <c r="AA60" s="15">
        <f>SUM(Data_sheet_PTD!$AA60:AA60)</f>
        <v>54932.49</v>
      </c>
      <c r="AB60" s="15">
        <f>SUM(Data_sheet_PTD!$AA60:AB60)</f>
        <v>116998.86</v>
      </c>
      <c r="AC60" s="15">
        <f>SUM(Data_sheet_PTD!$AA60:AC60)</f>
        <v>196603.1</v>
      </c>
      <c r="AD60" s="15">
        <f>SUM(Data_sheet_PTD!$AA60:AD60)</f>
        <v>289771.48</v>
      </c>
      <c r="AE60" s="15">
        <f>SUM(Data_sheet_PTD!$AA60:AE60)</f>
        <v>400120.76</v>
      </c>
      <c r="AF60" s="15">
        <f>SUM(Data_sheet_PTD!$AA60:AF60)</f>
        <v>528605.72</v>
      </c>
      <c r="AG60" s="15">
        <f>SUM(Data_sheet_PTD!$AA60:AG60)</f>
        <v>645741.01</v>
      </c>
      <c r="AH60" s="15">
        <f>SUM(Data_sheet_PTD!$AA60:AH60)</f>
        <v>749799.8</v>
      </c>
      <c r="AI60" s="15">
        <f>SUM(Data_sheet_PTD!$AA60:AI60)</f>
        <v>840163.8600000001</v>
      </c>
      <c r="AJ60" s="15">
        <f>SUM(Data_sheet_PTD!$AA60:AJ60)</f>
        <v>917908.10000000009</v>
      </c>
      <c r="AK60" s="15">
        <f>SUM(Data_sheet_PTD!$AA60:AK60)</f>
        <v>965998.45000000007</v>
      </c>
      <c r="AL60" s="15">
        <f>SUM(Data_sheet_PTD!$AA60:AL60)</f>
        <v>1007623.92</v>
      </c>
      <c r="AM60" s="16"/>
      <c r="AN60" s="15">
        <f>SUM(Data_sheet_PTD!$AN60:AN60)</f>
        <v>59106.83</v>
      </c>
      <c r="AO60" s="15">
        <f>SUM(Data_sheet_PTD!$AN60:AO60)</f>
        <v>128569.71</v>
      </c>
      <c r="AP60" s="15">
        <f>SUM(Data_sheet_PTD!$AN60:AP60)</f>
        <v>212152.85</v>
      </c>
      <c r="AQ60" s="15">
        <f>SUM(Data_sheet_PTD!$AN60:AQ60)</f>
        <v>308160.51</v>
      </c>
      <c r="AR60" s="15">
        <f>SUM(Data_sheet_PTD!$AN60:AR60)</f>
        <v>419919.54000000004</v>
      </c>
      <c r="AS60" s="15">
        <f>SUM(Data_sheet_PTD!$AN60:AS60)</f>
        <v>533680.43000000005</v>
      </c>
      <c r="AT60" s="15">
        <f>SUM(Data_sheet_PTD!$AN60:AT60)</f>
        <v>635487.5</v>
      </c>
      <c r="AU60" s="15">
        <f>SUM(Data_sheet_PTD!$AN60:AU60)</f>
        <v>744793.48</v>
      </c>
      <c r="AV60" s="15">
        <f>SUM(Data_sheet_PTD!$AN60:AV60)</f>
        <v>830704.47</v>
      </c>
      <c r="AW60" s="15">
        <f>SUM(Data_sheet_PTD!$AN60:AW60)</f>
        <v>897005.29999999993</v>
      </c>
      <c r="AX60" s="15">
        <f>SUM(Data_sheet_PTD!$AN60:AX60)</f>
        <v>952563.32</v>
      </c>
      <c r="AY60" s="15">
        <f>SUM(Data_sheet_PTD!$AN60:AY60)</f>
        <v>999082.44</v>
      </c>
      <c r="AZ60" s="16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17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3"/>
      <c r="DA60" s="15">
        <f>SUM(Data_sheet_PTD!DA60:$DA60)</f>
        <v>-1062.9740506329085</v>
      </c>
      <c r="DB60" s="15">
        <f>SUM(Data_sheet_PTD!$DA60:DB60)</f>
        <v>178.59721518987317</v>
      </c>
      <c r="DC60" s="15">
        <f>SUM(Data_sheet_PTD!$DA60:DC60)</f>
        <v>-74.560506329127747</v>
      </c>
      <c r="DD60" s="15">
        <f>SUM(Data_sheet_PTD!$DA60:DD60)</f>
        <v>-6489.0308677749072</v>
      </c>
      <c r="DE60" s="15">
        <f>SUM(Data_sheet_PTD!$DA60:DE60)</f>
        <v>-15851.235566570083</v>
      </c>
      <c r="DF60" s="15">
        <f>SUM(Data_sheet_PTD!$DA60:DF60)</f>
        <v>-41540.210626811044</v>
      </c>
      <c r="DG60" s="15">
        <f>SUM(Data_sheet_PTD!$DA60:DG60)</f>
        <v>-61774.79544608813</v>
      </c>
      <c r="DH60" s="15">
        <f>SUM(Data_sheet_PTD!$DA60:DH60)</f>
        <v>-61795.363518377271</v>
      </c>
      <c r="DI60" s="15">
        <f>SUM(Data_sheet_PTD!$DA60:DI60)</f>
        <v>-70388.722193076042</v>
      </c>
      <c r="DJ60" s="15">
        <f>SUM(Data_sheet_PTD!$DA60:DJ60)</f>
        <v>-85027.352915967596</v>
      </c>
      <c r="DK60" s="15">
        <f>SUM(Data_sheet_PTD!$DA60:DK60)</f>
        <v>-80237.177855726637</v>
      </c>
      <c r="DL60" s="15">
        <f>SUM(Data_sheet_PTD!$DA60:DL60)</f>
        <v>-77585.413156931449</v>
      </c>
      <c r="DM60" s="13"/>
      <c r="DN60" s="15">
        <f>SUM(Data_sheet_PTD!$DN60:DN60)</f>
        <v>5237.3140506329164</v>
      </c>
      <c r="DO60" s="15">
        <f>SUM(Data_sheet_PTD!$DN60:DO60)</f>
        <v>11392.252784810138</v>
      </c>
      <c r="DP60" s="15">
        <f>SUM(Data_sheet_PTD!$DN60:DP60)</f>
        <v>15624.31050632913</v>
      </c>
      <c r="DQ60" s="15">
        <f>SUM(Data_sheet_PTD!$DN60:DQ60)</f>
        <v>24878.060867774908</v>
      </c>
      <c r="DR60" s="15">
        <f>SUM(Data_sheet_PTD!$DN60:DR60)</f>
        <v>35650.01556657008</v>
      </c>
      <c r="DS60" s="15">
        <f>SUM(Data_sheet_PTD!$DN60:DS60)</f>
        <v>46614.920626811043</v>
      </c>
      <c r="DT60" s="15">
        <f>SUM(Data_sheet_PTD!$DN60:DT60)</f>
        <v>51521.285446088143</v>
      </c>
      <c r="DU60" s="15">
        <f>SUM(Data_sheet_PTD!$DN60:DU60)</f>
        <v>56789.043518377286</v>
      </c>
      <c r="DV60" s="15">
        <f>SUM(Data_sheet_PTD!$DN60:DV60)</f>
        <v>60929.332193076072</v>
      </c>
      <c r="DW60" s="15">
        <f>SUM(Data_sheet_PTD!$DN60:DW60)</f>
        <v>64124.55291596763</v>
      </c>
      <c r="DX60" s="15">
        <f>SUM(Data_sheet_PTD!$DN60:DX60)</f>
        <v>66802.047855726662</v>
      </c>
      <c r="DY60" s="15">
        <f>SUM(Data_sheet_PTD!$DN60:DY60)</f>
        <v>69043.933156931482</v>
      </c>
      <c r="DZ60" s="13"/>
      <c r="EB60" s="22">
        <f t="shared" si="2"/>
        <v>0</v>
      </c>
      <c r="EC60" s="22">
        <f t="shared" si="2"/>
        <v>0</v>
      </c>
      <c r="ED60" s="22">
        <f t="shared" si="2"/>
        <v>0</v>
      </c>
      <c r="EE60" s="22">
        <f t="shared" si="2"/>
        <v>2.9103830456733704E-11</v>
      </c>
      <c r="EF60" s="22">
        <f t="shared" si="2"/>
        <v>2.9103830456733704E-11</v>
      </c>
      <c r="EG60" s="22">
        <f t="shared" si="2"/>
        <v>8.0035533756017685E-11</v>
      </c>
      <c r="EH60" s="22">
        <f t="shared" si="2"/>
        <v>-2.1827872842550278E-11</v>
      </c>
      <c r="EI60" s="22">
        <f t="shared" si="2"/>
        <v>-8.0035533756017685E-11</v>
      </c>
      <c r="EJ60" s="22">
        <f t="shared" si="2"/>
        <v>-1.6007106751203537E-10</v>
      </c>
      <c r="EK60" s="22">
        <f t="shared" si="2"/>
        <v>-1.964508555829525E-10</v>
      </c>
      <c r="EL60" s="22">
        <f t="shared" si="2"/>
        <v>-1.4551915228366852E-10</v>
      </c>
      <c r="EM60" s="22">
        <f t="shared" si="2"/>
        <v>-1.3096723705530167E-10</v>
      </c>
    </row>
    <row r="61" spans="12:143" x14ac:dyDescent="0.3">
      <c r="L61" s="7"/>
      <c r="M61" t="s">
        <v>67</v>
      </c>
      <c r="N61" s="15">
        <f>SUM(Data_sheet_PTD!$N61:N61)</f>
        <v>84579.48</v>
      </c>
      <c r="O61" s="15">
        <f>SUM(Data_sheet_PTD!$N61:O61)</f>
        <v>172217.55</v>
      </c>
      <c r="P61" s="15">
        <f>SUM(Data_sheet_PTD!$N61:P61)</f>
        <v>279237.59999999998</v>
      </c>
      <c r="Q61" s="15">
        <f>SUM(Data_sheet_PTD!$N61:Q61)</f>
        <v>419610.24</v>
      </c>
      <c r="R61" s="15">
        <f>SUM(Data_sheet_PTD!$N61:R61)</f>
        <v>546192.49</v>
      </c>
      <c r="S61" s="15">
        <f>SUM(Data_sheet_PTD!$N61:S61)</f>
        <v>683591.24</v>
      </c>
      <c r="T61" s="15">
        <f>SUM(Data_sheet_PTD!$N61:T61)</f>
        <v>845704.47</v>
      </c>
      <c r="U61" s="15">
        <f>SUM(Data_sheet_PTD!$N61:U61)</f>
        <v>983831.55999999994</v>
      </c>
      <c r="V61" s="15">
        <f>SUM(Data_sheet_PTD!$N61:V61)</f>
        <v>1095332.44</v>
      </c>
      <c r="W61" s="15">
        <f>SUM(Data_sheet_PTD!$N61:W61)</f>
        <v>1203498.8699999999</v>
      </c>
      <c r="X61" s="15">
        <f>SUM(Data_sheet_PTD!$N61:X61)</f>
        <v>1285383.6799999999</v>
      </c>
      <c r="Y61" s="15">
        <f>SUM(Data_sheet_PTD!$N61:Y61)</f>
        <v>1363462.7999999998</v>
      </c>
      <c r="Z61" s="16"/>
      <c r="AA61" s="15">
        <f>SUM(Data_sheet_PTD!$AA61:AA61)</f>
        <v>101745.24</v>
      </c>
      <c r="AB61" s="15">
        <f>SUM(Data_sheet_PTD!$AA61:AB61)</f>
        <v>194829.87</v>
      </c>
      <c r="AC61" s="15">
        <f>SUM(Data_sheet_PTD!$AA61:AC61)</f>
        <v>327672.58999999997</v>
      </c>
      <c r="AD61" s="15">
        <f>SUM(Data_sheet_PTD!$AA61:AD61)</f>
        <v>467807.1</v>
      </c>
      <c r="AE61" s="15">
        <f>SUM(Data_sheet_PTD!$AA61:AE61)</f>
        <v>620749.24</v>
      </c>
      <c r="AF61" s="15">
        <f>SUM(Data_sheet_PTD!$AA61:AF61)</f>
        <v>811964.08</v>
      </c>
      <c r="AG61" s="15">
        <f>SUM(Data_sheet_PTD!$AA61:AG61)</f>
        <v>994938.6399999999</v>
      </c>
      <c r="AH61" s="15">
        <f>SUM(Data_sheet_PTD!$AA61:AH61)</f>
        <v>1161501.92</v>
      </c>
      <c r="AI61" s="15">
        <f>SUM(Data_sheet_PTD!$AA61:AI61)</f>
        <v>1312327.3599999999</v>
      </c>
      <c r="AJ61" s="15">
        <f>SUM(Data_sheet_PTD!$AA61:AJ61)</f>
        <v>1446855.3399999999</v>
      </c>
      <c r="AK61" s="15">
        <f>SUM(Data_sheet_PTD!$AA61:AK61)</f>
        <v>1540246.42</v>
      </c>
      <c r="AL61" s="15">
        <f>SUM(Data_sheet_PTD!$AA61:AL61)</f>
        <v>1640334.44</v>
      </c>
      <c r="AM61" s="16"/>
      <c r="AN61" s="15">
        <f>SUM(Data_sheet_PTD!$AN61:AN61)</f>
        <v>113044.01</v>
      </c>
      <c r="AO61" s="15">
        <f>SUM(Data_sheet_PTD!$AN61:AO61)</f>
        <v>238651.31</v>
      </c>
      <c r="AP61" s="15">
        <f>SUM(Data_sheet_PTD!$AN61:AP61)</f>
        <v>385227.29000000004</v>
      </c>
      <c r="AQ61" s="15">
        <f>SUM(Data_sheet_PTD!$AN61:AQ61)</f>
        <v>548277.64</v>
      </c>
      <c r="AR61" s="15">
        <f>SUM(Data_sheet_PTD!$AN61:AR61)</f>
        <v>732270.84000000008</v>
      </c>
      <c r="AS61" s="15">
        <f>SUM(Data_sheet_PTD!$AN61:AS61)</f>
        <v>911458.81</v>
      </c>
      <c r="AT61" s="15">
        <f>SUM(Data_sheet_PTD!$AN61:AT61)</f>
        <v>1081032.77</v>
      </c>
      <c r="AU61" s="15">
        <f>SUM(Data_sheet_PTD!$AN61:AU61)</f>
        <v>1257988.29</v>
      </c>
      <c r="AV61" s="15">
        <f>SUM(Data_sheet_PTD!$AN61:AV61)</f>
        <v>1403161.44</v>
      </c>
      <c r="AW61" s="15">
        <f>SUM(Data_sheet_PTD!$AN61:AW61)</f>
        <v>1538309.89</v>
      </c>
      <c r="AX61" s="15">
        <f>SUM(Data_sheet_PTD!$AN61:AX61)</f>
        <v>1644521.91</v>
      </c>
      <c r="AY61" s="15">
        <f>SUM(Data_sheet_PTD!$AN61:AY61)</f>
        <v>1745596.54</v>
      </c>
      <c r="AZ61" s="16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17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3"/>
      <c r="DA61" s="15">
        <f>SUM(Data_sheet_PTD!DA61:$DA61)</f>
        <v>11298.76999999999</v>
      </c>
      <c r="DB61" s="15">
        <f>SUM(Data_sheet_PTD!$DA61:DB61)</f>
        <v>43821.439999999988</v>
      </c>
      <c r="DC61" s="15">
        <f>SUM(Data_sheet_PTD!$DA61:DC61)</f>
        <v>57554.69999999999</v>
      </c>
      <c r="DD61" s="15">
        <f>SUM(Data_sheet_PTD!$DA61:DD61)</f>
        <v>80470.539999999979</v>
      </c>
      <c r="DE61" s="15">
        <f>SUM(Data_sheet_PTD!$DA61:DE61)</f>
        <v>111521.59999999998</v>
      </c>
      <c r="DF61" s="15">
        <f>SUM(Data_sheet_PTD!$DA61:DF61)</f>
        <v>99494.729999999981</v>
      </c>
      <c r="DG61" s="15">
        <f>SUM(Data_sheet_PTD!$DA61:DG61)</f>
        <v>86094.129999999976</v>
      </c>
      <c r="DH61" s="15">
        <f>SUM(Data_sheet_PTD!$DA61:DH61)</f>
        <v>96486.369999999981</v>
      </c>
      <c r="DI61" s="15">
        <f>SUM(Data_sheet_PTD!$DA61:DI61)</f>
        <v>90834.079999999987</v>
      </c>
      <c r="DJ61" s="15">
        <f>SUM(Data_sheet_PTD!$DA61:DJ61)</f>
        <v>82322.897972972947</v>
      </c>
      <c r="DK61" s="15">
        <f>SUM(Data_sheet_PTD!$DA61:DK61)</f>
        <v>87967.350135135115</v>
      </c>
      <c r="DL61" s="15">
        <f>SUM(Data_sheet_PTD!$DA61:DL61)</f>
        <v>82124.593243243202</v>
      </c>
      <c r="DM61" s="13"/>
      <c r="DN61" s="15">
        <f>SUM(Data_sheet_PTD!$DN61:DN61)</f>
        <v>0</v>
      </c>
      <c r="DO61" s="15">
        <f>SUM(Data_sheet_PTD!$DN61:DO61)</f>
        <v>0</v>
      </c>
      <c r="DP61" s="15">
        <f>SUM(Data_sheet_PTD!$DN61:DP61)</f>
        <v>0</v>
      </c>
      <c r="DQ61" s="15">
        <f>SUM(Data_sheet_PTD!$DN61:DQ61)</f>
        <v>0</v>
      </c>
      <c r="DR61" s="15">
        <f>SUM(Data_sheet_PTD!$DN61:DR61)</f>
        <v>0</v>
      </c>
      <c r="DS61" s="15">
        <f>SUM(Data_sheet_PTD!$DN61:DS61)</f>
        <v>0</v>
      </c>
      <c r="DT61" s="15">
        <f>SUM(Data_sheet_PTD!$DN61:DT61)</f>
        <v>0</v>
      </c>
      <c r="DU61" s="15">
        <f>SUM(Data_sheet_PTD!$DN61:DU61)</f>
        <v>0</v>
      </c>
      <c r="DV61" s="15">
        <f>SUM(Data_sheet_PTD!$DN61:DV61)</f>
        <v>0</v>
      </c>
      <c r="DW61" s="15">
        <f>SUM(Data_sheet_PTD!$DN61:DW61)</f>
        <v>9131.6520270270339</v>
      </c>
      <c r="DX61" s="15">
        <f>SUM(Data_sheet_PTD!$DN61:DX61)</f>
        <v>16308.139864864879</v>
      </c>
      <c r="DY61" s="15">
        <f>SUM(Data_sheet_PTD!$DN61:DY61)</f>
        <v>23137.506756756778</v>
      </c>
      <c r="DZ61" s="13"/>
      <c r="EB61" s="22">
        <f t="shared" si="2"/>
        <v>0</v>
      </c>
      <c r="EC61" s="22">
        <f t="shared" si="2"/>
        <v>0</v>
      </c>
      <c r="ED61" s="22">
        <f t="shared" si="2"/>
        <v>8.0035533756017685E-11</v>
      </c>
      <c r="EE61" s="22">
        <f t="shared" si="2"/>
        <v>0</v>
      </c>
      <c r="EF61" s="22">
        <f t="shared" si="2"/>
        <v>1.1641532182693481E-10</v>
      </c>
      <c r="EG61" s="22">
        <f t="shared" si="2"/>
        <v>1.1641532182693481E-10</v>
      </c>
      <c r="EH61" s="22">
        <f t="shared" si="2"/>
        <v>1.4551915228366852E-10</v>
      </c>
      <c r="EI61" s="22">
        <f t="shared" si="2"/>
        <v>1.3096723705530167E-10</v>
      </c>
      <c r="EJ61" s="22">
        <f t="shared" si="2"/>
        <v>0</v>
      </c>
      <c r="EK61" s="22">
        <f t="shared" si="2"/>
        <v>0</v>
      </c>
      <c r="EL61" s="22">
        <f t="shared" si="2"/>
        <v>0</v>
      </c>
      <c r="EM61" s="22">
        <f t="shared" si="2"/>
        <v>1.1641532182693481E-10</v>
      </c>
    </row>
    <row r="62" spans="12:143" x14ac:dyDescent="0.3">
      <c r="L62" s="7"/>
      <c r="M62" t="s">
        <v>68</v>
      </c>
      <c r="N62" s="15">
        <f>SUM(Data_sheet_PTD!$N62:N62)</f>
        <v>38636.879999999997</v>
      </c>
      <c r="O62" s="15">
        <f>SUM(Data_sheet_PTD!$N62:O62)</f>
        <v>83831.41</v>
      </c>
      <c r="P62" s="15">
        <f>SUM(Data_sheet_PTD!$N62:P62)</f>
        <v>135688.73000000001</v>
      </c>
      <c r="Q62" s="15">
        <f>SUM(Data_sheet_PTD!$N62:Q62)</f>
        <v>201817.57</v>
      </c>
      <c r="R62" s="15">
        <f>SUM(Data_sheet_PTD!$N62:R62)</f>
        <v>262715.48</v>
      </c>
      <c r="S62" s="15">
        <f>SUM(Data_sheet_PTD!$N62:S62)</f>
        <v>338781.01999999996</v>
      </c>
      <c r="T62" s="15">
        <f>SUM(Data_sheet_PTD!$N62:T62)</f>
        <v>429330.12999999995</v>
      </c>
      <c r="U62" s="15">
        <f>SUM(Data_sheet_PTD!$N62:U62)</f>
        <v>504746.74999999994</v>
      </c>
      <c r="V62" s="15">
        <f>SUM(Data_sheet_PTD!$N62:V62)</f>
        <v>568154.57999999996</v>
      </c>
      <c r="W62" s="15">
        <f>SUM(Data_sheet_PTD!$N62:W62)</f>
        <v>629628.23</v>
      </c>
      <c r="X62" s="15">
        <f>SUM(Data_sheet_PTD!$N62:X62)</f>
        <v>681378.29999999993</v>
      </c>
      <c r="Y62" s="15">
        <f>SUM(Data_sheet_PTD!$N62:Y62)</f>
        <v>727020.44</v>
      </c>
      <c r="Z62" s="16"/>
      <c r="AA62" s="15">
        <f>SUM(Data_sheet_PTD!$AA62:AA62)</f>
        <v>53379.18</v>
      </c>
      <c r="AB62" s="15">
        <f>SUM(Data_sheet_PTD!$AA62:AB62)</f>
        <v>106619.78</v>
      </c>
      <c r="AC62" s="15">
        <f>SUM(Data_sheet_PTD!$AA62:AC62)</f>
        <v>178810.51</v>
      </c>
      <c r="AD62" s="15">
        <f>SUM(Data_sheet_PTD!$AA62:AD62)</f>
        <v>264911.04000000004</v>
      </c>
      <c r="AE62" s="15">
        <f>SUM(Data_sheet_PTD!$AA62:AE62)</f>
        <v>354505.08</v>
      </c>
      <c r="AF62" s="15">
        <f>SUM(Data_sheet_PTD!$AA62:AF62)</f>
        <v>472836.11</v>
      </c>
      <c r="AG62" s="15">
        <f>SUM(Data_sheet_PTD!$AA62:AG62)</f>
        <v>584282.98</v>
      </c>
      <c r="AH62" s="15">
        <f>SUM(Data_sheet_PTD!$AA62:AH62)</f>
        <v>681822.15999999992</v>
      </c>
      <c r="AI62" s="15">
        <f>SUM(Data_sheet_PTD!$AA62:AI62)</f>
        <v>769861.71</v>
      </c>
      <c r="AJ62" s="15">
        <f>SUM(Data_sheet_PTD!$AA62:AJ62)</f>
        <v>841477.47</v>
      </c>
      <c r="AK62" s="15">
        <f>SUM(Data_sheet_PTD!$AA62:AK62)</f>
        <v>895165.80999999994</v>
      </c>
      <c r="AL62" s="15">
        <f>SUM(Data_sheet_PTD!$AA62:AL62)</f>
        <v>948026.53999999992</v>
      </c>
      <c r="AM62" s="16"/>
      <c r="AN62" s="15">
        <f>SUM(Data_sheet_PTD!$AN62:AN62)</f>
        <v>60412.06</v>
      </c>
      <c r="AO62" s="15">
        <f>SUM(Data_sheet_PTD!$AN62:AO62)</f>
        <v>132125.04999999999</v>
      </c>
      <c r="AP62" s="15">
        <f>SUM(Data_sheet_PTD!$AN62:AP62)</f>
        <v>206054.15999999997</v>
      </c>
      <c r="AQ62" s="15">
        <f>SUM(Data_sheet_PTD!$AN62:AQ62)</f>
        <v>302460.14999999997</v>
      </c>
      <c r="AR62" s="15">
        <f>SUM(Data_sheet_PTD!$AN62:AR62)</f>
        <v>407043.44999999995</v>
      </c>
      <c r="AS62" s="15">
        <f>SUM(Data_sheet_PTD!$AN62:AS62)</f>
        <v>507894.53999999992</v>
      </c>
      <c r="AT62" s="15">
        <f>SUM(Data_sheet_PTD!$AN62:AT62)</f>
        <v>600658.23</v>
      </c>
      <c r="AU62" s="15">
        <f>SUM(Data_sheet_PTD!$AN62:AU62)</f>
        <v>702817.71</v>
      </c>
      <c r="AV62" s="15">
        <f>SUM(Data_sheet_PTD!$AN62:AV62)</f>
        <v>783738.27</v>
      </c>
      <c r="AW62" s="15">
        <f>SUM(Data_sheet_PTD!$AN62:AW62)</f>
        <v>856672.59</v>
      </c>
      <c r="AX62" s="15">
        <f>SUM(Data_sheet_PTD!$AN62:AX62)</f>
        <v>911273.49</v>
      </c>
      <c r="AY62" s="15">
        <f>SUM(Data_sheet_PTD!$AN62:AY62)</f>
        <v>966432.32</v>
      </c>
      <c r="AZ62" s="16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17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3"/>
      <c r="DA62" s="15">
        <f>SUM(Data_sheet_PTD!DA62:$DA62)</f>
        <v>756.30233766233675</v>
      </c>
      <c r="DB62" s="15">
        <f>SUM(Data_sheet_PTD!$DA62:DB62)</f>
        <v>11777.992077922085</v>
      </c>
      <c r="DC62" s="15">
        <f>SUM(Data_sheet_PTD!$DA62:DC62)</f>
        <v>5835.4255844155859</v>
      </c>
      <c r="DD62" s="15">
        <f>SUM(Data_sheet_PTD!$DA62:DD62)</f>
        <v>16140.885584415602</v>
      </c>
      <c r="DE62" s="15">
        <f>SUM(Data_sheet_PTD!$DA62:DE62)</f>
        <v>28482.467103402956</v>
      </c>
      <c r="DF62" s="15">
        <f>SUM(Data_sheet_PTD!$DA62:DF62)</f>
        <v>8449.3349515042137</v>
      </c>
      <c r="DG62" s="15">
        <f>SUM(Data_sheet_PTD!$DA62:DG62)</f>
        <v>-12582.292896597046</v>
      </c>
      <c r="DH62" s="15">
        <f>SUM(Data_sheet_PTD!$DA62:DH62)</f>
        <v>-10548.308845964139</v>
      </c>
      <c r="DI62" s="15">
        <f>SUM(Data_sheet_PTD!$DA62:DI62)</f>
        <v>-19715.920618116048</v>
      </c>
      <c r="DJ62" s="15">
        <f>SUM(Data_sheet_PTD!$DA62:DJ62)</f>
        <v>-20243.799099128712</v>
      </c>
      <c r="DK62" s="15">
        <f>SUM(Data_sheet_PTD!$DA62:DK62)</f>
        <v>-20713.540364951488</v>
      </c>
      <c r="DL62" s="15">
        <f>SUM(Data_sheet_PTD!$DA62:DL62)</f>
        <v>-19811.866440900867</v>
      </c>
      <c r="DM62" s="13"/>
      <c r="DN62" s="15">
        <f>SUM(Data_sheet_PTD!$DN62:DN62)</f>
        <v>6276.5776623376678</v>
      </c>
      <c r="DO62" s="15">
        <f>SUM(Data_sheet_PTD!$DN62:DO62)</f>
        <v>13727.277922077934</v>
      </c>
      <c r="DP62" s="15">
        <f>SUM(Data_sheet_PTD!$DN62:DP62)</f>
        <v>21408.224415584435</v>
      </c>
      <c r="DQ62" s="15">
        <f>SUM(Data_sheet_PTD!$DN62:DQ62)</f>
        <v>21408.224415584435</v>
      </c>
      <c r="DR62" s="15">
        <f>SUM(Data_sheet_PTD!$DN62:DR62)</f>
        <v>24055.902896597094</v>
      </c>
      <c r="DS62" s="15">
        <f>SUM(Data_sheet_PTD!$DN62:DS62)</f>
        <v>26609.09504849583</v>
      </c>
      <c r="DT62" s="15">
        <f>SUM(Data_sheet_PTD!$DN62:DT62)</f>
        <v>28957.542896597097</v>
      </c>
      <c r="DU62" s="15">
        <f>SUM(Data_sheet_PTD!$DN62:DU62)</f>
        <v>31543.858845964187</v>
      </c>
      <c r="DV62" s="15">
        <f>SUM(Data_sheet_PTD!$DN62:DV62)</f>
        <v>33592.480618116089</v>
      </c>
      <c r="DW62" s="15">
        <f>SUM(Data_sheet_PTD!$DN62:DW62)</f>
        <v>35438.919099128747</v>
      </c>
      <c r="DX62" s="15">
        <f>SUM(Data_sheet_PTD!$DN62:DX62)</f>
        <v>36821.220364951536</v>
      </c>
      <c r="DY62" s="15">
        <f>SUM(Data_sheet_PTD!$DN62:DY62)</f>
        <v>38217.646440900906</v>
      </c>
      <c r="DZ62" s="13"/>
      <c r="EB62" s="22">
        <f t="shared" si="2"/>
        <v>-7.2759576141834259E-12</v>
      </c>
      <c r="EC62" s="22">
        <f t="shared" si="2"/>
        <v>-2.9103830456733704E-11</v>
      </c>
      <c r="ED62" s="22">
        <f t="shared" si="2"/>
        <v>-5.4569682106375694E-11</v>
      </c>
      <c r="EE62" s="22">
        <f t="shared" ref="EE62:EM90" si="3">(AQ62-AD62)-(DD62+DQ62)</f>
        <v>-1.0913936421275139E-10</v>
      </c>
      <c r="EF62" s="22">
        <f t="shared" si="3"/>
        <v>-1.1641532182693481E-10</v>
      </c>
      <c r="EG62" s="22">
        <f t="shared" si="3"/>
        <v>-1.0913936421275139E-10</v>
      </c>
      <c r="EH62" s="22">
        <f t="shared" si="3"/>
        <v>-5.0931703299283981E-11</v>
      </c>
      <c r="EI62" s="22">
        <f t="shared" si="3"/>
        <v>0</v>
      </c>
      <c r="EJ62" s="22">
        <f t="shared" si="3"/>
        <v>1.4551915228366852E-11</v>
      </c>
      <c r="EK62" s="22">
        <f t="shared" si="3"/>
        <v>-4.0017766878008842E-11</v>
      </c>
      <c r="EL62" s="22">
        <f t="shared" si="3"/>
        <v>0</v>
      </c>
      <c r="EM62" s="22">
        <f t="shared" si="3"/>
        <v>0</v>
      </c>
    </row>
    <row r="63" spans="12:143" x14ac:dyDescent="0.3">
      <c r="L63" s="7"/>
      <c r="M63" t="s">
        <v>69</v>
      </c>
      <c r="N63" s="15">
        <f>SUM(Data_sheet_PTD!$N63:N63)</f>
        <v>36818.199999999997</v>
      </c>
      <c r="O63" s="15">
        <f>SUM(Data_sheet_PTD!$N63:O63)</f>
        <v>73317.11</v>
      </c>
      <c r="P63" s="15">
        <f>SUM(Data_sheet_PTD!$N63:P63)</f>
        <v>119193.43</v>
      </c>
      <c r="Q63" s="15">
        <f>SUM(Data_sheet_PTD!$N63:Q63)</f>
        <v>176085.55</v>
      </c>
      <c r="R63" s="15">
        <f>SUM(Data_sheet_PTD!$N63:R63)</f>
        <v>233543.81</v>
      </c>
      <c r="S63" s="15">
        <f>SUM(Data_sheet_PTD!$N63:S63)</f>
        <v>295650.95</v>
      </c>
      <c r="T63" s="15">
        <f>SUM(Data_sheet_PTD!$N63:T63)</f>
        <v>366261.96</v>
      </c>
      <c r="U63" s="15">
        <f>SUM(Data_sheet_PTD!$N63:U63)</f>
        <v>430519.73000000004</v>
      </c>
      <c r="V63" s="15">
        <f>SUM(Data_sheet_PTD!$N63:V63)</f>
        <v>486149.38000000006</v>
      </c>
      <c r="W63" s="15">
        <f>SUM(Data_sheet_PTD!$N63:W63)</f>
        <v>540520.13000000012</v>
      </c>
      <c r="X63" s="15">
        <f>SUM(Data_sheet_PTD!$N63:X63)</f>
        <v>579453.74000000011</v>
      </c>
      <c r="Y63" s="15">
        <f>SUM(Data_sheet_PTD!$N63:Y63)</f>
        <v>614422.76000000013</v>
      </c>
      <c r="Z63" s="16"/>
      <c r="AA63" s="15">
        <f>SUM(Data_sheet_PTD!$AA63:AA63)</f>
        <v>41186.449999999997</v>
      </c>
      <c r="AB63" s="15">
        <f>SUM(Data_sheet_PTD!$AA63:AB63)</f>
        <v>82071.239999999991</v>
      </c>
      <c r="AC63" s="15">
        <f>SUM(Data_sheet_PTD!$AA63:AC63)</f>
        <v>135421.90999999997</v>
      </c>
      <c r="AD63" s="15">
        <f>SUM(Data_sheet_PTD!$AA63:AD63)</f>
        <v>194896.86</v>
      </c>
      <c r="AE63" s="15">
        <f>SUM(Data_sheet_PTD!$AA63:AE63)</f>
        <v>262204.07</v>
      </c>
      <c r="AF63" s="15">
        <f>SUM(Data_sheet_PTD!$AA63:AF63)</f>
        <v>340020.86</v>
      </c>
      <c r="AG63" s="15">
        <f>SUM(Data_sheet_PTD!$AA63:AG63)</f>
        <v>413262.18</v>
      </c>
      <c r="AH63" s="15">
        <f>SUM(Data_sheet_PTD!$AA63:AH63)</f>
        <v>486953.75</v>
      </c>
      <c r="AI63" s="15">
        <f>SUM(Data_sheet_PTD!$AA63:AI63)</f>
        <v>548605.43000000005</v>
      </c>
      <c r="AJ63" s="15">
        <f>SUM(Data_sheet_PTD!$AA63:AJ63)</f>
        <v>604660.70000000007</v>
      </c>
      <c r="AK63" s="15">
        <f>SUM(Data_sheet_PTD!$AA63:AK63)</f>
        <v>646713.69000000006</v>
      </c>
      <c r="AL63" s="15">
        <f>SUM(Data_sheet_PTD!$AA63:AL63)</f>
        <v>689226.9800000001</v>
      </c>
      <c r="AM63" s="16"/>
      <c r="AN63" s="15">
        <f>SUM(Data_sheet_PTD!$AN63:AN63)</f>
        <v>45621.440000000002</v>
      </c>
      <c r="AO63" s="15">
        <f>SUM(Data_sheet_PTD!$AN63:AO63)</f>
        <v>100001.14</v>
      </c>
      <c r="AP63" s="15">
        <f>SUM(Data_sheet_PTD!$AN63:AP63)</f>
        <v>157309.35999999999</v>
      </c>
      <c r="AQ63" s="15">
        <f>SUM(Data_sheet_PTD!$AN63:AQ63)</f>
        <v>219325.77</v>
      </c>
      <c r="AR63" s="15">
        <f>SUM(Data_sheet_PTD!$AN63:AR63)</f>
        <v>298398.21999999997</v>
      </c>
      <c r="AS63" s="15">
        <f>SUM(Data_sheet_PTD!$AN63:AS63)</f>
        <v>383230.37</v>
      </c>
      <c r="AT63" s="15">
        <f>SUM(Data_sheet_PTD!$AN63:AT63)</f>
        <v>460151.1</v>
      </c>
      <c r="AU63" s="15">
        <f>SUM(Data_sheet_PTD!$AN63:AU63)</f>
        <v>540851.63</v>
      </c>
      <c r="AV63" s="15">
        <f>SUM(Data_sheet_PTD!$AN63:AV63)</f>
        <v>607917.39</v>
      </c>
      <c r="AW63" s="15">
        <f>SUM(Data_sheet_PTD!$AN63:AW63)</f>
        <v>669524.62</v>
      </c>
      <c r="AX63" s="15">
        <f>SUM(Data_sheet_PTD!$AN63:AX63)</f>
        <v>717342.71999999997</v>
      </c>
      <c r="AY63" s="15">
        <f>SUM(Data_sheet_PTD!$AN63:AY63)</f>
        <v>759430.32</v>
      </c>
      <c r="AZ63" s="16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17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3"/>
      <c r="DA63" s="15">
        <f>SUM(Data_sheet_PTD!DA63:$DA63)</f>
        <v>4434.989999999998</v>
      </c>
      <c r="DB63" s="15">
        <f>SUM(Data_sheet_PTD!$DA63:DB63)</f>
        <v>17929.899999999991</v>
      </c>
      <c r="DC63" s="15">
        <f>SUM(Data_sheet_PTD!$DA63:DC63)</f>
        <v>21887.45</v>
      </c>
      <c r="DD63" s="15">
        <f>SUM(Data_sheet_PTD!$DA63:DD63)</f>
        <v>24428.910000000003</v>
      </c>
      <c r="DE63" s="15">
        <f>SUM(Data_sheet_PTD!$DA63:DE63)</f>
        <v>36194.15</v>
      </c>
      <c r="DF63" s="15">
        <f>SUM(Data_sheet_PTD!$DA63:DF63)</f>
        <v>43209.51</v>
      </c>
      <c r="DG63" s="15">
        <f>SUM(Data_sheet_PTD!$DA63:DG63)</f>
        <v>46888.919999999991</v>
      </c>
      <c r="DH63" s="15">
        <f>SUM(Data_sheet_PTD!$DA63:DH63)</f>
        <v>53897.879999999976</v>
      </c>
      <c r="DI63" s="15">
        <f>SUM(Data_sheet_PTD!$DA63:DI63)</f>
        <v>59311.959999999963</v>
      </c>
      <c r="DJ63" s="15">
        <f>SUM(Data_sheet_PTD!$DA63:DJ63)</f>
        <v>60701.26932432429</v>
      </c>
      <c r="DK63" s="15">
        <f>SUM(Data_sheet_PTD!$DA63:DK63)</f>
        <v>63235.426621621569</v>
      </c>
      <c r="DL63" s="15">
        <f>SUM(Data_sheet_PTD!$DA63:DL63)</f>
        <v>59965.979864864799</v>
      </c>
      <c r="DM63" s="13"/>
      <c r="DN63" s="15">
        <f>SUM(Data_sheet_PTD!$DN63:DN63)</f>
        <v>0</v>
      </c>
      <c r="DO63" s="15">
        <f>SUM(Data_sheet_PTD!$DN63:DO63)</f>
        <v>0</v>
      </c>
      <c r="DP63" s="15">
        <f>SUM(Data_sheet_PTD!$DN63:DP63)</f>
        <v>0</v>
      </c>
      <c r="DQ63" s="15">
        <f>SUM(Data_sheet_PTD!$DN63:DQ63)</f>
        <v>0</v>
      </c>
      <c r="DR63" s="15">
        <f>SUM(Data_sheet_PTD!$DN63:DR63)</f>
        <v>0</v>
      </c>
      <c r="DS63" s="15">
        <f>SUM(Data_sheet_PTD!$DN63:DS63)</f>
        <v>0</v>
      </c>
      <c r="DT63" s="15">
        <f>SUM(Data_sheet_PTD!$DN63:DT63)</f>
        <v>0</v>
      </c>
      <c r="DU63" s="15">
        <f>SUM(Data_sheet_PTD!$DN63:DU63)</f>
        <v>0</v>
      </c>
      <c r="DV63" s="15">
        <f>SUM(Data_sheet_PTD!$DN63:DV63)</f>
        <v>0</v>
      </c>
      <c r="DW63" s="15">
        <f>SUM(Data_sheet_PTD!$DN63:DW63)</f>
        <v>4162.6506756756798</v>
      </c>
      <c r="DX63" s="15">
        <f>SUM(Data_sheet_PTD!$DN63:DX63)</f>
        <v>7393.6033783783841</v>
      </c>
      <c r="DY63" s="15">
        <f>SUM(Data_sheet_PTD!$DN63:DY63)</f>
        <v>10237.360135135143</v>
      </c>
      <c r="DZ63" s="13"/>
      <c r="EB63" s="22">
        <f t="shared" ref="EB63:EG119" si="4">(AN63-AA63)-(DA63+DN63)</f>
        <v>7.2759576141834259E-12</v>
      </c>
      <c r="EC63" s="22">
        <f t="shared" si="4"/>
        <v>0</v>
      </c>
      <c r="ED63" s="22">
        <f t="shared" si="4"/>
        <v>0</v>
      </c>
      <c r="EE63" s="22">
        <f t="shared" si="3"/>
        <v>0</v>
      </c>
      <c r="EF63" s="22">
        <f t="shared" si="3"/>
        <v>0</v>
      </c>
      <c r="EG63" s="22">
        <f t="shared" si="3"/>
        <v>0</v>
      </c>
      <c r="EH63" s="22">
        <f t="shared" si="3"/>
        <v>0</v>
      </c>
      <c r="EI63" s="22">
        <f t="shared" si="3"/>
        <v>0</v>
      </c>
      <c r="EJ63" s="22">
        <f t="shared" si="3"/>
        <v>0</v>
      </c>
      <c r="EK63" s="22">
        <f t="shared" si="3"/>
        <v>0</v>
      </c>
      <c r="EL63" s="22">
        <f t="shared" si="3"/>
        <v>0</v>
      </c>
      <c r="EM63" s="22">
        <f t="shared" si="3"/>
        <v>0</v>
      </c>
    </row>
    <row r="64" spans="12:143" x14ac:dyDescent="0.3">
      <c r="L64" s="7"/>
      <c r="M64" t="s">
        <v>70</v>
      </c>
      <c r="N64" s="15">
        <f>SUM(Data_sheet_PTD!$N64:N64)</f>
        <v>64784.14</v>
      </c>
      <c r="O64" s="15">
        <f>SUM(Data_sheet_PTD!$N64:O64)</f>
        <v>135189.65</v>
      </c>
      <c r="P64" s="15">
        <f>SUM(Data_sheet_PTD!$N64:P64)</f>
        <v>215912.03999999998</v>
      </c>
      <c r="Q64" s="15">
        <f>SUM(Data_sheet_PTD!$N64:Q64)</f>
        <v>311074.93999999994</v>
      </c>
      <c r="R64" s="15">
        <f>SUM(Data_sheet_PTD!$N64:R64)</f>
        <v>405719.57999999996</v>
      </c>
      <c r="S64" s="15">
        <f>SUM(Data_sheet_PTD!$N64:S64)</f>
        <v>521515.04</v>
      </c>
      <c r="T64" s="15">
        <f>SUM(Data_sheet_PTD!$N64:T64)</f>
        <v>649815.27</v>
      </c>
      <c r="U64" s="15">
        <f>SUM(Data_sheet_PTD!$N64:U64)</f>
        <v>761392.5</v>
      </c>
      <c r="V64" s="15">
        <f>SUM(Data_sheet_PTD!$N64:V64)</f>
        <v>847876.12</v>
      </c>
      <c r="W64" s="15">
        <f>SUM(Data_sheet_PTD!$N64:W64)</f>
        <v>933181.76</v>
      </c>
      <c r="X64" s="15">
        <f>SUM(Data_sheet_PTD!$N64:X64)</f>
        <v>1005485.22</v>
      </c>
      <c r="Y64" s="15">
        <f>SUM(Data_sheet_PTD!$N64:Y64)</f>
        <v>1064688.2</v>
      </c>
      <c r="Z64" s="16"/>
      <c r="AA64" s="15">
        <f>SUM(Data_sheet_PTD!$AA64:AA64)</f>
        <v>72354.039999999994</v>
      </c>
      <c r="AB64" s="15">
        <f>SUM(Data_sheet_PTD!$AA64:AB64)</f>
        <v>146976.70000000001</v>
      </c>
      <c r="AC64" s="15">
        <f>SUM(Data_sheet_PTD!$AA64:AC64)</f>
        <v>251964.7</v>
      </c>
      <c r="AD64" s="15">
        <f>SUM(Data_sheet_PTD!$AA64:AD64)</f>
        <v>370885.87</v>
      </c>
      <c r="AE64" s="15">
        <f>SUM(Data_sheet_PTD!$AA64:AE64)</f>
        <v>497837.35</v>
      </c>
      <c r="AF64" s="15">
        <f>SUM(Data_sheet_PTD!$AA64:AF64)</f>
        <v>649173.36</v>
      </c>
      <c r="AG64" s="15">
        <f>SUM(Data_sheet_PTD!$AA64:AG64)</f>
        <v>783494.8</v>
      </c>
      <c r="AH64" s="15">
        <f>SUM(Data_sheet_PTD!$AA64:AH64)</f>
        <v>914989.35000000009</v>
      </c>
      <c r="AI64" s="15">
        <f>SUM(Data_sheet_PTD!$AA64:AI64)</f>
        <v>1034136.6200000001</v>
      </c>
      <c r="AJ64" s="15">
        <f>SUM(Data_sheet_PTD!$AA64:AJ64)</f>
        <v>1129895.1600000001</v>
      </c>
      <c r="AK64" s="15">
        <f>SUM(Data_sheet_PTD!$AA64:AK64)</f>
        <v>1209807.1100000001</v>
      </c>
      <c r="AL64" s="15">
        <f>SUM(Data_sheet_PTD!$AA64:AL64)</f>
        <v>1285493.82</v>
      </c>
      <c r="AM64" s="16"/>
      <c r="AN64" s="15">
        <f>SUM(Data_sheet_PTD!$AN64:AN64)</f>
        <v>95797.83</v>
      </c>
      <c r="AO64" s="15">
        <f>SUM(Data_sheet_PTD!$AN64:AO64)</f>
        <v>197221.39</v>
      </c>
      <c r="AP64" s="15">
        <f>SUM(Data_sheet_PTD!$AN64:AP64)</f>
        <v>321723.09000000003</v>
      </c>
      <c r="AQ64" s="15">
        <f>SUM(Data_sheet_PTD!$AN64:AQ64)</f>
        <v>443494.56000000006</v>
      </c>
      <c r="AR64" s="15">
        <f>SUM(Data_sheet_PTD!$AN64:AR64)</f>
        <v>584620.42000000004</v>
      </c>
      <c r="AS64" s="15">
        <f>SUM(Data_sheet_PTD!$AN64:AS64)</f>
        <v>727298</v>
      </c>
      <c r="AT64" s="15">
        <f>SUM(Data_sheet_PTD!$AN64:AT64)</f>
        <v>856673.99</v>
      </c>
      <c r="AU64" s="15">
        <f>SUM(Data_sheet_PTD!$AN64:AU64)</f>
        <v>1005424.26</v>
      </c>
      <c r="AV64" s="15">
        <f>SUM(Data_sheet_PTD!$AN64:AV64)</f>
        <v>1126495.02</v>
      </c>
      <c r="AW64" s="15">
        <f>SUM(Data_sheet_PTD!$AN64:AW64)</f>
        <v>1237479.58</v>
      </c>
      <c r="AX64" s="15">
        <f>SUM(Data_sheet_PTD!$AN64:AX64)</f>
        <v>1328357.6800000002</v>
      </c>
      <c r="AY64" s="15">
        <f>SUM(Data_sheet_PTD!$AN64:AY64)</f>
        <v>1404683.2300000002</v>
      </c>
      <c r="AZ64" s="16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17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3"/>
      <c r="DA64" s="15">
        <f>SUM(Data_sheet_PTD!DA64:$DA64)</f>
        <v>16970.963648648645</v>
      </c>
      <c r="DB64" s="15">
        <f>SUM(Data_sheet_PTD!$DA64:DB64)</f>
        <v>36918.920405405384</v>
      </c>
      <c r="DC64" s="15">
        <f>SUM(Data_sheet_PTD!$DA64:DC64)</f>
        <v>48020.343378378355</v>
      </c>
      <c r="DD64" s="15">
        <f>SUM(Data_sheet_PTD!$DA64:DD64)</f>
        <v>50870.643378378343</v>
      </c>
      <c r="DE64" s="15">
        <f>SUM(Data_sheet_PTD!$DA64:DE64)</f>
        <v>65045.023378378326</v>
      </c>
      <c r="DF64" s="15">
        <f>SUM(Data_sheet_PTD!$DA64:DF64)</f>
        <v>56386.593378378318</v>
      </c>
      <c r="DG64" s="15">
        <f>SUM(Data_sheet_PTD!$DA64:DG64)</f>
        <v>51441.143378378321</v>
      </c>
      <c r="DH64" s="15">
        <f>SUM(Data_sheet_PTD!$DA64:DH64)</f>
        <v>68696.86337837833</v>
      </c>
      <c r="DI64" s="15">
        <f>SUM(Data_sheet_PTD!$DA64:DI64)</f>
        <v>70620.35337837832</v>
      </c>
      <c r="DJ64" s="15">
        <f>SUM(Data_sheet_PTD!$DA64:DJ64)</f>
        <v>85846.373378378339</v>
      </c>
      <c r="DK64" s="15">
        <f>SUM(Data_sheet_PTD!$DA64:DK64)</f>
        <v>96812.523378378348</v>
      </c>
      <c r="DL64" s="15">
        <f>SUM(Data_sheet_PTD!$DA64:DL64)</f>
        <v>97451.36337837833</v>
      </c>
      <c r="DM64" s="13"/>
      <c r="DN64" s="15">
        <f>SUM(Data_sheet_PTD!$DN64:DN64)</f>
        <v>6472.8263513513575</v>
      </c>
      <c r="DO64" s="15">
        <f>SUM(Data_sheet_PTD!$DN64:DO64)</f>
        <v>13325.769594594607</v>
      </c>
      <c r="DP64" s="15">
        <f>SUM(Data_sheet_PTD!$DN64:DP64)</f>
        <v>21738.046621621641</v>
      </c>
      <c r="DQ64" s="15">
        <f>SUM(Data_sheet_PTD!$DN64:DQ64)</f>
        <v>21738.046621621641</v>
      </c>
      <c r="DR64" s="15">
        <f>SUM(Data_sheet_PTD!$DN64:DR64)</f>
        <v>21738.046621621641</v>
      </c>
      <c r="DS64" s="15">
        <f>SUM(Data_sheet_PTD!$DN64:DS64)</f>
        <v>21738.046621621641</v>
      </c>
      <c r="DT64" s="15">
        <f>SUM(Data_sheet_PTD!$DN64:DT64)</f>
        <v>21738.046621621641</v>
      </c>
      <c r="DU64" s="15">
        <f>SUM(Data_sheet_PTD!$DN64:DU64)</f>
        <v>21738.046621621641</v>
      </c>
      <c r="DV64" s="15">
        <f>SUM(Data_sheet_PTD!$DN64:DV64)</f>
        <v>21738.046621621641</v>
      </c>
      <c r="DW64" s="15">
        <f>SUM(Data_sheet_PTD!$DN64:DW64)</f>
        <v>21738.046621621641</v>
      </c>
      <c r="DX64" s="15">
        <f>SUM(Data_sheet_PTD!$DN64:DX64)</f>
        <v>21738.046621621641</v>
      </c>
      <c r="DY64" s="15">
        <f>SUM(Data_sheet_PTD!$DN64:DY64)</f>
        <v>21738.046621621641</v>
      </c>
      <c r="DZ64" s="13"/>
      <c r="EB64" s="22">
        <f t="shared" si="4"/>
        <v>0</v>
      </c>
      <c r="EC64" s="22">
        <f t="shared" si="4"/>
        <v>0</v>
      </c>
      <c r="ED64" s="22">
        <f t="shared" si="4"/>
        <v>0</v>
      </c>
      <c r="EE64" s="22">
        <f t="shared" si="3"/>
        <v>0</v>
      </c>
      <c r="EF64" s="22">
        <f t="shared" si="3"/>
        <v>0</v>
      </c>
      <c r="EG64" s="22">
        <f t="shared" si="3"/>
        <v>0</v>
      </c>
      <c r="EH64" s="22">
        <f t="shared" si="3"/>
        <v>0</v>
      </c>
      <c r="EI64" s="22">
        <f t="shared" si="3"/>
        <v>0</v>
      </c>
      <c r="EJ64" s="22">
        <f t="shared" si="3"/>
        <v>0</v>
      </c>
      <c r="EK64" s="22">
        <f t="shared" si="3"/>
        <v>0</v>
      </c>
      <c r="EL64" s="22">
        <f t="shared" si="3"/>
        <v>0</v>
      </c>
      <c r="EM64" s="22">
        <f t="shared" si="3"/>
        <v>1.7462298274040222E-10</v>
      </c>
    </row>
    <row r="65" spans="12:143" x14ac:dyDescent="0.3">
      <c r="L65" s="7"/>
      <c r="M65" t="s">
        <v>71</v>
      </c>
      <c r="N65" s="15">
        <f>SUM(Data_sheet_PTD!$N65:N65)</f>
        <v>63373.74</v>
      </c>
      <c r="O65" s="15">
        <f>SUM(Data_sheet_PTD!$N65:O65)</f>
        <v>130789.44</v>
      </c>
      <c r="P65" s="15">
        <f>SUM(Data_sheet_PTD!$N65:P65)</f>
        <v>204692.43</v>
      </c>
      <c r="Q65" s="15">
        <f>SUM(Data_sheet_PTD!$N65:Q65)</f>
        <v>297334.25</v>
      </c>
      <c r="R65" s="15">
        <f>SUM(Data_sheet_PTD!$N65:R65)</f>
        <v>389314.64</v>
      </c>
      <c r="S65" s="15">
        <f>SUM(Data_sheet_PTD!$N65:S65)</f>
        <v>491323.03</v>
      </c>
      <c r="T65" s="15">
        <f>SUM(Data_sheet_PTD!$N65:T65)</f>
        <v>605323.26</v>
      </c>
      <c r="U65" s="15">
        <f>SUM(Data_sheet_PTD!$N65:U65)</f>
        <v>700819.18</v>
      </c>
      <c r="V65" s="15">
        <f>SUM(Data_sheet_PTD!$N65:V65)</f>
        <v>783354.7300000001</v>
      </c>
      <c r="W65" s="15">
        <f>SUM(Data_sheet_PTD!$N65:W65)</f>
        <v>866790.82000000007</v>
      </c>
      <c r="X65" s="15">
        <f>SUM(Data_sheet_PTD!$N65:X65)</f>
        <v>928489.7300000001</v>
      </c>
      <c r="Y65" s="15">
        <f>SUM(Data_sheet_PTD!$N65:Y65)</f>
        <v>983946.03000000014</v>
      </c>
      <c r="Z65" s="16"/>
      <c r="AA65" s="15">
        <f>SUM(Data_sheet_PTD!$AA65:AA65)</f>
        <v>67289.990000000005</v>
      </c>
      <c r="AB65" s="15">
        <f>SUM(Data_sheet_PTD!$AA65:AB65)</f>
        <v>133618.5</v>
      </c>
      <c r="AC65" s="15">
        <f>SUM(Data_sheet_PTD!$AA65:AC65)</f>
        <v>225217.63</v>
      </c>
      <c r="AD65" s="15">
        <f>SUM(Data_sheet_PTD!$AA65:AD65)</f>
        <v>328776.89</v>
      </c>
      <c r="AE65" s="15">
        <f>SUM(Data_sheet_PTD!$AA65:AE65)</f>
        <v>437573.06</v>
      </c>
      <c r="AF65" s="15">
        <f>SUM(Data_sheet_PTD!$AA65:AF65)</f>
        <v>563503.71</v>
      </c>
      <c r="AG65" s="15">
        <f>SUM(Data_sheet_PTD!$AA65:AG65)</f>
        <v>678983.95</v>
      </c>
      <c r="AH65" s="15">
        <f>SUM(Data_sheet_PTD!$AA65:AH65)</f>
        <v>792964.72</v>
      </c>
      <c r="AI65" s="15">
        <f>SUM(Data_sheet_PTD!$AA65:AI65)</f>
        <v>885236.87</v>
      </c>
      <c r="AJ65" s="15">
        <f>SUM(Data_sheet_PTD!$AA65:AJ65)</f>
        <v>974030.82</v>
      </c>
      <c r="AK65" s="15">
        <f>SUM(Data_sheet_PTD!$AA65:AK65)</f>
        <v>1044634.59</v>
      </c>
      <c r="AL65" s="15">
        <f>SUM(Data_sheet_PTD!$AA65:AL65)</f>
        <v>1111838.6099999999</v>
      </c>
      <c r="AM65" s="16"/>
      <c r="AN65" s="15">
        <f>SUM(Data_sheet_PTD!$AN65:AN65)</f>
        <v>79427.149999999994</v>
      </c>
      <c r="AO65" s="15">
        <f>SUM(Data_sheet_PTD!$AN65:AO65)</f>
        <v>167500.65999999997</v>
      </c>
      <c r="AP65" s="15">
        <f>SUM(Data_sheet_PTD!$AN65:AP65)</f>
        <v>271582.18</v>
      </c>
      <c r="AQ65" s="15">
        <f>SUM(Data_sheet_PTD!$AN65:AQ65)</f>
        <v>371019.82</v>
      </c>
      <c r="AR65" s="15">
        <f>SUM(Data_sheet_PTD!$AN65:AR65)</f>
        <v>483384.37</v>
      </c>
      <c r="AS65" s="15">
        <f>SUM(Data_sheet_PTD!$AN65:AS65)</f>
        <v>612500.67999999993</v>
      </c>
      <c r="AT65" s="15">
        <f>SUM(Data_sheet_PTD!$AN65:AT65)</f>
        <v>743417.05999999994</v>
      </c>
      <c r="AU65" s="15">
        <f>SUM(Data_sheet_PTD!$AN65:AU65)</f>
        <v>894812.36999999988</v>
      </c>
      <c r="AV65" s="15">
        <f>SUM(Data_sheet_PTD!$AN65:AV65)</f>
        <v>1003778.1099999999</v>
      </c>
      <c r="AW65" s="15">
        <f>SUM(Data_sheet_PTD!$AN65:AW65)</f>
        <v>1110166.7799999998</v>
      </c>
      <c r="AX65" s="15">
        <f>SUM(Data_sheet_PTD!$AN65:AX65)</f>
        <v>1194111.5499999998</v>
      </c>
      <c r="AY65" s="15">
        <f>SUM(Data_sheet_PTD!$AN65:AY65)</f>
        <v>1274573.1999999997</v>
      </c>
      <c r="AZ65" s="16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17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3"/>
      <c r="DA65" s="15">
        <f>SUM(Data_sheet_PTD!DA65:$DA65)</f>
        <v>8633.0210294117551</v>
      </c>
      <c r="DB65" s="15">
        <f>SUM(Data_sheet_PTD!$DA65:DB65)</f>
        <v>26492.424999999988</v>
      </c>
      <c r="DC65" s="15">
        <f>SUM(Data_sheet_PTD!$DA65:DC65)</f>
        <v>34382.983235294101</v>
      </c>
      <c r="DD65" s="15">
        <f>SUM(Data_sheet_PTD!$DA65:DD65)</f>
        <v>30261.363235294095</v>
      </c>
      <c r="DE65" s="15">
        <f>SUM(Data_sheet_PTD!$DA65:DE65)</f>
        <v>33829.743235294118</v>
      </c>
      <c r="DF65" s="15">
        <f>SUM(Data_sheet_PTD!$DA65:DF65)</f>
        <v>26546.513235294136</v>
      </c>
      <c r="DG65" s="15">
        <f>SUM(Data_sheet_PTD!$DA65:DG65)</f>
        <v>31367.811613672526</v>
      </c>
      <c r="DH65" s="15">
        <f>SUM(Data_sheet_PTD!$DA65:DH65)</f>
        <v>56507.056208267124</v>
      </c>
      <c r="DI65" s="15">
        <f>SUM(Data_sheet_PTD!$DA65:DI65)</f>
        <v>64365.586208267137</v>
      </c>
      <c r="DJ65" s="15">
        <f>SUM(Data_sheet_PTD!$DA65:DJ65)</f>
        <v>73334.19782988877</v>
      </c>
      <c r="DK65" s="15">
        <f>SUM(Data_sheet_PTD!$DA65:DK65)</f>
        <v>79868.865127186073</v>
      </c>
      <c r="DL65" s="15">
        <f>SUM(Data_sheet_PTD!$DA65:DL65)</f>
        <v>86602.577559618498</v>
      </c>
      <c r="DM65" s="13"/>
      <c r="DN65" s="15">
        <f>SUM(Data_sheet_PTD!$DN65:DN65)</f>
        <v>3504.138970588238</v>
      </c>
      <c r="DO65" s="15">
        <f>SUM(Data_sheet_PTD!$DN65:DO65)</f>
        <v>7389.735000000006</v>
      </c>
      <c r="DP65" s="15">
        <f>SUM(Data_sheet_PTD!$DN65:DP65)</f>
        <v>11981.566764705891</v>
      </c>
      <c r="DQ65" s="15">
        <f>SUM(Data_sheet_PTD!$DN65:DQ65)</f>
        <v>11981.566764705891</v>
      </c>
      <c r="DR65" s="15">
        <f>SUM(Data_sheet_PTD!$DN65:DR65)</f>
        <v>11981.566764705891</v>
      </c>
      <c r="DS65" s="15">
        <f>SUM(Data_sheet_PTD!$DN65:DS65)</f>
        <v>22450.456764705879</v>
      </c>
      <c r="DT65" s="15">
        <f>SUM(Data_sheet_PTD!$DN65:DT65)</f>
        <v>33065.298386327493</v>
      </c>
      <c r="DU65" s="15">
        <f>SUM(Data_sheet_PTD!$DN65:DU65)</f>
        <v>45340.593791732885</v>
      </c>
      <c r="DV65" s="15">
        <f>SUM(Data_sheet_PTD!$DN65:DV65)</f>
        <v>54175.653791732875</v>
      </c>
      <c r="DW65" s="15">
        <f>SUM(Data_sheet_PTD!$DN65:DW65)</f>
        <v>62801.762170111244</v>
      </c>
      <c r="DX65" s="15">
        <f>SUM(Data_sheet_PTD!$DN65:DX65)</f>
        <v>69608.094872813934</v>
      </c>
      <c r="DY65" s="15">
        <f>SUM(Data_sheet_PTD!$DN65:DY65)</f>
        <v>76132.012440381499</v>
      </c>
      <c r="DZ65" s="13"/>
      <c r="EB65" s="22">
        <f t="shared" si="4"/>
        <v>0</v>
      </c>
      <c r="EC65" s="22">
        <f t="shared" si="4"/>
        <v>0</v>
      </c>
      <c r="ED65" s="22">
        <f t="shared" si="4"/>
        <v>0</v>
      </c>
      <c r="EE65" s="22">
        <f t="shared" si="3"/>
        <v>0</v>
      </c>
      <c r="EF65" s="22">
        <f t="shared" si="3"/>
        <v>0</v>
      </c>
      <c r="EG65" s="22">
        <f t="shared" si="3"/>
        <v>0</v>
      </c>
      <c r="EH65" s="22">
        <f t="shared" si="3"/>
        <v>0</v>
      </c>
      <c r="EI65" s="22">
        <f t="shared" si="3"/>
        <v>0</v>
      </c>
      <c r="EJ65" s="22">
        <f t="shared" si="3"/>
        <v>-1.4551915228366852E-10</v>
      </c>
      <c r="EK65" s="22">
        <f t="shared" si="3"/>
        <v>0</v>
      </c>
      <c r="EL65" s="22">
        <f t="shared" si="3"/>
        <v>0</v>
      </c>
      <c r="EM65" s="22">
        <f t="shared" si="3"/>
        <v>0</v>
      </c>
    </row>
    <row r="66" spans="12:143" x14ac:dyDescent="0.3">
      <c r="L66" s="7"/>
      <c r="M66" t="s">
        <v>72</v>
      </c>
      <c r="N66" s="15">
        <f>SUM(Data_sheet_PTD!$N66:N66)</f>
        <v>48343.12</v>
      </c>
      <c r="O66" s="15">
        <f>SUM(Data_sheet_PTD!$N66:O66)</f>
        <v>95726.959999999992</v>
      </c>
      <c r="P66" s="15">
        <f>SUM(Data_sheet_PTD!$N66:P66)</f>
        <v>150751.15</v>
      </c>
      <c r="Q66" s="15">
        <f>SUM(Data_sheet_PTD!$N66:Q66)</f>
        <v>216637.03</v>
      </c>
      <c r="R66" s="15">
        <f>SUM(Data_sheet_PTD!$N66:R66)</f>
        <v>283561.66000000003</v>
      </c>
      <c r="S66" s="15">
        <f>SUM(Data_sheet_PTD!$N66:S66)</f>
        <v>356525.07000000007</v>
      </c>
      <c r="T66" s="15">
        <f>SUM(Data_sheet_PTD!$N66:T66)</f>
        <v>439636.69000000006</v>
      </c>
      <c r="U66" s="15">
        <f>SUM(Data_sheet_PTD!$N66:U66)</f>
        <v>515306.23000000004</v>
      </c>
      <c r="V66" s="15">
        <f>SUM(Data_sheet_PTD!$N66:V66)</f>
        <v>574886.37</v>
      </c>
      <c r="W66" s="15">
        <f>SUM(Data_sheet_PTD!$N66:W66)</f>
        <v>629275.63</v>
      </c>
      <c r="X66" s="15">
        <f>SUM(Data_sheet_PTD!$N66:X66)</f>
        <v>671013.53</v>
      </c>
      <c r="Y66" s="15">
        <f>SUM(Data_sheet_PTD!$N66:Y66)</f>
        <v>714891.45000000007</v>
      </c>
      <c r="Z66" s="16"/>
      <c r="AA66" s="15">
        <f>SUM(Data_sheet_PTD!$AA66:AA66)</f>
        <v>50525.599999999999</v>
      </c>
      <c r="AB66" s="15">
        <f>SUM(Data_sheet_PTD!$AA66:AB66)</f>
        <v>96144.709999999992</v>
      </c>
      <c r="AC66" s="15">
        <f>SUM(Data_sheet_PTD!$AA66:AC66)</f>
        <v>156286.84999999998</v>
      </c>
      <c r="AD66" s="15">
        <f>SUM(Data_sheet_PTD!$AA66:AD66)</f>
        <v>224397.34999999998</v>
      </c>
      <c r="AE66" s="15">
        <f>SUM(Data_sheet_PTD!$AA66:AE66)</f>
        <v>304370.3</v>
      </c>
      <c r="AF66" s="15">
        <f>SUM(Data_sheet_PTD!$AA66:AF66)</f>
        <v>409160.83999999997</v>
      </c>
      <c r="AG66" s="15">
        <f>SUM(Data_sheet_PTD!$AA66:AG66)</f>
        <v>516222.62999999995</v>
      </c>
      <c r="AH66" s="15">
        <f>SUM(Data_sheet_PTD!$AA66:AH66)</f>
        <v>617398.42999999993</v>
      </c>
      <c r="AI66" s="15">
        <f>SUM(Data_sheet_PTD!$AA66:AI66)</f>
        <v>707019.72</v>
      </c>
      <c r="AJ66" s="15">
        <f>SUM(Data_sheet_PTD!$AA66:AJ66)</f>
        <v>787988.34</v>
      </c>
      <c r="AK66" s="15">
        <f>SUM(Data_sheet_PTD!$AA66:AK66)</f>
        <v>848202.64999999991</v>
      </c>
      <c r="AL66" s="15">
        <f>SUM(Data_sheet_PTD!$AA66:AL66)</f>
        <v>908414.36999999988</v>
      </c>
      <c r="AM66" s="16"/>
      <c r="AN66" s="15">
        <f>SUM(Data_sheet_PTD!$AN66:AN66)</f>
        <v>76889.070000000007</v>
      </c>
      <c r="AO66" s="15">
        <f>SUM(Data_sheet_PTD!$AN66:AO66)</f>
        <v>147675.17000000001</v>
      </c>
      <c r="AP66" s="15">
        <f>SUM(Data_sheet_PTD!$AN66:AP66)</f>
        <v>227492.29</v>
      </c>
      <c r="AQ66" s="15">
        <f>SUM(Data_sheet_PTD!$AN66:AQ66)</f>
        <v>310130.14</v>
      </c>
      <c r="AR66" s="15">
        <f>SUM(Data_sheet_PTD!$AN66:AR66)</f>
        <v>406943.71</v>
      </c>
      <c r="AS66" s="15">
        <f>SUM(Data_sheet_PTD!$AN66:AS66)</f>
        <v>509731.63</v>
      </c>
      <c r="AT66" s="15">
        <f>SUM(Data_sheet_PTD!$AN66:AT66)</f>
        <v>615303.01</v>
      </c>
      <c r="AU66" s="15">
        <f>SUM(Data_sheet_PTD!$AN66:AU66)</f>
        <v>725295.58000000007</v>
      </c>
      <c r="AV66" s="15">
        <f>SUM(Data_sheet_PTD!$AN66:AV66)</f>
        <v>801724.34000000008</v>
      </c>
      <c r="AW66" s="15">
        <f>SUM(Data_sheet_PTD!$AN66:AW66)</f>
        <v>872426.76000000013</v>
      </c>
      <c r="AX66" s="15">
        <f>SUM(Data_sheet_PTD!$AN66:AX66)</f>
        <v>928771.04000000015</v>
      </c>
      <c r="AY66" s="15">
        <f>SUM(Data_sheet_PTD!$AN66:AY66)</f>
        <v>989939.19000000018</v>
      </c>
      <c r="AZ66" s="16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17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3"/>
      <c r="DA66" s="15">
        <f>SUM(Data_sheet_PTD!DA66:$DA66)</f>
        <v>26363.470000000012</v>
      </c>
      <c r="DB66" s="15">
        <f>SUM(Data_sheet_PTD!$DA66:DB66)</f>
        <v>51530.460000000006</v>
      </c>
      <c r="DC66" s="15">
        <f>SUM(Data_sheet_PTD!$DA66:DC66)</f>
        <v>71205.440000000002</v>
      </c>
      <c r="DD66" s="15">
        <f>SUM(Data_sheet_PTD!$DA66:DD66)</f>
        <v>85732.790000000008</v>
      </c>
      <c r="DE66" s="15">
        <f>SUM(Data_sheet_PTD!$DA66:DE66)</f>
        <v>102573.41000000002</v>
      </c>
      <c r="DF66" s="15">
        <f>SUM(Data_sheet_PTD!$DA66:DF66)</f>
        <v>100570.79000000002</v>
      </c>
      <c r="DG66" s="15">
        <f>SUM(Data_sheet_PTD!$DA66:DG66)</f>
        <v>99080.380000000034</v>
      </c>
      <c r="DH66" s="15">
        <f>SUM(Data_sheet_PTD!$DA66:DH66)</f>
        <v>107897.15000000005</v>
      </c>
      <c r="DI66" s="15">
        <f>SUM(Data_sheet_PTD!$DA66:DI66)</f>
        <v>94704.620000000054</v>
      </c>
      <c r="DJ66" s="15">
        <f>SUM(Data_sheet_PTD!$DA66:DJ66)</f>
        <v>79661.229459459515</v>
      </c>
      <c r="DK66" s="15">
        <f>SUM(Data_sheet_PTD!$DA66:DK66)</f>
        <v>71984.153513513564</v>
      </c>
      <c r="DL66" s="15">
        <f>SUM(Data_sheet_PTD!$DA66:DL66)</f>
        <v>68807.60040540545</v>
      </c>
      <c r="DM66" s="13"/>
      <c r="DN66" s="15">
        <f>SUM(Data_sheet_PTD!$DN66:DN66)</f>
        <v>0</v>
      </c>
      <c r="DO66" s="15">
        <f>SUM(Data_sheet_PTD!$DN66:DO66)</f>
        <v>0</v>
      </c>
      <c r="DP66" s="15">
        <f>SUM(Data_sheet_PTD!$DN66:DP66)</f>
        <v>0</v>
      </c>
      <c r="DQ66" s="15">
        <f>SUM(Data_sheet_PTD!$DN66:DQ66)</f>
        <v>0</v>
      </c>
      <c r="DR66" s="15">
        <f>SUM(Data_sheet_PTD!$DN66:DR66)</f>
        <v>0</v>
      </c>
      <c r="DS66" s="15">
        <f>SUM(Data_sheet_PTD!$DN66:DS66)</f>
        <v>0</v>
      </c>
      <c r="DT66" s="15">
        <f>SUM(Data_sheet_PTD!$DN66:DT66)</f>
        <v>0</v>
      </c>
      <c r="DU66" s="15">
        <f>SUM(Data_sheet_PTD!$DN66:DU66)</f>
        <v>0</v>
      </c>
      <c r="DV66" s="15">
        <f>SUM(Data_sheet_PTD!$DN66:DV66)</f>
        <v>0</v>
      </c>
      <c r="DW66" s="15">
        <f>SUM(Data_sheet_PTD!$DN66:DW66)</f>
        <v>4777.190540540546</v>
      </c>
      <c r="DX66" s="15">
        <f>SUM(Data_sheet_PTD!$DN66:DX66)</f>
        <v>8584.2364864864958</v>
      </c>
      <c r="DY66" s="15">
        <f>SUM(Data_sheet_PTD!$DN66:DY66)</f>
        <v>12717.219594594608</v>
      </c>
      <c r="DZ66" s="13"/>
      <c r="EB66" s="22">
        <f t="shared" si="4"/>
        <v>0</v>
      </c>
      <c r="EC66" s="22">
        <f t="shared" si="4"/>
        <v>0</v>
      </c>
      <c r="ED66" s="22">
        <f t="shared" si="4"/>
        <v>0</v>
      </c>
      <c r="EE66" s="22">
        <f t="shared" si="3"/>
        <v>0</v>
      </c>
      <c r="EF66" s="22">
        <f t="shared" si="3"/>
        <v>0</v>
      </c>
      <c r="EG66" s="22">
        <f t="shared" si="3"/>
        <v>0</v>
      </c>
      <c r="EH66" s="22">
        <f t="shared" si="3"/>
        <v>0</v>
      </c>
      <c r="EI66" s="22">
        <f t="shared" si="3"/>
        <v>0</v>
      </c>
      <c r="EJ66" s="22">
        <f t="shared" si="3"/>
        <v>0</v>
      </c>
      <c r="EK66" s="22">
        <f t="shared" si="3"/>
        <v>0</v>
      </c>
      <c r="EL66" s="22">
        <f t="shared" si="3"/>
        <v>1.8917489796876907E-10</v>
      </c>
      <c r="EM66" s="22">
        <f t="shared" si="3"/>
        <v>2.3283064365386963E-10</v>
      </c>
    </row>
    <row r="67" spans="12:143" x14ac:dyDescent="0.3">
      <c r="L67" s="7"/>
      <c r="M67" t="s">
        <v>73</v>
      </c>
      <c r="N67" s="15">
        <f>SUM(Data_sheet_PTD!$N67:N67)</f>
        <v>47436.65</v>
      </c>
      <c r="O67" s="15">
        <f>SUM(Data_sheet_PTD!$N67:O67)</f>
        <v>95412.37</v>
      </c>
      <c r="P67" s="15">
        <f>SUM(Data_sheet_PTD!$N67:P67)</f>
        <v>157365.6</v>
      </c>
      <c r="Q67" s="15">
        <f>SUM(Data_sheet_PTD!$N67:Q67)</f>
        <v>234919.40000000002</v>
      </c>
      <c r="R67" s="15">
        <f>SUM(Data_sheet_PTD!$N67:R67)</f>
        <v>317062.27</v>
      </c>
      <c r="S67" s="15">
        <f>SUM(Data_sheet_PTD!$N67:S67)</f>
        <v>412631.05000000005</v>
      </c>
      <c r="T67" s="15">
        <f>SUM(Data_sheet_PTD!$N67:T67)</f>
        <v>521230.67000000004</v>
      </c>
      <c r="U67" s="15">
        <f>SUM(Data_sheet_PTD!$N67:U67)</f>
        <v>614273.91</v>
      </c>
      <c r="V67" s="15">
        <f>SUM(Data_sheet_PTD!$N67:V67)</f>
        <v>685216.42</v>
      </c>
      <c r="W67" s="15">
        <f>SUM(Data_sheet_PTD!$N67:W67)</f>
        <v>759758.1100000001</v>
      </c>
      <c r="X67" s="15">
        <f>SUM(Data_sheet_PTD!$N67:X67)</f>
        <v>813536.40000000014</v>
      </c>
      <c r="Y67" s="15">
        <f>SUM(Data_sheet_PTD!$N67:Y67)</f>
        <v>863913.4600000002</v>
      </c>
      <c r="Z67" s="16"/>
      <c r="AA67" s="15">
        <f>SUM(Data_sheet_PTD!$AA67:AA67)</f>
        <v>63806.99</v>
      </c>
      <c r="AB67" s="15">
        <f>SUM(Data_sheet_PTD!$AA67:AB67)</f>
        <v>121273.57999999999</v>
      </c>
      <c r="AC67" s="15">
        <f>SUM(Data_sheet_PTD!$AA67:AC67)</f>
        <v>206614.02</v>
      </c>
      <c r="AD67" s="15">
        <f>SUM(Data_sheet_PTD!$AA67:AD67)</f>
        <v>295996.40999999997</v>
      </c>
      <c r="AE67" s="15">
        <f>SUM(Data_sheet_PTD!$AA67:AE67)</f>
        <v>402272.70999999996</v>
      </c>
      <c r="AF67" s="15">
        <f>SUM(Data_sheet_PTD!$AA67:AF67)</f>
        <v>531856.04999999993</v>
      </c>
      <c r="AG67" s="15">
        <f>SUM(Data_sheet_PTD!$AA67:AG67)</f>
        <v>655512.00999999989</v>
      </c>
      <c r="AH67" s="15">
        <f>SUM(Data_sheet_PTD!$AA67:AH67)</f>
        <v>771918.95999999985</v>
      </c>
      <c r="AI67" s="15">
        <f>SUM(Data_sheet_PTD!$AA67:AI67)</f>
        <v>874536.50999999989</v>
      </c>
      <c r="AJ67" s="15">
        <f>SUM(Data_sheet_PTD!$AA67:AJ67)</f>
        <v>960695.7699999999</v>
      </c>
      <c r="AK67" s="15">
        <f>SUM(Data_sheet_PTD!$AA67:AK67)</f>
        <v>1024857.32</v>
      </c>
      <c r="AL67" s="15">
        <f>SUM(Data_sheet_PTD!$AA67:AL67)</f>
        <v>1092104.44</v>
      </c>
      <c r="AM67" s="16"/>
      <c r="AN67" s="15">
        <f>SUM(Data_sheet_PTD!$AN67:AN67)</f>
        <v>77873.509999999995</v>
      </c>
      <c r="AO67" s="15">
        <f>SUM(Data_sheet_PTD!$AN67:AO67)</f>
        <v>154320.45000000001</v>
      </c>
      <c r="AP67" s="15">
        <f>SUM(Data_sheet_PTD!$AN67:AP67)</f>
        <v>244038.81</v>
      </c>
      <c r="AQ67" s="15">
        <f>SUM(Data_sheet_PTD!$AN67:AQ67)</f>
        <v>339212.78</v>
      </c>
      <c r="AR67" s="15">
        <f>SUM(Data_sheet_PTD!$AN67:AR67)</f>
        <v>459441.95</v>
      </c>
      <c r="AS67" s="15">
        <f>SUM(Data_sheet_PTD!$AN67:AS67)</f>
        <v>586703.74</v>
      </c>
      <c r="AT67" s="15">
        <f>SUM(Data_sheet_PTD!$AN67:AT67)</f>
        <v>712657.09</v>
      </c>
      <c r="AU67" s="15">
        <f>SUM(Data_sheet_PTD!$AN67:AU67)</f>
        <v>854400.39999999991</v>
      </c>
      <c r="AV67" s="15">
        <f>SUM(Data_sheet_PTD!$AN67:AV67)</f>
        <v>953434.36999999988</v>
      </c>
      <c r="AW67" s="15">
        <f>SUM(Data_sheet_PTD!$AN67:AW67)</f>
        <v>1044126.9499999998</v>
      </c>
      <c r="AX67" s="15">
        <f>SUM(Data_sheet_PTD!$AN67:AX67)</f>
        <v>1111454.42</v>
      </c>
      <c r="AY67" s="15">
        <f>SUM(Data_sheet_PTD!$AN67:AY67)</f>
        <v>1181762.3499999999</v>
      </c>
      <c r="AZ67" s="16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17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3"/>
      <c r="DA67" s="15">
        <f>SUM(Data_sheet_PTD!DA67:$DA67)</f>
        <v>14066.519999999999</v>
      </c>
      <c r="DB67" s="15">
        <f>SUM(Data_sheet_PTD!$DA67:DB67)</f>
        <v>33046.870000000003</v>
      </c>
      <c r="DC67" s="15">
        <f>SUM(Data_sheet_PTD!$DA67:DC67)</f>
        <v>31362.738648648639</v>
      </c>
      <c r="DD67" s="15">
        <f>SUM(Data_sheet_PTD!$DA67:DD67)</f>
        <v>30723.644999999986</v>
      </c>
      <c r="DE67" s="15">
        <f>SUM(Data_sheet_PTD!$DA67:DE67)</f>
        <v>36552.92243243241</v>
      </c>
      <c r="DF67" s="15">
        <f>SUM(Data_sheet_PTD!$DA67:DF67)</f>
        <v>25632.602837837818</v>
      </c>
      <c r="DG67" s="15">
        <f>SUM(Data_sheet_PTD!$DA67:DG67)</f>
        <v>19419.631351351309</v>
      </c>
      <c r="DH67" s="15">
        <f>SUM(Data_sheet_PTD!$DA67:DH67)</f>
        <v>35178.740675675625</v>
      </c>
      <c r="DI67" s="15">
        <f>SUM(Data_sheet_PTD!$DA67:DI67)</f>
        <v>24903.676216216161</v>
      </c>
      <c r="DJ67" s="15">
        <f>SUM(Data_sheet_PTD!$DA67:DJ67)</f>
        <v>23309.119189189143</v>
      </c>
      <c r="DK67" s="15">
        <f>SUM(Data_sheet_PTD!$DA67:DK67)</f>
        <v>21925.885810810742</v>
      </c>
      <c r="DL67" s="15">
        <f>SUM(Data_sheet_PTD!$DA67:DL67)</f>
        <v>20236.159999999942</v>
      </c>
      <c r="DM67" s="13"/>
      <c r="DN67" s="15">
        <f>SUM(Data_sheet_PTD!$DN67:DN67)</f>
        <v>0</v>
      </c>
      <c r="DO67" s="15">
        <f>SUM(Data_sheet_PTD!$DN67:DO67)</f>
        <v>0</v>
      </c>
      <c r="DP67" s="15">
        <f>SUM(Data_sheet_PTD!$DN67:DP67)</f>
        <v>6062.051351351357</v>
      </c>
      <c r="DQ67" s="15">
        <f>SUM(Data_sheet_PTD!$DN67:DQ67)</f>
        <v>12492.725000000011</v>
      </c>
      <c r="DR67" s="15">
        <f>SUM(Data_sheet_PTD!$DN67:DR67)</f>
        <v>20616.317567567588</v>
      </c>
      <c r="DS67" s="15">
        <f>SUM(Data_sheet_PTD!$DN67:DS67)</f>
        <v>29215.087162162192</v>
      </c>
      <c r="DT67" s="15">
        <f>SUM(Data_sheet_PTD!$DN67:DT67)</f>
        <v>37725.448648648686</v>
      </c>
      <c r="DU67" s="15">
        <f>SUM(Data_sheet_PTD!$DN67:DU67)</f>
        <v>47302.699324324371</v>
      </c>
      <c r="DV67" s="15">
        <f>SUM(Data_sheet_PTD!$DN67:DV67)</f>
        <v>53994.183783783839</v>
      </c>
      <c r="DW67" s="15">
        <f>SUM(Data_sheet_PTD!$DN67:DW67)</f>
        <v>60122.060810810872</v>
      </c>
      <c r="DX67" s="15">
        <f>SUM(Data_sheet_PTD!$DN67:DX67)</f>
        <v>64671.214189189253</v>
      </c>
      <c r="DY67" s="15">
        <f>SUM(Data_sheet_PTD!$DN67:DY67)</f>
        <v>69421.750000000073</v>
      </c>
      <c r="DZ67" s="13"/>
      <c r="EB67" s="22">
        <f t="shared" si="4"/>
        <v>0</v>
      </c>
      <c r="EC67" s="22">
        <f t="shared" si="4"/>
        <v>0</v>
      </c>
      <c r="ED67" s="22">
        <f t="shared" si="4"/>
        <v>0</v>
      </c>
      <c r="EE67" s="22">
        <f t="shared" si="3"/>
        <v>5.8207660913467407E-11</v>
      </c>
      <c r="EF67" s="22">
        <f t="shared" si="3"/>
        <v>0</v>
      </c>
      <c r="EG67" s="22">
        <f t="shared" si="3"/>
        <v>0</v>
      </c>
      <c r="EH67" s="22">
        <f t="shared" si="3"/>
        <v>8.0035533756017685E-11</v>
      </c>
      <c r="EI67" s="22">
        <f t="shared" si="3"/>
        <v>0</v>
      </c>
      <c r="EJ67" s="22">
        <f t="shared" si="3"/>
        <v>0</v>
      </c>
      <c r="EK67" s="22">
        <f t="shared" si="3"/>
        <v>0</v>
      </c>
      <c r="EL67" s="22">
        <f t="shared" si="3"/>
        <v>0</v>
      </c>
      <c r="EM67" s="22">
        <f t="shared" si="3"/>
        <v>0</v>
      </c>
    </row>
    <row r="68" spans="12:143" x14ac:dyDescent="0.3">
      <c r="L68" s="7"/>
      <c r="M68" t="s">
        <v>74</v>
      </c>
      <c r="N68" s="15">
        <f>SUM(Data_sheet_PTD!$N68:N68)</f>
        <v>0</v>
      </c>
      <c r="O68" s="15">
        <f>SUM(Data_sheet_PTD!$N68:O68)</f>
        <v>0</v>
      </c>
      <c r="P68" s="15">
        <f>SUM(Data_sheet_PTD!$N68:P68)</f>
        <v>0</v>
      </c>
      <c r="Q68" s="15">
        <f>SUM(Data_sheet_PTD!$N68:Q68)</f>
        <v>0</v>
      </c>
      <c r="R68" s="15">
        <f>SUM(Data_sheet_PTD!$N68:R68)</f>
        <v>0</v>
      </c>
      <c r="S68" s="15">
        <f>SUM(Data_sheet_PTD!$N68:S68)</f>
        <v>0</v>
      </c>
      <c r="T68" s="15">
        <f>SUM(Data_sheet_PTD!$N68:T68)</f>
        <v>0</v>
      </c>
      <c r="U68" s="15">
        <f>SUM(Data_sheet_PTD!$N68:U68)</f>
        <v>0</v>
      </c>
      <c r="V68" s="15">
        <f>SUM(Data_sheet_PTD!$N68:V68)</f>
        <v>0</v>
      </c>
      <c r="W68" s="15">
        <f>SUM(Data_sheet_PTD!$N68:W68)</f>
        <v>0</v>
      </c>
      <c r="X68" s="15">
        <f>SUM(Data_sheet_PTD!$N68:X68)</f>
        <v>0</v>
      </c>
      <c r="Y68" s="15">
        <f>SUM(Data_sheet_PTD!$N68:Y68)</f>
        <v>0</v>
      </c>
      <c r="Z68" s="16"/>
      <c r="AA68" s="15">
        <f>SUM(Data_sheet_PTD!$AA68:AA68)</f>
        <v>0</v>
      </c>
      <c r="AB68" s="15">
        <f>SUM(Data_sheet_PTD!$AA68:AB68)</f>
        <v>0</v>
      </c>
      <c r="AC68" s="15">
        <f>SUM(Data_sheet_PTD!$AA68:AC68)</f>
        <v>0</v>
      </c>
      <c r="AD68" s="15">
        <f>SUM(Data_sheet_PTD!$AA68:AD68)</f>
        <v>0</v>
      </c>
      <c r="AE68" s="15">
        <f>SUM(Data_sheet_PTD!$AA68:AE68)</f>
        <v>0</v>
      </c>
      <c r="AF68" s="15">
        <f>SUM(Data_sheet_PTD!$AA68:AF68)</f>
        <v>0</v>
      </c>
      <c r="AG68" s="15">
        <f>SUM(Data_sheet_PTD!$AA68:AG68)</f>
        <v>0</v>
      </c>
      <c r="AH68" s="15">
        <f>SUM(Data_sheet_PTD!$AA68:AH68)</f>
        <v>0</v>
      </c>
      <c r="AI68" s="15">
        <f>SUM(Data_sheet_PTD!$AA68:AI68)</f>
        <v>0</v>
      </c>
      <c r="AJ68" s="15">
        <f>SUM(Data_sheet_PTD!$AA68:AJ68)</f>
        <v>0</v>
      </c>
      <c r="AK68" s="15">
        <f>SUM(Data_sheet_PTD!$AA68:AK68)</f>
        <v>0</v>
      </c>
      <c r="AL68" s="15">
        <f>SUM(Data_sheet_PTD!$AA68:AL68)</f>
        <v>0</v>
      </c>
      <c r="AM68" s="16"/>
      <c r="AN68" s="15">
        <f>SUM(Data_sheet_PTD!$AN68:AN68)</f>
        <v>0</v>
      </c>
      <c r="AO68" s="15">
        <f>SUM(Data_sheet_PTD!$AN68:AO68)</f>
        <v>0</v>
      </c>
      <c r="AP68" s="15">
        <f>SUM(Data_sheet_PTD!$AN68:AP68)</f>
        <v>0</v>
      </c>
      <c r="AQ68" s="15">
        <f>SUM(Data_sheet_PTD!$AN68:AQ68)</f>
        <v>0</v>
      </c>
      <c r="AR68" s="15">
        <f>SUM(Data_sheet_PTD!$AN68:AR68)</f>
        <v>0</v>
      </c>
      <c r="AS68" s="15">
        <f>SUM(Data_sheet_PTD!$AN68:AS68)</f>
        <v>0</v>
      </c>
      <c r="AT68" s="15">
        <f>SUM(Data_sheet_PTD!$AN68:AT68)</f>
        <v>0</v>
      </c>
      <c r="AU68" s="15">
        <f>SUM(Data_sheet_PTD!$AN68:AU68)</f>
        <v>0</v>
      </c>
      <c r="AV68" s="15">
        <f>SUM(Data_sheet_PTD!$AN68:AV68)</f>
        <v>0</v>
      </c>
      <c r="AW68" s="15">
        <f>SUM(Data_sheet_PTD!$AN68:AW68)</f>
        <v>0</v>
      </c>
      <c r="AX68" s="15">
        <f>SUM(Data_sheet_PTD!$AN68:AX68)</f>
        <v>0</v>
      </c>
      <c r="AY68" s="15">
        <f>SUM(Data_sheet_PTD!$AN68:AY68)</f>
        <v>0</v>
      </c>
      <c r="AZ68" s="16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17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3"/>
      <c r="DA68" s="15">
        <f>SUM(Data_sheet_PTD!DA68:$DA68)</f>
        <v>0</v>
      </c>
      <c r="DB68" s="15">
        <f>SUM(Data_sheet_PTD!$DA68:DB68)</f>
        <v>0</v>
      </c>
      <c r="DC68" s="15">
        <f>SUM(Data_sheet_PTD!$DA68:DC68)</f>
        <v>0</v>
      </c>
      <c r="DD68" s="15">
        <f>SUM(Data_sheet_PTD!$DA68:DD68)</f>
        <v>0</v>
      </c>
      <c r="DE68" s="15">
        <f>SUM(Data_sheet_PTD!$DA68:DE68)</f>
        <v>0</v>
      </c>
      <c r="DF68" s="15">
        <f>SUM(Data_sheet_PTD!$DA68:DF68)</f>
        <v>0</v>
      </c>
      <c r="DG68" s="15">
        <f>SUM(Data_sheet_PTD!$DA68:DG68)</f>
        <v>0</v>
      </c>
      <c r="DH68" s="15">
        <f>SUM(Data_sheet_PTD!$DA68:DH68)</f>
        <v>0</v>
      </c>
      <c r="DI68" s="15">
        <f>SUM(Data_sheet_PTD!$DA68:DI68)</f>
        <v>0</v>
      </c>
      <c r="DJ68" s="15">
        <f>SUM(Data_sheet_PTD!$DA68:DJ68)</f>
        <v>0</v>
      </c>
      <c r="DK68" s="15">
        <f>SUM(Data_sheet_PTD!$DA68:DK68)</f>
        <v>0</v>
      </c>
      <c r="DL68" s="15">
        <f>SUM(Data_sheet_PTD!$DA68:DL68)</f>
        <v>0</v>
      </c>
      <c r="DM68" s="13"/>
      <c r="DN68" s="15">
        <f>SUM(Data_sheet_PTD!$DN68:DN68)</f>
        <v>0</v>
      </c>
      <c r="DO68" s="15">
        <f>SUM(Data_sheet_PTD!$DN68:DO68)</f>
        <v>0</v>
      </c>
      <c r="DP68" s="15">
        <f>SUM(Data_sheet_PTD!$DN68:DP68)</f>
        <v>0</v>
      </c>
      <c r="DQ68" s="15">
        <f>SUM(Data_sheet_PTD!$DN68:DQ68)</f>
        <v>0</v>
      </c>
      <c r="DR68" s="15">
        <f>SUM(Data_sheet_PTD!$DN68:DR68)</f>
        <v>0</v>
      </c>
      <c r="DS68" s="15">
        <f>SUM(Data_sheet_PTD!$DN68:DS68)</f>
        <v>0</v>
      </c>
      <c r="DT68" s="15">
        <f>SUM(Data_sheet_PTD!$DN68:DT68)</f>
        <v>0</v>
      </c>
      <c r="DU68" s="15">
        <f>SUM(Data_sheet_PTD!$DN68:DU68)</f>
        <v>0</v>
      </c>
      <c r="DV68" s="15">
        <f>SUM(Data_sheet_PTD!$DN68:DV68)</f>
        <v>0</v>
      </c>
      <c r="DW68" s="15">
        <f>SUM(Data_sheet_PTD!$DN68:DW68)</f>
        <v>0</v>
      </c>
      <c r="DX68" s="15">
        <f>SUM(Data_sheet_PTD!$DN68:DX68)</f>
        <v>0</v>
      </c>
      <c r="DY68" s="15">
        <f>SUM(Data_sheet_PTD!$DN68:DY68)</f>
        <v>0</v>
      </c>
      <c r="DZ68" s="13"/>
      <c r="EB68" s="22">
        <f t="shared" si="4"/>
        <v>0</v>
      </c>
      <c r="EC68" s="22">
        <f t="shared" si="4"/>
        <v>0</v>
      </c>
      <c r="ED68" s="22">
        <f t="shared" si="4"/>
        <v>0</v>
      </c>
      <c r="EE68" s="22">
        <f t="shared" si="3"/>
        <v>0</v>
      </c>
      <c r="EF68" s="22">
        <f t="shared" si="3"/>
        <v>0</v>
      </c>
      <c r="EG68" s="22">
        <f t="shared" si="3"/>
        <v>0</v>
      </c>
      <c r="EH68" s="22">
        <f t="shared" si="3"/>
        <v>0</v>
      </c>
      <c r="EI68" s="22">
        <f t="shared" si="3"/>
        <v>0</v>
      </c>
      <c r="EJ68" s="22">
        <f t="shared" si="3"/>
        <v>0</v>
      </c>
      <c r="EK68" s="22">
        <f t="shared" si="3"/>
        <v>0</v>
      </c>
      <c r="EL68" s="22">
        <f t="shared" si="3"/>
        <v>0</v>
      </c>
      <c r="EM68" s="22">
        <f t="shared" si="3"/>
        <v>0</v>
      </c>
    </row>
    <row r="69" spans="12:143" x14ac:dyDescent="0.3">
      <c r="L69" s="7"/>
      <c r="M69" t="s">
        <v>75</v>
      </c>
      <c r="N69" s="15">
        <f>SUM(Data_sheet_PTD!$N69:N69)</f>
        <v>59109.37</v>
      </c>
      <c r="O69" s="15">
        <f>SUM(Data_sheet_PTD!$N69:O69)</f>
        <v>117335.23000000001</v>
      </c>
      <c r="P69" s="15">
        <f>SUM(Data_sheet_PTD!$N69:P69)</f>
        <v>187153.6</v>
      </c>
      <c r="Q69" s="15">
        <f>SUM(Data_sheet_PTD!$N69:Q69)</f>
        <v>278043</v>
      </c>
      <c r="R69" s="15">
        <f>SUM(Data_sheet_PTD!$N69:R69)</f>
        <v>366470.19</v>
      </c>
      <c r="S69" s="15">
        <f>SUM(Data_sheet_PTD!$N69:S69)</f>
        <v>465740.94</v>
      </c>
      <c r="T69" s="15">
        <f>SUM(Data_sheet_PTD!$N69:T69)</f>
        <v>577745.35</v>
      </c>
      <c r="U69" s="15">
        <f>SUM(Data_sheet_PTD!$N69:U69)</f>
        <v>672569.82</v>
      </c>
      <c r="V69" s="15">
        <f>SUM(Data_sheet_PTD!$N69:V69)</f>
        <v>752770.61</v>
      </c>
      <c r="W69" s="15">
        <f>SUM(Data_sheet_PTD!$N69:W69)</f>
        <v>830056.84</v>
      </c>
      <c r="X69" s="15">
        <f>SUM(Data_sheet_PTD!$N69:X69)</f>
        <v>890662.41999999993</v>
      </c>
      <c r="Y69" s="15">
        <f>SUM(Data_sheet_PTD!$N69:Y69)</f>
        <v>948085.57</v>
      </c>
      <c r="Z69" s="16"/>
      <c r="AA69" s="15">
        <f>SUM(Data_sheet_PTD!$AA69:AA69)</f>
        <v>68142.880000000005</v>
      </c>
      <c r="AB69" s="15">
        <f>SUM(Data_sheet_PTD!$AA69:AB69)</f>
        <v>133899.98000000001</v>
      </c>
      <c r="AC69" s="15">
        <f>SUM(Data_sheet_PTD!$AA69:AC69)</f>
        <v>221060.39</v>
      </c>
      <c r="AD69" s="15">
        <f>SUM(Data_sheet_PTD!$AA69:AD69)</f>
        <v>319963.72000000003</v>
      </c>
      <c r="AE69" s="15">
        <f>SUM(Data_sheet_PTD!$AA69:AE69)</f>
        <v>418288.35000000003</v>
      </c>
      <c r="AF69" s="15">
        <f>SUM(Data_sheet_PTD!$AA69:AF69)</f>
        <v>539704.21000000008</v>
      </c>
      <c r="AG69" s="15">
        <f>SUM(Data_sheet_PTD!$AA69:AG69)</f>
        <v>646641.16</v>
      </c>
      <c r="AH69" s="15">
        <f>SUM(Data_sheet_PTD!$AA69:AH69)</f>
        <v>748200.77</v>
      </c>
      <c r="AI69" s="15">
        <f>SUM(Data_sheet_PTD!$AA69:AI69)</f>
        <v>839683.82000000007</v>
      </c>
      <c r="AJ69" s="15">
        <f>SUM(Data_sheet_PTD!$AA69:AJ69)</f>
        <v>920603.85000000009</v>
      </c>
      <c r="AK69" s="15">
        <f>SUM(Data_sheet_PTD!$AA69:AK69)</f>
        <v>983522.06</v>
      </c>
      <c r="AL69" s="15">
        <f>SUM(Data_sheet_PTD!$AA69:AL69)</f>
        <v>1044221.3</v>
      </c>
      <c r="AM69" s="16"/>
      <c r="AN69" s="15">
        <f>SUM(Data_sheet_PTD!$AN69:AN69)</f>
        <v>73419.199999999997</v>
      </c>
      <c r="AO69" s="15">
        <f>SUM(Data_sheet_PTD!$AN69:AO69)</f>
        <v>153555.83000000002</v>
      </c>
      <c r="AP69" s="15">
        <f>SUM(Data_sheet_PTD!$AN69:AP69)</f>
        <v>240521.33000000002</v>
      </c>
      <c r="AQ69" s="15">
        <f>SUM(Data_sheet_PTD!$AN69:AQ69)</f>
        <v>331120.92000000004</v>
      </c>
      <c r="AR69" s="15">
        <f>SUM(Data_sheet_PTD!$AN69:AR69)</f>
        <v>431853.35000000003</v>
      </c>
      <c r="AS69" s="15">
        <f>SUM(Data_sheet_PTD!$AN69:AS69)</f>
        <v>539428.80000000005</v>
      </c>
      <c r="AT69" s="15">
        <f>SUM(Data_sheet_PTD!$AN69:AT69)</f>
        <v>637611.16</v>
      </c>
      <c r="AU69" s="15">
        <f>SUM(Data_sheet_PTD!$AN69:AU69)</f>
        <v>739402.45000000007</v>
      </c>
      <c r="AV69" s="15">
        <f>SUM(Data_sheet_PTD!$AN69:AV69)</f>
        <v>820804.93</v>
      </c>
      <c r="AW69" s="15">
        <f>SUM(Data_sheet_PTD!$AN69:AW69)</f>
        <v>890433.85000000009</v>
      </c>
      <c r="AX69" s="15">
        <f>SUM(Data_sheet_PTD!$AN69:AX69)</f>
        <v>947549.32000000007</v>
      </c>
      <c r="AY69" s="15">
        <f>SUM(Data_sheet_PTD!$AN69:AY69)</f>
        <v>997868.16</v>
      </c>
      <c r="AZ69" s="16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17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3"/>
      <c r="DA69" s="15">
        <f>SUM(Data_sheet_PTD!DA69:$DA69)</f>
        <v>-597.21600000001558</v>
      </c>
      <c r="DB69" s="15">
        <f>SUM(Data_sheet_PTD!$DA69:DB69)</f>
        <v>7371.3835999999765</v>
      </c>
      <c r="DC69" s="15">
        <f>SUM(Data_sheet_PTD!$DA69:DC69)</f>
        <v>7176.473599999973</v>
      </c>
      <c r="DD69" s="15">
        <f>SUM(Data_sheet_PTD!$DA69:DD69)</f>
        <v>-1127.2664000000286</v>
      </c>
      <c r="DE69" s="15">
        <f>SUM(Data_sheet_PTD!$DA69:DE69)</f>
        <v>1280.5335999999452</v>
      </c>
      <c r="DF69" s="15">
        <f>SUM(Data_sheet_PTD!$DA69:DF69)</f>
        <v>-12559.876400000059</v>
      </c>
      <c r="DG69" s="15">
        <f>SUM(Data_sheet_PTD!$DA69:DG69)</f>
        <v>-21314.466400000059</v>
      </c>
      <c r="DH69" s="15">
        <f>SUM(Data_sheet_PTD!$DA69:DH69)</f>
        <v>-21082.786400000052</v>
      </c>
      <c r="DI69" s="15">
        <f>SUM(Data_sheet_PTD!$DA69:DI69)</f>
        <v>-31163.356400000059</v>
      </c>
      <c r="DJ69" s="15">
        <f>SUM(Data_sheet_PTD!$DA69:DJ69)</f>
        <v>-42454.466400000078</v>
      </c>
      <c r="DK69" s="15">
        <f>SUM(Data_sheet_PTD!$DA69:DK69)</f>
        <v>-48257.206400000083</v>
      </c>
      <c r="DL69" s="15">
        <f>SUM(Data_sheet_PTD!$DA69:DL69)</f>
        <v>-58637.606400000077</v>
      </c>
      <c r="DM69" s="13"/>
      <c r="DN69" s="15">
        <f>SUM(Data_sheet_PTD!$DN69:DN69)</f>
        <v>5873.5360000000046</v>
      </c>
      <c r="DO69" s="15">
        <f>SUM(Data_sheet_PTD!$DN69:DO69)</f>
        <v>12284.466400000012</v>
      </c>
      <c r="DP69" s="15">
        <f>SUM(Data_sheet_PTD!$DN69:DP69)</f>
        <v>12284.466400000012</v>
      </c>
      <c r="DQ69" s="15">
        <f>SUM(Data_sheet_PTD!$DN69:DQ69)</f>
        <v>12284.466400000012</v>
      </c>
      <c r="DR69" s="15">
        <f>SUM(Data_sheet_PTD!$DN69:DR69)</f>
        <v>12284.466400000012</v>
      </c>
      <c r="DS69" s="15">
        <f>SUM(Data_sheet_PTD!$DN69:DS69)</f>
        <v>12284.466400000012</v>
      </c>
      <c r="DT69" s="15">
        <f>SUM(Data_sheet_PTD!$DN69:DT69)</f>
        <v>12284.466400000012</v>
      </c>
      <c r="DU69" s="15">
        <f>SUM(Data_sheet_PTD!$DN69:DU69)</f>
        <v>12284.466400000012</v>
      </c>
      <c r="DV69" s="15">
        <f>SUM(Data_sheet_PTD!$DN69:DV69)</f>
        <v>12284.466400000012</v>
      </c>
      <c r="DW69" s="15">
        <f>SUM(Data_sheet_PTD!$DN69:DW69)</f>
        <v>12284.466400000012</v>
      </c>
      <c r="DX69" s="15">
        <f>SUM(Data_sheet_PTD!$DN69:DX69)</f>
        <v>12284.466400000012</v>
      </c>
      <c r="DY69" s="15">
        <f>SUM(Data_sheet_PTD!$DN69:DY69)</f>
        <v>12284.466400000012</v>
      </c>
      <c r="DZ69" s="13"/>
      <c r="EB69" s="22">
        <f t="shared" si="4"/>
        <v>0</v>
      </c>
      <c r="EC69" s="22">
        <f t="shared" si="4"/>
        <v>0</v>
      </c>
      <c r="ED69" s="22">
        <f t="shared" si="4"/>
        <v>0</v>
      </c>
      <c r="EE69" s="22">
        <f t="shared" si="3"/>
        <v>2.9103830456733704E-11</v>
      </c>
      <c r="EF69" s="22">
        <f t="shared" si="3"/>
        <v>4.3655745685100555E-11</v>
      </c>
      <c r="EG69" s="22">
        <f t="shared" si="3"/>
        <v>1.4551915228366852E-11</v>
      </c>
      <c r="EH69" s="22">
        <f t="shared" si="3"/>
        <v>4.7293724492192268E-11</v>
      </c>
      <c r="EI69" s="22">
        <f t="shared" si="3"/>
        <v>9.0949470177292824E-11</v>
      </c>
      <c r="EJ69" s="22">
        <f t="shared" si="3"/>
        <v>3.2741809263825417E-11</v>
      </c>
      <c r="EK69" s="22">
        <f t="shared" si="3"/>
        <v>6.5483618527650833E-11</v>
      </c>
      <c r="EL69" s="22">
        <f t="shared" si="3"/>
        <v>8.0035533756017685E-11</v>
      </c>
      <c r="EM69" s="22">
        <f t="shared" si="3"/>
        <v>0</v>
      </c>
    </row>
    <row r="70" spans="12:143" x14ac:dyDescent="0.3">
      <c r="L70" s="7"/>
      <c r="M70" t="s">
        <v>76</v>
      </c>
      <c r="N70" s="15">
        <f>SUM(Data_sheet_PTD!$N70:N70)</f>
        <v>35107.86</v>
      </c>
      <c r="O70" s="15">
        <f>SUM(Data_sheet_PTD!$N70:O70)</f>
        <v>72430.05</v>
      </c>
      <c r="P70" s="15">
        <f>SUM(Data_sheet_PTD!$N70:P70)</f>
        <v>116922.35</v>
      </c>
      <c r="Q70" s="15">
        <f>SUM(Data_sheet_PTD!$N70:Q70)</f>
        <v>167557.66</v>
      </c>
      <c r="R70" s="15">
        <f>SUM(Data_sheet_PTD!$N70:R70)</f>
        <v>221725.68</v>
      </c>
      <c r="S70" s="15">
        <f>SUM(Data_sheet_PTD!$N70:S70)</f>
        <v>278698.11</v>
      </c>
      <c r="T70" s="15">
        <f>SUM(Data_sheet_PTD!$N70:T70)</f>
        <v>347046.44999999995</v>
      </c>
      <c r="U70" s="15">
        <f>SUM(Data_sheet_PTD!$N70:U70)</f>
        <v>407236.91999999993</v>
      </c>
      <c r="V70" s="15">
        <f>SUM(Data_sheet_PTD!$N70:V70)</f>
        <v>454263.5199999999</v>
      </c>
      <c r="W70" s="15">
        <f>SUM(Data_sheet_PTD!$N70:W70)</f>
        <v>502761.68999999989</v>
      </c>
      <c r="X70" s="15">
        <f>SUM(Data_sheet_PTD!$N70:X70)</f>
        <v>537385.41999999993</v>
      </c>
      <c r="Y70" s="15">
        <f>SUM(Data_sheet_PTD!$N70:Y70)</f>
        <v>566533.49999999988</v>
      </c>
      <c r="Z70" s="16"/>
      <c r="AA70" s="15">
        <f>SUM(Data_sheet_PTD!$AA70:AA70)</f>
        <v>40030.300000000003</v>
      </c>
      <c r="AB70" s="15">
        <f>SUM(Data_sheet_PTD!$AA70:AB70)</f>
        <v>83940.58</v>
      </c>
      <c r="AC70" s="15">
        <f>SUM(Data_sheet_PTD!$AA70:AC70)</f>
        <v>139940.58000000002</v>
      </c>
      <c r="AD70" s="15">
        <f>SUM(Data_sheet_PTD!$AA70:AD70)</f>
        <v>199870.66000000003</v>
      </c>
      <c r="AE70" s="15">
        <f>SUM(Data_sheet_PTD!$AA70:AE70)</f>
        <v>264781.2</v>
      </c>
      <c r="AF70" s="15">
        <f>SUM(Data_sheet_PTD!$AA70:AF70)</f>
        <v>341271.68</v>
      </c>
      <c r="AG70" s="15">
        <f>SUM(Data_sheet_PTD!$AA70:AG70)</f>
        <v>410678.67</v>
      </c>
      <c r="AH70" s="15">
        <f>SUM(Data_sheet_PTD!$AA70:AH70)</f>
        <v>479182.14</v>
      </c>
      <c r="AI70" s="15">
        <f>SUM(Data_sheet_PTD!$AA70:AI70)</f>
        <v>538745.31000000006</v>
      </c>
      <c r="AJ70" s="15">
        <f>SUM(Data_sheet_PTD!$AA70:AJ70)</f>
        <v>587231.58000000007</v>
      </c>
      <c r="AK70" s="15">
        <f>SUM(Data_sheet_PTD!$AA70:AK70)</f>
        <v>624229.85000000009</v>
      </c>
      <c r="AL70" s="15">
        <f>SUM(Data_sheet_PTD!$AA70:AL70)</f>
        <v>661431.53000000014</v>
      </c>
      <c r="AM70" s="16"/>
      <c r="AN70" s="15">
        <f>SUM(Data_sheet_PTD!$AN70:AN70)</f>
        <v>46196.93</v>
      </c>
      <c r="AO70" s="15">
        <f>SUM(Data_sheet_PTD!$AN70:AO70)</f>
        <v>101924.25</v>
      </c>
      <c r="AP70" s="15">
        <f>SUM(Data_sheet_PTD!$AN70:AP70)</f>
        <v>162122.9</v>
      </c>
      <c r="AQ70" s="15">
        <f>SUM(Data_sheet_PTD!$AN70:AQ70)</f>
        <v>229774.78999999998</v>
      </c>
      <c r="AR70" s="15">
        <f>SUM(Data_sheet_PTD!$AN70:AR70)</f>
        <v>303816.78999999998</v>
      </c>
      <c r="AS70" s="15">
        <f>SUM(Data_sheet_PTD!$AN70:AS70)</f>
        <v>384006.70999999996</v>
      </c>
      <c r="AT70" s="15">
        <f>SUM(Data_sheet_PTD!$AN70:AT70)</f>
        <v>455945.54</v>
      </c>
      <c r="AU70" s="15">
        <f>SUM(Data_sheet_PTD!$AN70:AU70)</f>
        <v>538702.66999999993</v>
      </c>
      <c r="AV70" s="15">
        <f>SUM(Data_sheet_PTD!$AN70:AV70)</f>
        <v>600226.64999999991</v>
      </c>
      <c r="AW70" s="15">
        <f>SUM(Data_sheet_PTD!$AN70:AW70)</f>
        <v>656417.5199999999</v>
      </c>
      <c r="AX70" s="15">
        <f>SUM(Data_sheet_PTD!$AN70:AX70)</f>
        <v>700928.32999999984</v>
      </c>
      <c r="AY70" s="15">
        <f>SUM(Data_sheet_PTD!$AN70:AY70)</f>
        <v>743929.85999999987</v>
      </c>
      <c r="AZ70" s="16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17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3"/>
      <c r="DA70" s="15">
        <f>SUM(Data_sheet_PTD!DA70:$DA70)</f>
        <v>3045.2158108108051</v>
      </c>
      <c r="DB70" s="15">
        <f>SUM(Data_sheet_PTD!$DA70:DB70)</f>
        <v>11096.896351351341</v>
      </c>
      <c r="DC70" s="15">
        <f>SUM(Data_sheet_PTD!$DA70:DC70)</f>
        <v>11228.069999999989</v>
      </c>
      <c r="DD70" s="15">
        <f>SUM(Data_sheet_PTD!$DA70:DD70)</f>
        <v>14378.806351351339</v>
      </c>
      <c r="DE70" s="15">
        <f>SUM(Data_sheet_PTD!$DA70:DE70)</f>
        <v>18507.4285135135</v>
      </c>
      <c r="DF70" s="15">
        <f>SUM(Data_sheet_PTD!$DA70:DF70)</f>
        <v>16788.630675675664</v>
      </c>
      <c r="DG70" s="15">
        <f>SUM(Data_sheet_PTD!$DA70:DG70)</f>
        <v>14459.738918918896</v>
      </c>
      <c r="DH70" s="15">
        <f>SUM(Data_sheet_PTD!$DA70:DH70)</f>
        <v>23121.700945945919</v>
      </c>
      <c r="DI70" s="15">
        <f>SUM(Data_sheet_PTD!$DA70:DI70)</f>
        <v>20925.485270270241</v>
      </c>
      <c r="DJ70" s="15">
        <f>SUM(Data_sheet_PTD!$DA70:DJ70)</f>
        <v>24833.404864864831</v>
      </c>
      <c r="DK70" s="15">
        <f>SUM(Data_sheet_PTD!$DA70:DK70)</f>
        <v>29338.457702702653</v>
      </c>
      <c r="DL70" s="15">
        <f>SUM(Data_sheet_PTD!$DA70:DL70)</f>
        <v>32232.798918918859</v>
      </c>
      <c r="DM70" s="13"/>
      <c r="DN70" s="15">
        <f>SUM(Data_sheet_PTD!$DN70:DN70)</f>
        <v>3121.4141891891923</v>
      </c>
      <c r="DO70" s="15">
        <f>SUM(Data_sheet_PTD!$DN70:DO70)</f>
        <v>6886.7736486486556</v>
      </c>
      <c r="DP70" s="15">
        <f>SUM(Data_sheet_PTD!$DN70:DP70)</f>
        <v>10954.250000000011</v>
      </c>
      <c r="DQ70" s="15">
        <f>SUM(Data_sheet_PTD!$DN70:DQ70)</f>
        <v>15525.323648648664</v>
      </c>
      <c r="DR70" s="15">
        <f>SUM(Data_sheet_PTD!$DN70:DR70)</f>
        <v>20528.161486486504</v>
      </c>
      <c r="DS70" s="15">
        <f>SUM(Data_sheet_PTD!$DN70:DS70)</f>
        <v>25946.399324324346</v>
      </c>
      <c r="DT70" s="15">
        <f>SUM(Data_sheet_PTD!$DN70:DT70)</f>
        <v>30807.131081081105</v>
      </c>
      <c r="DU70" s="15">
        <f>SUM(Data_sheet_PTD!$DN70:DU70)</f>
        <v>36398.829054054084</v>
      </c>
      <c r="DV70" s="15">
        <f>SUM(Data_sheet_PTD!$DN70:DV70)</f>
        <v>40555.854729729763</v>
      </c>
      <c r="DW70" s="15">
        <f>SUM(Data_sheet_PTD!$DN70:DW70)</f>
        <v>44352.535135135171</v>
      </c>
      <c r="DX70" s="15">
        <f>SUM(Data_sheet_PTD!$DN70:DX70)</f>
        <v>47360.022297297335</v>
      </c>
      <c r="DY70" s="15">
        <f>SUM(Data_sheet_PTD!$DN70:DY70)</f>
        <v>50265.531081081121</v>
      </c>
      <c r="DZ70" s="13"/>
      <c r="EB70" s="22">
        <f t="shared" si="4"/>
        <v>0</v>
      </c>
      <c r="EC70" s="22">
        <f t="shared" si="4"/>
        <v>0</v>
      </c>
      <c r="ED70" s="22">
        <f t="shared" si="4"/>
        <v>0</v>
      </c>
      <c r="EE70" s="22">
        <f t="shared" si="3"/>
        <v>-5.8207660913467407E-11</v>
      </c>
      <c r="EF70" s="22">
        <f t="shared" si="3"/>
        <v>0</v>
      </c>
      <c r="EG70" s="22">
        <f t="shared" si="3"/>
        <v>0</v>
      </c>
      <c r="EH70" s="22">
        <f t="shared" si="3"/>
        <v>0</v>
      </c>
      <c r="EI70" s="22">
        <f t="shared" si="3"/>
        <v>-8.7311491370201111E-11</v>
      </c>
      <c r="EJ70" s="22">
        <f t="shared" si="3"/>
        <v>-1.5279510989785194E-10</v>
      </c>
      <c r="EK70" s="22">
        <f t="shared" si="3"/>
        <v>-1.7462298274040222E-10</v>
      </c>
      <c r="EL70" s="22">
        <f t="shared" si="3"/>
        <v>-2.3283064365386963E-10</v>
      </c>
      <c r="EM70" s="22">
        <f t="shared" si="3"/>
        <v>-2.6193447411060333E-10</v>
      </c>
    </row>
    <row r="71" spans="12:143" x14ac:dyDescent="0.3">
      <c r="L71" s="7"/>
      <c r="M71" t="s">
        <v>77</v>
      </c>
      <c r="N71" s="15">
        <f>SUM(Data_sheet_PTD!$N71:N71)</f>
        <v>69160.41</v>
      </c>
      <c r="O71" s="15">
        <f>SUM(Data_sheet_PTD!$N71:O71)</f>
        <v>150311</v>
      </c>
      <c r="P71" s="15">
        <f>SUM(Data_sheet_PTD!$N71:P71)</f>
        <v>246969.5</v>
      </c>
      <c r="Q71" s="15">
        <f>SUM(Data_sheet_PTD!$N71:Q71)</f>
        <v>400149.20999999996</v>
      </c>
      <c r="R71" s="15">
        <f>SUM(Data_sheet_PTD!$N71:R71)</f>
        <v>533568.64999999991</v>
      </c>
      <c r="S71" s="15">
        <f>SUM(Data_sheet_PTD!$N71:S71)</f>
        <v>680856.0199999999</v>
      </c>
      <c r="T71" s="15">
        <f>SUM(Data_sheet_PTD!$N71:T71)</f>
        <v>828479.97999999986</v>
      </c>
      <c r="U71" s="15">
        <f>SUM(Data_sheet_PTD!$N71:U71)</f>
        <v>947685.21999999986</v>
      </c>
      <c r="V71" s="15">
        <f>SUM(Data_sheet_PTD!$N71:V71)</f>
        <v>1049922.2899999998</v>
      </c>
      <c r="W71" s="15">
        <f>SUM(Data_sheet_PTD!$N71:W71)</f>
        <v>1142262.0599999998</v>
      </c>
      <c r="X71" s="15">
        <f>SUM(Data_sheet_PTD!$N71:X71)</f>
        <v>1216418.4499999997</v>
      </c>
      <c r="Y71" s="15">
        <f>SUM(Data_sheet_PTD!$N71:Y71)</f>
        <v>1285418.0299999998</v>
      </c>
      <c r="Z71" s="16"/>
      <c r="AA71" s="15">
        <f>SUM(Data_sheet_PTD!$AA71:AA71)</f>
        <v>74910.429999999993</v>
      </c>
      <c r="AB71" s="15">
        <f>SUM(Data_sheet_PTD!$AA71:AB71)</f>
        <v>167255.82999999999</v>
      </c>
      <c r="AC71" s="15">
        <f>SUM(Data_sheet_PTD!$AA71:AC71)</f>
        <v>304540.48</v>
      </c>
      <c r="AD71" s="15">
        <f>SUM(Data_sheet_PTD!$AA71:AD71)</f>
        <v>439772.85</v>
      </c>
      <c r="AE71" s="15">
        <f>SUM(Data_sheet_PTD!$AA71:AE71)</f>
        <v>593470.34</v>
      </c>
      <c r="AF71" s="15">
        <f>SUM(Data_sheet_PTD!$AA71:AF71)</f>
        <v>764162.09</v>
      </c>
      <c r="AG71" s="15">
        <f>SUM(Data_sheet_PTD!$AA71:AG71)</f>
        <v>902578.29999999993</v>
      </c>
      <c r="AH71" s="15">
        <f>SUM(Data_sheet_PTD!$AA71:AH71)</f>
        <v>1027997.0599999999</v>
      </c>
      <c r="AI71" s="15">
        <f>SUM(Data_sheet_PTD!$AA71:AI71)</f>
        <v>1139820.6599999999</v>
      </c>
      <c r="AJ71" s="15">
        <f>SUM(Data_sheet_PTD!$AA71:AJ71)</f>
        <v>1230517.6299999999</v>
      </c>
      <c r="AK71" s="15">
        <f>SUM(Data_sheet_PTD!$AA71:AK71)</f>
        <v>1304648.8499999999</v>
      </c>
      <c r="AL71" s="15">
        <f>SUM(Data_sheet_PTD!$AA71:AL71)</f>
        <v>1375310.92</v>
      </c>
      <c r="AM71" s="16"/>
      <c r="AN71" s="15">
        <f>SUM(Data_sheet_PTD!$AN71:AN71)</f>
        <v>80798.820000000007</v>
      </c>
      <c r="AO71" s="15">
        <f>SUM(Data_sheet_PTD!$AN71:AO71)</f>
        <v>182781.34000000003</v>
      </c>
      <c r="AP71" s="15">
        <f>SUM(Data_sheet_PTD!$AN71:AP71)</f>
        <v>309623.10000000003</v>
      </c>
      <c r="AQ71" s="15">
        <f>SUM(Data_sheet_PTD!$AN71:AQ71)</f>
        <v>455411.22000000003</v>
      </c>
      <c r="AR71" s="15">
        <f>SUM(Data_sheet_PTD!$AN71:AR71)</f>
        <v>601580.5</v>
      </c>
      <c r="AS71" s="15">
        <f>SUM(Data_sheet_PTD!$AN71:AS71)</f>
        <v>744585.28</v>
      </c>
      <c r="AT71" s="15">
        <f>SUM(Data_sheet_PTD!$AN71:AT71)</f>
        <v>882245.88</v>
      </c>
      <c r="AU71" s="15">
        <f>SUM(Data_sheet_PTD!$AN71:AU71)</f>
        <v>1018072.1799999999</v>
      </c>
      <c r="AV71" s="15">
        <f>SUM(Data_sheet_PTD!$AN71:AV71)</f>
        <v>1119524.03</v>
      </c>
      <c r="AW71" s="15">
        <f>SUM(Data_sheet_PTD!$AN71:AW71)</f>
        <v>1200117.33</v>
      </c>
      <c r="AX71" s="15">
        <f>SUM(Data_sheet_PTD!$AN71:AX71)</f>
        <v>1271971.1500000001</v>
      </c>
      <c r="AY71" s="15">
        <f>SUM(Data_sheet_PTD!$AN71:AY71)</f>
        <v>1335480.4100000001</v>
      </c>
      <c r="AZ71" s="16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17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3"/>
      <c r="DA71" s="15">
        <f>SUM(Data_sheet_PTD!DA71:$DA71)</f>
        <v>3363.4268750000138</v>
      </c>
      <c r="DB71" s="15">
        <f>SUM(Data_sheet_PTD!$DA71:DB71)</f>
        <v>13000.546875000015</v>
      </c>
      <c r="DC71" s="15">
        <f>SUM(Data_sheet_PTD!$DA71:DC71)</f>
        <v>2557.6568750000151</v>
      </c>
      <c r="DD71" s="15">
        <f>SUM(Data_sheet_PTD!$DA71:DD71)</f>
        <v>13113.406875000015</v>
      </c>
      <c r="DE71" s="15">
        <f>SUM(Data_sheet_PTD!$DA71:DE71)</f>
        <v>5585.1968750000333</v>
      </c>
      <c r="DF71" s="15">
        <f>SUM(Data_sheet_PTD!$DA71:DF71)</f>
        <v>-22101.773124999967</v>
      </c>
      <c r="DG71" s="15">
        <f>SUM(Data_sheet_PTD!$DA71:DG71)</f>
        <v>-22857.383124999949</v>
      </c>
      <c r="DH71" s="15">
        <f>SUM(Data_sheet_PTD!$DA71:DH71)</f>
        <v>-12449.843124999968</v>
      </c>
      <c r="DI71" s="15">
        <f>SUM(Data_sheet_PTD!$DA71:DI71)</f>
        <v>-22821.59312499997</v>
      </c>
      <c r="DJ71" s="15">
        <f>SUM(Data_sheet_PTD!$DA71:DJ71)</f>
        <v>-32925.263124999954</v>
      </c>
      <c r="DK71" s="15">
        <f>SUM(Data_sheet_PTD!$DA71:DK71)</f>
        <v>-35202.663124999934</v>
      </c>
      <c r="DL71" s="15">
        <f>SUM(Data_sheet_PTD!$DA71:DL71)</f>
        <v>-42355.473124999946</v>
      </c>
      <c r="DM71" s="13"/>
      <c r="DN71" s="15">
        <f>SUM(Data_sheet_PTD!$DN71:DN71)</f>
        <v>2524.9631250000025</v>
      </c>
      <c r="DO71" s="15">
        <f>SUM(Data_sheet_PTD!$DN71:DO71)</f>
        <v>2524.9631250000025</v>
      </c>
      <c r="DP71" s="15">
        <f>SUM(Data_sheet_PTD!$DN71:DP71)</f>
        <v>2524.9631250000025</v>
      </c>
      <c r="DQ71" s="15">
        <f>SUM(Data_sheet_PTD!$DN71:DQ71)</f>
        <v>2524.9631250000025</v>
      </c>
      <c r="DR71" s="15">
        <f>SUM(Data_sheet_PTD!$DN71:DR71)</f>
        <v>2524.9631250000025</v>
      </c>
      <c r="DS71" s="15">
        <f>SUM(Data_sheet_PTD!$DN71:DS71)</f>
        <v>2524.9631250000025</v>
      </c>
      <c r="DT71" s="15">
        <f>SUM(Data_sheet_PTD!$DN71:DT71)</f>
        <v>2524.9631250000025</v>
      </c>
      <c r="DU71" s="15">
        <f>SUM(Data_sheet_PTD!$DN71:DU71)</f>
        <v>2524.9631250000025</v>
      </c>
      <c r="DV71" s="15">
        <f>SUM(Data_sheet_PTD!$DN71:DV71)</f>
        <v>2524.9631250000025</v>
      </c>
      <c r="DW71" s="15">
        <f>SUM(Data_sheet_PTD!$DN71:DW71)</f>
        <v>2524.9631250000025</v>
      </c>
      <c r="DX71" s="15">
        <f>SUM(Data_sheet_PTD!$DN71:DX71)</f>
        <v>2524.9631250000025</v>
      </c>
      <c r="DY71" s="15">
        <f>SUM(Data_sheet_PTD!$DN71:DY71)</f>
        <v>2524.9631250000025</v>
      </c>
      <c r="DZ71" s="13"/>
      <c r="EB71" s="22">
        <f t="shared" si="4"/>
        <v>0</v>
      </c>
      <c r="EC71" s="22">
        <f t="shared" si="4"/>
        <v>2.1827872842550278E-11</v>
      </c>
      <c r="ED71" s="22">
        <f t="shared" si="4"/>
        <v>3.637978807091713E-11</v>
      </c>
      <c r="EE71" s="22">
        <f t="shared" si="3"/>
        <v>3.637978807091713E-11</v>
      </c>
      <c r="EF71" s="22">
        <f t="shared" si="3"/>
        <v>0</v>
      </c>
      <c r="EG71" s="22">
        <f t="shared" si="3"/>
        <v>0</v>
      </c>
      <c r="EH71" s="22">
        <f t="shared" si="3"/>
        <v>0</v>
      </c>
      <c r="EI71" s="22">
        <f t="shared" si="3"/>
        <v>-3.8198777474462986E-11</v>
      </c>
      <c r="EJ71" s="22">
        <f t="shared" si="3"/>
        <v>8.0035533756017685E-11</v>
      </c>
      <c r="EK71" s="22">
        <f t="shared" si="3"/>
        <v>1.3824319466948509E-10</v>
      </c>
      <c r="EL71" s="22">
        <f t="shared" si="3"/>
        <v>2.1100277081131935E-10</v>
      </c>
      <c r="EM71" s="22">
        <f t="shared" si="3"/>
        <v>1.673470251262188E-10</v>
      </c>
    </row>
    <row r="72" spans="12:143" x14ac:dyDescent="0.3">
      <c r="L72" s="7"/>
      <c r="M72" t="s">
        <v>78</v>
      </c>
      <c r="N72" s="15">
        <f>SUM(Data_sheet_PTD!$N72:N72)</f>
        <v>37262.720000000001</v>
      </c>
      <c r="O72" s="15">
        <f>SUM(Data_sheet_PTD!$N72:O72)</f>
        <v>77243.78</v>
      </c>
      <c r="P72" s="15">
        <f>SUM(Data_sheet_PTD!$N72:P72)</f>
        <v>128437.72</v>
      </c>
      <c r="Q72" s="15">
        <f>SUM(Data_sheet_PTD!$N72:Q72)</f>
        <v>195830.57</v>
      </c>
      <c r="R72" s="15">
        <f>SUM(Data_sheet_PTD!$N72:R72)</f>
        <v>272146.84999999998</v>
      </c>
      <c r="S72" s="15">
        <f>SUM(Data_sheet_PTD!$N72:S72)</f>
        <v>350975.61</v>
      </c>
      <c r="T72" s="15">
        <f>SUM(Data_sheet_PTD!$N72:T72)</f>
        <v>435156.87</v>
      </c>
      <c r="U72" s="15">
        <f>SUM(Data_sheet_PTD!$N72:U72)</f>
        <v>517242.29</v>
      </c>
      <c r="V72" s="15">
        <f>SUM(Data_sheet_PTD!$N72:V72)</f>
        <v>580330.34</v>
      </c>
      <c r="W72" s="15">
        <f>SUM(Data_sheet_PTD!$N72:W72)</f>
        <v>638751.14</v>
      </c>
      <c r="X72" s="15">
        <f>SUM(Data_sheet_PTD!$N72:X72)</f>
        <v>681134.05</v>
      </c>
      <c r="Y72" s="15">
        <f>SUM(Data_sheet_PTD!$N72:Y72)</f>
        <v>716650.85000000009</v>
      </c>
      <c r="Z72" s="16"/>
      <c r="AA72" s="15">
        <f>SUM(Data_sheet_PTD!$AA72:AA72)</f>
        <v>43270.7</v>
      </c>
      <c r="AB72" s="15">
        <f>SUM(Data_sheet_PTD!$AA72:AB72)</f>
        <v>86384.07</v>
      </c>
      <c r="AC72" s="15">
        <f>SUM(Data_sheet_PTD!$AA72:AC72)</f>
        <v>152475.53000000003</v>
      </c>
      <c r="AD72" s="15">
        <f>SUM(Data_sheet_PTD!$AA72:AD72)</f>
        <v>231248.00000000003</v>
      </c>
      <c r="AE72" s="15">
        <f>SUM(Data_sheet_PTD!$AA72:AE72)</f>
        <v>323906.55000000005</v>
      </c>
      <c r="AF72" s="15">
        <f>SUM(Data_sheet_PTD!$AA72:AF72)</f>
        <v>420697.9</v>
      </c>
      <c r="AG72" s="15">
        <f>SUM(Data_sheet_PTD!$AA72:AG72)</f>
        <v>508755.65</v>
      </c>
      <c r="AH72" s="15">
        <f>SUM(Data_sheet_PTD!$AA72:AH72)</f>
        <v>589970.4</v>
      </c>
      <c r="AI72" s="15">
        <f>SUM(Data_sheet_PTD!$AA72:AI72)</f>
        <v>657349.03</v>
      </c>
      <c r="AJ72" s="15">
        <f>SUM(Data_sheet_PTD!$AA72:AJ72)</f>
        <v>717156.62</v>
      </c>
      <c r="AK72" s="15">
        <f>SUM(Data_sheet_PTD!$AA72:AK72)</f>
        <v>757606.01</v>
      </c>
      <c r="AL72" s="15">
        <f>SUM(Data_sheet_PTD!$AA72:AL72)</f>
        <v>793549.69000000006</v>
      </c>
      <c r="AM72" s="16"/>
      <c r="AN72" s="15">
        <f>SUM(Data_sheet_PTD!$AN72:AN72)</f>
        <v>45533.73</v>
      </c>
      <c r="AO72" s="15">
        <f>SUM(Data_sheet_PTD!$AN72:AO72)</f>
        <v>87994.13</v>
      </c>
      <c r="AP72" s="15">
        <f>SUM(Data_sheet_PTD!$AN72:AP72)</f>
        <v>148541.61000000002</v>
      </c>
      <c r="AQ72" s="15">
        <f>SUM(Data_sheet_PTD!$AN72:AQ72)</f>
        <v>220583.99000000002</v>
      </c>
      <c r="AR72" s="15">
        <f>SUM(Data_sheet_PTD!$AN72:AR72)</f>
        <v>307562.43000000005</v>
      </c>
      <c r="AS72" s="15">
        <f>SUM(Data_sheet_PTD!$AN72:AS72)</f>
        <v>392121.99000000005</v>
      </c>
      <c r="AT72" s="15">
        <f>SUM(Data_sheet_PTD!$AN72:AT72)</f>
        <v>469702.18000000005</v>
      </c>
      <c r="AU72" s="15">
        <f>SUM(Data_sheet_PTD!$AN72:AU72)</f>
        <v>553970.9800000001</v>
      </c>
      <c r="AV72" s="15">
        <f>SUM(Data_sheet_PTD!$AN72:AV72)</f>
        <v>614942.6100000001</v>
      </c>
      <c r="AW72" s="15">
        <f>SUM(Data_sheet_PTD!$AN72:AW72)</f>
        <v>667313.54000000015</v>
      </c>
      <c r="AX72" s="15">
        <f>SUM(Data_sheet_PTD!$AN72:AX72)</f>
        <v>713714.16000000015</v>
      </c>
      <c r="AY72" s="15">
        <f>SUM(Data_sheet_PTD!$AN72:AY72)</f>
        <v>751942.80000000016</v>
      </c>
      <c r="AZ72" s="16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17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3"/>
      <c r="DA72" s="15">
        <f>SUM(Data_sheet_PTD!DA72:$DA72)</f>
        <v>-618.85164556961388</v>
      </c>
      <c r="DB72" s="15">
        <f>SUM(Data_sheet_PTD!$DA72:DB72)</f>
        <v>-3959.1887341772099</v>
      </c>
      <c r="DC72" s="15">
        <f>SUM(Data_sheet_PTD!$DA72:DC72)</f>
        <v>-11036.016329113925</v>
      </c>
      <c r="DD72" s="15">
        <f>SUM(Data_sheet_PTD!$DA72:DD72)</f>
        <v>-21238.028256824764</v>
      </c>
      <c r="DE72" s="15">
        <f>SUM(Data_sheet_PTD!$DA72:DE72)</f>
        <v>-31109.870305017525</v>
      </c>
      <c r="DF72" s="15">
        <f>SUM(Data_sheet_PTD!$DA72:DF72)</f>
        <v>-47416.819823089812</v>
      </c>
      <c r="DG72" s="15">
        <f>SUM(Data_sheet_PTD!$DA72:DG72)</f>
        <v>-61633.184160439203</v>
      </c>
      <c r="DH72" s="15">
        <f>SUM(Data_sheet_PTD!$DA72:DH72)</f>
        <v>-62640.28114839099</v>
      </c>
      <c r="DI72" s="15">
        <f>SUM(Data_sheet_PTD!$DA72:DI72)</f>
        <v>-71985.672955619899</v>
      </c>
      <c r="DJ72" s="15">
        <f>SUM(Data_sheet_PTD!$DA72:DJ72)</f>
        <v>-81946.233196583751</v>
      </c>
      <c r="DK72" s="15">
        <f>SUM(Data_sheet_PTD!$DA72:DK72)</f>
        <v>-78231.177654415078</v>
      </c>
      <c r="DL72" s="15">
        <f>SUM(Data_sheet_PTD!$DA72:DL72)</f>
        <v>-77788.561750800611</v>
      </c>
      <c r="DM72" s="13"/>
      <c r="DN72" s="15">
        <f>SUM(Data_sheet_PTD!$DN72:DN72)</f>
        <v>2881.8816455696228</v>
      </c>
      <c r="DO72" s="15">
        <f>SUM(Data_sheet_PTD!$DN72:DO72)</f>
        <v>5569.2487341772203</v>
      </c>
      <c r="DP72" s="15">
        <f>SUM(Data_sheet_PTD!$DN72:DP72)</f>
        <v>7102.0963291139306</v>
      </c>
      <c r="DQ72" s="15">
        <f>SUM(Data_sheet_PTD!$DN72:DQ72)</f>
        <v>10574.018256824767</v>
      </c>
      <c r="DR72" s="15">
        <f>SUM(Data_sheet_PTD!$DN72:DR72)</f>
        <v>14765.750305017531</v>
      </c>
      <c r="DS72" s="15">
        <f>SUM(Data_sheet_PTD!$DN72:DS72)</f>
        <v>18840.909823089813</v>
      </c>
      <c r="DT72" s="15">
        <f>SUM(Data_sheet_PTD!$DN72:DT72)</f>
        <v>22579.714160439202</v>
      </c>
      <c r="DU72" s="15">
        <f>SUM(Data_sheet_PTD!$DN72:DU72)</f>
        <v>26640.861148391003</v>
      </c>
      <c r="DV72" s="15">
        <f>SUM(Data_sheet_PTD!$DN72:DV72)</f>
        <v>29579.252955619912</v>
      </c>
      <c r="DW72" s="15">
        <f>SUM(Data_sheet_PTD!$DN72:DW72)</f>
        <v>32103.153196583764</v>
      </c>
      <c r="DX72" s="15">
        <f>SUM(Data_sheet_PTD!$DN72:DX72)</f>
        <v>34339.327654415087</v>
      </c>
      <c r="DY72" s="15">
        <f>SUM(Data_sheet_PTD!$DN72:DY72)</f>
        <v>36181.671750800626</v>
      </c>
      <c r="DZ72" s="13"/>
      <c r="EB72" s="22">
        <f t="shared" si="4"/>
        <v>0</v>
      </c>
      <c r="EC72" s="22">
        <f t="shared" si="4"/>
        <v>-1.2732925824820995E-11</v>
      </c>
      <c r="ED72" s="22">
        <f t="shared" si="4"/>
        <v>-1.8189894035458565E-11</v>
      </c>
      <c r="EE72" s="22">
        <f t="shared" si="3"/>
        <v>0</v>
      </c>
      <c r="EF72" s="22">
        <f t="shared" si="3"/>
        <v>0</v>
      </c>
      <c r="EG72" s="22">
        <f t="shared" si="3"/>
        <v>0</v>
      </c>
      <c r="EH72" s="22">
        <f t="shared" si="3"/>
        <v>0</v>
      </c>
      <c r="EI72" s="22">
        <f t="shared" si="3"/>
        <v>5.8207660913467407E-11</v>
      </c>
      <c r="EJ72" s="22">
        <f t="shared" si="3"/>
        <v>5.8207660913467407E-11</v>
      </c>
      <c r="EK72" s="22">
        <f t="shared" si="3"/>
        <v>1.4551915228366852E-10</v>
      </c>
      <c r="EL72" s="22">
        <f t="shared" si="3"/>
        <v>1.3096723705530167E-10</v>
      </c>
      <c r="EM72" s="22">
        <f t="shared" si="3"/>
        <v>8.7311491370201111E-11</v>
      </c>
    </row>
    <row r="73" spans="12:143" x14ac:dyDescent="0.3">
      <c r="L73" s="7"/>
      <c r="M73" t="s">
        <v>79</v>
      </c>
      <c r="N73" s="15">
        <f>SUM(Data_sheet_PTD!$N73:N73)</f>
        <v>66592.88</v>
      </c>
      <c r="O73" s="15">
        <f>SUM(Data_sheet_PTD!$N73:O73)</f>
        <v>141882.35</v>
      </c>
      <c r="P73" s="15">
        <f>SUM(Data_sheet_PTD!$N73:P73)</f>
        <v>227663.77000000002</v>
      </c>
      <c r="Q73" s="15">
        <f>SUM(Data_sheet_PTD!$N73:Q73)</f>
        <v>329076.01</v>
      </c>
      <c r="R73" s="15">
        <f>SUM(Data_sheet_PTD!$N73:R73)</f>
        <v>434509.82</v>
      </c>
      <c r="S73" s="15">
        <f>SUM(Data_sheet_PTD!$N73:S73)</f>
        <v>537669.37</v>
      </c>
      <c r="T73" s="15">
        <f>SUM(Data_sheet_PTD!$N73:T73)</f>
        <v>653267.49</v>
      </c>
      <c r="U73" s="15">
        <f>SUM(Data_sheet_PTD!$N73:U73)</f>
        <v>755582</v>
      </c>
      <c r="V73" s="15">
        <f>SUM(Data_sheet_PTD!$N73:V73)</f>
        <v>837028.54</v>
      </c>
      <c r="W73" s="15">
        <f>SUM(Data_sheet_PTD!$N73:W73)</f>
        <v>918692.77</v>
      </c>
      <c r="X73" s="15">
        <f>SUM(Data_sheet_PTD!$N73:X73)</f>
        <v>978535.27</v>
      </c>
      <c r="Y73" s="15">
        <f>SUM(Data_sheet_PTD!$N73:Y73)</f>
        <v>1040188.39</v>
      </c>
      <c r="Z73" s="16"/>
      <c r="AA73" s="15">
        <f>SUM(Data_sheet_PTD!$AA73:AA73)</f>
        <v>79312.039999999994</v>
      </c>
      <c r="AB73" s="15">
        <f>SUM(Data_sheet_PTD!$AA73:AB73)</f>
        <v>158012.29999999999</v>
      </c>
      <c r="AC73" s="15">
        <f>SUM(Data_sheet_PTD!$AA73:AC73)</f>
        <v>256355.15999999997</v>
      </c>
      <c r="AD73" s="15">
        <f>SUM(Data_sheet_PTD!$AA73:AD73)</f>
        <v>375210.67</v>
      </c>
      <c r="AE73" s="15">
        <f>SUM(Data_sheet_PTD!$AA73:AE73)</f>
        <v>502519.49</v>
      </c>
      <c r="AF73" s="15">
        <f>SUM(Data_sheet_PTD!$AA73:AF73)</f>
        <v>637191.93999999994</v>
      </c>
      <c r="AG73" s="15">
        <f>SUM(Data_sheet_PTD!$AA73:AG73)</f>
        <v>762757.42999999993</v>
      </c>
      <c r="AH73" s="15">
        <f>SUM(Data_sheet_PTD!$AA73:AH73)</f>
        <v>878614.11999999988</v>
      </c>
      <c r="AI73" s="15">
        <f>SUM(Data_sheet_PTD!$AA73:AI73)</f>
        <v>980596.79999999981</v>
      </c>
      <c r="AJ73" s="15">
        <f>SUM(Data_sheet_PTD!$AA73:AJ73)</f>
        <v>1067828.8199999998</v>
      </c>
      <c r="AK73" s="15">
        <f>SUM(Data_sheet_PTD!$AA73:AK73)</f>
        <v>1132988.4499999997</v>
      </c>
      <c r="AL73" s="15">
        <f>SUM(Data_sheet_PTD!$AA73:AL73)</f>
        <v>1200468.2799999998</v>
      </c>
      <c r="AM73" s="16"/>
      <c r="AN73" s="15">
        <f>SUM(Data_sheet_PTD!$AN73:AN73)</f>
        <v>82849.62</v>
      </c>
      <c r="AO73" s="15">
        <f>SUM(Data_sheet_PTD!$AN73:AO73)</f>
        <v>171319.81</v>
      </c>
      <c r="AP73" s="15">
        <f>SUM(Data_sheet_PTD!$AN73:AP73)</f>
        <v>276132.82</v>
      </c>
      <c r="AQ73" s="15">
        <f>SUM(Data_sheet_PTD!$AN73:AQ73)</f>
        <v>392173.61</v>
      </c>
      <c r="AR73" s="15">
        <f>SUM(Data_sheet_PTD!$AN73:AR73)</f>
        <v>523991.44999999995</v>
      </c>
      <c r="AS73" s="15">
        <f>SUM(Data_sheet_PTD!$AN73:AS73)</f>
        <v>657366.34</v>
      </c>
      <c r="AT73" s="15">
        <f>SUM(Data_sheet_PTD!$AN73:AT73)</f>
        <v>782267.11</v>
      </c>
      <c r="AU73" s="15">
        <f>SUM(Data_sheet_PTD!$AN73:AU73)</f>
        <v>910930.41</v>
      </c>
      <c r="AV73" s="15">
        <f>SUM(Data_sheet_PTD!$AN73:AV73)</f>
        <v>1013681.38</v>
      </c>
      <c r="AW73" s="15">
        <f>SUM(Data_sheet_PTD!$AN73:AW73)</f>
        <v>1106814.49</v>
      </c>
      <c r="AX73" s="15">
        <f>SUM(Data_sheet_PTD!$AN73:AX73)</f>
        <v>1177249.32</v>
      </c>
      <c r="AY73" s="15">
        <f>SUM(Data_sheet_PTD!$AN73:AY73)</f>
        <v>1249392.81</v>
      </c>
      <c r="AZ73" s="16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17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3"/>
      <c r="DA73" s="15">
        <f>SUM(Data_sheet_PTD!DA73:$DA73)</f>
        <v>-2060.3672972973013</v>
      </c>
      <c r="DB73" s="15">
        <f>SUM(Data_sheet_PTD!$DA73:DB73)</f>
        <v>1731.8471621621575</v>
      </c>
      <c r="DC73" s="15">
        <f>SUM(Data_sheet_PTD!$DA73:DC73)</f>
        <v>1120.0370270269993</v>
      </c>
      <c r="DD73" s="15">
        <f>SUM(Data_sheet_PTD!$DA73:DD73)</f>
        <v>-1694.6829729730041</v>
      </c>
      <c r="DE73" s="15">
        <f>SUM(Data_sheet_PTD!$DA73:DE73)</f>
        <v>2814.3370270269925</v>
      </c>
      <c r="DF73" s="15">
        <f>SUM(Data_sheet_PTD!$DA73:DF73)</f>
        <v>1516.7770270270082</v>
      </c>
      <c r="DG73" s="15">
        <f>SUM(Data_sheet_PTD!$DA73:DG73)</f>
        <v>852.05702702698954</v>
      </c>
      <c r="DH73" s="15">
        <f>SUM(Data_sheet_PTD!$DA73:DH73)</f>
        <v>13658.667027026991</v>
      </c>
      <c r="DI73" s="15">
        <f>SUM(Data_sheet_PTD!$DA73:DI73)</f>
        <v>14426.957027026994</v>
      </c>
      <c r="DJ73" s="15">
        <f>SUM(Data_sheet_PTD!$DA73:DJ73)</f>
        <v>20328.047027026983</v>
      </c>
      <c r="DK73" s="15">
        <f>SUM(Data_sheet_PTD!$DA73:DK73)</f>
        <v>25603.247027026988</v>
      </c>
      <c r="DL73" s="15">
        <f>SUM(Data_sheet_PTD!$DA73:DL73)</f>
        <v>30266.907027026984</v>
      </c>
      <c r="DM73" s="13"/>
      <c r="DN73" s="15">
        <f>SUM(Data_sheet_PTD!$DN73:DN73)</f>
        <v>5597.9472972973026</v>
      </c>
      <c r="DO73" s="15">
        <f>SUM(Data_sheet_PTD!$DN73:DO73)</f>
        <v>11575.662837837848</v>
      </c>
      <c r="DP73" s="15">
        <f>SUM(Data_sheet_PTD!$DN73:DP73)</f>
        <v>18657.622972972989</v>
      </c>
      <c r="DQ73" s="15">
        <f>SUM(Data_sheet_PTD!$DN73:DQ73)</f>
        <v>18657.622972972989</v>
      </c>
      <c r="DR73" s="15">
        <f>SUM(Data_sheet_PTD!$DN73:DR73)</f>
        <v>18657.622972972989</v>
      </c>
      <c r="DS73" s="15">
        <f>SUM(Data_sheet_PTD!$DN73:DS73)</f>
        <v>18657.622972972989</v>
      </c>
      <c r="DT73" s="15">
        <f>SUM(Data_sheet_PTD!$DN73:DT73)</f>
        <v>18657.622972972989</v>
      </c>
      <c r="DU73" s="15">
        <f>SUM(Data_sheet_PTD!$DN73:DU73)</f>
        <v>18657.622972972989</v>
      </c>
      <c r="DV73" s="15">
        <f>SUM(Data_sheet_PTD!$DN73:DV73)</f>
        <v>18657.622972972989</v>
      </c>
      <c r="DW73" s="15">
        <f>SUM(Data_sheet_PTD!$DN73:DW73)</f>
        <v>18657.622972972989</v>
      </c>
      <c r="DX73" s="15">
        <f>SUM(Data_sheet_PTD!$DN73:DX73)</f>
        <v>18657.622972972989</v>
      </c>
      <c r="DY73" s="15">
        <f>SUM(Data_sheet_PTD!$DN73:DY73)</f>
        <v>18657.622972972989</v>
      </c>
      <c r="DZ73" s="13"/>
      <c r="EB73" s="22">
        <f t="shared" si="4"/>
        <v>0</v>
      </c>
      <c r="EC73" s="22">
        <f t="shared" si="4"/>
        <v>0</v>
      </c>
      <c r="ED73" s="22">
        <f t="shared" si="4"/>
        <v>4.3655745685100555E-11</v>
      </c>
      <c r="EE73" s="22">
        <f t="shared" si="3"/>
        <v>0</v>
      </c>
      <c r="EF73" s="22">
        <f t="shared" si="3"/>
        <v>0</v>
      </c>
      <c r="EG73" s="22">
        <f t="shared" si="3"/>
        <v>0</v>
      </c>
      <c r="EH73" s="22">
        <f t="shared" si="3"/>
        <v>7.2759576141834259E-11</v>
      </c>
      <c r="EI73" s="22">
        <f t="shared" si="3"/>
        <v>1.7462298274040222E-10</v>
      </c>
      <c r="EJ73" s="22">
        <f t="shared" si="3"/>
        <v>2.0372681319713593E-10</v>
      </c>
      <c r="EK73" s="22">
        <f t="shared" si="3"/>
        <v>1.8917489796876907E-10</v>
      </c>
      <c r="EL73" s="22">
        <f t="shared" si="3"/>
        <v>3.637978807091713E-10</v>
      </c>
      <c r="EM73" s="22">
        <f t="shared" si="3"/>
        <v>2.9103830456733704E-10</v>
      </c>
    </row>
    <row r="74" spans="12:143" x14ac:dyDescent="0.3">
      <c r="L74" s="7"/>
      <c r="M74" t="s">
        <v>80</v>
      </c>
      <c r="N74" s="15">
        <f>SUM(Data_sheet_PTD!$N74:N74)</f>
        <v>62238.879999999997</v>
      </c>
      <c r="O74" s="15">
        <f>SUM(Data_sheet_PTD!$N74:O74)</f>
        <v>125582.04999999999</v>
      </c>
      <c r="P74" s="15">
        <f>SUM(Data_sheet_PTD!$N74:P74)</f>
        <v>201188.96</v>
      </c>
      <c r="Q74" s="15">
        <f>SUM(Data_sheet_PTD!$N74:Q74)</f>
        <v>281316.07</v>
      </c>
      <c r="R74" s="15">
        <f>SUM(Data_sheet_PTD!$N74:R74)</f>
        <v>366957.83</v>
      </c>
      <c r="S74" s="15">
        <f>SUM(Data_sheet_PTD!$N74:S74)</f>
        <v>440060.59</v>
      </c>
      <c r="T74" s="15">
        <f>SUM(Data_sheet_PTD!$N74:T74)</f>
        <v>534850.34000000008</v>
      </c>
      <c r="U74" s="15">
        <f>SUM(Data_sheet_PTD!$N74:U74)</f>
        <v>627797.06000000006</v>
      </c>
      <c r="V74" s="15">
        <f>SUM(Data_sheet_PTD!$N74:V74)</f>
        <v>702558.45000000007</v>
      </c>
      <c r="W74" s="15">
        <f>SUM(Data_sheet_PTD!$N74:W74)</f>
        <v>780430.83000000007</v>
      </c>
      <c r="X74" s="15">
        <f>SUM(Data_sheet_PTD!$N74:X74)</f>
        <v>839777.25000000012</v>
      </c>
      <c r="Y74" s="15">
        <f>SUM(Data_sheet_PTD!$N74:Y74)</f>
        <v>897337.92000000016</v>
      </c>
      <c r="Z74" s="16"/>
      <c r="AA74" s="15">
        <f>SUM(Data_sheet_PTD!$AA74:AA74)</f>
        <v>68730.289999999994</v>
      </c>
      <c r="AB74" s="15">
        <f>SUM(Data_sheet_PTD!$AA74:AB74)</f>
        <v>132707.66999999998</v>
      </c>
      <c r="AC74" s="15">
        <f>SUM(Data_sheet_PTD!$AA74:AC74)</f>
        <v>217681.15999999997</v>
      </c>
      <c r="AD74" s="15">
        <f>SUM(Data_sheet_PTD!$AA74:AD74)</f>
        <v>310660.3</v>
      </c>
      <c r="AE74" s="15">
        <f>SUM(Data_sheet_PTD!$AA74:AE74)</f>
        <v>414417.99</v>
      </c>
      <c r="AF74" s="15">
        <f>SUM(Data_sheet_PTD!$AA74:AF74)</f>
        <v>526404.82999999996</v>
      </c>
      <c r="AG74" s="15">
        <f>SUM(Data_sheet_PTD!$AA74:AG74)</f>
        <v>632074.23</v>
      </c>
      <c r="AH74" s="15">
        <f>SUM(Data_sheet_PTD!$AA74:AH74)</f>
        <v>751311.12</v>
      </c>
      <c r="AI74" s="15">
        <f>SUM(Data_sheet_PTD!$AA74:AI74)</f>
        <v>846381.45</v>
      </c>
      <c r="AJ74" s="15">
        <f>SUM(Data_sheet_PTD!$AA74:AJ74)</f>
        <v>927906.27</v>
      </c>
      <c r="AK74" s="15">
        <f>SUM(Data_sheet_PTD!$AA74:AK74)</f>
        <v>995668.69000000006</v>
      </c>
      <c r="AL74" s="15">
        <f>SUM(Data_sheet_PTD!$AA74:AL74)</f>
        <v>1059846.4200000002</v>
      </c>
      <c r="AM74" s="16"/>
      <c r="AN74" s="15">
        <f>SUM(Data_sheet_PTD!$AN74:AN74)</f>
        <v>76688.149999999994</v>
      </c>
      <c r="AO74" s="15">
        <f>SUM(Data_sheet_PTD!$AN74:AO74)</f>
        <v>155256.60999999999</v>
      </c>
      <c r="AP74" s="15">
        <f>SUM(Data_sheet_PTD!$AN74:AP74)</f>
        <v>249110.5</v>
      </c>
      <c r="AQ74" s="15">
        <f>SUM(Data_sheet_PTD!$AN74:AQ74)</f>
        <v>347370.32</v>
      </c>
      <c r="AR74" s="15">
        <f>SUM(Data_sheet_PTD!$AN74:AR74)</f>
        <v>465251.9</v>
      </c>
      <c r="AS74" s="15">
        <f>SUM(Data_sheet_PTD!$AN74:AS74)</f>
        <v>592185.06000000006</v>
      </c>
      <c r="AT74" s="15">
        <f>SUM(Data_sheet_PTD!$AN74:AT74)</f>
        <v>716255.62000000011</v>
      </c>
      <c r="AU74" s="15">
        <f>SUM(Data_sheet_PTD!$AN74:AU74)</f>
        <v>862102.71000000008</v>
      </c>
      <c r="AV74" s="15">
        <f>SUM(Data_sheet_PTD!$AN74:AV74)</f>
        <v>974551.87000000011</v>
      </c>
      <c r="AW74" s="15">
        <f>SUM(Data_sheet_PTD!$AN74:AW74)</f>
        <v>1081279.0100000002</v>
      </c>
      <c r="AX74" s="15">
        <f>SUM(Data_sheet_PTD!$AN74:AX74)</f>
        <v>1167833.1200000001</v>
      </c>
      <c r="AY74" s="15">
        <f>SUM(Data_sheet_PTD!$AN74:AY74)</f>
        <v>1247972.6100000001</v>
      </c>
      <c r="AZ74" s="16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17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3"/>
      <c r="DA74" s="15">
        <f>SUM(Data_sheet_PTD!DA74:$DA74)</f>
        <v>4574.5592647058811</v>
      </c>
      <c r="DB74" s="15">
        <f>SUM(Data_sheet_PTD!$DA74:DB74)</f>
        <v>15699.383676470599</v>
      </c>
      <c r="DC74" s="15">
        <f>SUM(Data_sheet_PTD!$DA74:DC74)</f>
        <v>20439.170882352941</v>
      </c>
      <c r="DD74" s="15">
        <f>SUM(Data_sheet_PTD!$DA74:DD74)</f>
        <v>25719.850882352948</v>
      </c>
      <c r="DE74" s="15">
        <f>SUM(Data_sheet_PTD!$DA74:DE74)</f>
        <v>39843.740882352962</v>
      </c>
      <c r="DF74" s="15">
        <f>SUM(Data_sheet_PTD!$DA74:DF74)</f>
        <v>44498.183044515135</v>
      </c>
      <c r="DG74" s="15">
        <f>SUM(Data_sheet_PTD!$DA74:DG74)</f>
        <v>52839.567909379999</v>
      </c>
      <c r="DH74" s="15">
        <f>SUM(Data_sheet_PTD!$DA74:DH74)</f>
        <v>67624.328179650285</v>
      </c>
      <c r="DI74" s="15">
        <f>SUM(Data_sheet_PTD!$DA74:DI74)</f>
        <v>75885.658720190841</v>
      </c>
      <c r="DJ74" s="15">
        <f>SUM(Data_sheet_PTD!$DA74:DJ74)</f>
        <v>92434.426828298965</v>
      </c>
      <c r="DK74" s="15">
        <f>SUM(Data_sheet_PTD!$DA74:DK74)</f>
        <v>104208.21601748814</v>
      </c>
      <c r="DL74" s="15">
        <f>SUM(Data_sheet_PTD!$DA74:DL74)</f>
        <v>113672.17953100165</v>
      </c>
      <c r="DM74" s="13"/>
      <c r="DN74" s="15">
        <f>SUM(Data_sheet_PTD!$DN74:DN74)</f>
        <v>3383.3007352941204</v>
      </c>
      <c r="DO74" s="15">
        <f>SUM(Data_sheet_PTD!$DN74:DO74)</f>
        <v>6849.5563235294176</v>
      </c>
      <c r="DP74" s="15">
        <f>SUM(Data_sheet_PTD!$DN74:DP74)</f>
        <v>10990.169117647067</v>
      </c>
      <c r="DQ74" s="15">
        <f>SUM(Data_sheet_PTD!$DN74:DQ74)</f>
        <v>10990.169117647067</v>
      </c>
      <c r="DR74" s="15">
        <f>SUM(Data_sheet_PTD!$DN74:DR74)</f>
        <v>10990.169117647067</v>
      </c>
      <c r="DS74" s="15">
        <f>SUM(Data_sheet_PTD!$DN74:DS74)</f>
        <v>21282.046955484897</v>
      </c>
      <c r="DT74" s="15">
        <f>SUM(Data_sheet_PTD!$DN74:DT74)</f>
        <v>31341.822090620022</v>
      </c>
      <c r="DU74" s="15">
        <f>SUM(Data_sheet_PTD!$DN74:DU74)</f>
        <v>43167.26182034974</v>
      </c>
      <c r="DV74" s="15">
        <f>SUM(Data_sheet_PTD!$DN74:DV74)</f>
        <v>52284.761279809187</v>
      </c>
      <c r="DW74" s="15">
        <f>SUM(Data_sheet_PTD!$DN74:DW74)</f>
        <v>60938.313171701069</v>
      </c>
      <c r="DX74" s="15">
        <f>SUM(Data_sheet_PTD!$DN74:DX74)</f>
        <v>67956.213982511865</v>
      </c>
      <c r="DY74" s="15">
        <f>SUM(Data_sheet_PTD!$DN74:DY74)</f>
        <v>74454.010468998342</v>
      </c>
      <c r="DZ74" s="13"/>
      <c r="EB74" s="22">
        <f t="shared" si="4"/>
        <v>0</v>
      </c>
      <c r="EC74" s="22">
        <f t="shared" si="4"/>
        <v>0</v>
      </c>
      <c r="ED74" s="22">
        <f t="shared" si="4"/>
        <v>0</v>
      </c>
      <c r="EE74" s="22">
        <f t="shared" si="3"/>
        <v>0</v>
      </c>
      <c r="EF74" s="22">
        <f t="shared" si="3"/>
        <v>0</v>
      </c>
      <c r="EG74" s="22">
        <f t="shared" si="3"/>
        <v>0</v>
      </c>
      <c r="EH74" s="22">
        <f t="shared" si="3"/>
        <v>1.1641532182693481E-10</v>
      </c>
      <c r="EI74" s="22">
        <f t="shared" si="3"/>
        <v>0</v>
      </c>
      <c r="EJ74" s="22">
        <f t="shared" si="3"/>
        <v>1.3096723705530167E-10</v>
      </c>
      <c r="EK74" s="22">
        <f t="shared" si="3"/>
        <v>0</v>
      </c>
      <c r="EL74" s="22">
        <f t="shared" si="3"/>
        <v>0</v>
      </c>
      <c r="EM74" s="22">
        <f t="shared" si="3"/>
        <v>0</v>
      </c>
    </row>
    <row r="75" spans="12:143" x14ac:dyDescent="0.3">
      <c r="L75" s="7"/>
      <c r="M75" t="s">
        <v>81</v>
      </c>
      <c r="N75" s="15">
        <f>SUM(Data_sheet_PTD!$N75:N75)</f>
        <v>52463.519999999997</v>
      </c>
      <c r="O75" s="15">
        <f>SUM(Data_sheet_PTD!$N75:O75)</f>
        <v>115894.29999999999</v>
      </c>
      <c r="P75" s="15">
        <f>SUM(Data_sheet_PTD!$N75:P75)</f>
        <v>186697.34999999998</v>
      </c>
      <c r="Q75" s="15">
        <f>SUM(Data_sheet_PTD!$N75:Q75)</f>
        <v>278123.55</v>
      </c>
      <c r="R75" s="15">
        <f>SUM(Data_sheet_PTD!$N75:R75)</f>
        <v>361396.47</v>
      </c>
      <c r="S75" s="15">
        <f>SUM(Data_sheet_PTD!$N75:S75)</f>
        <v>454162.1</v>
      </c>
      <c r="T75" s="15">
        <f>SUM(Data_sheet_PTD!$N75:T75)</f>
        <v>563275.63</v>
      </c>
      <c r="U75" s="15">
        <f>SUM(Data_sheet_PTD!$N75:U75)</f>
        <v>661260.41</v>
      </c>
      <c r="V75" s="15">
        <f>SUM(Data_sheet_PTD!$N75:V75)</f>
        <v>743139.74</v>
      </c>
      <c r="W75" s="15">
        <f>SUM(Data_sheet_PTD!$N75:W75)</f>
        <v>826936.24</v>
      </c>
      <c r="X75" s="15">
        <f>SUM(Data_sheet_PTD!$N75:X75)</f>
        <v>890171.78</v>
      </c>
      <c r="Y75" s="15">
        <f>SUM(Data_sheet_PTD!$N75:Y75)</f>
        <v>946666.66</v>
      </c>
      <c r="Z75" s="16"/>
      <c r="AA75" s="15">
        <f>SUM(Data_sheet_PTD!$AA75:AA75)</f>
        <v>67794.28</v>
      </c>
      <c r="AB75" s="15">
        <f>SUM(Data_sheet_PTD!$AA75:AB75)</f>
        <v>141580.22999999998</v>
      </c>
      <c r="AC75" s="15">
        <f>SUM(Data_sheet_PTD!$AA75:AC75)</f>
        <v>242257.08</v>
      </c>
      <c r="AD75" s="15">
        <f>SUM(Data_sheet_PTD!$AA75:AD75)</f>
        <v>361005.65</v>
      </c>
      <c r="AE75" s="15">
        <f>SUM(Data_sheet_PTD!$AA75:AE75)</f>
        <v>477988.2</v>
      </c>
      <c r="AF75" s="15">
        <f>SUM(Data_sheet_PTD!$AA75:AF75)</f>
        <v>616824.56000000006</v>
      </c>
      <c r="AG75" s="15">
        <f>SUM(Data_sheet_PTD!$AA75:AG75)</f>
        <v>742222.96000000008</v>
      </c>
      <c r="AH75" s="15">
        <f>SUM(Data_sheet_PTD!$AA75:AH75)</f>
        <v>862834.37000000011</v>
      </c>
      <c r="AI75" s="15">
        <f>SUM(Data_sheet_PTD!$AA75:AI75)</f>
        <v>969800.50000000012</v>
      </c>
      <c r="AJ75" s="15">
        <f>SUM(Data_sheet_PTD!$AA75:AJ75)</f>
        <v>1064449.4500000002</v>
      </c>
      <c r="AK75" s="15">
        <f>SUM(Data_sheet_PTD!$AA75:AK75)</f>
        <v>1143153.3400000001</v>
      </c>
      <c r="AL75" s="15">
        <f>SUM(Data_sheet_PTD!$AA75:AL75)</f>
        <v>1213716.6800000002</v>
      </c>
      <c r="AM75" s="16"/>
      <c r="AN75" s="15">
        <f>SUM(Data_sheet_PTD!$AN75:AN75)</f>
        <v>88846.25</v>
      </c>
      <c r="AO75" s="15">
        <f>SUM(Data_sheet_PTD!$AN75:AO75)</f>
        <v>194895.88</v>
      </c>
      <c r="AP75" s="15">
        <f>SUM(Data_sheet_PTD!$AN75:AP75)</f>
        <v>313670.21000000002</v>
      </c>
      <c r="AQ75" s="15">
        <f>SUM(Data_sheet_PTD!$AN75:AQ75)</f>
        <v>437205.5</v>
      </c>
      <c r="AR75" s="15">
        <f>SUM(Data_sheet_PTD!$AN75:AR75)</f>
        <v>564442.32000000007</v>
      </c>
      <c r="AS75" s="15">
        <f>SUM(Data_sheet_PTD!$AN75:AS75)</f>
        <v>693507.54</v>
      </c>
      <c r="AT75" s="15">
        <f>SUM(Data_sheet_PTD!$AN75:AT75)</f>
        <v>809356.99</v>
      </c>
      <c r="AU75" s="15">
        <f>SUM(Data_sheet_PTD!$AN75:AU75)</f>
        <v>950767.82</v>
      </c>
      <c r="AV75" s="15">
        <f>SUM(Data_sheet_PTD!$AN75:AV75)</f>
        <v>1052796.71</v>
      </c>
      <c r="AW75" s="15">
        <f>SUM(Data_sheet_PTD!$AN75:AW75)</f>
        <v>1151467.3899999999</v>
      </c>
      <c r="AX75" s="15">
        <f>SUM(Data_sheet_PTD!$AN75:AX75)</f>
        <v>1225685.5899999999</v>
      </c>
      <c r="AY75" s="15">
        <f>SUM(Data_sheet_PTD!$AN75:AY75)</f>
        <v>1302272.0699999998</v>
      </c>
      <c r="AZ75" s="16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17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3"/>
      <c r="DA75" s="15">
        <f>SUM(Data_sheet_PTD!DA75:$DA75)</f>
        <v>14705.809285714287</v>
      </c>
      <c r="DB75" s="15">
        <f>SUM(Data_sheet_PTD!$DA75:DB75)</f>
        <v>39394.515714285735</v>
      </c>
      <c r="DC75" s="15">
        <f>SUM(Data_sheet_PTD!$DA75:DC75)</f>
        <v>49008.115000000042</v>
      </c>
      <c r="DD75" s="15">
        <f>SUM(Data_sheet_PTD!$DA75:DD75)</f>
        <v>53794.835000000036</v>
      </c>
      <c r="DE75" s="15">
        <f>SUM(Data_sheet_PTD!$DA75:DE75)</f>
        <v>64049.105000000054</v>
      </c>
      <c r="DF75" s="15">
        <f>SUM(Data_sheet_PTD!$DA75:DF75)</f>
        <v>54277.965000000055</v>
      </c>
      <c r="DG75" s="15">
        <f>SUM(Data_sheet_PTD!$DA75:DG75)</f>
        <v>38466.88256756762</v>
      </c>
      <c r="DH75" s="15">
        <f>SUM(Data_sheet_PTD!$DA75:DH75)</f>
        <v>51622.473918918957</v>
      </c>
      <c r="DI75" s="15">
        <f>SUM(Data_sheet_PTD!$DA75:DI75)</f>
        <v>41170.158783783809</v>
      </c>
      <c r="DJ75" s="15">
        <f>SUM(Data_sheet_PTD!$DA75:DJ75)</f>
        <v>39858.338513513554</v>
      </c>
      <c r="DK75" s="15">
        <f>SUM(Data_sheet_PTD!$DA75:DK75)</f>
        <v>31360.853918918958</v>
      </c>
      <c r="DL75" s="15">
        <f>SUM(Data_sheet_PTD!$DA75:DL75)</f>
        <v>33244.184189189225</v>
      </c>
      <c r="DM75" s="13"/>
      <c r="DN75" s="15">
        <f>SUM(Data_sheet_PTD!$DN75:DN75)</f>
        <v>6346.1607142857065</v>
      </c>
      <c r="DO75" s="15">
        <f>SUM(Data_sheet_PTD!$DN75:DO75)</f>
        <v>13921.13428571427</v>
      </c>
      <c r="DP75" s="15">
        <f>SUM(Data_sheet_PTD!$DN75:DP75)</f>
        <v>22405.014999999974</v>
      </c>
      <c r="DQ75" s="15">
        <f>SUM(Data_sheet_PTD!$DN75:DQ75)</f>
        <v>22405.014999999974</v>
      </c>
      <c r="DR75" s="15">
        <f>SUM(Data_sheet_PTD!$DN75:DR75)</f>
        <v>22405.014999999974</v>
      </c>
      <c r="DS75" s="15">
        <f>SUM(Data_sheet_PTD!$DN75:DS75)</f>
        <v>22405.014999999974</v>
      </c>
      <c r="DT75" s="15">
        <f>SUM(Data_sheet_PTD!$DN75:DT75)</f>
        <v>28667.147432432412</v>
      </c>
      <c r="DU75" s="15">
        <f>SUM(Data_sheet_PTD!$DN75:DU75)</f>
        <v>36310.976081081069</v>
      </c>
      <c r="DV75" s="15">
        <f>SUM(Data_sheet_PTD!$DN75:DV75)</f>
        <v>41826.051216216212</v>
      </c>
      <c r="DW75" s="15">
        <f>SUM(Data_sheet_PTD!$DN75:DW75)</f>
        <v>47159.601486486485</v>
      </c>
      <c r="DX75" s="15">
        <f>SUM(Data_sheet_PTD!$DN75:DX75)</f>
        <v>51171.396081081082</v>
      </c>
      <c r="DY75" s="15">
        <f>SUM(Data_sheet_PTD!$DN75:DY75)</f>
        <v>55311.205810810818</v>
      </c>
      <c r="DZ75" s="13"/>
      <c r="EB75" s="22">
        <f t="shared" si="4"/>
        <v>0</v>
      </c>
      <c r="EC75" s="22">
        <f t="shared" si="4"/>
        <v>0</v>
      </c>
      <c r="ED75" s="22">
        <f t="shared" si="4"/>
        <v>0</v>
      </c>
      <c r="EE75" s="22">
        <f t="shared" si="3"/>
        <v>0</v>
      </c>
      <c r="EF75" s="22">
        <f t="shared" si="3"/>
        <v>0</v>
      </c>
      <c r="EG75" s="22">
        <f t="shared" si="3"/>
        <v>0</v>
      </c>
      <c r="EH75" s="22">
        <f t="shared" si="3"/>
        <v>-1.1641532182693481E-10</v>
      </c>
      <c r="EI75" s="22">
        <f t="shared" si="3"/>
        <v>-1.8917489796876907E-10</v>
      </c>
      <c r="EJ75" s="22">
        <f t="shared" si="3"/>
        <v>-1.7462298274040222E-10</v>
      </c>
      <c r="EK75" s="22">
        <f t="shared" si="3"/>
        <v>-3.2014213502407074E-10</v>
      </c>
      <c r="EL75" s="22">
        <f t="shared" si="3"/>
        <v>-2.7648638933897018E-10</v>
      </c>
      <c r="EM75" s="22">
        <f t="shared" si="3"/>
        <v>-3.7834979593753815E-10</v>
      </c>
    </row>
    <row r="76" spans="12:143" x14ac:dyDescent="0.3">
      <c r="L76" s="7"/>
      <c r="M76" t="s">
        <v>82</v>
      </c>
      <c r="N76" s="15">
        <f>SUM(Data_sheet_PTD!$N76:N76)</f>
        <v>0</v>
      </c>
      <c r="O76" s="15">
        <f>SUM(Data_sheet_PTD!$N76:O76)</f>
        <v>0</v>
      </c>
      <c r="P76" s="15">
        <f>SUM(Data_sheet_PTD!$N76:P76)</f>
        <v>0</v>
      </c>
      <c r="Q76" s="15">
        <f>SUM(Data_sheet_PTD!$N76:Q76)</f>
        <v>0</v>
      </c>
      <c r="R76" s="15">
        <f>SUM(Data_sheet_PTD!$N76:R76)</f>
        <v>0</v>
      </c>
      <c r="S76" s="15">
        <f>SUM(Data_sheet_PTD!$N76:S76)</f>
        <v>0</v>
      </c>
      <c r="T76" s="15">
        <f>SUM(Data_sheet_PTD!$N76:T76)</f>
        <v>0</v>
      </c>
      <c r="U76" s="15">
        <f>SUM(Data_sheet_PTD!$N76:U76)</f>
        <v>0</v>
      </c>
      <c r="V76" s="15">
        <f>SUM(Data_sheet_PTD!$N76:V76)</f>
        <v>0</v>
      </c>
      <c r="W76" s="15">
        <f>SUM(Data_sheet_PTD!$N76:W76)</f>
        <v>0</v>
      </c>
      <c r="X76" s="15">
        <f>SUM(Data_sheet_PTD!$N76:X76)</f>
        <v>0</v>
      </c>
      <c r="Y76" s="15">
        <f>SUM(Data_sheet_PTD!$N76:Y76)</f>
        <v>0</v>
      </c>
      <c r="Z76" s="16"/>
      <c r="AA76" s="15">
        <f>SUM(Data_sheet_PTD!$AA76:AA76)</f>
        <v>0</v>
      </c>
      <c r="AB76" s="15">
        <f>SUM(Data_sheet_PTD!$AA76:AB76)</f>
        <v>0</v>
      </c>
      <c r="AC76" s="15">
        <f>SUM(Data_sheet_PTD!$AA76:AC76)</f>
        <v>0</v>
      </c>
      <c r="AD76" s="15">
        <f>SUM(Data_sheet_PTD!$AA76:AD76)</f>
        <v>0</v>
      </c>
      <c r="AE76" s="15">
        <f>SUM(Data_sheet_PTD!$AA76:AE76)</f>
        <v>0</v>
      </c>
      <c r="AF76" s="15">
        <f>SUM(Data_sheet_PTD!$AA76:AF76)</f>
        <v>0</v>
      </c>
      <c r="AG76" s="15">
        <f>SUM(Data_sheet_PTD!$AA76:AG76)</f>
        <v>0</v>
      </c>
      <c r="AH76" s="15">
        <f>SUM(Data_sheet_PTD!$AA76:AH76)</f>
        <v>0</v>
      </c>
      <c r="AI76" s="15">
        <f>SUM(Data_sheet_PTD!$AA76:AI76)</f>
        <v>0</v>
      </c>
      <c r="AJ76" s="15">
        <f>SUM(Data_sheet_PTD!$AA76:AJ76)</f>
        <v>0</v>
      </c>
      <c r="AK76" s="15">
        <f>SUM(Data_sheet_PTD!$AA76:AK76)</f>
        <v>0</v>
      </c>
      <c r="AL76" s="15">
        <f>SUM(Data_sheet_PTD!$AA76:AL76)</f>
        <v>0</v>
      </c>
      <c r="AM76" s="16"/>
      <c r="AN76" s="15">
        <f>SUM(Data_sheet_PTD!$AN76:AN76)</f>
        <v>0</v>
      </c>
      <c r="AO76" s="15">
        <f>SUM(Data_sheet_PTD!$AN76:AO76)</f>
        <v>0</v>
      </c>
      <c r="AP76" s="15">
        <f>SUM(Data_sheet_PTD!$AN76:AP76)</f>
        <v>0</v>
      </c>
      <c r="AQ76" s="15">
        <f>SUM(Data_sheet_PTD!$AN76:AQ76)</f>
        <v>0</v>
      </c>
      <c r="AR76" s="15">
        <f>SUM(Data_sheet_PTD!$AN76:AR76)</f>
        <v>0</v>
      </c>
      <c r="AS76" s="15">
        <f>SUM(Data_sheet_PTD!$AN76:AS76)</f>
        <v>0</v>
      </c>
      <c r="AT76" s="15">
        <f>SUM(Data_sheet_PTD!$AN76:AT76)</f>
        <v>0</v>
      </c>
      <c r="AU76" s="15">
        <f>SUM(Data_sheet_PTD!$AN76:AU76)</f>
        <v>0</v>
      </c>
      <c r="AV76" s="15">
        <f>SUM(Data_sheet_PTD!$AN76:AV76)</f>
        <v>0</v>
      </c>
      <c r="AW76" s="15">
        <f>SUM(Data_sheet_PTD!$AN76:AW76)</f>
        <v>0</v>
      </c>
      <c r="AX76" s="15">
        <f>SUM(Data_sheet_PTD!$AN76:AX76)</f>
        <v>0</v>
      </c>
      <c r="AY76" s="15">
        <f>SUM(Data_sheet_PTD!$AN76:AY76)</f>
        <v>0</v>
      </c>
      <c r="AZ76" s="16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17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3"/>
      <c r="DA76" s="15">
        <f>SUM(Data_sheet_PTD!DA76:$DA76)</f>
        <v>0</v>
      </c>
      <c r="DB76" s="15">
        <f>SUM(Data_sheet_PTD!$DA76:DB76)</f>
        <v>0</v>
      </c>
      <c r="DC76" s="15">
        <f>SUM(Data_sheet_PTD!$DA76:DC76)</f>
        <v>0</v>
      </c>
      <c r="DD76" s="15">
        <f>SUM(Data_sheet_PTD!$DA76:DD76)</f>
        <v>0</v>
      </c>
      <c r="DE76" s="15">
        <f>SUM(Data_sheet_PTD!$DA76:DE76)</f>
        <v>0</v>
      </c>
      <c r="DF76" s="15">
        <f>SUM(Data_sheet_PTD!$DA76:DF76)</f>
        <v>0</v>
      </c>
      <c r="DG76" s="15">
        <f>SUM(Data_sheet_PTD!$DA76:DG76)</f>
        <v>0</v>
      </c>
      <c r="DH76" s="15">
        <f>SUM(Data_sheet_PTD!$DA76:DH76)</f>
        <v>0</v>
      </c>
      <c r="DI76" s="15">
        <f>SUM(Data_sheet_PTD!$DA76:DI76)</f>
        <v>0</v>
      </c>
      <c r="DJ76" s="15">
        <f>SUM(Data_sheet_PTD!$DA76:DJ76)</f>
        <v>0</v>
      </c>
      <c r="DK76" s="15">
        <f>SUM(Data_sheet_PTD!$DA76:DK76)</f>
        <v>0</v>
      </c>
      <c r="DL76" s="15">
        <f>SUM(Data_sheet_PTD!$DA76:DL76)</f>
        <v>0</v>
      </c>
      <c r="DM76" s="13"/>
      <c r="DN76" s="15">
        <f>SUM(Data_sheet_PTD!$DN76:DN76)</f>
        <v>0</v>
      </c>
      <c r="DO76" s="15">
        <f>SUM(Data_sheet_PTD!$DN76:DO76)</f>
        <v>0</v>
      </c>
      <c r="DP76" s="15">
        <f>SUM(Data_sheet_PTD!$DN76:DP76)</f>
        <v>0</v>
      </c>
      <c r="DQ76" s="15">
        <f>SUM(Data_sheet_PTD!$DN76:DQ76)</f>
        <v>0</v>
      </c>
      <c r="DR76" s="15">
        <f>SUM(Data_sheet_PTD!$DN76:DR76)</f>
        <v>0</v>
      </c>
      <c r="DS76" s="15">
        <f>SUM(Data_sheet_PTD!$DN76:DS76)</f>
        <v>0</v>
      </c>
      <c r="DT76" s="15">
        <f>SUM(Data_sheet_PTD!$DN76:DT76)</f>
        <v>0</v>
      </c>
      <c r="DU76" s="15">
        <f>SUM(Data_sheet_PTD!$DN76:DU76)</f>
        <v>0</v>
      </c>
      <c r="DV76" s="15">
        <f>SUM(Data_sheet_PTD!$DN76:DV76)</f>
        <v>0</v>
      </c>
      <c r="DW76" s="15">
        <f>SUM(Data_sheet_PTD!$DN76:DW76)</f>
        <v>0</v>
      </c>
      <c r="DX76" s="15">
        <f>SUM(Data_sheet_PTD!$DN76:DX76)</f>
        <v>0</v>
      </c>
      <c r="DY76" s="15">
        <f>SUM(Data_sheet_PTD!$DN76:DY76)</f>
        <v>0</v>
      </c>
      <c r="DZ76" s="13"/>
      <c r="EB76" s="22">
        <f t="shared" si="4"/>
        <v>0</v>
      </c>
      <c r="EC76" s="22">
        <f t="shared" si="4"/>
        <v>0</v>
      </c>
      <c r="ED76" s="22">
        <f t="shared" si="4"/>
        <v>0</v>
      </c>
      <c r="EE76" s="22">
        <f t="shared" si="3"/>
        <v>0</v>
      </c>
      <c r="EF76" s="22">
        <f t="shared" si="3"/>
        <v>0</v>
      </c>
      <c r="EG76" s="22">
        <f t="shared" si="3"/>
        <v>0</v>
      </c>
      <c r="EH76" s="22">
        <f t="shared" si="3"/>
        <v>0</v>
      </c>
      <c r="EI76" s="22">
        <f t="shared" si="3"/>
        <v>0</v>
      </c>
      <c r="EJ76" s="22">
        <f t="shared" si="3"/>
        <v>0</v>
      </c>
      <c r="EK76" s="22">
        <f t="shared" si="3"/>
        <v>0</v>
      </c>
      <c r="EL76" s="22">
        <f t="shared" si="3"/>
        <v>0</v>
      </c>
      <c r="EM76" s="22">
        <f t="shared" si="3"/>
        <v>0</v>
      </c>
    </row>
    <row r="77" spans="12:143" x14ac:dyDescent="0.3">
      <c r="L77" s="7"/>
      <c r="M77" t="s">
        <v>83</v>
      </c>
      <c r="N77" s="15">
        <f>SUM(Data_sheet_PTD!$N77:N77)</f>
        <v>32915.550000000003</v>
      </c>
      <c r="O77" s="15">
        <f>SUM(Data_sheet_PTD!$N77:O77)</f>
        <v>68344.040000000008</v>
      </c>
      <c r="P77" s="15">
        <f>SUM(Data_sheet_PTD!$N77:P77)</f>
        <v>114157.74</v>
      </c>
      <c r="Q77" s="15">
        <f>SUM(Data_sheet_PTD!$N77:Q77)</f>
        <v>175460.61000000002</v>
      </c>
      <c r="R77" s="15">
        <f>SUM(Data_sheet_PTD!$N77:R77)</f>
        <v>233264.97000000003</v>
      </c>
      <c r="S77" s="15">
        <f>SUM(Data_sheet_PTD!$N77:S77)</f>
        <v>296427.58</v>
      </c>
      <c r="T77" s="15">
        <f>SUM(Data_sheet_PTD!$N77:T77)</f>
        <v>362699.51</v>
      </c>
      <c r="U77" s="15">
        <f>SUM(Data_sheet_PTD!$N77:U77)</f>
        <v>422648.43</v>
      </c>
      <c r="V77" s="15">
        <f>SUM(Data_sheet_PTD!$N77:V77)</f>
        <v>467388.63</v>
      </c>
      <c r="W77" s="15">
        <f>SUM(Data_sheet_PTD!$N77:W77)</f>
        <v>514078.09</v>
      </c>
      <c r="X77" s="15">
        <f>SUM(Data_sheet_PTD!$N77:X77)</f>
        <v>546991.04</v>
      </c>
      <c r="Y77" s="15">
        <f>SUM(Data_sheet_PTD!$N77:Y77)</f>
        <v>576925.77</v>
      </c>
      <c r="Z77" s="16"/>
      <c r="AA77" s="15">
        <f>SUM(Data_sheet_PTD!$AA77:AA77)</f>
        <v>40918.01</v>
      </c>
      <c r="AB77" s="15">
        <f>SUM(Data_sheet_PTD!$AA77:AB77)</f>
        <v>87278.66</v>
      </c>
      <c r="AC77" s="15">
        <f>SUM(Data_sheet_PTD!$AA77:AC77)</f>
        <v>148787.10999999999</v>
      </c>
      <c r="AD77" s="15">
        <f>SUM(Data_sheet_PTD!$AA77:AD77)</f>
        <v>225262.44</v>
      </c>
      <c r="AE77" s="15">
        <f>SUM(Data_sheet_PTD!$AA77:AE77)</f>
        <v>302552</v>
      </c>
      <c r="AF77" s="15">
        <f>SUM(Data_sheet_PTD!$AA77:AF77)</f>
        <v>395633.28</v>
      </c>
      <c r="AG77" s="15">
        <f>SUM(Data_sheet_PTD!$AA77:AG77)</f>
        <v>484613.67000000004</v>
      </c>
      <c r="AH77" s="15">
        <f>SUM(Data_sheet_PTD!$AA77:AH77)</f>
        <v>558108.51</v>
      </c>
      <c r="AI77" s="15">
        <f>SUM(Data_sheet_PTD!$AA77:AI77)</f>
        <v>626053.01</v>
      </c>
      <c r="AJ77" s="15">
        <f>SUM(Data_sheet_PTD!$AA77:AJ77)</f>
        <v>692288.48</v>
      </c>
      <c r="AK77" s="15">
        <f>SUM(Data_sheet_PTD!$AA77:AK77)</f>
        <v>733683.45</v>
      </c>
      <c r="AL77" s="15">
        <f>SUM(Data_sheet_PTD!$AA77:AL77)</f>
        <v>778106.8899999999</v>
      </c>
      <c r="AM77" s="16"/>
      <c r="AN77" s="15">
        <f>SUM(Data_sheet_PTD!$AN77:AN77)</f>
        <v>50388.93</v>
      </c>
      <c r="AO77" s="15">
        <f>SUM(Data_sheet_PTD!$AN77:AO77)</f>
        <v>112839.39</v>
      </c>
      <c r="AP77" s="15">
        <f>SUM(Data_sheet_PTD!$AN77:AP77)</f>
        <v>183468.1</v>
      </c>
      <c r="AQ77" s="15">
        <f>SUM(Data_sheet_PTD!$AN77:AQ77)</f>
        <v>261289.52000000002</v>
      </c>
      <c r="AR77" s="15">
        <f>SUM(Data_sheet_PTD!$AN77:AR77)</f>
        <v>340317.49</v>
      </c>
      <c r="AS77" s="15">
        <f>SUM(Data_sheet_PTD!$AN77:AS77)</f>
        <v>415602.63</v>
      </c>
      <c r="AT77" s="15">
        <f>SUM(Data_sheet_PTD!$AN77:AT77)</f>
        <v>490571.54000000004</v>
      </c>
      <c r="AU77" s="15">
        <f>SUM(Data_sheet_PTD!$AN77:AU77)</f>
        <v>570117.91</v>
      </c>
      <c r="AV77" s="15">
        <f>SUM(Data_sheet_PTD!$AN77:AV77)</f>
        <v>631657.06000000006</v>
      </c>
      <c r="AW77" s="15">
        <f>SUM(Data_sheet_PTD!$AN77:AW77)</f>
        <v>681260.60000000009</v>
      </c>
      <c r="AX77" s="15">
        <f>SUM(Data_sheet_PTD!$AN77:AX77)</f>
        <v>722320.20000000007</v>
      </c>
      <c r="AY77" s="15">
        <f>SUM(Data_sheet_PTD!$AN77:AY77)</f>
        <v>758432.21000000008</v>
      </c>
      <c r="AZ77" s="16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17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3"/>
      <c r="DA77" s="15">
        <f>SUM(Data_sheet_PTD!DA77:$DA77)</f>
        <v>3542.8105882352902</v>
      </c>
      <c r="DB77" s="15">
        <f>SUM(Data_sheet_PTD!$DA77:DB77)</f>
        <v>14489.641529411763</v>
      </c>
      <c r="DC77" s="15">
        <f>SUM(Data_sheet_PTD!$DA77:DC77)</f>
        <v>17793.419529411774</v>
      </c>
      <c r="DD77" s="15">
        <f>SUM(Data_sheet_PTD!$DA77:DD77)</f>
        <v>19139.509529411771</v>
      </c>
      <c r="DE77" s="15">
        <f>SUM(Data_sheet_PTD!$DA77:DE77)</f>
        <v>20877.919529411782</v>
      </c>
      <c r="DF77" s="15">
        <f>SUM(Data_sheet_PTD!$DA77:DF77)</f>
        <v>3081.7795294117859</v>
      </c>
      <c r="DG77" s="15">
        <f>SUM(Data_sheet_PTD!$DA77:DG77)</f>
        <v>-10929.700470588208</v>
      </c>
      <c r="DH77" s="15">
        <f>SUM(Data_sheet_PTD!$DA77:DH77)</f>
        <v>-4878.1704705882103</v>
      </c>
      <c r="DI77" s="15">
        <f>SUM(Data_sheet_PTD!$DA77:DI77)</f>
        <v>-11283.520470588206</v>
      </c>
      <c r="DJ77" s="15">
        <f>SUM(Data_sheet_PTD!$DA77:DJ77)</f>
        <v>-27915.450470588217</v>
      </c>
      <c r="DK77" s="15">
        <f>SUM(Data_sheet_PTD!$DA77:DK77)</f>
        <v>-28250.820470588224</v>
      </c>
      <c r="DL77" s="15">
        <f>SUM(Data_sheet_PTD!$DA77:DL77)</f>
        <v>-36562.250470588224</v>
      </c>
      <c r="DM77" s="13"/>
      <c r="DN77" s="15">
        <f>SUM(Data_sheet_PTD!$DN77:DN77)</f>
        <v>5928.1094117647044</v>
      </c>
      <c r="DO77" s="15">
        <f>SUM(Data_sheet_PTD!$DN77:DO77)</f>
        <v>11071.088470588231</v>
      </c>
      <c r="DP77" s="15">
        <f>SUM(Data_sheet_PTD!$DN77:DP77)</f>
        <v>16887.570470588227</v>
      </c>
      <c r="DQ77" s="15">
        <f>SUM(Data_sheet_PTD!$DN77:DQ77)</f>
        <v>16887.570470588227</v>
      </c>
      <c r="DR77" s="15">
        <f>SUM(Data_sheet_PTD!$DN77:DR77)</f>
        <v>16887.570470588227</v>
      </c>
      <c r="DS77" s="15">
        <f>SUM(Data_sheet_PTD!$DN77:DS77)</f>
        <v>16887.570470588227</v>
      </c>
      <c r="DT77" s="15">
        <f>SUM(Data_sheet_PTD!$DN77:DT77)</f>
        <v>16887.570470588227</v>
      </c>
      <c r="DU77" s="15">
        <f>SUM(Data_sheet_PTD!$DN77:DU77)</f>
        <v>16887.570470588227</v>
      </c>
      <c r="DV77" s="15">
        <f>SUM(Data_sheet_PTD!$DN77:DV77)</f>
        <v>16887.570470588227</v>
      </c>
      <c r="DW77" s="15">
        <f>SUM(Data_sheet_PTD!$DN77:DW77)</f>
        <v>16887.570470588227</v>
      </c>
      <c r="DX77" s="15">
        <f>SUM(Data_sheet_PTD!$DN77:DX77)</f>
        <v>16887.570470588227</v>
      </c>
      <c r="DY77" s="15">
        <f>SUM(Data_sheet_PTD!$DN77:DY77)</f>
        <v>16887.570470588227</v>
      </c>
      <c r="DZ77" s="13"/>
      <c r="EB77" s="22">
        <f t="shared" si="4"/>
        <v>0</v>
      </c>
      <c r="EC77" s="22">
        <f t="shared" si="4"/>
        <v>0</v>
      </c>
      <c r="ED77" s="22">
        <f t="shared" si="4"/>
        <v>0</v>
      </c>
      <c r="EE77" s="22">
        <f t="shared" si="3"/>
        <v>0</v>
      </c>
      <c r="EF77" s="22">
        <f t="shared" si="3"/>
        <v>0</v>
      </c>
      <c r="EG77" s="22">
        <f t="shared" si="3"/>
        <v>-3.637978807091713E-11</v>
      </c>
      <c r="EH77" s="22">
        <f t="shared" si="3"/>
        <v>-2.3646862246096134E-11</v>
      </c>
      <c r="EI77" s="22">
        <f t="shared" si="3"/>
        <v>0</v>
      </c>
      <c r="EJ77" s="22">
        <f t="shared" si="3"/>
        <v>2.5465851649641991E-11</v>
      </c>
      <c r="EK77" s="22">
        <f t="shared" si="3"/>
        <v>1.0186340659856796E-10</v>
      </c>
      <c r="EL77" s="22">
        <f t="shared" si="3"/>
        <v>1.127773430198431E-10</v>
      </c>
      <c r="EM77" s="22">
        <f t="shared" si="3"/>
        <v>1.7826096154749393E-10</v>
      </c>
    </row>
    <row r="78" spans="12:143" x14ac:dyDescent="0.3">
      <c r="L78" s="7"/>
      <c r="M78" t="s">
        <v>84</v>
      </c>
      <c r="N78" s="15">
        <f>SUM(Data_sheet_PTD!$N78:N78)</f>
        <v>49095.45</v>
      </c>
      <c r="O78" s="15">
        <f>SUM(Data_sheet_PTD!$N78:O78)</f>
        <v>104053.23</v>
      </c>
      <c r="P78" s="15">
        <f>SUM(Data_sheet_PTD!$N78:P78)</f>
        <v>167738.03999999998</v>
      </c>
      <c r="Q78" s="15">
        <f>SUM(Data_sheet_PTD!$N78:Q78)</f>
        <v>249716.88999999998</v>
      </c>
      <c r="R78" s="15">
        <f>SUM(Data_sheet_PTD!$N78:R78)</f>
        <v>334192.08999999997</v>
      </c>
      <c r="S78" s="15">
        <f>SUM(Data_sheet_PTD!$N78:S78)</f>
        <v>428428.97</v>
      </c>
      <c r="T78" s="15">
        <f>SUM(Data_sheet_PTD!$N78:T78)</f>
        <v>534737.16999999993</v>
      </c>
      <c r="U78" s="15">
        <f>SUM(Data_sheet_PTD!$N78:U78)</f>
        <v>626798.77999999991</v>
      </c>
      <c r="V78" s="15">
        <f>SUM(Data_sheet_PTD!$N78:V78)</f>
        <v>700909.59999999986</v>
      </c>
      <c r="W78" s="15">
        <f>SUM(Data_sheet_PTD!$N78:W78)</f>
        <v>771763.5399999998</v>
      </c>
      <c r="X78" s="15">
        <f>SUM(Data_sheet_PTD!$N78:X78)</f>
        <v>829948.21999999986</v>
      </c>
      <c r="Y78" s="15">
        <f>SUM(Data_sheet_PTD!$N78:Y78)</f>
        <v>877198.98999999987</v>
      </c>
      <c r="Z78" s="16"/>
      <c r="AA78" s="15">
        <f>SUM(Data_sheet_PTD!$AA78:AA78)</f>
        <v>62584.29</v>
      </c>
      <c r="AB78" s="15">
        <f>SUM(Data_sheet_PTD!$AA78:AB78)</f>
        <v>125020.04000000001</v>
      </c>
      <c r="AC78" s="15">
        <f>SUM(Data_sheet_PTD!$AA78:AC78)</f>
        <v>212089.09000000003</v>
      </c>
      <c r="AD78" s="15">
        <f>SUM(Data_sheet_PTD!$AA78:AD78)</f>
        <v>312509.78000000003</v>
      </c>
      <c r="AE78" s="15">
        <f>SUM(Data_sheet_PTD!$AA78:AE78)</f>
        <v>419568.04000000004</v>
      </c>
      <c r="AF78" s="15">
        <f>SUM(Data_sheet_PTD!$AA78:AF78)</f>
        <v>547052.26</v>
      </c>
      <c r="AG78" s="15">
        <f>SUM(Data_sheet_PTD!$AA78:AG78)</f>
        <v>664221.93000000005</v>
      </c>
      <c r="AH78" s="15">
        <f>SUM(Data_sheet_PTD!$AA78:AH78)</f>
        <v>773514.38</v>
      </c>
      <c r="AI78" s="15">
        <f>SUM(Data_sheet_PTD!$AA78:AI78)</f>
        <v>868077.36</v>
      </c>
      <c r="AJ78" s="15">
        <f>SUM(Data_sheet_PTD!$AA78:AJ78)</f>
        <v>943080.82</v>
      </c>
      <c r="AK78" s="15">
        <f>SUM(Data_sheet_PTD!$AA78:AK78)</f>
        <v>1002622.5</v>
      </c>
      <c r="AL78" s="15">
        <f>SUM(Data_sheet_PTD!$AA78:AL78)</f>
        <v>1057971.17</v>
      </c>
      <c r="AM78" s="16"/>
      <c r="AN78" s="15">
        <f>SUM(Data_sheet_PTD!$AN78:AN78)</f>
        <v>73036.14</v>
      </c>
      <c r="AO78" s="15">
        <f>SUM(Data_sheet_PTD!$AN78:AO78)</f>
        <v>151578.23999999999</v>
      </c>
      <c r="AP78" s="15">
        <f>SUM(Data_sheet_PTD!$AN78:AP78)</f>
        <v>241849.22999999998</v>
      </c>
      <c r="AQ78" s="15">
        <f>SUM(Data_sheet_PTD!$AN78:AQ78)</f>
        <v>342161.66</v>
      </c>
      <c r="AR78" s="15">
        <f>SUM(Data_sheet_PTD!$AN78:AR78)</f>
        <v>458671.92</v>
      </c>
      <c r="AS78" s="15">
        <f>SUM(Data_sheet_PTD!$AN78:AS78)</f>
        <v>576115.80999999994</v>
      </c>
      <c r="AT78" s="15">
        <f>SUM(Data_sheet_PTD!$AN78:AT78)</f>
        <v>681670.39999999991</v>
      </c>
      <c r="AU78" s="15">
        <f>SUM(Data_sheet_PTD!$AN78:AU78)</f>
        <v>802994.49999999988</v>
      </c>
      <c r="AV78" s="15">
        <f>SUM(Data_sheet_PTD!$AN78:AV78)</f>
        <v>899181.98999999987</v>
      </c>
      <c r="AW78" s="15">
        <f>SUM(Data_sheet_PTD!$AN78:AW78)</f>
        <v>984016.31999999983</v>
      </c>
      <c r="AX78" s="15">
        <f>SUM(Data_sheet_PTD!$AN78:AX78)</f>
        <v>1053993.3599999999</v>
      </c>
      <c r="AY78" s="15">
        <f>SUM(Data_sheet_PTD!$AN78:AY78)</f>
        <v>1115545.8599999999</v>
      </c>
      <c r="AZ78" s="16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17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3"/>
      <c r="DA78" s="15">
        <f>SUM(Data_sheet_PTD!DA78:$DA78)</f>
        <v>2556.0510810810924</v>
      </c>
      <c r="DB78" s="15">
        <f>SUM(Data_sheet_PTD!$DA78:DB78)</f>
        <v>13355.502432432448</v>
      </c>
      <c r="DC78" s="15">
        <f>SUM(Data_sheet_PTD!$DA78:DC78)</f>
        <v>10458.051216216227</v>
      </c>
      <c r="DD78" s="15">
        <f>SUM(Data_sheet_PTD!$DA78:DD78)</f>
        <v>10349.791216216219</v>
      </c>
      <c r="DE78" s="15">
        <f>SUM(Data_sheet_PTD!$DA78:DE78)</f>
        <v>19801.79121621621</v>
      </c>
      <c r="DF78" s="15">
        <f>SUM(Data_sheet_PTD!$DA78:DF78)</f>
        <v>9761.4612162162048</v>
      </c>
      <c r="DG78" s="15">
        <f>SUM(Data_sheet_PTD!$DA78:DG78)</f>
        <v>-1853.6187837837952</v>
      </c>
      <c r="DH78" s="15">
        <f>SUM(Data_sheet_PTD!$DA78:DH78)</f>
        <v>10178.031216216221</v>
      </c>
      <c r="DI78" s="15">
        <f>SUM(Data_sheet_PTD!$DA78:DI78)</f>
        <v>11802.541216216223</v>
      </c>
      <c r="DJ78" s="15">
        <f>SUM(Data_sheet_PTD!$DA78:DJ78)</f>
        <v>21633.411216216198</v>
      </c>
      <c r="DK78" s="15">
        <f>SUM(Data_sheet_PTD!$DA78:DK78)</f>
        <v>32068.771216216199</v>
      </c>
      <c r="DL78" s="15">
        <f>SUM(Data_sheet_PTD!$DA78:DL78)</f>
        <v>38272.601216216186</v>
      </c>
      <c r="DM78" s="13"/>
      <c r="DN78" s="15">
        <f>SUM(Data_sheet_PTD!$DN78:DN78)</f>
        <v>7895.7989189189157</v>
      </c>
      <c r="DO78" s="15">
        <f>SUM(Data_sheet_PTD!$DN78:DO78)</f>
        <v>13202.697567567569</v>
      </c>
      <c r="DP78" s="15">
        <f>SUM(Data_sheet_PTD!$DN78:DP78)</f>
        <v>19302.088783783791</v>
      </c>
      <c r="DQ78" s="15">
        <f>SUM(Data_sheet_PTD!$DN78:DQ78)</f>
        <v>19302.088783783791</v>
      </c>
      <c r="DR78" s="15">
        <f>SUM(Data_sheet_PTD!$DN78:DR78)</f>
        <v>19302.088783783791</v>
      </c>
      <c r="DS78" s="15">
        <f>SUM(Data_sheet_PTD!$DN78:DS78)</f>
        <v>19302.088783783791</v>
      </c>
      <c r="DT78" s="15">
        <f>SUM(Data_sheet_PTD!$DN78:DT78)</f>
        <v>19302.088783783791</v>
      </c>
      <c r="DU78" s="15">
        <f>SUM(Data_sheet_PTD!$DN78:DU78)</f>
        <v>19302.088783783791</v>
      </c>
      <c r="DV78" s="15">
        <f>SUM(Data_sheet_PTD!$DN78:DV78)</f>
        <v>19302.088783783791</v>
      </c>
      <c r="DW78" s="15">
        <f>SUM(Data_sheet_PTD!$DN78:DW78)</f>
        <v>19302.088783783791</v>
      </c>
      <c r="DX78" s="15">
        <f>SUM(Data_sheet_PTD!$DN78:DX78)</f>
        <v>19302.088783783791</v>
      </c>
      <c r="DY78" s="15">
        <f>SUM(Data_sheet_PTD!$DN78:DY78)</f>
        <v>19302.088783783791</v>
      </c>
      <c r="DZ78" s="13"/>
      <c r="EB78" s="22">
        <f t="shared" si="4"/>
        <v>0</v>
      </c>
      <c r="EC78" s="22">
        <f t="shared" si="4"/>
        <v>-3.637978807091713E-11</v>
      </c>
      <c r="ED78" s="22">
        <f t="shared" si="4"/>
        <v>-6.184563972055912E-11</v>
      </c>
      <c r="EE78" s="22">
        <f t="shared" si="3"/>
        <v>-6.5483618527650833E-11</v>
      </c>
      <c r="EF78" s="22">
        <f t="shared" si="3"/>
        <v>-5.8207660913467407E-11</v>
      </c>
      <c r="EG78" s="22">
        <f t="shared" si="3"/>
        <v>-6.5483618527650833E-11</v>
      </c>
      <c r="EH78" s="22">
        <f t="shared" si="3"/>
        <v>-1.3824319466948509E-10</v>
      </c>
      <c r="EI78" s="22">
        <f t="shared" si="3"/>
        <v>-1.3096723705530167E-10</v>
      </c>
      <c r="EJ78" s="22">
        <f t="shared" si="3"/>
        <v>-1.2369127944111824E-10</v>
      </c>
      <c r="EK78" s="22">
        <f t="shared" si="3"/>
        <v>-1.0186340659856796E-10</v>
      </c>
      <c r="EL78" s="22">
        <f t="shared" si="3"/>
        <v>-1.1641532182693481E-10</v>
      </c>
      <c r="EM78" s="22">
        <f t="shared" si="3"/>
        <v>0</v>
      </c>
    </row>
    <row r="79" spans="12:143" x14ac:dyDescent="0.3">
      <c r="L79" s="7"/>
      <c r="M79" t="s">
        <v>85</v>
      </c>
      <c r="N79" s="15">
        <f>SUM(Data_sheet_PTD!$N79:N79)</f>
        <v>27852.91</v>
      </c>
      <c r="O79" s="15">
        <f>SUM(Data_sheet_PTD!$N79:O79)</f>
        <v>66409.740000000005</v>
      </c>
      <c r="P79" s="15">
        <f>SUM(Data_sheet_PTD!$N79:P79)</f>
        <v>106578.69</v>
      </c>
      <c r="Q79" s="15">
        <f>SUM(Data_sheet_PTD!$N79:Q79)</f>
        <v>172631.52000000002</v>
      </c>
      <c r="R79" s="15">
        <f>SUM(Data_sheet_PTD!$N79:R79)</f>
        <v>245101.58000000002</v>
      </c>
      <c r="S79" s="15">
        <f>SUM(Data_sheet_PTD!$N79:S79)</f>
        <v>305870.22000000003</v>
      </c>
      <c r="T79" s="15">
        <f>SUM(Data_sheet_PTD!$N79:T79)</f>
        <v>372394.35000000003</v>
      </c>
      <c r="U79" s="15">
        <f>SUM(Data_sheet_PTD!$N79:U79)</f>
        <v>438391.81000000006</v>
      </c>
      <c r="V79" s="15">
        <f>SUM(Data_sheet_PTD!$N79:V79)</f>
        <v>496141.87000000005</v>
      </c>
      <c r="W79" s="15">
        <f>SUM(Data_sheet_PTD!$N79:W79)</f>
        <v>559239.13</v>
      </c>
      <c r="X79" s="15">
        <f>SUM(Data_sheet_PTD!$N79:X79)</f>
        <v>606520.25</v>
      </c>
      <c r="Y79" s="15">
        <f>SUM(Data_sheet_PTD!$N79:Y79)</f>
        <v>645081.79</v>
      </c>
      <c r="Z79" s="16"/>
      <c r="AA79" s="15">
        <f>SUM(Data_sheet_PTD!$AA79:AA79)</f>
        <v>44961.15</v>
      </c>
      <c r="AB79" s="15">
        <f>SUM(Data_sheet_PTD!$AA79:AB79)</f>
        <v>100023.14</v>
      </c>
      <c r="AC79" s="15">
        <f>SUM(Data_sheet_PTD!$AA79:AC79)</f>
        <v>168236.76</v>
      </c>
      <c r="AD79" s="15">
        <f>SUM(Data_sheet_PTD!$AA79:AD79)</f>
        <v>251374.25</v>
      </c>
      <c r="AE79" s="15">
        <f>SUM(Data_sheet_PTD!$AA79:AE79)</f>
        <v>336507.83999999997</v>
      </c>
      <c r="AF79" s="15">
        <f>SUM(Data_sheet_PTD!$AA79:AF79)</f>
        <v>412262.81999999995</v>
      </c>
      <c r="AG79" s="15">
        <f>SUM(Data_sheet_PTD!$AA79:AG79)</f>
        <v>487575.91999999993</v>
      </c>
      <c r="AH79" s="15">
        <f>SUM(Data_sheet_PTD!$AA79:AH79)</f>
        <v>562097.31999999995</v>
      </c>
      <c r="AI79" s="15">
        <f>SUM(Data_sheet_PTD!$AA79:AI79)</f>
        <v>639719.48</v>
      </c>
      <c r="AJ79" s="15">
        <f>SUM(Data_sheet_PTD!$AA79:AJ79)</f>
        <v>716846.13</v>
      </c>
      <c r="AK79" s="15">
        <f>SUM(Data_sheet_PTD!$AA79:AK79)</f>
        <v>759918.03</v>
      </c>
      <c r="AL79" s="15">
        <f>SUM(Data_sheet_PTD!$AA79:AL79)</f>
        <v>802756.26</v>
      </c>
      <c r="AM79" s="16"/>
      <c r="AN79" s="15">
        <f>SUM(Data_sheet_PTD!$AN79:AN79)</f>
        <v>46325.75</v>
      </c>
      <c r="AO79" s="15">
        <f>SUM(Data_sheet_PTD!$AN79:AO79)</f>
        <v>111246.66</v>
      </c>
      <c r="AP79" s="15">
        <f>SUM(Data_sheet_PTD!$AN79:AP79)</f>
        <v>186919.99</v>
      </c>
      <c r="AQ79" s="15">
        <f>SUM(Data_sheet_PTD!$AN79:AQ79)</f>
        <v>270016.74</v>
      </c>
      <c r="AR79" s="15">
        <f>SUM(Data_sheet_PTD!$AN79:AR79)</f>
        <v>353919.56</v>
      </c>
      <c r="AS79" s="15">
        <f>SUM(Data_sheet_PTD!$AN79:AS79)</f>
        <v>422414.67</v>
      </c>
      <c r="AT79" s="15">
        <f>SUM(Data_sheet_PTD!$AN79:AT79)</f>
        <v>481718.27999999997</v>
      </c>
      <c r="AU79" s="15">
        <f>SUM(Data_sheet_PTD!$AN79:AU79)</f>
        <v>571552.96</v>
      </c>
      <c r="AV79" s="15">
        <f>SUM(Data_sheet_PTD!$AN79:AV79)</f>
        <v>645535</v>
      </c>
      <c r="AW79" s="15">
        <f>SUM(Data_sheet_PTD!$AN79:AW79)</f>
        <v>703609.8</v>
      </c>
      <c r="AX79" s="15">
        <f>SUM(Data_sheet_PTD!$AN79:AX79)</f>
        <v>743149.66</v>
      </c>
      <c r="AY79" s="15">
        <f>SUM(Data_sheet_PTD!$AN79:AY79)</f>
        <v>775201</v>
      </c>
      <c r="AZ79" s="16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17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3"/>
      <c r="DA79" s="15">
        <f>SUM(Data_sheet_PTD!DA79:$DA79)</f>
        <v>-3658.6740963855436</v>
      </c>
      <c r="DB79" s="15">
        <f>SUM(Data_sheet_PTD!$DA79:DB79)</f>
        <v>-839.37084337348324</v>
      </c>
      <c r="DC79" s="15">
        <f>SUM(Data_sheet_PTD!$DA79:DC79)</f>
        <v>2973.4316867470156</v>
      </c>
      <c r="DD79" s="15">
        <f>SUM(Data_sheet_PTD!$DA79:DD79)</f>
        <v>-2932.9612544294528</v>
      </c>
      <c r="DE79" s="15">
        <f>SUM(Data_sheet_PTD!$DA79:DE79)</f>
        <v>-10086.28325442944</v>
      </c>
      <c r="DF79" s="15">
        <f>SUM(Data_sheet_PTD!$DA79:DF79)</f>
        <v>-22181.102195605898</v>
      </c>
      <c r="DG79" s="15">
        <f>SUM(Data_sheet_PTD!$DA79:DG79)</f>
        <v>-42376.729372076501</v>
      </c>
      <c r="DH79" s="15">
        <f>SUM(Data_sheet_PTD!$DA79:DH79)</f>
        <v>-33404.720901488268</v>
      </c>
      <c r="DI79" s="15">
        <f>SUM(Data_sheet_PTD!$DA79:DI79)</f>
        <v>-42267.102548547089</v>
      </c>
      <c r="DJ79" s="15">
        <f>SUM(Data_sheet_PTD!$DA79:DJ79)</f>
        <v>-65418.35019560589</v>
      </c>
      <c r="DK79" s="15">
        <f>SUM(Data_sheet_PTD!$DA79:DK79)</f>
        <v>-71741.439136782355</v>
      </c>
      <c r="DL79" s="15">
        <f>SUM(Data_sheet_PTD!$DA79:DL79)</f>
        <v>-84790.776666194113</v>
      </c>
      <c r="DM79" s="13"/>
      <c r="DN79" s="15">
        <f>SUM(Data_sheet_PTD!$DN79:DN79)</f>
        <v>5023.2740963855404</v>
      </c>
      <c r="DO79" s="15">
        <f>SUM(Data_sheet_PTD!$DN79:DO79)</f>
        <v>12062.89084337349</v>
      </c>
      <c r="DP79" s="15">
        <f>SUM(Data_sheet_PTD!$DN79:DP79)</f>
        <v>15709.798313253003</v>
      </c>
      <c r="DQ79" s="15">
        <f>SUM(Data_sheet_PTD!$DN79:DQ79)</f>
        <v>21575.451254429467</v>
      </c>
      <c r="DR79" s="15">
        <f>SUM(Data_sheet_PTD!$DN79:DR79)</f>
        <v>27498.003254429463</v>
      </c>
      <c r="DS79" s="15">
        <f>SUM(Data_sheet_PTD!$DN79:DS79)</f>
        <v>32332.952195605929</v>
      </c>
      <c r="DT79" s="15">
        <f>SUM(Data_sheet_PTD!$DN79:DT79)</f>
        <v>36519.089372076516</v>
      </c>
      <c r="DU79" s="15">
        <f>SUM(Data_sheet_PTD!$DN79:DU79)</f>
        <v>42860.360901488275</v>
      </c>
      <c r="DV79" s="15">
        <f>SUM(Data_sheet_PTD!$DN79:DV79)</f>
        <v>48082.622548547093</v>
      </c>
      <c r="DW79" s="15">
        <f>SUM(Data_sheet_PTD!$DN79:DW79)</f>
        <v>52182.020195605917</v>
      </c>
      <c r="DX79" s="15">
        <f>SUM(Data_sheet_PTD!$DN79:DX79)</f>
        <v>54973.069136782389</v>
      </c>
      <c r="DY79" s="15">
        <f>SUM(Data_sheet_PTD!$DN79:DY79)</f>
        <v>57235.516666194155</v>
      </c>
      <c r="DZ79" s="13"/>
      <c r="EB79" s="22">
        <f t="shared" si="4"/>
        <v>1.8189894035458565E-12</v>
      </c>
      <c r="EC79" s="22">
        <f t="shared" si="4"/>
        <v>0</v>
      </c>
      <c r="ED79" s="22">
        <f t="shared" si="4"/>
        <v>-3.637978807091713E-11</v>
      </c>
      <c r="EE79" s="22">
        <f t="shared" si="3"/>
        <v>0</v>
      </c>
      <c r="EF79" s="22">
        <f t="shared" si="3"/>
        <v>0</v>
      </c>
      <c r="EG79" s="22">
        <f t="shared" si="3"/>
        <v>0</v>
      </c>
      <c r="EH79" s="22">
        <f t="shared" si="3"/>
        <v>2.9103830456733704E-11</v>
      </c>
      <c r="EI79" s="22">
        <f t="shared" si="3"/>
        <v>0</v>
      </c>
      <c r="EJ79" s="22">
        <f t="shared" si="3"/>
        <v>1.4551915228366852E-11</v>
      </c>
      <c r="EK79" s="22">
        <f t="shared" si="3"/>
        <v>1.4551915228366852E-11</v>
      </c>
      <c r="EL79" s="22">
        <f t="shared" si="3"/>
        <v>-2.9103830456733704E-11</v>
      </c>
      <c r="EM79" s="22">
        <f t="shared" si="3"/>
        <v>-5.0931703299283981E-11</v>
      </c>
    </row>
    <row r="80" spans="12:143" x14ac:dyDescent="0.3">
      <c r="L80" s="7"/>
      <c r="M80" t="s">
        <v>86</v>
      </c>
      <c r="N80" s="15">
        <f>SUM(Data_sheet_PTD!$N80:N80)</f>
        <v>65454.52</v>
      </c>
      <c r="O80" s="15">
        <f>SUM(Data_sheet_PTD!$N80:O80)</f>
        <v>140221.96</v>
      </c>
      <c r="P80" s="15">
        <f>SUM(Data_sheet_PTD!$N80:P80)</f>
        <v>229435.4</v>
      </c>
      <c r="Q80" s="15">
        <f>SUM(Data_sheet_PTD!$N80:Q80)</f>
        <v>346070.39</v>
      </c>
      <c r="R80" s="15">
        <f>SUM(Data_sheet_PTD!$N80:R80)</f>
        <v>458505.93</v>
      </c>
      <c r="S80" s="15">
        <f>SUM(Data_sheet_PTD!$N80:S80)</f>
        <v>577668.19999999995</v>
      </c>
      <c r="T80" s="15">
        <f>SUM(Data_sheet_PTD!$N80:T80)</f>
        <v>689955.73</v>
      </c>
      <c r="U80" s="15">
        <f>SUM(Data_sheet_PTD!$N80:U80)</f>
        <v>791734.05</v>
      </c>
      <c r="V80" s="15">
        <f>SUM(Data_sheet_PTD!$N80:V80)</f>
        <v>878003.37000000011</v>
      </c>
      <c r="W80" s="15">
        <f>SUM(Data_sheet_PTD!$N80:W80)</f>
        <v>958207.6100000001</v>
      </c>
      <c r="X80" s="15">
        <f>SUM(Data_sheet_PTD!$N80:X80)</f>
        <v>1023398.6600000001</v>
      </c>
      <c r="Y80" s="15">
        <f>SUM(Data_sheet_PTD!$N80:Y80)</f>
        <v>1077409.3500000001</v>
      </c>
      <c r="Z80" s="16"/>
      <c r="AA80" s="15">
        <f>SUM(Data_sheet_PTD!$AA80:AA80)</f>
        <v>67475.95</v>
      </c>
      <c r="AB80" s="15">
        <f>SUM(Data_sheet_PTD!$AA80:AB80)</f>
        <v>147894.29999999999</v>
      </c>
      <c r="AC80" s="15">
        <f>SUM(Data_sheet_PTD!$AA80:AC80)</f>
        <v>261773.33</v>
      </c>
      <c r="AD80" s="15">
        <f>SUM(Data_sheet_PTD!$AA80:AD80)</f>
        <v>382083</v>
      </c>
      <c r="AE80" s="15">
        <f>SUM(Data_sheet_PTD!$AA80:AE80)</f>
        <v>523043.12</v>
      </c>
      <c r="AF80" s="15">
        <f>SUM(Data_sheet_PTD!$AA80:AF80)</f>
        <v>671068.55000000005</v>
      </c>
      <c r="AG80" s="15">
        <f>SUM(Data_sheet_PTD!$AA80:AG80)</f>
        <v>806941.42</v>
      </c>
      <c r="AH80" s="15">
        <f>SUM(Data_sheet_PTD!$AA80:AH80)</f>
        <v>933482.70000000007</v>
      </c>
      <c r="AI80" s="15">
        <f>SUM(Data_sheet_PTD!$AA80:AI80)</f>
        <v>1041637.7300000001</v>
      </c>
      <c r="AJ80" s="15">
        <f>SUM(Data_sheet_PTD!$AA80:AJ80)</f>
        <v>1131507.3800000001</v>
      </c>
      <c r="AK80" s="15">
        <f>SUM(Data_sheet_PTD!$AA80:AK80)</f>
        <v>1204047.8400000001</v>
      </c>
      <c r="AL80" s="15">
        <f>SUM(Data_sheet_PTD!$AA80:AL80)</f>
        <v>1278443.49</v>
      </c>
      <c r="AM80" s="16"/>
      <c r="AN80" s="15">
        <f>SUM(Data_sheet_PTD!$AN80:AN80)</f>
        <v>90576.27</v>
      </c>
      <c r="AO80" s="15">
        <f>SUM(Data_sheet_PTD!$AN80:AO80)</f>
        <v>194231.34000000003</v>
      </c>
      <c r="AP80" s="15">
        <f>SUM(Data_sheet_PTD!$AN80:AP80)</f>
        <v>314567.58</v>
      </c>
      <c r="AQ80" s="15">
        <f>SUM(Data_sheet_PTD!$AN80:AQ80)</f>
        <v>444048.76</v>
      </c>
      <c r="AR80" s="15">
        <f>SUM(Data_sheet_PTD!$AN80:AR80)</f>
        <v>585641.41</v>
      </c>
      <c r="AS80" s="15">
        <f>SUM(Data_sheet_PTD!$AN80:AS80)</f>
        <v>711094.49</v>
      </c>
      <c r="AT80" s="15">
        <f>SUM(Data_sheet_PTD!$AN80:AT80)</f>
        <v>840577.33</v>
      </c>
      <c r="AU80" s="15">
        <f>SUM(Data_sheet_PTD!$AN80:AU80)</f>
        <v>979657.6399999999</v>
      </c>
      <c r="AV80" s="15">
        <f>SUM(Data_sheet_PTD!$AN80:AV80)</f>
        <v>1084154.8299999998</v>
      </c>
      <c r="AW80" s="15">
        <f>SUM(Data_sheet_PTD!$AN80:AW80)</f>
        <v>1180775.7699999998</v>
      </c>
      <c r="AX80" s="15">
        <f>SUM(Data_sheet_PTD!$AN80:AX80)</f>
        <v>1259637.4699999997</v>
      </c>
      <c r="AY80" s="15">
        <f>SUM(Data_sheet_PTD!$AN80:AY80)</f>
        <v>1320554.7999999998</v>
      </c>
      <c r="AZ80" s="16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17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3"/>
      <c r="DA80" s="15">
        <f>SUM(Data_sheet_PTD!DA80:$DA80)</f>
        <v>18919.876769230781</v>
      </c>
      <c r="DB80" s="15">
        <f>SUM(Data_sheet_PTD!$DA80:DB80)</f>
        <v>37372.516615384615</v>
      </c>
      <c r="DC80" s="15">
        <f>SUM(Data_sheet_PTD!$DA80:DC80)</f>
        <v>38275.746307692309</v>
      </c>
      <c r="DD80" s="15">
        <f>SUM(Data_sheet_PTD!$DA80:DD80)</f>
        <v>41471.201846153839</v>
      </c>
      <c r="DE80" s="15">
        <f>SUM(Data_sheet_PTD!$DA80:DE80)</f>
        <v>42103.731846153838</v>
      </c>
      <c r="DF80" s="15">
        <f>SUM(Data_sheet_PTD!$DA80:DF80)</f>
        <v>19531.381846153836</v>
      </c>
      <c r="DG80" s="15">
        <f>SUM(Data_sheet_PTD!$DA80:DG80)</f>
        <v>13141.351846153833</v>
      </c>
      <c r="DH80" s="15">
        <f>SUM(Data_sheet_PTD!$DA80:DH80)</f>
        <v>25680.381846153836</v>
      </c>
      <c r="DI80" s="15">
        <f>SUM(Data_sheet_PTD!$DA80:DI80)</f>
        <v>22022.54184615385</v>
      </c>
      <c r="DJ80" s="15">
        <f>SUM(Data_sheet_PTD!$DA80:DJ80)</f>
        <v>28773.831846153855</v>
      </c>
      <c r="DK80" s="15">
        <f>SUM(Data_sheet_PTD!$DA80:DK80)</f>
        <v>35095.071846153864</v>
      </c>
      <c r="DL80" s="15">
        <f>SUM(Data_sheet_PTD!$DA80:DL80)</f>
        <v>21616.751846153864</v>
      </c>
      <c r="DM80" s="13"/>
      <c r="DN80" s="15">
        <f>SUM(Data_sheet_PTD!$DN80:DN80)</f>
        <v>4180.443230769235</v>
      </c>
      <c r="DO80" s="15">
        <f>SUM(Data_sheet_PTD!$DN80:DO80)</f>
        <v>8964.5233846153933</v>
      </c>
      <c r="DP80" s="15">
        <f>SUM(Data_sheet_PTD!$DN80:DP80)</f>
        <v>14518.503692307706</v>
      </c>
      <c r="DQ80" s="15">
        <f>SUM(Data_sheet_PTD!$DN80:DQ80)</f>
        <v>20494.55815384617</v>
      </c>
      <c r="DR80" s="15">
        <f>SUM(Data_sheet_PTD!$DN80:DR80)</f>
        <v>20494.55815384617</v>
      </c>
      <c r="DS80" s="15">
        <f>SUM(Data_sheet_PTD!$DN80:DS80)</f>
        <v>20494.55815384617</v>
      </c>
      <c r="DT80" s="15">
        <f>SUM(Data_sheet_PTD!$DN80:DT80)</f>
        <v>20494.55815384617</v>
      </c>
      <c r="DU80" s="15">
        <f>SUM(Data_sheet_PTD!$DN80:DU80)</f>
        <v>20494.55815384617</v>
      </c>
      <c r="DV80" s="15">
        <f>SUM(Data_sheet_PTD!$DN80:DV80)</f>
        <v>20494.55815384617</v>
      </c>
      <c r="DW80" s="15">
        <f>SUM(Data_sheet_PTD!$DN80:DW80)</f>
        <v>20494.55815384617</v>
      </c>
      <c r="DX80" s="15">
        <f>SUM(Data_sheet_PTD!$DN80:DX80)</f>
        <v>20494.55815384617</v>
      </c>
      <c r="DY80" s="15">
        <f>SUM(Data_sheet_PTD!$DN80:DY80)</f>
        <v>20494.55815384617</v>
      </c>
      <c r="DZ80" s="13"/>
      <c r="EB80" s="22">
        <f t="shared" si="4"/>
        <v>0</v>
      </c>
      <c r="EC80" s="22">
        <f t="shared" si="4"/>
        <v>0</v>
      </c>
      <c r="ED80" s="22">
        <f t="shared" si="4"/>
        <v>0</v>
      </c>
      <c r="EE80" s="22">
        <f t="shared" si="3"/>
        <v>0</v>
      </c>
      <c r="EF80" s="22">
        <f t="shared" si="3"/>
        <v>0</v>
      </c>
      <c r="EG80" s="22">
        <f t="shared" si="3"/>
        <v>-5.8207660913467407E-11</v>
      </c>
      <c r="EH80" s="22">
        <f t="shared" si="3"/>
        <v>-8.7311491370201111E-11</v>
      </c>
      <c r="EI80" s="22">
        <f t="shared" si="3"/>
        <v>-1.7462298274040222E-10</v>
      </c>
      <c r="EJ80" s="22">
        <f t="shared" si="3"/>
        <v>-2.7648638933897018E-10</v>
      </c>
      <c r="EK80" s="22">
        <f t="shared" si="3"/>
        <v>-3.637978807091713E-10</v>
      </c>
      <c r="EL80" s="22">
        <f t="shared" si="3"/>
        <v>-3.7834979593753815E-10</v>
      </c>
      <c r="EM80" s="22">
        <f t="shared" si="3"/>
        <v>-2.1100277081131935E-10</v>
      </c>
    </row>
    <row r="81" spans="12:143" x14ac:dyDescent="0.3">
      <c r="L81" s="7"/>
      <c r="M81" t="s">
        <v>87</v>
      </c>
      <c r="N81" s="15">
        <f>SUM(Data_sheet_PTD!$N81:N81)</f>
        <v>46901.57</v>
      </c>
      <c r="O81" s="15">
        <f>SUM(Data_sheet_PTD!$N81:O81)</f>
        <v>97893.61</v>
      </c>
      <c r="P81" s="15">
        <f>SUM(Data_sheet_PTD!$N81:P81)</f>
        <v>159260.93</v>
      </c>
      <c r="Q81" s="15">
        <f>SUM(Data_sheet_PTD!$N81:Q81)</f>
        <v>230385.66999999998</v>
      </c>
      <c r="R81" s="15">
        <f>SUM(Data_sheet_PTD!$N81:R81)</f>
        <v>302138.68</v>
      </c>
      <c r="S81" s="15">
        <f>SUM(Data_sheet_PTD!$N81:S81)</f>
        <v>376902.20999999996</v>
      </c>
      <c r="T81" s="15">
        <f>SUM(Data_sheet_PTD!$N81:T81)</f>
        <v>459590.35</v>
      </c>
      <c r="U81" s="15">
        <f>SUM(Data_sheet_PTD!$N81:U81)</f>
        <v>538976.31999999995</v>
      </c>
      <c r="V81" s="15">
        <f>SUM(Data_sheet_PTD!$N81:V81)</f>
        <v>601456.17999999993</v>
      </c>
      <c r="W81" s="15">
        <f>SUM(Data_sheet_PTD!$N81:W81)</f>
        <v>666903.91999999993</v>
      </c>
      <c r="X81" s="15">
        <f>SUM(Data_sheet_PTD!$N81:X81)</f>
        <v>714989.24999999988</v>
      </c>
      <c r="Y81" s="15">
        <f>SUM(Data_sheet_PTD!$N81:Y81)</f>
        <v>754361.89999999991</v>
      </c>
      <c r="Z81" s="16"/>
      <c r="AA81" s="15">
        <f>SUM(Data_sheet_PTD!$AA81:AA81)</f>
        <v>53661.58</v>
      </c>
      <c r="AB81" s="15">
        <f>SUM(Data_sheet_PTD!$AA81:AB81)</f>
        <v>109202.77</v>
      </c>
      <c r="AC81" s="15">
        <f>SUM(Data_sheet_PTD!$AA81:AC81)</f>
        <v>180301.13</v>
      </c>
      <c r="AD81" s="15">
        <f>SUM(Data_sheet_PTD!$AA81:AD81)</f>
        <v>269327.84000000003</v>
      </c>
      <c r="AE81" s="15">
        <f>SUM(Data_sheet_PTD!$AA81:AE81)</f>
        <v>370651.05000000005</v>
      </c>
      <c r="AF81" s="15">
        <f>SUM(Data_sheet_PTD!$AA81:AF81)</f>
        <v>475584.85000000003</v>
      </c>
      <c r="AG81" s="15">
        <f>SUM(Data_sheet_PTD!$AA81:AG81)</f>
        <v>575717.31000000006</v>
      </c>
      <c r="AH81" s="15">
        <f>SUM(Data_sheet_PTD!$AA81:AH81)</f>
        <v>675879.71000000008</v>
      </c>
      <c r="AI81" s="15">
        <f>SUM(Data_sheet_PTD!$AA81:AI81)</f>
        <v>760453.56</v>
      </c>
      <c r="AJ81" s="15">
        <f>SUM(Data_sheet_PTD!$AA81:AJ81)</f>
        <v>845403.1100000001</v>
      </c>
      <c r="AK81" s="15">
        <f>SUM(Data_sheet_PTD!$AA81:AK81)</f>
        <v>903655.59000000008</v>
      </c>
      <c r="AL81" s="15">
        <f>SUM(Data_sheet_PTD!$AA81:AL81)</f>
        <v>957414.32000000007</v>
      </c>
      <c r="AM81" s="16"/>
      <c r="AN81" s="15">
        <f>SUM(Data_sheet_PTD!$AN81:AN81)</f>
        <v>72760.399999999994</v>
      </c>
      <c r="AO81" s="15">
        <f>SUM(Data_sheet_PTD!$AN81:AO81)</f>
        <v>146613.74</v>
      </c>
      <c r="AP81" s="15">
        <f>SUM(Data_sheet_PTD!$AN81:AP81)</f>
        <v>240099.94</v>
      </c>
      <c r="AQ81" s="15">
        <f>SUM(Data_sheet_PTD!$AN81:AQ81)</f>
        <v>334882.58999999997</v>
      </c>
      <c r="AR81" s="15">
        <f>SUM(Data_sheet_PTD!$AN81:AR81)</f>
        <v>448328.37</v>
      </c>
      <c r="AS81" s="15">
        <f>SUM(Data_sheet_PTD!$AN81:AS81)</f>
        <v>562268.88</v>
      </c>
      <c r="AT81" s="15">
        <f>SUM(Data_sheet_PTD!$AN81:AT81)</f>
        <v>669521.91</v>
      </c>
      <c r="AU81" s="15">
        <f>SUM(Data_sheet_PTD!$AN81:AU81)</f>
        <v>784544.05</v>
      </c>
      <c r="AV81" s="15">
        <f>SUM(Data_sheet_PTD!$AN81:AV81)</f>
        <v>872890.71000000008</v>
      </c>
      <c r="AW81" s="15">
        <f>SUM(Data_sheet_PTD!$AN81:AW81)</f>
        <v>950251.82000000007</v>
      </c>
      <c r="AX81" s="15">
        <f>SUM(Data_sheet_PTD!$AN81:AX81)</f>
        <v>1012556.4500000001</v>
      </c>
      <c r="AY81" s="15">
        <f>SUM(Data_sheet_PTD!$AN81:AY81)</f>
        <v>1069674.28</v>
      </c>
      <c r="AZ81" s="16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17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3"/>
      <c r="DA81" s="15">
        <f>SUM(Data_sheet_PTD!DA81:$DA81)</f>
        <v>14434.691794871789</v>
      </c>
      <c r="DB81" s="15">
        <f>SUM(Data_sheet_PTD!$DA81:DB81)</f>
        <v>30853.166410256399</v>
      </c>
      <c r="DC81" s="15">
        <f>SUM(Data_sheet_PTD!$DA81:DC81)</f>
        <v>50843.924358974356</v>
      </c>
      <c r="DD81" s="15">
        <f>SUM(Data_sheet_PTD!$DA81:DD81)</f>
        <v>56599.864358974344</v>
      </c>
      <c r="DE81" s="15">
        <f>SUM(Data_sheet_PTD!$DA81:DE81)</f>
        <v>63188.493871169478</v>
      </c>
      <c r="DF81" s="15">
        <f>SUM(Data_sheet_PTD!$DA81:DF81)</f>
        <v>66637.130212632896</v>
      </c>
      <c r="DG81" s="15">
        <f>SUM(Data_sheet_PTD!$DA81:DG81)</f>
        <v>68525.845090681672</v>
      </c>
      <c r="DH81" s="15">
        <f>SUM(Data_sheet_PTD!$DA81:DH81)</f>
        <v>77774.748993120695</v>
      </c>
      <c r="DI81" s="15">
        <f>SUM(Data_sheet_PTD!$DA81:DI81)</f>
        <v>77237.965822389</v>
      </c>
      <c r="DJ81" s="15">
        <f>SUM(Data_sheet_PTD!$DA81:DJ81)</f>
        <v>65875.813139462189</v>
      </c>
      <c r="DK81" s="15">
        <f>SUM(Data_sheet_PTD!$DA81:DK81)</f>
        <v>66888.712895559744</v>
      </c>
      <c r="DL81" s="15">
        <f>SUM(Data_sheet_PTD!$DA81:DL81)</f>
        <v>67461.577285803636</v>
      </c>
      <c r="DM81" s="13"/>
      <c r="DN81" s="15">
        <f>SUM(Data_sheet_PTD!$DN81:DN81)</f>
        <v>4664.1282051282087</v>
      </c>
      <c r="DO81" s="15">
        <f>SUM(Data_sheet_PTD!$DN81:DO81)</f>
        <v>6557.8035897435948</v>
      </c>
      <c r="DP81" s="15">
        <f>SUM(Data_sheet_PTD!$DN81:DP81)</f>
        <v>8954.8856410256485</v>
      </c>
      <c r="DQ81" s="15">
        <f>SUM(Data_sheet_PTD!$DN81:DQ81)</f>
        <v>8954.8856410256485</v>
      </c>
      <c r="DR81" s="15">
        <f>SUM(Data_sheet_PTD!$DN81:DR81)</f>
        <v>14488.826128830517</v>
      </c>
      <c r="DS81" s="15">
        <f>SUM(Data_sheet_PTD!$DN81:DS81)</f>
        <v>20046.899787367092</v>
      </c>
      <c r="DT81" s="15">
        <f>SUM(Data_sheet_PTD!$DN81:DT81)</f>
        <v>25278.754909318304</v>
      </c>
      <c r="DU81" s="15">
        <f>SUM(Data_sheet_PTD!$DN81:DU81)</f>
        <v>30889.591006879269</v>
      </c>
      <c r="DV81" s="15">
        <f>SUM(Data_sheet_PTD!$DN81:DV81)</f>
        <v>35199.184177610965</v>
      </c>
      <c r="DW81" s="15">
        <f>SUM(Data_sheet_PTD!$DN81:DW81)</f>
        <v>38972.896860537789</v>
      </c>
      <c r="DX81" s="15">
        <f>SUM(Data_sheet_PTD!$DN81:DX81)</f>
        <v>42012.147104440221</v>
      </c>
      <c r="DY81" s="15">
        <f>SUM(Data_sheet_PTD!$DN81:DY81)</f>
        <v>44798.382714196312</v>
      </c>
      <c r="DZ81" s="13"/>
      <c r="EB81" s="22">
        <f t="shared" si="4"/>
        <v>0</v>
      </c>
      <c r="EC81" s="22">
        <f t="shared" si="4"/>
        <v>0</v>
      </c>
      <c r="ED81" s="22">
        <f t="shared" si="4"/>
        <v>0</v>
      </c>
      <c r="EE81" s="22">
        <f t="shared" si="3"/>
        <v>0</v>
      </c>
      <c r="EF81" s="22">
        <f t="shared" si="3"/>
        <v>0</v>
      </c>
      <c r="EG81" s="22">
        <f t="shared" si="3"/>
        <v>0</v>
      </c>
      <c r="EH81" s="22">
        <f t="shared" si="3"/>
        <v>0</v>
      </c>
      <c r="EI81" s="22">
        <f t="shared" si="3"/>
        <v>0</v>
      </c>
      <c r="EJ81" s="22">
        <f t="shared" si="3"/>
        <v>0</v>
      </c>
      <c r="EK81" s="22">
        <f t="shared" si="3"/>
        <v>0</v>
      </c>
      <c r="EL81" s="22">
        <f t="shared" si="3"/>
        <v>0</v>
      </c>
      <c r="EM81" s="22">
        <f t="shared" si="3"/>
        <v>0</v>
      </c>
    </row>
    <row r="82" spans="12:143" x14ac:dyDescent="0.3">
      <c r="L82" s="7"/>
      <c r="M82" t="s">
        <v>88</v>
      </c>
      <c r="N82" s="15">
        <f>SUM(Data_sheet_PTD!$N82:N82)</f>
        <v>58950.34</v>
      </c>
      <c r="O82" s="15">
        <f>SUM(Data_sheet_PTD!$N82:O82)</f>
        <v>117723.91</v>
      </c>
      <c r="P82" s="15">
        <f>SUM(Data_sheet_PTD!$N82:P82)</f>
        <v>184102.11</v>
      </c>
      <c r="Q82" s="15">
        <f>SUM(Data_sheet_PTD!$N82:Q82)</f>
        <v>264887.77</v>
      </c>
      <c r="R82" s="15">
        <f>SUM(Data_sheet_PTD!$N82:R82)</f>
        <v>340184.15</v>
      </c>
      <c r="S82" s="15">
        <f>SUM(Data_sheet_PTD!$N82:S82)</f>
        <v>434074.17000000004</v>
      </c>
      <c r="T82" s="15">
        <f>SUM(Data_sheet_PTD!$N82:T82)</f>
        <v>547665.85000000009</v>
      </c>
      <c r="U82" s="15">
        <f>SUM(Data_sheet_PTD!$N82:U82)</f>
        <v>651005.68000000005</v>
      </c>
      <c r="V82" s="15">
        <f>SUM(Data_sheet_PTD!$N82:V82)</f>
        <v>724510.68</v>
      </c>
      <c r="W82" s="15">
        <f>SUM(Data_sheet_PTD!$N82:W82)</f>
        <v>796810.15</v>
      </c>
      <c r="X82" s="15">
        <f>SUM(Data_sheet_PTD!$N82:X82)</f>
        <v>875468.39</v>
      </c>
      <c r="Y82" s="15">
        <f>SUM(Data_sheet_PTD!$N82:Y82)</f>
        <v>960644.92</v>
      </c>
      <c r="Z82" s="16"/>
      <c r="AA82" s="15">
        <f>SUM(Data_sheet_PTD!$AA82:AA82)</f>
        <v>67609.16</v>
      </c>
      <c r="AB82" s="15">
        <f>SUM(Data_sheet_PTD!$AA82:AB82)</f>
        <v>128999.94</v>
      </c>
      <c r="AC82" s="15">
        <f>SUM(Data_sheet_PTD!$AA82:AC82)</f>
        <v>213486.24</v>
      </c>
      <c r="AD82" s="15">
        <f>SUM(Data_sheet_PTD!$AA82:AD82)</f>
        <v>297176.11</v>
      </c>
      <c r="AE82" s="15">
        <f>SUM(Data_sheet_PTD!$AA82:AE82)</f>
        <v>392383.85</v>
      </c>
      <c r="AF82" s="15">
        <f>SUM(Data_sheet_PTD!$AA82:AF82)</f>
        <v>517448.45999999996</v>
      </c>
      <c r="AG82" s="15">
        <f>SUM(Data_sheet_PTD!$AA82:AG82)</f>
        <v>642661.87</v>
      </c>
      <c r="AH82" s="15">
        <f>SUM(Data_sheet_PTD!$AA82:AH82)</f>
        <v>770822.45</v>
      </c>
      <c r="AI82" s="15">
        <f>SUM(Data_sheet_PTD!$AA82:AI82)</f>
        <v>860844.5</v>
      </c>
      <c r="AJ82" s="15">
        <f>SUM(Data_sheet_PTD!$AA82:AJ82)</f>
        <v>942967.89</v>
      </c>
      <c r="AK82" s="15">
        <f>SUM(Data_sheet_PTD!$AA82:AK82)</f>
        <v>1022861.05</v>
      </c>
      <c r="AL82" s="15">
        <f>SUM(Data_sheet_PTD!$AA82:AL82)</f>
        <v>1105564.76</v>
      </c>
      <c r="AM82" s="16"/>
      <c r="AN82" s="15">
        <f>SUM(Data_sheet_PTD!$AN82:AN82)</f>
        <v>70663.06</v>
      </c>
      <c r="AO82" s="15">
        <f>SUM(Data_sheet_PTD!$AN82:AO82)</f>
        <v>147236.16</v>
      </c>
      <c r="AP82" s="15">
        <f>SUM(Data_sheet_PTD!$AN82:AP82)</f>
        <v>230433.13</v>
      </c>
      <c r="AQ82" s="15">
        <f>SUM(Data_sheet_PTD!$AN82:AQ82)</f>
        <v>326165.21000000002</v>
      </c>
      <c r="AR82" s="15">
        <f>SUM(Data_sheet_PTD!$AN82:AR82)</f>
        <v>425727.5</v>
      </c>
      <c r="AS82" s="15">
        <f>SUM(Data_sheet_PTD!$AN82:AS82)</f>
        <v>535987.78</v>
      </c>
      <c r="AT82" s="15">
        <f>SUM(Data_sheet_PTD!$AN82:AT82)</f>
        <v>645010.35000000009</v>
      </c>
      <c r="AU82" s="15">
        <f>SUM(Data_sheet_PTD!$AN82:AU82)</f>
        <v>770212.84000000008</v>
      </c>
      <c r="AV82" s="15">
        <f>SUM(Data_sheet_PTD!$AN82:AV82)</f>
        <v>855760.52</v>
      </c>
      <c r="AW82" s="15">
        <f>SUM(Data_sheet_PTD!$AN82:AW82)</f>
        <v>937394.99</v>
      </c>
      <c r="AX82" s="15">
        <f>SUM(Data_sheet_PTD!$AN82:AX82)</f>
        <v>1018208.64</v>
      </c>
      <c r="AY82" s="15">
        <f>SUM(Data_sheet_PTD!$AN82:AY82)</f>
        <v>1096824.6200000001</v>
      </c>
      <c r="AZ82" s="16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17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3"/>
      <c r="DA82" s="15">
        <f>SUM(Data_sheet_PTD!DA82:$DA82)</f>
        <v>-86.680444444452149</v>
      </c>
      <c r="DB82" s="15">
        <f>SUM(Data_sheet_PTD!$DA82:DB82)</f>
        <v>11692.390666666663</v>
      </c>
      <c r="DC82" s="15">
        <f>SUM(Data_sheet_PTD!$DA82:DC82)</f>
        <v>6705.4175555555439</v>
      </c>
      <c r="DD82" s="15">
        <f>SUM(Data_sheet_PTD!$DA82:DD82)</f>
        <v>14492.868444444426</v>
      </c>
      <c r="DE82" s="15">
        <f>SUM(Data_sheet_PTD!$DA82:DE82)</f>
        <v>18847.418444444414</v>
      </c>
      <c r="DF82" s="15">
        <f>SUM(Data_sheet_PTD!$DA82:DF82)</f>
        <v>4043.0884444444164</v>
      </c>
      <c r="DG82" s="15">
        <f>SUM(Data_sheet_PTD!$DA82:DG82)</f>
        <v>-12147.75155555558</v>
      </c>
      <c r="DH82" s="15">
        <f>SUM(Data_sheet_PTD!$DA82:DH82)</f>
        <v>-15105.841555555577</v>
      </c>
      <c r="DI82" s="15">
        <f>SUM(Data_sheet_PTD!$DA82:DI82)</f>
        <v>-19580.21155555559</v>
      </c>
      <c r="DJ82" s="15">
        <f>SUM(Data_sheet_PTD!$DA82:DJ82)</f>
        <v>-20069.131555555588</v>
      </c>
      <c r="DK82" s="15">
        <f>SUM(Data_sheet_PTD!$DA82:DK82)</f>
        <v>-19148.641555555587</v>
      </c>
      <c r="DL82" s="15">
        <f>SUM(Data_sheet_PTD!$DA82:DL82)</f>
        <v>-23236.371555555579</v>
      </c>
      <c r="DM82" s="13"/>
      <c r="DN82" s="15">
        <f>SUM(Data_sheet_PTD!$DN82:DN82)</f>
        <v>3140.5804444444466</v>
      </c>
      <c r="DO82" s="15">
        <f>SUM(Data_sheet_PTD!$DN82:DO82)</f>
        <v>6543.8293333333386</v>
      </c>
      <c r="DP82" s="15">
        <f>SUM(Data_sheet_PTD!$DN82:DP82)</f>
        <v>10241.472444444453</v>
      </c>
      <c r="DQ82" s="15">
        <f>SUM(Data_sheet_PTD!$DN82:DQ82)</f>
        <v>14496.231555555567</v>
      </c>
      <c r="DR82" s="15">
        <f>SUM(Data_sheet_PTD!$DN82:DR82)</f>
        <v>14496.231555555567</v>
      </c>
      <c r="DS82" s="15">
        <f>SUM(Data_sheet_PTD!$DN82:DS82)</f>
        <v>14496.231555555567</v>
      </c>
      <c r="DT82" s="15">
        <f>SUM(Data_sheet_PTD!$DN82:DT82)</f>
        <v>14496.231555555567</v>
      </c>
      <c r="DU82" s="15">
        <f>SUM(Data_sheet_PTD!$DN82:DU82)</f>
        <v>14496.231555555567</v>
      </c>
      <c r="DV82" s="15">
        <f>SUM(Data_sheet_PTD!$DN82:DV82)</f>
        <v>14496.231555555567</v>
      </c>
      <c r="DW82" s="15">
        <f>SUM(Data_sheet_PTD!$DN82:DW82)</f>
        <v>14496.231555555567</v>
      </c>
      <c r="DX82" s="15">
        <f>SUM(Data_sheet_PTD!$DN82:DX82)</f>
        <v>14496.231555555567</v>
      </c>
      <c r="DY82" s="15">
        <f>SUM(Data_sheet_PTD!$DN82:DY82)</f>
        <v>14496.231555555567</v>
      </c>
      <c r="DZ82" s="13"/>
      <c r="EB82" s="22">
        <f t="shared" si="4"/>
        <v>0</v>
      </c>
      <c r="EC82" s="22">
        <f t="shared" si="4"/>
        <v>0</v>
      </c>
      <c r="ED82" s="22">
        <f t="shared" si="4"/>
        <v>0</v>
      </c>
      <c r="EE82" s="22">
        <f t="shared" si="3"/>
        <v>4.3655745685100555E-11</v>
      </c>
      <c r="EF82" s="22">
        <f t="shared" si="3"/>
        <v>0</v>
      </c>
      <c r="EG82" s="22">
        <f t="shared" si="3"/>
        <v>8.0035533756017685E-11</v>
      </c>
      <c r="EH82" s="22">
        <f t="shared" si="3"/>
        <v>1.1095835361629725E-10</v>
      </c>
      <c r="EI82" s="22">
        <f t="shared" si="3"/>
        <v>1.4006218407303095E-10</v>
      </c>
      <c r="EJ82" s="22">
        <f t="shared" si="3"/>
        <v>4.1836756281554699E-11</v>
      </c>
      <c r="EK82" s="22">
        <f t="shared" si="3"/>
        <v>0</v>
      </c>
      <c r="EL82" s="22">
        <f t="shared" si="3"/>
        <v>-1.2732925824820995E-11</v>
      </c>
      <c r="EM82" s="22">
        <f t="shared" si="3"/>
        <v>1.1459633242338896E-10</v>
      </c>
    </row>
    <row r="83" spans="12:143" x14ac:dyDescent="0.3">
      <c r="L83" s="7"/>
      <c r="M83" t="s">
        <v>89</v>
      </c>
      <c r="N83" s="15">
        <f>SUM(Data_sheet_PTD!$N83:N83)</f>
        <v>33957.839999999997</v>
      </c>
      <c r="O83" s="15">
        <f>SUM(Data_sheet_PTD!$N83:O83)</f>
        <v>75750.799999999988</v>
      </c>
      <c r="P83" s="15">
        <f>SUM(Data_sheet_PTD!$N83:P83)</f>
        <v>115041.93</v>
      </c>
      <c r="Q83" s="15">
        <f>SUM(Data_sheet_PTD!$N83:Q83)</f>
        <v>164697.4</v>
      </c>
      <c r="R83" s="15">
        <f>SUM(Data_sheet_PTD!$N83:R83)</f>
        <v>208819.77</v>
      </c>
      <c r="S83" s="15">
        <f>SUM(Data_sheet_PTD!$N83:S83)</f>
        <v>259034.25999999998</v>
      </c>
      <c r="T83" s="15">
        <f>SUM(Data_sheet_PTD!$N83:T83)</f>
        <v>318636.68</v>
      </c>
      <c r="U83" s="15">
        <f>SUM(Data_sheet_PTD!$N83:U83)</f>
        <v>367049.55</v>
      </c>
      <c r="V83" s="15">
        <f>SUM(Data_sheet_PTD!$N83:V83)</f>
        <v>407299.70999999996</v>
      </c>
      <c r="W83" s="15">
        <f>SUM(Data_sheet_PTD!$N83:W83)</f>
        <v>448416.79</v>
      </c>
      <c r="X83" s="15">
        <f>SUM(Data_sheet_PTD!$N83:X83)</f>
        <v>482874.76</v>
      </c>
      <c r="Y83" s="15">
        <f>SUM(Data_sheet_PTD!$N83:Y83)</f>
        <v>511784.81</v>
      </c>
      <c r="Z83" s="16"/>
      <c r="AA83" s="15">
        <f>SUM(Data_sheet_PTD!$AA83:AA83)</f>
        <v>38108.18</v>
      </c>
      <c r="AB83" s="15">
        <f>SUM(Data_sheet_PTD!$AA83:AB83)</f>
        <v>84040.11</v>
      </c>
      <c r="AC83" s="15">
        <f>SUM(Data_sheet_PTD!$AA83:AC83)</f>
        <v>132962.93</v>
      </c>
      <c r="AD83" s="15">
        <f>SUM(Data_sheet_PTD!$AA83:AD83)</f>
        <v>190534.13999999998</v>
      </c>
      <c r="AE83" s="15">
        <f>SUM(Data_sheet_PTD!$AA83:AE83)</f>
        <v>253087.02999999997</v>
      </c>
      <c r="AF83" s="15">
        <f>SUM(Data_sheet_PTD!$AA83:AF83)</f>
        <v>325788.89999999997</v>
      </c>
      <c r="AG83" s="15">
        <f>SUM(Data_sheet_PTD!$AA83:AG83)</f>
        <v>389263.18999999994</v>
      </c>
      <c r="AH83" s="15">
        <f>SUM(Data_sheet_PTD!$AA83:AH83)</f>
        <v>450814.83999999997</v>
      </c>
      <c r="AI83" s="15">
        <f>SUM(Data_sheet_PTD!$AA83:AI83)</f>
        <v>505839.93999999994</v>
      </c>
      <c r="AJ83" s="15">
        <f>SUM(Data_sheet_PTD!$AA83:AJ83)</f>
        <v>552712.87</v>
      </c>
      <c r="AK83" s="15">
        <f>SUM(Data_sheet_PTD!$AA83:AK83)</f>
        <v>582360.80000000005</v>
      </c>
      <c r="AL83" s="15">
        <f>SUM(Data_sheet_PTD!$AA83:AL83)</f>
        <v>616415.63</v>
      </c>
      <c r="AM83" s="16"/>
      <c r="AN83" s="15">
        <f>SUM(Data_sheet_PTD!$AN83:AN83)</f>
        <v>43785.24</v>
      </c>
      <c r="AO83" s="15">
        <f>SUM(Data_sheet_PTD!$AN83:AO83)</f>
        <v>94292.45</v>
      </c>
      <c r="AP83" s="15">
        <f>SUM(Data_sheet_PTD!$AN83:AP83)</f>
        <v>142248.97999999998</v>
      </c>
      <c r="AQ83" s="15">
        <f>SUM(Data_sheet_PTD!$AN83:AQ83)</f>
        <v>197496.06999999998</v>
      </c>
      <c r="AR83" s="15">
        <f>SUM(Data_sheet_PTD!$AN83:AR83)</f>
        <v>261969.25999999998</v>
      </c>
      <c r="AS83" s="15">
        <f>SUM(Data_sheet_PTD!$AN83:AS83)</f>
        <v>330174.09999999998</v>
      </c>
      <c r="AT83" s="15">
        <f>SUM(Data_sheet_PTD!$AN83:AT83)</f>
        <v>392403.63999999996</v>
      </c>
      <c r="AU83" s="15">
        <f>SUM(Data_sheet_PTD!$AN83:AU83)</f>
        <v>459339.47</v>
      </c>
      <c r="AV83" s="15">
        <f>SUM(Data_sheet_PTD!$AN83:AV83)</f>
        <v>509321.33999999997</v>
      </c>
      <c r="AW83" s="15">
        <f>SUM(Data_sheet_PTD!$AN83:AW83)</f>
        <v>559433.80999999994</v>
      </c>
      <c r="AX83" s="15">
        <f>SUM(Data_sheet_PTD!$AN83:AX83)</f>
        <v>599117.87</v>
      </c>
      <c r="AY83" s="15">
        <f>SUM(Data_sheet_PTD!$AN83:AY83)</f>
        <v>634440.69999999995</v>
      </c>
      <c r="AZ83" s="16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17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3"/>
      <c r="DA83" s="15">
        <f>SUM(Data_sheet_PTD!DA83:$DA83)</f>
        <v>1797.3551898734097</v>
      </c>
      <c r="DB83" s="15">
        <f>SUM(Data_sheet_PTD!$DA83:DB83)</f>
        <v>1897.3127848101128</v>
      </c>
      <c r="DC83" s="15">
        <f>SUM(Data_sheet_PTD!$DA83:DC83)</f>
        <v>931.02278481011297</v>
      </c>
      <c r="DD83" s="15">
        <f>SUM(Data_sheet_PTD!$DA83:DD83)</f>
        <v>-3414.332215189881</v>
      </c>
      <c r="DE83" s="15">
        <f>SUM(Data_sheet_PTD!$DA83:DE83)</f>
        <v>-8738.2108668752699</v>
      </c>
      <c r="DF83" s="15">
        <f>SUM(Data_sheet_PTD!$DA83:DF83)</f>
        <v>-20898.706035414587</v>
      </c>
      <c r="DG83" s="15">
        <f>SUM(Data_sheet_PTD!$DA83:DG83)</f>
        <v>-29135.539181482</v>
      </c>
      <c r="DH83" s="15">
        <f>SUM(Data_sheet_PTD!$DA83:DH83)</f>
        <v>-31272.238956762907</v>
      </c>
      <c r="DI83" s="15">
        <f>SUM(Data_sheet_PTD!$DA83:DI83)</f>
        <v>-41931.409406201106</v>
      </c>
      <c r="DJ83" s="15">
        <f>SUM(Data_sheet_PTD!$DA83:DJ83)</f>
        <v>-44322.484012942681</v>
      </c>
      <c r="DK83" s="15">
        <f>SUM(Data_sheet_PTD!$DA83:DK83)</f>
        <v>-38745.237159010088</v>
      </c>
      <c r="DL83" s="15">
        <f>SUM(Data_sheet_PTD!$DA83:DL83)</f>
        <v>-41446.094462380883</v>
      </c>
      <c r="DM83" s="13"/>
      <c r="DN83" s="15">
        <f>SUM(Data_sheet_PTD!$DN83:DN83)</f>
        <v>3879.704810126585</v>
      </c>
      <c r="DO83" s="15">
        <f>SUM(Data_sheet_PTD!$DN83:DO83)</f>
        <v>8355.0272151898807</v>
      </c>
      <c r="DP83" s="15">
        <f>SUM(Data_sheet_PTD!$DN83:DP83)</f>
        <v>8355.0272151898807</v>
      </c>
      <c r="DQ83" s="15">
        <f>SUM(Data_sheet_PTD!$DN83:DQ83)</f>
        <v>10376.262215189876</v>
      </c>
      <c r="DR83" s="15">
        <f>SUM(Data_sheet_PTD!$DN83:DR83)</f>
        <v>17620.440866875266</v>
      </c>
      <c r="DS83" s="15">
        <f>SUM(Data_sheet_PTD!$DN83:DS83)</f>
        <v>25283.906035414591</v>
      </c>
      <c r="DT83" s="15">
        <f>SUM(Data_sheet_PTD!$DN83:DT83)</f>
        <v>32275.989181482008</v>
      </c>
      <c r="DU83" s="15">
        <f>SUM(Data_sheet_PTD!$DN83:DU83)</f>
        <v>39796.868956762904</v>
      </c>
      <c r="DV83" s="15">
        <f>SUM(Data_sheet_PTD!$DN83:DV83)</f>
        <v>45412.809406201108</v>
      </c>
      <c r="DW83" s="15">
        <f>SUM(Data_sheet_PTD!$DN83:DW83)</f>
        <v>51043.424012942676</v>
      </c>
      <c r="DX83" s="15">
        <f>SUM(Data_sheet_PTD!$DN83:DX83)</f>
        <v>55502.307159010088</v>
      </c>
      <c r="DY83" s="15">
        <f>SUM(Data_sheet_PTD!$DN83:DY83)</f>
        <v>59471.164462380875</v>
      </c>
      <c r="DZ83" s="13"/>
      <c r="EB83" s="22">
        <f t="shared" si="4"/>
        <v>0</v>
      </c>
      <c r="EC83" s="22">
        <f t="shared" si="4"/>
        <v>0</v>
      </c>
      <c r="ED83" s="22">
        <f t="shared" si="4"/>
        <v>0</v>
      </c>
      <c r="EE83" s="22">
        <f t="shared" si="3"/>
        <v>0</v>
      </c>
      <c r="EF83" s="22">
        <f t="shared" si="3"/>
        <v>1.4551915228366852E-11</v>
      </c>
      <c r="EG83" s="22">
        <f t="shared" si="3"/>
        <v>7.2759576141834259E-12</v>
      </c>
      <c r="EH83" s="22">
        <f t="shared" si="3"/>
        <v>3.637978807091713E-12</v>
      </c>
      <c r="EI83" s="22">
        <f t="shared" si="3"/>
        <v>0</v>
      </c>
      <c r="EJ83" s="22">
        <f t="shared" si="3"/>
        <v>2.1827872842550278E-11</v>
      </c>
      <c r="EK83" s="22">
        <f t="shared" si="3"/>
        <v>-5.0931703299283981E-11</v>
      </c>
      <c r="EL83" s="22">
        <f t="shared" si="3"/>
        <v>-5.0931703299283981E-11</v>
      </c>
      <c r="EM83" s="22">
        <f t="shared" si="3"/>
        <v>-4.3655745685100555E-11</v>
      </c>
    </row>
    <row r="84" spans="12:143" x14ac:dyDescent="0.3">
      <c r="L84" s="7"/>
      <c r="M84" t="s">
        <v>90</v>
      </c>
      <c r="N84" s="15">
        <f>SUM(Data_sheet_PTD!$N84:N84)</f>
        <v>0</v>
      </c>
      <c r="O84" s="15">
        <f>SUM(Data_sheet_PTD!$N84:O84)</f>
        <v>0</v>
      </c>
      <c r="P84" s="15">
        <f>SUM(Data_sheet_PTD!$N84:P84)</f>
        <v>0</v>
      </c>
      <c r="Q84" s="15">
        <f>SUM(Data_sheet_PTD!$N84:Q84)</f>
        <v>0</v>
      </c>
      <c r="R84" s="15">
        <f>SUM(Data_sheet_PTD!$N84:R84)</f>
        <v>0</v>
      </c>
      <c r="S84" s="15">
        <f>SUM(Data_sheet_PTD!$N84:S84)</f>
        <v>0</v>
      </c>
      <c r="T84" s="15">
        <f>SUM(Data_sheet_PTD!$N84:T84)</f>
        <v>0</v>
      </c>
      <c r="U84" s="15">
        <f>SUM(Data_sheet_PTD!$N84:U84)</f>
        <v>0</v>
      </c>
      <c r="V84" s="15">
        <f>SUM(Data_sheet_PTD!$N84:V84)</f>
        <v>0</v>
      </c>
      <c r="W84" s="15">
        <f>SUM(Data_sheet_PTD!$N84:W84)</f>
        <v>0</v>
      </c>
      <c r="X84" s="15">
        <f>SUM(Data_sheet_PTD!$N84:X84)</f>
        <v>0</v>
      </c>
      <c r="Y84" s="15">
        <f>SUM(Data_sheet_PTD!$N84:Y84)</f>
        <v>0</v>
      </c>
      <c r="Z84" s="16"/>
      <c r="AA84" s="15">
        <f>SUM(Data_sheet_PTD!$AA84:AA84)</f>
        <v>0</v>
      </c>
      <c r="AB84" s="15">
        <f>SUM(Data_sheet_PTD!$AA84:AB84)</f>
        <v>0</v>
      </c>
      <c r="AC84" s="15">
        <f>SUM(Data_sheet_PTD!$AA84:AC84)</f>
        <v>0</v>
      </c>
      <c r="AD84" s="15">
        <f>SUM(Data_sheet_PTD!$AA84:AD84)</f>
        <v>0</v>
      </c>
      <c r="AE84" s="15">
        <f>SUM(Data_sheet_PTD!$AA84:AE84)</f>
        <v>0</v>
      </c>
      <c r="AF84" s="15">
        <f>SUM(Data_sheet_PTD!$AA84:AF84)</f>
        <v>0</v>
      </c>
      <c r="AG84" s="15">
        <f>SUM(Data_sheet_PTD!$AA84:AG84)</f>
        <v>0</v>
      </c>
      <c r="AH84" s="15">
        <f>SUM(Data_sheet_PTD!$AA84:AH84)</f>
        <v>0</v>
      </c>
      <c r="AI84" s="15">
        <f>SUM(Data_sheet_PTD!$AA84:AI84)</f>
        <v>0</v>
      </c>
      <c r="AJ84" s="15">
        <f>SUM(Data_sheet_PTD!$AA84:AJ84)</f>
        <v>0</v>
      </c>
      <c r="AK84" s="15">
        <f>SUM(Data_sheet_PTD!$AA84:AK84)</f>
        <v>0</v>
      </c>
      <c r="AL84" s="15">
        <f>SUM(Data_sheet_PTD!$AA84:AL84)</f>
        <v>0</v>
      </c>
      <c r="AM84" s="16"/>
      <c r="AN84" s="15">
        <f>SUM(Data_sheet_PTD!$AN84:AN84)</f>
        <v>0</v>
      </c>
      <c r="AO84" s="15">
        <f>SUM(Data_sheet_PTD!$AN84:AO84)</f>
        <v>0</v>
      </c>
      <c r="AP84" s="15">
        <f>SUM(Data_sheet_PTD!$AN84:AP84)</f>
        <v>0</v>
      </c>
      <c r="AQ84" s="15">
        <f>SUM(Data_sheet_PTD!$AN84:AQ84)</f>
        <v>0</v>
      </c>
      <c r="AR84" s="15">
        <f>SUM(Data_sheet_PTD!$AN84:AR84)</f>
        <v>0</v>
      </c>
      <c r="AS84" s="15">
        <f>SUM(Data_sheet_PTD!$AN84:AS84)</f>
        <v>0</v>
      </c>
      <c r="AT84" s="15">
        <f>SUM(Data_sheet_PTD!$AN84:AT84)</f>
        <v>0</v>
      </c>
      <c r="AU84" s="15">
        <f>SUM(Data_sheet_PTD!$AN84:AU84)</f>
        <v>0</v>
      </c>
      <c r="AV84" s="15">
        <f>SUM(Data_sheet_PTD!$AN84:AV84)</f>
        <v>0</v>
      </c>
      <c r="AW84" s="15">
        <f>SUM(Data_sheet_PTD!$AN84:AW84)</f>
        <v>0</v>
      </c>
      <c r="AX84" s="15">
        <f>SUM(Data_sheet_PTD!$AN84:AX84)</f>
        <v>0</v>
      </c>
      <c r="AY84" s="15">
        <f>SUM(Data_sheet_PTD!$AN84:AY84)</f>
        <v>0</v>
      </c>
      <c r="AZ84" s="16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17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3"/>
      <c r="DA84" s="15">
        <f>SUM(Data_sheet_PTD!DA84:$DA84)</f>
        <v>0</v>
      </c>
      <c r="DB84" s="15">
        <f>SUM(Data_sheet_PTD!$DA84:DB84)</f>
        <v>0</v>
      </c>
      <c r="DC84" s="15">
        <f>SUM(Data_sheet_PTD!$DA84:DC84)</f>
        <v>0</v>
      </c>
      <c r="DD84" s="15">
        <f>SUM(Data_sheet_PTD!$DA84:DD84)</f>
        <v>0</v>
      </c>
      <c r="DE84" s="15">
        <f>SUM(Data_sheet_PTD!$DA84:DE84)</f>
        <v>0</v>
      </c>
      <c r="DF84" s="15">
        <f>SUM(Data_sheet_PTD!$DA84:DF84)</f>
        <v>0</v>
      </c>
      <c r="DG84" s="15">
        <f>SUM(Data_sheet_PTD!$DA84:DG84)</f>
        <v>0</v>
      </c>
      <c r="DH84" s="15">
        <f>SUM(Data_sheet_PTD!$DA84:DH84)</f>
        <v>0</v>
      </c>
      <c r="DI84" s="15">
        <f>SUM(Data_sheet_PTD!$DA84:DI84)</f>
        <v>0</v>
      </c>
      <c r="DJ84" s="15">
        <f>SUM(Data_sheet_PTD!$DA84:DJ84)</f>
        <v>0</v>
      </c>
      <c r="DK84" s="15">
        <f>SUM(Data_sheet_PTD!$DA84:DK84)</f>
        <v>0</v>
      </c>
      <c r="DL84" s="15">
        <f>SUM(Data_sheet_PTD!$DA84:DL84)</f>
        <v>0</v>
      </c>
      <c r="DM84" s="13"/>
      <c r="DN84" s="15">
        <f>SUM(Data_sheet_PTD!$DN84:DN84)</f>
        <v>0</v>
      </c>
      <c r="DO84" s="15">
        <f>SUM(Data_sheet_PTD!$DN84:DO84)</f>
        <v>0</v>
      </c>
      <c r="DP84" s="15">
        <f>SUM(Data_sheet_PTD!$DN84:DP84)</f>
        <v>0</v>
      </c>
      <c r="DQ84" s="15">
        <f>SUM(Data_sheet_PTD!$DN84:DQ84)</f>
        <v>0</v>
      </c>
      <c r="DR84" s="15">
        <f>SUM(Data_sheet_PTD!$DN84:DR84)</f>
        <v>0</v>
      </c>
      <c r="DS84" s="15">
        <f>SUM(Data_sheet_PTD!$DN84:DS84)</f>
        <v>0</v>
      </c>
      <c r="DT84" s="15">
        <f>SUM(Data_sheet_PTD!$DN84:DT84)</f>
        <v>0</v>
      </c>
      <c r="DU84" s="15">
        <f>SUM(Data_sheet_PTD!$DN84:DU84)</f>
        <v>0</v>
      </c>
      <c r="DV84" s="15">
        <f>SUM(Data_sheet_PTD!$DN84:DV84)</f>
        <v>0</v>
      </c>
      <c r="DW84" s="15">
        <f>SUM(Data_sheet_PTD!$DN84:DW84)</f>
        <v>0</v>
      </c>
      <c r="DX84" s="15">
        <f>SUM(Data_sheet_PTD!$DN84:DX84)</f>
        <v>0</v>
      </c>
      <c r="DY84" s="15">
        <f>SUM(Data_sheet_PTD!$DN84:DY84)</f>
        <v>0</v>
      </c>
      <c r="DZ84" s="13"/>
      <c r="EB84" s="22">
        <f t="shared" si="4"/>
        <v>0</v>
      </c>
      <c r="EC84" s="22">
        <f t="shared" si="4"/>
        <v>0</v>
      </c>
      <c r="ED84" s="22">
        <f t="shared" si="4"/>
        <v>0</v>
      </c>
      <c r="EE84" s="22">
        <f t="shared" si="3"/>
        <v>0</v>
      </c>
      <c r="EF84" s="22">
        <f t="shared" si="3"/>
        <v>0</v>
      </c>
      <c r="EG84" s="22">
        <f t="shared" si="3"/>
        <v>0</v>
      </c>
      <c r="EH84" s="22">
        <f t="shared" si="3"/>
        <v>0</v>
      </c>
      <c r="EI84" s="22">
        <f t="shared" si="3"/>
        <v>0</v>
      </c>
      <c r="EJ84" s="22">
        <f t="shared" si="3"/>
        <v>0</v>
      </c>
      <c r="EK84" s="22">
        <f t="shared" si="3"/>
        <v>0</v>
      </c>
      <c r="EL84" s="22">
        <f t="shared" si="3"/>
        <v>0</v>
      </c>
      <c r="EM84" s="22">
        <f t="shared" si="3"/>
        <v>0</v>
      </c>
    </row>
    <row r="85" spans="12:143" x14ac:dyDescent="0.3">
      <c r="L85" s="7"/>
      <c r="M85" t="s">
        <v>91</v>
      </c>
      <c r="N85" s="15">
        <f>SUM(Data_sheet_PTD!$N85:N85)</f>
        <v>0</v>
      </c>
      <c r="O85" s="15">
        <f>SUM(Data_sheet_PTD!$N85:O85)</f>
        <v>0</v>
      </c>
      <c r="P85" s="15">
        <f>SUM(Data_sheet_PTD!$N85:P85)</f>
        <v>0</v>
      </c>
      <c r="Q85" s="15">
        <f>SUM(Data_sheet_PTD!$N85:Q85)</f>
        <v>0</v>
      </c>
      <c r="R85" s="15">
        <f>SUM(Data_sheet_PTD!$N85:R85)</f>
        <v>0</v>
      </c>
      <c r="S85" s="15">
        <f>SUM(Data_sheet_PTD!$N85:S85)</f>
        <v>0</v>
      </c>
      <c r="T85" s="15">
        <f>SUM(Data_sheet_PTD!$N85:T85)</f>
        <v>0</v>
      </c>
      <c r="U85" s="15">
        <f>SUM(Data_sheet_PTD!$N85:U85)</f>
        <v>0</v>
      </c>
      <c r="V85" s="15">
        <f>SUM(Data_sheet_PTD!$N85:V85)</f>
        <v>0</v>
      </c>
      <c r="W85" s="15">
        <f>SUM(Data_sheet_PTD!$N85:W85)</f>
        <v>0</v>
      </c>
      <c r="X85" s="15">
        <f>SUM(Data_sheet_PTD!$N85:X85)</f>
        <v>0</v>
      </c>
      <c r="Y85" s="15">
        <f>SUM(Data_sheet_PTD!$N85:Y85)</f>
        <v>0</v>
      </c>
      <c r="Z85" s="16"/>
      <c r="AA85" s="15">
        <f>SUM(Data_sheet_PTD!$AA85:AA85)</f>
        <v>0</v>
      </c>
      <c r="AB85" s="15">
        <f>SUM(Data_sheet_PTD!$AA85:AB85)</f>
        <v>0</v>
      </c>
      <c r="AC85" s="15">
        <f>SUM(Data_sheet_PTD!$AA85:AC85)</f>
        <v>0</v>
      </c>
      <c r="AD85" s="15">
        <f>SUM(Data_sheet_PTD!$AA85:AD85)</f>
        <v>0</v>
      </c>
      <c r="AE85" s="15">
        <f>SUM(Data_sheet_PTD!$AA85:AE85)</f>
        <v>0</v>
      </c>
      <c r="AF85" s="15">
        <f>SUM(Data_sheet_PTD!$AA85:AF85)</f>
        <v>0</v>
      </c>
      <c r="AG85" s="15">
        <f>SUM(Data_sheet_PTD!$AA85:AG85)</f>
        <v>0</v>
      </c>
      <c r="AH85" s="15">
        <f>SUM(Data_sheet_PTD!$AA85:AH85)</f>
        <v>0</v>
      </c>
      <c r="AI85" s="15">
        <f>SUM(Data_sheet_PTD!$AA85:AI85)</f>
        <v>0</v>
      </c>
      <c r="AJ85" s="15">
        <f>SUM(Data_sheet_PTD!$AA85:AJ85)</f>
        <v>0</v>
      </c>
      <c r="AK85" s="15">
        <f>SUM(Data_sheet_PTD!$AA85:AK85)</f>
        <v>0</v>
      </c>
      <c r="AL85" s="15">
        <f>SUM(Data_sheet_PTD!$AA85:AL85)</f>
        <v>0</v>
      </c>
      <c r="AM85" s="16"/>
      <c r="AN85" s="15">
        <f>SUM(Data_sheet_PTD!$AN85:AN85)</f>
        <v>0</v>
      </c>
      <c r="AO85" s="15">
        <f>SUM(Data_sheet_PTD!$AN85:AO85)</f>
        <v>0</v>
      </c>
      <c r="AP85" s="15">
        <f>SUM(Data_sheet_PTD!$AN85:AP85)</f>
        <v>0</v>
      </c>
      <c r="AQ85" s="15">
        <f>SUM(Data_sheet_PTD!$AN85:AQ85)</f>
        <v>0</v>
      </c>
      <c r="AR85" s="15">
        <f>SUM(Data_sheet_PTD!$AN85:AR85)</f>
        <v>0</v>
      </c>
      <c r="AS85" s="15">
        <f>SUM(Data_sheet_PTD!$AN85:AS85)</f>
        <v>0</v>
      </c>
      <c r="AT85" s="15">
        <f>SUM(Data_sheet_PTD!$AN85:AT85)</f>
        <v>0</v>
      </c>
      <c r="AU85" s="15">
        <f>SUM(Data_sheet_PTD!$AN85:AU85)</f>
        <v>0</v>
      </c>
      <c r="AV85" s="15">
        <f>SUM(Data_sheet_PTD!$AN85:AV85)</f>
        <v>0</v>
      </c>
      <c r="AW85" s="15">
        <f>SUM(Data_sheet_PTD!$AN85:AW85)</f>
        <v>0</v>
      </c>
      <c r="AX85" s="15">
        <f>SUM(Data_sheet_PTD!$AN85:AX85)</f>
        <v>0</v>
      </c>
      <c r="AY85" s="15">
        <f>SUM(Data_sheet_PTD!$AN85:AY85)</f>
        <v>0</v>
      </c>
      <c r="AZ85" s="16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17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3"/>
      <c r="DA85" s="15">
        <f>SUM(Data_sheet_PTD!DA85:$DA85)</f>
        <v>0</v>
      </c>
      <c r="DB85" s="15">
        <f>SUM(Data_sheet_PTD!$DA85:DB85)</f>
        <v>0</v>
      </c>
      <c r="DC85" s="15">
        <f>SUM(Data_sheet_PTD!$DA85:DC85)</f>
        <v>0</v>
      </c>
      <c r="DD85" s="15">
        <f>SUM(Data_sheet_PTD!$DA85:DD85)</f>
        <v>0</v>
      </c>
      <c r="DE85" s="15">
        <f>SUM(Data_sheet_PTD!$DA85:DE85)</f>
        <v>0</v>
      </c>
      <c r="DF85" s="15">
        <f>SUM(Data_sheet_PTD!$DA85:DF85)</f>
        <v>0</v>
      </c>
      <c r="DG85" s="15">
        <f>SUM(Data_sheet_PTD!$DA85:DG85)</f>
        <v>0</v>
      </c>
      <c r="DH85" s="15">
        <f>SUM(Data_sheet_PTD!$DA85:DH85)</f>
        <v>0</v>
      </c>
      <c r="DI85" s="15">
        <f>SUM(Data_sheet_PTD!$DA85:DI85)</f>
        <v>0</v>
      </c>
      <c r="DJ85" s="15">
        <f>SUM(Data_sheet_PTD!$DA85:DJ85)</f>
        <v>0</v>
      </c>
      <c r="DK85" s="15">
        <f>SUM(Data_sheet_PTD!$DA85:DK85)</f>
        <v>0</v>
      </c>
      <c r="DL85" s="15">
        <f>SUM(Data_sheet_PTD!$DA85:DL85)</f>
        <v>0</v>
      </c>
      <c r="DM85" s="13"/>
      <c r="DN85" s="15">
        <f>SUM(Data_sheet_PTD!$DN85:DN85)</f>
        <v>0</v>
      </c>
      <c r="DO85" s="15">
        <f>SUM(Data_sheet_PTD!$DN85:DO85)</f>
        <v>0</v>
      </c>
      <c r="DP85" s="15">
        <f>SUM(Data_sheet_PTD!$DN85:DP85)</f>
        <v>0</v>
      </c>
      <c r="DQ85" s="15">
        <f>SUM(Data_sheet_PTD!$DN85:DQ85)</f>
        <v>0</v>
      </c>
      <c r="DR85" s="15">
        <f>SUM(Data_sheet_PTD!$DN85:DR85)</f>
        <v>0</v>
      </c>
      <c r="DS85" s="15">
        <f>SUM(Data_sheet_PTD!$DN85:DS85)</f>
        <v>0</v>
      </c>
      <c r="DT85" s="15">
        <f>SUM(Data_sheet_PTD!$DN85:DT85)</f>
        <v>0</v>
      </c>
      <c r="DU85" s="15">
        <f>SUM(Data_sheet_PTD!$DN85:DU85)</f>
        <v>0</v>
      </c>
      <c r="DV85" s="15">
        <f>SUM(Data_sheet_PTD!$DN85:DV85)</f>
        <v>0</v>
      </c>
      <c r="DW85" s="15">
        <f>SUM(Data_sheet_PTD!$DN85:DW85)</f>
        <v>0</v>
      </c>
      <c r="DX85" s="15">
        <f>SUM(Data_sheet_PTD!$DN85:DX85)</f>
        <v>0</v>
      </c>
      <c r="DY85" s="15">
        <f>SUM(Data_sheet_PTD!$DN85:DY85)</f>
        <v>0</v>
      </c>
      <c r="DZ85" s="13"/>
      <c r="EB85" s="22">
        <f t="shared" si="4"/>
        <v>0</v>
      </c>
      <c r="EC85" s="22">
        <f t="shared" si="4"/>
        <v>0</v>
      </c>
      <c r="ED85" s="22">
        <f t="shared" si="4"/>
        <v>0</v>
      </c>
      <c r="EE85" s="22">
        <f t="shared" si="3"/>
        <v>0</v>
      </c>
      <c r="EF85" s="22">
        <f t="shared" si="3"/>
        <v>0</v>
      </c>
      <c r="EG85" s="22">
        <f t="shared" si="3"/>
        <v>0</v>
      </c>
      <c r="EH85" s="22">
        <f t="shared" si="3"/>
        <v>0</v>
      </c>
      <c r="EI85" s="22">
        <f t="shared" si="3"/>
        <v>0</v>
      </c>
      <c r="EJ85" s="22">
        <f t="shared" si="3"/>
        <v>0</v>
      </c>
      <c r="EK85" s="22">
        <f t="shared" si="3"/>
        <v>0</v>
      </c>
      <c r="EL85" s="22">
        <f t="shared" si="3"/>
        <v>0</v>
      </c>
      <c r="EM85" s="22">
        <f t="shared" si="3"/>
        <v>0</v>
      </c>
    </row>
    <row r="86" spans="12:143" x14ac:dyDescent="0.3">
      <c r="L86" s="7"/>
      <c r="M86" t="s">
        <v>92</v>
      </c>
      <c r="N86" s="15">
        <f>SUM(Data_sheet_PTD!$N86:N86)</f>
        <v>70730.740000000005</v>
      </c>
      <c r="O86" s="15">
        <f>SUM(Data_sheet_PTD!$N86:O86)</f>
        <v>144179.18</v>
      </c>
      <c r="P86" s="15">
        <f>SUM(Data_sheet_PTD!$N86:P86)</f>
        <v>230015.63</v>
      </c>
      <c r="Q86" s="15">
        <f>SUM(Data_sheet_PTD!$N86:Q86)</f>
        <v>332288.37</v>
      </c>
      <c r="R86" s="15">
        <f>SUM(Data_sheet_PTD!$N86:R86)</f>
        <v>439987.19</v>
      </c>
      <c r="S86" s="15">
        <f>SUM(Data_sheet_PTD!$N86:S86)</f>
        <v>546454.14</v>
      </c>
      <c r="T86" s="15">
        <f>SUM(Data_sheet_PTD!$N86:T86)</f>
        <v>677316.54</v>
      </c>
      <c r="U86" s="15">
        <f>SUM(Data_sheet_PTD!$N86:U86)</f>
        <v>794264.32000000007</v>
      </c>
      <c r="V86" s="15">
        <f>SUM(Data_sheet_PTD!$N86:V86)</f>
        <v>891577.44000000006</v>
      </c>
      <c r="W86" s="15">
        <f>SUM(Data_sheet_PTD!$N86:W86)</f>
        <v>988472.60000000009</v>
      </c>
      <c r="X86" s="15">
        <f>SUM(Data_sheet_PTD!$N86:X86)</f>
        <v>1061919.3400000001</v>
      </c>
      <c r="Y86" s="15">
        <f>SUM(Data_sheet_PTD!$N86:Y86)</f>
        <v>1126265.6900000002</v>
      </c>
      <c r="Z86" s="16"/>
      <c r="AA86" s="15">
        <f>SUM(Data_sheet_PTD!$AA86:AA86)</f>
        <v>77873.070000000007</v>
      </c>
      <c r="AB86" s="15">
        <f>SUM(Data_sheet_PTD!$AA86:AB86)</f>
        <v>146692.66</v>
      </c>
      <c r="AC86" s="15">
        <f>SUM(Data_sheet_PTD!$AA86:AC86)</f>
        <v>254514.86</v>
      </c>
      <c r="AD86" s="15">
        <f>SUM(Data_sheet_PTD!$AA86:AD86)</f>
        <v>371108.99</v>
      </c>
      <c r="AE86" s="15">
        <f>SUM(Data_sheet_PTD!$AA86:AE86)</f>
        <v>488694.70999999996</v>
      </c>
      <c r="AF86" s="15">
        <f>SUM(Data_sheet_PTD!$AA86:AF86)</f>
        <v>626055.28</v>
      </c>
      <c r="AG86" s="15">
        <f>SUM(Data_sheet_PTD!$AA86:AG86)</f>
        <v>758232.72</v>
      </c>
      <c r="AH86" s="15">
        <f>SUM(Data_sheet_PTD!$AA86:AH86)</f>
        <v>875747.5</v>
      </c>
      <c r="AI86" s="15">
        <f>SUM(Data_sheet_PTD!$AA86:AI86)</f>
        <v>987909.16</v>
      </c>
      <c r="AJ86" s="15">
        <f>SUM(Data_sheet_PTD!$AA86:AJ86)</f>
        <v>1077075.6000000001</v>
      </c>
      <c r="AK86" s="15">
        <f>SUM(Data_sheet_PTD!$AA86:AK86)</f>
        <v>1142943.2200000002</v>
      </c>
      <c r="AL86" s="15">
        <f>SUM(Data_sheet_PTD!$AA86:AL86)</f>
        <v>1209822.8100000003</v>
      </c>
      <c r="AM86" s="16"/>
      <c r="AN86" s="15">
        <f>SUM(Data_sheet_PTD!$AN86:AN86)</f>
        <v>84269.73</v>
      </c>
      <c r="AO86" s="15">
        <f>SUM(Data_sheet_PTD!$AN86:AO86)</f>
        <v>178129.84999999998</v>
      </c>
      <c r="AP86" s="15">
        <f>SUM(Data_sheet_PTD!$AN86:AP86)</f>
        <v>287864.31999999995</v>
      </c>
      <c r="AQ86" s="15">
        <f>SUM(Data_sheet_PTD!$AN86:AQ86)</f>
        <v>400395.31999999995</v>
      </c>
      <c r="AR86" s="15">
        <f>SUM(Data_sheet_PTD!$AN86:AR86)</f>
        <v>519145.73999999993</v>
      </c>
      <c r="AS86" s="15">
        <f>SUM(Data_sheet_PTD!$AN86:AS86)</f>
        <v>642955.06999999995</v>
      </c>
      <c r="AT86" s="15">
        <f>SUM(Data_sheet_PTD!$AN86:AT86)</f>
        <v>759461.85</v>
      </c>
      <c r="AU86" s="15">
        <f>SUM(Data_sheet_PTD!$AN86:AU86)</f>
        <v>895253.91999999993</v>
      </c>
      <c r="AV86" s="15">
        <f>SUM(Data_sheet_PTD!$AN86:AV86)</f>
        <v>1000505.3999999999</v>
      </c>
      <c r="AW86" s="15">
        <f>SUM(Data_sheet_PTD!$AN86:AW86)</f>
        <v>1093017.0499999998</v>
      </c>
      <c r="AX86" s="15">
        <f>SUM(Data_sheet_PTD!$AN86:AX86)</f>
        <v>1163755.5499999998</v>
      </c>
      <c r="AY86" s="15">
        <f>SUM(Data_sheet_PTD!$AN86:AY86)</f>
        <v>1227342.8499999999</v>
      </c>
      <c r="AZ86" s="16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17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3"/>
      <c r="DA86" s="15">
        <f>SUM(Data_sheet_PTD!DA86:$DA86)</f>
        <v>924.59961038959329</v>
      </c>
      <c r="DB86" s="15">
        <f>SUM(Data_sheet_PTD!$DA86:DB86)</f>
        <v>22308.241818181792</v>
      </c>
      <c r="DC86" s="15">
        <f>SUM(Data_sheet_PTD!$DA86:DC86)</f>
        <v>19945.142857142815</v>
      </c>
      <c r="DD86" s="15">
        <f>SUM(Data_sheet_PTD!$DA86:DD86)</f>
        <v>14420.571298701252</v>
      </c>
      <c r="DE86" s="15">
        <f>SUM(Data_sheet_PTD!$DA86:DE86)</f>
        <v>14043.058051947986</v>
      </c>
      <c r="DF86" s="15">
        <f>SUM(Data_sheet_PTD!$DA86:DF86)</f>
        <v>-1116.0953246753998</v>
      </c>
      <c r="DG86" s="15">
        <f>SUM(Data_sheet_PTD!$DA86:DG86)</f>
        <v>-18299.830389610474</v>
      </c>
      <c r="DH86" s="15">
        <f>SUM(Data_sheet_PTD!$DA86:DH86)</f>
        <v>-1786.0737662338433</v>
      </c>
      <c r="DI86" s="15">
        <f>SUM(Data_sheet_PTD!$DA86:DI86)</f>
        <v>-10063.156103896185</v>
      </c>
      <c r="DJ86" s="15">
        <f>SUM(Data_sheet_PTD!$DA86:DJ86)</f>
        <v>-9090.0396936397847</v>
      </c>
      <c r="DK86" s="15">
        <f>SUM(Data_sheet_PTD!$DA86:DK86)</f>
        <v>-6032.9673859474769</v>
      </c>
      <c r="DL86" s="15">
        <f>SUM(Data_sheet_PTD!$DA86:DL86)</f>
        <v>-10955.700975691056</v>
      </c>
      <c r="DM86" s="13"/>
      <c r="DN86" s="15">
        <f>SUM(Data_sheet_PTD!$DN86:DN86)</f>
        <v>5472.0603896103939</v>
      </c>
      <c r="DO86" s="15">
        <f>SUM(Data_sheet_PTD!$DN86:DO86)</f>
        <v>9128.9481818181885</v>
      </c>
      <c r="DP86" s="15">
        <f>SUM(Data_sheet_PTD!$DN86:DP86)</f>
        <v>13404.317142857153</v>
      </c>
      <c r="DQ86" s="15">
        <f>SUM(Data_sheet_PTD!$DN86:DQ86)</f>
        <v>14865.758701298713</v>
      </c>
      <c r="DR86" s="15">
        <f>SUM(Data_sheet_PTD!$DN86:DR86)</f>
        <v>16407.97194805196</v>
      </c>
      <c r="DS86" s="15">
        <f>SUM(Data_sheet_PTD!$DN86:DS86)</f>
        <v>18015.885324675339</v>
      </c>
      <c r="DT86" s="15">
        <f>SUM(Data_sheet_PTD!$DN86:DT86)</f>
        <v>19528.960389610405</v>
      </c>
      <c r="DU86" s="15">
        <f>SUM(Data_sheet_PTD!$DN86:DU86)</f>
        <v>21292.493766233783</v>
      </c>
      <c r="DV86" s="15">
        <f>SUM(Data_sheet_PTD!$DN86:DV86)</f>
        <v>22659.396103896121</v>
      </c>
      <c r="DW86" s="15">
        <f>SUM(Data_sheet_PTD!$DN86:DW86)</f>
        <v>25031.489693639713</v>
      </c>
      <c r="DX86" s="15">
        <f>SUM(Data_sheet_PTD!$DN86:DX86)</f>
        <v>26845.297385947408</v>
      </c>
      <c r="DY86" s="15">
        <f>SUM(Data_sheet_PTD!$DN86:DY86)</f>
        <v>28475.740975690998</v>
      </c>
      <c r="DZ86" s="13"/>
      <c r="EB86" s="22">
        <f t="shared" si="4"/>
        <v>0</v>
      </c>
      <c r="EC86" s="22">
        <f t="shared" si="4"/>
        <v>0</v>
      </c>
      <c r="ED86" s="22">
        <f t="shared" si="4"/>
        <v>0</v>
      </c>
      <c r="EE86" s="22">
        <f t="shared" si="3"/>
        <v>0</v>
      </c>
      <c r="EF86" s="22">
        <f t="shared" si="3"/>
        <v>0</v>
      </c>
      <c r="EG86" s="22">
        <f t="shared" si="3"/>
        <v>0</v>
      </c>
      <c r="EH86" s="22">
        <f t="shared" si="3"/>
        <v>7.2759576141834259E-11</v>
      </c>
      <c r="EI86" s="22">
        <f t="shared" si="3"/>
        <v>0</v>
      </c>
      <c r="EJ86" s="22">
        <f t="shared" si="3"/>
        <v>-6.184563972055912E-11</v>
      </c>
      <c r="EK86" s="22">
        <f t="shared" si="3"/>
        <v>-2.0736479200422764E-10</v>
      </c>
      <c r="EL86" s="22">
        <f t="shared" si="3"/>
        <v>-3.2014213502407074E-10</v>
      </c>
      <c r="EM86" s="22">
        <f t="shared" si="3"/>
        <v>-3.7107383832335472E-10</v>
      </c>
    </row>
    <row r="87" spans="12:143" x14ac:dyDescent="0.3">
      <c r="L87" s="7"/>
      <c r="M87" t="s">
        <v>93</v>
      </c>
      <c r="N87" s="15">
        <f>SUM(Data_sheet_PTD!$N87:N87)</f>
        <v>21905.439999999999</v>
      </c>
      <c r="O87" s="15">
        <f>SUM(Data_sheet_PTD!$N87:O87)</f>
        <v>46288.46</v>
      </c>
      <c r="P87" s="15">
        <f>SUM(Data_sheet_PTD!$N87:P87)</f>
        <v>75484.820000000007</v>
      </c>
      <c r="Q87" s="15">
        <f>SUM(Data_sheet_PTD!$N87:Q87)</f>
        <v>107310.02</v>
      </c>
      <c r="R87" s="15">
        <f>SUM(Data_sheet_PTD!$N87:R87)</f>
        <v>139769.16</v>
      </c>
      <c r="S87" s="15">
        <f>SUM(Data_sheet_PTD!$N87:S87)</f>
        <v>176965.8</v>
      </c>
      <c r="T87" s="15">
        <f>SUM(Data_sheet_PTD!$N87:T87)</f>
        <v>217346.97999999998</v>
      </c>
      <c r="U87" s="15">
        <f>SUM(Data_sheet_PTD!$N87:U87)</f>
        <v>249715.25999999998</v>
      </c>
      <c r="V87" s="15">
        <f>SUM(Data_sheet_PTD!$N87:V87)</f>
        <v>276372.77999999997</v>
      </c>
      <c r="W87" s="15">
        <f>SUM(Data_sheet_PTD!$N87:W87)</f>
        <v>306776.81999999995</v>
      </c>
      <c r="X87" s="15">
        <f>SUM(Data_sheet_PTD!$N87:X87)</f>
        <v>333015.98999999993</v>
      </c>
      <c r="Y87" s="15">
        <f>SUM(Data_sheet_PTD!$N87:Y87)</f>
        <v>359196.19999999995</v>
      </c>
      <c r="Z87" s="16"/>
      <c r="AA87" s="15">
        <f>SUM(Data_sheet_PTD!$AA87:AA87)</f>
        <v>25350.3</v>
      </c>
      <c r="AB87" s="15">
        <f>SUM(Data_sheet_PTD!$AA87:AB87)</f>
        <v>51440.05</v>
      </c>
      <c r="AC87" s="15">
        <f>SUM(Data_sheet_PTD!$AA87:AC87)</f>
        <v>88563.520000000004</v>
      </c>
      <c r="AD87" s="15">
        <f>SUM(Data_sheet_PTD!$AA87:AD87)</f>
        <v>125297.70000000001</v>
      </c>
      <c r="AE87" s="15">
        <f>SUM(Data_sheet_PTD!$AA87:AE87)</f>
        <v>166561.76</v>
      </c>
      <c r="AF87" s="15">
        <f>SUM(Data_sheet_PTD!$AA87:AF87)</f>
        <v>214292.29</v>
      </c>
      <c r="AG87" s="15">
        <f>SUM(Data_sheet_PTD!$AA87:AG87)</f>
        <v>260687.92</v>
      </c>
      <c r="AH87" s="15">
        <f>SUM(Data_sheet_PTD!$AA87:AH87)</f>
        <v>306183.36</v>
      </c>
      <c r="AI87" s="15">
        <f>SUM(Data_sheet_PTD!$AA87:AI87)</f>
        <v>343401.91</v>
      </c>
      <c r="AJ87" s="15">
        <f>SUM(Data_sheet_PTD!$AA87:AJ87)</f>
        <v>375257.13</v>
      </c>
      <c r="AK87" s="15">
        <f>SUM(Data_sheet_PTD!$AA87:AK87)</f>
        <v>407896.14</v>
      </c>
      <c r="AL87" s="15">
        <f>SUM(Data_sheet_PTD!$AA87:AL87)</f>
        <v>433429.59</v>
      </c>
      <c r="AM87" s="16"/>
      <c r="AN87" s="15">
        <f>SUM(Data_sheet_PTD!$AN87:AN87)</f>
        <v>29516.65</v>
      </c>
      <c r="AO87" s="15">
        <f>SUM(Data_sheet_PTD!$AN87:AO87)</f>
        <v>61952.78</v>
      </c>
      <c r="AP87" s="15">
        <f>SUM(Data_sheet_PTD!$AN87:AP87)</f>
        <v>100812.45</v>
      </c>
      <c r="AQ87" s="15">
        <f>SUM(Data_sheet_PTD!$AN87:AQ87)</f>
        <v>140879.15</v>
      </c>
      <c r="AR87" s="15">
        <f>SUM(Data_sheet_PTD!$AN87:AR87)</f>
        <v>187549.8</v>
      </c>
      <c r="AS87" s="15">
        <f>SUM(Data_sheet_PTD!$AN87:AS87)</f>
        <v>236138.81999999998</v>
      </c>
      <c r="AT87" s="15">
        <f>SUM(Data_sheet_PTD!$AN87:AT87)</f>
        <v>282326.8</v>
      </c>
      <c r="AU87" s="15">
        <f>SUM(Data_sheet_PTD!$AN87:AU87)</f>
        <v>328530.38</v>
      </c>
      <c r="AV87" s="15">
        <f>SUM(Data_sheet_PTD!$AN87:AV87)</f>
        <v>363731.79000000004</v>
      </c>
      <c r="AW87" s="15">
        <f>SUM(Data_sheet_PTD!$AN87:AW87)</f>
        <v>395186.62000000005</v>
      </c>
      <c r="AX87" s="15">
        <f>SUM(Data_sheet_PTD!$AN87:AX87)</f>
        <v>425716.92000000004</v>
      </c>
      <c r="AY87" s="15">
        <f>SUM(Data_sheet_PTD!$AN87:AY87)</f>
        <v>451880.32000000007</v>
      </c>
      <c r="AZ87" s="16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17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3"/>
      <c r="DA87" s="15">
        <f>SUM(Data_sheet_PTD!DA87:$DA87)</f>
        <v>1773.1081081081111</v>
      </c>
      <c r="DB87" s="15">
        <f>SUM(Data_sheet_PTD!$DA87:DB87)</f>
        <v>5489.5316216216233</v>
      </c>
      <c r="DC87" s="15">
        <f>SUM(Data_sheet_PTD!$DA87:DC87)</f>
        <v>7225.7316216216204</v>
      </c>
      <c r="DD87" s="15">
        <f>SUM(Data_sheet_PTD!$DA87:DD87)</f>
        <v>10558.251621621615</v>
      </c>
      <c r="DE87" s="15">
        <f>SUM(Data_sheet_PTD!$DA87:DE87)</f>
        <v>15964.841621621617</v>
      </c>
      <c r="DF87" s="15">
        <f>SUM(Data_sheet_PTD!$DA87:DF87)</f>
        <v>16823.331621621623</v>
      </c>
      <c r="DG87" s="15">
        <f>SUM(Data_sheet_PTD!$DA87:DG87)</f>
        <v>16615.681621621628</v>
      </c>
      <c r="DH87" s="15">
        <f>SUM(Data_sheet_PTD!$DA87:DH87)</f>
        <v>17323.821621621628</v>
      </c>
      <c r="DI87" s="15">
        <f>SUM(Data_sheet_PTD!$DA87:DI87)</f>
        <v>15306.681621621632</v>
      </c>
      <c r="DJ87" s="15">
        <f>SUM(Data_sheet_PTD!$DA87:DJ87)</f>
        <v>14906.291621621633</v>
      </c>
      <c r="DK87" s="15">
        <f>SUM(Data_sheet_PTD!$DA87:DK87)</f>
        <v>12797.581621621634</v>
      </c>
      <c r="DL87" s="15">
        <f>SUM(Data_sheet_PTD!$DA87:DL87)</f>
        <v>13427.531621621631</v>
      </c>
      <c r="DM87" s="13"/>
      <c r="DN87" s="15">
        <f>SUM(Data_sheet_PTD!$DN87:DN87)</f>
        <v>2393.2418918918897</v>
      </c>
      <c r="DO87" s="15">
        <f>SUM(Data_sheet_PTD!$DN87:DO87)</f>
        <v>5023.1983783783735</v>
      </c>
      <c r="DP87" s="15">
        <f>SUM(Data_sheet_PTD!$DN87:DP87)</f>
        <v>5023.1983783783735</v>
      </c>
      <c r="DQ87" s="15">
        <f>SUM(Data_sheet_PTD!$DN87:DQ87)</f>
        <v>5023.1983783783735</v>
      </c>
      <c r="DR87" s="15">
        <f>SUM(Data_sheet_PTD!$DN87:DR87)</f>
        <v>5023.1983783783735</v>
      </c>
      <c r="DS87" s="15">
        <f>SUM(Data_sheet_PTD!$DN87:DS87)</f>
        <v>5023.1983783783735</v>
      </c>
      <c r="DT87" s="15">
        <f>SUM(Data_sheet_PTD!$DN87:DT87)</f>
        <v>5023.1983783783735</v>
      </c>
      <c r="DU87" s="15">
        <f>SUM(Data_sheet_PTD!$DN87:DU87)</f>
        <v>5023.1983783783735</v>
      </c>
      <c r="DV87" s="15">
        <f>SUM(Data_sheet_PTD!$DN87:DV87)</f>
        <v>5023.1983783783735</v>
      </c>
      <c r="DW87" s="15">
        <f>SUM(Data_sheet_PTD!$DN87:DW87)</f>
        <v>5023.1983783783735</v>
      </c>
      <c r="DX87" s="15">
        <f>SUM(Data_sheet_PTD!$DN87:DX87)</f>
        <v>5023.1983783783735</v>
      </c>
      <c r="DY87" s="15">
        <f>SUM(Data_sheet_PTD!$DN87:DY87)</f>
        <v>5023.1983783783735</v>
      </c>
      <c r="DZ87" s="13"/>
      <c r="EB87" s="22">
        <f t="shared" si="4"/>
        <v>0</v>
      </c>
      <c r="EC87" s="22">
        <f t="shared" si="4"/>
        <v>0</v>
      </c>
      <c r="ED87" s="22">
        <f t="shared" si="4"/>
        <v>0</v>
      </c>
      <c r="EE87" s="22">
        <f t="shared" si="3"/>
        <v>0</v>
      </c>
      <c r="EF87" s="22">
        <f t="shared" si="3"/>
        <v>0</v>
      </c>
      <c r="EG87" s="22">
        <f t="shared" si="3"/>
        <v>0</v>
      </c>
      <c r="EH87" s="22">
        <f t="shared" si="3"/>
        <v>0</v>
      </c>
      <c r="EI87" s="22">
        <f t="shared" si="3"/>
        <v>0</v>
      </c>
      <c r="EJ87" s="22">
        <f t="shared" si="3"/>
        <v>5.8207660913467407E-11</v>
      </c>
      <c r="EK87" s="22">
        <f t="shared" si="3"/>
        <v>4.3655745685100555E-11</v>
      </c>
      <c r="EL87" s="22">
        <f t="shared" si="3"/>
        <v>0</v>
      </c>
      <c r="EM87" s="22">
        <f t="shared" si="3"/>
        <v>3.637978807091713E-11</v>
      </c>
    </row>
    <row r="88" spans="12:143" x14ac:dyDescent="0.3">
      <c r="L88" s="7"/>
      <c r="M88" t="s">
        <v>94</v>
      </c>
      <c r="N88" s="15">
        <f>SUM(Data_sheet_PTD!$N88:N88)</f>
        <v>50608.23</v>
      </c>
      <c r="O88" s="15">
        <f>SUM(Data_sheet_PTD!$N88:O88)</f>
        <v>103824.28</v>
      </c>
      <c r="P88" s="15">
        <f>SUM(Data_sheet_PTD!$N88:P88)</f>
        <v>166056.97</v>
      </c>
      <c r="Q88" s="15">
        <f>SUM(Data_sheet_PTD!$N88:Q88)</f>
        <v>250579.82</v>
      </c>
      <c r="R88" s="15">
        <f>SUM(Data_sheet_PTD!$N88:R88)</f>
        <v>324608.65000000002</v>
      </c>
      <c r="S88" s="15">
        <f>SUM(Data_sheet_PTD!$N88:S88)</f>
        <v>408932.4</v>
      </c>
      <c r="T88" s="15">
        <f>SUM(Data_sheet_PTD!$N88:T88)</f>
        <v>509871.80000000005</v>
      </c>
      <c r="U88" s="15">
        <f>SUM(Data_sheet_PTD!$N88:U88)</f>
        <v>589798.13</v>
      </c>
      <c r="V88" s="15">
        <f>SUM(Data_sheet_PTD!$N88:V88)</f>
        <v>653144.63</v>
      </c>
      <c r="W88" s="15">
        <f>SUM(Data_sheet_PTD!$N88:W88)</f>
        <v>716396.34</v>
      </c>
      <c r="X88" s="15">
        <f>SUM(Data_sheet_PTD!$N88:X88)</f>
        <v>768054.07</v>
      </c>
      <c r="Y88" s="15">
        <f>SUM(Data_sheet_PTD!$N88:Y88)</f>
        <v>811079.1</v>
      </c>
      <c r="Z88" s="16"/>
      <c r="AA88" s="15">
        <f>SUM(Data_sheet_PTD!$AA88:AA88)</f>
        <v>58668.639999999999</v>
      </c>
      <c r="AB88" s="15">
        <f>SUM(Data_sheet_PTD!$AA88:AB88)</f>
        <v>119848.66</v>
      </c>
      <c r="AC88" s="15">
        <f>SUM(Data_sheet_PTD!$AA88:AC88)</f>
        <v>194549.51</v>
      </c>
      <c r="AD88" s="15">
        <f>SUM(Data_sheet_PTD!$AA88:AD88)</f>
        <v>289821.53000000003</v>
      </c>
      <c r="AE88" s="15">
        <f>SUM(Data_sheet_PTD!$AA88:AE88)</f>
        <v>393706.5</v>
      </c>
      <c r="AF88" s="15">
        <f>SUM(Data_sheet_PTD!$AA88:AF88)</f>
        <v>507114.68</v>
      </c>
      <c r="AG88" s="15">
        <f>SUM(Data_sheet_PTD!$AA88:AG88)</f>
        <v>617059.81999999995</v>
      </c>
      <c r="AH88" s="15">
        <f>SUM(Data_sheet_PTD!$AA88:AH88)</f>
        <v>714460.05999999994</v>
      </c>
      <c r="AI88" s="15">
        <f>SUM(Data_sheet_PTD!$AA88:AI88)</f>
        <v>800633.72</v>
      </c>
      <c r="AJ88" s="15">
        <f>SUM(Data_sheet_PTD!$AA88:AJ88)</f>
        <v>871596.39</v>
      </c>
      <c r="AK88" s="15">
        <f>SUM(Data_sheet_PTD!$AA88:AK88)</f>
        <v>930338.19000000006</v>
      </c>
      <c r="AL88" s="15">
        <f>SUM(Data_sheet_PTD!$AA88:AL88)</f>
        <v>986005.12000000011</v>
      </c>
      <c r="AM88" s="16"/>
      <c r="AN88" s="15">
        <f>SUM(Data_sheet_PTD!$AN88:AN88)</f>
        <v>74491.25</v>
      </c>
      <c r="AO88" s="15">
        <f>SUM(Data_sheet_PTD!$AN88:AO88)</f>
        <v>156492.08000000002</v>
      </c>
      <c r="AP88" s="15">
        <f>SUM(Data_sheet_PTD!$AN88:AP88)</f>
        <v>245694.23</v>
      </c>
      <c r="AQ88" s="15">
        <f>SUM(Data_sheet_PTD!$AN88:AQ88)</f>
        <v>339701.63</v>
      </c>
      <c r="AR88" s="15">
        <f>SUM(Data_sheet_PTD!$AN88:AR88)</f>
        <v>454068.65</v>
      </c>
      <c r="AS88" s="15">
        <f>SUM(Data_sheet_PTD!$AN88:AS88)</f>
        <v>571014.85</v>
      </c>
      <c r="AT88" s="15">
        <f>SUM(Data_sheet_PTD!$AN88:AT88)</f>
        <v>682693.87</v>
      </c>
      <c r="AU88" s="15">
        <f>SUM(Data_sheet_PTD!$AN88:AU88)</f>
        <v>795515.29</v>
      </c>
      <c r="AV88" s="15">
        <f>SUM(Data_sheet_PTD!$AN88:AV88)</f>
        <v>890724.69000000006</v>
      </c>
      <c r="AW88" s="15">
        <f>SUM(Data_sheet_PTD!$AN88:AW88)</f>
        <v>972559.94000000006</v>
      </c>
      <c r="AX88" s="15">
        <f>SUM(Data_sheet_PTD!$AN88:AX88)</f>
        <v>1034447.43</v>
      </c>
      <c r="AY88" s="15">
        <f>SUM(Data_sheet_PTD!$AN88:AY88)</f>
        <v>1092737.57</v>
      </c>
      <c r="AZ88" s="16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17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3"/>
      <c r="DA88" s="15">
        <f>SUM(Data_sheet_PTD!DA88:$DA88)</f>
        <v>9222.1194936708853</v>
      </c>
      <c r="DB88" s="15">
        <f>SUM(Data_sheet_PTD!$DA88:DB88)</f>
        <v>22777.03316455696</v>
      </c>
      <c r="DC88" s="15">
        <f>SUM(Data_sheet_PTD!$DA88:DC88)</f>
        <v>37278.333164556941</v>
      </c>
      <c r="DD88" s="15">
        <f>SUM(Data_sheet_PTD!$DA88:DD88)</f>
        <v>32574.418042605721</v>
      </c>
      <c r="DE88" s="15">
        <f>SUM(Data_sheet_PTD!$DA88:DE88)</f>
        <v>30206.241076313581</v>
      </c>
      <c r="DF88" s="15">
        <f>SUM(Data_sheet_PTD!$DA88:DF88)</f>
        <v>20604.238604403479</v>
      </c>
      <c r="DG88" s="15">
        <f>SUM(Data_sheet_PTD!$DA88:DG88)</f>
        <v>9789.9141100214711</v>
      </c>
      <c r="DH88" s="15">
        <f>SUM(Data_sheet_PTD!$DA88:DH88)</f>
        <v>12534.530065077643</v>
      </c>
      <c r="DI88" s="15">
        <f>SUM(Data_sheet_PTD!$DA88:DI88)</f>
        <v>10872.584671819204</v>
      </c>
      <c r="DJ88" s="15">
        <f>SUM(Data_sheet_PTD!$DA88:DJ88)</f>
        <v>12550.192761706854</v>
      </c>
      <c r="DK88" s="15">
        <f>SUM(Data_sheet_PTD!$DA88:DK88)</f>
        <v>8742.2321999091128</v>
      </c>
      <c r="DL88" s="15">
        <f>SUM(Data_sheet_PTD!$DA88:DL88)</f>
        <v>4815.9882673248467</v>
      </c>
      <c r="DM88" s="13"/>
      <c r="DN88" s="15">
        <f>SUM(Data_sheet_PTD!$DN88:DN88)</f>
        <v>6600.4905063291199</v>
      </c>
      <c r="DO88" s="15">
        <f>SUM(Data_sheet_PTD!$DN88:DO88)</f>
        <v>13866.386835443051</v>
      </c>
      <c r="DP88" s="15">
        <f>SUM(Data_sheet_PTD!$DN88:DP88)</f>
        <v>13866.386835443051</v>
      </c>
      <c r="DQ88" s="15">
        <f>SUM(Data_sheet_PTD!$DN88:DQ88)</f>
        <v>17305.681957394259</v>
      </c>
      <c r="DR88" s="15">
        <f>SUM(Data_sheet_PTD!$DN88:DR88)</f>
        <v>30155.908923686391</v>
      </c>
      <c r="DS88" s="15">
        <f>SUM(Data_sheet_PTD!$DN88:DS88)</f>
        <v>43295.931395596504</v>
      </c>
      <c r="DT88" s="15">
        <f>SUM(Data_sheet_PTD!$DN88:DT88)</f>
        <v>55844.135889978526</v>
      </c>
      <c r="DU88" s="15">
        <f>SUM(Data_sheet_PTD!$DN88:DU88)</f>
        <v>68520.699934922348</v>
      </c>
      <c r="DV88" s="15">
        <f>SUM(Data_sheet_PTD!$DN88:DV88)</f>
        <v>79218.385328180768</v>
      </c>
      <c r="DW88" s="15">
        <f>SUM(Data_sheet_PTD!$DN88:DW88)</f>
        <v>88413.357238293131</v>
      </c>
      <c r="DX88" s="15">
        <f>SUM(Data_sheet_PTD!$DN88:DX88)</f>
        <v>95367.007800090883</v>
      </c>
      <c r="DY88" s="15">
        <f>SUM(Data_sheet_PTD!$DN88:DY88)</f>
        <v>101916.46173267515</v>
      </c>
      <c r="DZ88" s="13"/>
      <c r="EB88" s="22">
        <f t="shared" si="4"/>
        <v>0</v>
      </c>
      <c r="EC88" s="22">
        <f t="shared" si="4"/>
        <v>0</v>
      </c>
      <c r="ED88" s="22">
        <f t="shared" si="4"/>
        <v>0</v>
      </c>
      <c r="EE88" s="22">
        <f t="shared" si="3"/>
        <v>0</v>
      </c>
      <c r="EF88" s="22">
        <f t="shared" si="3"/>
        <v>0</v>
      </c>
      <c r="EG88" s="22">
        <f t="shared" si="3"/>
        <v>0</v>
      </c>
      <c r="EH88" s="22">
        <f t="shared" si="3"/>
        <v>0</v>
      </c>
      <c r="EI88" s="22">
        <f t="shared" si="3"/>
        <v>0</v>
      </c>
      <c r="EJ88" s="22">
        <f t="shared" si="3"/>
        <v>1.1641532182693481E-10</v>
      </c>
      <c r="EK88" s="22">
        <f t="shared" si="3"/>
        <v>0</v>
      </c>
      <c r="EL88" s="22">
        <f t="shared" si="3"/>
        <v>0</v>
      </c>
      <c r="EM88" s="22">
        <f t="shared" si="3"/>
        <v>0</v>
      </c>
    </row>
    <row r="89" spans="12:143" x14ac:dyDescent="0.3">
      <c r="L89" s="7"/>
      <c r="M89" t="s">
        <v>95</v>
      </c>
      <c r="N89" s="15">
        <f>SUM(Data_sheet_PTD!$N89:N89)</f>
        <v>35930.29</v>
      </c>
      <c r="O89" s="15">
        <f>SUM(Data_sheet_PTD!$N89:O89)</f>
        <v>74051.209999999992</v>
      </c>
      <c r="P89" s="15">
        <f>SUM(Data_sheet_PTD!$N89:P89)</f>
        <v>115434.51999999999</v>
      </c>
      <c r="Q89" s="15">
        <f>SUM(Data_sheet_PTD!$N89:Q89)</f>
        <v>174774.32</v>
      </c>
      <c r="R89" s="15">
        <f>SUM(Data_sheet_PTD!$N89:R89)</f>
        <v>234958.94</v>
      </c>
      <c r="S89" s="15">
        <f>SUM(Data_sheet_PTD!$N89:S89)</f>
        <v>307887.96000000002</v>
      </c>
      <c r="T89" s="15">
        <f>SUM(Data_sheet_PTD!$N89:T89)</f>
        <v>387207.62</v>
      </c>
      <c r="U89" s="15">
        <f>SUM(Data_sheet_PTD!$N89:U89)</f>
        <v>456363.68</v>
      </c>
      <c r="V89" s="15">
        <f>SUM(Data_sheet_PTD!$N89:V89)</f>
        <v>506483.61</v>
      </c>
      <c r="W89" s="15">
        <f>SUM(Data_sheet_PTD!$N89:W89)</f>
        <v>558763.57999999996</v>
      </c>
      <c r="X89" s="15">
        <f>SUM(Data_sheet_PTD!$N89:X89)</f>
        <v>597796.03999999992</v>
      </c>
      <c r="Y89" s="15">
        <f>SUM(Data_sheet_PTD!$N89:Y89)</f>
        <v>633212.19999999995</v>
      </c>
      <c r="Z89" s="16"/>
      <c r="AA89" s="15">
        <f>SUM(Data_sheet_PTD!$AA89:AA89)</f>
        <v>43082.87</v>
      </c>
      <c r="AB89" s="15">
        <f>SUM(Data_sheet_PTD!$AA89:AB89)</f>
        <v>91685.84</v>
      </c>
      <c r="AC89" s="15">
        <f>SUM(Data_sheet_PTD!$AA89:AC89)</f>
        <v>151292.81</v>
      </c>
      <c r="AD89" s="15">
        <f>SUM(Data_sheet_PTD!$AA89:AD89)</f>
        <v>214473.35</v>
      </c>
      <c r="AE89" s="15">
        <f>SUM(Data_sheet_PTD!$AA89:AE89)</f>
        <v>288569.16000000003</v>
      </c>
      <c r="AF89" s="15">
        <f>SUM(Data_sheet_PTD!$AA89:AF89)</f>
        <v>383173.37000000005</v>
      </c>
      <c r="AG89" s="15">
        <f>SUM(Data_sheet_PTD!$AA89:AG89)</f>
        <v>474289.57000000007</v>
      </c>
      <c r="AH89" s="15">
        <f>SUM(Data_sheet_PTD!$AA89:AH89)</f>
        <v>557270.2300000001</v>
      </c>
      <c r="AI89" s="15">
        <f>SUM(Data_sheet_PTD!$AA89:AI89)</f>
        <v>620526.80000000005</v>
      </c>
      <c r="AJ89" s="15">
        <f>SUM(Data_sheet_PTD!$AA89:AJ89)</f>
        <v>680656.92</v>
      </c>
      <c r="AK89" s="15">
        <f>SUM(Data_sheet_PTD!$AA89:AK89)</f>
        <v>727841.70000000007</v>
      </c>
      <c r="AL89" s="15">
        <f>SUM(Data_sheet_PTD!$AA89:AL89)</f>
        <v>770483.91</v>
      </c>
      <c r="AM89" s="16"/>
      <c r="AN89" s="15">
        <f>SUM(Data_sheet_PTD!$AN89:AN89)</f>
        <v>54027.94</v>
      </c>
      <c r="AO89" s="15">
        <f>SUM(Data_sheet_PTD!$AN89:AO89)</f>
        <v>117352.33</v>
      </c>
      <c r="AP89" s="15">
        <f>SUM(Data_sheet_PTD!$AN89:AP89)</f>
        <v>185482.26</v>
      </c>
      <c r="AQ89" s="15">
        <f>SUM(Data_sheet_PTD!$AN89:AQ89)</f>
        <v>257259.25</v>
      </c>
      <c r="AR89" s="15">
        <f>SUM(Data_sheet_PTD!$AN89:AR89)</f>
        <v>335106.96000000002</v>
      </c>
      <c r="AS89" s="15">
        <f>SUM(Data_sheet_PTD!$AN89:AS89)</f>
        <v>430809.54000000004</v>
      </c>
      <c r="AT89" s="15">
        <f>SUM(Data_sheet_PTD!$AN89:AT89)</f>
        <v>523635.54000000004</v>
      </c>
      <c r="AU89" s="15">
        <f>SUM(Data_sheet_PTD!$AN89:AU89)</f>
        <v>621364.57000000007</v>
      </c>
      <c r="AV89" s="15">
        <f>SUM(Data_sheet_PTD!$AN89:AV89)</f>
        <v>690829.79</v>
      </c>
      <c r="AW89" s="15">
        <f>SUM(Data_sheet_PTD!$AN89:AW89)</f>
        <v>751084.70000000007</v>
      </c>
      <c r="AX89" s="15">
        <f>SUM(Data_sheet_PTD!$AN89:AX89)</f>
        <v>798115.71000000008</v>
      </c>
      <c r="AY89" s="15">
        <f>SUM(Data_sheet_PTD!$AN89:AY89)</f>
        <v>837545.07000000007</v>
      </c>
      <c r="AZ89" s="16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17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3"/>
      <c r="DA89" s="15">
        <f>SUM(Data_sheet_PTD!DA89:$DA89)</f>
        <v>1580.2270666666716</v>
      </c>
      <c r="DB89" s="15">
        <f>SUM(Data_sheet_PTD!$DA89:DB89)</f>
        <v>16301.647066666676</v>
      </c>
      <c r="DC89" s="15">
        <f>SUM(Data_sheet_PTD!$DA89:DC89)</f>
        <v>24824.607066666667</v>
      </c>
      <c r="DD89" s="15">
        <f>SUM(Data_sheet_PTD!$DA89:DD89)</f>
        <v>33421.057066666668</v>
      </c>
      <c r="DE89" s="15">
        <f>SUM(Data_sheet_PTD!$DA89:DE89)</f>
        <v>37172.95706666667</v>
      </c>
      <c r="DF89" s="15">
        <f>SUM(Data_sheet_PTD!$DA89:DF89)</f>
        <v>33425.626813502109</v>
      </c>
      <c r="DG89" s="15">
        <f>SUM(Data_sheet_PTD!$DA89:DG89)</f>
        <v>30435.376180590712</v>
      </c>
      <c r="DH89" s="15">
        <f>SUM(Data_sheet_PTD!$DA89:DH89)</f>
        <v>40235.440864135009</v>
      </c>
      <c r="DI89" s="15">
        <f>SUM(Data_sheet_PTD!$DA89:DI89)</f>
        <v>42926.864535021072</v>
      </c>
      <c r="DJ89" s="15">
        <f>SUM(Data_sheet_PTD!$DA89:DJ89)</f>
        <v>40000.773016033723</v>
      </c>
      <c r="DK89" s="15">
        <f>SUM(Data_sheet_PTD!$DA89:DK89)</f>
        <v>37465.686054008402</v>
      </c>
      <c r="DL89" s="15">
        <f>SUM(Data_sheet_PTD!$DA89:DL89)</f>
        <v>32256.412762869153</v>
      </c>
      <c r="DM89" s="13"/>
      <c r="DN89" s="15">
        <f>SUM(Data_sheet_PTD!$DN89:DN89)</f>
        <v>9364.8429333333352</v>
      </c>
      <c r="DO89" s="15">
        <f>SUM(Data_sheet_PTD!$DN89:DO89)</f>
        <v>9364.8429333333352</v>
      </c>
      <c r="DP89" s="15">
        <f>SUM(Data_sheet_PTD!$DN89:DP89)</f>
        <v>9364.8429333333352</v>
      </c>
      <c r="DQ89" s="15">
        <f>SUM(Data_sheet_PTD!$DN89:DQ89)</f>
        <v>9364.8429333333352</v>
      </c>
      <c r="DR89" s="15">
        <f>SUM(Data_sheet_PTD!$DN89:DR89)</f>
        <v>9364.8429333333352</v>
      </c>
      <c r="DS89" s="15">
        <f>SUM(Data_sheet_PTD!$DN89:DS89)</f>
        <v>14210.543186497896</v>
      </c>
      <c r="DT89" s="15">
        <f>SUM(Data_sheet_PTD!$DN89:DT89)</f>
        <v>18910.593819409292</v>
      </c>
      <c r="DU89" s="15">
        <f>SUM(Data_sheet_PTD!$DN89:DU89)</f>
        <v>23858.899135864995</v>
      </c>
      <c r="DV89" s="15">
        <f>SUM(Data_sheet_PTD!$DN89:DV89)</f>
        <v>27376.125464978923</v>
      </c>
      <c r="DW89" s="15">
        <f>SUM(Data_sheet_PTD!$DN89:DW89)</f>
        <v>30427.006983966268</v>
      </c>
      <c r="DX89" s="15">
        <f>SUM(Data_sheet_PTD!$DN89:DX89)</f>
        <v>32808.323945991586</v>
      </c>
      <c r="DY89" s="15">
        <f>SUM(Data_sheet_PTD!$DN89:DY89)</f>
        <v>34804.747237130825</v>
      </c>
      <c r="DZ89" s="13"/>
      <c r="EB89" s="22">
        <f t="shared" si="4"/>
        <v>0</v>
      </c>
      <c r="EC89" s="22">
        <f t="shared" si="4"/>
        <v>0</v>
      </c>
      <c r="ED89" s="22">
        <f t="shared" si="4"/>
        <v>0</v>
      </c>
      <c r="EE89" s="22">
        <f t="shared" si="3"/>
        <v>0</v>
      </c>
      <c r="EF89" s="22">
        <f t="shared" si="3"/>
        <v>0</v>
      </c>
      <c r="EG89" s="22">
        <f t="shared" si="3"/>
        <v>0</v>
      </c>
      <c r="EH89" s="22">
        <f t="shared" si="3"/>
        <v>0</v>
      </c>
      <c r="EI89" s="22">
        <f t="shared" si="3"/>
        <v>0</v>
      </c>
      <c r="EJ89" s="22">
        <f t="shared" si="3"/>
        <v>0</v>
      </c>
      <c r="EK89" s="22">
        <f t="shared" si="3"/>
        <v>0</v>
      </c>
      <c r="EL89" s="22">
        <f t="shared" si="3"/>
        <v>0</v>
      </c>
      <c r="EM89" s="22">
        <f t="shared" si="3"/>
        <v>0</v>
      </c>
    </row>
    <row r="90" spans="12:143" x14ac:dyDescent="0.3">
      <c r="L90" s="7"/>
      <c r="M90" t="s">
        <v>96</v>
      </c>
      <c r="N90" s="15">
        <f>SUM(Data_sheet_PTD!$N90:N90)</f>
        <v>30569.9</v>
      </c>
      <c r="O90" s="15">
        <f>SUM(Data_sheet_PTD!$N90:O90)</f>
        <v>63947.39</v>
      </c>
      <c r="P90" s="15">
        <f>SUM(Data_sheet_PTD!$N90:P90)</f>
        <v>104158.86</v>
      </c>
      <c r="Q90" s="15">
        <f>SUM(Data_sheet_PTD!$N90:Q90)</f>
        <v>153443.87</v>
      </c>
      <c r="R90" s="15">
        <f>SUM(Data_sheet_PTD!$N90:R90)</f>
        <v>199459.08</v>
      </c>
      <c r="S90" s="15">
        <f>SUM(Data_sheet_PTD!$N90:S90)</f>
        <v>248889.19999999998</v>
      </c>
      <c r="T90" s="15">
        <f>SUM(Data_sheet_PTD!$N90:T90)</f>
        <v>307186.06</v>
      </c>
      <c r="U90" s="15">
        <f>SUM(Data_sheet_PTD!$N90:U90)</f>
        <v>357460.22</v>
      </c>
      <c r="V90" s="15">
        <f>SUM(Data_sheet_PTD!$N90:V90)</f>
        <v>400372.91</v>
      </c>
      <c r="W90" s="15">
        <f>SUM(Data_sheet_PTD!$N90:W90)</f>
        <v>441079.62</v>
      </c>
      <c r="X90" s="15">
        <f>SUM(Data_sheet_PTD!$N90:X90)</f>
        <v>469407.04</v>
      </c>
      <c r="Y90" s="15">
        <f>SUM(Data_sheet_PTD!$N90:Y90)</f>
        <v>469407.04</v>
      </c>
      <c r="Z90" s="16"/>
      <c r="AA90" s="15">
        <f>SUM(Data_sheet_PTD!$AA90:AA90)</f>
        <v>0</v>
      </c>
      <c r="AB90" s="15">
        <f>SUM(Data_sheet_PTD!$AA90:AB90)</f>
        <v>0</v>
      </c>
      <c r="AC90" s="15">
        <f>SUM(Data_sheet_PTD!$AA90:AC90)</f>
        <v>0</v>
      </c>
      <c r="AD90" s="15">
        <f>SUM(Data_sheet_PTD!$AA90:AD90)</f>
        <v>0</v>
      </c>
      <c r="AE90" s="15">
        <f>SUM(Data_sheet_PTD!$AA90:AE90)</f>
        <v>0</v>
      </c>
      <c r="AF90" s="15">
        <f>SUM(Data_sheet_PTD!$AA90:AF90)</f>
        <v>0</v>
      </c>
      <c r="AG90" s="15">
        <f>SUM(Data_sheet_PTD!$AA90:AG90)</f>
        <v>0</v>
      </c>
      <c r="AH90" s="15">
        <f>SUM(Data_sheet_PTD!$AA90:AH90)</f>
        <v>0</v>
      </c>
      <c r="AI90" s="15">
        <f>SUM(Data_sheet_PTD!$AA90:AI90)</f>
        <v>0</v>
      </c>
      <c r="AJ90" s="15">
        <f>SUM(Data_sheet_PTD!$AA90:AJ90)</f>
        <v>0</v>
      </c>
      <c r="AK90" s="15">
        <f>SUM(Data_sheet_PTD!$AA90:AK90)</f>
        <v>0</v>
      </c>
      <c r="AL90" s="15">
        <f>SUM(Data_sheet_PTD!$AA90:AL90)</f>
        <v>0</v>
      </c>
      <c r="AM90" s="16"/>
      <c r="AN90" s="15">
        <f>SUM(Data_sheet_PTD!$AN90:AN90)</f>
        <v>0</v>
      </c>
      <c r="AO90" s="15">
        <f>SUM(Data_sheet_PTD!$AN90:AO90)</f>
        <v>0</v>
      </c>
      <c r="AP90" s="15">
        <f>SUM(Data_sheet_PTD!$AN90:AP90)</f>
        <v>0</v>
      </c>
      <c r="AQ90" s="15">
        <f>SUM(Data_sheet_PTD!$AN90:AQ90)</f>
        <v>0</v>
      </c>
      <c r="AR90" s="15">
        <f>SUM(Data_sheet_PTD!$AN90:AR90)</f>
        <v>0</v>
      </c>
      <c r="AS90" s="15">
        <f>SUM(Data_sheet_PTD!$AN90:AS90)</f>
        <v>0</v>
      </c>
      <c r="AT90" s="15">
        <f>SUM(Data_sheet_PTD!$AN90:AT90)</f>
        <v>0</v>
      </c>
      <c r="AU90" s="15">
        <f>SUM(Data_sheet_PTD!$AN90:AU90)</f>
        <v>0</v>
      </c>
      <c r="AV90" s="15">
        <f>SUM(Data_sheet_PTD!$AN90:AV90)</f>
        <v>0</v>
      </c>
      <c r="AW90" s="15">
        <f>SUM(Data_sheet_PTD!$AN90:AW90)</f>
        <v>0</v>
      </c>
      <c r="AX90" s="15">
        <f>SUM(Data_sheet_PTD!$AN90:AX90)</f>
        <v>0</v>
      </c>
      <c r="AY90" s="15">
        <f>SUM(Data_sheet_PTD!$AN90:AY90)</f>
        <v>0</v>
      </c>
      <c r="AZ90" s="16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17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3"/>
      <c r="DA90" s="15">
        <f>SUM(Data_sheet_PTD!DA90:$DA90)</f>
        <v>0</v>
      </c>
      <c r="DB90" s="15">
        <f>SUM(Data_sheet_PTD!$DA90:DB90)</f>
        <v>0</v>
      </c>
      <c r="DC90" s="15">
        <f>SUM(Data_sheet_PTD!$DA90:DC90)</f>
        <v>0</v>
      </c>
      <c r="DD90" s="15">
        <f>SUM(Data_sheet_PTD!$DA90:DD90)</f>
        <v>0</v>
      </c>
      <c r="DE90" s="15">
        <f>SUM(Data_sheet_PTD!$DA90:DE90)</f>
        <v>0</v>
      </c>
      <c r="DF90" s="15">
        <f>SUM(Data_sheet_PTD!$DA90:DF90)</f>
        <v>0</v>
      </c>
      <c r="DG90" s="15">
        <f>SUM(Data_sheet_PTD!$DA90:DG90)</f>
        <v>0</v>
      </c>
      <c r="DH90" s="15">
        <f>SUM(Data_sheet_PTD!$DA90:DH90)</f>
        <v>0</v>
      </c>
      <c r="DI90" s="15">
        <f>SUM(Data_sheet_PTD!$DA90:DI90)</f>
        <v>0</v>
      </c>
      <c r="DJ90" s="15">
        <f>SUM(Data_sheet_PTD!$DA90:DJ90)</f>
        <v>0</v>
      </c>
      <c r="DK90" s="15">
        <f>SUM(Data_sheet_PTD!$DA90:DK90)</f>
        <v>0</v>
      </c>
      <c r="DL90" s="15">
        <f>SUM(Data_sheet_PTD!$DA90:DL90)</f>
        <v>0</v>
      </c>
      <c r="DM90" s="13"/>
      <c r="DN90" s="15">
        <f>SUM(Data_sheet_PTD!$DN90:DN90)</f>
        <v>0</v>
      </c>
      <c r="DO90" s="15">
        <f>SUM(Data_sheet_PTD!$DN90:DO90)</f>
        <v>0</v>
      </c>
      <c r="DP90" s="15">
        <f>SUM(Data_sheet_PTD!$DN90:DP90)</f>
        <v>0</v>
      </c>
      <c r="DQ90" s="15">
        <f>SUM(Data_sheet_PTD!$DN90:DQ90)</f>
        <v>0</v>
      </c>
      <c r="DR90" s="15">
        <f>SUM(Data_sheet_PTD!$DN90:DR90)</f>
        <v>0</v>
      </c>
      <c r="DS90" s="15">
        <f>SUM(Data_sheet_PTD!$DN90:DS90)</f>
        <v>0</v>
      </c>
      <c r="DT90" s="15">
        <f>SUM(Data_sheet_PTD!$DN90:DT90)</f>
        <v>0</v>
      </c>
      <c r="DU90" s="15">
        <f>SUM(Data_sheet_PTD!$DN90:DU90)</f>
        <v>0</v>
      </c>
      <c r="DV90" s="15">
        <f>SUM(Data_sheet_PTD!$DN90:DV90)</f>
        <v>0</v>
      </c>
      <c r="DW90" s="15">
        <f>SUM(Data_sheet_PTD!$DN90:DW90)</f>
        <v>0</v>
      </c>
      <c r="DX90" s="15">
        <f>SUM(Data_sheet_PTD!$DN90:DX90)</f>
        <v>0</v>
      </c>
      <c r="DY90" s="15">
        <f>SUM(Data_sheet_PTD!$DN90:DY90)</f>
        <v>0</v>
      </c>
      <c r="DZ90" s="13"/>
      <c r="EB90" s="22">
        <f t="shared" si="4"/>
        <v>0</v>
      </c>
      <c r="EC90" s="22">
        <f t="shared" si="4"/>
        <v>0</v>
      </c>
      <c r="ED90" s="22">
        <f t="shared" si="4"/>
        <v>0</v>
      </c>
      <c r="EE90" s="22">
        <f t="shared" si="3"/>
        <v>0</v>
      </c>
      <c r="EF90" s="22">
        <f t="shared" si="3"/>
        <v>0</v>
      </c>
      <c r="EG90" s="22">
        <f t="shared" si="3"/>
        <v>0</v>
      </c>
      <c r="EH90" s="22">
        <f t="shared" ref="EH90:EM132" si="5">(AT90-AG90)-(DG90+DT90)</f>
        <v>0</v>
      </c>
      <c r="EI90" s="22">
        <f t="shared" si="5"/>
        <v>0</v>
      </c>
      <c r="EJ90" s="22">
        <f t="shared" si="5"/>
        <v>0</v>
      </c>
      <c r="EK90" s="22">
        <f t="shared" si="5"/>
        <v>0</v>
      </c>
      <c r="EL90" s="22">
        <f t="shared" si="5"/>
        <v>0</v>
      </c>
      <c r="EM90" s="22">
        <f t="shared" si="5"/>
        <v>0</v>
      </c>
    </row>
    <row r="91" spans="12:143" x14ac:dyDescent="0.3">
      <c r="L91" s="7"/>
      <c r="M91" t="s">
        <v>97</v>
      </c>
      <c r="N91" s="15">
        <f>SUM(Data_sheet_PTD!$N91:N91)</f>
        <v>47431.53</v>
      </c>
      <c r="O91" s="15">
        <f>SUM(Data_sheet_PTD!$N91:O91)</f>
        <v>96488.709999999992</v>
      </c>
      <c r="P91" s="15">
        <f>SUM(Data_sheet_PTD!$N91:P91)</f>
        <v>154871.22999999998</v>
      </c>
      <c r="Q91" s="15">
        <f>SUM(Data_sheet_PTD!$N91:Q91)</f>
        <v>230861.83999999997</v>
      </c>
      <c r="R91" s="15">
        <f>SUM(Data_sheet_PTD!$N91:R91)</f>
        <v>307298.67999999993</v>
      </c>
      <c r="S91" s="15">
        <f>SUM(Data_sheet_PTD!$N91:S91)</f>
        <v>392585.99999999994</v>
      </c>
      <c r="T91" s="15">
        <f>SUM(Data_sheet_PTD!$N91:T91)</f>
        <v>505471.17999999993</v>
      </c>
      <c r="U91" s="15">
        <f>SUM(Data_sheet_PTD!$N91:U91)</f>
        <v>598316.16999999993</v>
      </c>
      <c r="V91" s="15">
        <f>SUM(Data_sheet_PTD!$N91:V91)</f>
        <v>664151.97</v>
      </c>
      <c r="W91" s="15">
        <f>SUM(Data_sheet_PTD!$N91:W91)</f>
        <v>726583.32</v>
      </c>
      <c r="X91" s="15">
        <f>SUM(Data_sheet_PTD!$N91:X91)</f>
        <v>778645.6399999999</v>
      </c>
      <c r="Y91" s="15">
        <f>SUM(Data_sheet_PTD!$N91:Y91)</f>
        <v>830156.72999999986</v>
      </c>
      <c r="Z91" s="16"/>
      <c r="AA91" s="15">
        <f>SUM(Data_sheet_PTD!$AA91:AA91)</f>
        <v>50055.48</v>
      </c>
      <c r="AB91" s="15">
        <f>SUM(Data_sheet_PTD!$AA91:AB91)</f>
        <v>91031.99</v>
      </c>
      <c r="AC91" s="15">
        <f>SUM(Data_sheet_PTD!$AA91:AC91)</f>
        <v>158794.07</v>
      </c>
      <c r="AD91" s="15">
        <f>SUM(Data_sheet_PTD!$AA91:AD91)</f>
        <v>237273.79</v>
      </c>
      <c r="AE91" s="15">
        <f>SUM(Data_sheet_PTD!$AA91:AE91)</f>
        <v>327382.44</v>
      </c>
      <c r="AF91" s="15">
        <f>SUM(Data_sheet_PTD!$AA91:AF91)</f>
        <v>436042.94</v>
      </c>
      <c r="AG91" s="15">
        <f>SUM(Data_sheet_PTD!$AA91:AG91)</f>
        <v>480949.05</v>
      </c>
      <c r="AH91" s="15">
        <f>SUM(Data_sheet_PTD!$AA91:AH91)</f>
        <v>493351.70999999996</v>
      </c>
      <c r="AI91" s="15">
        <f>SUM(Data_sheet_PTD!$AA91:AI91)</f>
        <v>493351.70999999996</v>
      </c>
      <c r="AJ91" s="15">
        <f>SUM(Data_sheet_PTD!$AA91:AJ91)</f>
        <v>493351.70999999996</v>
      </c>
      <c r="AK91" s="15">
        <f>SUM(Data_sheet_PTD!$AA91:AK91)</f>
        <v>493351.70999999996</v>
      </c>
      <c r="AL91" s="15">
        <f>SUM(Data_sheet_PTD!$AA91:AL91)</f>
        <v>493351.70999999996</v>
      </c>
      <c r="AM91" s="16"/>
      <c r="AN91" s="15">
        <f>SUM(Data_sheet_PTD!$AN91:AN91)</f>
        <v>0</v>
      </c>
      <c r="AO91" s="15">
        <f>SUM(Data_sheet_PTD!$AN91:AO91)</f>
        <v>0</v>
      </c>
      <c r="AP91" s="15">
        <f>SUM(Data_sheet_PTD!$AN91:AP91)</f>
        <v>0</v>
      </c>
      <c r="AQ91" s="15">
        <f>SUM(Data_sheet_PTD!$AN91:AQ91)</f>
        <v>0</v>
      </c>
      <c r="AR91" s="15">
        <f>SUM(Data_sheet_PTD!$AN91:AR91)</f>
        <v>0</v>
      </c>
      <c r="AS91" s="15">
        <f>SUM(Data_sheet_PTD!$AN91:AS91)</f>
        <v>0</v>
      </c>
      <c r="AT91" s="15">
        <f>SUM(Data_sheet_PTD!$AN91:AT91)</f>
        <v>0</v>
      </c>
      <c r="AU91" s="15">
        <f>SUM(Data_sheet_PTD!$AN91:AU91)</f>
        <v>0</v>
      </c>
      <c r="AV91" s="15">
        <f>SUM(Data_sheet_PTD!$AN91:AV91)</f>
        <v>0</v>
      </c>
      <c r="AW91" s="15">
        <f>SUM(Data_sheet_PTD!$AN91:AW91)</f>
        <v>0</v>
      </c>
      <c r="AX91" s="15">
        <f>SUM(Data_sheet_PTD!$AN91:AX91)</f>
        <v>0</v>
      </c>
      <c r="AY91" s="15">
        <f>SUM(Data_sheet_PTD!$AN91:AY91)</f>
        <v>0</v>
      </c>
      <c r="AZ91" s="16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17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3"/>
      <c r="DA91" s="15">
        <f>SUM(Data_sheet_PTD!DA91:$DA91)</f>
        <v>-50055.48</v>
      </c>
      <c r="DB91" s="15">
        <f>SUM(Data_sheet_PTD!$DA91:DB91)</f>
        <v>-91031.99</v>
      </c>
      <c r="DC91" s="15">
        <f>SUM(Data_sheet_PTD!$DA91:DC91)</f>
        <v>-158794.07</v>
      </c>
      <c r="DD91" s="15">
        <f>SUM(Data_sheet_PTD!$DA91:DD91)</f>
        <v>-237273.79</v>
      </c>
      <c r="DE91" s="15">
        <f>SUM(Data_sheet_PTD!$DA91:DE91)</f>
        <v>-327382.44</v>
      </c>
      <c r="DF91" s="15">
        <f>SUM(Data_sheet_PTD!$DA91:DF91)</f>
        <v>-436042.94</v>
      </c>
      <c r="DG91" s="15">
        <f>SUM(Data_sheet_PTD!$DA91:DG91)</f>
        <v>-480949.05</v>
      </c>
      <c r="DH91" s="15">
        <f>SUM(Data_sheet_PTD!$DA91:DH91)</f>
        <v>-493351.70999999996</v>
      </c>
      <c r="DI91" s="15">
        <f>SUM(Data_sheet_PTD!$DA91:DI91)</f>
        <v>-493351.70999999996</v>
      </c>
      <c r="DJ91" s="15">
        <f>SUM(Data_sheet_PTD!$DA91:DJ91)</f>
        <v>-493351.70999999996</v>
      </c>
      <c r="DK91" s="15">
        <f>SUM(Data_sheet_PTD!$DA91:DK91)</f>
        <v>-493351.70999999996</v>
      </c>
      <c r="DL91" s="15">
        <f>SUM(Data_sheet_PTD!$DA91:DL91)</f>
        <v>-493351.70999999996</v>
      </c>
      <c r="DM91" s="13"/>
      <c r="DN91" s="15">
        <f>SUM(Data_sheet_PTD!$DN91:DN91)</f>
        <v>0</v>
      </c>
      <c r="DO91" s="15">
        <f>SUM(Data_sheet_PTD!$DN91:DO91)</f>
        <v>0</v>
      </c>
      <c r="DP91" s="15">
        <f>SUM(Data_sheet_PTD!$DN91:DP91)</f>
        <v>0</v>
      </c>
      <c r="DQ91" s="15">
        <f>SUM(Data_sheet_PTD!$DN91:DQ91)</f>
        <v>0</v>
      </c>
      <c r="DR91" s="15">
        <f>SUM(Data_sheet_PTD!$DN91:DR91)</f>
        <v>0</v>
      </c>
      <c r="DS91" s="15">
        <f>SUM(Data_sheet_PTD!$DN91:DS91)</f>
        <v>0</v>
      </c>
      <c r="DT91" s="15">
        <f>SUM(Data_sheet_PTD!$DN91:DT91)</f>
        <v>0</v>
      </c>
      <c r="DU91" s="15">
        <f>SUM(Data_sheet_PTD!$DN91:DU91)</f>
        <v>0</v>
      </c>
      <c r="DV91" s="15">
        <f>SUM(Data_sheet_PTD!$DN91:DV91)</f>
        <v>0</v>
      </c>
      <c r="DW91" s="15">
        <f>SUM(Data_sheet_PTD!$DN91:DW91)</f>
        <v>0</v>
      </c>
      <c r="DX91" s="15">
        <f>SUM(Data_sheet_PTD!$DN91:DX91)</f>
        <v>0</v>
      </c>
      <c r="DY91" s="15">
        <f>SUM(Data_sheet_PTD!$DN91:DY91)</f>
        <v>0</v>
      </c>
      <c r="DZ91" s="13"/>
      <c r="EB91" s="22">
        <f t="shared" si="4"/>
        <v>0</v>
      </c>
      <c r="EC91" s="22">
        <f t="shared" si="4"/>
        <v>0</v>
      </c>
      <c r="ED91" s="22">
        <f t="shared" si="4"/>
        <v>0</v>
      </c>
      <c r="EE91" s="22">
        <f t="shared" si="4"/>
        <v>0</v>
      </c>
      <c r="EF91" s="22">
        <f t="shared" si="4"/>
        <v>0</v>
      </c>
      <c r="EG91" s="22">
        <f t="shared" si="4"/>
        <v>0</v>
      </c>
      <c r="EH91" s="22">
        <f t="shared" si="5"/>
        <v>0</v>
      </c>
      <c r="EI91" s="22">
        <f t="shared" si="5"/>
        <v>0</v>
      </c>
      <c r="EJ91" s="22">
        <f t="shared" si="5"/>
        <v>0</v>
      </c>
      <c r="EK91" s="22">
        <f t="shared" si="5"/>
        <v>0</v>
      </c>
      <c r="EL91" s="22">
        <f t="shared" si="5"/>
        <v>0</v>
      </c>
      <c r="EM91" s="22">
        <f t="shared" si="5"/>
        <v>0</v>
      </c>
    </row>
    <row r="92" spans="12:143" x14ac:dyDescent="0.3">
      <c r="L92" s="7"/>
      <c r="M92" t="s">
        <v>98</v>
      </c>
      <c r="N92" s="15">
        <f>SUM(Data_sheet_PTD!$N92:N92)</f>
        <v>56237.77</v>
      </c>
      <c r="O92" s="15">
        <f>SUM(Data_sheet_PTD!$N92:O92)</f>
        <v>121472.95999999999</v>
      </c>
      <c r="P92" s="15">
        <f>SUM(Data_sheet_PTD!$N92:P92)</f>
        <v>190457.57</v>
      </c>
      <c r="Q92" s="15">
        <f>SUM(Data_sheet_PTD!$N92:Q92)</f>
        <v>274522.86</v>
      </c>
      <c r="R92" s="15">
        <f>SUM(Data_sheet_PTD!$N92:R92)</f>
        <v>358308.56</v>
      </c>
      <c r="S92" s="15">
        <f>SUM(Data_sheet_PTD!$N92:S92)</f>
        <v>452179.94</v>
      </c>
      <c r="T92" s="15">
        <f>SUM(Data_sheet_PTD!$N92:T92)</f>
        <v>561105.18000000005</v>
      </c>
      <c r="U92" s="15">
        <f>SUM(Data_sheet_PTD!$N92:U92)</f>
        <v>657627.84000000008</v>
      </c>
      <c r="V92" s="15">
        <f>SUM(Data_sheet_PTD!$N92:V92)</f>
        <v>742666.10000000009</v>
      </c>
      <c r="W92" s="15">
        <f>SUM(Data_sheet_PTD!$N92:W92)</f>
        <v>824176.60000000009</v>
      </c>
      <c r="X92" s="15">
        <f>SUM(Data_sheet_PTD!$N92:X92)</f>
        <v>889662.39000000013</v>
      </c>
      <c r="Y92" s="15">
        <f>SUM(Data_sheet_PTD!$N92:Y92)</f>
        <v>943368.44000000018</v>
      </c>
      <c r="Z92" s="16"/>
      <c r="AA92" s="15">
        <f>SUM(Data_sheet_PTD!$AA92:AA92)</f>
        <v>70367.53</v>
      </c>
      <c r="AB92" s="15">
        <f>SUM(Data_sheet_PTD!$AA92:AB92)</f>
        <v>138416.97</v>
      </c>
      <c r="AC92" s="15">
        <f>SUM(Data_sheet_PTD!$AA92:AC92)</f>
        <v>225363.94</v>
      </c>
      <c r="AD92" s="15">
        <f>SUM(Data_sheet_PTD!$AA92:AD92)</f>
        <v>330142.93</v>
      </c>
      <c r="AE92" s="15">
        <f>SUM(Data_sheet_PTD!$AA92:AE92)</f>
        <v>441245.29</v>
      </c>
      <c r="AF92" s="15">
        <f>SUM(Data_sheet_PTD!$AA92:AF92)</f>
        <v>564862.81999999995</v>
      </c>
      <c r="AG92" s="15">
        <f>SUM(Data_sheet_PTD!$AA92:AG92)</f>
        <v>677683.39999999991</v>
      </c>
      <c r="AH92" s="15">
        <f>SUM(Data_sheet_PTD!$AA92:AH92)</f>
        <v>790055.92999999993</v>
      </c>
      <c r="AI92" s="15">
        <f>SUM(Data_sheet_PTD!$AA92:AI92)</f>
        <v>886433.71</v>
      </c>
      <c r="AJ92" s="15">
        <f>SUM(Data_sheet_PTD!$AA92:AJ92)</f>
        <v>974014.73</v>
      </c>
      <c r="AK92" s="15">
        <f>SUM(Data_sheet_PTD!$AA92:AK92)</f>
        <v>1038518.62</v>
      </c>
      <c r="AL92" s="15">
        <f>SUM(Data_sheet_PTD!$AA92:AL92)</f>
        <v>1096721.5</v>
      </c>
      <c r="AM92" s="16"/>
      <c r="AN92" s="15">
        <f>SUM(Data_sheet_PTD!$AN92:AN92)</f>
        <v>70560.149999999994</v>
      </c>
      <c r="AO92" s="15">
        <f>SUM(Data_sheet_PTD!$AN92:AO92)</f>
        <v>148499.44</v>
      </c>
      <c r="AP92" s="15">
        <f>SUM(Data_sheet_PTD!$AN92:AP92)</f>
        <v>232320.16</v>
      </c>
      <c r="AQ92" s="15">
        <f>SUM(Data_sheet_PTD!$AN92:AQ92)</f>
        <v>332395.86</v>
      </c>
      <c r="AR92" s="15">
        <f>SUM(Data_sheet_PTD!$AN92:AR92)</f>
        <v>445872.82</v>
      </c>
      <c r="AS92" s="15">
        <f>SUM(Data_sheet_PTD!$AN92:AS92)</f>
        <v>557271.53</v>
      </c>
      <c r="AT92" s="15">
        <f>SUM(Data_sheet_PTD!$AN92:AT92)</f>
        <v>665945.55000000005</v>
      </c>
      <c r="AU92" s="15">
        <f>SUM(Data_sheet_PTD!$AN92:AU92)</f>
        <v>788617.38</v>
      </c>
      <c r="AV92" s="15">
        <f>SUM(Data_sheet_PTD!$AN92:AV92)</f>
        <v>888260.15</v>
      </c>
      <c r="AW92" s="15">
        <f>SUM(Data_sheet_PTD!$AN92:AW92)</f>
        <v>983508.01</v>
      </c>
      <c r="AX92" s="15">
        <f>SUM(Data_sheet_PTD!$AN92:AX92)</f>
        <v>1051640.3500000001</v>
      </c>
      <c r="AY92" s="15">
        <f>SUM(Data_sheet_PTD!$AN92:AY92)</f>
        <v>1114556.8700000001</v>
      </c>
      <c r="AZ92" s="16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17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3"/>
      <c r="DA92" s="15">
        <f>SUM(Data_sheet_PTD!DA92:$DA92)</f>
        <v>-7138.3046753246845</v>
      </c>
      <c r="DB92" s="15">
        <f>SUM(Data_sheet_PTD!$DA92:DB92)</f>
        <v>-5346.0432467532682</v>
      </c>
      <c r="DC92" s="15">
        <f>SUM(Data_sheet_PTD!$DA92:DC92)</f>
        <v>-17180.939480519512</v>
      </c>
      <c r="DD92" s="15">
        <f>SUM(Data_sheet_PTD!$DA92:DD92)</f>
        <v>-21884.229480519527</v>
      </c>
      <c r="DE92" s="15">
        <f>SUM(Data_sheet_PTD!$DA92:DE92)</f>
        <v>-22382.463910899267</v>
      </c>
      <c r="DF92" s="15">
        <f>SUM(Data_sheet_PTD!$DA92:DF92)</f>
        <v>-37421.504417228389</v>
      </c>
      <c r="DG92" s="15">
        <f>SUM(Data_sheet_PTD!$DA92:DG92)</f>
        <v>-44319.305429886612</v>
      </c>
      <c r="DH92" s="15">
        <f>SUM(Data_sheet_PTD!$DA92:DH92)</f>
        <v>-37125.621379253695</v>
      </c>
      <c r="DI92" s="15">
        <f>SUM(Data_sheet_PTD!$DA92:DI92)</f>
        <v>-36383.233151405584</v>
      </c>
      <c r="DJ92" s="15">
        <f>SUM(Data_sheet_PTD!$DA92:DJ92)</f>
        <v>-31127.73137925367</v>
      </c>
      <c r="DK92" s="15">
        <f>SUM(Data_sheet_PTD!$DA92:DK92)</f>
        <v>-29224.150746342293</v>
      </c>
      <c r="DL92" s="15">
        <f>SUM(Data_sheet_PTD!$DA92:DL92)</f>
        <v>-26103.334037481553</v>
      </c>
      <c r="DM92" s="13"/>
      <c r="DN92" s="15">
        <f>SUM(Data_sheet_PTD!$DN92:DN92)</f>
        <v>7330.9246753246807</v>
      </c>
      <c r="DO92" s="15">
        <f>SUM(Data_sheet_PTD!$DN92:DO92)</f>
        <v>15428.513246753258</v>
      </c>
      <c r="DP92" s="15">
        <f>SUM(Data_sheet_PTD!$DN92:DP92)</f>
        <v>24137.159480519498</v>
      </c>
      <c r="DQ92" s="15">
        <f>SUM(Data_sheet_PTD!$DN92:DQ92)</f>
        <v>24137.159480519498</v>
      </c>
      <c r="DR92" s="15">
        <f>SUM(Data_sheet_PTD!$DN92:DR92)</f>
        <v>27009.993910899248</v>
      </c>
      <c r="DS92" s="15">
        <f>SUM(Data_sheet_PTD!$DN92:DS92)</f>
        <v>29830.214417228362</v>
      </c>
      <c r="DT92" s="15">
        <f>SUM(Data_sheet_PTD!$DN92:DT92)</f>
        <v>32581.455429886591</v>
      </c>
      <c r="DU92" s="15">
        <f>SUM(Data_sheet_PTD!$DN92:DU92)</f>
        <v>35687.071379253684</v>
      </c>
      <c r="DV92" s="15">
        <f>SUM(Data_sheet_PTD!$DN92:DV92)</f>
        <v>38209.673151405586</v>
      </c>
      <c r="DW92" s="15">
        <f>SUM(Data_sheet_PTD!$DN92:DW92)</f>
        <v>40621.011379253687</v>
      </c>
      <c r="DX92" s="15">
        <f>SUM(Data_sheet_PTD!$DN92:DX92)</f>
        <v>42345.880746342293</v>
      </c>
      <c r="DY92" s="15">
        <f>SUM(Data_sheet_PTD!$DN92:DY92)</f>
        <v>43938.704037481533</v>
      </c>
      <c r="DZ92" s="13"/>
      <c r="EB92" s="22">
        <f t="shared" si="4"/>
        <v>-9.0949470177292824E-13</v>
      </c>
      <c r="EC92" s="22">
        <f t="shared" si="4"/>
        <v>0</v>
      </c>
      <c r="ED92" s="22">
        <f t="shared" si="4"/>
        <v>1.4551915228366852E-11</v>
      </c>
      <c r="EE92" s="22">
        <f t="shared" si="4"/>
        <v>2.1827872842550278E-11</v>
      </c>
      <c r="EF92" s="22">
        <f t="shared" si="4"/>
        <v>4.7293724492192268E-11</v>
      </c>
      <c r="EG92" s="22">
        <f t="shared" si="4"/>
        <v>1.0550138540565968E-10</v>
      </c>
      <c r="EH92" s="22">
        <f t="shared" si="5"/>
        <v>1.6007106751203537E-10</v>
      </c>
      <c r="EI92" s="22">
        <f t="shared" si="5"/>
        <v>8.0035533756017685E-11</v>
      </c>
      <c r="EJ92" s="22">
        <f t="shared" si="5"/>
        <v>5.8207660913467407E-11</v>
      </c>
      <c r="EK92" s="22">
        <f t="shared" si="5"/>
        <v>0</v>
      </c>
      <c r="EL92" s="22">
        <f t="shared" si="5"/>
        <v>9.822542779147625E-11</v>
      </c>
      <c r="EM92" s="22">
        <f t="shared" si="5"/>
        <v>1.3096723705530167E-10</v>
      </c>
    </row>
    <row r="93" spans="12:143" x14ac:dyDescent="0.3">
      <c r="L93" s="7"/>
      <c r="M93" t="s">
        <v>99</v>
      </c>
      <c r="N93" s="15">
        <f>SUM(Data_sheet_PTD!$N93:N93)</f>
        <v>43132.19</v>
      </c>
      <c r="O93" s="15">
        <f>SUM(Data_sheet_PTD!$N93:O93)</f>
        <v>95632.540000000008</v>
      </c>
      <c r="P93" s="15">
        <f>SUM(Data_sheet_PTD!$N93:P93)</f>
        <v>156188.39000000001</v>
      </c>
      <c r="Q93" s="15">
        <f>SUM(Data_sheet_PTD!$N93:Q93)</f>
        <v>230373.21000000002</v>
      </c>
      <c r="R93" s="15">
        <f>SUM(Data_sheet_PTD!$N93:R93)</f>
        <v>303010.86</v>
      </c>
      <c r="S93" s="15">
        <f>SUM(Data_sheet_PTD!$N93:S93)</f>
        <v>382372.74</v>
      </c>
      <c r="T93" s="15">
        <f>SUM(Data_sheet_PTD!$N93:T93)</f>
        <v>465067.13</v>
      </c>
      <c r="U93" s="15">
        <f>SUM(Data_sheet_PTD!$N93:U93)</f>
        <v>539507.74</v>
      </c>
      <c r="V93" s="15">
        <f>SUM(Data_sheet_PTD!$N93:V93)</f>
        <v>599154.52</v>
      </c>
      <c r="W93" s="15">
        <f>SUM(Data_sheet_PTD!$N93:W93)</f>
        <v>665536.94999999995</v>
      </c>
      <c r="X93" s="15">
        <f>SUM(Data_sheet_PTD!$N93:X93)</f>
        <v>712598.29999999993</v>
      </c>
      <c r="Y93" s="15">
        <f>SUM(Data_sheet_PTD!$N93:Y93)</f>
        <v>749874.2</v>
      </c>
      <c r="Z93" s="16"/>
      <c r="AA93" s="15">
        <f>SUM(Data_sheet_PTD!$AA93:AA93)</f>
        <v>52042.080000000002</v>
      </c>
      <c r="AB93" s="15">
        <f>SUM(Data_sheet_PTD!$AA93:AB93)</f>
        <v>114240.88</v>
      </c>
      <c r="AC93" s="15">
        <f>SUM(Data_sheet_PTD!$AA93:AC93)</f>
        <v>188633.96000000002</v>
      </c>
      <c r="AD93" s="15">
        <f>SUM(Data_sheet_PTD!$AA93:AD93)</f>
        <v>278440.44</v>
      </c>
      <c r="AE93" s="15">
        <f>SUM(Data_sheet_PTD!$AA93:AE93)</f>
        <v>368508.88</v>
      </c>
      <c r="AF93" s="15">
        <f>SUM(Data_sheet_PTD!$AA93:AF93)</f>
        <v>471984.79000000004</v>
      </c>
      <c r="AG93" s="15">
        <f>SUM(Data_sheet_PTD!$AA93:AG93)</f>
        <v>567679.07000000007</v>
      </c>
      <c r="AH93" s="15">
        <f>SUM(Data_sheet_PTD!$AA93:AH93)</f>
        <v>657374.08000000007</v>
      </c>
      <c r="AI93" s="15">
        <f>SUM(Data_sheet_PTD!$AA93:AI93)</f>
        <v>737170.09000000008</v>
      </c>
      <c r="AJ93" s="15">
        <f>SUM(Data_sheet_PTD!$AA93:AJ93)</f>
        <v>818661.18</v>
      </c>
      <c r="AK93" s="15">
        <f>SUM(Data_sheet_PTD!$AA93:AK93)</f>
        <v>872953.16</v>
      </c>
      <c r="AL93" s="15">
        <f>SUM(Data_sheet_PTD!$AA93:AL93)</f>
        <v>925948.07000000007</v>
      </c>
      <c r="AM93" s="16"/>
      <c r="AN93" s="15">
        <f>SUM(Data_sheet_PTD!$AN93:AN93)</f>
        <v>67943.38</v>
      </c>
      <c r="AO93" s="15">
        <f>SUM(Data_sheet_PTD!$AN93:AO93)</f>
        <v>143295.59000000003</v>
      </c>
      <c r="AP93" s="15">
        <f>SUM(Data_sheet_PTD!$AN93:AP93)</f>
        <v>238394.52000000002</v>
      </c>
      <c r="AQ93" s="15">
        <f>SUM(Data_sheet_PTD!$AN93:AQ93)</f>
        <v>332064.40000000002</v>
      </c>
      <c r="AR93" s="15">
        <f>SUM(Data_sheet_PTD!$AN93:AR93)</f>
        <v>443969.91000000003</v>
      </c>
      <c r="AS93" s="15">
        <f>SUM(Data_sheet_PTD!$AN93:AS93)</f>
        <v>554026.86</v>
      </c>
      <c r="AT93" s="15">
        <f>SUM(Data_sheet_PTD!$AN93:AT93)</f>
        <v>654130.56999999995</v>
      </c>
      <c r="AU93" s="15">
        <f>SUM(Data_sheet_PTD!$AN93:AU93)</f>
        <v>764838.77999999991</v>
      </c>
      <c r="AV93" s="15">
        <f>SUM(Data_sheet_PTD!$AN93:AV93)</f>
        <v>850565.34999999986</v>
      </c>
      <c r="AW93" s="15">
        <f>SUM(Data_sheet_PTD!$AN93:AW93)</f>
        <v>928003.61999999988</v>
      </c>
      <c r="AX93" s="15">
        <f>SUM(Data_sheet_PTD!$AN93:AX93)</f>
        <v>989174.49999999988</v>
      </c>
      <c r="AY93" s="15">
        <f>SUM(Data_sheet_PTD!$AN93:AY93)</f>
        <v>1042356.3899999999</v>
      </c>
      <c r="AZ93" s="16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17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3"/>
      <c r="DA93" s="15">
        <f>SUM(Data_sheet_PTD!DA93:$DA93)</f>
        <v>11545.955128205123</v>
      </c>
      <c r="DB93" s="15">
        <f>SUM(Data_sheet_PTD!$DA93:DB93)</f>
        <v>22767.257179487169</v>
      </c>
      <c r="DC93" s="15">
        <f>SUM(Data_sheet_PTD!$DA93:DC93)</f>
        <v>41034.673076923049</v>
      </c>
      <c r="DD93" s="15">
        <f>SUM(Data_sheet_PTD!$DA93:DD93)</f>
        <v>44898.073076923058</v>
      </c>
      <c r="DE93" s="15">
        <f>SUM(Data_sheet_PTD!$DA93:DE93)</f>
        <v>61276.337711069413</v>
      </c>
      <c r="DF93" s="15">
        <f>SUM(Data_sheet_PTD!$DA93:DF93)</f>
        <v>62488.746003752356</v>
      </c>
      <c r="DG93" s="15">
        <f>SUM(Data_sheet_PTD!$DA93:DG93)</f>
        <v>62015.068198874324</v>
      </c>
      <c r="DH93" s="15">
        <f>SUM(Data_sheet_PTD!$DA93:DH93)</f>
        <v>77627.86771106947</v>
      </c>
      <c r="DI93" s="15">
        <f>SUM(Data_sheet_PTD!$DA93:DI93)</f>
        <v>79376.64380863047</v>
      </c>
      <c r="DJ93" s="15">
        <f>SUM(Data_sheet_PTD!$DA93:DJ93)</f>
        <v>71546.347223264631</v>
      </c>
      <c r="DK93" s="15">
        <f>SUM(Data_sheet_PTD!$DA93:DK93)</f>
        <v>75441.301857410974</v>
      </c>
      <c r="DL93" s="15">
        <f>SUM(Data_sheet_PTD!$DA93:DL93)</f>
        <v>73034.043320825615</v>
      </c>
      <c r="DM93" s="13"/>
      <c r="DN93" s="15">
        <f>SUM(Data_sheet_PTD!$DN93:DN93)</f>
        <v>4355.3448717948759</v>
      </c>
      <c r="DO93" s="15">
        <f>SUM(Data_sheet_PTD!$DN93:DO93)</f>
        <v>6287.4528205128263</v>
      </c>
      <c r="DP93" s="15">
        <f>SUM(Data_sheet_PTD!$DN93:DP93)</f>
        <v>8725.8869230769305</v>
      </c>
      <c r="DQ93" s="15">
        <f>SUM(Data_sheet_PTD!$DN93:DQ93)</f>
        <v>8725.8869230769305</v>
      </c>
      <c r="DR93" s="15">
        <f>SUM(Data_sheet_PTD!$DN93:DR93)</f>
        <v>14184.692288930579</v>
      </c>
      <c r="DS93" s="15">
        <f>SUM(Data_sheet_PTD!$DN93:DS93)</f>
        <v>19553.323996247644</v>
      </c>
      <c r="DT93" s="15">
        <f>SUM(Data_sheet_PTD!$DN93:DT93)</f>
        <v>24436.431801125684</v>
      </c>
      <c r="DU93" s="15">
        <f>SUM(Data_sheet_PTD!$DN93:DU93)</f>
        <v>29836.832288930553</v>
      </c>
      <c r="DV93" s="15">
        <f>SUM(Data_sheet_PTD!$DN93:DV93)</f>
        <v>34018.616191369569</v>
      </c>
      <c r="DW93" s="15">
        <f>SUM(Data_sheet_PTD!$DN93:DW93)</f>
        <v>37796.092776735415</v>
      </c>
      <c r="DX93" s="15">
        <f>SUM(Data_sheet_PTD!$DN93:DX93)</f>
        <v>40780.038142589066</v>
      </c>
      <c r="DY93" s="15">
        <f>SUM(Data_sheet_PTD!$DN93:DY93)</f>
        <v>43374.276679174429</v>
      </c>
      <c r="DZ93" s="13"/>
      <c r="EB93" s="22">
        <f t="shared" si="4"/>
        <v>0</v>
      </c>
      <c r="EC93" s="22">
        <f t="shared" si="4"/>
        <v>0</v>
      </c>
      <c r="ED93" s="22">
        <f t="shared" si="4"/>
        <v>0</v>
      </c>
      <c r="EE93" s="22">
        <f t="shared" si="4"/>
        <v>0</v>
      </c>
      <c r="EF93" s="22">
        <f t="shared" si="4"/>
        <v>0</v>
      </c>
      <c r="EG93" s="22">
        <f t="shared" si="4"/>
        <v>0</v>
      </c>
      <c r="EH93" s="22">
        <f t="shared" si="5"/>
        <v>-1.1641532182693481E-10</v>
      </c>
      <c r="EI93" s="22">
        <f t="shared" si="5"/>
        <v>-1.8917489796876907E-10</v>
      </c>
      <c r="EJ93" s="22">
        <f t="shared" si="5"/>
        <v>-2.6193447411060333E-10</v>
      </c>
      <c r="EK93" s="22">
        <f t="shared" si="5"/>
        <v>-2.1827872842550278E-10</v>
      </c>
      <c r="EL93" s="22">
        <f t="shared" si="5"/>
        <v>-1.8917489796876907E-10</v>
      </c>
      <c r="EM93" s="22">
        <f t="shared" si="5"/>
        <v>-2.0372681319713593E-10</v>
      </c>
    </row>
    <row r="94" spans="12:143" x14ac:dyDescent="0.3">
      <c r="L94" s="7"/>
      <c r="M94" t="s">
        <v>100</v>
      </c>
      <c r="N94" s="15">
        <f>SUM(Data_sheet_PTD!$N94:N94)</f>
        <v>39002.47</v>
      </c>
      <c r="O94" s="15">
        <f>SUM(Data_sheet_PTD!$N94:O94)</f>
        <v>79013.399999999994</v>
      </c>
      <c r="P94" s="15">
        <f>SUM(Data_sheet_PTD!$N94:P94)</f>
        <v>126298.29999999999</v>
      </c>
      <c r="Q94" s="15">
        <f>SUM(Data_sheet_PTD!$N94:Q94)</f>
        <v>185651.46</v>
      </c>
      <c r="R94" s="15">
        <f>SUM(Data_sheet_PTD!$N94:R94)</f>
        <v>243019.33</v>
      </c>
      <c r="S94" s="15">
        <f>SUM(Data_sheet_PTD!$N94:S94)</f>
        <v>301393.65999999997</v>
      </c>
      <c r="T94" s="15">
        <f>SUM(Data_sheet_PTD!$N94:T94)</f>
        <v>375054.1</v>
      </c>
      <c r="U94" s="15">
        <f>SUM(Data_sheet_PTD!$N94:U94)</f>
        <v>438072.93</v>
      </c>
      <c r="V94" s="15">
        <f>SUM(Data_sheet_PTD!$N94:V94)</f>
        <v>496992.16</v>
      </c>
      <c r="W94" s="15">
        <f>SUM(Data_sheet_PTD!$N94:W94)</f>
        <v>556135.78999999992</v>
      </c>
      <c r="X94" s="15">
        <f>SUM(Data_sheet_PTD!$N94:X94)</f>
        <v>598312.55999999994</v>
      </c>
      <c r="Y94" s="15">
        <f>SUM(Data_sheet_PTD!$N94:Y94)</f>
        <v>634528.21</v>
      </c>
      <c r="Z94" s="16"/>
      <c r="AA94" s="15">
        <f>SUM(Data_sheet_PTD!$AA94:AA94)</f>
        <v>43270.05</v>
      </c>
      <c r="AB94" s="15">
        <f>SUM(Data_sheet_PTD!$AA94:AB94)</f>
        <v>85046.86</v>
      </c>
      <c r="AC94" s="15">
        <f>SUM(Data_sheet_PTD!$AA94:AC94)</f>
        <v>146889.31</v>
      </c>
      <c r="AD94" s="15">
        <f>SUM(Data_sheet_PTD!$AA94:AD94)</f>
        <v>217711.66999999998</v>
      </c>
      <c r="AE94" s="15">
        <f>SUM(Data_sheet_PTD!$AA94:AE94)</f>
        <v>296143.57999999996</v>
      </c>
      <c r="AF94" s="15">
        <f>SUM(Data_sheet_PTD!$AA94:AF94)</f>
        <v>386962.20999999996</v>
      </c>
      <c r="AG94" s="15">
        <f>SUM(Data_sheet_PTD!$AA94:AG94)</f>
        <v>468148.79999999993</v>
      </c>
      <c r="AH94" s="15">
        <f>SUM(Data_sheet_PTD!$AA94:AH94)</f>
        <v>544529.19999999995</v>
      </c>
      <c r="AI94" s="15">
        <f>SUM(Data_sheet_PTD!$AA94:AI94)</f>
        <v>612604.02</v>
      </c>
      <c r="AJ94" s="15">
        <f>SUM(Data_sheet_PTD!$AA94:AJ94)</f>
        <v>679685.95</v>
      </c>
      <c r="AK94" s="15">
        <f>SUM(Data_sheet_PTD!$AA94:AK94)</f>
        <v>728349.86</v>
      </c>
      <c r="AL94" s="15">
        <f>SUM(Data_sheet_PTD!$AA94:AL94)</f>
        <v>775513.04</v>
      </c>
      <c r="AM94" s="16"/>
      <c r="AN94" s="15">
        <f>SUM(Data_sheet_PTD!$AN94:AN94)</f>
        <v>51885.760000000002</v>
      </c>
      <c r="AO94" s="15">
        <f>SUM(Data_sheet_PTD!$AN94:AO94)</f>
        <v>109784.37</v>
      </c>
      <c r="AP94" s="15">
        <f>SUM(Data_sheet_PTD!$AN94:AP94)</f>
        <v>170578.27</v>
      </c>
      <c r="AQ94" s="15">
        <f>SUM(Data_sheet_PTD!$AN94:AQ94)</f>
        <v>239347.59999999998</v>
      </c>
      <c r="AR94" s="15">
        <f>SUM(Data_sheet_PTD!$AN94:AR94)</f>
        <v>317051.63</v>
      </c>
      <c r="AS94" s="15">
        <f>SUM(Data_sheet_PTD!$AN94:AS94)</f>
        <v>391169.56</v>
      </c>
      <c r="AT94" s="15">
        <f>SUM(Data_sheet_PTD!$AN94:AT94)</f>
        <v>460862.41000000003</v>
      </c>
      <c r="AU94" s="15">
        <f>SUM(Data_sheet_PTD!$AN94:AU94)</f>
        <v>539259.20000000007</v>
      </c>
      <c r="AV94" s="15">
        <f>SUM(Data_sheet_PTD!$AN94:AV94)</f>
        <v>605266.07000000007</v>
      </c>
      <c r="AW94" s="15">
        <f>SUM(Data_sheet_PTD!$AN94:AW94)</f>
        <v>669131.88000000012</v>
      </c>
      <c r="AX94" s="15">
        <f>SUM(Data_sheet_PTD!$AN94:AX94)</f>
        <v>714566.28000000014</v>
      </c>
      <c r="AY94" s="15">
        <f>SUM(Data_sheet_PTD!$AN94:AY94)</f>
        <v>758290.54000000015</v>
      </c>
      <c r="AZ94" s="16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17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3"/>
      <c r="DA94" s="15">
        <f>SUM(Data_sheet_PTD!DA94:$DA94)</f>
        <v>5109.9154054053988</v>
      </c>
      <c r="DB94" s="15">
        <f>SUM(Data_sheet_PTD!$DA94:DB94)</f>
        <v>17319.647162162157</v>
      </c>
      <c r="DC94" s="15">
        <f>SUM(Data_sheet_PTD!$DA94:DC94)</f>
        <v>16271.097162162161</v>
      </c>
      <c r="DD94" s="15">
        <f>SUM(Data_sheet_PTD!$DA94:DD94)</f>
        <v>14218.067162162159</v>
      </c>
      <c r="DE94" s="15">
        <f>SUM(Data_sheet_PTD!$DA94:DE94)</f>
        <v>13490.187162162154</v>
      </c>
      <c r="DF94" s="15">
        <f>SUM(Data_sheet_PTD!$DA94:DF94)</f>
        <v>-3210.5128378378613</v>
      </c>
      <c r="DG94" s="15">
        <f>SUM(Data_sheet_PTD!$DA94:DG94)</f>
        <v>-14704.25283783785</v>
      </c>
      <c r="DH94" s="15">
        <f>SUM(Data_sheet_PTD!$DA94:DH94)</f>
        <v>-12687.862837837843</v>
      </c>
      <c r="DI94" s="15">
        <f>SUM(Data_sheet_PTD!$DA94:DI94)</f>
        <v>-14755.812837837853</v>
      </c>
      <c r="DJ94" s="15">
        <f>SUM(Data_sheet_PTD!$DA94:DJ94)</f>
        <v>-17971.932837837841</v>
      </c>
      <c r="DK94" s="15">
        <f>SUM(Data_sheet_PTD!$DA94:DK94)</f>
        <v>-21201.442837837851</v>
      </c>
      <c r="DL94" s="15">
        <f>SUM(Data_sheet_PTD!$DA94:DL94)</f>
        <v>-24640.362837837853</v>
      </c>
      <c r="DM94" s="13"/>
      <c r="DN94" s="15">
        <f>SUM(Data_sheet_PTD!$DN94:DN94)</f>
        <v>3505.7945945945976</v>
      </c>
      <c r="DO94" s="15">
        <f>SUM(Data_sheet_PTD!$DN94:DO94)</f>
        <v>7417.8628378378444</v>
      </c>
      <c r="DP94" s="15">
        <f>SUM(Data_sheet_PTD!$DN94:DP94)</f>
        <v>7417.8628378378444</v>
      </c>
      <c r="DQ94" s="15">
        <f>SUM(Data_sheet_PTD!$DN94:DQ94)</f>
        <v>7417.8628378378444</v>
      </c>
      <c r="DR94" s="15">
        <f>SUM(Data_sheet_PTD!$DN94:DR94)</f>
        <v>7417.8628378378444</v>
      </c>
      <c r="DS94" s="15">
        <f>SUM(Data_sheet_PTD!$DN94:DS94)</f>
        <v>7417.8628378378444</v>
      </c>
      <c r="DT94" s="15">
        <f>SUM(Data_sheet_PTD!$DN94:DT94)</f>
        <v>7417.8628378378444</v>
      </c>
      <c r="DU94" s="15">
        <f>SUM(Data_sheet_PTD!$DN94:DU94)</f>
        <v>7417.8628378378444</v>
      </c>
      <c r="DV94" s="15">
        <f>SUM(Data_sheet_PTD!$DN94:DV94)</f>
        <v>7417.8628378378444</v>
      </c>
      <c r="DW94" s="15">
        <f>SUM(Data_sheet_PTD!$DN94:DW94)</f>
        <v>7417.8628378378444</v>
      </c>
      <c r="DX94" s="15">
        <f>SUM(Data_sheet_PTD!$DN94:DX94)</f>
        <v>7417.8628378378444</v>
      </c>
      <c r="DY94" s="15">
        <f>SUM(Data_sheet_PTD!$DN94:DY94)</f>
        <v>7417.8628378378444</v>
      </c>
      <c r="DZ94" s="13"/>
      <c r="EB94" s="22">
        <f t="shared" si="4"/>
        <v>0</v>
      </c>
      <c r="EC94" s="22">
        <f t="shared" si="4"/>
        <v>0</v>
      </c>
      <c r="ED94" s="22">
        <f t="shared" si="4"/>
        <v>0</v>
      </c>
      <c r="EE94" s="22">
        <f t="shared" si="4"/>
        <v>0</v>
      </c>
      <c r="EF94" s="22">
        <f t="shared" si="4"/>
        <v>4.7293724492192268E-11</v>
      </c>
      <c r="EG94" s="22">
        <f t="shared" si="4"/>
        <v>5.184119800105691E-11</v>
      </c>
      <c r="EH94" s="22">
        <f t="shared" si="5"/>
        <v>1.0822986951097846E-10</v>
      </c>
      <c r="EI94" s="22">
        <f t="shared" si="5"/>
        <v>1.1550582712516189E-10</v>
      </c>
      <c r="EJ94" s="22">
        <f t="shared" si="5"/>
        <v>5.5479176808148623E-11</v>
      </c>
      <c r="EK94" s="22">
        <f t="shared" si="5"/>
        <v>1.6370904631912708E-10</v>
      </c>
      <c r="EL94" s="22">
        <f t="shared" si="5"/>
        <v>1.6370904631912708E-10</v>
      </c>
      <c r="EM94" s="22">
        <f t="shared" si="5"/>
        <v>1.2369127944111824E-10</v>
      </c>
    </row>
    <row r="95" spans="12:143" x14ac:dyDescent="0.3">
      <c r="L95" s="7"/>
      <c r="M95" t="s">
        <v>101</v>
      </c>
      <c r="N95" s="15">
        <f>SUM(Data_sheet_PTD!$N95:N95)</f>
        <v>0</v>
      </c>
      <c r="O95" s="15">
        <f>SUM(Data_sheet_PTD!$N95:O95)</f>
        <v>0</v>
      </c>
      <c r="P95" s="15">
        <f>SUM(Data_sheet_PTD!$N95:P95)</f>
        <v>0</v>
      </c>
      <c r="Q95" s="15">
        <f>SUM(Data_sheet_PTD!$N95:Q95)</f>
        <v>0</v>
      </c>
      <c r="R95" s="15">
        <f>SUM(Data_sheet_PTD!$N95:R95)</f>
        <v>0</v>
      </c>
      <c r="S95" s="15">
        <f>SUM(Data_sheet_PTD!$N95:S95)</f>
        <v>0</v>
      </c>
      <c r="T95" s="15">
        <f>SUM(Data_sheet_PTD!$N95:T95)</f>
        <v>0</v>
      </c>
      <c r="U95" s="15">
        <f>SUM(Data_sheet_PTD!$N95:U95)</f>
        <v>0</v>
      </c>
      <c r="V95" s="15">
        <f>SUM(Data_sheet_PTD!$N95:V95)</f>
        <v>0</v>
      </c>
      <c r="W95" s="15">
        <f>SUM(Data_sheet_PTD!$N95:W95)</f>
        <v>0</v>
      </c>
      <c r="X95" s="15">
        <f>SUM(Data_sheet_PTD!$N95:X95)</f>
        <v>0</v>
      </c>
      <c r="Y95" s="15">
        <f>SUM(Data_sheet_PTD!$N95:Y95)</f>
        <v>0</v>
      </c>
      <c r="Z95" s="16"/>
      <c r="AA95" s="15">
        <f>SUM(Data_sheet_PTD!$AA95:AA95)</f>
        <v>0</v>
      </c>
      <c r="AB95" s="15">
        <f>SUM(Data_sheet_PTD!$AA95:AB95)</f>
        <v>0</v>
      </c>
      <c r="AC95" s="15">
        <f>SUM(Data_sheet_PTD!$AA95:AC95)</f>
        <v>0</v>
      </c>
      <c r="AD95" s="15">
        <f>SUM(Data_sheet_PTD!$AA95:AD95)</f>
        <v>0</v>
      </c>
      <c r="AE95" s="15">
        <f>SUM(Data_sheet_PTD!$AA95:AE95)</f>
        <v>0</v>
      </c>
      <c r="AF95" s="15">
        <f>SUM(Data_sheet_PTD!$AA95:AF95)</f>
        <v>0</v>
      </c>
      <c r="AG95" s="15">
        <f>SUM(Data_sheet_PTD!$AA95:AG95)</f>
        <v>0</v>
      </c>
      <c r="AH95" s="15">
        <f>SUM(Data_sheet_PTD!$AA95:AH95)</f>
        <v>0</v>
      </c>
      <c r="AI95" s="15">
        <f>SUM(Data_sheet_PTD!$AA95:AI95)</f>
        <v>0</v>
      </c>
      <c r="AJ95" s="15">
        <f>SUM(Data_sheet_PTD!$AA95:AJ95)</f>
        <v>0</v>
      </c>
      <c r="AK95" s="15">
        <f>SUM(Data_sheet_PTD!$AA95:AK95)</f>
        <v>0</v>
      </c>
      <c r="AL95" s="15">
        <f>SUM(Data_sheet_PTD!$AA95:AL95)</f>
        <v>0</v>
      </c>
      <c r="AM95" s="16"/>
      <c r="AN95" s="15">
        <f>SUM(Data_sheet_PTD!$AN95:AN95)</f>
        <v>0</v>
      </c>
      <c r="AO95" s="15">
        <f>SUM(Data_sheet_PTD!$AN95:AO95)</f>
        <v>0</v>
      </c>
      <c r="AP95" s="15">
        <f>SUM(Data_sheet_PTD!$AN95:AP95)</f>
        <v>0</v>
      </c>
      <c r="AQ95" s="15">
        <f>SUM(Data_sheet_PTD!$AN95:AQ95)</f>
        <v>0</v>
      </c>
      <c r="AR95" s="15">
        <f>SUM(Data_sheet_PTD!$AN95:AR95)</f>
        <v>0</v>
      </c>
      <c r="AS95" s="15">
        <f>SUM(Data_sheet_PTD!$AN95:AS95)</f>
        <v>0</v>
      </c>
      <c r="AT95" s="15">
        <f>SUM(Data_sheet_PTD!$AN95:AT95)</f>
        <v>0</v>
      </c>
      <c r="AU95" s="15">
        <f>SUM(Data_sheet_PTD!$AN95:AU95)</f>
        <v>0</v>
      </c>
      <c r="AV95" s="15">
        <f>SUM(Data_sheet_PTD!$AN95:AV95)</f>
        <v>0</v>
      </c>
      <c r="AW95" s="15">
        <f>SUM(Data_sheet_PTD!$AN95:AW95)</f>
        <v>0</v>
      </c>
      <c r="AX95" s="15">
        <f>SUM(Data_sheet_PTD!$AN95:AX95)</f>
        <v>0</v>
      </c>
      <c r="AY95" s="15">
        <f>SUM(Data_sheet_PTD!$AN95:AY95)</f>
        <v>0</v>
      </c>
      <c r="AZ95" s="16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17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3"/>
      <c r="DA95" s="15">
        <f>SUM(Data_sheet_PTD!DA95:$DA95)</f>
        <v>0</v>
      </c>
      <c r="DB95" s="15">
        <f>SUM(Data_sheet_PTD!$DA95:DB95)</f>
        <v>0</v>
      </c>
      <c r="DC95" s="15">
        <f>SUM(Data_sheet_PTD!$DA95:DC95)</f>
        <v>0</v>
      </c>
      <c r="DD95" s="15">
        <f>SUM(Data_sheet_PTD!$DA95:DD95)</f>
        <v>0</v>
      </c>
      <c r="DE95" s="15">
        <f>SUM(Data_sheet_PTD!$DA95:DE95)</f>
        <v>0</v>
      </c>
      <c r="DF95" s="15">
        <f>SUM(Data_sheet_PTD!$DA95:DF95)</f>
        <v>0</v>
      </c>
      <c r="DG95" s="15">
        <f>SUM(Data_sheet_PTD!$DA95:DG95)</f>
        <v>0</v>
      </c>
      <c r="DH95" s="15">
        <f>SUM(Data_sheet_PTD!$DA95:DH95)</f>
        <v>0</v>
      </c>
      <c r="DI95" s="15">
        <f>SUM(Data_sheet_PTD!$DA95:DI95)</f>
        <v>0</v>
      </c>
      <c r="DJ95" s="15">
        <f>SUM(Data_sheet_PTD!$DA95:DJ95)</f>
        <v>0</v>
      </c>
      <c r="DK95" s="15">
        <f>SUM(Data_sheet_PTD!$DA95:DK95)</f>
        <v>0</v>
      </c>
      <c r="DL95" s="15">
        <f>SUM(Data_sheet_PTD!$DA95:DL95)</f>
        <v>0</v>
      </c>
      <c r="DM95" s="13"/>
      <c r="DN95" s="15">
        <f>SUM(Data_sheet_PTD!$DN95:DN95)</f>
        <v>0</v>
      </c>
      <c r="DO95" s="15">
        <f>SUM(Data_sheet_PTD!$DN95:DO95)</f>
        <v>0</v>
      </c>
      <c r="DP95" s="15">
        <f>SUM(Data_sheet_PTD!$DN95:DP95)</f>
        <v>0</v>
      </c>
      <c r="DQ95" s="15">
        <f>SUM(Data_sheet_PTD!$DN95:DQ95)</f>
        <v>0</v>
      </c>
      <c r="DR95" s="15">
        <f>SUM(Data_sheet_PTD!$DN95:DR95)</f>
        <v>0</v>
      </c>
      <c r="DS95" s="15">
        <f>SUM(Data_sheet_PTD!$DN95:DS95)</f>
        <v>0</v>
      </c>
      <c r="DT95" s="15">
        <f>SUM(Data_sheet_PTD!$DN95:DT95)</f>
        <v>0</v>
      </c>
      <c r="DU95" s="15">
        <f>SUM(Data_sheet_PTD!$DN95:DU95)</f>
        <v>0</v>
      </c>
      <c r="DV95" s="15">
        <f>SUM(Data_sheet_PTD!$DN95:DV95)</f>
        <v>0</v>
      </c>
      <c r="DW95" s="15">
        <f>SUM(Data_sheet_PTD!$DN95:DW95)</f>
        <v>0</v>
      </c>
      <c r="DX95" s="15">
        <f>SUM(Data_sheet_PTD!$DN95:DX95)</f>
        <v>0</v>
      </c>
      <c r="DY95" s="15">
        <f>SUM(Data_sheet_PTD!$DN95:DY95)</f>
        <v>0</v>
      </c>
      <c r="DZ95" s="13"/>
      <c r="EB95" s="22">
        <f t="shared" si="4"/>
        <v>0</v>
      </c>
      <c r="EC95" s="22">
        <f t="shared" si="4"/>
        <v>0</v>
      </c>
      <c r="ED95" s="22">
        <f t="shared" si="4"/>
        <v>0</v>
      </c>
      <c r="EE95" s="22">
        <f t="shared" si="4"/>
        <v>0</v>
      </c>
      <c r="EF95" s="22">
        <f t="shared" si="4"/>
        <v>0</v>
      </c>
      <c r="EG95" s="22">
        <f t="shared" si="4"/>
        <v>0</v>
      </c>
      <c r="EH95" s="22">
        <f t="shared" si="5"/>
        <v>0</v>
      </c>
      <c r="EI95" s="22">
        <f t="shared" si="5"/>
        <v>0</v>
      </c>
      <c r="EJ95" s="22">
        <f t="shared" si="5"/>
        <v>0</v>
      </c>
      <c r="EK95" s="22">
        <f t="shared" si="5"/>
        <v>0</v>
      </c>
      <c r="EL95" s="22">
        <f t="shared" si="5"/>
        <v>0</v>
      </c>
      <c r="EM95" s="22">
        <f t="shared" si="5"/>
        <v>0</v>
      </c>
    </row>
    <row r="96" spans="12:143" x14ac:dyDescent="0.3">
      <c r="L96" s="7"/>
      <c r="M96" t="s">
        <v>102</v>
      </c>
      <c r="N96" s="15">
        <f>SUM(Data_sheet_PTD!$N96:N96)</f>
        <v>63389.27</v>
      </c>
      <c r="O96" s="15">
        <f>SUM(Data_sheet_PTD!$N96:O96)</f>
        <v>136546.41999999998</v>
      </c>
      <c r="P96" s="15">
        <f>SUM(Data_sheet_PTD!$N96:P96)</f>
        <v>232201.88</v>
      </c>
      <c r="Q96" s="15">
        <f>SUM(Data_sheet_PTD!$N96:Q96)</f>
        <v>349896.55</v>
      </c>
      <c r="R96" s="15">
        <f>SUM(Data_sheet_PTD!$N96:R96)</f>
        <v>469046.44999999995</v>
      </c>
      <c r="S96" s="15">
        <f>SUM(Data_sheet_PTD!$N96:S96)</f>
        <v>586869.40999999992</v>
      </c>
      <c r="T96" s="15">
        <f>SUM(Data_sheet_PTD!$N96:T96)</f>
        <v>723114.98999999987</v>
      </c>
      <c r="U96" s="15">
        <f>SUM(Data_sheet_PTD!$N96:U96)</f>
        <v>842607.96999999986</v>
      </c>
      <c r="V96" s="15">
        <f>SUM(Data_sheet_PTD!$N96:V96)</f>
        <v>939849.7799999998</v>
      </c>
      <c r="W96" s="15">
        <f>SUM(Data_sheet_PTD!$N96:W96)</f>
        <v>1032579.1499999998</v>
      </c>
      <c r="X96" s="15">
        <f>SUM(Data_sheet_PTD!$N96:X96)</f>
        <v>1097091.1899999997</v>
      </c>
      <c r="Y96" s="15">
        <f>SUM(Data_sheet_PTD!$N96:Y96)</f>
        <v>1158524.5399999998</v>
      </c>
      <c r="Z96" s="16"/>
      <c r="AA96" s="15">
        <f>SUM(Data_sheet_PTD!$AA96:AA96)</f>
        <v>73263.31</v>
      </c>
      <c r="AB96" s="15">
        <f>SUM(Data_sheet_PTD!$AA96:AB96)</f>
        <v>150006.57</v>
      </c>
      <c r="AC96" s="15">
        <f>SUM(Data_sheet_PTD!$AA96:AC96)</f>
        <v>247430.21000000002</v>
      </c>
      <c r="AD96" s="15">
        <f>SUM(Data_sheet_PTD!$AA96:AD96)</f>
        <v>366421.27</v>
      </c>
      <c r="AE96" s="15">
        <f>SUM(Data_sheet_PTD!$AA96:AE96)</f>
        <v>509250.24</v>
      </c>
      <c r="AF96" s="15">
        <f>SUM(Data_sheet_PTD!$AA96:AF96)</f>
        <v>671289.6</v>
      </c>
      <c r="AG96" s="15">
        <f>SUM(Data_sheet_PTD!$AA96:AG96)</f>
        <v>808963.05</v>
      </c>
      <c r="AH96" s="15">
        <f>SUM(Data_sheet_PTD!$AA96:AH96)</f>
        <v>925630.81</v>
      </c>
      <c r="AI96" s="15">
        <f>SUM(Data_sheet_PTD!$AA96:AI96)</f>
        <v>1038844.9400000001</v>
      </c>
      <c r="AJ96" s="15">
        <f>SUM(Data_sheet_PTD!$AA96:AJ96)</f>
        <v>1130170</v>
      </c>
      <c r="AK96" s="15">
        <f>SUM(Data_sheet_PTD!$AA96:AK96)</f>
        <v>1201973.81</v>
      </c>
      <c r="AL96" s="15">
        <f>SUM(Data_sheet_PTD!$AA96:AL96)</f>
        <v>1270730.1600000001</v>
      </c>
      <c r="AM96" s="16"/>
      <c r="AN96" s="15">
        <f>SUM(Data_sheet_PTD!$AN96:AN96)</f>
        <v>90540.04</v>
      </c>
      <c r="AO96" s="15">
        <f>SUM(Data_sheet_PTD!$AN96:AO96)</f>
        <v>196654.16999999998</v>
      </c>
      <c r="AP96" s="15">
        <f>SUM(Data_sheet_PTD!$AN96:AP96)</f>
        <v>313182.20999999996</v>
      </c>
      <c r="AQ96" s="15">
        <f>SUM(Data_sheet_PTD!$AN96:AQ96)</f>
        <v>434655.52999999997</v>
      </c>
      <c r="AR96" s="15">
        <f>SUM(Data_sheet_PTD!$AN96:AR96)</f>
        <v>572651.92999999993</v>
      </c>
      <c r="AS96" s="15">
        <f>SUM(Data_sheet_PTD!$AN96:AS96)</f>
        <v>718527.5</v>
      </c>
      <c r="AT96" s="15">
        <f>SUM(Data_sheet_PTD!$AN96:AT96)</f>
        <v>855879.83</v>
      </c>
      <c r="AU96" s="15">
        <f>SUM(Data_sheet_PTD!$AN96:AU96)</f>
        <v>1002128.4299999999</v>
      </c>
      <c r="AV96" s="15">
        <f>SUM(Data_sheet_PTD!$AN96:AV96)</f>
        <v>1115005.29</v>
      </c>
      <c r="AW96" s="15">
        <f>SUM(Data_sheet_PTD!$AN96:AW96)</f>
        <v>1220000.06</v>
      </c>
      <c r="AX96" s="15">
        <f>SUM(Data_sheet_PTD!$AN96:AX96)</f>
        <v>1305184.9300000002</v>
      </c>
      <c r="AY96" s="15">
        <f>SUM(Data_sheet_PTD!$AN96:AY96)</f>
        <v>1388519.12</v>
      </c>
      <c r="AZ96" s="16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17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3"/>
      <c r="DA96" s="15">
        <f>SUM(Data_sheet_PTD!DA96:$DA96)</f>
        <v>3166.5938961038951</v>
      </c>
      <c r="DB96" s="15">
        <f>SUM(Data_sheet_PTD!$DA96:DB96)</f>
        <v>16000.196883116891</v>
      </c>
      <c r="DC96" s="15">
        <f>SUM(Data_sheet_PTD!$DA96:DC96)</f>
        <v>16944.382857142857</v>
      </c>
      <c r="DD96" s="15">
        <f>SUM(Data_sheet_PTD!$DA96:DD96)</f>
        <v>19426.642857142859</v>
      </c>
      <c r="DE96" s="15">
        <f>SUM(Data_sheet_PTD!$DA96:DE96)</f>
        <v>14594.072857142859</v>
      </c>
      <c r="DF96" s="15">
        <f>SUM(Data_sheet_PTD!$DA96:DF96)</f>
        <v>-1569.7171428570982</v>
      </c>
      <c r="DG96" s="15">
        <f>SUM(Data_sheet_PTD!$DA96:DG96)</f>
        <v>-1890.8371428571152</v>
      </c>
      <c r="DH96" s="15">
        <f>SUM(Data_sheet_PTD!$DA96:DH96)</f>
        <v>27690.002857142896</v>
      </c>
      <c r="DI96" s="15">
        <f>SUM(Data_sheet_PTD!$DA96:DI96)</f>
        <v>27352.732857142884</v>
      </c>
      <c r="DJ96" s="15">
        <f>SUM(Data_sheet_PTD!$DA96:DJ96)</f>
        <v>41022.442857142865</v>
      </c>
      <c r="DK96" s="15">
        <f>SUM(Data_sheet_PTD!$DA96:DK96)</f>
        <v>54403.502857142856</v>
      </c>
      <c r="DL96" s="15">
        <f>SUM(Data_sheet_PTD!$DA96:DL96)</f>
        <v>68981.342857142852</v>
      </c>
      <c r="DM96" s="13"/>
      <c r="DN96" s="15">
        <f>SUM(Data_sheet_PTD!$DN96:DN96)</f>
        <v>14110.136103896102</v>
      </c>
      <c r="DO96" s="15">
        <f>SUM(Data_sheet_PTD!$DN96:DO96)</f>
        <v>30647.403116883113</v>
      </c>
      <c r="DP96" s="15">
        <f>SUM(Data_sheet_PTD!$DN96:DP96)</f>
        <v>48807.61714285714</v>
      </c>
      <c r="DQ96" s="15">
        <f>SUM(Data_sheet_PTD!$DN96:DQ96)</f>
        <v>48807.61714285714</v>
      </c>
      <c r="DR96" s="15">
        <f>SUM(Data_sheet_PTD!$DN96:DR96)</f>
        <v>48807.61714285714</v>
      </c>
      <c r="DS96" s="15">
        <f>SUM(Data_sheet_PTD!$DN96:DS96)</f>
        <v>48807.61714285714</v>
      </c>
      <c r="DT96" s="15">
        <f>SUM(Data_sheet_PTD!$DN96:DT96)</f>
        <v>48807.61714285714</v>
      </c>
      <c r="DU96" s="15">
        <f>SUM(Data_sheet_PTD!$DN96:DU96)</f>
        <v>48807.61714285714</v>
      </c>
      <c r="DV96" s="15">
        <f>SUM(Data_sheet_PTD!$DN96:DV96)</f>
        <v>48807.61714285714</v>
      </c>
      <c r="DW96" s="15">
        <f>SUM(Data_sheet_PTD!$DN96:DW96)</f>
        <v>48807.61714285714</v>
      </c>
      <c r="DX96" s="15">
        <f>SUM(Data_sheet_PTD!$DN96:DX96)</f>
        <v>48807.61714285714</v>
      </c>
      <c r="DY96" s="15">
        <f>SUM(Data_sheet_PTD!$DN96:DY96)</f>
        <v>48807.61714285714</v>
      </c>
      <c r="DZ96" s="13"/>
      <c r="EB96" s="22">
        <f t="shared" si="4"/>
        <v>0</v>
      </c>
      <c r="EC96" s="22">
        <f t="shared" si="4"/>
        <v>0</v>
      </c>
      <c r="ED96" s="22">
        <f t="shared" si="4"/>
        <v>0</v>
      </c>
      <c r="EE96" s="22">
        <f t="shared" si="4"/>
        <v>0</v>
      </c>
      <c r="EF96" s="22">
        <f t="shared" si="4"/>
        <v>-5.8207660913467407E-11</v>
      </c>
      <c r="EG96" s="22">
        <f t="shared" si="4"/>
        <v>0</v>
      </c>
      <c r="EH96" s="22">
        <f t="shared" si="5"/>
        <v>-1.1641532182693481E-10</v>
      </c>
      <c r="EI96" s="22">
        <f t="shared" si="5"/>
        <v>-1.6007106751203537E-10</v>
      </c>
      <c r="EJ96" s="22">
        <f t="shared" si="5"/>
        <v>0</v>
      </c>
      <c r="EK96" s="22">
        <f t="shared" si="5"/>
        <v>0</v>
      </c>
      <c r="EL96" s="22">
        <f t="shared" si="5"/>
        <v>1.1641532182693481E-10</v>
      </c>
      <c r="EM96" s="22">
        <f t="shared" si="5"/>
        <v>0</v>
      </c>
    </row>
    <row r="97" spans="12:143" x14ac:dyDescent="0.3">
      <c r="L97" s="7"/>
      <c r="M97" t="s">
        <v>103</v>
      </c>
      <c r="N97" s="15">
        <f>SUM(Data_sheet_PTD!$N97:N97)</f>
        <v>40601.599999999999</v>
      </c>
      <c r="O97" s="15">
        <f>SUM(Data_sheet_PTD!$N97:O97)</f>
        <v>89654.299999999988</v>
      </c>
      <c r="P97" s="15">
        <f>SUM(Data_sheet_PTD!$N97:P97)</f>
        <v>147753.46999999997</v>
      </c>
      <c r="Q97" s="15">
        <f>SUM(Data_sheet_PTD!$N97:Q97)</f>
        <v>216520.47999999998</v>
      </c>
      <c r="R97" s="15">
        <f>SUM(Data_sheet_PTD!$N97:R97)</f>
        <v>279729.13</v>
      </c>
      <c r="S97" s="15">
        <f>SUM(Data_sheet_PTD!$N97:S97)</f>
        <v>346791.37</v>
      </c>
      <c r="T97" s="15">
        <f>SUM(Data_sheet_PTD!$N97:T97)</f>
        <v>421083.97</v>
      </c>
      <c r="U97" s="15">
        <f>SUM(Data_sheet_PTD!$N97:U97)</f>
        <v>481527.52999999997</v>
      </c>
      <c r="V97" s="15">
        <f>SUM(Data_sheet_PTD!$N97:V97)</f>
        <v>532670.94999999995</v>
      </c>
      <c r="W97" s="15">
        <f>SUM(Data_sheet_PTD!$N97:W97)</f>
        <v>586150.97</v>
      </c>
      <c r="X97" s="15">
        <f>SUM(Data_sheet_PTD!$N97:X97)</f>
        <v>627354.92999999993</v>
      </c>
      <c r="Y97" s="15">
        <f>SUM(Data_sheet_PTD!$N97:Y97)</f>
        <v>661635.37999999989</v>
      </c>
      <c r="Z97" s="16"/>
      <c r="AA97" s="15">
        <f>SUM(Data_sheet_PTD!$AA97:AA97)</f>
        <v>42653.96</v>
      </c>
      <c r="AB97" s="15">
        <f>SUM(Data_sheet_PTD!$AA97:AB97)</f>
        <v>92316.88</v>
      </c>
      <c r="AC97" s="15">
        <f>SUM(Data_sheet_PTD!$AA97:AC97)</f>
        <v>162781.37</v>
      </c>
      <c r="AD97" s="15">
        <f>SUM(Data_sheet_PTD!$AA97:AD97)</f>
        <v>236451.34999999998</v>
      </c>
      <c r="AE97" s="15">
        <f>SUM(Data_sheet_PTD!$AA97:AE97)</f>
        <v>307269.62</v>
      </c>
      <c r="AF97" s="15">
        <f>SUM(Data_sheet_PTD!$AA97:AF97)</f>
        <v>397221.74</v>
      </c>
      <c r="AG97" s="15">
        <f>SUM(Data_sheet_PTD!$AA97:AG97)</f>
        <v>480835.47</v>
      </c>
      <c r="AH97" s="15">
        <f>SUM(Data_sheet_PTD!$AA97:AH97)</f>
        <v>563880.46</v>
      </c>
      <c r="AI97" s="15">
        <f>SUM(Data_sheet_PTD!$AA97:AI97)</f>
        <v>637274.15999999992</v>
      </c>
      <c r="AJ97" s="15">
        <f>SUM(Data_sheet_PTD!$AA97:AJ97)</f>
        <v>707994.24999999988</v>
      </c>
      <c r="AK97" s="15">
        <f>SUM(Data_sheet_PTD!$AA97:AK97)</f>
        <v>759335.96999999986</v>
      </c>
      <c r="AL97" s="15">
        <f>SUM(Data_sheet_PTD!$AA97:AL97)</f>
        <v>808162.55999999982</v>
      </c>
      <c r="AM97" s="16"/>
      <c r="AN97" s="15">
        <f>SUM(Data_sheet_PTD!$AN97:AN97)</f>
        <v>55762.38</v>
      </c>
      <c r="AO97" s="15">
        <f>SUM(Data_sheet_PTD!$AN97:AO97)</f>
        <v>121464.16</v>
      </c>
      <c r="AP97" s="15">
        <f>SUM(Data_sheet_PTD!$AN97:AP97)</f>
        <v>207846.76</v>
      </c>
      <c r="AQ97" s="15">
        <f>SUM(Data_sheet_PTD!$AN97:AQ97)</f>
        <v>289029.32</v>
      </c>
      <c r="AR97" s="15">
        <f>SUM(Data_sheet_PTD!$AN97:AR97)</f>
        <v>380448.12</v>
      </c>
      <c r="AS97" s="15">
        <f>SUM(Data_sheet_PTD!$AN97:AS97)</f>
        <v>469543.03</v>
      </c>
      <c r="AT97" s="15">
        <f>SUM(Data_sheet_PTD!$AN97:AT97)</f>
        <v>553633.19000000006</v>
      </c>
      <c r="AU97" s="15">
        <f>SUM(Data_sheet_PTD!$AN97:AU97)</f>
        <v>646173.94000000006</v>
      </c>
      <c r="AV97" s="15">
        <f>SUM(Data_sheet_PTD!$AN97:AV97)</f>
        <v>717286.04</v>
      </c>
      <c r="AW97" s="15">
        <f>SUM(Data_sheet_PTD!$AN97:AW97)</f>
        <v>783406.66</v>
      </c>
      <c r="AX97" s="15">
        <f>SUM(Data_sheet_PTD!$AN97:AX97)</f>
        <v>838458.58000000007</v>
      </c>
      <c r="AY97" s="15">
        <f>SUM(Data_sheet_PTD!$AN97:AY97)</f>
        <v>886263.56</v>
      </c>
      <c r="AZ97" s="16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17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3"/>
      <c r="DA97" s="15">
        <f>SUM(Data_sheet_PTD!DA97:$DA97)</f>
        <v>8706.1268421052591</v>
      </c>
      <c r="DB97" s="15">
        <f>SUM(Data_sheet_PTD!$DA97:DB97)</f>
        <v>22151.495526315786</v>
      </c>
      <c r="DC97" s="15">
        <f>SUM(Data_sheet_PTD!$DA97:DC97)</f>
        <v>34659.766052631581</v>
      </c>
      <c r="DD97" s="15">
        <f>SUM(Data_sheet_PTD!$DA97:DD97)</f>
        <v>38967.771315789476</v>
      </c>
      <c r="DE97" s="15">
        <f>SUM(Data_sheet_PTD!$DA97:DE97)</f>
        <v>55959.664473684206</v>
      </c>
      <c r="DF97" s="15">
        <f>SUM(Data_sheet_PTD!$DA97:DF97)</f>
        <v>55102.454473684207</v>
      </c>
      <c r="DG97" s="15">
        <f>SUM(Data_sheet_PTD!$DA97:DG97)</f>
        <v>55578.884473684215</v>
      </c>
      <c r="DH97" s="15">
        <f>SUM(Data_sheet_PTD!$DA97:DH97)</f>
        <v>65074.64447368421</v>
      </c>
      <c r="DI97" s="15">
        <f>SUM(Data_sheet_PTD!$DA97:DI97)</f>
        <v>62793.044473684218</v>
      </c>
      <c r="DJ97" s="15">
        <f>SUM(Data_sheet_PTD!$DA97:DJ97)</f>
        <v>58193.574473684217</v>
      </c>
      <c r="DK97" s="15">
        <f>SUM(Data_sheet_PTD!$DA97:DK97)</f>
        <v>59813.195233177888</v>
      </c>
      <c r="DL97" s="15">
        <f>SUM(Data_sheet_PTD!$DA97:DL97)</f>
        <v>56976.206245836118</v>
      </c>
      <c r="DM97" s="13"/>
      <c r="DN97" s="15">
        <f>SUM(Data_sheet_PTD!$DN97:DN97)</f>
        <v>4402.2931578947409</v>
      </c>
      <c r="DO97" s="15">
        <f>SUM(Data_sheet_PTD!$DN97:DO97)</f>
        <v>6995.7844736842162</v>
      </c>
      <c r="DP97" s="15">
        <f>SUM(Data_sheet_PTD!$DN97:DP97)</f>
        <v>10405.623947368429</v>
      </c>
      <c r="DQ97" s="15">
        <f>SUM(Data_sheet_PTD!$DN97:DQ97)</f>
        <v>13610.198684210536</v>
      </c>
      <c r="DR97" s="15">
        <f>SUM(Data_sheet_PTD!$DN97:DR97)</f>
        <v>17218.835526315801</v>
      </c>
      <c r="DS97" s="15">
        <f>SUM(Data_sheet_PTD!$DN97:DS97)</f>
        <v>17218.835526315801</v>
      </c>
      <c r="DT97" s="15">
        <f>SUM(Data_sheet_PTD!$DN97:DT97)</f>
        <v>17218.835526315801</v>
      </c>
      <c r="DU97" s="15">
        <f>SUM(Data_sheet_PTD!$DN97:DU97)</f>
        <v>17218.835526315801</v>
      </c>
      <c r="DV97" s="15">
        <f>SUM(Data_sheet_PTD!$DN97:DV97)</f>
        <v>17218.835526315801</v>
      </c>
      <c r="DW97" s="15">
        <f>SUM(Data_sheet_PTD!$DN97:DW97)</f>
        <v>17218.835526315801</v>
      </c>
      <c r="DX97" s="15">
        <f>SUM(Data_sheet_PTD!$DN97:DX97)</f>
        <v>19309.414766822134</v>
      </c>
      <c r="DY97" s="15">
        <f>SUM(Data_sheet_PTD!$DN97:DY97)</f>
        <v>21124.793754163908</v>
      </c>
      <c r="DZ97" s="13"/>
      <c r="EB97" s="22">
        <f t="shared" si="4"/>
        <v>0</v>
      </c>
      <c r="EC97" s="22">
        <f t="shared" si="4"/>
        <v>0</v>
      </c>
      <c r="ED97" s="22">
        <f t="shared" si="4"/>
        <v>0</v>
      </c>
      <c r="EE97" s="22">
        <f t="shared" si="4"/>
        <v>0</v>
      </c>
      <c r="EF97" s="22">
        <f t="shared" si="4"/>
        <v>0</v>
      </c>
      <c r="EG97" s="22">
        <f t="shared" si="4"/>
        <v>0</v>
      </c>
      <c r="EH97" s="22">
        <f t="shared" si="5"/>
        <v>0</v>
      </c>
      <c r="EI97" s="22">
        <f t="shared" si="5"/>
        <v>0</v>
      </c>
      <c r="EJ97" s="22">
        <f t="shared" si="5"/>
        <v>0</v>
      </c>
      <c r="EK97" s="22">
        <f t="shared" si="5"/>
        <v>1.3096723705530167E-10</v>
      </c>
      <c r="EL97" s="22">
        <f t="shared" si="5"/>
        <v>2.0372681319713593E-10</v>
      </c>
      <c r="EM97" s="22">
        <f t="shared" si="5"/>
        <v>2.0372681319713593E-10</v>
      </c>
    </row>
    <row r="98" spans="12:143" x14ac:dyDescent="0.3">
      <c r="L98" s="7"/>
      <c r="M98" t="s">
        <v>104</v>
      </c>
      <c r="N98" s="15">
        <f>SUM(Data_sheet_PTD!$N98:N98)</f>
        <v>64831.58</v>
      </c>
      <c r="O98" s="15">
        <f>SUM(Data_sheet_PTD!$N98:O98)</f>
        <v>130553.31</v>
      </c>
      <c r="P98" s="15">
        <f>SUM(Data_sheet_PTD!$N98:P98)</f>
        <v>206938.94</v>
      </c>
      <c r="Q98" s="15">
        <f>SUM(Data_sheet_PTD!$N98:Q98)</f>
        <v>296930.42</v>
      </c>
      <c r="R98" s="15">
        <f>SUM(Data_sheet_PTD!$N98:R98)</f>
        <v>387564.77</v>
      </c>
      <c r="S98" s="15">
        <f>SUM(Data_sheet_PTD!$N98:S98)</f>
        <v>484308.16000000003</v>
      </c>
      <c r="T98" s="15">
        <f>SUM(Data_sheet_PTD!$N98:T98)</f>
        <v>586733.29</v>
      </c>
      <c r="U98" s="15">
        <f>SUM(Data_sheet_PTD!$N98:U98)</f>
        <v>677601.88</v>
      </c>
      <c r="V98" s="15">
        <f>SUM(Data_sheet_PTD!$N98:V98)</f>
        <v>751994.54</v>
      </c>
      <c r="W98" s="15">
        <f>SUM(Data_sheet_PTD!$N98:W98)</f>
        <v>824972.98</v>
      </c>
      <c r="X98" s="15">
        <f>SUM(Data_sheet_PTD!$N98:X98)</f>
        <v>893520.64</v>
      </c>
      <c r="Y98" s="15">
        <f>SUM(Data_sheet_PTD!$N98:Y98)</f>
        <v>976956.31</v>
      </c>
      <c r="Z98" s="16"/>
      <c r="AA98" s="15">
        <f>SUM(Data_sheet_PTD!$AA98:AA98)</f>
        <v>75469.399999999994</v>
      </c>
      <c r="AB98" s="15">
        <f>SUM(Data_sheet_PTD!$AA98:AB98)</f>
        <v>164672.75</v>
      </c>
      <c r="AC98" s="15">
        <f>SUM(Data_sheet_PTD!$AA98:AC98)</f>
        <v>281251.26</v>
      </c>
      <c r="AD98" s="15">
        <f>SUM(Data_sheet_PTD!$AA98:AD98)</f>
        <v>400011.13</v>
      </c>
      <c r="AE98" s="15">
        <f>SUM(Data_sheet_PTD!$AA98:AE98)</f>
        <v>531967.80000000005</v>
      </c>
      <c r="AF98" s="15">
        <f>SUM(Data_sheet_PTD!$AA98:AF98)</f>
        <v>675823.87000000011</v>
      </c>
      <c r="AG98" s="15">
        <f>SUM(Data_sheet_PTD!$AA98:AG98)</f>
        <v>816130.7300000001</v>
      </c>
      <c r="AH98" s="15">
        <f>SUM(Data_sheet_PTD!$AA98:AH98)</f>
        <v>948775.37000000011</v>
      </c>
      <c r="AI98" s="15">
        <f>SUM(Data_sheet_PTD!$AA98:AI98)</f>
        <v>1053989.02</v>
      </c>
      <c r="AJ98" s="15">
        <f>SUM(Data_sheet_PTD!$AA98:AJ98)</f>
        <v>1146546.33</v>
      </c>
      <c r="AK98" s="15">
        <f>SUM(Data_sheet_PTD!$AA98:AK98)</f>
        <v>1236456.9500000002</v>
      </c>
      <c r="AL98" s="15">
        <f>SUM(Data_sheet_PTD!$AA98:AL98)</f>
        <v>1340728.6500000001</v>
      </c>
      <c r="AM98" s="16"/>
      <c r="AN98" s="15">
        <f>SUM(Data_sheet_PTD!$AN98:AN98)</f>
        <v>95004.24</v>
      </c>
      <c r="AO98" s="15">
        <f>SUM(Data_sheet_PTD!$AN98:AO98)</f>
        <v>199678.99</v>
      </c>
      <c r="AP98" s="15">
        <f>SUM(Data_sheet_PTD!$AN98:AP98)</f>
        <v>336999.44999999995</v>
      </c>
      <c r="AQ98" s="15">
        <f>SUM(Data_sheet_PTD!$AN98:AQ98)</f>
        <v>464484.30999999994</v>
      </c>
      <c r="AR98" s="15">
        <f>SUM(Data_sheet_PTD!$AN98:AR98)</f>
        <v>608849.60999999987</v>
      </c>
      <c r="AS98" s="15">
        <f>SUM(Data_sheet_PTD!$AN98:AS98)</f>
        <v>754085.71999999986</v>
      </c>
      <c r="AT98" s="15">
        <f>SUM(Data_sheet_PTD!$AN98:AT98)</f>
        <v>895317.6399999999</v>
      </c>
      <c r="AU98" s="15">
        <f>SUM(Data_sheet_PTD!$AN98:AU98)</f>
        <v>1037754.95</v>
      </c>
      <c r="AV98" s="15">
        <f>SUM(Data_sheet_PTD!$AN98:AV98)</f>
        <v>1139242.3</v>
      </c>
      <c r="AW98" s="15">
        <f>SUM(Data_sheet_PTD!$AN98:AW98)</f>
        <v>1237235.29</v>
      </c>
      <c r="AX98" s="15">
        <f>SUM(Data_sheet_PTD!$AN98:AX98)</f>
        <v>1335656.77</v>
      </c>
      <c r="AY98" s="15">
        <f>SUM(Data_sheet_PTD!$AN98:AY98)</f>
        <v>1420275.83</v>
      </c>
      <c r="AZ98" s="16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17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3"/>
      <c r="DA98" s="15">
        <f>SUM(Data_sheet_PTD!DA98:$DA98)</f>
        <v>15150.028923076925</v>
      </c>
      <c r="DB98" s="15">
        <f>SUM(Data_sheet_PTD!$DA98:DB98)</f>
        <v>25790.286615384604</v>
      </c>
      <c r="DC98" s="15">
        <f>SUM(Data_sheet_PTD!$DA98:DC98)</f>
        <v>40194.369230769204</v>
      </c>
      <c r="DD98" s="15">
        <f>SUM(Data_sheet_PTD!$DA98:DD98)</f>
        <v>43035.442615384593</v>
      </c>
      <c r="DE98" s="15">
        <f>SUM(Data_sheet_PTD!$DA98:DE98)</f>
        <v>55444.072615384561</v>
      </c>
      <c r="DF98" s="15">
        <f>SUM(Data_sheet_PTD!$DA98:DF98)</f>
        <v>56824.112615384547</v>
      </c>
      <c r="DG98" s="15">
        <f>SUM(Data_sheet_PTD!$DA98:DG98)</f>
        <v>57749.172615384574</v>
      </c>
      <c r="DH98" s="15">
        <f>SUM(Data_sheet_PTD!$DA98:DH98)</f>
        <v>67541.84261538455</v>
      </c>
      <c r="DI98" s="15">
        <f>SUM(Data_sheet_PTD!$DA98:DI98)</f>
        <v>63815.542615384555</v>
      </c>
      <c r="DJ98" s="15">
        <f>SUM(Data_sheet_PTD!$DA98:DJ98)</f>
        <v>69251.222615384555</v>
      </c>
      <c r="DK98" s="15">
        <f>SUM(Data_sheet_PTD!$DA98:DK98)</f>
        <v>77762.082615384541</v>
      </c>
      <c r="DL98" s="15">
        <f>SUM(Data_sheet_PTD!$DA98:DL98)</f>
        <v>58109.442615384549</v>
      </c>
      <c r="DM98" s="13"/>
      <c r="DN98" s="15">
        <f>SUM(Data_sheet_PTD!$DN98:DN98)</f>
        <v>4384.8110769230807</v>
      </c>
      <c r="DO98" s="15">
        <f>SUM(Data_sheet_PTD!$DN98:DO98)</f>
        <v>9215.9533846153918</v>
      </c>
      <c r="DP98" s="15">
        <f>SUM(Data_sheet_PTD!$DN98:DP98)</f>
        <v>15553.820769230781</v>
      </c>
      <c r="DQ98" s="15">
        <f>SUM(Data_sheet_PTD!$DN98:DQ98)</f>
        <v>21437.737384615401</v>
      </c>
      <c r="DR98" s="15">
        <f>SUM(Data_sheet_PTD!$DN98:DR98)</f>
        <v>21437.737384615401</v>
      </c>
      <c r="DS98" s="15">
        <f>SUM(Data_sheet_PTD!$DN98:DS98)</f>
        <v>21437.737384615401</v>
      </c>
      <c r="DT98" s="15">
        <f>SUM(Data_sheet_PTD!$DN98:DT98)</f>
        <v>21437.737384615401</v>
      </c>
      <c r="DU98" s="15">
        <f>SUM(Data_sheet_PTD!$DN98:DU98)</f>
        <v>21437.737384615401</v>
      </c>
      <c r="DV98" s="15">
        <f>SUM(Data_sheet_PTD!$DN98:DV98)</f>
        <v>21437.737384615401</v>
      </c>
      <c r="DW98" s="15">
        <f>SUM(Data_sheet_PTD!$DN98:DW98)</f>
        <v>21437.737384615401</v>
      </c>
      <c r="DX98" s="15">
        <f>SUM(Data_sheet_PTD!$DN98:DX98)</f>
        <v>21437.737384615401</v>
      </c>
      <c r="DY98" s="15">
        <f>SUM(Data_sheet_PTD!$DN98:DY98)</f>
        <v>21437.737384615401</v>
      </c>
      <c r="DZ98" s="13"/>
      <c r="EB98" s="22">
        <f t="shared" si="4"/>
        <v>0</v>
      </c>
      <c r="EC98" s="22">
        <f t="shared" si="4"/>
        <v>0</v>
      </c>
      <c r="ED98" s="22">
        <f t="shared" si="4"/>
        <v>0</v>
      </c>
      <c r="EE98" s="22">
        <f t="shared" si="4"/>
        <v>-5.8207660913467407E-11</v>
      </c>
      <c r="EF98" s="22">
        <f t="shared" si="4"/>
        <v>-1.4551915228366852E-10</v>
      </c>
      <c r="EG98" s="22">
        <f t="shared" si="4"/>
        <v>-2.0372681319713593E-10</v>
      </c>
      <c r="EH98" s="22">
        <f t="shared" si="5"/>
        <v>-1.7462298274040222E-10</v>
      </c>
      <c r="EI98" s="22">
        <f t="shared" si="5"/>
        <v>-1.1641532182693481E-10</v>
      </c>
      <c r="EJ98" s="22">
        <f t="shared" si="5"/>
        <v>0</v>
      </c>
      <c r="EK98" s="22">
        <f t="shared" si="5"/>
        <v>0</v>
      </c>
      <c r="EL98" s="22">
        <f t="shared" si="5"/>
        <v>-1.1641532182693481E-10</v>
      </c>
      <c r="EM98" s="22">
        <f t="shared" si="5"/>
        <v>0</v>
      </c>
    </row>
    <row r="99" spans="12:143" x14ac:dyDescent="0.3">
      <c r="L99" s="7"/>
      <c r="M99" t="s">
        <v>105</v>
      </c>
      <c r="N99" s="15">
        <f>SUM(Data_sheet_PTD!$N99:N99)</f>
        <v>51582.16</v>
      </c>
      <c r="O99" s="15">
        <f>SUM(Data_sheet_PTD!$N99:O99)</f>
        <v>105573.05</v>
      </c>
      <c r="P99" s="15">
        <f>SUM(Data_sheet_PTD!$N99:P99)</f>
        <v>168271.3</v>
      </c>
      <c r="Q99" s="15">
        <f>SUM(Data_sheet_PTD!$N99:Q99)</f>
        <v>252790.3</v>
      </c>
      <c r="R99" s="15">
        <f>SUM(Data_sheet_PTD!$N99:R99)</f>
        <v>335053.40000000002</v>
      </c>
      <c r="S99" s="15">
        <f>SUM(Data_sheet_PTD!$N99:S99)</f>
        <v>429123.91000000003</v>
      </c>
      <c r="T99" s="15">
        <f>SUM(Data_sheet_PTD!$N99:T99)</f>
        <v>537885.27</v>
      </c>
      <c r="U99" s="15">
        <f>SUM(Data_sheet_PTD!$N99:U99)</f>
        <v>629362.15</v>
      </c>
      <c r="V99" s="15">
        <f>SUM(Data_sheet_PTD!$N99:V99)</f>
        <v>709099.98</v>
      </c>
      <c r="W99" s="15">
        <f>SUM(Data_sheet_PTD!$N99:W99)</f>
        <v>783058.73</v>
      </c>
      <c r="X99" s="15">
        <f>SUM(Data_sheet_PTD!$N99:X99)</f>
        <v>843453.37</v>
      </c>
      <c r="Y99" s="15">
        <f>SUM(Data_sheet_PTD!$N99:Y99)</f>
        <v>891305.87</v>
      </c>
      <c r="Z99" s="16"/>
      <c r="AA99" s="15">
        <f>SUM(Data_sheet_PTD!$AA99:AA99)</f>
        <v>60039.54</v>
      </c>
      <c r="AB99" s="15">
        <f>SUM(Data_sheet_PTD!$AA99:AB99)</f>
        <v>123686.73999999999</v>
      </c>
      <c r="AC99" s="15">
        <f>SUM(Data_sheet_PTD!$AA99:AC99)</f>
        <v>213226.57</v>
      </c>
      <c r="AD99" s="15">
        <f>SUM(Data_sheet_PTD!$AA99:AD99)</f>
        <v>315709.43</v>
      </c>
      <c r="AE99" s="15">
        <f>SUM(Data_sheet_PTD!$AA99:AE99)</f>
        <v>419662.13</v>
      </c>
      <c r="AF99" s="15">
        <f>SUM(Data_sheet_PTD!$AA99:AF99)</f>
        <v>544248.11</v>
      </c>
      <c r="AG99" s="15">
        <f>SUM(Data_sheet_PTD!$AA99:AG99)</f>
        <v>657476.67999999993</v>
      </c>
      <c r="AH99" s="15">
        <f>SUM(Data_sheet_PTD!$AA99:AH99)</f>
        <v>765689.60999999987</v>
      </c>
      <c r="AI99" s="15">
        <f>SUM(Data_sheet_PTD!$AA99:AI99)</f>
        <v>864140.98999999987</v>
      </c>
      <c r="AJ99" s="15">
        <f>SUM(Data_sheet_PTD!$AA99:AJ99)</f>
        <v>942600.11999999988</v>
      </c>
      <c r="AK99" s="15">
        <f>SUM(Data_sheet_PTD!$AA99:AK99)</f>
        <v>1008425.19</v>
      </c>
      <c r="AL99" s="15">
        <f>SUM(Data_sheet_PTD!$AA99:AL99)</f>
        <v>1045919.3899999999</v>
      </c>
      <c r="AM99" s="16"/>
      <c r="AN99" s="15">
        <f>SUM(Data_sheet_PTD!$AN99:AN99)</f>
        <v>73716.23</v>
      </c>
      <c r="AO99" s="15">
        <f>SUM(Data_sheet_PTD!$AN99:AO99)</f>
        <v>157464.72</v>
      </c>
      <c r="AP99" s="15">
        <f>SUM(Data_sheet_PTD!$AN99:AP99)</f>
        <v>259625.07</v>
      </c>
      <c r="AQ99" s="15">
        <f>SUM(Data_sheet_PTD!$AN99:AQ99)</f>
        <v>369304.33</v>
      </c>
      <c r="AR99" s="15">
        <f>SUM(Data_sheet_PTD!$AN99:AR99)</f>
        <v>486406.35000000003</v>
      </c>
      <c r="AS99" s="15">
        <f>SUM(Data_sheet_PTD!$AN99:AS99)</f>
        <v>604302.28</v>
      </c>
      <c r="AT99" s="15">
        <f>SUM(Data_sheet_PTD!$AN99:AT99)</f>
        <v>709320.55</v>
      </c>
      <c r="AU99" s="15">
        <f>SUM(Data_sheet_PTD!$AN99:AU99)</f>
        <v>826294.3</v>
      </c>
      <c r="AV99" s="15">
        <f>SUM(Data_sheet_PTD!$AN99:AV99)</f>
        <v>924426.5</v>
      </c>
      <c r="AW99" s="15">
        <f>SUM(Data_sheet_PTD!$AN99:AW99)</f>
        <v>1010813.1699999999</v>
      </c>
      <c r="AX99" s="15">
        <f>SUM(Data_sheet_PTD!$AN99:AX99)</f>
        <v>1080372.93</v>
      </c>
      <c r="AY99" s="15">
        <f>SUM(Data_sheet_PTD!$AN99:AY99)</f>
        <v>1142999.54</v>
      </c>
      <c r="AZ99" s="16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17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3"/>
      <c r="DA99" s="15">
        <f>SUM(Data_sheet_PTD!DA99:$DA99)</f>
        <v>5707.3678378378381</v>
      </c>
      <c r="DB99" s="15">
        <f>SUM(Data_sheet_PTD!$DA99:DB99)</f>
        <v>20149.976081081088</v>
      </c>
      <c r="DC99" s="15">
        <f>SUM(Data_sheet_PTD!$DA99:DC99)</f>
        <v>25867.769729729735</v>
      </c>
      <c r="DD99" s="15">
        <f>SUM(Data_sheet_PTD!$DA99:DD99)</f>
        <v>33064.169729729721</v>
      </c>
      <c r="DE99" s="15">
        <f>SUM(Data_sheet_PTD!$DA99:DE99)</f>
        <v>46213.489729729728</v>
      </c>
      <c r="DF99" s="15">
        <f>SUM(Data_sheet_PTD!$DA99:DF99)</f>
        <v>39523.439729729733</v>
      </c>
      <c r="DG99" s="15">
        <f>SUM(Data_sheet_PTD!$DA99:DG99)</f>
        <v>31313.139729729734</v>
      </c>
      <c r="DH99" s="15">
        <f>SUM(Data_sheet_PTD!$DA99:DH99)</f>
        <v>40073.959729729759</v>
      </c>
      <c r="DI99" s="15">
        <f>SUM(Data_sheet_PTD!$DA99:DI99)</f>
        <v>39754.779729729744</v>
      </c>
      <c r="DJ99" s="15">
        <f>SUM(Data_sheet_PTD!$DA99:DJ99)</f>
        <v>47682.319729729723</v>
      </c>
      <c r="DK99" s="15">
        <f>SUM(Data_sheet_PTD!$DA99:DK99)</f>
        <v>51417.009729729711</v>
      </c>
      <c r="DL99" s="15">
        <f>SUM(Data_sheet_PTD!$DA99:DL99)</f>
        <v>76549.419729729707</v>
      </c>
      <c r="DM99" s="13"/>
      <c r="DN99" s="15">
        <f>SUM(Data_sheet_PTD!$DN99:DN99)</f>
        <v>7969.3221621621578</v>
      </c>
      <c r="DO99" s="15">
        <f>SUM(Data_sheet_PTD!$DN99:DO99)</f>
        <v>13628.003918918919</v>
      </c>
      <c r="DP99" s="15">
        <f>SUM(Data_sheet_PTD!$DN99:DP99)</f>
        <v>20530.730270270276</v>
      </c>
      <c r="DQ99" s="15">
        <f>SUM(Data_sheet_PTD!$DN99:DQ99)</f>
        <v>20530.730270270276</v>
      </c>
      <c r="DR99" s="15">
        <f>SUM(Data_sheet_PTD!$DN99:DR99)</f>
        <v>20530.730270270276</v>
      </c>
      <c r="DS99" s="15">
        <f>SUM(Data_sheet_PTD!$DN99:DS99)</f>
        <v>20530.730270270276</v>
      </c>
      <c r="DT99" s="15">
        <f>SUM(Data_sheet_PTD!$DN99:DT99)</f>
        <v>20530.730270270276</v>
      </c>
      <c r="DU99" s="15">
        <f>SUM(Data_sheet_PTD!$DN99:DU99)</f>
        <v>20530.730270270276</v>
      </c>
      <c r="DV99" s="15">
        <f>SUM(Data_sheet_PTD!$DN99:DV99)</f>
        <v>20530.730270270276</v>
      </c>
      <c r="DW99" s="15">
        <f>SUM(Data_sheet_PTD!$DN99:DW99)</f>
        <v>20530.730270270276</v>
      </c>
      <c r="DX99" s="15">
        <f>SUM(Data_sheet_PTD!$DN99:DX99)</f>
        <v>20530.730270270276</v>
      </c>
      <c r="DY99" s="15">
        <f>SUM(Data_sheet_PTD!$DN99:DY99)</f>
        <v>20530.730270270276</v>
      </c>
      <c r="DZ99" s="13"/>
      <c r="EB99" s="22">
        <f t="shared" si="4"/>
        <v>0</v>
      </c>
      <c r="EC99" s="22">
        <f t="shared" si="4"/>
        <v>0</v>
      </c>
      <c r="ED99" s="22">
        <f t="shared" si="4"/>
        <v>0</v>
      </c>
      <c r="EE99" s="22">
        <f t="shared" si="4"/>
        <v>0</v>
      </c>
      <c r="EF99" s="22">
        <f t="shared" si="4"/>
        <v>0</v>
      </c>
      <c r="EG99" s="22">
        <f t="shared" si="4"/>
        <v>0</v>
      </c>
      <c r="EH99" s="22">
        <f t="shared" si="5"/>
        <v>1.0186340659856796E-10</v>
      </c>
      <c r="EI99" s="22">
        <f t="shared" si="5"/>
        <v>1.4551915228366852E-10</v>
      </c>
      <c r="EJ99" s="22">
        <f t="shared" si="5"/>
        <v>1.0186340659856796E-10</v>
      </c>
      <c r="EK99" s="22">
        <f t="shared" si="5"/>
        <v>0</v>
      </c>
      <c r="EL99" s="22">
        <f t="shared" si="5"/>
        <v>0</v>
      </c>
      <c r="EM99" s="22">
        <f t="shared" si="5"/>
        <v>1.6007106751203537E-10</v>
      </c>
    </row>
    <row r="100" spans="12:143" x14ac:dyDescent="0.3">
      <c r="L100" s="7"/>
      <c r="M100" t="s">
        <v>106</v>
      </c>
      <c r="N100" s="15">
        <f>SUM(Data_sheet_PTD!$N100:N100)</f>
        <v>0</v>
      </c>
      <c r="O100" s="15">
        <f>SUM(Data_sheet_PTD!$N100:O100)</f>
        <v>0</v>
      </c>
      <c r="P100" s="15">
        <f>SUM(Data_sheet_PTD!$N100:P100)</f>
        <v>0</v>
      </c>
      <c r="Q100" s="15">
        <f>SUM(Data_sheet_PTD!$N100:Q100)</f>
        <v>0</v>
      </c>
      <c r="R100" s="15">
        <f>SUM(Data_sheet_PTD!$N100:R100)</f>
        <v>0</v>
      </c>
      <c r="S100" s="15">
        <f>SUM(Data_sheet_PTD!$N100:S100)</f>
        <v>0</v>
      </c>
      <c r="T100" s="15">
        <f>SUM(Data_sheet_PTD!$N100:T100)</f>
        <v>0</v>
      </c>
      <c r="U100" s="15">
        <f>SUM(Data_sheet_PTD!$N100:U100)</f>
        <v>0</v>
      </c>
      <c r="V100" s="15">
        <f>SUM(Data_sheet_PTD!$N100:V100)</f>
        <v>0</v>
      </c>
      <c r="W100" s="15">
        <f>SUM(Data_sheet_PTD!$N100:W100)</f>
        <v>0</v>
      </c>
      <c r="X100" s="15">
        <f>SUM(Data_sheet_PTD!$N100:X100)</f>
        <v>0</v>
      </c>
      <c r="Y100" s="15">
        <f>SUM(Data_sheet_PTD!$N100:Y100)</f>
        <v>0</v>
      </c>
      <c r="Z100" s="16"/>
      <c r="AA100" s="15">
        <f>SUM(Data_sheet_PTD!$AA100:AA100)</f>
        <v>0</v>
      </c>
      <c r="AB100" s="15">
        <f>SUM(Data_sheet_PTD!$AA100:AB100)</f>
        <v>0</v>
      </c>
      <c r="AC100" s="15">
        <f>SUM(Data_sheet_PTD!$AA100:AC100)</f>
        <v>0</v>
      </c>
      <c r="AD100" s="15">
        <f>SUM(Data_sheet_PTD!$AA100:AD100)</f>
        <v>0</v>
      </c>
      <c r="AE100" s="15">
        <f>SUM(Data_sheet_PTD!$AA100:AE100)</f>
        <v>0</v>
      </c>
      <c r="AF100" s="15">
        <f>SUM(Data_sheet_PTD!$AA100:AF100)</f>
        <v>0</v>
      </c>
      <c r="AG100" s="15">
        <f>SUM(Data_sheet_PTD!$AA100:AG100)</f>
        <v>0</v>
      </c>
      <c r="AH100" s="15">
        <f>SUM(Data_sheet_PTD!$AA100:AH100)</f>
        <v>0</v>
      </c>
      <c r="AI100" s="15">
        <f>SUM(Data_sheet_PTD!$AA100:AI100)</f>
        <v>0</v>
      </c>
      <c r="AJ100" s="15">
        <f>SUM(Data_sheet_PTD!$AA100:AJ100)</f>
        <v>0</v>
      </c>
      <c r="AK100" s="15">
        <f>SUM(Data_sheet_PTD!$AA100:AK100)</f>
        <v>0</v>
      </c>
      <c r="AL100" s="15">
        <f>SUM(Data_sheet_PTD!$AA100:AL100)</f>
        <v>0</v>
      </c>
      <c r="AM100" s="16"/>
      <c r="AN100" s="15">
        <f>SUM(Data_sheet_PTD!$AN100:AN100)</f>
        <v>0</v>
      </c>
      <c r="AO100" s="15">
        <f>SUM(Data_sheet_PTD!$AN100:AO100)</f>
        <v>0</v>
      </c>
      <c r="AP100" s="15">
        <f>SUM(Data_sheet_PTD!$AN100:AP100)</f>
        <v>0</v>
      </c>
      <c r="AQ100" s="15">
        <f>SUM(Data_sheet_PTD!$AN100:AQ100)</f>
        <v>0</v>
      </c>
      <c r="AR100" s="15">
        <f>SUM(Data_sheet_PTD!$AN100:AR100)</f>
        <v>0</v>
      </c>
      <c r="AS100" s="15">
        <f>SUM(Data_sheet_PTD!$AN100:AS100)</f>
        <v>0</v>
      </c>
      <c r="AT100" s="15">
        <f>SUM(Data_sheet_PTD!$AN100:AT100)</f>
        <v>0</v>
      </c>
      <c r="AU100" s="15">
        <f>SUM(Data_sheet_PTD!$AN100:AU100)</f>
        <v>0</v>
      </c>
      <c r="AV100" s="15">
        <f>SUM(Data_sheet_PTD!$AN100:AV100)</f>
        <v>0</v>
      </c>
      <c r="AW100" s="15">
        <f>SUM(Data_sheet_PTD!$AN100:AW100)</f>
        <v>0</v>
      </c>
      <c r="AX100" s="15">
        <f>SUM(Data_sheet_PTD!$AN100:AX100)</f>
        <v>0</v>
      </c>
      <c r="AY100" s="15">
        <f>SUM(Data_sheet_PTD!$AN100:AY100)</f>
        <v>0</v>
      </c>
      <c r="AZ100" s="16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17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3"/>
      <c r="DA100" s="15">
        <f>SUM(Data_sheet_PTD!DA100:$DA100)</f>
        <v>0</v>
      </c>
      <c r="DB100" s="15">
        <f>SUM(Data_sheet_PTD!$DA100:DB100)</f>
        <v>0</v>
      </c>
      <c r="DC100" s="15">
        <f>SUM(Data_sheet_PTD!$DA100:DC100)</f>
        <v>0</v>
      </c>
      <c r="DD100" s="15">
        <f>SUM(Data_sheet_PTD!$DA100:DD100)</f>
        <v>0</v>
      </c>
      <c r="DE100" s="15">
        <f>SUM(Data_sheet_PTD!$DA100:DE100)</f>
        <v>0</v>
      </c>
      <c r="DF100" s="15">
        <f>SUM(Data_sheet_PTD!$DA100:DF100)</f>
        <v>0</v>
      </c>
      <c r="DG100" s="15">
        <f>SUM(Data_sheet_PTD!$DA100:DG100)</f>
        <v>0</v>
      </c>
      <c r="DH100" s="15">
        <f>SUM(Data_sheet_PTD!$DA100:DH100)</f>
        <v>0</v>
      </c>
      <c r="DI100" s="15">
        <f>SUM(Data_sheet_PTD!$DA100:DI100)</f>
        <v>0</v>
      </c>
      <c r="DJ100" s="15">
        <f>SUM(Data_sheet_PTD!$DA100:DJ100)</f>
        <v>0</v>
      </c>
      <c r="DK100" s="15">
        <f>SUM(Data_sheet_PTD!$DA100:DK100)</f>
        <v>0</v>
      </c>
      <c r="DL100" s="15">
        <f>SUM(Data_sheet_PTD!$DA100:DL100)</f>
        <v>0</v>
      </c>
      <c r="DM100" s="13"/>
      <c r="DN100" s="15">
        <f>SUM(Data_sheet_PTD!$DN100:DN100)</f>
        <v>0</v>
      </c>
      <c r="DO100" s="15">
        <f>SUM(Data_sheet_PTD!$DN100:DO100)</f>
        <v>0</v>
      </c>
      <c r="DP100" s="15">
        <f>SUM(Data_sheet_PTD!$DN100:DP100)</f>
        <v>0</v>
      </c>
      <c r="DQ100" s="15">
        <f>SUM(Data_sheet_PTD!$DN100:DQ100)</f>
        <v>0</v>
      </c>
      <c r="DR100" s="15">
        <f>SUM(Data_sheet_PTD!$DN100:DR100)</f>
        <v>0</v>
      </c>
      <c r="DS100" s="15">
        <f>SUM(Data_sheet_PTD!$DN100:DS100)</f>
        <v>0</v>
      </c>
      <c r="DT100" s="15">
        <f>SUM(Data_sheet_PTD!$DN100:DT100)</f>
        <v>0</v>
      </c>
      <c r="DU100" s="15">
        <f>SUM(Data_sheet_PTD!$DN100:DU100)</f>
        <v>0</v>
      </c>
      <c r="DV100" s="15">
        <f>SUM(Data_sheet_PTD!$DN100:DV100)</f>
        <v>0</v>
      </c>
      <c r="DW100" s="15">
        <f>SUM(Data_sheet_PTD!$DN100:DW100)</f>
        <v>0</v>
      </c>
      <c r="DX100" s="15">
        <f>SUM(Data_sheet_PTD!$DN100:DX100)</f>
        <v>0</v>
      </c>
      <c r="DY100" s="15">
        <f>SUM(Data_sheet_PTD!$DN100:DY100)</f>
        <v>0</v>
      </c>
      <c r="DZ100" s="13"/>
      <c r="EB100" s="22">
        <f t="shared" si="4"/>
        <v>0</v>
      </c>
      <c r="EC100" s="22">
        <f t="shared" si="4"/>
        <v>0</v>
      </c>
      <c r="ED100" s="22">
        <f t="shared" si="4"/>
        <v>0</v>
      </c>
      <c r="EE100" s="22">
        <f t="shared" si="4"/>
        <v>0</v>
      </c>
      <c r="EF100" s="22">
        <f t="shared" si="4"/>
        <v>0</v>
      </c>
      <c r="EG100" s="22">
        <f t="shared" si="4"/>
        <v>0</v>
      </c>
      <c r="EH100" s="22">
        <f t="shared" si="5"/>
        <v>0</v>
      </c>
      <c r="EI100" s="22">
        <f t="shared" si="5"/>
        <v>0</v>
      </c>
      <c r="EJ100" s="22">
        <f t="shared" si="5"/>
        <v>0</v>
      </c>
      <c r="EK100" s="22">
        <f t="shared" si="5"/>
        <v>0</v>
      </c>
      <c r="EL100" s="22">
        <f t="shared" si="5"/>
        <v>0</v>
      </c>
      <c r="EM100" s="22">
        <f t="shared" si="5"/>
        <v>0</v>
      </c>
    </row>
    <row r="101" spans="12:143" x14ac:dyDescent="0.3">
      <c r="L101" s="7"/>
      <c r="M101" t="s">
        <v>107</v>
      </c>
      <c r="N101" s="15">
        <f>SUM(Data_sheet_PTD!$N101:N101)</f>
        <v>44356.59</v>
      </c>
      <c r="O101" s="15">
        <f>SUM(Data_sheet_PTD!$N101:O101)</f>
        <v>93824.88</v>
      </c>
      <c r="P101" s="15">
        <f>SUM(Data_sheet_PTD!$N101:P101)</f>
        <v>149912.27000000002</v>
      </c>
      <c r="Q101" s="15">
        <f>SUM(Data_sheet_PTD!$N101:Q101)</f>
        <v>226096.41000000003</v>
      </c>
      <c r="R101" s="15">
        <f>SUM(Data_sheet_PTD!$N101:R101)</f>
        <v>301622.34000000003</v>
      </c>
      <c r="S101" s="15">
        <f>SUM(Data_sheet_PTD!$N101:S101)</f>
        <v>384065.32</v>
      </c>
      <c r="T101" s="15">
        <f>SUM(Data_sheet_PTD!$N101:T101)</f>
        <v>478253.26</v>
      </c>
      <c r="U101" s="15">
        <f>SUM(Data_sheet_PTD!$N101:U101)</f>
        <v>558933.74</v>
      </c>
      <c r="V101" s="15">
        <f>SUM(Data_sheet_PTD!$N101:V101)</f>
        <v>624763.77</v>
      </c>
      <c r="W101" s="15">
        <f>SUM(Data_sheet_PTD!$N101:W101)</f>
        <v>690222.18</v>
      </c>
      <c r="X101" s="15">
        <f>SUM(Data_sheet_PTD!$N101:X101)</f>
        <v>744082.9800000001</v>
      </c>
      <c r="Y101" s="15">
        <f>SUM(Data_sheet_PTD!$N101:Y101)</f>
        <v>787753.45000000007</v>
      </c>
      <c r="Z101" s="16"/>
      <c r="AA101" s="15">
        <f>SUM(Data_sheet_PTD!$AA101:AA101)</f>
        <v>54335.95</v>
      </c>
      <c r="AB101" s="15">
        <f>SUM(Data_sheet_PTD!$AA101:AB101)</f>
        <v>112422.51999999999</v>
      </c>
      <c r="AC101" s="15">
        <f>SUM(Data_sheet_PTD!$AA101:AC101)</f>
        <v>187046.49</v>
      </c>
      <c r="AD101" s="15">
        <f>SUM(Data_sheet_PTD!$AA101:AD101)</f>
        <v>272908.93</v>
      </c>
      <c r="AE101" s="15">
        <f>SUM(Data_sheet_PTD!$AA101:AE101)</f>
        <v>363112.36</v>
      </c>
      <c r="AF101" s="15">
        <f>SUM(Data_sheet_PTD!$AA101:AF101)</f>
        <v>470682.19</v>
      </c>
      <c r="AG101" s="15">
        <f>SUM(Data_sheet_PTD!$AA101:AG101)</f>
        <v>573081.57000000007</v>
      </c>
      <c r="AH101" s="15">
        <f>SUM(Data_sheet_PTD!$AA101:AH101)</f>
        <v>664289.21000000008</v>
      </c>
      <c r="AI101" s="15">
        <f>SUM(Data_sheet_PTD!$AA101:AI101)</f>
        <v>739063.29</v>
      </c>
      <c r="AJ101" s="15">
        <f>SUM(Data_sheet_PTD!$AA101:AJ101)</f>
        <v>800927.89</v>
      </c>
      <c r="AK101" s="15">
        <f>SUM(Data_sheet_PTD!$AA101:AK101)</f>
        <v>847251.1</v>
      </c>
      <c r="AL101" s="15">
        <f>SUM(Data_sheet_PTD!$AA101:AL101)</f>
        <v>894788.92999999993</v>
      </c>
      <c r="AM101" s="16"/>
      <c r="AN101" s="15">
        <f>SUM(Data_sheet_PTD!$AN101:AN101)</f>
        <v>59545.23</v>
      </c>
      <c r="AO101" s="15">
        <f>SUM(Data_sheet_PTD!$AN101:AO101)</f>
        <v>128111.23000000001</v>
      </c>
      <c r="AP101" s="15">
        <f>SUM(Data_sheet_PTD!$AN101:AP101)</f>
        <v>206924.51</v>
      </c>
      <c r="AQ101" s="15">
        <f>SUM(Data_sheet_PTD!$AN101:AQ101)</f>
        <v>290170.84000000003</v>
      </c>
      <c r="AR101" s="15">
        <f>SUM(Data_sheet_PTD!$AN101:AR101)</f>
        <v>383591.45</v>
      </c>
      <c r="AS101" s="15">
        <f>SUM(Data_sheet_PTD!$AN101:AS101)</f>
        <v>477149.54000000004</v>
      </c>
      <c r="AT101" s="15">
        <f>SUM(Data_sheet_PTD!$AN101:AT101)</f>
        <v>569267.16</v>
      </c>
      <c r="AU101" s="15">
        <f>SUM(Data_sheet_PTD!$AN101:AU101)</f>
        <v>671131.84000000008</v>
      </c>
      <c r="AV101" s="15">
        <f>SUM(Data_sheet_PTD!$AN101:AV101)</f>
        <v>753070.53</v>
      </c>
      <c r="AW101" s="15">
        <f>SUM(Data_sheet_PTD!$AN101:AW101)</f>
        <v>822369.33000000007</v>
      </c>
      <c r="AX101" s="15">
        <f>SUM(Data_sheet_PTD!$AN101:AX101)</f>
        <v>879512.3600000001</v>
      </c>
      <c r="AY101" s="15">
        <f>SUM(Data_sheet_PTD!$AN101:AY101)</f>
        <v>933795.69000000006</v>
      </c>
      <c r="AZ101" s="16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17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3"/>
      <c r="DA101" s="15">
        <f>SUM(Data_sheet_PTD!DA101:$DA101)</f>
        <v>1185.953648648652</v>
      </c>
      <c r="DB101" s="15">
        <f>SUM(Data_sheet_PTD!$DA101:DB101)</f>
        <v>7032.5458108108114</v>
      </c>
      <c r="DC101" s="15">
        <f>SUM(Data_sheet_PTD!$DA101:DC101)</f>
        <v>11221.855810810805</v>
      </c>
      <c r="DD101" s="15">
        <f>SUM(Data_sheet_PTD!$DA101:DD101)</f>
        <v>8605.7458108108021</v>
      </c>
      <c r="DE101" s="15">
        <f>SUM(Data_sheet_PTD!$DA101:DE101)</f>
        <v>11822.925810810819</v>
      </c>
      <c r="DF101" s="15">
        <f>SUM(Data_sheet_PTD!$DA101:DF101)</f>
        <v>-2188.8141891891937</v>
      </c>
      <c r="DG101" s="15">
        <f>SUM(Data_sheet_PTD!$DA101:DG101)</f>
        <v>-12470.574189189212</v>
      </c>
      <c r="DH101" s="15">
        <f>SUM(Data_sheet_PTD!$DA101:DH101)</f>
        <v>-1813.5341891892276</v>
      </c>
      <c r="DI101" s="15">
        <f>SUM(Data_sheet_PTD!$DA101:DI101)</f>
        <v>5351.0758108107784</v>
      </c>
      <c r="DJ101" s="15">
        <f>SUM(Data_sheet_PTD!$DA101:DJ101)</f>
        <v>12785.275810810797</v>
      </c>
      <c r="DK101" s="15">
        <f>SUM(Data_sheet_PTD!$DA101:DK101)</f>
        <v>23605.095810810799</v>
      </c>
      <c r="DL101" s="15">
        <f>SUM(Data_sheet_PTD!$DA101:DL101)</f>
        <v>30350.595810810795</v>
      </c>
      <c r="DM101" s="13"/>
      <c r="DN101" s="15">
        <f>SUM(Data_sheet_PTD!$DN101:DN101)</f>
        <v>4023.3263513513548</v>
      </c>
      <c r="DO101" s="15">
        <f>SUM(Data_sheet_PTD!$DN101:DO101)</f>
        <v>8656.1641891891959</v>
      </c>
      <c r="DP101" s="15">
        <f>SUM(Data_sheet_PTD!$DN101:DP101)</f>
        <v>8656.1641891891959</v>
      </c>
      <c r="DQ101" s="15">
        <f>SUM(Data_sheet_PTD!$DN101:DQ101)</f>
        <v>8656.1641891891959</v>
      </c>
      <c r="DR101" s="15">
        <f>SUM(Data_sheet_PTD!$DN101:DR101)</f>
        <v>8656.1641891891959</v>
      </c>
      <c r="DS101" s="15">
        <f>SUM(Data_sheet_PTD!$DN101:DS101)</f>
        <v>8656.1641891891959</v>
      </c>
      <c r="DT101" s="15">
        <f>SUM(Data_sheet_PTD!$DN101:DT101)</f>
        <v>8656.1641891891959</v>
      </c>
      <c r="DU101" s="15">
        <f>SUM(Data_sheet_PTD!$DN101:DU101)</f>
        <v>8656.1641891891959</v>
      </c>
      <c r="DV101" s="15">
        <f>SUM(Data_sheet_PTD!$DN101:DV101)</f>
        <v>8656.1641891891959</v>
      </c>
      <c r="DW101" s="15">
        <f>SUM(Data_sheet_PTD!$DN101:DW101)</f>
        <v>8656.1641891891959</v>
      </c>
      <c r="DX101" s="15">
        <f>SUM(Data_sheet_PTD!$DN101:DX101)</f>
        <v>8656.1641891891959</v>
      </c>
      <c r="DY101" s="15">
        <f>SUM(Data_sheet_PTD!$DN101:DY101)</f>
        <v>8656.1641891891959</v>
      </c>
      <c r="DZ101" s="13"/>
      <c r="EB101" s="22">
        <f t="shared" si="4"/>
        <v>0</v>
      </c>
      <c r="EC101" s="22">
        <f t="shared" si="4"/>
        <v>1.4551915228366852E-11</v>
      </c>
      <c r="ED101" s="22">
        <f t="shared" si="4"/>
        <v>0</v>
      </c>
      <c r="EE101" s="22">
        <f t="shared" si="4"/>
        <v>3.637978807091713E-11</v>
      </c>
      <c r="EF101" s="22">
        <f t="shared" si="4"/>
        <v>0</v>
      </c>
      <c r="EG101" s="22">
        <f t="shared" si="4"/>
        <v>3.2741809263825417E-11</v>
      </c>
      <c r="EH101" s="22">
        <f t="shared" si="5"/>
        <v>-1.6370904631912708E-11</v>
      </c>
      <c r="EI101" s="22">
        <f t="shared" si="5"/>
        <v>3.637978807091713E-11</v>
      </c>
      <c r="EJ101" s="22">
        <f t="shared" si="5"/>
        <v>1.6370904631912708E-11</v>
      </c>
      <c r="EK101" s="22">
        <f t="shared" si="5"/>
        <v>6.5483618527650833E-11</v>
      </c>
      <c r="EL101" s="22">
        <f t="shared" si="5"/>
        <v>1.3096723705530167E-10</v>
      </c>
      <c r="EM101" s="22">
        <f t="shared" si="5"/>
        <v>1.3096723705530167E-10</v>
      </c>
    </row>
    <row r="102" spans="12:143" x14ac:dyDescent="0.3">
      <c r="L102" s="7"/>
      <c r="M102" t="s">
        <v>108</v>
      </c>
      <c r="N102" s="15">
        <f>SUM(Data_sheet_PTD!$N102:N102)</f>
        <v>45806.720000000001</v>
      </c>
      <c r="O102" s="15">
        <f>SUM(Data_sheet_PTD!$N102:O102)</f>
        <v>98390.35</v>
      </c>
      <c r="P102" s="15">
        <f>SUM(Data_sheet_PTD!$N102:P102)</f>
        <v>147350.77000000002</v>
      </c>
      <c r="Q102" s="15">
        <f>SUM(Data_sheet_PTD!$N102:Q102)</f>
        <v>223159.11000000002</v>
      </c>
      <c r="R102" s="15">
        <f>SUM(Data_sheet_PTD!$N102:R102)</f>
        <v>292437.86</v>
      </c>
      <c r="S102" s="15">
        <f>SUM(Data_sheet_PTD!$N102:S102)</f>
        <v>368688.49</v>
      </c>
      <c r="T102" s="15">
        <f>SUM(Data_sheet_PTD!$N102:T102)</f>
        <v>451772.2</v>
      </c>
      <c r="U102" s="15">
        <f>SUM(Data_sheet_PTD!$N102:U102)</f>
        <v>528434.89</v>
      </c>
      <c r="V102" s="15">
        <f>SUM(Data_sheet_PTD!$N102:V102)</f>
        <v>591858.02</v>
      </c>
      <c r="W102" s="15">
        <f>SUM(Data_sheet_PTD!$N102:W102)</f>
        <v>657033.5</v>
      </c>
      <c r="X102" s="15">
        <f>SUM(Data_sheet_PTD!$N102:X102)</f>
        <v>700970.3</v>
      </c>
      <c r="Y102" s="15">
        <f>SUM(Data_sheet_PTD!$N102:Y102)</f>
        <v>742228.85000000009</v>
      </c>
      <c r="Z102" s="16"/>
      <c r="AA102" s="15">
        <f>SUM(Data_sheet_PTD!$AA102:AA102)</f>
        <v>54352.92</v>
      </c>
      <c r="AB102" s="15">
        <f>SUM(Data_sheet_PTD!$AA102:AB102)</f>
        <v>109356.54000000001</v>
      </c>
      <c r="AC102" s="15">
        <f>SUM(Data_sheet_PTD!$AA102:AC102)</f>
        <v>187582.49</v>
      </c>
      <c r="AD102" s="15">
        <f>SUM(Data_sheet_PTD!$AA102:AD102)</f>
        <v>274543.37</v>
      </c>
      <c r="AE102" s="15">
        <f>SUM(Data_sheet_PTD!$AA102:AE102)</f>
        <v>365737.55</v>
      </c>
      <c r="AF102" s="15">
        <f>SUM(Data_sheet_PTD!$AA102:AF102)</f>
        <v>475771.07999999996</v>
      </c>
      <c r="AG102" s="15">
        <f>SUM(Data_sheet_PTD!$AA102:AG102)</f>
        <v>575390.30999999994</v>
      </c>
      <c r="AH102" s="15">
        <f>SUM(Data_sheet_PTD!$AA102:AH102)</f>
        <v>672546.28999999992</v>
      </c>
      <c r="AI102" s="15">
        <f>SUM(Data_sheet_PTD!$AA102:AI102)</f>
        <v>754674.39999999991</v>
      </c>
      <c r="AJ102" s="15">
        <f>SUM(Data_sheet_PTD!$AA102:AJ102)</f>
        <v>824056.94</v>
      </c>
      <c r="AK102" s="15">
        <f>SUM(Data_sheet_PTD!$AA102:AK102)</f>
        <v>880794.72</v>
      </c>
      <c r="AL102" s="15">
        <f>SUM(Data_sheet_PTD!$AA102:AL102)</f>
        <v>933625.15999999992</v>
      </c>
      <c r="AM102" s="16"/>
      <c r="AN102" s="15">
        <f>SUM(Data_sheet_PTD!$AN102:AN102)</f>
        <v>67164.78</v>
      </c>
      <c r="AO102" s="15">
        <f>SUM(Data_sheet_PTD!$AN102:AO102)</f>
        <v>145980.89000000001</v>
      </c>
      <c r="AP102" s="15">
        <f>SUM(Data_sheet_PTD!$AN102:AP102)</f>
        <v>236549.81</v>
      </c>
      <c r="AQ102" s="15">
        <f>SUM(Data_sheet_PTD!$AN102:AQ102)</f>
        <v>329453.66000000003</v>
      </c>
      <c r="AR102" s="15">
        <f>SUM(Data_sheet_PTD!$AN102:AR102)</f>
        <v>437557.62000000005</v>
      </c>
      <c r="AS102" s="15">
        <f>SUM(Data_sheet_PTD!$AN102:AS102)</f>
        <v>554941.82000000007</v>
      </c>
      <c r="AT102" s="15">
        <f>SUM(Data_sheet_PTD!$AN102:AT102)</f>
        <v>671948.76</v>
      </c>
      <c r="AU102" s="15">
        <f>SUM(Data_sheet_PTD!$AN102:AU102)</f>
        <v>793583.67</v>
      </c>
      <c r="AV102" s="15">
        <f>SUM(Data_sheet_PTD!$AN102:AV102)</f>
        <v>895937.49</v>
      </c>
      <c r="AW102" s="15">
        <f>SUM(Data_sheet_PTD!$AN102:AW102)</f>
        <v>986870.22</v>
      </c>
      <c r="AX102" s="15">
        <f>SUM(Data_sheet_PTD!$AN102:AX102)</f>
        <v>1056870.76</v>
      </c>
      <c r="AY102" s="15">
        <f>SUM(Data_sheet_PTD!$AN102:AY102)</f>
        <v>1130228.81</v>
      </c>
      <c r="AZ102" s="16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17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3"/>
      <c r="DA102" s="15">
        <f>SUM(Data_sheet_PTD!DA102:$DA102)</f>
        <v>9848.7079411764716</v>
      </c>
      <c r="DB102" s="15">
        <f>SUM(Data_sheet_PTD!$DA102:DB102)</f>
        <v>30184.016617647052</v>
      </c>
      <c r="DC102" s="15">
        <f>SUM(Data_sheet_PTD!$DA102:DC102)</f>
        <v>38531.298970588221</v>
      </c>
      <c r="DD102" s="15">
        <f>SUM(Data_sheet_PTD!$DA102:DD102)</f>
        <v>44474.268970588215</v>
      </c>
      <c r="DE102" s="15">
        <f>SUM(Data_sheet_PTD!$DA102:DE102)</f>
        <v>52618.863024642298</v>
      </c>
      <c r="DF102" s="15">
        <f>SUM(Data_sheet_PTD!$DA102:DF102)</f>
        <v>50451.895186804468</v>
      </c>
      <c r="DG102" s="15">
        <f>SUM(Data_sheet_PTD!$DA102:DG102)</f>
        <v>58352.555997615294</v>
      </c>
      <c r="DH102" s="15">
        <f>SUM(Data_sheet_PTD!$DA102:DH102)</f>
        <v>72969.195997615301</v>
      </c>
      <c r="DI102" s="15">
        <f>SUM(Data_sheet_PTD!$DA102:DI102)</f>
        <v>84895.947619236933</v>
      </c>
      <c r="DJ102" s="15">
        <f>SUM(Data_sheet_PTD!$DA102:DJ102)</f>
        <v>99073.213565182872</v>
      </c>
      <c r="DK102" s="15">
        <f>SUM(Data_sheet_PTD!$DA102:DK102)</f>
        <v>106660.25410572342</v>
      </c>
      <c r="DL102" s="15">
        <f>SUM(Data_sheet_PTD!$DA102:DL102)</f>
        <v>121239.91410572344</v>
      </c>
      <c r="DM102" s="13"/>
      <c r="DN102" s="15">
        <f>SUM(Data_sheet_PTD!$DN102:DN102)</f>
        <v>2963.1520588235317</v>
      </c>
      <c r="DO102" s="15">
        <f>SUM(Data_sheet_PTD!$DN102:DO102)</f>
        <v>6440.3333823529465</v>
      </c>
      <c r="DP102" s="15">
        <f>SUM(Data_sheet_PTD!$DN102:DP102)</f>
        <v>10436.021029411773</v>
      </c>
      <c r="DQ102" s="15">
        <f>SUM(Data_sheet_PTD!$DN102:DQ102)</f>
        <v>10436.021029411773</v>
      </c>
      <c r="DR102" s="15">
        <f>SUM(Data_sheet_PTD!$DN102:DR102)</f>
        <v>19201.206975357713</v>
      </c>
      <c r="DS102" s="15">
        <f>SUM(Data_sheet_PTD!$DN102:DS102)</f>
        <v>28718.844813195541</v>
      </c>
      <c r="DT102" s="15">
        <f>SUM(Data_sheet_PTD!$DN102:DT102)</f>
        <v>38205.894002384724</v>
      </c>
      <c r="DU102" s="15">
        <f>SUM(Data_sheet_PTD!$DN102:DU102)</f>
        <v>48068.184002384718</v>
      </c>
      <c r="DV102" s="15">
        <f>SUM(Data_sheet_PTD!$DN102:DV102)</f>
        <v>56367.142380763093</v>
      </c>
      <c r="DW102" s="15">
        <f>SUM(Data_sheet_PTD!$DN102:DW102)</f>
        <v>63740.066434817141</v>
      </c>
      <c r="DX102" s="15">
        <f>SUM(Data_sheet_PTD!$DN102:DX102)</f>
        <v>69415.785894276603</v>
      </c>
      <c r="DY102" s="15">
        <f>SUM(Data_sheet_PTD!$DN102:DY102)</f>
        <v>75363.7358942766</v>
      </c>
      <c r="DZ102" s="13"/>
      <c r="EB102" s="22">
        <f t="shared" si="4"/>
        <v>0</v>
      </c>
      <c r="EC102" s="22">
        <f t="shared" si="4"/>
        <v>0</v>
      </c>
      <c r="ED102" s="22">
        <f t="shared" si="4"/>
        <v>0</v>
      </c>
      <c r="EE102" s="22">
        <f t="shared" si="4"/>
        <v>0</v>
      </c>
      <c r="EF102" s="22">
        <f t="shared" si="4"/>
        <v>0</v>
      </c>
      <c r="EG102" s="22">
        <f t="shared" si="4"/>
        <v>0</v>
      </c>
      <c r="EH102" s="22">
        <f t="shared" si="5"/>
        <v>0</v>
      </c>
      <c r="EI102" s="22">
        <f t="shared" si="5"/>
        <v>0</v>
      </c>
      <c r="EJ102" s="22">
        <f t="shared" si="5"/>
        <v>0</v>
      </c>
      <c r="EK102" s="22">
        <f t="shared" si="5"/>
        <v>0</v>
      </c>
      <c r="EL102" s="22">
        <f t="shared" si="5"/>
        <v>0</v>
      </c>
      <c r="EM102" s="22">
        <f t="shared" si="5"/>
        <v>0</v>
      </c>
    </row>
    <row r="103" spans="12:143" x14ac:dyDescent="0.3">
      <c r="L103" s="7"/>
      <c r="M103" t="s">
        <v>109</v>
      </c>
      <c r="N103" s="15">
        <f>SUM(Data_sheet_PTD!$N103:N103)</f>
        <v>0</v>
      </c>
      <c r="O103" s="15">
        <f>SUM(Data_sheet_PTD!$N103:O103)</f>
        <v>0</v>
      </c>
      <c r="P103" s="15">
        <f>SUM(Data_sheet_PTD!$N103:P103)</f>
        <v>0</v>
      </c>
      <c r="Q103" s="15">
        <f>SUM(Data_sheet_PTD!$N103:Q103)</f>
        <v>0</v>
      </c>
      <c r="R103" s="15">
        <f>SUM(Data_sheet_PTD!$N103:R103)</f>
        <v>0</v>
      </c>
      <c r="S103" s="15">
        <f>SUM(Data_sheet_PTD!$N103:S103)</f>
        <v>0</v>
      </c>
      <c r="T103" s="15">
        <f>SUM(Data_sheet_PTD!$N103:T103)</f>
        <v>0</v>
      </c>
      <c r="U103" s="15">
        <f>SUM(Data_sheet_PTD!$N103:U103)</f>
        <v>0</v>
      </c>
      <c r="V103" s="15">
        <f>SUM(Data_sheet_PTD!$N103:V103)</f>
        <v>0</v>
      </c>
      <c r="W103" s="15">
        <f>SUM(Data_sheet_PTD!$N103:W103)</f>
        <v>0</v>
      </c>
      <c r="X103" s="15">
        <f>SUM(Data_sheet_PTD!$N103:X103)</f>
        <v>0</v>
      </c>
      <c r="Y103" s="15">
        <f>SUM(Data_sheet_PTD!$N103:Y103)</f>
        <v>0</v>
      </c>
      <c r="Z103" s="16"/>
      <c r="AA103" s="15">
        <f>SUM(Data_sheet_PTD!$AA103:AA103)</f>
        <v>0</v>
      </c>
      <c r="AB103" s="15">
        <f>SUM(Data_sheet_PTD!$AA103:AB103)</f>
        <v>0</v>
      </c>
      <c r="AC103" s="15">
        <f>SUM(Data_sheet_PTD!$AA103:AC103)</f>
        <v>0</v>
      </c>
      <c r="AD103" s="15">
        <f>SUM(Data_sheet_PTD!$AA103:AD103)</f>
        <v>0</v>
      </c>
      <c r="AE103" s="15">
        <f>SUM(Data_sheet_PTD!$AA103:AE103)</f>
        <v>0</v>
      </c>
      <c r="AF103" s="15">
        <f>SUM(Data_sheet_PTD!$AA103:AF103)</f>
        <v>0</v>
      </c>
      <c r="AG103" s="15">
        <f>SUM(Data_sheet_PTD!$AA103:AG103)</f>
        <v>0</v>
      </c>
      <c r="AH103" s="15">
        <f>SUM(Data_sheet_PTD!$AA103:AH103)</f>
        <v>0</v>
      </c>
      <c r="AI103" s="15">
        <f>SUM(Data_sheet_PTD!$AA103:AI103)</f>
        <v>0</v>
      </c>
      <c r="AJ103" s="15">
        <f>SUM(Data_sheet_PTD!$AA103:AJ103)</f>
        <v>0</v>
      </c>
      <c r="AK103" s="15">
        <f>SUM(Data_sheet_PTD!$AA103:AK103)</f>
        <v>0</v>
      </c>
      <c r="AL103" s="15">
        <f>SUM(Data_sheet_PTD!$AA103:AL103)</f>
        <v>0</v>
      </c>
      <c r="AM103" s="16"/>
      <c r="AN103" s="15">
        <f>SUM(Data_sheet_PTD!$AN103:AN103)</f>
        <v>0</v>
      </c>
      <c r="AO103" s="15">
        <f>SUM(Data_sheet_PTD!$AN103:AO103)</f>
        <v>0</v>
      </c>
      <c r="AP103" s="15">
        <f>SUM(Data_sheet_PTD!$AN103:AP103)</f>
        <v>0</v>
      </c>
      <c r="AQ103" s="15">
        <f>SUM(Data_sheet_PTD!$AN103:AQ103)</f>
        <v>0</v>
      </c>
      <c r="AR103" s="15">
        <f>SUM(Data_sheet_PTD!$AN103:AR103)</f>
        <v>0</v>
      </c>
      <c r="AS103" s="15">
        <f>SUM(Data_sheet_PTD!$AN103:AS103)</f>
        <v>0</v>
      </c>
      <c r="AT103" s="15">
        <f>SUM(Data_sheet_PTD!$AN103:AT103)</f>
        <v>0</v>
      </c>
      <c r="AU103" s="15">
        <f>SUM(Data_sheet_PTD!$AN103:AU103)</f>
        <v>0</v>
      </c>
      <c r="AV103" s="15">
        <f>SUM(Data_sheet_PTD!$AN103:AV103)</f>
        <v>0</v>
      </c>
      <c r="AW103" s="15">
        <f>SUM(Data_sheet_PTD!$AN103:AW103)</f>
        <v>0</v>
      </c>
      <c r="AX103" s="15">
        <f>SUM(Data_sheet_PTD!$AN103:AX103)</f>
        <v>0</v>
      </c>
      <c r="AY103" s="15">
        <f>SUM(Data_sheet_PTD!$AN103:AY103)</f>
        <v>0</v>
      </c>
      <c r="AZ103" s="16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17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3"/>
      <c r="DA103" s="15">
        <f>SUM(Data_sheet_PTD!DA103:$DA103)</f>
        <v>0</v>
      </c>
      <c r="DB103" s="15">
        <f>SUM(Data_sheet_PTD!$DA103:DB103)</f>
        <v>0</v>
      </c>
      <c r="DC103" s="15">
        <f>SUM(Data_sheet_PTD!$DA103:DC103)</f>
        <v>0</v>
      </c>
      <c r="DD103" s="15">
        <f>SUM(Data_sheet_PTD!$DA103:DD103)</f>
        <v>0</v>
      </c>
      <c r="DE103" s="15">
        <f>SUM(Data_sheet_PTD!$DA103:DE103)</f>
        <v>0</v>
      </c>
      <c r="DF103" s="15">
        <f>SUM(Data_sheet_PTD!$DA103:DF103)</f>
        <v>0</v>
      </c>
      <c r="DG103" s="15">
        <f>SUM(Data_sheet_PTD!$DA103:DG103)</f>
        <v>0</v>
      </c>
      <c r="DH103" s="15">
        <f>SUM(Data_sheet_PTD!$DA103:DH103)</f>
        <v>0</v>
      </c>
      <c r="DI103" s="15">
        <f>SUM(Data_sheet_PTD!$DA103:DI103)</f>
        <v>0</v>
      </c>
      <c r="DJ103" s="15">
        <f>SUM(Data_sheet_PTD!$DA103:DJ103)</f>
        <v>0</v>
      </c>
      <c r="DK103" s="15">
        <f>SUM(Data_sheet_PTD!$DA103:DK103)</f>
        <v>0</v>
      </c>
      <c r="DL103" s="15">
        <f>SUM(Data_sheet_PTD!$DA103:DL103)</f>
        <v>0</v>
      </c>
      <c r="DM103" s="13"/>
      <c r="DN103" s="15">
        <f>SUM(Data_sheet_PTD!$DN103:DN103)</f>
        <v>0</v>
      </c>
      <c r="DO103" s="15">
        <f>SUM(Data_sheet_PTD!$DN103:DO103)</f>
        <v>0</v>
      </c>
      <c r="DP103" s="15">
        <f>SUM(Data_sheet_PTD!$DN103:DP103)</f>
        <v>0</v>
      </c>
      <c r="DQ103" s="15">
        <f>SUM(Data_sheet_PTD!$DN103:DQ103)</f>
        <v>0</v>
      </c>
      <c r="DR103" s="15">
        <f>SUM(Data_sheet_PTD!$DN103:DR103)</f>
        <v>0</v>
      </c>
      <c r="DS103" s="15">
        <f>SUM(Data_sheet_PTD!$DN103:DS103)</f>
        <v>0</v>
      </c>
      <c r="DT103" s="15">
        <f>SUM(Data_sheet_PTD!$DN103:DT103)</f>
        <v>0</v>
      </c>
      <c r="DU103" s="15">
        <f>SUM(Data_sheet_PTD!$DN103:DU103)</f>
        <v>0</v>
      </c>
      <c r="DV103" s="15">
        <f>SUM(Data_sheet_PTD!$DN103:DV103)</f>
        <v>0</v>
      </c>
      <c r="DW103" s="15">
        <f>SUM(Data_sheet_PTD!$DN103:DW103)</f>
        <v>0</v>
      </c>
      <c r="DX103" s="15">
        <f>SUM(Data_sheet_PTD!$DN103:DX103)</f>
        <v>0</v>
      </c>
      <c r="DY103" s="15">
        <f>SUM(Data_sheet_PTD!$DN103:DY103)</f>
        <v>0</v>
      </c>
      <c r="DZ103" s="13"/>
      <c r="EB103" s="22">
        <f t="shared" si="4"/>
        <v>0</v>
      </c>
      <c r="EC103" s="22">
        <f t="shared" si="4"/>
        <v>0</v>
      </c>
      <c r="ED103" s="22">
        <f t="shared" si="4"/>
        <v>0</v>
      </c>
      <c r="EE103" s="22">
        <f t="shared" si="4"/>
        <v>0</v>
      </c>
      <c r="EF103" s="22">
        <f t="shared" si="4"/>
        <v>0</v>
      </c>
      <c r="EG103" s="22">
        <f t="shared" si="4"/>
        <v>0</v>
      </c>
      <c r="EH103" s="22">
        <f t="shared" si="5"/>
        <v>0</v>
      </c>
      <c r="EI103" s="22">
        <f t="shared" si="5"/>
        <v>0</v>
      </c>
      <c r="EJ103" s="22">
        <f t="shared" si="5"/>
        <v>0</v>
      </c>
      <c r="EK103" s="22">
        <f t="shared" si="5"/>
        <v>0</v>
      </c>
      <c r="EL103" s="22">
        <f t="shared" si="5"/>
        <v>0</v>
      </c>
      <c r="EM103" s="22">
        <f t="shared" si="5"/>
        <v>0</v>
      </c>
    </row>
    <row r="104" spans="12:143" x14ac:dyDescent="0.3">
      <c r="L104" s="7"/>
      <c r="M104" t="s">
        <v>110</v>
      </c>
      <c r="N104" s="15">
        <f>SUM(Data_sheet_PTD!$N104:N104)</f>
        <v>76502.75</v>
      </c>
      <c r="O104" s="15">
        <f>SUM(Data_sheet_PTD!$N104:O104)</f>
        <v>150748.41</v>
      </c>
      <c r="P104" s="15">
        <f>SUM(Data_sheet_PTD!$N104:P104)</f>
        <v>241085.43</v>
      </c>
      <c r="Q104" s="15">
        <f>SUM(Data_sheet_PTD!$N104:Q104)</f>
        <v>352066.5</v>
      </c>
      <c r="R104" s="15">
        <f>SUM(Data_sheet_PTD!$N104:R104)</f>
        <v>466410.81</v>
      </c>
      <c r="S104" s="15">
        <f>SUM(Data_sheet_PTD!$N104:S104)</f>
        <v>578407.63</v>
      </c>
      <c r="T104" s="15">
        <f>SUM(Data_sheet_PTD!$N104:T104)</f>
        <v>691787.92</v>
      </c>
      <c r="U104" s="15">
        <f>SUM(Data_sheet_PTD!$N104:U104)</f>
        <v>803613.06</v>
      </c>
      <c r="V104" s="15">
        <f>SUM(Data_sheet_PTD!$N104:V104)</f>
        <v>895105.81</v>
      </c>
      <c r="W104" s="15">
        <f>SUM(Data_sheet_PTD!$N104:W104)</f>
        <v>994587.82000000007</v>
      </c>
      <c r="X104" s="15">
        <f>SUM(Data_sheet_PTD!$N104:X104)</f>
        <v>1068908.6100000001</v>
      </c>
      <c r="Y104" s="15">
        <f>SUM(Data_sheet_PTD!$N104:Y104)</f>
        <v>1131907.57</v>
      </c>
      <c r="Z104" s="16"/>
      <c r="AA104" s="15">
        <f>SUM(Data_sheet_PTD!$AA104:AA104)</f>
        <v>83869.149999999994</v>
      </c>
      <c r="AB104" s="15">
        <f>SUM(Data_sheet_PTD!$AA104:AB104)</f>
        <v>158422.49</v>
      </c>
      <c r="AC104" s="15">
        <f>SUM(Data_sheet_PTD!$AA104:AC104)</f>
        <v>263462.84999999998</v>
      </c>
      <c r="AD104" s="15">
        <f>SUM(Data_sheet_PTD!$AA104:AD104)</f>
        <v>403627.77999999997</v>
      </c>
      <c r="AE104" s="15">
        <f>SUM(Data_sheet_PTD!$AA104:AE104)</f>
        <v>550116.01</v>
      </c>
      <c r="AF104" s="15">
        <f>SUM(Data_sheet_PTD!$AA104:AF104)</f>
        <v>713960.24</v>
      </c>
      <c r="AG104" s="15">
        <f>SUM(Data_sheet_PTD!$AA104:AG104)</f>
        <v>845164.65</v>
      </c>
      <c r="AH104" s="15">
        <f>SUM(Data_sheet_PTD!$AA104:AH104)</f>
        <v>974691.34000000008</v>
      </c>
      <c r="AI104" s="15">
        <f>SUM(Data_sheet_PTD!$AA104:AI104)</f>
        <v>1093313.9500000002</v>
      </c>
      <c r="AJ104" s="15">
        <f>SUM(Data_sheet_PTD!$AA104:AJ104)</f>
        <v>1207821.9200000002</v>
      </c>
      <c r="AK104" s="15">
        <f>SUM(Data_sheet_PTD!$AA104:AK104)</f>
        <v>1296584.7100000002</v>
      </c>
      <c r="AL104" s="15">
        <f>SUM(Data_sheet_PTD!$AA104:AL104)</f>
        <v>1374545.1900000002</v>
      </c>
      <c r="AM104" s="16"/>
      <c r="AN104" s="15">
        <f>SUM(Data_sheet_PTD!$AN104:AN104)</f>
        <v>110964.09</v>
      </c>
      <c r="AO104" s="15">
        <f>SUM(Data_sheet_PTD!$AN104:AO104)</f>
        <v>218769.78</v>
      </c>
      <c r="AP104" s="15">
        <f>SUM(Data_sheet_PTD!$AN104:AP104)</f>
        <v>341377.08</v>
      </c>
      <c r="AQ104" s="15">
        <f>SUM(Data_sheet_PTD!$AN104:AQ104)</f>
        <v>485103.16000000003</v>
      </c>
      <c r="AR104" s="15">
        <f>SUM(Data_sheet_PTD!$AN104:AR104)</f>
        <v>647997.62</v>
      </c>
      <c r="AS104" s="15">
        <f>SUM(Data_sheet_PTD!$AN104:AS104)</f>
        <v>794694.17999999993</v>
      </c>
      <c r="AT104" s="15">
        <f>SUM(Data_sheet_PTD!$AN104:AT104)</f>
        <v>922205.5199999999</v>
      </c>
      <c r="AU104" s="15">
        <f>SUM(Data_sheet_PTD!$AN104:AU104)</f>
        <v>1063707.93</v>
      </c>
      <c r="AV104" s="15">
        <f>SUM(Data_sheet_PTD!$AN104:AV104)</f>
        <v>1179923.75</v>
      </c>
      <c r="AW104" s="15">
        <f>SUM(Data_sheet_PTD!$AN104:AW104)</f>
        <v>1299123.01</v>
      </c>
      <c r="AX104" s="15">
        <f>SUM(Data_sheet_PTD!$AN104:AX104)</f>
        <v>1394225.35</v>
      </c>
      <c r="AY104" s="15">
        <f>SUM(Data_sheet_PTD!$AN104:AY104)</f>
        <v>1473053.4700000002</v>
      </c>
      <c r="AZ104" s="16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17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3"/>
      <c r="DA104" s="15">
        <f>SUM(Data_sheet_PTD!DA104:$DA104)</f>
        <v>7584.7703296703294</v>
      </c>
      <c r="DB104" s="15">
        <f>SUM(Data_sheet_PTD!$DA104:DB104)</f>
        <v>21882.273736263745</v>
      </c>
      <c r="DC104" s="15">
        <f>SUM(Data_sheet_PTD!$DA104:DC104)</f>
        <v>17891.886263736287</v>
      </c>
      <c r="DD104" s="15">
        <f>SUM(Data_sheet_PTD!$DA104:DD104)</f>
        <v>21453.036263736281</v>
      </c>
      <c r="DE104" s="15">
        <f>SUM(Data_sheet_PTD!$DA104:DE104)</f>
        <v>37859.266263736259</v>
      </c>
      <c r="DF104" s="15">
        <f>SUM(Data_sheet_PTD!$DA104:DF104)</f>
        <v>20711.596263736239</v>
      </c>
      <c r="DG104" s="15">
        <f>SUM(Data_sheet_PTD!$DA104:DG104)</f>
        <v>17018.526263736228</v>
      </c>
      <c r="DH104" s="15">
        <f>SUM(Data_sheet_PTD!$DA104:DH104)</f>
        <v>28994.246263736226</v>
      </c>
      <c r="DI104" s="15">
        <f>SUM(Data_sheet_PTD!$DA104:DI104)</f>
        <v>26587.456263736236</v>
      </c>
      <c r="DJ104" s="15">
        <f>SUM(Data_sheet_PTD!$DA104:DJ104)</f>
        <v>31278.746263736219</v>
      </c>
      <c r="DK104" s="15">
        <f>SUM(Data_sheet_PTD!$DA104:DK104)</f>
        <v>37618.296263736236</v>
      </c>
      <c r="DL104" s="15">
        <f>SUM(Data_sheet_PTD!$DA104:DL104)</f>
        <v>38485.936263736257</v>
      </c>
      <c r="DM104" s="13"/>
      <c r="DN104" s="15">
        <f>SUM(Data_sheet_PTD!$DN104:DN104)</f>
        <v>19510.169670329673</v>
      </c>
      <c r="DO104" s="15">
        <f>SUM(Data_sheet_PTD!$DN104:DO104)</f>
        <v>38465.016263736266</v>
      </c>
      <c r="DP104" s="15">
        <f>SUM(Data_sheet_PTD!$DN104:DP104)</f>
        <v>60022.343736263749</v>
      </c>
      <c r="DQ104" s="15">
        <f>SUM(Data_sheet_PTD!$DN104:DQ104)</f>
        <v>60022.343736263749</v>
      </c>
      <c r="DR104" s="15">
        <f>SUM(Data_sheet_PTD!$DN104:DR104)</f>
        <v>60022.343736263749</v>
      </c>
      <c r="DS104" s="15">
        <f>SUM(Data_sheet_PTD!$DN104:DS104)</f>
        <v>60022.343736263749</v>
      </c>
      <c r="DT104" s="15">
        <f>SUM(Data_sheet_PTD!$DN104:DT104)</f>
        <v>60022.343736263749</v>
      </c>
      <c r="DU104" s="15">
        <f>SUM(Data_sheet_PTD!$DN104:DU104)</f>
        <v>60022.343736263749</v>
      </c>
      <c r="DV104" s="15">
        <f>SUM(Data_sheet_PTD!$DN104:DV104)</f>
        <v>60022.343736263749</v>
      </c>
      <c r="DW104" s="15">
        <f>SUM(Data_sheet_PTD!$DN104:DW104)</f>
        <v>60022.343736263749</v>
      </c>
      <c r="DX104" s="15">
        <f>SUM(Data_sheet_PTD!$DN104:DX104)</f>
        <v>60022.343736263749</v>
      </c>
      <c r="DY104" s="15">
        <f>SUM(Data_sheet_PTD!$DN104:DY104)</f>
        <v>60022.343736263749</v>
      </c>
      <c r="DZ104" s="13"/>
      <c r="EB104" s="22">
        <f t="shared" si="4"/>
        <v>0</v>
      </c>
      <c r="EC104" s="22">
        <f t="shared" si="4"/>
        <v>0</v>
      </c>
      <c r="ED104" s="22">
        <f t="shared" si="4"/>
        <v>0</v>
      </c>
      <c r="EE104" s="22">
        <f t="shared" si="4"/>
        <v>0</v>
      </c>
      <c r="EF104" s="22">
        <f t="shared" si="4"/>
        <v>0</v>
      </c>
      <c r="EG104" s="22">
        <f t="shared" si="4"/>
        <v>0</v>
      </c>
      <c r="EH104" s="22">
        <f t="shared" si="5"/>
        <v>0</v>
      </c>
      <c r="EI104" s="22">
        <f t="shared" si="5"/>
        <v>-1.1641532182693481E-10</v>
      </c>
      <c r="EJ104" s="22">
        <f t="shared" si="5"/>
        <v>-1.7462298274040222E-10</v>
      </c>
      <c r="EK104" s="22">
        <f t="shared" si="5"/>
        <v>-1.1641532182693481E-10</v>
      </c>
      <c r="EL104" s="22">
        <f t="shared" si="5"/>
        <v>0</v>
      </c>
      <c r="EM104" s="22">
        <f t="shared" si="5"/>
        <v>0</v>
      </c>
    </row>
    <row r="105" spans="12:143" x14ac:dyDescent="0.3">
      <c r="L105" s="7"/>
      <c r="M105" t="s">
        <v>111</v>
      </c>
      <c r="N105" s="15">
        <f>SUM(Data_sheet_PTD!$N105:N105)</f>
        <v>59496.77</v>
      </c>
      <c r="O105" s="15">
        <f>SUM(Data_sheet_PTD!$N105:O105)</f>
        <v>122411.89</v>
      </c>
      <c r="P105" s="15">
        <f>SUM(Data_sheet_PTD!$N105:P105)</f>
        <v>195816.02000000002</v>
      </c>
      <c r="Q105" s="15">
        <f>SUM(Data_sheet_PTD!$N105:Q105)</f>
        <v>289148.93000000005</v>
      </c>
      <c r="R105" s="15">
        <f>SUM(Data_sheet_PTD!$N105:R105)</f>
        <v>379163.21000000008</v>
      </c>
      <c r="S105" s="15">
        <f>SUM(Data_sheet_PTD!$N105:S105)</f>
        <v>476835.51000000007</v>
      </c>
      <c r="T105" s="15">
        <f>SUM(Data_sheet_PTD!$N105:T105)</f>
        <v>594037.30000000005</v>
      </c>
      <c r="U105" s="15">
        <f>SUM(Data_sheet_PTD!$N105:U105)</f>
        <v>694321</v>
      </c>
      <c r="V105" s="15">
        <f>SUM(Data_sheet_PTD!$N105:V105)</f>
        <v>774171.75</v>
      </c>
      <c r="W105" s="15">
        <f>SUM(Data_sheet_PTD!$N105:W105)</f>
        <v>855148.89</v>
      </c>
      <c r="X105" s="15">
        <f>SUM(Data_sheet_PTD!$N105:X105)</f>
        <v>917076.64</v>
      </c>
      <c r="Y105" s="15">
        <f>SUM(Data_sheet_PTD!$N105:Y105)</f>
        <v>974736.28</v>
      </c>
      <c r="Z105" s="16"/>
      <c r="AA105" s="15">
        <f>SUM(Data_sheet_PTD!$AA105:AA105)</f>
        <v>69337.45</v>
      </c>
      <c r="AB105" s="15">
        <f>SUM(Data_sheet_PTD!$AA105:AB105)</f>
        <v>137643.28999999998</v>
      </c>
      <c r="AC105" s="15">
        <f>SUM(Data_sheet_PTD!$AA105:AC105)</f>
        <v>226510.72999999998</v>
      </c>
      <c r="AD105" s="15">
        <f>SUM(Data_sheet_PTD!$AA105:AD105)</f>
        <v>335048.53999999998</v>
      </c>
      <c r="AE105" s="15">
        <f>SUM(Data_sheet_PTD!$AA105:AE105)</f>
        <v>448741.25</v>
      </c>
      <c r="AF105" s="15">
        <f>SUM(Data_sheet_PTD!$AA105:AF105)</f>
        <v>583517.29</v>
      </c>
      <c r="AG105" s="15">
        <f>SUM(Data_sheet_PTD!$AA105:AG105)</f>
        <v>712029.88</v>
      </c>
      <c r="AH105" s="15">
        <f>SUM(Data_sheet_PTD!$AA105:AH105)</f>
        <v>832581.67</v>
      </c>
      <c r="AI105" s="15">
        <f>SUM(Data_sheet_PTD!$AA105:AI105)</f>
        <v>943586.47000000009</v>
      </c>
      <c r="AJ105" s="15">
        <f>SUM(Data_sheet_PTD!$AA105:AJ105)</f>
        <v>1039948.17</v>
      </c>
      <c r="AK105" s="15">
        <f>SUM(Data_sheet_PTD!$AA105:AK105)</f>
        <v>1112141.98</v>
      </c>
      <c r="AL105" s="15">
        <f>SUM(Data_sheet_PTD!$AA105:AL105)</f>
        <v>1183549.78</v>
      </c>
      <c r="AM105" s="16"/>
      <c r="AN105" s="15">
        <f>SUM(Data_sheet_PTD!$AN105:AN105)</f>
        <v>87810.29</v>
      </c>
      <c r="AO105" s="15">
        <f>SUM(Data_sheet_PTD!$AN105:AO105)</f>
        <v>182573.02</v>
      </c>
      <c r="AP105" s="15">
        <f>SUM(Data_sheet_PTD!$AN105:AP105)</f>
        <v>292994.26</v>
      </c>
      <c r="AQ105" s="15">
        <f>SUM(Data_sheet_PTD!$AN105:AQ105)</f>
        <v>411385.73</v>
      </c>
      <c r="AR105" s="15">
        <f>SUM(Data_sheet_PTD!$AN105:AR105)</f>
        <v>547264.41999999993</v>
      </c>
      <c r="AS105" s="15">
        <f>SUM(Data_sheet_PTD!$AN105:AS105)</f>
        <v>679842.2699999999</v>
      </c>
      <c r="AT105" s="15">
        <f>SUM(Data_sheet_PTD!$AN105:AT105)</f>
        <v>806875.52999999991</v>
      </c>
      <c r="AU105" s="15">
        <f>SUM(Data_sheet_PTD!$AN105:AU105)</f>
        <v>945703.98999999987</v>
      </c>
      <c r="AV105" s="15">
        <f>SUM(Data_sheet_PTD!$AN105:AV105)</f>
        <v>1061376.2899999998</v>
      </c>
      <c r="AW105" s="15">
        <f>SUM(Data_sheet_PTD!$AN105:AW105)</f>
        <v>1168889.6299999999</v>
      </c>
      <c r="AX105" s="15">
        <f>SUM(Data_sheet_PTD!$AN105:AX105)</f>
        <v>1249102.7899999998</v>
      </c>
      <c r="AY105" s="15">
        <f>SUM(Data_sheet_PTD!$AN105:AY105)</f>
        <v>1323074.1499999999</v>
      </c>
      <c r="AZ105" s="16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17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3"/>
      <c r="DA105" s="15">
        <f>SUM(Data_sheet_PTD!DA105:$DA105)</f>
        <v>12539.712297297294</v>
      </c>
      <c r="DB105" s="15">
        <f>SUM(Data_sheet_PTD!$DA105:DB105)</f>
        <v>32593.715135135128</v>
      </c>
      <c r="DC105" s="15">
        <f>SUM(Data_sheet_PTD!$DA105:DC105)</f>
        <v>54147.515135135131</v>
      </c>
      <c r="DD105" s="15">
        <f>SUM(Data_sheet_PTD!$DA105:DD105)</f>
        <v>64001.175135135141</v>
      </c>
      <c r="DE105" s="15">
        <f>SUM(Data_sheet_PTD!$DA105:DE105)</f>
        <v>86187.155135135137</v>
      </c>
      <c r="DF105" s="15">
        <f>SUM(Data_sheet_PTD!$DA105:DF105)</f>
        <v>83988.965135135149</v>
      </c>
      <c r="DG105" s="15">
        <f>SUM(Data_sheet_PTD!$DA105:DG105)</f>
        <v>82509.635135135162</v>
      </c>
      <c r="DH105" s="15">
        <f>SUM(Data_sheet_PTD!$DA105:DH105)</f>
        <v>100786.30513513516</v>
      </c>
      <c r="DI105" s="15">
        <f>SUM(Data_sheet_PTD!$DA105:DI105)</f>
        <v>105453.80513513518</v>
      </c>
      <c r="DJ105" s="15">
        <f>SUM(Data_sheet_PTD!$DA105:DJ105)</f>
        <v>116605.44513513519</v>
      </c>
      <c r="DK105" s="15">
        <f>SUM(Data_sheet_PTD!$DA105:DK105)</f>
        <v>124624.79513513518</v>
      </c>
      <c r="DL105" s="15">
        <f>SUM(Data_sheet_PTD!$DA105:DL105)</f>
        <v>127188.35513513519</v>
      </c>
      <c r="DM105" s="13"/>
      <c r="DN105" s="15">
        <f>SUM(Data_sheet_PTD!$DN105:DN105)</f>
        <v>5933.1277027027081</v>
      </c>
      <c r="DO105" s="15">
        <f>SUM(Data_sheet_PTD!$DN105:DO105)</f>
        <v>12336.014864864876</v>
      </c>
      <c r="DP105" s="15">
        <f>SUM(Data_sheet_PTD!$DN105:DP105)</f>
        <v>12336.014864864876</v>
      </c>
      <c r="DQ105" s="15">
        <f>SUM(Data_sheet_PTD!$DN105:DQ105)</f>
        <v>12336.014864864876</v>
      </c>
      <c r="DR105" s="15">
        <f>SUM(Data_sheet_PTD!$DN105:DR105)</f>
        <v>12336.014864864876</v>
      </c>
      <c r="DS105" s="15">
        <f>SUM(Data_sheet_PTD!$DN105:DS105)</f>
        <v>12336.014864864876</v>
      </c>
      <c r="DT105" s="15">
        <f>SUM(Data_sheet_PTD!$DN105:DT105)</f>
        <v>12336.014864864876</v>
      </c>
      <c r="DU105" s="15">
        <f>SUM(Data_sheet_PTD!$DN105:DU105)</f>
        <v>12336.014864864876</v>
      </c>
      <c r="DV105" s="15">
        <f>SUM(Data_sheet_PTD!$DN105:DV105)</f>
        <v>12336.014864864876</v>
      </c>
      <c r="DW105" s="15">
        <f>SUM(Data_sheet_PTD!$DN105:DW105)</f>
        <v>12336.014864864876</v>
      </c>
      <c r="DX105" s="15">
        <f>SUM(Data_sheet_PTD!$DN105:DX105)</f>
        <v>12336.014864864876</v>
      </c>
      <c r="DY105" s="15">
        <f>SUM(Data_sheet_PTD!$DN105:DY105)</f>
        <v>12336.014864864876</v>
      </c>
      <c r="DZ105" s="13"/>
      <c r="EB105" s="22">
        <f t="shared" si="4"/>
        <v>0</v>
      </c>
      <c r="EC105" s="22">
        <f t="shared" si="4"/>
        <v>0</v>
      </c>
      <c r="ED105" s="22">
        <f t="shared" si="4"/>
        <v>0</v>
      </c>
      <c r="EE105" s="22">
        <f t="shared" si="4"/>
        <v>0</v>
      </c>
      <c r="EF105" s="22">
        <f t="shared" si="4"/>
        <v>0</v>
      </c>
      <c r="EG105" s="22">
        <f t="shared" si="4"/>
        <v>-1.6007106751203537E-10</v>
      </c>
      <c r="EH105" s="22">
        <f t="shared" si="5"/>
        <v>-1.3096723705530167E-10</v>
      </c>
      <c r="EI105" s="22">
        <f t="shared" si="5"/>
        <v>-2.0372681319713593E-10</v>
      </c>
      <c r="EJ105" s="22">
        <f t="shared" si="5"/>
        <v>-3.3469405025243759E-10</v>
      </c>
      <c r="EK105" s="22">
        <f t="shared" si="5"/>
        <v>-2.1827872842550278E-10</v>
      </c>
      <c r="EL105" s="22">
        <f t="shared" si="5"/>
        <v>-2.3283064365386963E-10</v>
      </c>
      <c r="EM105" s="22">
        <f t="shared" si="5"/>
        <v>0</v>
      </c>
    </row>
    <row r="106" spans="12:143" x14ac:dyDescent="0.3">
      <c r="L106" s="7"/>
      <c r="M106" t="s">
        <v>112</v>
      </c>
      <c r="N106" s="15">
        <f>SUM(Data_sheet_PTD!$N106:N106)</f>
        <v>32062.560000000001</v>
      </c>
      <c r="O106" s="15">
        <f>SUM(Data_sheet_PTD!$N106:O106)</f>
        <v>77154.14</v>
      </c>
      <c r="P106" s="15">
        <f>SUM(Data_sheet_PTD!$N106:P106)</f>
        <v>127376.31</v>
      </c>
      <c r="Q106" s="15">
        <f>SUM(Data_sheet_PTD!$N106:Q106)</f>
        <v>189147.72</v>
      </c>
      <c r="R106" s="15">
        <f>SUM(Data_sheet_PTD!$N106:R106)</f>
        <v>247043.27000000002</v>
      </c>
      <c r="S106" s="15">
        <f>SUM(Data_sheet_PTD!$N106:S106)</f>
        <v>306473.97000000003</v>
      </c>
      <c r="T106" s="15">
        <f>SUM(Data_sheet_PTD!$N106:T106)</f>
        <v>370919.92000000004</v>
      </c>
      <c r="U106" s="15">
        <f>SUM(Data_sheet_PTD!$N106:U106)</f>
        <v>424076.09</v>
      </c>
      <c r="V106" s="15">
        <f>SUM(Data_sheet_PTD!$N106:V106)</f>
        <v>468953.43000000005</v>
      </c>
      <c r="W106" s="15">
        <f>SUM(Data_sheet_PTD!$N106:W106)</f>
        <v>511707.58000000007</v>
      </c>
      <c r="X106" s="15">
        <f>SUM(Data_sheet_PTD!$N106:X106)</f>
        <v>545192.63000000012</v>
      </c>
      <c r="Y106" s="15">
        <f>SUM(Data_sheet_PTD!$N106:Y106)</f>
        <v>575427.02000000014</v>
      </c>
      <c r="Z106" s="16"/>
      <c r="AA106" s="15">
        <f>SUM(Data_sheet_PTD!$AA106:AA106)</f>
        <v>39272.67</v>
      </c>
      <c r="AB106" s="15">
        <f>SUM(Data_sheet_PTD!$AA106:AB106)</f>
        <v>83552.36</v>
      </c>
      <c r="AC106" s="15">
        <f>SUM(Data_sheet_PTD!$AA106:AC106)</f>
        <v>143494.34</v>
      </c>
      <c r="AD106" s="15">
        <f>SUM(Data_sheet_PTD!$AA106:AD106)</f>
        <v>213092.05</v>
      </c>
      <c r="AE106" s="15">
        <f>SUM(Data_sheet_PTD!$AA106:AE106)</f>
        <v>284556.03999999998</v>
      </c>
      <c r="AF106" s="15">
        <f>SUM(Data_sheet_PTD!$AA106:AF106)</f>
        <v>372556.5</v>
      </c>
      <c r="AG106" s="15">
        <f>SUM(Data_sheet_PTD!$AA106:AG106)</f>
        <v>451277.19</v>
      </c>
      <c r="AH106" s="15">
        <f>SUM(Data_sheet_PTD!$AA106:AH106)</f>
        <v>519301.77</v>
      </c>
      <c r="AI106" s="15">
        <f>SUM(Data_sheet_PTD!$AA106:AI106)</f>
        <v>581677.14</v>
      </c>
      <c r="AJ106" s="15">
        <f>SUM(Data_sheet_PTD!$AA106:AJ106)</f>
        <v>634212.85</v>
      </c>
      <c r="AK106" s="15">
        <f>SUM(Data_sheet_PTD!$AA106:AK106)</f>
        <v>673198.36</v>
      </c>
      <c r="AL106" s="15">
        <f>SUM(Data_sheet_PTD!$AA106:AL106)</f>
        <v>715155.21</v>
      </c>
      <c r="AM106" s="16"/>
      <c r="AN106" s="15">
        <f>SUM(Data_sheet_PTD!$AN106:AN106)</f>
        <v>43667.51</v>
      </c>
      <c r="AO106" s="15">
        <f>SUM(Data_sheet_PTD!$AN106:AO106)</f>
        <v>105297.04000000001</v>
      </c>
      <c r="AP106" s="15">
        <f>SUM(Data_sheet_PTD!$AN106:AP106)</f>
        <v>170575.45</v>
      </c>
      <c r="AQ106" s="15">
        <f>SUM(Data_sheet_PTD!$AN106:AQ106)</f>
        <v>244709.90000000002</v>
      </c>
      <c r="AR106" s="15">
        <f>SUM(Data_sheet_PTD!$AN106:AR106)</f>
        <v>322560.57</v>
      </c>
      <c r="AS106" s="15">
        <f>SUM(Data_sheet_PTD!$AN106:AS106)</f>
        <v>407696.7</v>
      </c>
      <c r="AT106" s="15">
        <f>SUM(Data_sheet_PTD!$AN106:AT106)</f>
        <v>485396.92000000004</v>
      </c>
      <c r="AU106" s="15">
        <f>SUM(Data_sheet_PTD!$AN106:AU106)</f>
        <v>560820.73</v>
      </c>
      <c r="AV106" s="15">
        <f>SUM(Data_sheet_PTD!$AN106:AV106)</f>
        <v>619765.41</v>
      </c>
      <c r="AW106" s="15">
        <f>SUM(Data_sheet_PTD!$AN106:AW106)</f>
        <v>673212.39</v>
      </c>
      <c r="AX106" s="15">
        <f>SUM(Data_sheet_PTD!$AN106:AX106)</f>
        <v>719629.27</v>
      </c>
      <c r="AY106" s="15">
        <f>SUM(Data_sheet_PTD!$AN106:AY106)</f>
        <v>764190.17</v>
      </c>
      <c r="AZ106" s="16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17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3"/>
      <c r="DA106" s="15">
        <f>SUM(Data_sheet_PTD!DA106:$DA106)</f>
        <v>2183.826835443042</v>
      </c>
      <c r="DB106" s="15">
        <f>SUM(Data_sheet_PTD!$DA106:DB106)</f>
        <v>19533.666835443037</v>
      </c>
      <c r="DC106" s="15">
        <f>SUM(Data_sheet_PTD!$DA106:DC106)</f>
        <v>24870.096835443041</v>
      </c>
      <c r="DD106" s="15">
        <f>SUM(Data_sheet_PTD!$DA106:DD106)</f>
        <v>29406.836835443028</v>
      </c>
      <c r="DE106" s="15">
        <f>SUM(Data_sheet_PTD!$DA106:DE106)</f>
        <v>35793.516835443013</v>
      </c>
      <c r="DF106" s="15">
        <f>SUM(Data_sheet_PTD!$DA106:DF106)</f>
        <v>32929.186835443019</v>
      </c>
      <c r="DG106" s="15">
        <f>SUM(Data_sheet_PTD!$DA106:DG106)</f>
        <v>31908.716835443021</v>
      </c>
      <c r="DH106" s="15">
        <f>SUM(Data_sheet_PTD!$DA106:DH106)</f>
        <v>39307.946835443006</v>
      </c>
      <c r="DI106" s="15">
        <f>SUM(Data_sheet_PTD!$DA106:DI106)</f>
        <v>35877.256835442997</v>
      </c>
      <c r="DJ106" s="15">
        <f>SUM(Data_sheet_PTD!$DA106:DJ106)</f>
        <v>36788.526835442986</v>
      </c>
      <c r="DK106" s="15">
        <f>SUM(Data_sheet_PTD!$DA106:DK106)</f>
        <v>43073.801032973846</v>
      </c>
      <c r="DL106" s="15">
        <f>SUM(Data_sheet_PTD!$DA106:DL106)</f>
        <v>44577.581897171382</v>
      </c>
      <c r="DM106" s="13"/>
      <c r="DN106" s="15">
        <f>SUM(Data_sheet_PTD!$DN106:DN106)</f>
        <v>2211.0131645569641</v>
      </c>
      <c r="DO106" s="15">
        <f>SUM(Data_sheet_PTD!$DN106:DO106)</f>
        <v>2211.0131645569641</v>
      </c>
      <c r="DP106" s="15">
        <f>SUM(Data_sheet_PTD!$DN106:DP106)</f>
        <v>2211.0131645569641</v>
      </c>
      <c r="DQ106" s="15">
        <f>SUM(Data_sheet_PTD!$DN106:DQ106)</f>
        <v>2211.0131645569641</v>
      </c>
      <c r="DR106" s="15">
        <f>SUM(Data_sheet_PTD!$DN106:DR106)</f>
        <v>2211.0131645569641</v>
      </c>
      <c r="DS106" s="15">
        <f>SUM(Data_sheet_PTD!$DN106:DS106)</f>
        <v>2211.0131645569641</v>
      </c>
      <c r="DT106" s="15">
        <f>SUM(Data_sheet_PTD!$DN106:DT106)</f>
        <v>2211.0131645569641</v>
      </c>
      <c r="DU106" s="15">
        <f>SUM(Data_sheet_PTD!$DN106:DU106)</f>
        <v>2211.0131645569641</v>
      </c>
      <c r="DV106" s="15">
        <f>SUM(Data_sheet_PTD!$DN106:DV106)</f>
        <v>2211.0131645569641</v>
      </c>
      <c r="DW106" s="15">
        <f>SUM(Data_sheet_PTD!$DN106:DW106)</f>
        <v>2211.0131645569641</v>
      </c>
      <c r="DX106" s="15">
        <f>SUM(Data_sheet_PTD!$DN106:DX106)</f>
        <v>3357.1089670261008</v>
      </c>
      <c r="DY106" s="15">
        <f>SUM(Data_sheet_PTD!$DN106:DY106)</f>
        <v>4457.3781028285712</v>
      </c>
      <c r="DZ106" s="13"/>
      <c r="EB106" s="22">
        <f t="shared" si="4"/>
        <v>0</v>
      </c>
      <c r="EC106" s="22">
        <f t="shared" si="4"/>
        <v>0</v>
      </c>
      <c r="ED106" s="22">
        <f t="shared" si="4"/>
        <v>0</v>
      </c>
      <c r="EE106" s="22">
        <f t="shared" si="4"/>
        <v>4.3655745685100555E-11</v>
      </c>
      <c r="EF106" s="22">
        <f t="shared" si="4"/>
        <v>0</v>
      </c>
      <c r="EG106" s="22">
        <f t="shared" si="4"/>
        <v>0</v>
      </c>
      <c r="EH106" s="22">
        <f t="shared" si="5"/>
        <v>0</v>
      </c>
      <c r="EI106" s="22">
        <f t="shared" si="5"/>
        <v>0</v>
      </c>
      <c r="EJ106" s="22">
        <f t="shared" si="5"/>
        <v>5.8207660913467407E-11</v>
      </c>
      <c r="EK106" s="22">
        <f t="shared" si="5"/>
        <v>8.7311491370201111E-11</v>
      </c>
      <c r="EL106" s="22">
        <f t="shared" si="5"/>
        <v>8.7311491370201111E-11</v>
      </c>
      <c r="EM106" s="22">
        <f t="shared" si="5"/>
        <v>1.2369127944111824E-10</v>
      </c>
    </row>
    <row r="107" spans="12:143" x14ac:dyDescent="0.3">
      <c r="L107" s="7"/>
      <c r="M107" t="s">
        <v>113</v>
      </c>
      <c r="N107" s="15">
        <f>SUM(Data_sheet_PTD!$N107:N107)</f>
        <v>36182.949999999997</v>
      </c>
      <c r="O107" s="15">
        <f>SUM(Data_sheet_PTD!$N107:O107)</f>
        <v>78968.81</v>
      </c>
      <c r="P107" s="15">
        <f>SUM(Data_sheet_PTD!$N107:P107)</f>
        <v>128564.23999999999</v>
      </c>
      <c r="Q107" s="15">
        <f>SUM(Data_sheet_PTD!$N107:Q107)</f>
        <v>195711.09999999998</v>
      </c>
      <c r="R107" s="15">
        <f>SUM(Data_sheet_PTD!$N107:R107)</f>
        <v>266266.75</v>
      </c>
      <c r="S107" s="15">
        <f>SUM(Data_sheet_PTD!$N107:S107)</f>
        <v>341079.29</v>
      </c>
      <c r="T107" s="15">
        <f>SUM(Data_sheet_PTD!$N107:T107)</f>
        <v>418016.01</v>
      </c>
      <c r="U107" s="15">
        <f>SUM(Data_sheet_PTD!$N107:U107)</f>
        <v>490526.25</v>
      </c>
      <c r="V107" s="15">
        <f>SUM(Data_sheet_PTD!$N107:V107)</f>
        <v>545697.81000000006</v>
      </c>
      <c r="W107" s="15">
        <f>SUM(Data_sheet_PTD!$N107:W107)</f>
        <v>596369.16</v>
      </c>
      <c r="X107" s="15">
        <f>SUM(Data_sheet_PTD!$N107:X107)</f>
        <v>634763.88</v>
      </c>
      <c r="Y107" s="15">
        <f>SUM(Data_sheet_PTD!$N107:Y107)</f>
        <v>667469.87</v>
      </c>
      <c r="Z107" s="16"/>
      <c r="AA107" s="15">
        <f>SUM(Data_sheet_PTD!$AA107:AA107)</f>
        <v>43940.5</v>
      </c>
      <c r="AB107" s="15">
        <f>SUM(Data_sheet_PTD!$AA107:AB107)</f>
        <v>86782.87</v>
      </c>
      <c r="AC107" s="15">
        <f>SUM(Data_sheet_PTD!$AA107:AC107)</f>
        <v>153812.22</v>
      </c>
      <c r="AD107" s="15">
        <f>SUM(Data_sheet_PTD!$AA107:AD107)</f>
        <v>233180.22</v>
      </c>
      <c r="AE107" s="15">
        <f>SUM(Data_sheet_PTD!$AA107:AE107)</f>
        <v>325379.32</v>
      </c>
      <c r="AF107" s="15">
        <f>SUM(Data_sheet_PTD!$AA107:AF107)</f>
        <v>430969.38</v>
      </c>
      <c r="AG107" s="15">
        <f>SUM(Data_sheet_PTD!$AA107:AG107)</f>
        <v>526020.30000000005</v>
      </c>
      <c r="AH107" s="15">
        <f>SUM(Data_sheet_PTD!$AA107:AH107)</f>
        <v>610689.1100000001</v>
      </c>
      <c r="AI107" s="15">
        <f>SUM(Data_sheet_PTD!$AA107:AI107)</f>
        <v>688994.42000000016</v>
      </c>
      <c r="AJ107" s="15">
        <f>SUM(Data_sheet_PTD!$AA107:AJ107)</f>
        <v>754821.23000000021</v>
      </c>
      <c r="AK107" s="15">
        <f>SUM(Data_sheet_PTD!$AA107:AK107)</f>
        <v>798512.07000000018</v>
      </c>
      <c r="AL107" s="15">
        <f>SUM(Data_sheet_PTD!$AA107:AL107)</f>
        <v>838715.86000000022</v>
      </c>
      <c r="AM107" s="16"/>
      <c r="AN107" s="15">
        <f>SUM(Data_sheet_PTD!$AN107:AN107)</f>
        <v>61254.37</v>
      </c>
      <c r="AO107" s="15">
        <f>SUM(Data_sheet_PTD!$AN107:AO107)</f>
        <v>123950.82</v>
      </c>
      <c r="AP107" s="15">
        <f>SUM(Data_sheet_PTD!$AN107:AP107)</f>
        <v>206056.39</v>
      </c>
      <c r="AQ107" s="15">
        <f>SUM(Data_sheet_PTD!$AN107:AQ107)</f>
        <v>293558.27</v>
      </c>
      <c r="AR107" s="15">
        <f>SUM(Data_sheet_PTD!$AN107:AR107)</f>
        <v>390489.9</v>
      </c>
      <c r="AS107" s="15">
        <f>SUM(Data_sheet_PTD!$AN107:AS107)</f>
        <v>490854.96</v>
      </c>
      <c r="AT107" s="15">
        <f>SUM(Data_sheet_PTD!$AN107:AT107)</f>
        <v>582792.54</v>
      </c>
      <c r="AU107" s="15">
        <f>SUM(Data_sheet_PTD!$AN107:AU107)</f>
        <v>680806.33000000007</v>
      </c>
      <c r="AV107" s="15">
        <f>SUM(Data_sheet_PTD!$AN107:AV107)</f>
        <v>752332.69000000006</v>
      </c>
      <c r="AW107" s="15">
        <f>SUM(Data_sheet_PTD!$AN107:AW107)</f>
        <v>810754.38</v>
      </c>
      <c r="AX107" s="15">
        <f>SUM(Data_sheet_PTD!$AN107:AX107)</f>
        <v>859011.84</v>
      </c>
      <c r="AY107" s="15">
        <f>SUM(Data_sheet_PTD!$AN107:AY107)</f>
        <v>897471.66999999993</v>
      </c>
      <c r="AZ107" s="16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17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3"/>
      <c r="DA107" s="15">
        <f>SUM(Data_sheet_PTD!DA107:$DA107)</f>
        <v>14212.382911392406</v>
      </c>
      <c r="DB107" s="15">
        <f>SUM(Data_sheet_PTD!$DA107:DB107)</f>
        <v>26690.409970215929</v>
      </c>
      <c r="DC107" s="15">
        <f>SUM(Data_sheet_PTD!$DA107:DC107)</f>
        <v>35970.942676098282</v>
      </c>
      <c r="DD107" s="15">
        <f>SUM(Data_sheet_PTD!$DA107:DD107)</f>
        <v>37928.219381980649</v>
      </c>
      <c r="DE107" s="15">
        <f>SUM(Data_sheet_PTD!$DA107:DE107)</f>
        <v>35818.516676098305</v>
      </c>
      <c r="DF107" s="15">
        <f>SUM(Data_sheet_PTD!$DA107:DF107)</f>
        <v>23508.924205510084</v>
      </c>
      <c r="DG107" s="15">
        <f>SUM(Data_sheet_PTD!$DA107:DG107)</f>
        <v>13905.872676098325</v>
      </c>
      <c r="DH107" s="15">
        <f>SUM(Data_sheet_PTD!$DA107:DH107)</f>
        <v>20332.232205510085</v>
      </c>
      <c r="DI107" s="15">
        <f>SUM(Data_sheet_PTD!$DA107:DI107)</f>
        <v>8504.3626760983298</v>
      </c>
      <c r="DJ107" s="15">
        <f>SUM(Data_sheet_PTD!$DA107:DJ107)</f>
        <v>-3024.6413239016674</v>
      </c>
      <c r="DK107" s="15">
        <f>SUM(Data_sheet_PTD!$DA107:DK107)</f>
        <v>-1864.4302650781335</v>
      </c>
      <c r="DL107" s="15">
        <f>SUM(Data_sheet_PTD!$DA107:DL107)</f>
        <v>-6323.2017944898926</v>
      </c>
      <c r="DM107" s="13"/>
      <c r="DN107" s="15">
        <f>SUM(Data_sheet_PTD!$DN107:DN107)</f>
        <v>3101.4870886075978</v>
      </c>
      <c r="DO107" s="15">
        <f>SUM(Data_sheet_PTD!$DN107:DO107)</f>
        <v>10477.540029784066</v>
      </c>
      <c r="DP107" s="15">
        <f>SUM(Data_sheet_PTD!$DN107:DP107)</f>
        <v>16273.227323901709</v>
      </c>
      <c r="DQ107" s="15">
        <f>SUM(Data_sheet_PTD!$DN107:DQ107)</f>
        <v>22449.83061801935</v>
      </c>
      <c r="DR107" s="15">
        <f>SUM(Data_sheet_PTD!$DN107:DR107)</f>
        <v>29292.063323901697</v>
      </c>
      <c r="DS107" s="15">
        <f>SUM(Data_sheet_PTD!$DN107:DS107)</f>
        <v>36376.655794489925</v>
      </c>
      <c r="DT107" s="15">
        <f>SUM(Data_sheet_PTD!$DN107:DT107)</f>
        <v>42866.367323901686</v>
      </c>
      <c r="DU107" s="15">
        <f>SUM(Data_sheet_PTD!$DN107:DU107)</f>
        <v>49784.987794489913</v>
      </c>
      <c r="DV107" s="15">
        <f>SUM(Data_sheet_PTD!$DN107:DV107)</f>
        <v>54833.907323901672</v>
      </c>
      <c r="DW107" s="15">
        <f>SUM(Data_sheet_PTD!$DN107:DW107)</f>
        <v>58957.791323901671</v>
      </c>
      <c r="DX107" s="15">
        <f>SUM(Data_sheet_PTD!$DN107:DX107)</f>
        <v>62364.200265078136</v>
      </c>
      <c r="DY107" s="15">
        <f>SUM(Data_sheet_PTD!$DN107:DY107)</f>
        <v>65079.011794489896</v>
      </c>
      <c r="DZ107" s="13"/>
      <c r="EB107" s="22">
        <f t="shared" si="4"/>
        <v>0</v>
      </c>
      <c r="EC107" s="22">
        <f t="shared" si="4"/>
        <v>0</v>
      </c>
      <c r="ED107" s="22">
        <f t="shared" si="4"/>
        <v>0</v>
      </c>
      <c r="EE107" s="22">
        <f t="shared" si="4"/>
        <v>0</v>
      </c>
      <c r="EF107" s="22">
        <f t="shared" si="4"/>
        <v>0</v>
      </c>
      <c r="EG107" s="22">
        <f t="shared" si="4"/>
        <v>0</v>
      </c>
      <c r="EH107" s="22">
        <f t="shared" si="5"/>
        <v>0</v>
      </c>
      <c r="EI107" s="22">
        <f t="shared" si="5"/>
        <v>0</v>
      </c>
      <c r="EJ107" s="22">
        <f t="shared" si="5"/>
        <v>-1.0186340659856796E-10</v>
      </c>
      <c r="EK107" s="22">
        <f t="shared" si="5"/>
        <v>-2.1100277081131935E-10</v>
      </c>
      <c r="EL107" s="22">
        <f t="shared" si="5"/>
        <v>-2.1827872842550278E-10</v>
      </c>
      <c r="EM107" s="22">
        <f t="shared" si="5"/>
        <v>-2.9831426218152046E-10</v>
      </c>
    </row>
    <row r="108" spans="12:143" x14ac:dyDescent="0.3">
      <c r="L108" s="7"/>
      <c r="M108" t="s">
        <v>114</v>
      </c>
      <c r="N108" s="15">
        <f>SUM(Data_sheet_PTD!$N108:N108)</f>
        <v>39331.94</v>
      </c>
      <c r="O108" s="15">
        <f>SUM(Data_sheet_PTD!$N108:O108)</f>
        <v>82927.570000000007</v>
      </c>
      <c r="P108" s="15">
        <f>SUM(Data_sheet_PTD!$N108:P108)</f>
        <v>129254.46</v>
      </c>
      <c r="Q108" s="15">
        <f>SUM(Data_sheet_PTD!$N108:Q108)</f>
        <v>191024.53</v>
      </c>
      <c r="R108" s="15">
        <f>SUM(Data_sheet_PTD!$N108:R108)</f>
        <v>250593.14</v>
      </c>
      <c r="S108" s="15">
        <f>SUM(Data_sheet_PTD!$N108:S108)</f>
        <v>319623.65000000002</v>
      </c>
      <c r="T108" s="15">
        <f>SUM(Data_sheet_PTD!$N108:T108)</f>
        <v>399288.69</v>
      </c>
      <c r="U108" s="15">
        <f>SUM(Data_sheet_PTD!$N108:U108)</f>
        <v>465029.48</v>
      </c>
      <c r="V108" s="15">
        <f>SUM(Data_sheet_PTD!$N108:V108)</f>
        <v>520324.33999999997</v>
      </c>
      <c r="W108" s="15">
        <f>SUM(Data_sheet_PTD!$N108:W108)</f>
        <v>576850.05999999994</v>
      </c>
      <c r="X108" s="15">
        <f>SUM(Data_sheet_PTD!$N108:X108)</f>
        <v>620570.61</v>
      </c>
      <c r="Y108" s="15">
        <f>SUM(Data_sheet_PTD!$N108:Y108)</f>
        <v>664016.92999999993</v>
      </c>
      <c r="Z108" s="16"/>
      <c r="AA108" s="15">
        <f>SUM(Data_sheet_PTD!$AA108:AA108)</f>
        <v>46062.82</v>
      </c>
      <c r="AB108" s="15">
        <f>SUM(Data_sheet_PTD!$AA108:AB108)</f>
        <v>96591.26999999999</v>
      </c>
      <c r="AC108" s="15">
        <f>SUM(Data_sheet_PTD!$AA108:AC108)</f>
        <v>160975.96</v>
      </c>
      <c r="AD108" s="15">
        <f>SUM(Data_sheet_PTD!$AA108:AD108)</f>
        <v>232799.94</v>
      </c>
      <c r="AE108" s="15">
        <f>SUM(Data_sheet_PTD!$AA108:AE108)</f>
        <v>312476.84999999998</v>
      </c>
      <c r="AF108" s="15">
        <f>SUM(Data_sheet_PTD!$AA108:AF108)</f>
        <v>407571.17</v>
      </c>
      <c r="AG108" s="15">
        <f>SUM(Data_sheet_PTD!$AA108:AG108)</f>
        <v>493265.81</v>
      </c>
      <c r="AH108" s="15">
        <f>SUM(Data_sheet_PTD!$AA108:AH108)</f>
        <v>576779.56000000006</v>
      </c>
      <c r="AI108" s="15">
        <f>SUM(Data_sheet_PTD!$AA108:AI108)</f>
        <v>654051.8600000001</v>
      </c>
      <c r="AJ108" s="15">
        <f>SUM(Data_sheet_PTD!$AA108:AJ108)</f>
        <v>727298.32000000007</v>
      </c>
      <c r="AK108" s="15">
        <f>SUM(Data_sheet_PTD!$AA108:AK108)</f>
        <v>777615.3</v>
      </c>
      <c r="AL108" s="15">
        <f>SUM(Data_sheet_PTD!$AA108:AL108)</f>
        <v>830990.95000000007</v>
      </c>
      <c r="AM108" s="16"/>
      <c r="AN108" s="15">
        <f>SUM(Data_sheet_PTD!$AN108:AN108)</f>
        <v>60935.63</v>
      </c>
      <c r="AO108" s="15">
        <f>SUM(Data_sheet_PTD!$AN108:AO108)</f>
        <v>130928.47</v>
      </c>
      <c r="AP108" s="15">
        <f>SUM(Data_sheet_PTD!$AN108:AP108)</f>
        <v>204827.84</v>
      </c>
      <c r="AQ108" s="15">
        <f>SUM(Data_sheet_PTD!$AN108:AQ108)</f>
        <v>291130.82</v>
      </c>
      <c r="AR108" s="15">
        <f>SUM(Data_sheet_PTD!$AN108:AR108)</f>
        <v>385476.47</v>
      </c>
      <c r="AS108" s="15">
        <f>SUM(Data_sheet_PTD!$AN108:AS108)</f>
        <v>481066.25999999995</v>
      </c>
      <c r="AT108" s="15">
        <f>SUM(Data_sheet_PTD!$AN108:AT108)</f>
        <v>569519.30999999994</v>
      </c>
      <c r="AU108" s="15">
        <f>SUM(Data_sheet_PTD!$AN108:AU108)</f>
        <v>669726.04999999993</v>
      </c>
      <c r="AV108" s="15">
        <f>SUM(Data_sheet_PTD!$AN108:AV108)</f>
        <v>745016.92999999993</v>
      </c>
      <c r="AW108" s="15">
        <f>SUM(Data_sheet_PTD!$AN108:AW108)</f>
        <v>812214.71</v>
      </c>
      <c r="AX108" s="15">
        <f>SUM(Data_sheet_PTD!$AN108:AX108)</f>
        <v>866072.36</v>
      </c>
      <c r="AY108" s="15">
        <f>SUM(Data_sheet_PTD!$AN108:AY108)</f>
        <v>921651.01</v>
      </c>
      <c r="AZ108" s="16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17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3"/>
      <c r="DA108" s="15">
        <f>SUM(Data_sheet_PTD!DA108:$DA108)</f>
        <v>10699.136712328764</v>
      </c>
      <c r="DB108" s="15">
        <f>SUM(Data_sheet_PTD!$DA108:DB108)</f>
        <v>28245.914657534231</v>
      </c>
      <c r="DC108" s="15">
        <f>SUM(Data_sheet_PTD!$DA108:DC108)</f>
        <v>35735.95438356162</v>
      </c>
      <c r="DD108" s="15">
        <f>SUM(Data_sheet_PTD!$DA108:DD108)</f>
        <v>47850.489178082164</v>
      </c>
      <c r="DE108" s="15">
        <f>SUM(Data_sheet_PTD!$DA108:DE108)</f>
        <v>60003.345178082156</v>
      </c>
      <c r="DF108" s="15">
        <f>SUM(Data_sheet_PTD!$DA108:DF108)</f>
        <v>57949.754111415481</v>
      </c>
      <c r="DG108" s="15">
        <f>SUM(Data_sheet_PTD!$DA108:DG108)</f>
        <v>58349.416111415485</v>
      </c>
      <c r="DH108" s="15">
        <f>SUM(Data_sheet_PTD!$DA108:DH108)</f>
        <v>72370.226378082138</v>
      </c>
      <c r="DI108" s="15">
        <f>SUM(Data_sheet_PTD!$DA108:DI108)</f>
        <v>68381.049578082137</v>
      </c>
      <c r="DJ108" s="15">
        <f>SUM(Data_sheet_PTD!$DA108:DJ108)</f>
        <v>58841.575811848379</v>
      </c>
      <c r="DK108" s="15">
        <f>SUM(Data_sheet_PTD!$DA108:DK108)</f>
        <v>59584.445811848382</v>
      </c>
      <c r="DL108" s="15">
        <f>SUM(Data_sheet_PTD!$DA108:DL108)</f>
        <v>58900.243214445785</v>
      </c>
      <c r="DM108" s="13"/>
      <c r="DN108" s="15">
        <f>SUM(Data_sheet_PTD!$DN108:DN108)</f>
        <v>4173.6732876712267</v>
      </c>
      <c r="DO108" s="15">
        <f>SUM(Data_sheet_PTD!$DN108:DO108)</f>
        <v>6091.2853424657487</v>
      </c>
      <c r="DP108" s="15">
        <f>SUM(Data_sheet_PTD!$DN108:DP108)</f>
        <v>8115.9256164383532</v>
      </c>
      <c r="DQ108" s="15">
        <f>SUM(Data_sheet_PTD!$DN108:DQ108)</f>
        <v>10480.390821917808</v>
      </c>
      <c r="DR108" s="15">
        <f>SUM(Data_sheet_PTD!$DN108:DR108)</f>
        <v>12996.27482191781</v>
      </c>
      <c r="DS108" s="15">
        <f>SUM(Data_sheet_PTD!$DN108:DS108)</f>
        <v>15545.335888584479</v>
      </c>
      <c r="DT108" s="15">
        <f>SUM(Data_sheet_PTD!$DN108:DT108)</f>
        <v>17904.083888584482</v>
      </c>
      <c r="DU108" s="15">
        <f>SUM(Data_sheet_PTD!$DN108:DU108)</f>
        <v>20576.263621917817</v>
      </c>
      <c r="DV108" s="15">
        <f>SUM(Data_sheet_PTD!$DN108:DV108)</f>
        <v>22584.020421917819</v>
      </c>
      <c r="DW108" s="15">
        <f>SUM(Data_sheet_PTD!$DN108:DW108)</f>
        <v>26074.814188151591</v>
      </c>
      <c r="DX108" s="15">
        <f>SUM(Data_sheet_PTD!$DN108:DX108)</f>
        <v>28872.614188151594</v>
      </c>
      <c r="DY108" s="15">
        <f>SUM(Data_sheet_PTD!$DN108:DY108)</f>
        <v>31759.816785554194</v>
      </c>
      <c r="DZ108" s="13"/>
      <c r="EB108" s="22">
        <f t="shared" si="4"/>
        <v>0</v>
      </c>
      <c r="EC108" s="22">
        <f t="shared" si="4"/>
        <v>0</v>
      </c>
      <c r="ED108" s="22">
        <f t="shared" si="4"/>
        <v>0</v>
      </c>
      <c r="EE108" s="22">
        <f t="shared" si="4"/>
        <v>0</v>
      </c>
      <c r="EF108" s="22">
        <f t="shared" si="4"/>
        <v>0</v>
      </c>
      <c r="EG108" s="22">
        <f t="shared" si="4"/>
        <v>0</v>
      </c>
      <c r="EH108" s="22">
        <f t="shared" si="5"/>
        <v>0</v>
      </c>
      <c r="EI108" s="22">
        <f t="shared" si="5"/>
        <v>0</v>
      </c>
      <c r="EJ108" s="22">
        <f t="shared" si="5"/>
        <v>-1.1641532182693481E-10</v>
      </c>
      <c r="EK108" s="22">
        <f t="shared" si="5"/>
        <v>0</v>
      </c>
      <c r="EL108" s="22">
        <f t="shared" si="5"/>
        <v>0</v>
      </c>
      <c r="EM108" s="22">
        <f t="shared" si="5"/>
        <v>0</v>
      </c>
    </row>
    <row r="109" spans="12:143" x14ac:dyDescent="0.3">
      <c r="L109" s="7"/>
      <c r="M109" t="s">
        <v>115</v>
      </c>
      <c r="N109" s="15">
        <f>SUM(Data_sheet_PTD!$N109:N109)</f>
        <v>38227.949999999997</v>
      </c>
      <c r="O109" s="15">
        <f>SUM(Data_sheet_PTD!$N109:O109)</f>
        <v>80483.829999999987</v>
      </c>
      <c r="P109" s="15">
        <f>SUM(Data_sheet_PTD!$N109:P109)</f>
        <v>129903.45999999999</v>
      </c>
      <c r="Q109" s="15">
        <f>SUM(Data_sheet_PTD!$N109:Q109)</f>
        <v>190158.41999999998</v>
      </c>
      <c r="R109" s="15">
        <f>SUM(Data_sheet_PTD!$N109:R109)</f>
        <v>249833.40999999997</v>
      </c>
      <c r="S109" s="15">
        <f>SUM(Data_sheet_PTD!$N109:S109)</f>
        <v>313130.34999999998</v>
      </c>
      <c r="T109" s="15">
        <f>SUM(Data_sheet_PTD!$N109:T109)</f>
        <v>387370.47</v>
      </c>
      <c r="U109" s="15">
        <f>SUM(Data_sheet_PTD!$N109:U109)</f>
        <v>455620.33999999997</v>
      </c>
      <c r="V109" s="15">
        <f>SUM(Data_sheet_PTD!$N109:V109)</f>
        <v>512883.18999999994</v>
      </c>
      <c r="W109" s="15">
        <f>SUM(Data_sheet_PTD!$N109:W109)</f>
        <v>567599.8899999999</v>
      </c>
      <c r="X109" s="15">
        <f>SUM(Data_sheet_PTD!$N109:X109)</f>
        <v>609156.74999999988</v>
      </c>
      <c r="Y109" s="15">
        <f>SUM(Data_sheet_PTD!$N109:Y109)</f>
        <v>638027.52999999991</v>
      </c>
      <c r="Z109" s="16"/>
      <c r="AA109" s="15">
        <f>SUM(Data_sheet_PTD!$AA109:AA109)</f>
        <v>45734.31</v>
      </c>
      <c r="AB109" s="15">
        <f>SUM(Data_sheet_PTD!$AA109:AB109)</f>
        <v>93969.76</v>
      </c>
      <c r="AC109" s="15">
        <f>SUM(Data_sheet_PTD!$AA109:AC109)</f>
        <v>158270.54999999999</v>
      </c>
      <c r="AD109" s="15">
        <f>SUM(Data_sheet_PTD!$AA109:AD109)</f>
        <v>230628.52999999997</v>
      </c>
      <c r="AE109" s="15">
        <f>SUM(Data_sheet_PTD!$AA109:AE109)</f>
        <v>319036.02999999997</v>
      </c>
      <c r="AF109" s="15">
        <f>SUM(Data_sheet_PTD!$AA109:AF109)</f>
        <v>410838.64999999997</v>
      </c>
      <c r="AG109" s="15">
        <f>SUM(Data_sheet_PTD!$AA109:AG109)</f>
        <v>498385.05999999994</v>
      </c>
      <c r="AH109" s="15">
        <f>SUM(Data_sheet_PTD!$AA109:AH109)</f>
        <v>590087.82999999996</v>
      </c>
      <c r="AI109" s="15">
        <f>SUM(Data_sheet_PTD!$AA109:AI109)</f>
        <v>669528.68999999994</v>
      </c>
      <c r="AJ109" s="15">
        <f>SUM(Data_sheet_PTD!$AA109:AJ109)</f>
        <v>737302.14999999991</v>
      </c>
      <c r="AK109" s="15">
        <f>SUM(Data_sheet_PTD!$AA109:AK109)</f>
        <v>788106.00999999989</v>
      </c>
      <c r="AL109" s="15">
        <f>SUM(Data_sheet_PTD!$AA109:AL109)</f>
        <v>833736.66999999993</v>
      </c>
      <c r="AM109" s="16"/>
      <c r="AN109" s="15">
        <f>SUM(Data_sheet_PTD!$AN109:AN109)</f>
        <v>60651.63</v>
      </c>
      <c r="AO109" s="15">
        <f>SUM(Data_sheet_PTD!$AN109:AO109)</f>
        <v>125991.07999999999</v>
      </c>
      <c r="AP109" s="15">
        <f>SUM(Data_sheet_PTD!$AN109:AP109)</f>
        <v>199751.86</v>
      </c>
      <c r="AQ109" s="15">
        <f>SUM(Data_sheet_PTD!$AN109:AQ109)</f>
        <v>276453.65999999997</v>
      </c>
      <c r="AR109" s="15">
        <f>SUM(Data_sheet_PTD!$AN109:AR109)</f>
        <v>367414.57999999996</v>
      </c>
      <c r="AS109" s="15">
        <f>SUM(Data_sheet_PTD!$AN109:AS109)</f>
        <v>462953.18999999994</v>
      </c>
      <c r="AT109" s="15">
        <f>SUM(Data_sheet_PTD!$AN109:AT109)</f>
        <v>556237.22</v>
      </c>
      <c r="AU109" s="15">
        <f>SUM(Data_sheet_PTD!$AN109:AU109)</f>
        <v>659739.22</v>
      </c>
      <c r="AV109" s="15">
        <f>SUM(Data_sheet_PTD!$AN109:AV109)</f>
        <v>740856.75</v>
      </c>
      <c r="AW109" s="15">
        <f>SUM(Data_sheet_PTD!$AN109:AW109)</f>
        <v>813440.24</v>
      </c>
      <c r="AX109" s="15">
        <f>SUM(Data_sheet_PTD!$AN109:AX109)</f>
        <v>868566.36</v>
      </c>
      <c r="AY109" s="15">
        <f>SUM(Data_sheet_PTD!$AN109:AY109)</f>
        <v>918163.69</v>
      </c>
      <c r="AZ109" s="16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17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3"/>
      <c r="DA109" s="15">
        <f>SUM(Data_sheet_PTD!DA109:$DA109)</f>
        <v>8270.5660273972608</v>
      </c>
      <c r="DB109" s="15">
        <f>SUM(Data_sheet_PTD!$DA109:DB109)</f>
        <v>18214.078356164388</v>
      </c>
      <c r="DC109" s="15">
        <f>SUM(Data_sheet_PTD!$DA109:DC109)</f>
        <v>19590.695205479456</v>
      </c>
      <c r="DD109" s="15">
        <f>SUM(Data_sheet_PTD!$DA109:DD109)</f>
        <v>23934.515205479463</v>
      </c>
      <c r="DE109" s="15">
        <f>SUM(Data_sheet_PTD!$DA109:DE109)</f>
        <v>26487.935205479465</v>
      </c>
      <c r="DF109" s="15">
        <f>SUM(Data_sheet_PTD!$DA109:DF109)</f>
        <v>30223.925205479467</v>
      </c>
      <c r="DG109" s="15">
        <f>SUM(Data_sheet_PTD!$DA109:DG109)</f>
        <v>35961.545205479459</v>
      </c>
      <c r="DH109" s="15">
        <f>SUM(Data_sheet_PTD!$DA109:DH109)</f>
        <v>47760.775205479455</v>
      </c>
      <c r="DI109" s="15">
        <f>SUM(Data_sheet_PTD!$DA109:DI109)</f>
        <v>49437.445205479453</v>
      </c>
      <c r="DJ109" s="15">
        <f>SUM(Data_sheet_PTD!$DA109:DJ109)</f>
        <v>54247.475205479452</v>
      </c>
      <c r="DK109" s="15">
        <f>SUM(Data_sheet_PTD!$DA109:DK109)</f>
        <v>58569.735205479454</v>
      </c>
      <c r="DL109" s="15">
        <f>SUM(Data_sheet_PTD!$DA109:DL109)</f>
        <v>62536.405205479445</v>
      </c>
      <c r="DM109" s="13"/>
      <c r="DN109" s="15">
        <f>SUM(Data_sheet_PTD!$DN109:DN109)</f>
        <v>6646.7539726027362</v>
      </c>
      <c r="DO109" s="15">
        <f>SUM(Data_sheet_PTD!$DN109:DO109)</f>
        <v>13807.241643835609</v>
      </c>
      <c r="DP109" s="15">
        <f>SUM(Data_sheet_PTD!$DN109:DP109)</f>
        <v>21890.614794520538</v>
      </c>
      <c r="DQ109" s="15">
        <f>SUM(Data_sheet_PTD!$DN109:DQ109)</f>
        <v>21890.614794520538</v>
      </c>
      <c r="DR109" s="15">
        <f>SUM(Data_sheet_PTD!$DN109:DR109)</f>
        <v>21890.614794520538</v>
      </c>
      <c r="DS109" s="15">
        <f>SUM(Data_sheet_PTD!$DN109:DS109)</f>
        <v>21890.614794520538</v>
      </c>
      <c r="DT109" s="15">
        <f>SUM(Data_sheet_PTD!$DN109:DT109)</f>
        <v>21890.614794520538</v>
      </c>
      <c r="DU109" s="15">
        <f>SUM(Data_sheet_PTD!$DN109:DU109)</f>
        <v>21890.614794520538</v>
      </c>
      <c r="DV109" s="15">
        <f>SUM(Data_sheet_PTD!$DN109:DV109)</f>
        <v>21890.614794520538</v>
      </c>
      <c r="DW109" s="15">
        <f>SUM(Data_sheet_PTD!$DN109:DW109)</f>
        <v>21890.614794520538</v>
      </c>
      <c r="DX109" s="15">
        <f>SUM(Data_sheet_PTD!$DN109:DX109)</f>
        <v>21890.614794520538</v>
      </c>
      <c r="DY109" s="15">
        <f>SUM(Data_sheet_PTD!$DN109:DY109)</f>
        <v>21890.614794520538</v>
      </c>
      <c r="DZ109" s="13"/>
      <c r="EB109" s="22">
        <f t="shared" si="4"/>
        <v>0</v>
      </c>
      <c r="EC109" s="22">
        <f t="shared" si="4"/>
        <v>0</v>
      </c>
      <c r="ED109" s="22">
        <f t="shared" si="4"/>
        <v>0</v>
      </c>
      <c r="EE109" s="22">
        <f t="shared" si="4"/>
        <v>0</v>
      </c>
      <c r="EF109" s="22">
        <f t="shared" si="4"/>
        <v>0</v>
      </c>
      <c r="EG109" s="22">
        <f t="shared" si="4"/>
        <v>0</v>
      </c>
      <c r="EH109" s="22">
        <f t="shared" si="5"/>
        <v>0</v>
      </c>
      <c r="EI109" s="22">
        <f t="shared" si="5"/>
        <v>0</v>
      </c>
      <c r="EJ109" s="22">
        <f t="shared" si="5"/>
        <v>0</v>
      </c>
      <c r="EK109" s="22">
        <f t="shared" si="5"/>
        <v>0</v>
      </c>
      <c r="EL109" s="22">
        <f t="shared" si="5"/>
        <v>0</v>
      </c>
      <c r="EM109" s="22">
        <f t="shared" si="5"/>
        <v>0</v>
      </c>
    </row>
    <row r="110" spans="12:143" x14ac:dyDescent="0.3">
      <c r="L110" s="7"/>
      <c r="M110" t="s">
        <v>116</v>
      </c>
      <c r="N110" s="15">
        <f>SUM(Data_sheet_PTD!$N110:N110)</f>
        <v>32401.279999999999</v>
      </c>
      <c r="O110" s="15">
        <f>SUM(Data_sheet_PTD!$N110:O110)</f>
        <v>71270.81</v>
      </c>
      <c r="P110" s="15">
        <f>SUM(Data_sheet_PTD!$N110:P110)</f>
        <v>112792.88</v>
      </c>
      <c r="Q110" s="15">
        <f>SUM(Data_sheet_PTD!$N110:Q110)</f>
        <v>176879.95</v>
      </c>
      <c r="R110" s="15">
        <f>SUM(Data_sheet_PTD!$N110:R110)</f>
        <v>224671.78000000003</v>
      </c>
      <c r="S110" s="15">
        <f>SUM(Data_sheet_PTD!$N110:S110)</f>
        <v>224671.78000000003</v>
      </c>
      <c r="T110" s="15">
        <f>SUM(Data_sheet_PTD!$N110:T110)</f>
        <v>224671.78000000003</v>
      </c>
      <c r="U110" s="15">
        <f>SUM(Data_sheet_PTD!$N110:U110)</f>
        <v>224671.78000000003</v>
      </c>
      <c r="V110" s="15">
        <f>SUM(Data_sheet_PTD!$N110:V110)</f>
        <v>224671.78000000003</v>
      </c>
      <c r="W110" s="15">
        <f>SUM(Data_sheet_PTD!$N110:W110)</f>
        <v>224671.78000000003</v>
      </c>
      <c r="X110" s="15">
        <f>SUM(Data_sheet_PTD!$N110:X110)</f>
        <v>224671.78000000003</v>
      </c>
      <c r="Y110" s="15">
        <f>SUM(Data_sheet_PTD!$N110:Y110)</f>
        <v>224671.78000000003</v>
      </c>
      <c r="Z110" s="16"/>
      <c r="AA110" s="15">
        <f>SUM(Data_sheet_PTD!$AA110:AA110)</f>
        <v>0</v>
      </c>
      <c r="AB110" s="15">
        <f>SUM(Data_sheet_PTD!$AA110:AB110)</f>
        <v>0</v>
      </c>
      <c r="AC110" s="15">
        <f>SUM(Data_sheet_PTD!$AA110:AC110)</f>
        <v>0</v>
      </c>
      <c r="AD110" s="15">
        <f>SUM(Data_sheet_PTD!$AA110:AD110)</f>
        <v>0</v>
      </c>
      <c r="AE110" s="15">
        <f>SUM(Data_sheet_PTD!$AA110:AE110)</f>
        <v>0</v>
      </c>
      <c r="AF110" s="15">
        <f>SUM(Data_sheet_PTD!$AA110:AF110)</f>
        <v>0</v>
      </c>
      <c r="AG110" s="15">
        <f>SUM(Data_sheet_PTD!$AA110:AG110)</f>
        <v>0</v>
      </c>
      <c r="AH110" s="15">
        <f>SUM(Data_sheet_PTD!$AA110:AH110)</f>
        <v>0</v>
      </c>
      <c r="AI110" s="15">
        <f>SUM(Data_sheet_PTD!$AA110:AI110)</f>
        <v>0</v>
      </c>
      <c r="AJ110" s="15">
        <f>SUM(Data_sheet_PTD!$AA110:AJ110)</f>
        <v>0</v>
      </c>
      <c r="AK110" s="15">
        <f>SUM(Data_sheet_PTD!$AA110:AK110)</f>
        <v>0</v>
      </c>
      <c r="AL110" s="15">
        <f>SUM(Data_sheet_PTD!$AA110:AL110)</f>
        <v>0</v>
      </c>
      <c r="AM110" s="16"/>
      <c r="AN110" s="15">
        <f>SUM(Data_sheet_PTD!$AN110:AN110)</f>
        <v>0</v>
      </c>
      <c r="AO110" s="15">
        <f>SUM(Data_sheet_PTD!$AN110:AO110)</f>
        <v>0</v>
      </c>
      <c r="AP110" s="15">
        <f>SUM(Data_sheet_PTD!$AN110:AP110)</f>
        <v>0</v>
      </c>
      <c r="AQ110" s="15">
        <f>SUM(Data_sheet_PTD!$AN110:AQ110)</f>
        <v>0</v>
      </c>
      <c r="AR110" s="15">
        <f>SUM(Data_sheet_PTD!$AN110:AR110)</f>
        <v>0</v>
      </c>
      <c r="AS110" s="15">
        <f>SUM(Data_sheet_PTD!$AN110:AS110)</f>
        <v>0</v>
      </c>
      <c r="AT110" s="15">
        <f>SUM(Data_sheet_PTD!$AN110:AT110)</f>
        <v>0</v>
      </c>
      <c r="AU110" s="15">
        <f>SUM(Data_sheet_PTD!$AN110:AU110)</f>
        <v>0</v>
      </c>
      <c r="AV110" s="15">
        <f>SUM(Data_sheet_PTD!$AN110:AV110)</f>
        <v>0</v>
      </c>
      <c r="AW110" s="15">
        <f>SUM(Data_sheet_PTD!$AN110:AW110)</f>
        <v>0</v>
      </c>
      <c r="AX110" s="15">
        <f>SUM(Data_sheet_PTD!$AN110:AX110)</f>
        <v>0</v>
      </c>
      <c r="AY110" s="15">
        <f>SUM(Data_sheet_PTD!$AN110:AY110)</f>
        <v>0</v>
      </c>
      <c r="AZ110" s="16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17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3"/>
      <c r="DA110" s="15">
        <f>SUM(Data_sheet_PTD!DA110:$DA110)</f>
        <v>0</v>
      </c>
      <c r="DB110" s="15">
        <f>SUM(Data_sheet_PTD!$DA110:DB110)</f>
        <v>0</v>
      </c>
      <c r="DC110" s="15">
        <f>SUM(Data_sheet_PTD!$DA110:DC110)</f>
        <v>0</v>
      </c>
      <c r="DD110" s="15">
        <f>SUM(Data_sheet_PTD!$DA110:DD110)</f>
        <v>0</v>
      </c>
      <c r="DE110" s="15">
        <f>SUM(Data_sheet_PTD!$DA110:DE110)</f>
        <v>0</v>
      </c>
      <c r="DF110" s="15">
        <f>SUM(Data_sheet_PTD!$DA110:DF110)</f>
        <v>0</v>
      </c>
      <c r="DG110" s="15">
        <f>SUM(Data_sheet_PTD!$DA110:DG110)</f>
        <v>0</v>
      </c>
      <c r="DH110" s="15">
        <f>SUM(Data_sheet_PTD!$DA110:DH110)</f>
        <v>0</v>
      </c>
      <c r="DI110" s="15">
        <f>SUM(Data_sheet_PTD!$DA110:DI110)</f>
        <v>0</v>
      </c>
      <c r="DJ110" s="15">
        <f>SUM(Data_sheet_PTD!$DA110:DJ110)</f>
        <v>0</v>
      </c>
      <c r="DK110" s="15">
        <f>SUM(Data_sheet_PTD!$DA110:DK110)</f>
        <v>0</v>
      </c>
      <c r="DL110" s="15">
        <f>SUM(Data_sheet_PTD!$DA110:DL110)</f>
        <v>0</v>
      </c>
      <c r="DM110" s="13"/>
      <c r="DN110" s="15">
        <f>SUM(Data_sheet_PTD!$DN110:DN110)</f>
        <v>0</v>
      </c>
      <c r="DO110" s="15">
        <f>SUM(Data_sheet_PTD!$DN110:DO110)</f>
        <v>0</v>
      </c>
      <c r="DP110" s="15">
        <f>SUM(Data_sheet_PTD!$DN110:DP110)</f>
        <v>0</v>
      </c>
      <c r="DQ110" s="15">
        <f>SUM(Data_sheet_PTD!$DN110:DQ110)</f>
        <v>0</v>
      </c>
      <c r="DR110" s="15">
        <f>SUM(Data_sheet_PTD!$DN110:DR110)</f>
        <v>0</v>
      </c>
      <c r="DS110" s="15">
        <f>SUM(Data_sheet_PTD!$DN110:DS110)</f>
        <v>0</v>
      </c>
      <c r="DT110" s="15">
        <f>SUM(Data_sheet_PTD!$DN110:DT110)</f>
        <v>0</v>
      </c>
      <c r="DU110" s="15">
        <f>SUM(Data_sheet_PTD!$DN110:DU110)</f>
        <v>0</v>
      </c>
      <c r="DV110" s="15">
        <f>SUM(Data_sheet_PTD!$DN110:DV110)</f>
        <v>0</v>
      </c>
      <c r="DW110" s="15">
        <f>SUM(Data_sheet_PTD!$DN110:DW110)</f>
        <v>0</v>
      </c>
      <c r="DX110" s="15">
        <f>SUM(Data_sheet_PTD!$DN110:DX110)</f>
        <v>0</v>
      </c>
      <c r="DY110" s="15">
        <f>SUM(Data_sheet_PTD!$DN110:DY110)</f>
        <v>0</v>
      </c>
      <c r="DZ110" s="13"/>
      <c r="EB110" s="22">
        <f t="shared" si="4"/>
        <v>0</v>
      </c>
      <c r="EC110" s="22">
        <f t="shared" si="4"/>
        <v>0</v>
      </c>
      <c r="ED110" s="22">
        <f t="shared" si="4"/>
        <v>0</v>
      </c>
      <c r="EE110" s="22">
        <f t="shared" si="4"/>
        <v>0</v>
      </c>
      <c r="EF110" s="22">
        <f t="shared" si="4"/>
        <v>0</v>
      </c>
      <c r="EG110" s="22">
        <f t="shared" si="4"/>
        <v>0</v>
      </c>
      <c r="EH110" s="22">
        <f t="shared" si="5"/>
        <v>0</v>
      </c>
      <c r="EI110" s="22">
        <f t="shared" si="5"/>
        <v>0</v>
      </c>
      <c r="EJ110" s="22">
        <f t="shared" si="5"/>
        <v>0</v>
      </c>
      <c r="EK110" s="22">
        <f t="shared" si="5"/>
        <v>0</v>
      </c>
      <c r="EL110" s="22">
        <f t="shared" si="5"/>
        <v>0</v>
      </c>
      <c r="EM110" s="22">
        <f t="shared" si="5"/>
        <v>0</v>
      </c>
    </row>
    <row r="111" spans="12:143" x14ac:dyDescent="0.3">
      <c r="L111" s="7"/>
      <c r="M111" t="s">
        <v>117</v>
      </c>
      <c r="N111" s="15">
        <f>SUM(Data_sheet_PTD!$N111:N111)</f>
        <v>0</v>
      </c>
      <c r="O111" s="15">
        <f>SUM(Data_sheet_PTD!$N111:O111)</f>
        <v>0</v>
      </c>
      <c r="P111" s="15">
        <f>SUM(Data_sheet_PTD!$N111:P111)</f>
        <v>0</v>
      </c>
      <c r="Q111" s="15">
        <f>SUM(Data_sheet_PTD!$N111:Q111)</f>
        <v>0</v>
      </c>
      <c r="R111" s="15">
        <f>SUM(Data_sheet_PTD!$N111:R111)</f>
        <v>0</v>
      </c>
      <c r="S111" s="15">
        <f>SUM(Data_sheet_PTD!$N111:S111)</f>
        <v>0</v>
      </c>
      <c r="T111" s="15">
        <f>SUM(Data_sheet_PTD!$N111:T111)</f>
        <v>0</v>
      </c>
      <c r="U111" s="15">
        <f>SUM(Data_sheet_PTD!$N111:U111)</f>
        <v>0</v>
      </c>
      <c r="V111" s="15">
        <f>SUM(Data_sheet_PTD!$N111:V111)</f>
        <v>0</v>
      </c>
      <c r="W111" s="15">
        <f>SUM(Data_sheet_PTD!$N111:W111)</f>
        <v>0</v>
      </c>
      <c r="X111" s="15">
        <f>SUM(Data_sheet_PTD!$N111:X111)</f>
        <v>0</v>
      </c>
      <c r="Y111" s="15">
        <f>SUM(Data_sheet_PTD!$N111:Y111)</f>
        <v>0</v>
      </c>
      <c r="Z111" s="16"/>
      <c r="AA111" s="15">
        <f>SUM(Data_sheet_PTD!$AA111:AA111)</f>
        <v>0</v>
      </c>
      <c r="AB111" s="15">
        <f>SUM(Data_sheet_PTD!$AA111:AB111)</f>
        <v>0</v>
      </c>
      <c r="AC111" s="15">
        <f>SUM(Data_sheet_PTD!$AA111:AC111)</f>
        <v>0</v>
      </c>
      <c r="AD111" s="15">
        <f>SUM(Data_sheet_PTD!$AA111:AD111)</f>
        <v>0</v>
      </c>
      <c r="AE111" s="15">
        <f>SUM(Data_sheet_PTD!$AA111:AE111)</f>
        <v>0</v>
      </c>
      <c r="AF111" s="15">
        <f>SUM(Data_sheet_PTD!$AA111:AF111)</f>
        <v>0</v>
      </c>
      <c r="AG111" s="15">
        <f>SUM(Data_sheet_PTD!$AA111:AG111)</f>
        <v>0</v>
      </c>
      <c r="AH111" s="15">
        <f>SUM(Data_sheet_PTD!$AA111:AH111)</f>
        <v>0</v>
      </c>
      <c r="AI111" s="15">
        <f>SUM(Data_sheet_PTD!$AA111:AI111)</f>
        <v>0</v>
      </c>
      <c r="AJ111" s="15">
        <f>SUM(Data_sheet_PTD!$AA111:AJ111)</f>
        <v>0</v>
      </c>
      <c r="AK111" s="15">
        <f>SUM(Data_sheet_PTD!$AA111:AK111)</f>
        <v>0</v>
      </c>
      <c r="AL111" s="15">
        <f>SUM(Data_sheet_PTD!$AA111:AL111)</f>
        <v>0</v>
      </c>
      <c r="AM111" s="16"/>
      <c r="AN111" s="15">
        <f>SUM(Data_sheet_PTD!$AN111:AN111)</f>
        <v>0</v>
      </c>
      <c r="AO111" s="15">
        <f>SUM(Data_sheet_PTD!$AN111:AO111)</f>
        <v>0</v>
      </c>
      <c r="AP111" s="15">
        <f>SUM(Data_sheet_PTD!$AN111:AP111)</f>
        <v>0</v>
      </c>
      <c r="AQ111" s="15">
        <f>SUM(Data_sheet_PTD!$AN111:AQ111)</f>
        <v>0</v>
      </c>
      <c r="AR111" s="15">
        <f>SUM(Data_sheet_PTD!$AN111:AR111)</f>
        <v>0</v>
      </c>
      <c r="AS111" s="15">
        <f>SUM(Data_sheet_PTD!$AN111:AS111)</f>
        <v>0</v>
      </c>
      <c r="AT111" s="15">
        <f>SUM(Data_sheet_PTD!$AN111:AT111)</f>
        <v>0</v>
      </c>
      <c r="AU111" s="15">
        <f>SUM(Data_sheet_PTD!$AN111:AU111)</f>
        <v>0</v>
      </c>
      <c r="AV111" s="15">
        <f>SUM(Data_sheet_PTD!$AN111:AV111)</f>
        <v>0</v>
      </c>
      <c r="AW111" s="15">
        <f>SUM(Data_sheet_PTD!$AN111:AW111)</f>
        <v>0</v>
      </c>
      <c r="AX111" s="15">
        <f>SUM(Data_sheet_PTD!$AN111:AX111)</f>
        <v>0</v>
      </c>
      <c r="AY111" s="15">
        <f>SUM(Data_sheet_PTD!$AN111:AY111)</f>
        <v>0</v>
      </c>
      <c r="AZ111" s="16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17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3"/>
      <c r="DA111" s="15">
        <f>SUM(Data_sheet_PTD!DA111:$DA111)</f>
        <v>0</v>
      </c>
      <c r="DB111" s="15">
        <f>SUM(Data_sheet_PTD!$DA111:DB111)</f>
        <v>0</v>
      </c>
      <c r="DC111" s="15">
        <f>SUM(Data_sheet_PTD!$DA111:DC111)</f>
        <v>0</v>
      </c>
      <c r="DD111" s="15">
        <f>SUM(Data_sheet_PTD!$DA111:DD111)</f>
        <v>0</v>
      </c>
      <c r="DE111" s="15">
        <f>SUM(Data_sheet_PTD!$DA111:DE111)</f>
        <v>0</v>
      </c>
      <c r="DF111" s="15">
        <f>SUM(Data_sheet_PTD!$DA111:DF111)</f>
        <v>0</v>
      </c>
      <c r="DG111" s="15">
        <f>SUM(Data_sheet_PTD!$DA111:DG111)</f>
        <v>0</v>
      </c>
      <c r="DH111" s="15">
        <f>SUM(Data_sheet_PTD!$DA111:DH111)</f>
        <v>0</v>
      </c>
      <c r="DI111" s="15">
        <f>SUM(Data_sheet_PTD!$DA111:DI111)</f>
        <v>0</v>
      </c>
      <c r="DJ111" s="15">
        <f>SUM(Data_sheet_PTD!$DA111:DJ111)</f>
        <v>0</v>
      </c>
      <c r="DK111" s="15">
        <f>SUM(Data_sheet_PTD!$DA111:DK111)</f>
        <v>0</v>
      </c>
      <c r="DL111" s="15">
        <f>SUM(Data_sheet_PTD!$DA111:DL111)</f>
        <v>0</v>
      </c>
      <c r="DM111" s="13"/>
      <c r="DN111" s="15">
        <f>SUM(Data_sheet_PTD!$DN111:DN111)</f>
        <v>0</v>
      </c>
      <c r="DO111" s="15">
        <f>SUM(Data_sheet_PTD!$DN111:DO111)</f>
        <v>0</v>
      </c>
      <c r="DP111" s="15">
        <f>SUM(Data_sheet_PTD!$DN111:DP111)</f>
        <v>0</v>
      </c>
      <c r="DQ111" s="15">
        <f>SUM(Data_sheet_PTD!$DN111:DQ111)</f>
        <v>0</v>
      </c>
      <c r="DR111" s="15">
        <f>SUM(Data_sheet_PTD!$DN111:DR111)</f>
        <v>0</v>
      </c>
      <c r="DS111" s="15">
        <f>SUM(Data_sheet_PTD!$DN111:DS111)</f>
        <v>0</v>
      </c>
      <c r="DT111" s="15">
        <f>SUM(Data_sheet_PTD!$DN111:DT111)</f>
        <v>0</v>
      </c>
      <c r="DU111" s="15">
        <f>SUM(Data_sheet_PTD!$DN111:DU111)</f>
        <v>0</v>
      </c>
      <c r="DV111" s="15">
        <f>SUM(Data_sheet_PTD!$DN111:DV111)</f>
        <v>0</v>
      </c>
      <c r="DW111" s="15">
        <f>SUM(Data_sheet_PTD!$DN111:DW111)</f>
        <v>0</v>
      </c>
      <c r="DX111" s="15">
        <f>SUM(Data_sheet_PTD!$DN111:DX111)</f>
        <v>0</v>
      </c>
      <c r="DY111" s="15">
        <f>SUM(Data_sheet_PTD!$DN111:DY111)</f>
        <v>0</v>
      </c>
      <c r="DZ111" s="13"/>
      <c r="EB111" s="22">
        <f t="shared" si="4"/>
        <v>0</v>
      </c>
      <c r="EC111" s="22">
        <f t="shared" si="4"/>
        <v>0</v>
      </c>
      <c r="ED111" s="22">
        <f t="shared" si="4"/>
        <v>0</v>
      </c>
      <c r="EE111" s="22">
        <f t="shared" si="4"/>
        <v>0</v>
      </c>
      <c r="EF111" s="22">
        <f t="shared" si="4"/>
        <v>0</v>
      </c>
      <c r="EG111" s="22">
        <f t="shared" si="4"/>
        <v>0</v>
      </c>
      <c r="EH111" s="22">
        <f t="shared" si="5"/>
        <v>0</v>
      </c>
      <c r="EI111" s="22">
        <f t="shared" si="5"/>
        <v>0</v>
      </c>
      <c r="EJ111" s="22">
        <f t="shared" si="5"/>
        <v>0</v>
      </c>
      <c r="EK111" s="22">
        <f t="shared" si="5"/>
        <v>0</v>
      </c>
      <c r="EL111" s="22">
        <f t="shared" si="5"/>
        <v>0</v>
      </c>
      <c r="EM111" s="22">
        <f t="shared" si="5"/>
        <v>0</v>
      </c>
    </row>
    <row r="112" spans="12:143" x14ac:dyDescent="0.3">
      <c r="L112" s="7"/>
      <c r="M112" t="s">
        <v>118</v>
      </c>
      <c r="N112" s="15">
        <f>SUM(Data_sheet_PTD!$N112:N112)</f>
        <v>40496.04</v>
      </c>
      <c r="O112" s="15">
        <f>SUM(Data_sheet_PTD!$N112:O112)</f>
        <v>89212.11</v>
      </c>
      <c r="P112" s="15">
        <f>SUM(Data_sheet_PTD!$N112:P112)</f>
        <v>144823.38</v>
      </c>
      <c r="Q112" s="15">
        <f>SUM(Data_sheet_PTD!$N112:Q112)</f>
        <v>218096.71000000002</v>
      </c>
      <c r="R112" s="15">
        <f>SUM(Data_sheet_PTD!$N112:R112)</f>
        <v>285630.46000000002</v>
      </c>
      <c r="S112" s="15">
        <f>SUM(Data_sheet_PTD!$N112:S112)</f>
        <v>359016.68000000005</v>
      </c>
      <c r="T112" s="15">
        <f>SUM(Data_sheet_PTD!$N112:T112)</f>
        <v>451362.30000000005</v>
      </c>
      <c r="U112" s="15">
        <f>SUM(Data_sheet_PTD!$N112:U112)</f>
        <v>530027.22000000009</v>
      </c>
      <c r="V112" s="15">
        <f>SUM(Data_sheet_PTD!$N112:V112)</f>
        <v>592215.63000000012</v>
      </c>
      <c r="W112" s="15">
        <f>SUM(Data_sheet_PTD!$N112:W112)</f>
        <v>653024.64000000013</v>
      </c>
      <c r="X112" s="15">
        <f>SUM(Data_sheet_PTD!$N112:X112)</f>
        <v>701363.92000000016</v>
      </c>
      <c r="Y112" s="15">
        <f>SUM(Data_sheet_PTD!$N112:Y112)</f>
        <v>733239.20000000019</v>
      </c>
      <c r="Z112" s="16"/>
      <c r="AA112" s="15">
        <f>SUM(Data_sheet_PTD!$AA112:AA112)</f>
        <v>49152.53</v>
      </c>
      <c r="AB112" s="15">
        <f>SUM(Data_sheet_PTD!$AA112:AB112)</f>
        <v>100234.79999999999</v>
      </c>
      <c r="AC112" s="15">
        <f>SUM(Data_sheet_PTD!$AA112:AC112)</f>
        <v>173416.99</v>
      </c>
      <c r="AD112" s="15">
        <f>SUM(Data_sheet_PTD!$AA112:AD112)</f>
        <v>257507.43</v>
      </c>
      <c r="AE112" s="15">
        <f>SUM(Data_sheet_PTD!$AA112:AE112)</f>
        <v>345910.48</v>
      </c>
      <c r="AF112" s="15">
        <f>SUM(Data_sheet_PTD!$AA112:AF112)</f>
        <v>449255.39</v>
      </c>
      <c r="AG112" s="15">
        <f>SUM(Data_sheet_PTD!$AA112:AG112)</f>
        <v>538715.02</v>
      </c>
      <c r="AH112" s="15">
        <f>SUM(Data_sheet_PTD!$AA112:AH112)</f>
        <v>623073.80000000005</v>
      </c>
      <c r="AI112" s="15">
        <f>SUM(Data_sheet_PTD!$AA112:AI112)</f>
        <v>694742.47000000009</v>
      </c>
      <c r="AJ112" s="15">
        <f>SUM(Data_sheet_PTD!$AA112:AJ112)</f>
        <v>756623.19000000006</v>
      </c>
      <c r="AK112" s="15">
        <f>SUM(Data_sheet_PTD!$AA112:AK112)</f>
        <v>805849.9800000001</v>
      </c>
      <c r="AL112" s="15">
        <f>SUM(Data_sheet_PTD!$AA112:AL112)</f>
        <v>855087.09000000008</v>
      </c>
      <c r="AM112" s="16"/>
      <c r="AN112" s="15">
        <f>SUM(Data_sheet_PTD!$AN112:AN112)</f>
        <v>53832.53</v>
      </c>
      <c r="AO112" s="15">
        <f>SUM(Data_sheet_PTD!$AN112:AO112)</f>
        <v>125238.66</v>
      </c>
      <c r="AP112" s="15">
        <f>SUM(Data_sheet_PTD!$AN112:AP112)</f>
        <v>205866.39</v>
      </c>
      <c r="AQ112" s="15">
        <f>SUM(Data_sheet_PTD!$AN112:AQ112)</f>
        <v>293871.5</v>
      </c>
      <c r="AR112" s="15">
        <f>SUM(Data_sheet_PTD!$AN112:AR112)</f>
        <v>378997.27</v>
      </c>
      <c r="AS112" s="15">
        <f>SUM(Data_sheet_PTD!$AN112:AS112)</f>
        <v>462518.54000000004</v>
      </c>
      <c r="AT112" s="15">
        <f>SUM(Data_sheet_PTD!$AN112:AT112)</f>
        <v>539209.45000000007</v>
      </c>
      <c r="AU112" s="15">
        <f>SUM(Data_sheet_PTD!$AN112:AU112)</f>
        <v>629593.08000000007</v>
      </c>
      <c r="AV112" s="15">
        <f>SUM(Data_sheet_PTD!$AN112:AV112)</f>
        <v>697549.91</v>
      </c>
      <c r="AW112" s="15">
        <f>SUM(Data_sheet_PTD!$AN112:AW112)</f>
        <v>755635.15</v>
      </c>
      <c r="AX112" s="15">
        <f>SUM(Data_sheet_PTD!$AN112:AX112)</f>
        <v>799481.82000000007</v>
      </c>
      <c r="AY112" s="15">
        <f>SUM(Data_sheet_PTD!$AN112:AY112)</f>
        <v>844625.57000000007</v>
      </c>
      <c r="AZ112" s="16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17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3"/>
      <c r="DA112" s="15">
        <f>SUM(Data_sheet_PTD!DA112:$DA112)</f>
        <v>539.03615384614557</v>
      </c>
      <c r="DB112" s="15">
        <f>SUM(Data_sheet_PTD!$DA112:DB112)</f>
        <v>18116.506538461534</v>
      </c>
      <c r="DC112" s="15">
        <f>SUM(Data_sheet_PTD!$DA112:DC112)</f>
        <v>22460.979999999985</v>
      </c>
      <c r="DD112" s="15">
        <f>SUM(Data_sheet_PTD!$DA112:DD112)</f>
        <v>25247.37935897434</v>
      </c>
      <c r="DE112" s="15">
        <f>SUM(Data_sheet_PTD!$DA112:DE112)</f>
        <v>20878.743333333314</v>
      </c>
      <c r="DF112" s="15">
        <f>SUM(Data_sheet_PTD!$DA112:DF112)</f>
        <v>-1059.3591983122496</v>
      </c>
      <c r="DG112" s="15">
        <f>SUM(Data_sheet_PTD!$DA112:DG112)</f>
        <v>-15769.62122362871</v>
      </c>
      <c r="DH112" s="15">
        <f>SUM(Data_sheet_PTD!$DA112:DH112)</f>
        <v>-12032.964388185668</v>
      </c>
      <c r="DI112" s="15">
        <f>SUM(Data_sheet_PTD!$DA112:DI112)</f>
        <v>-17465.230464135031</v>
      </c>
      <c r="DJ112" s="15">
        <f>SUM(Data_sheet_PTD!$DA112:DJ112)</f>
        <v>-22731.222869198329</v>
      </c>
      <c r="DK112" s="15">
        <f>SUM(Data_sheet_PTD!$DA112:DK112)</f>
        <v>-29221.385147679357</v>
      </c>
      <c r="DL112" s="15">
        <f>SUM(Data_sheet_PTD!$DA112:DL112)</f>
        <v>-34457.624894514789</v>
      </c>
      <c r="DM112" s="13"/>
      <c r="DN112" s="15">
        <f>SUM(Data_sheet_PTD!$DN112:DN112)</f>
        <v>4140.9638461538498</v>
      </c>
      <c r="DO112" s="15">
        <f>SUM(Data_sheet_PTD!$DN112:DO112)</f>
        <v>6887.3534615384679</v>
      </c>
      <c r="DP112" s="15">
        <f>SUM(Data_sheet_PTD!$DN112:DP112)</f>
        <v>9988.4200000000092</v>
      </c>
      <c r="DQ112" s="15">
        <f>SUM(Data_sheet_PTD!$DN112:DQ112)</f>
        <v>11116.690641025651</v>
      </c>
      <c r="DR112" s="15">
        <f>SUM(Data_sheet_PTD!$DN112:DR112)</f>
        <v>12208.046666666678</v>
      </c>
      <c r="DS112" s="15">
        <f>SUM(Data_sheet_PTD!$DN112:DS112)</f>
        <v>14322.509198312249</v>
      </c>
      <c r="DT112" s="15">
        <f>SUM(Data_sheet_PTD!$DN112:DT112)</f>
        <v>16264.051223628707</v>
      </c>
      <c r="DU112" s="15">
        <f>SUM(Data_sheet_PTD!$DN112:DU112)</f>
        <v>18552.244388185671</v>
      </c>
      <c r="DV112" s="15">
        <f>SUM(Data_sheet_PTD!$DN112:DV112)</f>
        <v>20272.670464135041</v>
      </c>
      <c r="DW112" s="15">
        <f>SUM(Data_sheet_PTD!$DN112:DW112)</f>
        <v>21743.182869198332</v>
      </c>
      <c r="DX112" s="15">
        <f>SUM(Data_sheet_PTD!$DN112:DX112)</f>
        <v>22853.225147679346</v>
      </c>
      <c r="DY112" s="15">
        <f>SUM(Data_sheet_PTD!$DN112:DY112)</f>
        <v>23996.104894514792</v>
      </c>
      <c r="DZ112" s="13"/>
      <c r="EB112" s="22">
        <f t="shared" si="4"/>
        <v>0</v>
      </c>
      <c r="EC112" s="22">
        <f t="shared" si="4"/>
        <v>0</v>
      </c>
      <c r="ED112" s="22">
        <f t="shared" si="4"/>
        <v>2.9103830456733704E-11</v>
      </c>
      <c r="EE112" s="22">
        <f t="shared" si="4"/>
        <v>0</v>
      </c>
      <c r="EF112" s="22">
        <f t="shared" si="4"/>
        <v>0</v>
      </c>
      <c r="EG112" s="22">
        <f t="shared" si="4"/>
        <v>2.3646862246096134E-11</v>
      </c>
      <c r="EH112" s="22">
        <f t="shared" si="5"/>
        <v>5.4569682106375694E-11</v>
      </c>
      <c r="EI112" s="22">
        <f t="shared" si="5"/>
        <v>2.5465851649641991E-11</v>
      </c>
      <c r="EJ112" s="22">
        <f t="shared" si="5"/>
        <v>-6.5483618527650833E-11</v>
      </c>
      <c r="EK112" s="22">
        <f t="shared" si="5"/>
        <v>-4.0017766878008842E-11</v>
      </c>
      <c r="EL112" s="22">
        <f t="shared" si="5"/>
        <v>-2.1827872842550278E-11</v>
      </c>
      <c r="EM112" s="22">
        <f t="shared" si="5"/>
        <v>-2.1827872842550278E-11</v>
      </c>
    </row>
    <row r="113" spans="12:143" x14ac:dyDescent="0.3">
      <c r="L113" s="7"/>
      <c r="M113" t="s">
        <v>119</v>
      </c>
      <c r="N113" s="15">
        <f>SUM(Data_sheet_PTD!$N113:N113)</f>
        <v>33905.32</v>
      </c>
      <c r="O113" s="15">
        <f>SUM(Data_sheet_PTD!$N113:O113)</f>
        <v>68180.3</v>
      </c>
      <c r="P113" s="15">
        <f>SUM(Data_sheet_PTD!$N113:P113)</f>
        <v>108351.85</v>
      </c>
      <c r="Q113" s="15">
        <f>SUM(Data_sheet_PTD!$N113:Q113)</f>
        <v>153866.22</v>
      </c>
      <c r="R113" s="15">
        <f>SUM(Data_sheet_PTD!$N113:R113)</f>
        <v>199242.41</v>
      </c>
      <c r="S113" s="15">
        <f>SUM(Data_sheet_PTD!$N113:S113)</f>
        <v>246533.92</v>
      </c>
      <c r="T113" s="15">
        <f>SUM(Data_sheet_PTD!$N113:T113)</f>
        <v>300621.54000000004</v>
      </c>
      <c r="U113" s="15">
        <f>SUM(Data_sheet_PTD!$N113:U113)</f>
        <v>354120.29000000004</v>
      </c>
      <c r="V113" s="15">
        <f>SUM(Data_sheet_PTD!$N113:V113)</f>
        <v>399247.52</v>
      </c>
      <c r="W113" s="15">
        <f>SUM(Data_sheet_PTD!$N113:W113)</f>
        <v>440987.44</v>
      </c>
      <c r="X113" s="15">
        <f>SUM(Data_sheet_PTD!$N113:X113)</f>
        <v>474268.71</v>
      </c>
      <c r="Y113" s="15">
        <f>SUM(Data_sheet_PTD!$N113:Y113)</f>
        <v>503658.74</v>
      </c>
      <c r="Z113" s="16"/>
      <c r="AA113" s="15">
        <f>SUM(Data_sheet_PTD!$AA113:AA113)</f>
        <v>37748.769999999997</v>
      </c>
      <c r="AB113" s="15">
        <f>SUM(Data_sheet_PTD!$AA113:AB113)</f>
        <v>72361.440000000002</v>
      </c>
      <c r="AC113" s="15">
        <f>SUM(Data_sheet_PTD!$AA113:AC113)</f>
        <v>118610.29000000001</v>
      </c>
      <c r="AD113" s="15">
        <f>SUM(Data_sheet_PTD!$AA113:AD113)</f>
        <v>169493.12</v>
      </c>
      <c r="AE113" s="15">
        <f>SUM(Data_sheet_PTD!$AA113:AE113)</f>
        <v>223945.11</v>
      </c>
      <c r="AF113" s="15">
        <f>SUM(Data_sheet_PTD!$AA113:AF113)</f>
        <v>281817.53999999998</v>
      </c>
      <c r="AG113" s="15">
        <f>SUM(Data_sheet_PTD!$AA113:AG113)</f>
        <v>341262.72</v>
      </c>
      <c r="AH113" s="15">
        <f>SUM(Data_sheet_PTD!$AA113:AH113)</f>
        <v>403767.14999999997</v>
      </c>
      <c r="AI113" s="15">
        <f>SUM(Data_sheet_PTD!$AA113:AI113)</f>
        <v>462563.87</v>
      </c>
      <c r="AJ113" s="15">
        <f>SUM(Data_sheet_PTD!$AA113:AJ113)</f>
        <v>511761.18</v>
      </c>
      <c r="AK113" s="15">
        <f>SUM(Data_sheet_PTD!$AA113:AK113)</f>
        <v>546481.57999999996</v>
      </c>
      <c r="AL113" s="15">
        <f>SUM(Data_sheet_PTD!$AA113:AL113)</f>
        <v>578527.29999999993</v>
      </c>
      <c r="AM113" s="16"/>
      <c r="AN113" s="15">
        <f>SUM(Data_sheet_PTD!$AN113:AN113)</f>
        <v>45008.84</v>
      </c>
      <c r="AO113" s="15">
        <f>SUM(Data_sheet_PTD!$AN113:AO113)</f>
        <v>88982.98</v>
      </c>
      <c r="AP113" s="15">
        <f>SUM(Data_sheet_PTD!$AN113:AP113)</f>
        <v>139736.29999999999</v>
      </c>
      <c r="AQ113" s="15">
        <f>SUM(Data_sheet_PTD!$AN113:AQ113)</f>
        <v>189066.36</v>
      </c>
      <c r="AR113" s="15">
        <f>SUM(Data_sheet_PTD!$AN113:AR113)</f>
        <v>251281.13999999998</v>
      </c>
      <c r="AS113" s="15">
        <f>SUM(Data_sheet_PTD!$AN113:AS113)</f>
        <v>309004.18</v>
      </c>
      <c r="AT113" s="15">
        <f>SUM(Data_sheet_PTD!$AN113:AT113)</f>
        <v>364066.74</v>
      </c>
      <c r="AU113" s="15">
        <f>SUM(Data_sheet_PTD!$AN113:AU113)</f>
        <v>425134.52</v>
      </c>
      <c r="AV113" s="15">
        <f>SUM(Data_sheet_PTD!$AN113:AV113)</f>
        <v>471537.74</v>
      </c>
      <c r="AW113" s="15">
        <f>SUM(Data_sheet_PTD!$AN113:AW113)</f>
        <v>511004.8</v>
      </c>
      <c r="AX113" s="15">
        <f>SUM(Data_sheet_PTD!$AN113:AX113)</f>
        <v>542623.05999999994</v>
      </c>
      <c r="AY113" s="15">
        <f>SUM(Data_sheet_PTD!$AN113:AY113)</f>
        <v>571909.89999999991</v>
      </c>
      <c r="AZ113" s="16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17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3"/>
      <c r="DA113" s="15">
        <f>SUM(Data_sheet_PTD!DA113:$DA113)</f>
        <v>1711.0349315068499</v>
      </c>
      <c r="DB113" s="15">
        <f>SUM(Data_sheet_PTD!$DA113:DB113)</f>
        <v>8060.5775342465786</v>
      </c>
      <c r="DC113" s="15">
        <f>SUM(Data_sheet_PTD!$DA113:DC113)</f>
        <v>9088.7927397260319</v>
      </c>
      <c r="DD113" s="15">
        <f>SUM(Data_sheet_PTD!$DA113:DD113)</f>
        <v>4157.2515068493158</v>
      </c>
      <c r="DE113" s="15">
        <f>SUM(Data_sheet_PTD!$DA113:DE113)</f>
        <v>7658.7552054794587</v>
      </c>
      <c r="DF113" s="15">
        <f>SUM(Data_sheet_PTD!$DA113:DF113)</f>
        <v>3555.7323287671352</v>
      </c>
      <c r="DG113" s="15">
        <f>SUM(Data_sheet_PTD!$DA113:DG113)</f>
        <v>-4598.2958904109482</v>
      </c>
      <c r="DH113" s="15">
        <f>SUM(Data_sheet_PTD!$DA113:DH113)</f>
        <v>-6034.9458904109479</v>
      </c>
      <c r="DI113" s="15">
        <f>SUM(Data_sheet_PTD!$DA113:DI113)</f>
        <v>-18428.445890410949</v>
      </c>
      <c r="DJ113" s="15">
        <f>SUM(Data_sheet_PTD!$DA113:DJ113)</f>
        <v>-28158.695890410934</v>
      </c>
      <c r="DK113" s="15">
        <f>SUM(Data_sheet_PTD!$DA113:DK113)</f>
        <v>-31260.835890410941</v>
      </c>
      <c r="DL113" s="15">
        <f>SUM(Data_sheet_PTD!$DA113:DL113)</f>
        <v>-34019.715890410946</v>
      </c>
      <c r="DM113" s="13"/>
      <c r="DN113" s="15">
        <f>SUM(Data_sheet_PTD!$DN113:DN113)</f>
        <v>5549.0350684931482</v>
      </c>
      <c r="DO113" s="15">
        <f>SUM(Data_sheet_PTD!$DN113:DO113)</f>
        <v>8560.9624657534187</v>
      </c>
      <c r="DP113" s="15">
        <f>SUM(Data_sheet_PTD!$DN113:DP113)</f>
        <v>12037.217260273963</v>
      </c>
      <c r="DQ113" s="15">
        <f>SUM(Data_sheet_PTD!$DN113:DQ113)</f>
        <v>15415.988493150671</v>
      </c>
      <c r="DR113" s="15">
        <f>SUM(Data_sheet_PTD!$DN113:DR113)</f>
        <v>19677.27479452053</v>
      </c>
      <c r="DS113" s="15">
        <f>SUM(Data_sheet_PTD!$DN113:DS113)</f>
        <v>23630.907671232853</v>
      </c>
      <c r="DT113" s="15">
        <f>SUM(Data_sheet_PTD!$DN113:DT113)</f>
        <v>27402.31589041093</v>
      </c>
      <c r="DU113" s="15">
        <f>SUM(Data_sheet_PTD!$DN113:DU113)</f>
        <v>27402.31589041093</v>
      </c>
      <c r="DV113" s="15">
        <f>SUM(Data_sheet_PTD!$DN113:DV113)</f>
        <v>27402.31589041093</v>
      </c>
      <c r="DW113" s="15">
        <f>SUM(Data_sheet_PTD!$DN113:DW113)</f>
        <v>27402.31589041093</v>
      </c>
      <c r="DX113" s="15">
        <f>SUM(Data_sheet_PTD!$DN113:DX113)</f>
        <v>27402.31589041093</v>
      </c>
      <c r="DY113" s="15">
        <f>SUM(Data_sheet_PTD!$DN113:DY113)</f>
        <v>27402.31589041093</v>
      </c>
      <c r="DZ113" s="13"/>
      <c r="EB113" s="22">
        <f t="shared" si="4"/>
        <v>0</v>
      </c>
      <c r="EC113" s="22">
        <f t="shared" si="4"/>
        <v>0</v>
      </c>
      <c r="ED113" s="22">
        <f t="shared" si="4"/>
        <v>0</v>
      </c>
      <c r="EE113" s="22">
        <f t="shared" si="4"/>
        <v>0</v>
      </c>
      <c r="EF113" s="22">
        <f t="shared" si="4"/>
        <v>0</v>
      </c>
      <c r="EG113" s="22">
        <f t="shared" si="4"/>
        <v>0</v>
      </c>
      <c r="EH113" s="22">
        <f t="shared" si="5"/>
        <v>3.637978807091713E-11</v>
      </c>
      <c r="EI113" s="22">
        <f t="shared" si="5"/>
        <v>7.2759576141834259E-11</v>
      </c>
      <c r="EJ113" s="22">
        <f t="shared" si="5"/>
        <v>1.4551915228366852E-11</v>
      </c>
      <c r="EK113" s="22">
        <f t="shared" si="5"/>
        <v>0</v>
      </c>
      <c r="EL113" s="22">
        <f t="shared" si="5"/>
        <v>-7.2759576141834259E-12</v>
      </c>
      <c r="EM113" s="22">
        <f t="shared" si="5"/>
        <v>-7.2759576141834259E-12</v>
      </c>
    </row>
    <row r="114" spans="12:143" x14ac:dyDescent="0.3">
      <c r="L114" s="7"/>
      <c r="M114" t="s">
        <v>120</v>
      </c>
      <c r="N114" s="15">
        <f>SUM(Data_sheet_PTD!$N114:N114)</f>
        <v>57001.32</v>
      </c>
      <c r="O114" s="15">
        <f>SUM(Data_sheet_PTD!$N114:O114)</f>
        <v>111933.1</v>
      </c>
      <c r="P114" s="15">
        <f>SUM(Data_sheet_PTD!$N114:P114)</f>
        <v>192153.48</v>
      </c>
      <c r="Q114" s="15">
        <f>SUM(Data_sheet_PTD!$N114:Q114)</f>
        <v>283803.36</v>
      </c>
      <c r="R114" s="15">
        <f>SUM(Data_sheet_PTD!$N114:R114)</f>
        <v>366408.82</v>
      </c>
      <c r="S114" s="15">
        <f>SUM(Data_sheet_PTD!$N114:S114)</f>
        <v>459776.77</v>
      </c>
      <c r="T114" s="15">
        <f>SUM(Data_sheet_PTD!$N114:T114)</f>
        <v>569708.87</v>
      </c>
      <c r="U114" s="15">
        <f>SUM(Data_sheet_PTD!$N114:U114)</f>
        <v>665399.68999999994</v>
      </c>
      <c r="V114" s="15">
        <f>SUM(Data_sheet_PTD!$N114:V114)</f>
        <v>747882.78999999992</v>
      </c>
      <c r="W114" s="15">
        <f>SUM(Data_sheet_PTD!$N114:W114)</f>
        <v>832963.1399999999</v>
      </c>
      <c r="X114" s="15">
        <f>SUM(Data_sheet_PTD!$N114:X114)</f>
        <v>898144.3899999999</v>
      </c>
      <c r="Y114" s="15">
        <f>SUM(Data_sheet_PTD!$N114:Y114)</f>
        <v>959897.77999999991</v>
      </c>
      <c r="Z114" s="16"/>
      <c r="AA114" s="15">
        <f>SUM(Data_sheet_PTD!$AA114:AA114)</f>
        <v>73934.350000000006</v>
      </c>
      <c r="AB114" s="15">
        <f>SUM(Data_sheet_PTD!$AA114:AB114)</f>
        <v>147674.15000000002</v>
      </c>
      <c r="AC114" s="15">
        <f>SUM(Data_sheet_PTD!$AA114:AC114)</f>
        <v>249608.55000000002</v>
      </c>
      <c r="AD114" s="15">
        <f>SUM(Data_sheet_PTD!$AA114:AD114)</f>
        <v>363319.61</v>
      </c>
      <c r="AE114" s="15">
        <f>SUM(Data_sheet_PTD!$AA114:AE114)</f>
        <v>479808.68</v>
      </c>
      <c r="AF114" s="15">
        <f>SUM(Data_sheet_PTD!$AA114:AF114)</f>
        <v>622428.82999999996</v>
      </c>
      <c r="AG114" s="15">
        <f>SUM(Data_sheet_PTD!$AA114:AG114)</f>
        <v>753256.91999999993</v>
      </c>
      <c r="AH114" s="15">
        <f>SUM(Data_sheet_PTD!$AA114:AH114)</f>
        <v>876184.60999999987</v>
      </c>
      <c r="AI114" s="15">
        <f>SUM(Data_sheet_PTD!$AA114:AI114)</f>
        <v>978730.3899999999</v>
      </c>
      <c r="AJ114" s="15">
        <f>SUM(Data_sheet_PTD!$AA114:AJ114)</f>
        <v>1067981.5899999999</v>
      </c>
      <c r="AK114" s="15">
        <f>SUM(Data_sheet_PTD!$AA114:AK114)</f>
        <v>1137307.0399999998</v>
      </c>
      <c r="AL114" s="15">
        <f>SUM(Data_sheet_PTD!$AA114:AL114)</f>
        <v>1211481.2799999998</v>
      </c>
      <c r="AM114" s="16"/>
      <c r="AN114" s="15">
        <f>SUM(Data_sheet_PTD!$AN114:AN114)</f>
        <v>79176.56</v>
      </c>
      <c r="AO114" s="15">
        <f>SUM(Data_sheet_PTD!$AN114:AO114)</f>
        <v>180039.62</v>
      </c>
      <c r="AP114" s="15">
        <f>SUM(Data_sheet_PTD!$AN114:AP114)</f>
        <v>291137.65999999997</v>
      </c>
      <c r="AQ114" s="15">
        <f>SUM(Data_sheet_PTD!$AN114:AQ114)</f>
        <v>412208.07999999996</v>
      </c>
      <c r="AR114" s="15">
        <f>SUM(Data_sheet_PTD!$AN114:AR114)</f>
        <v>536880.81999999995</v>
      </c>
      <c r="AS114" s="15">
        <f>SUM(Data_sheet_PTD!$AN114:AS114)</f>
        <v>673469.09</v>
      </c>
      <c r="AT114" s="15">
        <f>SUM(Data_sheet_PTD!$AN114:AT114)</f>
        <v>812476.95</v>
      </c>
      <c r="AU114" s="15">
        <f>SUM(Data_sheet_PTD!$AN114:AU114)</f>
        <v>963030.14999999991</v>
      </c>
      <c r="AV114" s="15">
        <f>SUM(Data_sheet_PTD!$AN114:AV114)</f>
        <v>1079940.5</v>
      </c>
      <c r="AW114" s="15">
        <f>SUM(Data_sheet_PTD!$AN114:AW114)</f>
        <v>1187202.6100000001</v>
      </c>
      <c r="AX114" s="15">
        <f>SUM(Data_sheet_PTD!$AN114:AX114)</f>
        <v>1273752.9000000001</v>
      </c>
      <c r="AY114" s="15">
        <f>SUM(Data_sheet_PTD!$AN114:AY114)</f>
        <v>1361766.62</v>
      </c>
      <c r="AZ114" s="16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17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3"/>
      <c r="DA114" s="15">
        <f>SUM(Data_sheet_PTD!DA114:$DA114)</f>
        <v>1749.126470588219</v>
      </c>
      <c r="DB114" s="15">
        <f>SUM(Data_sheet_PTD!$DA114:DB114)</f>
        <v>24422.545588235273</v>
      </c>
      <c r="DC114" s="15">
        <f>SUM(Data_sheet_PTD!$DA114:DC114)</f>
        <v>28684.801470588201</v>
      </c>
      <c r="DD114" s="15">
        <f>SUM(Data_sheet_PTD!$DA114:DD114)</f>
        <v>36044.161470588188</v>
      </c>
      <c r="DE114" s="15">
        <f>SUM(Data_sheet_PTD!$DA114:DE114)</f>
        <v>34119.230930047641</v>
      </c>
      <c r="DF114" s="15">
        <f>SUM(Data_sheet_PTD!$DA114:DF114)</f>
        <v>17012.626335453057</v>
      </c>
      <c r="DG114" s="15">
        <f>SUM(Data_sheet_PTD!$DA114:DG114)</f>
        <v>13921.488767885494</v>
      </c>
      <c r="DH114" s="15">
        <f>SUM(Data_sheet_PTD!$DA114:DH114)</f>
        <v>29339.982551669298</v>
      </c>
      <c r="DI114" s="15">
        <f>SUM(Data_sheet_PTD!$DA114:DI114)</f>
        <v>34225.334984101733</v>
      </c>
      <c r="DJ114" s="15">
        <f>SUM(Data_sheet_PTD!$DA114:DJ114)</f>
        <v>43539.317146263907</v>
      </c>
      <c r="DK114" s="15">
        <f>SUM(Data_sheet_PTD!$DA114:DK114)</f>
        <v>53746.566065182844</v>
      </c>
      <c r="DL114" s="15">
        <f>SUM(Data_sheet_PTD!$DA114:DL114)</f>
        <v>60449.798497615287</v>
      </c>
      <c r="DM114" s="13"/>
      <c r="DN114" s="15">
        <f>SUM(Data_sheet_PTD!$DN114:DN114)</f>
        <v>3493.0835294117674</v>
      </c>
      <c r="DO114" s="15">
        <f>SUM(Data_sheet_PTD!$DN114:DO114)</f>
        <v>7942.9244117647122</v>
      </c>
      <c r="DP114" s="15">
        <f>SUM(Data_sheet_PTD!$DN114:DP114)</f>
        <v>12844.308529411774</v>
      </c>
      <c r="DQ114" s="15">
        <f>SUM(Data_sheet_PTD!$DN114:DQ114)</f>
        <v>12844.308529411774</v>
      </c>
      <c r="DR114" s="15">
        <f>SUM(Data_sheet_PTD!$DN114:DR114)</f>
        <v>22952.909069952304</v>
      </c>
      <c r="DS114" s="15">
        <f>SUM(Data_sheet_PTD!$DN114:DS114)</f>
        <v>34027.633664546884</v>
      </c>
      <c r="DT114" s="15">
        <f>SUM(Data_sheet_PTD!$DN114:DT114)</f>
        <v>45298.541232114439</v>
      </c>
      <c r="DU114" s="15">
        <f>SUM(Data_sheet_PTD!$DN114:DU114)</f>
        <v>57505.557448330648</v>
      </c>
      <c r="DV114" s="15">
        <f>SUM(Data_sheet_PTD!$DN114:DV114)</f>
        <v>66984.775015898209</v>
      </c>
      <c r="DW114" s="15">
        <f>SUM(Data_sheet_PTD!$DN114:DW114)</f>
        <v>75681.702853736031</v>
      </c>
      <c r="DX114" s="15">
        <f>SUM(Data_sheet_PTD!$DN114:DX114)</f>
        <v>82699.293934817106</v>
      </c>
      <c r="DY114" s="15">
        <f>SUM(Data_sheet_PTD!$DN114:DY114)</f>
        <v>89835.541502384673</v>
      </c>
      <c r="DZ114" s="13"/>
      <c r="EB114" s="22">
        <f t="shared" si="4"/>
        <v>0</v>
      </c>
      <c r="EC114" s="22">
        <f t="shared" si="4"/>
        <v>0</v>
      </c>
      <c r="ED114" s="22">
        <f t="shared" si="4"/>
        <v>0</v>
      </c>
      <c r="EE114" s="22">
        <f t="shared" si="4"/>
        <v>0</v>
      </c>
      <c r="EF114" s="22">
        <f t="shared" si="4"/>
        <v>0</v>
      </c>
      <c r="EG114" s="22">
        <f t="shared" si="4"/>
        <v>7.2759576141834259E-11</v>
      </c>
      <c r="EH114" s="22">
        <f t="shared" si="5"/>
        <v>9.4587448984384537E-11</v>
      </c>
      <c r="EI114" s="22">
        <f t="shared" si="5"/>
        <v>0</v>
      </c>
      <c r="EJ114" s="22">
        <f t="shared" si="5"/>
        <v>1.6007106751203537E-10</v>
      </c>
      <c r="EK114" s="22">
        <f t="shared" si="5"/>
        <v>3.2014213502407074E-10</v>
      </c>
      <c r="EL114" s="22">
        <f t="shared" si="5"/>
        <v>3.7834979593753815E-10</v>
      </c>
      <c r="EM114" s="22">
        <f t="shared" si="5"/>
        <v>3.4924596548080444E-10</v>
      </c>
    </row>
    <row r="115" spans="12:143" x14ac:dyDescent="0.3">
      <c r="L115" s="7"/>
      <c r="M115" t="s">
        <v>121</v>
      </c>
      <c r="N115" s="15">
        <f>SUM(Data_sheet_PTD!$N115:N115)</f>
        <v>53957.18</v>
      </c>
      <c r="O115" s="15">
        <f>SUM(Data_sheet_PTD!$N115:O115)</f>
        <v>104319.3</v>
      </c>
      <c r="P115" s="15">
        <f>SUM(Data_sheet_PTD!$N115:P115)</f>
        <v>166728.58000000002</v>
      </c>
      <c r="Q115" s="15">
        <f>SUM(Data_sheet_PTD!$N115:Q115)</f>
        <v>230121.17</v>
      </c>
      <c r="R115" s="15">
        <f>SUM(Data_sheet_PTD!$N115:R115)</f>
        <v>306706.40000000002</v>
      </c>
      <c r="S115" s="15">
        <f>SUM(Data_sheet_PTD!$N115:S115)</f>
        <v>388511.97000000003</v>
      </c>
      <c r="T115" s="15">
        <f>SUM(Data_sheet_PTD!$N115:T115)</f>
        <v>480266.98000000004</v>
      </c>
      <c r="U115" s="15">
        <f>SUM(Data_sheet_PTD!$N115:U115)</f>
        <v>565856.25</v>
      </c>
      <c r="V115" s="15">
        <f>SUM(Data_sheet_PTD!$N115:V115)</f>
        <v>633303.28</v>
      </c>
      <c r="W115" s="15">
        <f>SUM(Data_sheet_PTD!$N115:W115)</f>
        <v>705094.08000000007</v>
      </c>
      <c r="X115" s="15">
        <f>SUM(Data_sheet_PTD!$N115:X115)</f>
        <v>764134.46000000008</v>
      </c>
      <c r="Y115" s="15">
        <f>SUM(Data_sheet_PTD!$N115:Y115)</f>
        <v>816544.29</v>
      </c>
      <c r="Z115" s="16"/>
      <c r="AA115" s="15">
        <f>SUM(Data_sheet_PTD!$AA115:AA115)</f>
        <v>66024.100000000006</v>
      </c>
      <c r="AB115" s="15">
        <f>SUM(Data_sheet_PTD!$AA115:AB115)</f>
        <v>125976.07</v>
      </c>
      <c r="AC115" s="15">
        <f>SUM(Data_sheet_PTD!$AA115:AC115)</f>
        <v>207581.33000000002</v>
      </c>
      <c r="AD115" s="15">
        <f>SUM(Data_sheet_PTD!$AA115:AD115)</f>
        <v>290774.74</v>
      </c>
      <c r="AE115" s="15">
        <f>SUM(Data_sheet_PTD!$AA115:AE115)</f>
        <v>387133.92</v>
      </c>
      <c r="AF115" s="15">
        <f>SUM(Data_sheet_PTD!$AA115:AF115)</f>
        <v>483841.75</v>
      </c>
      <c r="AG115" s="15">
        <f>SUM(Data_sheet_PTD!$AA115:AG115)</f>
        <v>590226.91</v>
      </c>
      <c r="AH115" s="15">
        <f>SUM(Data_sheet_PTD!$AA115:AH115)</f>
        <v>702155.03</v>
      </c>
      <c r="AI115" s="15">
        <f>SUM(Data_sheet_PTD!$AA115:AI115)</f>
        <v>780300.74</v>
      </c>
      <c r="AJ115" s="15">
        <f>SUM(Data_sheet_PTD!$AA115:AJ115)</f>
        <v>844669.09</v>
      </c>
      <c r="AK115" s="15">
        <f>SUM(Data_sheet_PTD!$AA115:AK115)</f>
        <v>902621.92999999993</v>
      </c>
      <c r="AL115" s="15">
        <f>SUM(Data_sheet_PTD!$AA115:AL115)</f>
        <v>957449.50999999989</v>
      </c>
      <c r="AM115" s="16"/>
      <c r="AN115" s="15">
        <f>SUM(Data_sheet_PTD!$AN115:AN115)</f>
        <v>67760.45</v>
      </c>
      <c r="AO115" s="15">
        <f>SUM(Data_sheet_PTD!$AN115:AO115)</f>
        <v>130988.22</v>
      </c>
      <c r="AP115" s="15">
        <f>SUM(Data_sheet_PTD!$AN115:AP115)</f>
        <v>208872.91999999998</v>
      </c>
      <c r="AQ115" s="15">
        <f>SUM(Data_sheet_PTD!$AN115:AQ115)</f>
        <v>287314.05</v>
      </c>
      <c r="AR115" s="15">
        <f>SUM(Data_sheet_PTD!$AN115:AR115)</f>
        <v>374896.44</v>
      </c>
      <c r="AS115" s="15">
        <f>SUM(Data_sheet_PTD!$AN115:AS115)</f>
        <v>456705.85</v>
      </c>
      <c r="AT115" s="15">
        <f>SUM(Data_sheet_PTD!$AN115:AT115)</f>
        <v>552459.23</v>
      </c>
      <c r="AU115" s="15">
        <f>SUM(Data_sheet_PTD!$AN115:AU115)</f>
        <v>659101.74</v>
      </c>
      <c r="AV115" s="15">
        <f>SUM(Data_sheet_PTD!$AN115:AV115)</f>
        <v>731447.82</v>
      </c>
      <c r="AW115" s="15">
        <f>SUM(Data_sheet_PTD!$AN115:AW115)</f>
        <v>800863.08</v>
      </c>
      <c r="AX115" s="15">
        <f>SUM(Data_sheet_PTD!$AN115:AX115)</f>
        <v>858852.23</v>
      </c>
      <c r="AY115" s="15">
        <f>SUM(Data_sheet_PTD!$AN115:AY115)</f>
        <v>910335.65999999992</v>
      </c>
      <c r="AZ115" s="16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17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3"/>
      <c r="DA115" s="15">
        <f>SUM(Data_sheet_PTD!DA115:$DA115)</f>
        <v>1736.3499999999988</v>
      </c>
      <c r="DB115" s="15">
        <f>SUM(Data_sheet_PTD!$DA115:DB115)</f>
        <v>5012.1499999999896</v>
      </c>
      <c r="DC115" s="15">
        <f>SUM(Data_sheet_PTD!$DA115:DC115)</f>
        <v>1291.5899999999974</v>
      </c>
      <c r="DD115" s="15">
        <f>SUM(Data_sheet_PTD!$DA115:DD115)</f>
        <v>-3460.6899999999978</v>
      </c>
      <c r="DE115" s="15">
        <f>SUM(Data_sheet_PTD!$DA115:DE115)</f>
        <v>-12237.479999999992</v>
      </c>
      <c r="DF115" s="15">
        <f>SUM(Data_sheet_PTD!$DA115:DF115)</f>
        <v>-27135.899999999998</v>
      </c>
      <c r="DG115" s="15">
        <f>SUM(Data_sheet_PTD!$DA115:DG115)</f>
        <v>-44526.742117647053</v>
      </c>
      <c r="DH115" s="15">
        <f>SUM(Data_sheet_PTD!$DA115:DH115)</f>
        <v>-57340.058705882329</v>
      </c>
      <c r="DI115" s="15">
        <f>SUM(Data_sheet_PTD!$DA115:DI115)</f>
        <v>-68246.47082352938</v>
      </c>
      <c r="DJ115" s="15">
        <f>SUM(Data_sheet_PTD!$DA115:DJ115)</f>
        <v>-68099.461529411739</v>
      </c>
      <c r="DK115" s="15">
        <f>SUM(Data_sheet_PTD!$DA115:DK115)</f>
        <v>-72156.503294117618</v>
      </c>
      <c r="DL115" s="15">
        <f>SUM(Data_sheet_PTD!$DA115:DL115)</f>
        <v>-79134.777764705854</v>
      </c>
      <c r="DM115" s="13"/>
      <c r="DN115" s="15">
        <f>SUM(Data_sheet_PTD!$DN115:DN115)</f>
        <v>0</v>
      </c>
      <c r="DO115" s="15">
        <f>SUM(Data_sheet_PTD!$DN115:DO115)</f>
        <v>0</v>
      </c>
      <c r="DP115" s="15">
        <f>SUM(Data_sheet_PTD!$DN115:DP115)</f>
        <v>0</v>
      </c>
      <c r="DQ115" s="15">
        <f>SUM(Data_sheet_PTD!$DN115:DQ115)</f>
        <v>0</v>
      </c>
      <c r="DR115" s="15">
        <f>SUM(Data_sheet_PTD!$DN115:DR115)</f>
        <v>0</v>
      </c>
      <c r="DS115" s="15">
        <f>SUM(Data_sheet_PTD!$DN115:DS115)</f>
        <v>0</v>
      </c>
      <c r="DT115" s="15">
        <f>SUM(Data_sheet_PTD!$DN115:DT115)</f>
        <v>6759.0621176470531</v>
      </c>
      <c r="DU115" s="15">
        <f>SUM(Data_sheet_PTD!$DN115:DU115)</f>
        <v>14286.768705882339</v>
      </c>
      <c r="DV115" s="15">
        <f>SUM(Data_sheet_PTD!$DN115:DV115)</f>
        <v>19393.550823529393</v>
      </c>
      <c r="DW115" s="15">
        <f>SUM(Data_sheet_PTD!$DN115:DW115)</f>
        <v>24293.451529411741</v>
      </c>
      <c r="DX115" s="15">
        <f>SUM(Data_sheet_PTD!$DN115:DX115)</f>
        <v>28386.803294117621</v>
      </c>
      <c r="DY115" s="15">
        <f>SUM(Data_sheet_PTD!$DN115:DY115)</f>
        <v>32020.927764705852</v>
      </c>
      <c r="DZ115" s="13"/>
      <c r="EB115" s="22">
        <f t="shared" si="4"/>
        <v>-7.503331289626658E-12</v>
      </c>
      <c r="EC115" s="22">
        <f t="shared" si="4"/>
        <v>0</v>
      </c>
      <c r="ED115" s="22">
        <f t="shared" si="4"/>
        <v>-3.0013325158506632E-11</v>
      </c>
      <c r="EE115" s="22">
        <f t="shared" si="4"/>
        <v>-4.5474735088646412E-12</v>
      </c>
      <c r="EF115" s="22">
        <f t="shared" si="4"/>
        <v>0</v>
      </c>
      <c r="EG115" s="22">
        <f t="shared" si="4"/>
        <v>0</v>
      </c>
      <c r="EH115" s="22">
        <f t="shared" si="5"/>
        <v>0</v>
      </c>
      <c r="EI115" s="22">
        <f t="shared" si="5"/>
        <v>0</v>
      </c>
      <c r="EJ115" s="22">
        <f t="shared" si="5"/>
        <v>-5.8207660913467407E-11</v>
      </c>
      <c r="EK115" s="22">
        <f t="shared" si="5"/>
        <v>0</v>
      </c>
      <c r="EL115" s="22">
        <f t="shared" si="5"/>
        <v>0</v>
      </c>
      <c r="EM115" s="22">
        <f t="shared" si="5"/>
        <v>0</v>
      </c>
    </row>
    <row r="116" spans="12:143" x14ac:dyDescent="0.3">
      <c r="L116" s="7"/>
      <c r="M116" t="s">
        <v>122</v>
      </c>
      <c r="N116" s="15">
        <f>SUM(Data_sheet_PTD!$N116:N116)</f>
        <v>46010.99</v>
      </c>
      <c r="O116" s="15">
        <f>SUM(Data_sheet_PTD!$N116:O116)</f>
        <v>90299.839999999997</v>
      </c>
      <c r="P116" s="15">
        <f>SUM(Data_sheet_PTD!$N116:P116)</f>
        <v>144500.13</v>
      </c>
      <c r="Q116" s="15">
        <f>SUM(Data_sheet_PTD!$N116:Q116)</f>
        <v>198964.14</v>
      </c>
      <c r="R116" s="15">
        <f>SUM(Data_sheet_PTD!$N116:R116)</f>
        <v>262873.75</v>
      </c>
      <c r="S116" s="15">
        <f>SUM(Data_sheet_PTD!$N116:S116)</f>
        <v>328561.96999999997</v>
      </c>
      <c r="T116" s="15">
        <f>SUM(Data_sheet_PTD!$N116:T116)</f>
        <v>403635.49</v>
      </c>
      <c r="U116" s="15">
        <f>SUM(Data_sheet_PTD!$N116:U116)</f>
        <v>476982.73</v>
      </c>
      <c r="V116" s="15">
        <f>SUM(Data_sheet_PTD!$N116:V116)</f>
        <v>551191.61</v>
      </c>
      <c r="W116" s="15">
        <f>SUM(Data_sheet_PTD!$N116:W116)</f>
        <v>551191.61</v>
      </c>
      <c r="X116" s="15">
        <f>SUM(Data_sheet_PTD!$N116:X116)</f>
        <v>551191.61</v>
      </c>
      <c r="Y116" s="15">
        <f>SUM(Data_sheet_PTD!$N116:Y116)</f>
        <v>551191.61</v>
      </c>
      <c r="Z116" s="16"/>
      <c r="AA116" s="15">
        <f>SUM(Data_sheet_PTD!$AA116:AA116)</f>
        <v>0</v>
      </c>
      <c r="AB116" s="15">
        <f>SUM(Data_sheet_PTD!$AA116:AB116)</f>
        <v>0</v>
      </c>
      <c r="AC116" s="15">
        <f>SUM(Data_sheet_PTD!$AA116:AC116)</f>
        <v>0</v>
      </c>
      <c r="AD116" s="15">
        <f>SUM(Data_sheet_PTD!$AA116:AD116)</f>
        <v>0</v>
      </c>
      <c r="AE116" s="15">
        <f>SUM(Data_sheet_PTD!$AA116:AE116)</f>
        <v>0</v>
      </c>
      <c r="AF116" s="15">
        <f>SUM(Data_sheet_PTD!$AA116:AF116)</f>
        <v>0</v>
      </c>
      <c r="AG116" s="15">
        <f>SUM(Data_sheet_PTD!$AA116:AG116)</f>
        <v>0</v>
      </c>
      <c r="AH116" s="15">
        <f>SUM(Data_sheet_PTD!$AA116:AH116)</f>
        <v>0</v>
      </c>
      <c r="AI116" s="15">
        <f>SUM(Data_sheet_PTD!$AA116:AI116)</f>
        <v>0</v>
      </c>
      <c r="AJ116" s="15">
        <f>SUM(Data_sheet_PTD!$AA116:AJ116)</f>
        <v>0</v>
      </c>
      <c r="AK116" s="15">
        <f>SUM(Data_sheet_PTD!$AA116:AK116)</f>
        <v>0</v>
      </c>
      <c r="AL116" s="15">
        <f>SUM(Data_sheet_PTD!$AA116:AL116)</f>
        <v>0</v>
      </c>
      <c r="AM116" s="16"/>
      <c r="AN116" s="15">
        <f>SUM(Data_sheet_PTD!$AN116:AN116)</f>
        <v>0</v>
      </c>
      <c r="AO116" s="15">
        <f>SUM(Data_sheet_PTD!$AN116:AO116)</f>
        <v>0</v>
      </c>
      <c r="AP116" s="15">
        <f>SUM(Data_sheet_PTD!$AN116:AP116)</f>
        <v>0</v>
      </c>
      <c r="AQ116" s="15">
        <f>SUM(Data_sheet_PTD!$AN116:AQ116)</f>
        <v>0</v>
      </c>
      <c r="AR116" s="15">
        <f>SUM(Data_sheet_PTD!$AN116:AR116)</f>
        <v>0</v>
      </c>
      <c r="AS116" s="15">
        <f>SUM(Data_sheet_PTD!$AN116:AS116)</f>
        <v>0</v>
      </c>
      <c r="AT116" s="15">
        <f>SUM(Data_sheet_PTD!$AN116:AT116)</f>
        <v>0</v>
      </c>
      <c r="AU116" s="15">
        <f>SUM(Data_sheet_PTD!$AN116:AU116)</f>
        <v>0</v>
      </c>
      <c r="AV116" s="15">
        <f>SUM(Data_sheet_PTD!$AN116:AV116)</f>
        <v>0</v>
      </c>
      <c r="AW116" s="15">
        <f>SUM(Data_sheet_PTD!$AN116:AW116)</f>
        <v>0</v>
      </c>
      <c r="AX116" s="15">
        <f>SUM(Data_sheet_PTD!$AN116:AX116)</f>
        <v>0</v>
      </c>
      <c r="AY116" s="15">
        <f>SUM(Data_sheet_PTD!$AN116:AY116)</f>
        <v>0</v>
      </c>
      <c r="AZ116" s="16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17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3"/>
      <c r="DA116" s="15">
        <f>SUM(Data_sheet_PTD!DA116:$DA116)</f>
        <v>0</v>
      </c>
      <c r="DB116" s="15">
        <f>SUM(Data_sheet_PTD!$DA116:DB116)</f>
        <v>0</v>
      </c>
      <c r="DC116" s="15">
        <f>SUM(Data_sheet_PTD!$DA116:DC116)</f>
        <v>0</v>
      </c>
      <c r="DD116" s="15">
        <f>SUM(Data_sheet_PTD!$DA116:DD116)</f>
        <v>0</v>
      </c>
      <c r="DE116" s="15">
        <f>SUM(Data_sheet_PTD!$DA116:DE116)</f>
        <v>0</v>
      </c>
      <c r="DF116" s="15">
        <f>SUM(Data_sheet_PTD!$DA116:DF116)</f>
        <v>0</v>
      </c>
      <c r="DG116" s="15">
        <f>SUM(Data_sheet_PTD!$DA116:DG116)</f>
        <v>0</v>
      </c>
      <c r="DH116" s="15">
        <f>SUM(Data_sheet_PTD!$DA116:DH116)</f>
        <v>0</v>
      </c>
      <c r="DI116" s="15">
        <f>SUM(Data_sheet_PTD!$DA116:DI116)</f>
        <v>0</v>
      </c>
      <c r="DJ116" s="15">
        <f>SUM(Data_sheet_PTD!$DA116:DJ116)</f>
        <v>0</v>
      </c>
      <c r="DK116" s="15">
        <f>SUM(Data_sheet_PTD!$DA116:DK116)</f>
        <v>0</v>
      </c>
      <c r="DL116" s="15">
        <f>SUM(Data_sheet_PTD!$DA116:DL116)</f>
        <v>0</v>
      </c>
      <c r="DM116" s="13"/>
      <c r="DN116" s="15">
        <f>SUM(Data_sheet_PTD!$DN116:DN116)</f>
        <v>0</v>
      </c>
      <c r="DO116" s="15">
        <f>SUM(Data_sheet_PTD!$DN116:DO116)</f>
        <v>0</v>
      </c>
      <c r="DP116" s="15">
        <f>SUM(Data_sheet_PTD!$DN116:DP116)</f>
        <v>0</v>
      </c>
      <c r="DQ116" s="15">
        <f>SUM(Data_sheet_PTD!$DN116:DQ116)</f>
        <v>0</v>
      </c>
      <c r="DR116" s="15">
        <f>SUM(Data_sheet_PTD!$DN116:DR116)</f>
        <v>0</v>
      </c>
      <c r="DS116" s="15">
        <f>SUM(Data_sheet_PTD!$DN116:DS116)</f>
        <v>0</v>
      </c>
      <c r="DT116" s="15">
        <f>SUM(Data_sheet_PTD!$DN116:DT116)</f>
        <v>0</v>
      </c>
      <c r="DU116" s="15">
        <f>SUM(Data_sheet_PTD!$DN116:DU116)</f>
        <v>0</v>
      </c>
      <c r="DV116" s="15">
        <f>SUM(Data_sheet_PTD!$DN116:DV116)</f>
        <v>0</v>
      </c>
      <c r="DW116" s="15">
        <f>SUM(Data_sheet_PTD!$DN116:DW116)</f>
        <v>0</v>
      </c>
      <c r="DX116" s="15">
        <f>SUM(Data_sheet_PTD!$DN116:DX116)</f>
        <v>0</v>
      </c>
      <c r="DY116" s="15">
        <f>SUM(Data_sheet_PTD!$DN116:DY116)</f>
        <v>0</v>
      </c>
      <c r="DZ116" s="13"/>
      <c r="EB116" s="22">
        <f t="shared" si="4"/>
        <v>0</v>
      </c>
      <c r="EC116" s="22">
        <f t="shared" si="4"/>
        <v>0</v>
      </c>
      <c r="ED116" s="22">
        <f t="shared" si="4"/>
        <v>0</v>
      </c>
      <c r="EE116" s="22">
        <f t="shared" si="4"/>
        <v>0</v>
      </c>
      <c r="EF116" s="22">
        <f t="shared" si="4"/>
        <v>0</v>
      </c>
      <c r="EG116" s="22">
        <f t="shared" si="4"/>
        <v>0</v>
      </c>
      <c r="EH116" s="22">
        <f t="shared" si="5"/>
        <v>0</v>
      </c>
      <c r="EI116" s="22">
        <f t="shared" si="5"/>
        <v>0</v>
      </c>
      <c r="EJ116" s="22">
        <f t="shared" si="5"/>
        <v>0</v>
      </c>
      <c r="EK116" s="22">
        <f t="shared" si="5"/>
        <v>0</v>
      </c>
      <c r="EL116" s="22">
        <f t="shared" si="5"/>
        <v>0</v>
      </c>
      <c r="EM116" s="22">
        <f t="shared" si="5"/>
        <v>0</v>
      </c>
    </row>
    <row r="117" spans="12:143" x14ac:dyDescent="0.3">
      <c r="L117" s="7"/>
      <c r="M117" t="s">
        <v>123</v>
      </c>
      <c r="N117" s="15">
        <f>SUM(Data_sheet_PTD!$N117:N117)</f>
        <v>48418.9</v>
      </c>
      <c r="O117" s="15">
        <f>SUM(Data_sheet_PTD!$N117:O117)</f>
        <v>106410.57</v>
      </c>
      <c r="P117" s="15">
        <f>SUM(Data_sheet_PTD!$N117:P117)</f>
        <v>170622.88</v>
      </c>
      <c r="Q117" s="15">
        <f>SUM(Data_sheet_PTD!$N117:Q117)</f>
        <v>251612.91</v>
      </c>
      <c r="R117" s="15">
        <f>SUM(Data_sheet_PTD!$N117:R117)</f>
        <v>336440.46</v>
      </c>
      <c r="S117" s="15">
        <f>SUM(Data_sheet_PTD!$N117:S117)</f>
        <v>426362.84</v>
      </c>
      <c r="T117" s="15">
        <f>SUM(Data_sheet_PTD!$N117:T117)</f>
        <v>522107.21</v>
      </c>
      <c r="U117" s="15">
        <f>SUM(Data_sheet_PTD!$N117:U117)</f>
        <v>607562.17000000004</v>
      </c>
      <c r="V117" s="15">
        <f>SUM(Data_sheet_PTD!$N117:V117)</f>
        <v>671436.20000000007</v>
      </c>
      <c r="W117" s="15">
        <f>SUM(Data_sheet_PTD!$N117:W117)</f>
        <v>735755.69000000006</v>
      </c>
      <c r="X117" s="15">
        <f>SUM(Data_sheet_PTD!$N117:X117)</f>
        <v>780076.87000000011</v>
      </c>
      <c r="Y117" s="15">
        <f>SUM(Data_sheet_PTD!$N117:Y117)</f>
        <v>815852.9800000001</v>
      </c>
      <c r="Z117" s="16"/>
      <c r="AA117" s="15">
        <f>SUM(Data_sheet_PTD!$AA117:AA117)</f>
        <v>55105.78</v>
      </c>
      <c r="AB117" s="15">
        <f>SUM(Data_sheet_PTD!$AA117:AB117)</f>
        <v>115014.17</v>
      </c>
      <c r="AC117" s="15">
        <f>SUM(Data_sheet_PTD!$AA117:AC117)</f>
        <v>192350.82</v>
      </c>
      <c r="AD117" s="15">
        <f>SUM(Data_sheet_PTD!$AA117:AD117)</f>
        <v>288300.21999999997</v>
      </c>
      <c r="AE117" s="15">
        <f>SUM(Data_sheet_PTD!$AA117:AE117)</f>
        <v>394971.07999999996</v>
      </c>
      <c r="AF117" s="15">
        <f>SUM(Data_sheet_PTD!$AA117:AF117)</f>
        <v>512296.07999999996</v>
      </c>
      <c r="AG117" s="15">
        <f>SUM(Data_sheet_PTD!$AA117:AG117)</f>
        <v>622684.98</v>
      </c>
      <c r="AH117" s="15">
        <f>SUM(Data_sheet_PTD!$AA117:AH117)</f>
        <v>719706.90999999992</v>
      </c>
      <c r="AI117" s="15">
        <f>SUM(Data_sheet_PTD!$AA117:AI117)</f>
        <v>805746.62999999989</v>
      </c>
      <c r="AJ117" s="15">
        <f>SUM(Data_sheet_PTD!$AA117:AJ117)</f>
        <v>882511.91999999993</v>
      </c>
      <c r="AK117" s="15">
        <f>SUM(Data_sheet_PTD!$AA117:AK117)</f>
        <v>928564.42999999993</v>
      </c>
      <c r="AL117" s="15">
        <f>SUM(Data_sheet_PTD!$AA117:AL117)</f>
        <v>973551.86</v>
      </c>
      <c r="AM117" s="16"/>
      <c r="AN117" s="15">
        <f>SUM(Data_sheet_PTD!$AN117:AN117)</f>
        <v>58938.01</v>
      </c>
      <c r="AO117" s="15">
        <f>SUM(Data_sheet_PTD!$AN117:AO117)</f>
        <v>123943.85</v>
      </c>
      <c r="AP117" s="15">
        <f>SUM(Data_sheet_PTD!$AN117:AP117)</f>
        <v>205164.02000000002</v>
      </c>
      <c r="AQ117" s="15">
        <f>SUM(Data_sheet_PTD!$AN117:AQ117)</f>
        <v>296826.26</v>
      </c>
      <c r="AR117" s="15">
        <f>SUM(Data_sheet_PTD!$AN117:AR117)</f>
        <v>405419.62</v>
      </c>
      <c r="AS117" s="15">
        <f>SUM(Data_sheet_PTD!$AN117:AS117)</f>
        <v>511744.37</v>
      </c>
      <c r="AT117" s="15">
        <f>SUM(Data_sheet_PTD!$AN117:AT117)</f>
        <v>606918.93999999994</v>
      </c>
      <c r="AU117" s="15">
        <f>SUM(Data_sheet_PTD!$AN117:AU117)</f>
        <v>713118.29999999993</v>
      </c>
      <c r="AV117" s="15">
        <f>SUM(Data_sheet_PTD!$AN117:AV117)</f>
        <v>793811.48</v>
      </c>
      <c r="AW117" s="15">
        <f>SUM(Data_sheet_PTD!$AN117:AW117)</f>
        <v>857106.55999999994</v>
      </c>
      <c r="AX117" s="15">
        <f>SUM(Data_sheet_PTD!$AN117:AX117)</f>
        <v>906772.50999999989</v>
      </c>
      <c r="AY117" s="15">
        <f>SUM(Data_sheet_PTD!$AN117:AY117)</f>
        <v>950762.21999999986</v>
      </c>
      <c r="AZ117" s="16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17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3"/>
      <c r="DA117" s="15">
        <f>SUM(Data_sheet_PTD!DA117:$DA117)</f>
        <v>5.0864935064921157</v>
      </c>
      <c r="DB117" s="15">
        <f>SUM(Data_sheet_PTD!$DA117:DB117)</f>
        <v>881.37805194804446</v>
      </c>
      <c r="DC117" s="15">
        <f>SUM(Data_sheet_PTD!$DA117:DC117)</f>
        <v>-509.13896103897355</v>
      </c>
      <c r="DD117" s="15">
        <f>SUM(Data_sheet_PTD!$DA117:DD117)</f>
        <v>-11586.094516594527</v>
      </c>
      <c r="DE117" s="15">
        <f>SUM(Data_sheet_PTD!$DA117:DE117)</f>
        <v>-17707.547109187126</v>
      </c>
      <c r="DF117" s="15">
        <f>SUM(Data_sheet_PTD!$DA117:DF117)</f>
        <v>-36583.704516594546</v>
      </c>
      <c r="DG117" s="15">
        <f>SUM(Data_sheet_PTD!$DA117:DG117)</f>
        <v>-56498.01328202663</v>
      </c>
      <c r="DH117" s="15">
        <f>SUM(Data_sheet_PTD!$DA117:DH117)</f>
        <v>-52564.996121532793</v>
      </c>
      <c r="DI117" s="15">
        <f>SUM(Data_sheet_PTD!$DA117:DI117)</f>
        <v>-61896.384516594524</v>
      </c>
      <c r="DJ117" s="15">
        <f>SUM(Data_sheet_PTD!$DA117:DJ117)</f>
        <v>-78492.277479557481</v>
      </c>
      <c r="DK117" s="15">
        <f>SUM(Data_sheet_PTD!$DA117:DK117)</f>
        <v>-77331.476985730333</v>
      </c>
      <c r="DL117" s="15">
        <f>SUM(Data_sheet_PTD!$DA117:DL117)</f>
        <v>-80501.528343755039</v>
      </c>
      <c r="DM117" s="13"/>
      <c r="DN117" s="15">
        <f>SUM(Data_sheet_PTD!$DN117:DN117)</f>
        <v>3827.1435064935099</v>
      </c>
      <c r="DO117" s="15">
        <f>SUM(Data_sheet_PTD!$DN117:DO117)</f>
        <v>8048.3019480519542</v>
      </c>
      <c r="DP117" s="15">
        <f>SUM(Data_sheet_PTD!$DN117:DP117)</f>
        <v>13322.338961038971</v>
      </c>
      <c r="DQ117" s="15">
        <f>SUM(Data_sheet_PTD!$DN117:DQ117)</f>
        <v>20112.134516594531</v>
      </c>
      <c r="DR117" s="15">
        <f>SUM(Data_sheet_PTD!$DN117:DR117)</f>
        <v>28156.08710918713</v>
      </c>
      <c r="DS117" s="15">
        <f>SUM(Data_sheet_PTD!$DN117:DS117)</f>
        <v>36031.994516594546</v>
      </c>
      <c r="DT117" s="15">
        <f>SUM(Data_sheet_PTD!$DN117:DT117)</f>
        <v>40731.973282026651</v>
      </c>
      <c r="DU117" s="15">
        <f>SUM(Data_sheet_PTD!$DN117:DU117)</f>
        <v>45976.386121532829</v>
      </c>
      <c r="DV117" s="15">
        <f>SUM(Data_sheet_PTD!$DN117:DV117)</f>
        <v>49961.234516594559</v>
      </c>
      <c r="DW117" s="15">
        <f>SUM(Data_sheet_PTD!$DN117:DW117)</f>
        <v>53086.917479557524</v>
      </c>
      <c r="DX117" s="15">
        <f>SUM(Data_sheet_PTD!$DN117:DX117)</f>
        <v>55539.556985730364</v>
      </c>
      <c r="DY117" s="15">
        <f>SUM(Data_sheet_PTD!$DN117:DY117)</f>
        <v>57711.888343755054</v>
      </c>
      <c r="DZ117" s="13"/>
      <c r="EB117" s="22">
        <f t="shared" si="4"/>
        <v>0</v>
      </c>
      <c r="EC117" s="22">
        <f t="shared" si="4"/>
        <v>0</v>
      </c>
      <c r="ED117" s="22">
        <f t="shared" si="4"/>
        <v>1.4551915228366852E-11</v>
      </c>
      <c r="EE117" s="22">
        <f t="shared" si="4"/>
        <v>3.2741809263825417E-11</v>
      </c>
      <c r="EF117" s="22">
        <f t="shared" si="4"/>
        <v>3.2741809263825417E-11</v>
      </c>
      <c r="EG117" s="22">
        <f t="shared" si="4"/>
        <v>3.637978807091713E-11</v>
      </c>
      <c r="EH117" s="22">
        <f t="shared" si="5"/>
        <v>-5.8207660913467407E-11</v>
      </c>
      <c r="EI117" s="22">
        <f t="shared" si="5"/>
        <v>-2.1827872842550278E-11</v>
      </c>
      <c r="EJ117" s="22">
        <f t="shared" si="5"/>
        <v>5.8207660913467407E-11</v>
      </c>
      <c r="EK117" s="22">
        <f t="shared" si="5"/>
        <v>-2.9103830456733704E-11</v>
      </c>
      <c r="EL117" s="22">
        <f t="shared" si="5"/>
        <v>-7.2759576141834259E-11</v>
      </c>
      <c r="EM117" s="22">
        <f t="shared" si="5"/>
        <v>-1.4551915228366852E-10</v>
      </c>
    </row>
    <row r="118" spans="12:143" x14ac:dyDescent="0.3">
      <c r="L118" s="7"/>
      <c r="M118" t="s">
        <v>124</v>
      </c>
      <c r="N118" s="15">
        <f>SUM(Data_sheet_PTD!$N118:N118)</f>
        <v>58620.43</v>
      </c>
      <c r="O118" s="15">
        <f>SUM(Data_sheet_PTD!$N118:O118)</f>
        <v>119200.41</v>
      </c>
      <c r="P118" s="15">
        <f>SUM(Data_sheet_PTD!$N118:P118)</f>
        <v>192044.91</v>
      </c>
      <c r="Q118" s="15">
        <f>SUM(Data_sheet_PTD!$N118:Q118)</f>
        <v>282767.51</v>
      </c>
      <c r="R118" s="15">
        <f>SUM(Data_sheet_PTD!$N118:R118)</f>
        <v>372326.04000000004</v>
      </c>
      <c r="S118" s="15">
        <f>SUM(Data_sheet_PTD!$N118:S118)</f>
        <v>459397.72000000003</v>
      </c>
      <c r="T118" s="15">
        <f>SUM(Data_sheet_PTD!$N118:T118)</f>
        <v>563759.12</v>
      </c>
      <c r="U118" s="15">
        <f>SUM(Data_sheet_PTD!$N118:U118)</f>
        <v>648847.05000000005</v>
      </c>
      <c r="V118" s="15">
        <f>SUM(Data_sheet_PTD!$N118:V118)</f>
        <v>719442.64</v>
      </c>
      <c r="W118" s="15">
        <f>SUM(Data_sheet_PTD!$N118:W118)</f>
        <v>785551.47</v>
      </c>
      <c r="X118" s="15">
        <f>SUM(Data_sheet_PTD!$N118:X118)</f>
        <v>837757.59</v>
      </c>
      <c r="Y118" s="15">
        <f>SUM(Data_sheet_PTD!$N118:Y118)</f>
        <v>872321.05999999994</v>
      </c>
      <c r="Z118" s="16"/>
      <c r="AA118" s="15">
        <f>SUM(Data_sheet_PTD!$AA118:AA118)</f>
        <v>67854.5</v>
      </c>
      <c r="AB118" s="15">
        <f>SUM(Data_sheet_PTD!$AA118:AB118)</f>
        <v>131890.62</v>
      </c>
      <c r="AC118" s="15">
        <f>SUM(Data_sheet_PTD!$AA118:AC118)</f>
        <v>211269.06</v>
      </c>
      <c r="AD118" s="15">
        <f>SUM(Data_sheet_PTD!$AA118:AD118)</f>
        <v>301214.23</v>
      </c>
      <c r="AE118" s="15">
        <f>SUM(Data_sheet_PTD!$AA118:AE118)</f>
        <v>401244.98</v>
      </c>
      <c r="AF118" s="15">
        <f>SUM(Data_sheet_PTD!$AA118:AF118)</f>
        <v>507413.88</v>
      </c>
      <c r="AG118" s="15">
        <f>SUM(Data_sheet_PTD!$AA118:AG118)</f>
        <v>590823.69999999995</v>
      </c>
      <c r="AH118" s="15">
        <f>SUM(Data_sheet_PTD!$AA118:AH118)</f>
        <v>687983.37</v>
      </c>
      <c r="AI118" s="15">
        <f>SUM(Data_sheet_PTD!$AA118:AI118)</f>
        <v>771905.82</v>
      </c>
      <c r="AJ118" s="15">
        <f>SUM(Data_sheet_PTD!$AA118:AJ118)</f>
        <v>850735.86</v>
      </c>
      <c r="AK118" s="15">
        <f>SUM(Data_sheet_PTD!$AA118:AK118)</f>
        <v>907997.53</v>
      </c>
      <c r="AL118" s="15">
        <f>SUM(Data_sheet_PTD!$AA118:AL118)</f>
        <v>967907.23</v>
      </c>
      <c r="AM118" s="16"/>
      <c r="AN118" s="15">
        <f>SUM(Data_sheet_PTD!$AN118:AN118)</f>
        <v>75425.67</v>
      </c>
      <c r="AO118" s="15">
        <f>SUM(Data_sheet_PTD!$AN118:AO118)</f>
        <v>156702.88</v>
      </c>
      <c r="AP118" s="15">
        <f>SUM(Data_sheet_PTD!$AN118:AP118)</f>
        <v>243231.49</v>
      </c>
      <c r="AQ118" s="15">
        <f>SUM(Data_sheet_PTD!$AN118:AQ118)</f>
        <v>335032.94</v>
      </c>
      <c r="AR118" s="15">
        <f>SUM(Data_sheet_PTD!$AN118:AR118)</f>
        <v>441800.63</v>
      </c>
      <c r="AS118" s="15">
        <f>SUM(Data_sheet_PTD!$AN118:AS118)</f>
        <v>552819.13</v>
      </c>
      <c r="AT118" s="15">
        <f>SUM(Data_sheet_PTD!$AN118:AT118)</f>
        <v>651497.43999999994</v>
      </c>
      <c r="AU118" s="15">
        <f>SUM(Data_sheet_PTD!$AN118:AU118)</f>
        <v>740336.66999999993</v>
      </c>
      <c r="AV118" s="15">
        <f>SUM(Data_sheet_PTD!$AN118:AV118)</f>
        <v>809716.67999999993</v>
      </c>
      <c r="AW118" s="15">
        <f>SUM(Data_sheet_PTD!$AN118:AW118)</f>
        <v>872201.2</v>
      </c>
      <c r="AX118" s="15">
        <f>SUM(Data_sheet_PTD!$AN118:AX118)</f>
        <v>922334.17999999993</v>
      </c>
      <c r="AY118" s="15">
        <f>SUM(Data_sheet_PTD!$AN118:AY118)</f>
        <v>972524.62999999989</v>
      </c>
      <c r="AZ118" s="16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17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3"/>
      <c r="DA118" s="15">
        <f>SUM(Data_sheet_PTD!DA118:$DA118)</f>
        <v>-265.2632467532577</v>
      </c>
      <c r="DB118" s="15">
        <f>SUM(Data_sheet_PTD!$DA118:DB118)</f>
        <v>8531.4412987012838</v>
      </c>
      <c r="DC118" s="15">
        <f>SUM(Data_sheet_PTD!$DA118:DC118)</f>
        <v>6691.625844155813</v>
      </c>
      <c r="DD118" s="15">
        <f>SUM(Data_sheet_PTD!$DA118:DD118)</f>
        <v>-989.90714285717877</v>
      </c>
      <c r="DE118" s="15">
        <f>SUM(Data_sheet_PTD!$DA118:DE118)</f>
        <v>-5345.7141558441863</v>
      </c>
      <c r="DF118" s="15">
        <f>SUM(Data_sheet_PTD!$DA118:DF118)</f>
        <v>-12030.503766233802</v>
      </c>
      <c r="DG118" s="15">
        <f>SUM(Data_sheet_PTD!$DA118:DG118)</f>
        <v>-7014.3057142857688</v>
      </c>
      <c r="DH118" s="15">
        <f>SUM(Data_sheet_PTD!$DA118:DH118)</f>
        <v>-24564.79558441565</v>
      </c>
      <c r="DI118" s="15">
        <f>SUM(Data_sheet_PTD!$DA118:DI118)</f>
        <v>-42711.391948052013</v>
      </c>
      <c r="DJ118" s="15">
        <f>SUM(Data_sheet_PTD!$DA118:DJ118)</f>
        <v>-62302.861038961113</v>
      </c>
      <c r="DK118" s="15">
        <f>SUM(Data_sheet_PTD!$DA118:DK118)</f>
        <v>-72035.861688311765</v>
      </c>
      <c r="DL118" s="15">
        <f>SUM(Data_sheet_PTD!$DA118:DL118)</f>
        <v>-81755.11168831175</v>
      </c>
      <c r="DM118" s="13"/>
      <c r="DN118" s="15">
        <f>SUM(Data_sheet_PTD!$DN118:DN118)</f>
        <v>7836.4332467532531</v>
      </c>
      <c r="DO118" s="15">
        <f>SUM(Data_sheet_PTD!$DN118:DO118)</f>
        <v>16280.818701298716</v>
      </c>
      <c r="DP118" s="15">
        <f>SUM(Data_sheet_PTD!$DN118:DP118)</f>
        <v>25270.804155844176</v>
      </c>
      <c r="DQ118" s="15">
        <f>SUM(Data_sheet_PTD!$DN118:DQ118)</f>
        <v>34808.617142857169</v>
      </c>
      <c r="DR118" s="15">
        <f>SUM(Data_sheet_PTD!$DN118:DR118)</f>
        <v>45901.364155844189</v>
      </c>
      <c r="DS118" s="15">
        <f>SUM(Data_sheet_PTD!$DN118:DS118)</f>
        <v>57435.753766233807</v>
      </c>
      <c r="DT118" s="15">
        <f>SUM(Data_sheet_PTD!$DN118:DT118)</f>
        <v>67688.045714285763</v>
      </c>
      <c r="DU118" s="15">
        <f>SUM(Data_sheet_PTD!$DN118:DU118)</f>
        <v>76918.095584415641</v>
      </c>
      <c r="DV118" s="15">
        <f>SUM(Data_sheet_PTD!$DN118:DV118)</f>
        <v>80522.251948052013</v>
      </c>
      <c r="DW118" s="15">
        <f>SUM(Data_sheet_PTD!$DN118:DW118)</f>
        <v>83768.20103896111</v>
      </c>
      <c r="DX118" s="15">
        <f>SUM(Data_sheet_PTD!$DN118:DX118)</f>
        <v>86372.511688311759</v>
      </c>
      <c r="DY118" s="15">
        <f>SUM(Data_sheet_PTD!$DN118:DY118)</f>
        <v>86372.511688311759</v>
      </c>
      <c r="DZ118" s="13"/>
      <c r="EB118" s="22">
        <f t="shared" si="4"/>
        <v>0</v>
      </c>
      <c r="EC118" s="22">
        <f t="shared" si="4"/>
        <v>0</v>
      </c>
      <c r="ED118" s="22">
        <f t="shared" si="4"/>
        <v>0</v>
      </c>
      <c r="EE118" s="22">
        <f t="shared" si="4"/>
        <v>0</v>
      </c>
      <c r="EF118" s="22">
        <f t="shared" si="4"/>
        <v>0</v>
      </c>
      <c r="EG118" s="22">
        <f t="shared" si="4"/>
        <v>0</v>
      </c>
      <c r="EH118" s="22">
        <f t="shared" si="5"/>
        <v>0</v>
      </c>
      <c r="EI118" s="22">
        <f t="shared" si="5"/>
        <v>-5.8207660913467407E-11</v>
      </c>
      <c r="EJ118" s="22">
        <f t="shared" si="5"/>
        <v>0</v>
      </c>
      <c r="EK118" s="22">
        <f t="shared" si="5"/>
        <v>-2.9103830456733704E-11</v>
      </c>
      <c r="EL118" s="22">
        <f t="shared" si="5"/>
        <v>-8.7311491370201111E-11</v>
      </c>
      <c r="EM118" s="22">
        <f t="shared" si="5"/>
        <v>-1.0186340659856796E-10</v>
      </c>
    </row>
    <row r="119" spans="12:143" x14ac:dyDescent="0.3">
      <c r="L119" s="7"/>
      <c r="M119" t="s">
        <v>125</v>
      </c>
      <c r="N119" s="15">
        <f>SUM(Data_sheet_PTD!$N119:N119)</f>
        <v>39873.699999999997</v>
      </c>
      <c r="O119" s="15">
        <f>SUM(Data_sheet_PTD!$N119:O119)</f>
        <v>91499.59</v>
      </c>
      <c r="P119" s="15">
        <f>SUM(Data_sheet_PTD!$N119:P119)</f>
        <v>157911.84</v>
      </c>
      <c r="Q119" s="15">
        <f>SUM(Data_sheet_PTD!$N119:Q119)</f>
        <v>241265.16</v>
      </c>
      <c r="R119" s="15">
        <f>SUM(Data_sheet_PTD!$N119:R119)</f>
        <v>320279.57</v>
      </c>
      <c r="S119" s="15">
        <f>SUM(Data_sheet_PTD!$N119:S119)</f>
        <v>406762.61</v>
      </c>
      <c r="T119" s="15">
        <f>SUM(Data_sheet_PTD!$N119:T119)</f>
        <v>511922.36</v>
      </c>
      <c r="U119" s="15">
        <f>SUM(Data_sheet_PTD!$N119:U119)</f>
        <v>600174.81999999995</v>
      </c>
      <c r="V119" s="15">
        <f>SUM(Data_sheet_PTD!$N119:V119)</f>
        <v>674734.22</v>
      </c>
      <c r="W119" s="15">
        <f>SUM(Data_sheet_PTD!$N119:W119)</f>
        <v>746853.76</v>
      </c>
      <c r="X119" s="15">
        <f>SUM(Data_sheet_PTD!$N119:X119)</f>
        <v>800287.47</v>
      </c>
      <c r="Y119" s="15">
        <f>SUM(Data_sheet_PTD!$N119:Y119)</f>
        <v>849392.71</v>
      </c>
      <c r="Z119" s="16"/>
      <c r="AA119" s="15">
        <f>SUM(Data_sheet_PTD!$AA119:AA119)</f>
        <v>55880.37</v>
      </c>
      <c r="AB119" s="15">
        <f>SUM(Data_sheet_PTD!$AA119:AB119)</f>
        <v>111501.31</v>
      </c>
      <c r="AC119" s="15">
        <f>SUM(Data_sheet_PTD!$AA119:AC119)</f>
        <v>189614.45</v>
      </c>
      <c r="AD119" s="15">
        <f>SUM(Data_sheet_PTD!$AA119:AD119)</f>
        <v>285080.52</v>
      </c>
      <c r="AE119" s="15">
        <f>SUM(Data_sheet_PTD!$AA119:AE119)</f>
        <v>379696.77</v>
      </c>
      <c r="AF119" s="15">
        <f>SUM(Data_sheet_PTD!$AA119:AF119)</f>
        <v>502304.66000000003</v>
      </c>
      <c r="AG119" s="15">
        <f>SUM(Data_sheet_PTD!$AA119:AG119)</f>
        <v>623229.93000000005</v>
      </c>
      <c r="AH119" s="15">
        <f>SUM(Data_sheet_PTD!$AA119:AH119)</f>
        <v>731832.16</v>
      </c>
      <c r="AI119" s="15">
        <f>SUM(Data_sheet_PTD!$AA119:AI119)</f>
        <v>834091.45000000007</v>
      </c>
      <c r="AJ119" s="15">
        <f>SUM(Data_sheet_PTD!$AA119:AJ119)</f>
        <v>920522.29</v>
      </c>
      <c r="AK119" s="15">
        <f>SUM(Data_sheet_PTD!$AA119:AK119)</f>
        <v>982904.74</v>
      </c>
      <c r="AL119" s="15">
        <f>SUM(Data_sheet_PTD!$AA119:AL119)</f>
        <v>1039670.63</v>
      </c>
      <c r="AM119" s="16"/>
      <c r="AN119" s="15">
        <f>SUM(Data_sheet_PTD!$AN119:AN119)</f>
        <v>69327.399999999994</v>
      </c>
      <c r="AO119" s="15">
        <f>SUM(Data_sheet_PTD!$AN119:AO119)</f>
        <v>153704.09999999998</v>
      </c>
      <c r="AP119" s="15">
        <f>SUM(Data_sheet_PTD!$AN119:AP119)</f>
        <v>246844.62</v>
      </c>
      <c r="AQ119" s="15">
        <f>SUM(Data_sheet_PTD!$AN119:AQ119)</f>
        <v>349094.20999999996</v>
      </c>
      <c r="AR119" s="15">
        <f>SUM(Data_sheet_PTD!$AN119:AR119)</f>
        <v>462137.63999999996</v>
      </c>
      <c r="AS119" s="15">
        <f>SUM(Data_sheet_PTD!$AN119:AS119)</f>
        <v>574603.88</v>
      </c>
      <c r="AT119" s="15">
        <f>SUM(Data_sheet_PTD!$AN119:AT119)</f>
        <v>677445.54</v>
      </c>
      <c r="AU119" s="15">
        <f>SUM(Data_sheet_PTD!$AN119:AU119)</f>
        <v>793048.98</v>
      </c>
      <c r="AV119" s="15">
        <f>SUM(Data_sheet_PTD!$AN119:AV119)</f>
        <v>888836.6</v>
      </c>
      <c r="AW119" s="15">
        <f>SUM(Data_sheet_PTD!$AN119:AW119)</f>
        <v>970165.91999999993</v>
      </c>
      <c r="AX119" s="15">
        <f>SUM(Data_sheet_PTD!$AN119:AX119)</f>
        <v>1031432.21</v>
      </c>
      <c r="AY119" s="15">
        <f>SUM(Data_sheet_PTD!$AN119:AY119)</f>
        <v>1086664.25</v>
      </c>
      <c r="AZ119" s="16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17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3"/>
      <c r="DA119" s="15">
        <f>SUM(Data_sheet_PTD!DA119:$DA119)</f>
        <v>8762.7462162162028</v>
      </c>
      <c r="DB119" s="15">
        <f>SUM(Data_sheet_PTD!$DA119:DB119)</f>
        <v>31817.377837837812</v>
      </c>
      <c r="DC119" s="15">
        <f>SUM(Data_sheet_PTD!$DA119:DC119)</f>
        <v>46844.757837837824</v>
      </c>
      <c r="DD119" s="15">
        <f>SUM(Data_sheet_PTD!$DA119:DD119)</f>
        <v>53628.277837837828</v>
      </c>
      <c r="DE119" s="15">
        <f>SUM(Data_sheet_PTD!$DA119:DE119)</f>
        <v>72055.457837837836</v>
      </c>
      <c r="DF119" s="15">
        <f>SUM(Data_sheet_PTD!$DA119:DF119)</f>
        <v>61913.807837837841</v>
      </c>
      <c r="DG119" s="15">
        <f>SUM(Data_sheet_PTD!$DA119:DG119)</f>
        <v>43830.197837837826</v>
      </c>
      <c r="DH119" s="15">
        <f>SUM(Data_sheet_PTD!$DA119:DH119)</f>
        <v>50831.40783783784</v>
      </c>
      <c r="DI119" s="15">
        <f>SUM(Data_sheet_PTD!$DA119:DI119)</f>
        <v>44359.737837837827</v>
      </c>
      <c r="DJ119" s="15">
        <f>SUM(Data_sheet_PTD!$DA119:DJ119)</f>
        <v>39258.217837837816</v>
      </c>
      <c r="DK119" s="15">
        <f>SUM(Data_sheet_PTD!$DA119:DK119)</f>
        <v>38142.057837837805</v>
      </c>
      <c r="DL119" s="15">
        <f>SUM(Data_sheet_PTD!$DA119:DL119)</f>
        <v>36608.207837837821</v>
      </c>
      <c r="DM119" s="13"/>
      <c r="DN119" s="15">
        <f>SUM(Data_sheet_PTD!$DN119:DN119)</f>
        <v>4684.2837837837878</v>
      </c>
      <c r="DO119" s="15">
        <f>SUM(Data_sheet_PTD!$DN119:DO119)</f>
        <v>10385.412162162171</v>
      </c>
      <c r="DP119" s="15">
        <f>SUM(Data_sheet_PTD!$DN119:DP119)</f>
        <v>10385.412162162171</v>
      </c>
      <c r="DQ119" s="15">
        <f>SUM(Data_sheet_PTD!$DN119:DQ119)</f>
        <v>10385.412162162171</v>
      </c>
      <c r="DR119" s="15">
        <f>SUM(Data_sheet_PTD!$DN119:DR119)</f>
        <v>10385.412162162171</v>
      </c>
      <c r="DS119" s="15">
        <f>SUM(Data_sheet_PTD!$DN119:DS119)</f>
        <v>10385.412162162171</v>
      </c>
      <c r="DT119" s="15">
        <f>SUM(Data_sheet_PTD!$DN119:DT119)</f>
        <v>10385.412162162171</v>
      </c>
      <c r="DU119" s="15">
        <f>SUM(Data_sheet_PTD!$DN119:DU119)</f>
        <v>10385.412162162171</v>
      </c>
      <c r="DV119" s="15">
        <f>SUM(Data_sheet_PTD!$DN119:DV119)</f>
        <v>10385.412162162171</v>
      </c>
      <c r="DW119" s="15">
        <f>SUM(Data_sheet_PTD!$DN119:DW119)</f>
        <v>10385.412162162171</v>
      </c>
      <c r="DX119" s="15">
        <f>SUM(Data_sheet_PTD!$DN119:DX119)</f>
        <v>10385.412162162171</v>
      </c>
      <c r="DY119" s="15">
        <f>SUM(Data_sheet_PTD!$DN119:DY119)</f>
        <v>10385.412162162171</v>
      </c>
      <c r="DZ119" s="13"/>
      <c r="EB119" s="22">
        <f t="shared" si="4"/>
        <v>0</v>
      </c>
      <c r="EC119" s="22">
        <f t="shared" si="4"/>
        <v>0</v>
      </c>
      <c r="ED119" s="22">
        <f t="shared" si="4"/>
        <v>0</v>
      </c>
      <c r="EE119" s="22">
        <f t="shared" ref="EE119:EJ168" si="6">(AQ119-AD119)-(DD119+DQ119)</f>
        <v>-5.8207660913467407E-11</v>
      </c>
      <c r="EF119" s="22">
        <f t="shared" si="6"/>
        <v>0</v>
      </c>
      <c r="EG119" s="22">
        <f t="shared" si="6"/>
        <v>0</v>
      </c>
      <c r="EH119" s="22">
        <f t="shared" si="5"/>
        <v>0</v>
      </c>
      <c r="EI119" s="22">
        <f t="shared" si="5"/>
        <v>-5.8207660913467407E-11</v>
      </c>
      <c r="EJ119" s="22">
        <f t="shared" si="5"/>
        <v>-8.7311491370201111E-11</v>
      </c>
      <c r="EK119" s="22">
        <f t="shared" si="5"/>
        <v>-1.0186340659856796E-10</v>
      </c>
      <c r="EL119" s="22">
        <f t="shared" si="5"/>
        <v>0</v>
      </c>
      <c r="EM119" s="22">
        <f t="shared" si="5"/>
        <v>0</v>
      </c>
    </row>
    <row r="120" spans="12:143" x14ac:dyDescent="0.3">
      <c r="L120" s="7"/>
      <c r="M120" t="s">
        <v>126</v>
      </c>
      <c r="N120" s="15">
        <f>SUM(Data_sheet_PTD!$N120:N120)</f>
        <v>43449.81</v>
      </c>
      <c r="O120" s="15">
        <f>SUM(Data_sheet_PTD!$N120:O120)</f>
        <v>84418.32</v>
      </c>
      <c r="P120" s="15">
        <f>SUM(Data_sheet_PTD!$N120:P120)</f>
        <v>138655.65000000002</v>
      </c>
      <c r="Q120" s="15">
        <f>SUM(Data_sheet_PTD!$N120:Q120)</f>
        <v>203610.63000000003</v>
      </c>
      <c r="R120" s="15">
        <f>SUM(Data_sheet_PTD!$N120:R120)</f>
        <v>274844.23000000004</v>
      </c>
      <c r="S120" s="15">
        <f>SUM(Data_sheet_PTD!$N120:S120)</f>
        <v>353309.50000000006</v>
      </c>
      <c r="T120" s="15">
        <f>SUM(Data_sheet_PTD!$N120:T120)</f>
        <v>446092.97000000009</v>
      </c>
      <c r="U120" s="15">
        <f>SUM(Data_sheet_PTD!$N120:U120)</f>
        <v>523098.2900000001</v>
      </c>
      <c r="V120" s="15">
        <f>SUM(Data_sheet_PTD!$N120:V120)</f>
        <v>590062.13000000012</v>
      </c>
      <c r="W120" s="15">
        <f>SUM(Data_sheet_PTD!$N120:W120)</f>
        <v>653483.52000000014</v>
      </c>
      <c r="X120" s="15">
        <f>SUM(Data_sheet_PTD!$N120:X120)</f>
        <v>703771.22000000009</v>
      </c>
      <c r="Y120" s="15">
        <f>SUM(Data_sheet_PTD!$N120:Y120)</f>
        <v>752346.65000000014</v>
      </c>
      <c r="Z120" s="16"/>
      <c r="AA120" s="15">
        <f>SUM(Data_sheet_PTD!$AA120:AA120)</f>
        <v>56049.61</v>
      </c>
      <c r="AB120" s="15">
        <f>SUM(Data_sheet_PTD!$AA120:AB120)</f>
        <v>113749.32</v>
      </c>
      <c r="AC120" s="15">
        <f>SUM(Data_sheet_PTD!$AA120:AC120)</f>
        <v>185726.32</v>
      </c>
      <c r="AD120" s="15">
        <f>SUM(Data_sheet_PTD!$AA120:AD120)</f>
        <v>269173.14</v>
      </c>
      <c r="AE120" s="15">
        <f>SUM(Data_sheet_PTD!$AA120:AE120)</f>
        <v>366067.58</v>
      </c>
      <c r="AF120" s="15">
        <f>SUM(Data_sheet_PTD!$AA120:AF120)</f>
        <v>482406.46</v>
      </c>
      <c r="AG120" s="15">
        <f>SUM(Data_sheet_PTD!$AA120:AG120)</f>
        <v>598170.12</v>
      </c>
      <c r="AH120" s="15">
        <f>SUM(Data_sheet_PTD!$AA120:AH120)</f>
        <v>704135.8</v>
      </c>
      <c r="AI120" s="15">
        <f>SUM(Data_sheet_PTD!$AA120:AI120)</f>
        <v>794289.08000000007</v>
      </c>
      <c r="AJ120" s="15">
        <f>SUM(Data_sheet_PTD!$AA120:AJ120)</f>
        <v>872002.03</v>
      </c>
      <c r="AK120" s="15">
        <f>SUM(Data_sheet_PTD!$AA120:AK120)</f>
        <v>933067.69000000006</v>
      </c>
      <c r="AL120" s="15">
        <f>SUM(Data_sheet_PTD!$AA120:AL120)</f>
        <v>997110.21000000008</v>
      </c>
      <c r="AM120" s="16"/>
      <c r="AN120" s="15">
        <f>SUM(Data_sheet_PTD!$AN120:AN120)</f>
        <v>73891.960000000006</v>
      </c>
      <c r="AO120" s="15">
        <f>SUM(Data_sheet_PTD!$AN120:AO120)</f>
        <v>152609.63</v>
      </c>
      <c r="AP120" s="15">
        <f>SUM(Data_sheet_PTD!$AN120:AP120)</f>
        <v>239678.46000000002</v>
      </c>
      <c r="AQ120" s="15">
        <f>SUM(Data_sheet_PTD!$AN120:AQ120)</f>
        <v>327041.27</v>
      </c>
      <c r="AR120" s="15">
        <f>SUM(Data_sheet_PTD!$AN120:AR120)</f>
        <v>436125.96</v>
      </c>
      <c r="AS120" s="15">
        <f>SUM(Data_sheet_PTD!$AN120:AS120)</f>
        <v>553105.5</v>
      </c>
      <c r="AT120" s="15">
        <f>SUM(Data_sheet_PTD!$AN120:AT120)</f>
        <v>673559.06</v>
      </c>
      <c r="AU120" s="15">
        <f>SUM(Data_sheet_PTD!$AN120:AU120)</f>
        <v>790224.92</v>
      </c>
      <c r="AV120" s="15">
        <f>SUM(Data_sheet_PTD!$AN120:AV120)</f>
        <v>882520.26</v>
      </c>
      <c r="AW120" s="15">
        <f>SUM(Data_sheet_PTD!$AN120:AW120)</f>
        <v>964416.61</v>
      </c>
      <c r="AX120" s="15">
        <f>SUM(Data_sheet_PTD!$AN120:AX120)</f>
        <v>1029014.45</v>
      </c>
      <c r="AY120" s="15">
        <f>SUM(Data_sheet_PTD!$AN120:AY120)</f>
        <v>1092284.71</v>
      </c>
      <c r="AZ120" s="16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17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3"/>
      <c r="DA120" s="15">
        <f>SUM(Data_sheet_PTD!DA120:$DA120)</f>
        <v>12849.650000000009</v>
      </c>
      <c r="DB120" s="15">
        <f>SUM(Data_sheet_PTD!$DA120:DB120)</f>
        <v>28548.84851351352</v>
      </c>
      <c r="DC120" s="15">
        <f>SUM(Data_sheet_PTD!$DA120:DC120)</f>
        <v>43640.678513513521</v>
      </c>
      <c r="DD120" s="15">
        <f>SUM(Data_sheet_PTD!$DA120:DD120)</f>
        <v>47556.668513513505</v>
      </c>
      <c r="DE120" s="15">
        <f>SUM(Data_sheet_PTD!$DA120:DE120)</f>
        <v>59746.918513513505</v>
      </c>
      <c r="DF120" s="15">
        <f>SUM(Data_sheet_PTD!$DA120:DF120)</f>
        <v>60387.578513513472</v>
      </c>
      <c r="DG120" s="15">
        <f>SUM(Data_sheet_PTD!$DA120:DG120)</f>
        <v>65077.478513513466</v>
      </c>
      <c r="DH120" s="15">
        <f>SUM(Data_sheet_PTD!$DA120:DH120)</f>
        <v>75777.658513513481</v>
      </c>
      <c r="DI120" s="15">
        <f>SUM(Data_sheet_PTD!$DA120:DI120)</f>
        <v>77919.718513513479</v>
      </c>
      <c r="DJ120" s="15">
        <f>SUM(Data_sheet_PTD!$DA120:DJ120)</f>
        <v>82103.118513513473</v>
      </c>
      <c r="DK120" s="15">
        <f>SUM(Data_sheet_PTD!$DA120:DK120)</f>
        <v>85635.298513513466</v>
      </c>
      <c r="DL120" s="15">
        <f>SUM(Data_sheet_PTD!$DA120:DL120)</f>
        <v>84863.038513513457</v>
      </c>
      <c r="DM120" s="13"/>
      <c r="DN120" s="15">
        <f>SUM(Data_sheet_PTD!$DN120:DN120)</f>
        <v>4992.7000000000053</v>
      </c>
      <c r="DO120" s="15">
        <f>SUM(Data_sheet_PTD!$DN120:DO120)</f>
        <v>10311.461486486496</v>
      </c>
      <c r="DP120" s="15">
        <f>SUM(Data_sheet_PTD!$DN120:DP120)</f>
        <v>10311.461486486496</v>
      </c>
      <c r="DQ120" s="15">
        <f>SUM(Data_sheet_PTD!$DN120:DQ120)</f>
        <v>10311.461486486496</v>
      </c>
      <c r="DR120" s="15">
        <f>SUM(Data_sheet_PTD!$DN120:DR120)</f>
        <v>10311.461486486496</v>
      </c>
      <c r="DS120" s="15">
        <f>SUM(Data_sheet_PTD!$DN120:DS120)</f>
        <v>10311.461486486496</v>
      </c>
      <c r="DT120" s="15">
        <f>SUM(Data_sheet_PTD!$DN120:DT120)</f>
        <v>10311.461486486496</v>
      </c>
      <c r="DU120" s="15">
        <f>SUM(Data_sheet_PTD!$DN120:DU120)</f>
        <v>10311.461486486496</v>
      </c>
      <c r="DV120" s="15">
        <f>SUM(Data_sheet_PTD!$DN120:DV120)</f>
        <v>10311.461486486496</v>
      </c>
      <c r="DW120" s="15">
        <f>SUM(Data_sheet_PTD!$DN120:DW120)</f>
        <v>10311.461486486496</v>
      </c>
      <c r="DX120" s="15">
        <f>SUM(Data_sheet_PTD!$DN120:DX120)</f>
        <v>10311.461486486496</v>
      </c>
      <c r="DY120" s="15">
        <f>SUM(Data_sheet_PTD!$DN120:DY120)</f>
        <v>10311.461486486496</v>
      </c>
      <c r="DZ120" s="13"/>
      <c r="EB120" s="22">
        <f t="shared" ref="EB120:EG183" si="7">(AN120-AA120)-(DA120+DN120)</f>
        <v>0</v>
      </c>
      <c r="EC120" s="22">
        <f t="shared" si="7"/>
        <v>0</v>
      </c>
      <c r="ED120" s="22">
        <f t="shared" si="7"/>
        <v>0</v>
      </c>
      <c r="EE120" s="22">
        <f t="shared" si="6"/>
        <v>0</v>
      </c>
      <c r="EF120" s="22">
        <f t="shared" si="6"/>
        <v>0</v>
      </c>
      <c r="EG120" s="22">
        <f t="shared" si="6"/>
        <v>0</v>
      </c>
      <c r="EH120" s="22">
        <f t="shared" si="5"/>
        <v>0</v>
      </c>
      <c r="EI120" s="22">
        <f t="shared" si="5"/>
        <v>0</v>
      </c>
      <c r="EJ120" s="22">
        <f t="shared" si="5"/>
        <v>0</v>
      </c>
      <c r="EK120" s="22">
        <f t="shared" si="5"/>
        <v>0</v>
      </c>
      <c r="EL120" s="22">
        <f t="shared" si="5"/>
        <v>0</v>
      </c>
      <c r="EM120" s="22">
        <f t="shared" si="5"/>
        <v>0</v>
      </c>
    </row>
    <row r="121" spans="12:143" x14ac:dyDescent="0.3">
      <c r="L121" s="7"/>
      <c r="M121" t="s">
        <v>127</v>
      </c>
      <c r="N121" s="15">
        <f>SUM(Data_sheet_PTD!$N121:N121)</f>
        <v>56257.54</v>
      </c>
      <c r="O121" s="15">
        <f>SUM(Data_sheet_PTD!$N121:O121)</f>
        <v>116540.77</v>
      </c>
      <c r="P121" s="15">
        <f>SUM(Data_sheet_PTD!$N121:P121)</f>
        <v>186500.5</v>
      </c>
      <c r="Q121" s="15">
        <f>SUM(Data_sheet_PTD!$N121:Q121)</f>
        <v>277399.64</v>
      </c>
      <c r="R121" s="15">
        <f>SUM(Data_sheet_PTD!$N121:R121)</f>
        <v>366065.7</v>
      </c>
      <c r="S121" s="15">
        <f>SUM(Data_sheet_PTD!$N121:S121)</f>
        <v>460558.23</v>
      </c>
      <c r="T121" s="15">
        <f>SUM(Data_sheet_PTD!$N121:T121)</f>
        <v>577784.76</v>
      </c>
      <c r="U121" s="15">
        <f>SUM(Data_sheet_PTD!$N121:U121)</f>
        <v>684933.41</v>
      </c>
      <c r="V121" s="15">
        <f>SUM(Data_sheet_PTD!$N121:V121)</f>
        <v>777644.8</v>
      </c>
      <c r="W121" s="15">
        <f>SUM(Data_sheet_PTD!$N121:W121)</f>
        <v>871892</v>
      </c>
      <c r="X121" s="15">
        <f>SUM(Data_sheet_PTD!$N121:X121)</f>
        <v>937701.01</v>
      </c>
      <c r="Y121" s="15">
        <f>SUM(Data_sheet_PTD!$N121:Y121)</f>
        <v>997643.72</v>
      </c>
      <c r="Z121" s="16"/>
      <c r="AA121" s="15">
        <f>SUM(Data_sheet_PTD!$AA121:AA121)</f>
        <v>71559.679999999993</v>
      </c>
      <c r="AB121" s="15">
        <f>SUM(Data_sheet_PTD!$AA121:AB121)</f>
        <v>143316.47999999998</v>
      </c>
      <c r="AC121" s="15">
        <f>SUM(Data_sheet_PTD!$AA121:AC121)</f>
        <v>243984.81999999998</v>
      </c>
      <c r="AD121" s="15">
        <f>SUM(Data_sheet_PTD!$AA121:AD121)</f>
        <v>354741.88</v>
      </c>
      <c r="AE121" s="15">
        <f>SUM(Data_sheet_PTD!$AA121:AE121)</f>
        <v>477570.81</v>
      </c>
      <c r="AF121" s="15">
        <f>SUM(Data_sheet_PTD!$AA121:AF121)</f>
        <v>618726.30000000005</v>
      </c>
      <c r="AG121" s="15">
        <f>SUM(Data_sheet_PTD!$AA121:AG121)</f>
        <v>749617.02</v>
      </c>
      <c r="AH121" s="15">
        <f>SUM(Data_sheet_PTD!$AA121:AH121)</f>
        <v>875673.08000000007</v>
      </c>
      <c r="AI121" s="15">
        <f>SUM(Data_sheet_PTD!$AA121:AI121)</f>
        <v>982457.35000000009</v>
      </c>
      <c r="AJ121" s="15">
        <f>SUM(Data_sheet_PTD!$AA121:AJ121)</f>
        <v>1081369.01</v>
      </c>
      <c r="AK121" s="15">
        <f>SUM(Data_sheet_PTD!$AA121:AK121)</f>
        <v>1148211.98</v>
      </c>
      <c r="AL121" s="15">
        <f>SUM(Data_sheet_PTD!$AA121:AL121)</f>
        <v>1213798.43</v>
      </c>
      <c r="AM121" s="16"/>
      <c r="AN121" s="15">
        <f>SUM(Data_sheet_PTD!$AN121:AN121)</f>
        <v>70721.75</v>
      </c>
      <c r="AO121" s="15">
        <f>SUM(Data_sheet_PTD!$AN121:AO121)</f>
        <v>152316.79999999999</v>
      </c>
      <c r="AP121" s="15">
        <f>SUM(Data_sheet_PTD!$AN121:AP121)</f>
        <v>247092.83999999997</v>
      </c>
      <c r="AQ121" s="15">
        <f>SUM(Data_sheet_PTD!$AN121:AQ121)</f>
        <v>350418.05</v>
      </c>
      <c r="AR121" s="15">
        <f>SUM(Data_sheet_PTD!$AN121:AR121)</f>
        <v>462348.29</v>
      </c>
      <c r="AS121" s="15">
        <f>SUM(Data_sheet_PTD!$AN121:AS121)</f>
        <v>586960.35</v>
      </c>
      <c r="AT121" s="15">
        <f>SUM(Data_sheet_PTD!$AN121:AT121)</f>
        <v>695293.30999999994</v>
      </c>
      <c r="AU121" s="15">
        <f>SUM(Data_sheet_PTD!$AN121:AU121)</f>
        <v>820596.50999999989</v>
      </c>
      <c r="AV121" s="15">
        <f>SUM(Data_sheet_PTD!$AN121:AV121)</f>
        <v>915442.54999999993</v>
      </c>
      <c r="AW121" s="15">
        <f>SUM(Data_sheet_PTD!$AN121:AW121)</f>
        <v>1011256.0099999999</v>
      </c>
      <c r="AX121" s="15">
        <f>SUM(Data_sheet_PTD!$AN121:AX121)</f>
        <v>1076514.5699999998</v>
      </c>
      <c r="AY121" s="15">
        <f>SUM(Data_sheet_PTD!$AN121:AY121)</f>
        <v>1144039.3499999999</v>
      </c>
      <c r="AZ121" s="16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17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3"/>
      <c r="DA121" s="15">
        <f>SUM(Data_sheet_PTD!DA121:$DA121)</f>
        <v>-8185.6442857142883</v>
      </c>
      <c r="DB121" s="15">
        <f>SUM(Data_sheet_PTD!$DA121:DB121)</f>
        <v>-4705.4501298701371</v>
      </c>
      <c r="DC121" s="15">
        <f>SUM(Data_sheet_PTD!$DA121:DC121)</f>
        <v>-13059.465454545476</v>
      </c>
      <c r="DD121" s="15">
        <f>SUM(Data_sheet_PTD!$DA121:DD121)</f>
        <v>-23175.087142857148</v>
      </c>
      <c r="DE121" s="15">
        <f>SUM(Data_sheet_PTD!$DA121:DE121)</f>
        <v>-36981.056103896102</v>
      </c>
      <c r="DF121" s="15">
        <f>SUM(Data_sheet_PTD!$DA121:DF121)</f>
        <v>-56761.162987012969</v>
      </c>
      <c r="DG121" s="15">
        <f>SUM(Data_sheet_PTD!$DA121:DG121)</f>
        <v>-82132.76610389608</v>
      </c>
      <c r="DH121" s="15">
        <f>SUM(Data_sheet_PTD!$DA121:DH121)</f>
        <v>-86140.254675324672</v>
      </c>
      <c r="DI121" s="15">
        <f>SUM(Data_sheet_PTD!$DA121:DI121)</f>
        <v>-100542.01818181819</v>
      </c>
      <c r="DJ121" s="15">
        <f>SUM(Data_sheet_PTD!$DA121:DJ121)</f>
        <v>-108491.53261219795</v>
      </c>
      <c r="DK121" s="15">
        <f>SUM(Data_sheet_PTD!$DA121:DK121)</f>
        <v>-113380.17349827393</v>
      </c>
      <c r="DL121" s="15">
        <f>SUM(Data_sheet_PTD!$DA121:DL121)</f>
        <v>-114860.81970080556</v>
      </c>
      <c r="DM121" s="13"/>
      <c r="DN121" s="15">
        <f>SUM(Data_sheet_PTD!$DN121:DN121)</f>
        <v>7347.7142857142917</v>
      </c>
      <c r="DO121" s="15">
        <f>SUM(Data_sheet_PTD!$DN121:DO121)</f>
        <v>13705.770129870141</v>
      </c>
      <c r="DP121" s="15">
        <f>SUM(Data_sheet_PTD!$DN121:DP121)</f>
        <v>16167.485454545467</v>
      </c>
      <c r="DQ121" s="15">
        <f>SUM(Data_sheet_PTD!$DN121:DQ121)</f>
        <v>18851.257142857157</v>
      </c>
      <c r="DR121" s="15">
        <f>SUM(Data_sheet_PTD!$DN121:DR121)</f>
        <v>21758.53610389612</v>
      </c>
      <c r="DS121" s="15">
        <f>SUM(Data_sheet_PTD!$DN121:DS121)</f>
        <v>24995.212987013005</v>
      </c>
      <c r="DT121" s="15">
        <f>SUM(Data_sheet_PTD!$DN121:DT121)</f>
        <v>27809.056103896124</v>
      </c>
      <c r="DU121" s="15">
        <f>SUM(Data_sheet_PTD!$DN121:DU121)</f>
        <v>31063.684675324697</v>
      </c>
      <c r="DV121" s="15">
        <f>SUM(Data_sheet_PTD!$DN121:DV121)</f>
        <v>33527.218181818207</v>
      </c>
      <c r="DW121" s="15">
        <f>SUM(Data_sheet_PTD!$DN121:DW121)</f>
        <v>38378.53261219796</v>
      </c>
      <c r="DX121" s="15">
        <f>SUM(Data_sheet_PTD!$DN121:DX121)</f>
        <v>41682.763498273911</v>
      </c>
      <c r="DY121" s="15">
        <f>SUM(Data_sheet_PTD!$DN121:DY121)</f>
        <v>45101.739700805563</v>
      </c>
      <c r="DZ121" s="13"/>
      <c r="EB121" s="22">
        <f t="shared" si="7"/>
        <v>3.637978807091713E-12</v>
      </c>
      <c r="EC121" s="22">
        <f t="shared" si="7"/>
        <v>0</v>
      </c>
      <c r="ED121" s="22">
        <f t="shared" si="7"/>
        <v>0</v>
      </c>
      <c r="EE121" s="22">
        <f t="shared" si="6"/>
        <v>-2.5465851649641991E-11</v>
      </c>
      <c r="EF121" s="22">
        <f t="shared" si="6"/>
        <v>-3.637978807091713E-11</v>
      </c>
      <c r="EG121" s="22">
        <f t="shared" si="6"/>
        <v>-1.0550138540565968E-10</v>
      </c>
      <c r="EH121" s="22">
        <f t="shared" si="5"/>
        <v>-1.2369127944111824E-10</v>
      </c>
      <c r="EI121" s="22">
        <f t="shared" si="5"/>
        <v>-2.0372681319713593E-10</v>
      </c>
      <c r="EJ121" s="22">
        <f t="shared" si="5"/>
        <v>-1.7462298274040222E-10</v>
      </c>
      <c r="EK121" s="22">
        <f t="shared" si="5"/>
        <v>-1.3096723705530167E-10</v>
      </c>
      <c r="EL121" s="22">
        <f t="shared" si="5"/>
        <v>-1.3096723705530167E-10</v>
      </c>
      <c r="EM121" s="22">
        <f t="shared" si="5"/>
        <v>0</v>
      </c>
    </row>
    <row r="122" spans="12:143" x14ac:dyDescent="0.3">
      <c r="L122" s="7"/>
      <c r="M122" t="s">
        <v>128</v>
      </c>
      <c r="N122" s="15">
        <f>SUM(Data_sheet_PTD!$N122:N122)</f>
        <v>56066.74</v>
      </c>
      <c r="O122" s="15">
        <f>SUM(Data_sheet_PTD!$N122:O122)</f>
        <v>117735.78</v>
      </c>
      <c r="P122" s="15">
        <f>SUM(Data_sheet_PTD!$N122:P122)</f>
        <v>188227.69</v>
      </c>
      <c r="Q122" s="15">
        <f>SUM(Data_sheet_PTD!$N122:Q122)</f>
        <v>272577.52</v>
      </c>
      <c r="R122" s="15">
        <f>SUM(Data_sheet_PTD!$N122:R122)</f>
        <v>351910.10000000003</v>
      </c>
      <c r="S122" s="15">
        <f>SUM(Data_sheet_PTD!$N122:S122)</f>
        <v>445883.49000000005</v>
      </c>
      <c r="T122" s="15">
        <f>SUM(Data_sheet_PTD!$N122:T122)</f>
        <v>552574.28</v>
      </c>
      <c r="U122" s="15">
        <f>SUM(Data_sheet_PTD!$N122:U122)</f>
        <v>644121.73</v>
      </c>
      <c r="V122" s="15">
        <f>SUM(Data_sheet_PTD!$N122:V122)</f>
        <v>715926.27</v>
      </c>
      <c r="W122" s="15">
        <f>SUM(Data_sheet_PTD!$N122:W122)</f>
        <v>793691.07000000007</v>
      </c>
      <c r="X122" s="15">
        <f>SUM(Data_sheet_PTD!$N122:X122)</f>
        <v>853135.18</v>
      </c>
      <c r="Y122" s="15">
        <f>SUM(Data_sheet_PTD!$N122:Y122)</f>
        <v>911249.4800000001</v>
      </c>
      <c r="Z122" s="16"/>
      <c r="AA122" s="15">
        <f>SUM(Data_sheet_PTD!$AA122:AA122)</f>
        <v>69623.11</v>
      </c>
      <c r="AB122" s="15">
        <f>SUM(Data_sheet_PTD!$AA122:AB122)</f>
        <v>135039.16999999998</v>
      </c>
      <c r="AC122" s="15">
        <f>SUM(Data_sheet_PTD!$AA122:AC122)</f>
        <v>223614.64999999997</v>
      </c>
      <c r="AD122" s="15">
        <f>SUM(Data_sheet_PTD!$AA122:AD122)</f>
        <v>309253.45999999996</v>
      </c>
      <c r="AE122" s="15">
        <f>SUM(Data_sheet_PTD!$AA122:AE122)</f>
        <v>409033.31999999995</v>
      </c>
      <c r="AF122" s="15">
        <f>SUM(Data_sheet_PTD!$AA122:AF122)</f>
        <v>532888.34</v>
      </c>
      <c r="AG122" s="15">
        <f>SUM(Data_sheet_PTD!$AA122:AG122)</f>
        <v>645022.38</v>
      </c>
      <c r="AH122" s="15">
        <f>SUM(Data_sheet_PTD!$AA122:AH122)</f>
        <v>750388.12</v>
      </c>
      <c r="AI122" s="15">
        <f>SUM(Data_sheet_PTD!$AA122:AI122)</f>
        <v>843534.65</v>
      </c>
      <c r="AJ122" s="15">
        <f>SUM(Data_sheet_PTD!$AA122:AJ122)</f>
        <v>925913.56</v>
      </c>
      <c r="AK122" s="15">
        <f>SUM(Data_sheet_PTD!$AA122:AK122)</f>
        <v>996212.44000000006</v>
      </c>
      <c r="AL122" s="15">
        <f>SUM(Data_sheet_PTD!$AA122:AL122)</f>
        <v>1070768.8</v>
      </c>
      <c r="AM122" s="16"/>
      <c r="AN122" s="15">
        <f>SUM(Data_sheet_PTD!$AN122:AN122)</f>
        <v>78316.17</v>
      </c>
      <c r="AO122" s="15">
        <f>SUM(Data_sheet_PTD!$AN122:AO122)</f>
        <v>164070.75</v>
      </c>
      <c r="AP122" s="15">
        <f>SUM(Data_sheet_PTD!$AN122:AP122)</f>
        <v>262357.39</v>
      </c>
      <c r="AQ122" s="15">
        <f>SUM(Data_sheet_PTD!$AN122:AQ122)</f>
        <v>362671.11</v>
      </c>
      <c r="AR122" s="15">
        <f>SUM(Data_sheet_PTD!$AN122:AR122)</f>
        <v>474246.67</v>
      </c>
      <c r="AS122" s="15">
        <f>SUM(Data_sheet_PTD!$AN122:AS122)</f>
        <v>586311.91</v>
      </c>
      <c r="AT122" s="15">
        <f>SUM(Data_sheet_PTD!$AN122:AT122)</f>
        <v>692586.8</v>
      </c>
      <c r="AU122" s="15">
        <f>SUM(Data_sheet_PTD!$AN122:AU122)</f>
        <v>810240.39</v>
      </c>
      <c r="AV122" s="15">
        <f>SUM(Data_sheet_PTD!$AN122:AV122)</f>
        <v>898335.22</v>
      </c>
      <c r="AW122" s="15">
        <f>SUM(Data_sheet_PTD!$AN122:AW122)</f>
        <v>980200.87</v>
      </c>
      <c r="AX122" s="15">
        <f>SUM(Data_sheet_PTD!$AN122:AX122)</f>
        <v>1046223.63</v>
      </c>
      <c r="AY122" s="15">
        <f>SUM(Data_sheet_PTD!$AN122:AY122)</f>
        <v>1116521.03</v>
      </c>
      <c r="AZ122" s="16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17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3"/>
      <c r="DA122" s="15">
        <f>SUM(Data_sheet_PTD!DA122:$DA122)</f>
        <v>3177.8367605633798</v>
      </c>
      <c r="DB122" s="15">
        <f>SUM(Data_sheet_PTD!$DA122:DB122)</f>
        <v>17477.301830985929</v>
      </c>
      <c r="DC122" s="15">
        <f>SUM(Data_sheet_PTD!$DA122:DC122)</f>
        <v>20266.86746478876</v>
      </c>
      <c r="DD122" s="15">
        <f>SUM(Data_sheet_PTD!$DA122:DD122)</f>
        <v>34941.777464788764</v>
      </c>
      <c r="DE122" s="15">
        <f>SUM(Data_sheet_PTD!$DA122:DE122)</f>
        <v>46737.477464788768</v>
      </c>
      <c r="DF122" s="15">
        <f>SUM(Data_sheet_PTD!$DA122:DF122)</f>
        <v>34947.697464788776</v>
      </c>
      <c r="DG122" s="15">
        <f>SUM(Data_sheet_PTD!$DA122:DG122)</f>
        <v>29088.547464788782</v>
      </c>
      <c r="DH122" s="15">
        <f>SUM(Data_sheet_PTD!$DA122:DH122)</f>
        <v>41376.397464788766</v>
      </c>
      <c r="DI122" s="15">
        <f>SUM(Data_sheet_PTD!$DA122:DI122)</f>
        <v>36324.697464788776</v>
      </c>
      <c r="DJ122" s="15">
        <f>SUM(Data_sheet_PTD!$DA122:DJ122)</f>
        <v>35811.437464788782</v>
      </c>
      <c r="DK122" s="15">
        <f>SUM(Data_sheet_PTD!$DA122:DK122)</f>
        <v>31535.317464788764</v>
      </c>
      <c r="DL122" s="15">
        <f>SUM(Data_sheet_PTD!$DA122:DL122)</f>
        <v>27276.357464788765</v>
      </c>
      <c r="DM122" s="13"/>
      <c r="DN122" s="15">
        <f>SUM(Data_sheet_PTD!$DN122:DN122)</f>
        <v>5515.2232394366129</v>
      </c>
      <c r="DO122" s="15">
        <f>SUM(Data_sheet_PTD!$DN122:DO122)</f>
        <v>11554.278169014069</v>
      </c>
      <c r="DP122" s="15">
        <f>SUM(Data_sheet_PTD!$DN122:DP122)</f>
        <v>18475.872535211245</v>
      </c>
      <c r="DQ122" s="15">
        <f>SUM(Data_sheet_PTD!$DN122:DQ122)</f>
        <v>18475.872535211245</v>
      </c>
      <c r="DR122" s="15">
        <f>SUM(Data_sheet_PTD!$DN122:DR122)</f>
        <v>18475.872535211245</v>
      </c>
      <c r="DS122" s="15">
        <f>SUM(Data_sheet_PTD!$DN122:DS122)</f>
        <v>18475.872535211245</v>
      </c>
      <c r="DT122" s="15">
        <f>SUM(Data_sheet_PTD!$DN122:DT122)</f>
        <v>18475.872535211245</v>
      </c>
      <c r="DU122" s="15">
        <f>SUM(Data_sheet_PTD!$DN122:DU122)</f>
        <v>18475.872535211245</v>
      </c>
      <c r="DV122" s="15">
        <f>SUM(Data_sheet_PTD!$DN122:DV122)</f>
        <v>18475.872535211245</v>
      </c>
      <c r="DW122" s="15">
        <f>SUM(Data_sheet_PTD!$DN122:DW122)</f>
        <v>18475.872535211245</v>
      </c>
      <c r="DX122" s="15">
        <f>SUM(Data_sheet_PTD!$DN122:DX122)</f>
        <v>18475.872535211245</v>
      </c>
      <c r="DY122" s="15">
        <f>SUM(Data_sheet_PTD!$DN122:DY122)</f>
        <v>18475.872535211245</v>
      </c>
      <c r="DZ122" s="13"/>
      <c r="EB122" s="22">
        <f t="shared" si="7"/>
        <v>0</v>
      </c>
      <c r="EC122" s="22">
        <f t="shared" si="7"/>
        <v>0</v>
      </c>
      <c r="ED122" s="22">
        <f t="shared" si="7"/>
        <v>0</v>
      </c>
      <c r="EE122" s="22">
        <f t="shared" si="6"/>
        <v>0</v>
      </c>
      <c r="EF122" s="22">
        <f t="shared" si="6"/>
        <v>0</v>
      </c>
      <c r="EG122" s="22">
        <f t="shared" si="6"/>
        <v>0</v>
      </c>
      <c r="EH122" s="22">
        <f t="shared" si="5"/>
        <v>0</v>
      </c>
      <c r="EI122" s="22">
        <f t="shared" si="5"/>
        <v>0</v>
      </c>
      <c r="EJ122" s="22">
        <f t="shared" si="5"/>
        <v>-7.2759576141834259E-11</v>
      </c>
      <c r="EK122" s="22">
        <f t="shared" si="5"/>
        <v>-8.7311491370201111E-11</v>
      </c>
      <c r="EL122" s="22">
        <f t="shared" si="5"/>
        <v>-6.5483618527650833E-11</v>
      </c>
      <c r="EM122" s="22">
        <f t="shared" si="5"/>
        <v>0</v>
      </c>
    </row>
    <row r="123" spans="12:143" x14ac:dyDescent="0.3">
      <c r="L123" s="7"/>
      <c r="M123" t="s">
        <v>318</v>
      </c>
      <c r="N123" s="15">
        <f>SUM(Data_sheet_PTD!$N123:N123)</f>
        <v>0</v>
      </c>
      <c r="O123" s="15">
        <f>SUM(Data_sheet_PTD!$N123:O123)</f>
        <v>0</v>
      </c>
      <c r="P123" s="15">
        <f>SUM(Data_sheet_PTD!$N123:P123)</f>
        <v>0</v>
      </c>
      <c r="Q123" s="15">
        <f>SUM(Data_sheet_PTD!$N123:Q123)</f>
        <v>0</v>
      </c>
      <c r="R123" s="15">
        <f>SUM(Data_sheet_PTD!$N123:R123)</f>
        <v>0</v>
      </c>
      <c r="S123" s="15">
        <f>SUM(Data_sheet_PTD!$N123:S123)</f>
        <v>0</v>
      </c>
      <c r="T123" s="15">
        <f>SUM(Data_sheet_PTD!$N123:T123)</f>
        <v>0</v>
      </c>
      <c r="U123" s="15">
        <f>SUM(Data_sheet_PTD!$N123:U123)</f>
        <v>0</v>
      </c>
      <c r="V123" s="15">
        <f>SUM(Data_sheet_PTD!$N123:V123)</f>
        <v>0</v>
      </c>
      <c r="W123" s="15">
        <f>SUM(Data_sheet_PTD!$N123:W123)</f>
        <v>0</v>
      </c>
      <c r="X123" s="15">
        <f>SUM(Data_sheet_PTD!$N123:X123)</f>
        <v>0</v>
      </c>
      <c r="Y123" s="15">
        <f>SUM(Data_sheet_PTD!$N123:Y123)</f>
        <v>0</v>
      </c>
      <c r="Z123" s="16"/>
      <c r="AA123" s="15">
        <f>SUM(Data_sheet_PTD!$AA123:AA123)</f>
        <v>0</v>
      </c>
      <c r="AB123" s="15">
        <f>SUM(Data_sheet_PTD!$AA123:AB123)</f>
        <v>0</v>
      </c>
      <c r="AC123" s="15">
        <f>SUM(Data_sheet_PTD!$AA123:AC123)</f>
        <v>0</v>
      </c>
      <c r="AD123" s="15">
        <f>SUM(Data_sheet_PTD!$AA123:AD123)</f>
        <v>0</v>
      </c>
      <c r="AE123" s="15">
        <f>SUM(Data_sheet_PTD!$AA123:AE123)</f>
        <v>0</v>
      </c>
      <c r="AF123" s="15">
        <f>SUM(Data_sheet_PTD!$AA123:AF123)</f>
        <v>0</v>
      </c>
      <c r="AG123" s="15">
        <f>SUM(Data_sheet_PTD!$AA123:AG123)</f>
        <v>0</v>
      </c>
      <c r="AH123" s="15">
        <f>SUM(Data_sheet_PTD!$AA123:AH123)</f>
        <v>0</v>
      </c>
      <c r="AI123" s="15">
        <f>SUM(Data_sheet_PTD!$AA123:AI123)</f>
        <v>0</v>
      </c>
      <c r="AJ123" s="15">
        <f>SUM(Data_sheet_PTD!$AA123:AJ123)</f>
        <v>0</v>
      </c>
      <c r="AK123" s="15">
        <f>SUM(Data_sheet_PTD!$AA123:AK123)</f>
        <v>0</v>
      </c>
      <c r="AL123" s="15">
        <f>SUM(Data_sheet_PTD!$AA123:AL123)</f>
        <v>0</v>
      </c>
      <c r="AM123" s="16"/>
      <c r="AN123" s="15">
        <f>SUM(Data_sheet_PTD!$AN123:AN123)</f>
        <v>0</v>
      </c>
      <c r="AO123" s="15">
        <f>SUM(Data_sheet_PTD!$AN123:AO123)</f>
        <v>0</v>
      </c>
      <c r="AP123" s="15">
        <f>SUM(Data_sheet_PTD!$AN123:AP123)</f>
        <v>0</v>
      </c>
      <c r="AQ123" s="15">
        <f>SUM(Data_sheet_PTD!$AN123:AQ123)</f>
        <v>0</v>
      </c>
      <c r="AR123" s="15">
        <f>SUM(Data_sheet_PTD!$AN123:AR123)</f>
        <v>0</v>
      </c>
      <c r="AS123" s="15">
        <f>SUM(Data_sheet_PTD!$AN123:AS123)</f>
        <v>0</v>
      </c>
      <c r="AT123" s="15">
        <f>SUM(Data_sheet_PTD!$AN123:AT123)</f>
        <v>0</v>
      </c>
      <c r="AU123" s="15">
        <f>SUM(Data_sheet_PTD!$AN123:AU123)</f>
        <v>0</v>
      </c>
      <c r="AV123" s="15">
        <f>SUM(Data_sheet_PTD!$AN123:AV123)</f>
        <v>0</v>
      </c>
      <c r="AW123" s="15">
        <f>SUM(Data_sheet_PTD!$AN123:AW123)</f>
        <v>0</v>
      </c>
      <c r="AX123" s="15">
        <f>SUM(Data_sheet_PTD!$AN123:AX123)</f>
        <v>0</v>
      </c>
      <c r="AY123" s="15">
        <f>SUM(Data_sheet_PTD!$AN123:AY123)</f>
        <v>0</v>
      </c>
      <c r="AZ123" s="16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17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3"/>
      <c r="DA123" s="15">
        <f>SUM(Data_sheet_PTD!DA123:$DA123)</f>
        <v>0</v>
      </c>
      <c r="DB123" s="15">
        <f>SUM(Data_sheet_PTD!$DA123:DB123)</f>
        <v>0</v>
      </c>
      <c r="DC123" s="15">
        <f>SUM(Data_sheet_PTD!$DA123:DC123)</f>
        <v>0</v>
      </c>
      <c r="DD123" s="15">
        <f>SUM(Data_sheet_PTD!$DA123:DD123)</f>
        <v>0</v>
      </c>
      <c r="DE123" s="15">
        <f>SUM(Data_sheet_PTD!$DA123:DE123)</f>
        <v>0</v>
      </c>
      <c r="DF123" s="15">
        <f>SUM(Data_sheet_PTD!$DA123:DF123)</f>
        <v>0</v>
      </c>
      <c r="DG123" s="15">
        <f>SUM(Data_sheet_PTD!$DA123:DG123)</f>
        <v>0</v>
      </c>
      <c r="DH123" s="15">
        <f>SUM(Data_sheet_PTD!$DA123:DH123)</f>
        <v>0</v>
      </c>
      <c r="DI123" s="15">
        <f>SUM(Data_sheet_PTD!$DA123:DI123)</f>
        <v>0</v>
      </c>
      <c r="DJ123" s="15">
        <f>SUM(Data_sheet_PTD!$DA123:DJ123)</f>
        <v>0</v>
      </c>
      <c r="DK123" s="15">
        <f>SUM(Data_sheet_PTD!$DA123:DK123)</f>
        <v>0</v>
      </c>
      <c r="DL123" s="15">
        <f>SUM(Data_sheet_PTD!$DA123:DL123)</f>
        <v>0</v>
      </c>
      <c r="DM123" s="13"/>
      <c r="DN123" s="15">
        <f>SUM(Data_sheet_PTD!$DN123:DN123)</f>
        <v>0</v>
      </c>
      <c r="DO123" s="15">
        <f>SUM(Data_sheet_PTD!$DN123:DO123)</f>
        <v>0</v>
      </c>
      <c r="DP123" s="15">
        <f>SUM(Data_sheet_PTD!$DN123:DP123)</f>
        <v>0</v>
      </c>
      <c r="DQ123" s="15">
        <f>SUM(Data_sheet_PTD!$DN123:DQ123)</f>
        <v>0</v>
      </c>
      <c r="DR123" s="15">
        <f>SUM(Data_sheet_PTD!$DN123:DR123)</f>
        <v>0</v>
      </c>
      <c r="DS123" s="15">
        <f>SUM(Data_sheet_PTD!$DN123:DS123)</f>
        <v>0</v>
      </c>
      <c r="DT123" s="15">
        <f>SUM(Data_sheet_PTD!$DN123:DT123)</f>
        <v>0</v>
      </c>
      <c r="DU123" s="15">
        <f>SUM(Data_sheet_PTD!$DN123:DU123)</f>
        <v>0</v>
      </c>
      <c r="DV123" s="15">
        <f>SUM(Data_sheet_PTD!$DN123:DV123)</f>
        <v>0</v>
      </c>
      <c r="DW123" s="15">
        <f>SUM(Data_sheet_PTD!$DN123:DW123)</f>
        <v>0</v>
      </c>
      <c r="DX123" s="15">
        <f>SUM(Data_sheet_PTD!$DN123:DX123)</f>
        <v>0</v>
      </c>
      <c r="DY123" s="15">
        <f>SUM(Data_sheet_PTD!$DN123:DY123)</f>
        <v>0</v>
      </c>
      <c r="DZ123" s="13"/>
      <c r="EB123" s="22">
        <f t="shared" si="7"/>
        <v>0</v>
      </c>
      <c r="EC123" s="22">
        <f t="shared" si="7"/>
        <v>0</v>
      </c>
      <c r="ED123" s="22">
        <f t="shared" si="7"/>
        <v>0</v>
      </c>
      <c r="EE123" s="22">
        <f t="shared" si="6"/>
        <v>0</v>
      </c>
      <c r="EF123" s="22">
        <f t="shared" si="6"/>
        <v>0</v>
      </c>
      <c r="EG123" s="22">
        <f t="shared" si="6"/>
        <v>0</v>
      </c>
      <c r="EH123" s="22">
        <f t="shared" si="5"/>
        <v>0</v>
      </c>
      <c r="EI123" s="22">
        <f t="shared" si="5"/>
        <v>0</v>
      </c>
      <c r="EJ123" s="22">
        <f t="shared" si="5"/>
        <v>0</v>
      </c>
      <c r="EK123" s="22">
        <f t="shared" si="5"/>
        <v>0</v>
      </c>
      <c r="EL123" s="22">
        <f t="shared" si="5"/>
        <v>0</v>
      </c>
      <c r="EM123" s="22">
        <f t="shared" si="5"/>
        <v>0</v>
      </c>
    </row>
    <row r="124" spans="12:143" x14ac:dyDescent="0.3">
      <c r="L124" s="7"/>
      <c r="M124" t="s">
        <v>129</v>
      </c>
      <c r="N124" s="15">
        <f>SUM(Data_sheet_PTD!$N124:N124)</f>
        <v>41984.85</v>
      </c>
      <c r="O124" s="15">
        <f>SUM(Data_sheet_PTD!$N124:O124)</f>
        <v>89271.760000000009</v>
      </c>
      <c r="P124" s="15">
        <f>SUM(Data_sheet_PTD!$N124:P124)</f>
        <v>145269.63</v>
      </c>
      <c r="Q124" s="15">
        <f>SUM(Data_sheet_PTD!$N124:Q124)</f>
        <v>212328.7</v>
      </c>
      <c r="R124" s="15">
        <f>SUM(Data_sheet_PTD!$N124:R124)</f>
        <v>279900.56</v>
      </c>
      <c r="S124" s="15">
        <f>SUM(Data_sheet_PTD!$N124:S124)</f>
        <v>354156.98</v>
      </c>
      <c r="T124" s="15">
        <f>SUM(Data_sheet_PTD!$N124:T124)</f>
        <v>438641.68</v>
      </c>
      <c r="U124" s="15">
        <f>SUM(Data_sheet_PTD!$N124:U124)</f>
        <v>512682.61</v>
      </c>
      <c r="V124" s="15">
        <f>SUM(Data_sheet_PTD!$N124:V124)</f>
        <v>570267.71</v>
      </c>
      <c r="W124" s="15">
        <f>SUM(Data_sheet_PTD!$N124:W124)</f>
        <v>628105.04999999993</v>
      </c>
      <c r="X124" s="15">
        <f>SUM(Data_sheet_PTD!$N124:X124)</f>
        <v>672246.32</v>
      </c>
      <c r="Y124" s="15">
        <f>SUM(Data_sheet_PTD!$N124:Y124)</f>
        <v>710711.39999999991</v>
      </c>
      <c r="Z124" s="16"/>
      <c r="AA124" s="15">
        <f>SUM(Data_sheet_PTD!$AA124:AA124)</f>
        <v>51630.39</v>
      </c>
      <c r="AB124" s="15">
        <f>SUM(Data_sheet_PTD!$AA124:AB124)</f>
        <v>103074.28</v>
      </c>
      <c r="AC124" s="15">
        <f>SUM(Data_sheet_PTD!$AA124:AC124)</f>
        <v>167014.04999999999</v>
      </c>
      <c r="AD124" s="15">
        <f>SUM(Data_sheet_PTD!$AA124:AD124)</f>
        <v>233226.21</v>
      </c>
      <c r="AE124" s="15">
        <f>SUM(Data_sheet_PTD!$AA124:AE124)</f>
        <v>318423.71999999997</v>
      </c>
      <c r="AF124" s="15">
        <f>SUM(Data_sheet_PTD!$AA124:AF124)</f>
        <v>411761.88</v>
      </c>
      <c r="AG124" s="15">
        <f>SUM(Data_sheet_PTD!$AA124:AG124)</f>
        <v>494235.18</v>
      </c>
      <c r="AH124" s="15">
        <f>SUM(Data_sheet_PTD!$AA124:AH124)</f>
        <v>575186.05000000005</v>
      </c>
      <c r="AI124" s="15">
        <f>SUM(Data_sheet_PTD!$AA124:AI124)</f>
        <v>646121.14</v>
      </c>
      <c r="AJ124" s="15">
        <f>SUM(Data_sheet_PTD!$AA124:AJ124)</f>
        <v>706791</v>
      </c>
      <c r="AK124" s="15">
        <f>SUM(Data_sheet_PTD!$AA124:AK124)</f>
        <v>752871.66</v>
      </c>
      <c r="AL124" s="15">
        <f>SUM(Data_sheet_PTD!$AA124:AL124)</f>
        <v>795786.68</v>
      </c>
      <c r="AM124" s="16"/>
      <c r="AN124" s="15">
        <f>SUM(Data_sheet_PTD!$AN124:AN124)</f>
        <v>55975.040000000001</v>
      </c>
      <c r="AO124" s="15">
        <f>SUM(Data_sheet_PTD!$AN124:AO124)</f>
        <v>123721.44</v>
      </c>
      <c r="AP124" s="15">
        <f>SUM(Data_sheet_PTD!$AN124:AP124)</f>
        <v>193264.18</v>
      </c>
      <c r="AQ124" s="15">
        <f>SUM(Data_sheet_PTD!$AN124:AQ124)</f>
        <v>264901.03999999998</v>
      </c>
      <c r="AR124" s="15">
        <f>SUM(Data_sheet_PTD!$AN124:AR124)</f>
        <v>349024.12</v>
      </c>
      <c r="AS124" s="15">
        <f>SUM(Data_sheet_PTD!$AN124:AS124)</f>
        <v>433987.56</v>
      </c>
      <c r="AT124" s="15">
        <f>SUM(Data_sheet_PTD!$AN124:AT124)</f>
        <v>509015.82</v>
      </c>
      <c r="AU124" s="15">
        <f>SUM(Data_sheet_PTD!$AN124:AU124)</f>
        <v>591464.94999999995</v>
      </c>
      <c r="AV124" s="15">
        <f>SUM(Data_sheet_PTD!$AN124:AV124)</f>
        <v>653586.41999999993</v>
      </c>
      <c r="AW124" s="15">
        <f>SUM(Data_sheet_PTD!$AN124:AW124)</f>
        <v>707850.74999999988</v>
      </c>
      <c r="AX124" s="15">
        <f>SUM(Data_sheet_PTD!$AN124:AX124)</f>
        <v>753163.25999999989</v>
      </c>
      <c r="AY124" s="15">
        <f>SUM(Data_sheet_PTD!$AN124:AY124)</f>
        <v>796303.97999999986</v>
      </c>
      <c r="AZ124" s="16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17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3"/>
      <c r="DA124" s="15">
        <f>SUM(Data_sheet_PTD!DA124:$DA124)</f>
        <v>-2481.5743902438958</v>
      </c>
      <c r="DB124" s="15">
        <f>SUM(Data_sheet_PTD!$DA124:DB124)</f>
        <v>5559.1795121951291</v>
      </c>
      <c r="DC124" s="15">
        <f>SUM(Data_sheet_PTD!$DA124:DC124)</f>
        <v>6073.6563414634393</v>
      </c>
      <c r="DD124" s="15">
        <f>SUM(Data_sheet_PTD!$DA124:DD124)</f>
        <v>6256.6348780488033</v>
      </c>
      <c r="DE124" s="15">
        <f>SUM(Data_sheet_PTD!$DA124:DE124)</f>
        <v>-973.1424390243501</v>
      </c>
      <c r="DF124" s="15">
        <f>SUM(Data_sheet_PTD!$DA124:DF124)</f>
        <v>-15564.699512195079</v>
      </c>
      <c r="DG124" s="15">
        <f>SUM(Data_sheet_PTD!$DA124:DG124)</f>
        <v>-25754.675853658493</v>
      </c>
      <c r="DH124" s="15">
        <f>SUM(Data_sheet_PTD!$DA124:DH124)</f>
        <v>-27272.847439024328</v>
      </c>
      <c r="DI124" s="15">
        <f>SUM(Data_sheet_PTD!$DA124:DI124)</f>
        <v>-38359.204146341392</v>
      </c>
      <c r="DJ124" s="15">
        <f>SUM(Data_sheet_PTD!$DA124:DJ124)</f>
        <v>-46750.014512195055</v>
      </c>
      <c r="DK124" s="15">
        <f>SUM(Data_sheet_PTD!$DA124:DK124)</f>
        <v>-49175.939268292605</v>
      </c>
      <c r="DL124" s="15">
        <f>SUM(Data_sheet_PTD!$DA124:DL124)</f>
        <v>-50528.558292682828</v>
      </c>
      <c r="DM124" s="13"/>
      <c r="DN124" s="15">
        <f>SUM(Data_sheet_PTD!$DN124:DN124)</f>
        <v>6826.2243902439022</v>
      </c>
      <c r="DO124" s="15">
        <f>SUM(Data_sheet_PTD!$DN124:DO124)</f>
        <v>15087.980487804876</v>
      </c>
      <c r="DP124" s="15">
        <f>SUM(Data_sheet_PTD!$DN124:DP124)</f>
        <v>20176.473658536579</v>
      </c>
      <c r="DQ124" s="15">
        <f>SUM(Data_sheet_PTD!$DN124:DQ124)</f>
        <v>25418.195121951208</v>
      </c>
      <c r="DR124" s="15">
        <f>SUM(Data_sheet_PTD!$DN124:DR124)</f>
        <v>31573.542439024375</v>
      </c>
      <c r="DS124" s="15">
        <f>SUM(Data_sheet_PTD!$DN124:DS124)</f>
        <v>37790.379512195104</v>
      </c>
      <c r="DT124" s="15">
        <f>SUM(Data_sheet_PTD!$DN124:DT124)</f>
        <v>40535.315853658511</v>
      </c>
      <c r="DU124" s="15">
        <f>SUM(Data_sheet_PTD!$DN124:DU124)</f>
        <v>43551.747439024359</v>
      </c>
      <c r="DV124" s="15">
        <f>SUM(Data_sheet_PTD!$DN124:DV124)</f>
        <v>45824.484146341427</v>
      </c>
      <c r="DW124" s="15">
        <f>SUM(Data_sheet_PTD!$DN124:DW124)</f>
        <v>47809.764512195077</v>
      </c>
      <c r="DX124" s="15">
        <f>SUM(Data_sheet_PTD!$DN124:DX124)</f>
        <v>49467.539268292632</v>
      </c>
      <c r="DY124" s="15">
        <f>SUM(Data_sheet_PTD!$DN124:DY124)</f>
        <v>51045.858292682875</v>
      </c>
      <c r="DZ124" s="13"/>
      <c r="EB124" s="22">
        <f t="shared" si="7"/>
        <v>0</v>
      </c>
      <c r="EC124" s="22">
        <f t="shared" si="7"/>
        <v>0</v>
      </c>
      <c r="ED124" s="22">
        <f t="shared" si="7"/>
        <v>0</v>
      </c>
      <c r="EE124" s="22">
        <f t="shared" si="6"/>
        <v>0</v>
      </c>
      <c r="EF124" s="22">
        <f t="shared" si="6"/>
        <v>0</v>
      </c>
      <c r="EG124" s="22">
        <f t="shared" si="6"/>
        <v>-3.2741809263825417E-11</v>
      </c>
      <c r="EH124" s="22">
        <f t="shared" si="5"/>
        <v>0</v>
      </c>
      <c r="EI124" s="22">
        <f t="shared" si="5"/>
        <v>-1.2369127944111824E-10</v>
      </c>
      <c r="EJ124" s="22">
        <f t="shared" si="5"/>
        <v>-1.2369127944111824E-10</v>
      </c>
      <c r="EK124" s="22">
        <f t="shared" si="5"/>
        <v>-1.3824319466948509E-10</v>
      </c>
      <c r="EL124" s="22">
        <f t="shared" si="5"/>
        <v>-1.673470251262188E-10</v>
      </c>
      <c r="EM124" s="22">
        <f t="shared" si="5"/>
        <v>-2.3283064365386963E-10</v>
      </c>
    </row>
    <row r="125" spans="12:143" x14ac:dyDescent="0.3">
      <c r="L125" s="7"/>
      <c r="M125" t="s">
        <v>130</v>
      </c>
      <c r="N125" s="15">
        <f>SUM(Data_sheet_PTD!$N125:N125)</f>
        <v>25343.32</v>
      </c>
      <c r="O125" s="15">
        <f>SUM(Data_sheet_PTD!$N125:O125)</f>
        <v>49110.68</v>
      </c>
      <c r="P125" s="15">
        <f>SUM(Data_sheet_PTD!$N125:P125)</f>
        <v>79724.73</v>
      </c>
      <c r="Q125" s="15">
        <f>SUM(Data_sheet_PTD!$N125:Q125)</f>
        <v>117439.10999999999</v>
      </c>
      <c r="R125" s="15">
        <f>SUM(Data_sheet_PTD!$N125:R125)</f>
        <v>149667.63999999998</v>
      </c>
      <c r="S125" s="15">
        <f>SUM(Data_sheet_PTD!$N125:S125)</f>
        <v>186256.06999999998</v>
      </c>
      <c r="T125" s="15">
        <f>SUM(Data_sheet_PTD!$N125:T125)</f>
        <v>224910.96999999997</v>
      </c>
      <c r="U125" s="15">
        <f>SUM(Data_sheet_PTD!$N125:U125)</f>
        <v>261175.90999999997</v>
      </c>
      <c r="V125" s="15">
        <f>SUM(Data_sheet_PTD!$N125:V125)</f>
        <v>289582.31</v>
      </c>
      <c r="W125" s="15">
        <f>SUM(Data_sheet_PTD!$N125:W125)</f>
        <v>322076.14</v>
      </c>
      <c r="X125" s="15">
        <f>SUM(Data_sheet_PTD!$N125:X125)</f>
        <v>344690.48000000004</v>
      </c>
      <c r="Y125" s="15">
        <f>SUM(Data_sheet_PTD!$N125:Y125)</f>
        <v>363451.29000000004</v>
      </c>
      <c r="Z125" s="16"/>
      <c r="AA125" s="15">
        <f>SUM(Data_sheet_PTD!$AA125:AA125)</f>
        <v>23997.78</v>
      </c>
      <c r="AB125" s="15">
        <f>SUM(Data_sheet_PTD!$AA125:AB125)</f>
        <v>46377.16</v>
      </c>
      <c r="AC125" s="15">
        <f>SUM(Data_sheet_PTD!$AA125:AC125)</f>
        <v>78187</v>
      </c>
      <c r="AD125" s="15">
        <f>SUM(Data_sheet_PTD!$AA125:AD125)</f>
        <v>118943.56</v>
      </c>
      <c r="AE125" s="15">
        <f>SUM(Data_sheet_PTD!$AA125:AE125)</f>
        <v>163476.1</v>
      </c>
      <c r="AF125" s="15">
        <f>SUM(Data_sheet_PTD!$AA125:AF125)</f>
        <v>217914.06</v>
      </c>
      <c r="AG125" s="15">
        <f>SUM(Data_sheet_PTD!$AA125:AG125)</f>
        <v>266837.43</v>
      </c>
      <c r="AH125" s="15">
        <f>SUM(Data_sheet_PTD!$AA125:AH125)</f>
        <v>316908.24</v>
      </c>
      <c r="AI125" s="15">
        <f>SUM(Data_sheet_PTD!$AA125:AI125)</f>
        <v>358981.37</v>
      </c>
      <c r="AJ125" s="15">
        <f>SUM(Data_sheet_PTD!$AA125:AJ125)</f>
        <v>395246.24</v>
      </c>
      <c r="AK125" s="15">
        <f>SUM(Data_sheet_PTD!$AA125:AK125)</f>
        <v>421851.26</v>
      </c>
      <c r="AL125" s="15">
        <f>SUM(Data_sheet_PTD!$AA125:AL125)</f>
        <v>448093.74</v>
      </c>
      <c r="AM125" s="16"/>
      <c r="AN125" s="15">
        <f>SUM(Data_sheet_PTD!$AN125:AN125)</f>
        <v>33022.49</v>
      </c>
      <c r="AO125" s="15">
        <f>SUM(Data_sheet_PTD!$AN125:AO125)</f>
        <v>68559.540000000008</v>
      </c>
      <c r="AP125" s="15">
        <f>SUM(Data_sheet_PTD!$AN125:AP125)</f>
        <v>109486.70000000001</v>
      </c>
      <c r="AQ125" s="15">
        <f>SUM(Data_sheet_PTD!$AN125:AQ125)</f>
        <v>154376.38</v>
      </c>
      <c r="AR125" s="15">
        <f>SUM(Data_sheet_PTD!$AN125:AR125)</f>
        <v>205177.52000000002</v>
      </c>
      <c r="AS125" s="15">
        <f>SUM(Data_sheet_PTD!$AN125:AS125)</f>
        <v>259754.10000000003</v>
      </c>
      <c r="AT125" s="15">
        <f>SUM(Data_sheet_PTD!$AN125:AT125)</f>
        <v>308183.85000000003</v>
      </c>
      <c r="AU125" s="15">
        <f>SUM(Data_sheet_PTD!$AN125:AU125)</f>
        <v>367055.21</v>
      </c>
      <c r="AV125" s="15">
        <f>SUM(Data_sheet_PTD!$AN125:AV125)</f>
        <v>409359.31</v>
      </c>
      <c r="AW125" s="15">
        <f>SUM(Data_sheet_PTD!$AN125:AW125)</f>
        <v>447584.45999999996</v>
      </c>
      <c r="AX125" s="15">
        <f>SUM(Data_sheet_PTD!$AN125:AX125)</f>
        <v>473210.30999999994</v>
      </c>
      <c r="AY125" s="15">
        <f>SUM(Data_sheet_PTD!$AN125:AY125)</f>
        <v>498339.69999999995</v>
      </c>
      <c r="AZ125" s="16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17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3"/>
      <c r="DA125" s="15">
        <f>SUM(Data_sheet_PTD!DA125:$DA125)</f>
        <v>4245.1390789473662</v>
      </c>
      <c r="DB125" s="15">
        <f>SUM(Data_sheet_PTD!$DA125:DB125)</f>
        <v>12259.288684210527</v>
      </c>
      <c r="DC125" s="15">
        <f>SUM(Data_sheet_PTD!$DA125:DC125)</f>
        <v>17607.001842105266</v>
      </c>
      <c r="DD125" s="15">
        <f>SUM(Data_sheet_PTD!$DA125:DD125)</f>
        <v>19377.507105263161</v>
      </c>
      <c r="DE125" s="15">
        <f>SUM(Data_sheet_PTD!$DA125:DE125)</f>
        <v>22972.362894736845</v>
      </c>
      <c r="DF125" s="15">
        <f>SUM(Data_sheet_PTD!$DA125:DF125)</f>
        <v>18275.08340106596</v>
      </c>
      <c r="DG125" s="15">
        <f>SUM(Data_sheet_PTD!$DA125:DG125)</f>
        <v>13490.219730179881</v>
      </c>
      <c r="DH125" s="15">
        <f>SUM(Data_sheet_PTD!$DA125:DH125)</f>
        <v>17074.32010992671</v>
      </c>
      <c r="DI125" s="15">
        <f>SUM(Data_sheet_PTD!$DA125:DI125)</f>
        <v>13556.825552964683</v>
      </c>
      <c r="DJ125" s="15">
        <f>SUM(Data_sheet_PTD!$DA125:DJ125)</f>
        <v>12130.066945369734</v>
      </c>
      <c r="DK125" s="15">
        <f>SUM(Data_sheet_PTD!$DA125:DK125)</f>
        <v>8880.2520086608747</v>
      </c>
      <c r="DL125" s="15">
        <f>SUM(Data_sheet_PTD!$DA125:DL125)</f>
        <v>6812.8813757494772</v>
      </c>
      <c r="DM125" s="13"/>
      <c r="DN125" s="15">
        <f>SUM(Data_sheet_PTD!$DN125:DN125)</f>
        <v>4779.5709210526302</v>
      </c>
      <c r="DO125" s="15">
        <f>SUM(Data_sheet_PTD!$DN125:DO125)</f>
        <v>9923.091315789472</v>
      </c>
      <c r="DP125" s="15">
        <f>SUM(Data_sheet_PTD!$DN125:DP125)</f>
        <v>13692.698157894738</v>
      </c>
      <c r="DQ125" s="15">
        <f>SUM(Data_sheet_PTD!$DN125:DQ125)</f>
        <v>16055.312894736846</v>
      </c>
      <c r="DR125" s="15">
        <f>SUM(Data_sheet_PTD!$DN125:DR125)</f>
        <v>18729.057105263164</v>
      </c>
      <c r="DS125" s="15">
        <f>SUM(Data_sheet_PTD!$DN125:DS125)</f>
        <v>23564.956598934055</v>
      </c>
      <c r="DT125" s="15">
        <f>SUM(Data_sheet_PTD!$DN125:DT125)</f>
        <v>27856.200269820136</v>
      </c>
      <c r="DU125" s="15">
        <f>SUM(Data_sheet_PTD!$DN125:DU125)</f>
        <v>33072.649890073306</v>
      </c>
      <c r="DV125" s="15">
        <f>SUM(Data_sheet_PTD!$DN125:DV125)</f>
        <v>36821.114447035332</v>
      </c>
      <c r="DW125" s="15">
        <f>SUM(Data_sheet_PTD!$DN125:DW125)</f>
        <v>40208.153054630267</v>
      </c>
      <c r="DX125" s="15">
        <f>SUM(Data_sheet_PTD!$DN125:DX125)</f>
        <v>42478.797991339132</v>
      </c>
      <c r="DY125" s="15">
        <f>SUM(Data_sheet_PTD!$DN125:DY125)</f>
        <v>43433.078624250527</v>
      </c>
      <c r="DZ125" s="13"/>
      <c r="EB125" s="22">
        <f t="shared" si="7"/>
        <v>0</v>
      </c>
      <c r="EC125" s="22">
        <f t="shared" si="7"/>
        <v>0</v>
      </c>
      <c r="ED125" s="22">
        <f t="shared" si="7"/>
        <v>0</v>
      </c>
      <c r="EE125" s="22">
        <f t="shared" si="6"/>
        <v>0</v>
      </c>
      <c r="EF125" s="22">
        <f t="shared" si="6"/>
        <v>0</v>
      </c>
      <c r="EG125" s="22">
        <f t="shared" si="6"/>
        <v>0</v>
      </c>
      <c r="EH125" s="22">
        <f t="shared" si="5"/>
        <v>0</v>
      </c>
      <c r="EI125" s="22">
        <f t="shared" si="5"/>
        <v>0</v>
      </c>
      <c r="EJ125" s="22">
        <f t="shared" si="5"/>
        <v>0</v>
      </c>
      <c r="EK125" s="22">
        <f t="shared" si="5"/>
        <v>0</v>
      </c>
      <c r="EL125" s="22">
        <f t="shared" si="5"/>
        <v>-7.2759576141834259E-11</v>
      </c>
      <c r="EM125" s="22">
        <f t="shared" si="5"/>
        <v>0</v>
      </c>
    </row>
    <row r="126" spans="12:143" x14ac:dyDescent="0.3">
      <c r="L126" s="7"/>
      <c r="M126" t="s">
        <v>131</v>
      </c>
      <c r="N126" s="15">
        <f>SUM(Data_sheet_PTD!$N126:N126)</f>
        <v>68676.81</v>
      </c>
      <c r="O126" s="15">
        <f>SUM(Data_sheet_PTD!$N126:O126)</f>
        <v>140222.34</v>
      </c>
      <c r="P126" s="15">
        <f>SUM(Data_sheet_PTD!$N126:P126)</f>
        <v>232362.81</v>
      </c>
      <c r="Q126" s="15">
        <f>SUM(Data_sheet_PTD!$N126:Q126)</f>
        <v>350920.17</v>
      </c>
      <c r="R126" s="15">
        <f>SUM(Data_sheet_PTD!$N126:R126)</f>
        <v>465848.38</v>
      </c>
      <c r="S126" s="15">
        <f>SUM(Data_sheet_PTD!$N126:S126)</f>
        <v>593946.79</v>
      </c>
      <c r="T126" s="15">
        <f>SUM(Data_sheet_PTD!$N126:T126)</f>
        <v>743618.18</v>
      </c>
      <c r="U126" s="15">
        <f>SUM(Data_sheet_PTD!$N126:U126)</f>
        <v>875739.4</v>
      </c>
      <c r="V126" s="15">
        <f>SUM(Data_sheet_PTD!$N126:V126)</f>
        <v>976547</v>
      </c>
      <c r="W126" s="15">
        <f>SUM(Data_sheet_PTD!$N126:W126)</f>
        <v>1073267.53</v>
      </c>
      <c r="X126" s="15">
        <f>SUM(Data_sheet_PTD!$N126:X126)</f>
        <v>1149476.2</v>
      </c>
      <c r="Y126" s="15">
        <f>SUM(Data_sheet_PTD!$N126:Y126)</f>
        <v>1217707.0699999998</v>
      </c>
      <c r="Z126" s="16"/>
      <c r="AA126" s="15">
        <f>SUM(Data_sheet_PTD!$AA126:AA126)</f>
        <v>60312.26</v>
      </c>
      <c r="AB126" s="15">
        <f>SUM(Data_sheet_PTD!$AA126:AB126)</f>
        <v>152501.34</v>
      </c>
      <c r="AC126" s="15">
        <f>SUM(Data_sheet_PTD!$AA126:AC126)</f>
        <v>274884.62</v>
      </c>
      <c r="AD126" s="15">
        <f>SUM(Data_sheet_PTD!$AA126:AD126)</f>
        <v>409675.51</v>
      </c>
      <c r="AE126" s="15">
        <f>SUM(Data_sheet_PTD!$AA126:AE126)</f>
        <v>558320.89</v>
      </c>
      <c r="AF126" s="15">
        <f>SUM(Data_sheet_PTD!$AA126:AF126)</f>
        <v>730927.02</v>
      </c>
      <c r="AG126" s="15">
        <f>SUM(Data_sheet_PTD!$AA126:AG126)</f>
        <v>900693.8</v>
      </c>
      <c r="AH126" s="15">
        <f>SUM(Data_sheet_PTD!$AA126:AH126)</f>
        <v>1060272.92</v>
      </c>
      <c r="AI126" s="15">
        <f>SUM(Data_sheet_PTD!$AA126:AI126)</f>
        <v>1190109.45</v>
      </c>
      <c r="AJ126" s="15">
        <f>SUM(Data_sheet_PTD!$AA126:AJ126)</f>
        <v>1305028.97</v>
      </c>
      <c r="AK126" s="15">
        <f>SUM(Data_sheet_PTD!$AA126:AK126)</f>
        <v>1391465.0899999999</v>
      </c>
      <c r="AL126" s="15">
        <f>SUM(Data_sheet_PTD!$AA126:AL126)</f>
        <v>1479621.4</v>
      </c>
      <c r="AM126" s="16"/>
      <c r="AN126" s="15">
        <f>SUM(Data_sheet_PTD!$AN126:AN126)</f>
        <v>100781.15</v>
      </c>
      <c r="AO126" s="15">
        <f>SUM(Data_sheet_PTD!$AN126:AO126)</f>
        <v>218860.09</v>
      </c>
      <c r="AP126" s="15">
        <f>SUM(Data_sheet_PTD!$AN126:AP126)</f>
        <v>343812.36</v>
      </c>
      <c r="AQ126" s="15">
        <f>SUM(Data_sheet_PTD!$AN126:AQ126)</f>
        <v>473495.64</v>
      </c>
      <c r="AR126" s="15">
        <f>SUM(Data_sheet_PTD!$AN126:AR126)</f>
        <v>623852.17000000004</v>
      </c>
      <c r="AS126" s="15">
        <f>SUM(Data_sheet_PTD!$AN126:AS126)</f>
        <v>796659.52</v>
      </c>
      <c r="AT126" s="15">
        <f>SUM(Data_sheet_PTD!$AN126:AT126)</f>
        <v>965506.82000000007</v>
      </c>
      <c r="AU126" s="15">
        <f>SUM(Data_sheet_PTD!$AN126:AU126)</f>
        <v>1137440.3400000001</v>
      </c>
      <c r="AV126" s="15">
        <f>SUM(Data_sheet_PTD!$AN126:AV126)</f>
        <v>1262101.4300000002</v>
      </c>
      <c r="AW126" s="15">
        <f>SUM(Data_sheet_PTD!$AN126:AW126)</f>
        <v>1370746.0600000003</v>
      </c>
      <c r="AX126" s="15">
        <f>SUM(Data_sheet_PTD!$AN126:AX126)</f>
        <v>1463155.0500000003</v>
      </c>
      <c r="AY126" s="15">
        <f>SUM(Data_sheet_PTD!$AN126:AY126)</f>
        <v>1550435.2300000002</v>
      </c>
      <c r="AZ126" s="16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17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3"/>
      <c r="DA126" s="15">
        <f>SUM(Data_sheet_PTD!DA126:$DA126)</f>
        <v>29718.900666666676</v>
      </c>
      <c r="DB126" s="15">
        <f>SUM(Data_sheet_PTD!$DA126:DB126)</f>
        <v>55608.760666666683</v>
      </c>
      <c r="DC126" s="15">
        <f>SUM(Data_sheet_PTD!$DA126:DC126)</f>
        <v>58177.750666666689</v>
      </c>
      <c r="DD126" s="15">
        <f>SUM(Data_sheet_PTD!$DA126:DD126)</f>
        <v>53070.140666666688</v>
      </c>
      <c r="DE126" s="15">
        <f>SUM(Data_sheet_PTD!$DA126:DE126)</f>
        <v>47168.301805907184</v>
      </c>
      <c r="DF126" s="15">
        <f>SUM(Data_sheet_PTD!$DA126:DF126)</f>
        <v>38619.782565400834</v>
      </c>
      <c r="DG126" s="15">
        <f>SUM(Data_sheet_PTD!$DA126:DG126)</f>
        <v>29151.072185653982</v>
      </c>
      <c r="DH126" s="15">
        <f>SUM(Data_sheet_PTD!$DA126:DH126)</f>
        <v>32799.977502109658</v>
      </c>
      <c r="DI126" s="15">
        <f>SUM(Data_sheet_PTD!$DA126:DI126)</f>
        <v>21312.583578059028</v>
      </c>
      <c r="DJ126" s="15">
        <f>SUM(Data_sheet_PTD!$DA126:DJ126)</f>
        <v>9536.6996540084074</v>
      </c>
      <c r="DK126" s="15">
        <f>SUM(Data_sheet_PTD!$DA126:DK126)</f>
        <v>10830.633451476748</v>
      </c>
      <c r="DL126" s="15">
        <f>SUM(Data_sheet_PTD!$DA126:DL126)</f>
        <v>5535.2538312235956</v>
      </c>
      <c r="DM126" s="13"/>
      <c r="DN126" s="15">
        <f>SUM(Data_sheet_PTD!$DN126:DN126)</f>
        <v>10749.989333333328</v>
      </c>
      <c r="DO126" s="15">
        <f>SUM(Data_sheet_PTD!$DN126:DO126)</f>
        <v>10749.989333333328</v>
      </c>
      <c r="DP126" s="15">
        <f>SUM(Data_sheet_PTD!$DN126:DP126)</f>
        <v>10749.989333333328</v>
      </c>
      <c r="DQ126" s="15">
        <f>SUM(Data_sheet_PTD!$DN126:DQ126)</f>
        <v>10749.989333333328</v>
      </c>
      <c r="DR126" s="15">
        <f>SUM(Data_sheet_PTD!$DN126:DR126)</f>
        <v>18362.978194092826</v>
      </c>
      <c r="DS126" s="15">
        <f>SUM(Data_sheet_PTD!$DN126:DS126)</f>
        <v>27112.717434599163</v>
      </c>
      <c r="DT126" s="15">
        <f>SUM(Data_sheet_PTD!$DN126:DT126)</f>
        <v>35661.947814346</v>
      </c>
      <c r="DU126" s="15">
        <f>SUM(Data_sheet_PTD!$DN126:DU126)</f>
        <v>44367.442497890312</v>
      </c>
      <c r="DV126" s="15">
        <f>SUM(Data_sheet_PTD!$DN126:DV126)</f>
        <v>50679.396421940954</v>
      </c>
      <c r="DW126" s="15">
        <f>SUM(Data_sheet_PTD!$DN126:DW126)</f>
        <v>56180.390345991589</v>
      </c>
      <c r="DX126" s="15">
        <f>SUM(Data_sheet_PTD!$DN126:DX126)</f>
        <v>60859.32654852324</v>
      </c>
      <c r="DY126" s="15">
        <f>SUM(Data_sheet_PTD!$DN126:DY126)</f>
        <v>65278.57616877641</v>
      </c>
      <c r="DZ126" s="13"/>
      <c r="EB126" s="22">
        <f t="shared" si="7"/>
        <v>0</v>
      </c>
      <c r="EC126" s="22">
        <f t="shared" si="7"/>
        <v>0</v>
      </c>
      <c r="ED126" s="22">
        <f t="shared" si="7"/>
        <v>0</v>
      </c>
      <c r="EE126" s="22">
        <f t="shared" si="6"/>
        <v>0</v>
      </c>
      <c r="EF126" s="22">
        <f t="shared" si="6"/>
        <v>0</v>
      </c>
      <c r="EG126" s="22">
        <f t="shared" si="6"/>
        <v>0</v>
      </c>
      <c r="EH126" s="22">
        <f t="shared" si="5"/>
        <v>0</v>
      </c>
      <c r="EI126" s="22">
        <f t="shared" si="5"/>
        <v>1.8917489796876907E-10</v>
      </c>
      <c r="EJ126" s="22">
        <f t="shared" si="5"/>
        <v>2.3283064365386963E-10</v>
      </c>
      <c r="EK126" s="22">
        <f t="shared" si="5"/>
        <v>3.2014213502407074E-10</v>
      </c>
      <c r="EL126" s="22">
        <f t="shared" si="5"/>
        <v>4.3655745685100555E-10</v>
      </c>
      <c r="EM126" s="22">
        <f t="shared" si="5"/>
        <v>3.0559021979570389E-10</v>
      </c>
    </row>
    <row r="127" spans="12:143" x14ac:dyDescent="0.3">
      <c r="L127" s="7"/>
      <c r="M127" t="s">
        <v>132</v>
      </c>
      <c r="N127" s="15">
        <f>SUM(Data_sheet_PTD!$N127:N127)</f>
        <v>13176.15</v>
      </c>
      <c r="O127" s="15">
        <f>SUM(Data_sheet_PTD!$N127:O127)</f>
        <v>13176.15</v>
      </c>
      <c r="P127" s="15">
        <f>SUM(Data_sheet_PTD!$N127:P127)</f>
        <v>13187.21</v>
      </c>
      <c r="Q127" s="15">
        <f>SUM(Data_sheet_PTD!$N127:Q127)</f>
        <v>13187.21</v>
      </c>
      <c r="R127" s="15">
        <f>SUM(Data_sheet_PTD!$N127:R127)</f>
        <v>13187.21</v>
      </c>
      <c r="S127" s="15">
        <f>SUM(Data_sheet_PTD!$N127:S127)</f>
        <v>13187.21</v>
      </c>
      <c r="T127" s="15">
        <f>SUM(Data_sheet_PTD!$N127:T127)</f>
        <v>13187.21</v>
      </c>
      <c r="U127" s="15">
        <f>SUM(Data_sheet_PTD!$N127:U127)</f>
        <v>13187.21</v>
      </c>
      <c r="V127" s="15">
        <f>SUM(Data_sheet_PTD!$N127:V127)</f>
        <v>13187.21</v>
      </c>
      <c r="W127" s="15">
        <f>SUM(Data_sheet_PTD!$N127:W127)</f>
        <v>13187.21</v>
      </c>
      <c r="X127" s="15">
        <f>SUM(Data_sheet_PTD!$N127:X127)</f>
        <v>13187.21</v>
      </c>
      <c r="Y127" s="15">
        <f>SUM(Data_sheet_PTD!$N127:Y127)</f>
        <v>13187.21</v>
      </c>
      <c r="Z127" s="16"/>
      <c r="AA127" s="15">
        <f>SUM(Data_sheet_PTD!$AA127:AA127)</f>
        <v>0</v>
      </c>
      <c r="AB127" s="15">
        <f>SUM(Data_sheet_PTD!$AA127:AB127)</f>
        <v>0</v>
      </c>
      <c r="AC127" s="15">
        <f>SUM(Data_sheet_PTD!$AA127:AC127)</f>
        <v>0</v>
      </c>
      <c r="AD127" s="15">
        <f>SUM(Data_sheet_PTD!$AA127:AD127)</f>
        <v>0</v>
      </c>
      <c r="AE127" s="15">
        <f>SUM(Data_sheet_PTD!$AA127:AE127)</f>
        <v>0</v>
      </c>
      <c r="AF127" s="15">
        <f>SUM(Data_sheet_PTD!$AA127:AF127)</f>
        <v>0</v>
      </c>
      <c r="AG127" s="15">
        <f>SUM(Data_sheet_PTD!$AA127:AG127)</f>
        <v>0</v>
      </c>
      <c r="AH127" s="15">
        <f>SUM(Data_sheet_PTD!$AA127:AH127)</f>
        <v>0</v>
      </c>
      <c r="AI127" s="15">
        <f>SUM(Data_sheet_PTD!$AA127:AI127)</f>
        <v>0</v>
      </c>
      <c r="AJ127" s="15">
        <f>SUM(Data_sheet_PTD!$AA127:AJ127)</f>
        <v>0</v>
      </c>
      <c r="AK127" s="15">
        <f>SUM(Data_sheet_PTD!$AA127:AK127)</f>
        <v>0</v>
      </c>
      <c r="AL127" s="15">
        <f>SUM(Data_sheet_PTD!$AA127:AL127)</f>
        <v>0</v>
      </c>
      <c r="AM127" s="16"/>
      <c r="AN127" s="15">
        <f>SUM(Data_sheet_PTD!$AN127:AN127)</f>
        <v>0</v>
      </c>
      <c r="AO127" s="15">
        <f>SUM(Data_sheet_PTD!$AN127:AO127)</f>
        <v>0</v>
      </c>
      <c r="AP127" s="15">
        <f>SUM(Data_sheet_PTD!$AN127:AP127)</f>
        <v>0</v>
      </c>
      <c r="AQ127" s="15">
        <f>SUM(Data_sheet_PTD!$AN127:AQ127)</f>
        <v>0</v>
      </c>
      <c r="AR127" s="15">
        <f>SUM(Data_sheet_PTD!$AN127:AR127)</f>
        <v>0</v>
      </c>
      <c r="AS127" s="15">
        <f>SUM(Data_sheet_PTD!$AN127:AS127)</f>
        <v>0</v>
      </c>
      <c r="AT127" s="15">
        <f>SUM(Data_sheet_PTD!$AN127:AT127)</f>
        <v>0</v>
      </c>
      <c r="AU127" s="15">
        <f>SUM(Data_sheet_PTD!$AN127:AU127)</f>
        <v>0</v>
      </c>
      <c r="AV127" s="15">
        <f>SUM(Data_sheet_PTD!$AN127:AV127)</f>
        <v>0</v>
      </c>
      <c r="AW127" s="15">
        <f>SUM(Data_sheet_PTD!$AN127:AW127)</f>
        <v>0</v>
      </c>
      <c r="AX127" s="15">
        <f>SUM(Data_sheet_PTD!$AN127:AX127)</f>
        <v>0</v>
      </c>
      <c r="AY127" s="15">
        <f>SUM(Data_sheet_PTD!$AN127:AY127)</f>
        <v>0</v>
      </c>
      <c r="AZ127" s="16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17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3"/>
      <c r="DA127" s="15">
        <f>SUM(Data_sheet_PTD!DA127:$DA127)</f>
        <v>0</v>
      </c>
      <c r="DB127" s="15">
        <f>SUM(Data_sheet_PTD!$DA127:DB127)</f>
        <v>0</v>
      </c>
      <c r="DC127" s="15">
        <f>SUM(Data_sheet_PTD!$DA127:DC127)</f>
        <v>0</v>
      </c>
      <c r="DD127" s="15">
        <f>SUM(Data_sheet_PTD!$DA127:DD127)</f>
        <v>0</v>
      </c>
      <c r="DE127" s="15">
        <f>SUM(Data_sheet_PTD!$DA127:DE127)</f>
        <v>0</v>
      </c>
      <c r="DF127" s="15">
        <f>SUM(Data_sheet_PTD!$DA127:DF127)</f>
        <v>0</v>
      </c>
      <c r="DG127" s="15">
        <f>SUM(Data_sheet_PTD!$DA127:DG127)</f>
        <v>0</v>
      </c>
      <c r="DH127" s="15">
        <f>SUM(Data_sheet_PTD!$DA127:DH127)</f>
        <v>0</v>
      </c>
      <c r="DI127" s="15">
        <f>SUM(Data_sheet_PTD!$DA127:DI127)</f>
        <v>0</v>
      </c>
      <c r="DJ127" s="15">
        <f>SUM(Data_sheet_PTD!$DA127:DJ127)</f>
        <v>0</v>
      </c>
      <c r="DK127" s="15">
        <f>SUM(Data_sheet_PTD!$DA127:DK127)</f>
        <v>0</v>
      </c>
      <c r="DL127" s="15">
        <f>SUM(Data_sheet_PTD!$DA127:DL127)</f>
        <v>0</v>
      </c>
      <c r="DM127" s="13"/>
      <c r="DN127" s="15">
        <f>SUM(Data_sheet_PTD!$DN127:DN127)</f>
        <v>0</v>
      </c>
      <c r="DO127" s="15">
        <f>SUM(Data_sheet_PTD!$DN127:DO127)</f>
        <v>0</v>
      </c>
      <c r="DP127" s="15">
        <f>SUM(Data_sheet_PTD!$DN127:DP127)</f>
        <v>0</v>
      </c>
      <c r="DQ127" s="15">
        <f>SUM(Data_sheet_PTD!$DN127:DQ127)</f>
        <v>0</v>
      </c>
      <c r="DR127" s="15">
        <f>SUM(Data_sheet_PTD!$DN127:DR127)</f>
        <v>0</v>
      </c>
      <c r="DS127" s="15">
        <f>SUM(Data_sheet_PTD!$DN127:DS127)</f>
        <v>0</v>
      </c>
      <c r="DT127" s="15">
        <f>SUM(Data_sheet_PTD!$DN127:DT127)</f>
        <v>0</v>
      </c>
      <c r="DU127" s="15">
        <f>SUM(Data_sheet_PTD!$DN127:DU127)</f>
        <v>0</v>
      </c>
      <c r="DV127" s="15">
        <f>SUM(Data_sheet_PTD!$DN127:DV127)</f>
        <v>0</v>
      </c>
      <c r="DW127" s="15">
        <f>SUM(Data_sheet_PTD!$DN127:DW127)</f>
        <v>0</v>
      </c>
      <c r="DX127" s="15">
        <f>SUM(Data_sheet_PTD!$DN127:DX127)</f>
        <v>0</v>
      </c>
      <c r="DY127" s="15">
        <f>SUM(Data_sheet_PTD!$DN127:DY127)</f>
        <v>0</v>
      </c>
      <c r="DZ127" s="13"/>
      <c r="EB127" s="22">
        <f t="shared" si="7"/>
        <v>0</v>
      </c>
      <c r="EC127" s="22">
        <f t="shared" si="7"/>
        <v>0</v>
      </c>
      <c r="ED127" s="22">
        <f t="shared" si="7"/>
        <v>0</v>
      </c>
      <c r="EE127" s="22">
        <f t="shared" si="6"/>
        <v>0</v>
      </c>
      <c r="EF127" s="22">
        <f t="shared" si="6"/>
        <v>0</v>
      </c>
      <c r="EG127" s="22">
        <f t="shared" si="6"/>
        <v>0</v>
      </c>
      <c r="EH127" s="22">
        <f t="shared" si="5"/>
        <v>0</v>
      </c>
      <c r="EI127" s="22">
        <f t="shared" si="5"/>
        <v>0</v>
      </c>
      <c r="EJ127" s="22">
        <f t="shared" si="5"/>
        <v>0</v>
      </c>
      <c r="EK127" s="22">
        <f t="shared" si="5"/>
        <v>0</v>
      </c>
      <c r="EL127" s="22">
        <f t="shared" si="5"/>
        <v>0</v>
      </c>
      <c r="EM127" s="22">
        <f t="shared" si="5"/>
        <v>0</v>
      </c>
    </row>
    <row r="128" spans="12:143" x14ac:dyDescent="0.3">
      <c r="L128" s="7"/>
      <c r="M128" t="s">
        <v>133</v>
      </c>
      <c r="N128" s="15">
        <f>SUM(Data_sheet_PTD!$N128:N128)</f>
        <v>54838.3</v>
      </c>
      <c r="O128" s="15">
        <f>SUM(Data_sheet_PTD!$N128:O128)</f>
        <v>109404.55</v>
      </c>
      <c r="P128" s="15">
        <f>SUM(Data_sheet_PTD!$N128:P128)</f>
        <v>183922.31</v>
      </c>
      <c r="Q128" s="15">
        <f>SUM(Data_sheet_PTD!$N128:Q128)</f>
        <v>271249.58999999997</v>
      </c>
      <c r="R128" s="15">
        <f>SUM(Data_sheet_PTD!$N128:R128)</f>
        <v>362427.07999999996</v>
      </c>
      <c r="S128" s="15">
        <f>SUM(Data_sheet_PTD!$N128:S128)</f>
        <v>462541.50999999995</v>
      </c>
      <c r="T128" s="15">
        <f>SUM(Data_sheet_PTD!$N128:T128)</f>
        <v>563842.5</v>
      </c>
      <c r="U128" s="15">
        <f>SUM(Data_sheet_PTD!$N128:U128)</f>
        <v>666296.67999999993</v>
      </c>
      <c r="V128" s="15">
        <f>SUM(Data_sheet_PTD!$N128:V128)</f>
        <v>743049.46</v>
      </c>
      <c r="W128" s="15">
        <f>SUM(Data_sheet_PTD!$N128:W128)</f>
        <v>817043.84</v>
      </c>
      <c r="X128" s="15">
        <f>SUM(Data_sheet_PTD!$N128:X128)</f>
        <v>870573.59</v>
      </c>
      <c r="Y128" s="15">
        <f>SUM(Data_sheet_PTD!$N128:Y128)</f>
        <v>914124.28999999992</v>
      </c>
      <c r="Z128" s="16"/>
      <c r="AA128" s="15">
        <f>SUM(Data_sheet_PTD!$AA128:AA128)</f>
        <v>65975.009999999995</v>
      </c>
      <c r="AB128" s="15">
        <f>SUM(Data_sheet_PTD!$AA128:AB128)</f>
        <v>134801.9</v>
      </c>
      <c r="AC128" s="15">
        <f>SUM(Data_sheet_PTD!$AA128:AC128)</f>
        <v>230111.08</v>
      </c>
      <c r="AD128" s="15">
        <f>SUM(Data_sheet_PTD!$AA128:AD128)</f>
        <v>342958.81</v>
      </c>
      <c r="AE128" s="15">
        <f>SUM(Data_sheet_PTD!$AA128:AE128)</f>
        <v>485678.31</v>
      </c>
      <c r="AF128" s="15">
        <f>SUM(Data_sheet_PTD!$AA128:AF128)</f>
        <v>638206.15</v>
      </c>
      <c r="AG128" s="15">
        <f>SUM(Data_sheet_PTD!$AA128:AG128)</f>
        <v>780633.05</v>
      </c>
      <c r="AH128" s="15">
        <f>SUM(Data_sheet_PTD!$AA128:AH128)</f>
        <v>912124.05</v>
      </c>
      <c r="AI128" s="15">
        <f>SUM(Data_sheet_PTD!$AA128:AI128)</f>
        <v>1027489.65</v>
      </c>
      <c r="AJ128" s="15">
        <f>SUM(Data_sheet_PTD!$AA128:AJ128)</f>
        <v>1138229.3500000001</v>
      </c>
      <c r="AK128" s="15">
        <f>SUM(Data_sheet_PTD!$AA128:AK128)</f>
        <v>1215297.1500000001</v>
      </c>
      <c r="AL128" s="15">
        <f>SUM(Data_sheet_PTD!$AA128:AL128)</f>
        <v>1289505.0900000001</v>
      </c>
      <c r="AM128" s="16"/>
      <c r="AN128" s="15">
        <f>SUM(Data_sheet_PTD!$AN128:AN128)</f>
        <v>98923.61</v>
      </c>
      <c r="AO128" s="15">
        <f>SUM(Data_sheet_PTD!$AN128:AO128)</f>
        <v>191840.11</v>
      </c>
      <c r="AP128" s="15">
        <f>SUM(Data_sheet_PTD!$AN128:AP128)</f>
        <v>308772.46999999997</v>
      </c>
      <c r="AQ128" s="15">
        <f>SUM(Data_sheet_PTD!$AN128:AQ128)</f>
        <v>428366.22</v>
      </c>
      <c r="AR128" s="15">
        <f>SUM(Data_sheet_PTD!$AN128:AR128)</f>
        <v>576338.39</v>
      </c>
      <c r="AS128" s="15">
        <f>SUM(Data_sheet_PTD!$AN128:AS128)</f>
        <v>720364.13</v>
      </c>
      <c r="AT128" s="15">
        <f>SUM(Data_sheet_PTD!$AN128:AT128)</f>
        <v>848917.87</v>
      </c>
      <c r="AU128" s="15">
        <f>SUM(Data_sheet_PTD!$AN128:AU128)</f>
        <v>996677.16</v>
      </c>
      <c r="AV128" s="15">
        <f>SUM(Data_sheet_PTD!$AN128:AV128)</f>
        <v>1110540.57</v>
      </c>
      <c r="AW128" s="15">
        <f>SUM(Data_sheet_PTD!$AN128:AW128)</f>
        <v>1201724.06</v>
      </c>
      <c r="AX128" s="15">
        <f>SUM(Data_sheet_PTD!$AN128:AX128)</f>
        <v>1278889.5900000001</v>
      </c>
      <c r="AY128" s="15">
        <f>SUM(Data_sheet_PTD!$AN128:AY128)</f>
        <v>1353241.26</v>
      </c>
      <c r="AZ128" s="16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17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3"/>
      <c r="DA128" s="15">
        <f>SUM(Data_sheet_PTD!DA128:$DA128)</f>
        <v>21310.528235294129</v>
      </c>
      <c r="DB128" s="15">
        <f>SUM(Data_sheet_PTD!$DA128:DB128)</f>
        <v>37748.191176470602</v>
      </c>
      <c r="DC128" s="15">
        <f>SUM(Data_sheet_PTD!$DA128:DC128)</f>
        <v>49741.647411764738</v>
      </c>
      <c r="DD128" s="15">
        <f>SUM(Data_sheet_PTD!$DA128:DD128)</f>
        <v>56487.667411764742</v>
      </c>
      <c r="DE128" s="15">
        <f>SUM(Data_sheet_PTD!$DA128:DE128)</f>
        <v>61740.337411764747</v>
      </c>
      <c r="DF128" s="15">
        <f>SUM(Data_sheet_PTD!$DA128:DF128)</f>
        <v>53238.237411764741</v>
      </c>
      <c r="DG128" s="15">
        <f>SUM(Data_sheet_PTD!$DA128:DG128)</f>
        <v>39365.077411764767</v>
      </c>
      <c r="DH128" s="15">
        <f>SUM(Data_sheet_PTD!$DA128:DH128)</f>
        <v>55633.367411764782</v>
      </c>
      <c r="DI128" s="15">
        <f>SUM(Data_sheet_PTD!$DA128:DI128)</f>
        <v>54131.177411764787</v>
      </c>
      <c r="DJ128" s="15">
        <f>SUM(Data_sheet_PTD!$DA128:DJ128)</f>
        <v>34574.96741176481</v>
      </c>
      <c r="DK128" s="15">
        <f>SUM(Data_sheet_PTD!$DA128:DK128)</f>
        <v>34672.697411764828</v>
      </c>
      <c r="DL128" s="15">
        <f>SUM(Data_sheet_PTD!$DA128:DL128)</f>
        <v>34816.427411764846</v>
      </c>
      <c r="DM128" s="13"/>
      <c r="DN128" s="15">
        <f>SUM(Data_sheet_PTD!$DN128:DN128)</f>
        <v>11638.071764705881</v>
      </c>
      <c r="DO128" s="15">
        <f>SUM(Data_sheet_PTD!$DN128:DO128)</f>
        <v>19290.018823529404</v>
      </c>
      <c r="DP128" s="15">
        <f>SUM(Data_sheet_PTD!$DN128:DP128)</f>
        <v>28919.74258823528</v>
      </c>
      <c r="DQ128" s="15">
        <f>SUM(Data_sheet_PTD!$DN128:DQ128)</f>
        <v>28919.74258823528</v>
      </c>
      <c r="DR128" s="15">
        <f>SUM(Data_sheet_PTD!$DN128:DR128)</f>
        <v>28919.74258823528</v>
      </c>
      <c r="DS128" s="15">
        <f>SUM(Data_sheet_PTD!$DN128:DS128)</f>
        <v>28919.74258823528</v>
      </c>
      <c r="DT128" s="15">
        <f>SUM(Data_sheet_PTD!$DN128:DT128)</f>
        <v>28919.74258823528</v>
      </c>
      <c r="DU128" s="15">
        <f>SUM(Data_sheet_PTD!$DN128:DU128)</f>
        <v>28919.74258823528</v>
      </c>
      <c r="DV128" s="15">
        <f>SUM(Data_sheet_PTD!$DN128:DV128)</f>
        <v>28919.74258823528</v>
      </c>
      <c r="DW128" s="15">
        <f>SUM(Data_sheet_PTD!$DN128:DW128)</f>
        <v>28919.74258823528</v>
      </c>
      <c r="DX128" s="15">
        <f>SUM(Data_sheet_PTD!$DN128:DX128)</f>
        <v>28919.74258823528</v>
      </c>
      <c r="DY128" s="15">
        <f>SUM(Data_sheet_PTD!$DN128:DY128)</f>
        <v>28919.74258823528</v>
      </c>
      <c r="DZ128" s="13"/>
      <c r="EB128" s="22">
        <f t="shared" si="7"/>
        <v>0</v>
      </c>
      <c r="EC128" s="22">
        <f t="shared" si="7"/>
        <v>0</v>
      </c>
      <c r="ED128" s="22">
        <f t="shared" si="7"/>
        <v>0</v>
      </c>
      <c r="EE128" s="22">
        <f t="shared" si="6"/>
        <v>0</v>
      </c>
      <c r="EF128" s="22">
        <f t="shared" si="6"/>
        <v>0</v>
      </c>
      <c r="EG128" s="22">
        <f t="shared" si="6"/>
        <v>0</v>
      </c>
      <c r="EH128" s="22">
        <f t="shared" si="5"/>
        <v>0</v>
      </c>
      <c r="EI128" s="22">
        <f t="shared" si="5"/>
        <v>0</v>
      </c>
      <c r="EJ128" s="22">
        <f t="shared" si="5"/>
        <v>0</v>
      </c>
      <c r="EK128" s="22">
        <f t="shared" si="5"/>
        <v>-1.3096723705530167E-10</v>
      </c>
      <c r="EL128" s="22">
        <f t="shared" si="5"/>
        <v>-1.6007106751203537E-10</v>
      </c>
      <c r="EM128" s="22">
        <f t="shared" si="5"/>
        <v>-2.0372681319713593E-10</v>
      </c>
    </row>
    <row r="129" spans="12:143" x14ac:dyDescent="0.3">
      <c r="L129" s="7"/>
      <c r="M129" t="s">
        <v>134</v>
      </c>
      <c r="N129" s="15">
        <f>SUM(Data_sheet_PTD!$N129:N129)</f>
        <v>28378.39</v>
      </c>
      <c r="O129" s="15">
        <f>SUM(Data_sheet_PTD!$N129:O129)</f>
        <v>60062.94</v>
      </c>
      <c r="P129" s="15">
        <f>SUM(Data_sheet_PTD!$N129:P129)</f>
        <v>93021.16</v>
      </c>
      <c r="Q129" s="15">
        <f>SUM(Data_sheet_PTD!$N129:Q129)</f>
        <v>129233.75</v>
      </c>
      <c r="R129" s="15">
        <f>SUM(Data_sheet_PTD!$N129:R129)</f>
        <v>164666.64000000001</v>
      </c>
      <c r="S129" s="15">
        <f>SUM(Data_sheet_PTD!$N129:S129)</f>
        <v>205107.04</v>
      </c>
      <c r="T129" s="15">
        <f>SUM(Data_sheet_PTD!$N129:T129)</f>
        <v>248807.42</v>
      </c>
      <c r="U129" s="15">
        <f>SUM(Data_sheet_PTD!$N129:U129)</f>
        <v>287054.59000000003</v>
      </c>
      <c r="V129" s="15">
        <f>SUM(Data_sheet_PTD!$N129:V129)</f>
        <v>318677.78000000003</v>
      </c>
      <c r="W129" s="15">
        <f>SUM(Data_sheet_PTD!$N129:W129)</f>
        <v>352052.65</v>
      </c>
      <c r="X129" s="15">
        <f>SUM(Data_sheet_PTD!$N129:X129)</f>
        <v>377810.13</v>
      </c>
      <c r="Y129" s="15">
        <f>SUM(Data_sheet_PTD!$N129:Y129)</f>
        <v>400840</v>
      </c>
      <c r="Z129" s="16"/>
      <c r="AA129" s="15">
        <f>SUM(Data_sheet_PTD!$AA129:AA129)</f>
        <v>16278.69</v>
      </c>
      <c r="AB129" s="15">
        <f>SUM(Data_sheet_PTD!$AA129:AB129)</f>
        <v>29616.43</v>
      </c>
      <c r="AC129" s="15">
        <f>SUM(Data_sheet_PTD!$AA129:AC129)</f>
        <v>72700</v>
      </c>
      <c r="AD129" s="15">
        <f>SUM(Data_sheet_PTD!$AA129:AD129)</f>
        <v>127522.98999999999</v>
      </c>
      <c r="AE129" s="15">
        <f>SUM(Data_sheet_PTD!$AA129:AE129)</f>
        <v>187636.25999999998</v>
      </c>
      <c r="AF129" s="15">
        <f>SUM(Data_sheet_PTD!$AA129:AF129)</f>
        <v>260280.21999999997</v>
      </c>
      <c r="AG129" s="15">
        <f>SUM(Data_sheet_PTD!$AA129:AG129)</f>
        <v>330332.27999999997</v>
      </c>
      <c r="AH129" s="15">
        <f>SUM(Data_sheet_PTD!$AA129:AH129)</f>
        <v>399270.74</v>
      </c>
      <c r="AI129" s="15">
        <f>SUM(Data_sheet_PTD!$AA129:AI129)</f>
        <v>460013.23</v>
      </c>
      <c r="AJ129" s="15">
        <f>SUM(Data_sheet_PTD!$AA129:AJ129)</f>
        <v>513038.68</v>
      </c>
      <c r="AK129" s="15">
        <f>SUM(Data_sheet_PTD!$AA129:AK129)</f>
        <v>555265.18999999994</v>
      </c>
      <c r="AL129" s="15">
        <f>SUM(Data_sheet_PTD!$AA129:AL129)</f>
        <v>594275.41999999993</v>
      </c>
      <c r="AM129" s="16"/>
      <c r="AN129" s="15">
        <f>SUM(Data_sheet_PTD!$AN129:AN129)</f>
        <v>48440.29</v>
      </c>
      <c r="AO129" s="15">
        <f>SUM(Data_sheet_PTD!$AN129:AO129)</f>
        <v>100706.87</v>
      </c>
      <c r="AP129" s="15">
        <f>SUM(Data_sheet_PTD!$AN129:AP129)</f>
        <v>156891.63</v>
      </c>
      <c r="AQ129" s="15">
        <f>SUM(Data_sheet_PTD!$AN129:AQ129)</f>
        <v>216484.16</v>
      </c>
      <c r="AR129" s="15">
        <f>SUM(Data_sheet_PTD!$AN129:AR129)</f>
        <v>281163.38</v>
      </c>
      <c r="AS129" s="15">
        <f>SUM(Data_sheet_PTD!$AN129:AS129)</f>
        <v>358887.78</v>
      </c>
      <c r="AT129" s="15">
        <f>SUM(Data_sheet_PTD!$AN129:AT129)</f>
        <v>435110.71</v>
      </c>
      <c r="AU129" s="15">
        <f>SUM(Data_sheet_PTD!$AN129:AU129)</f>
        <v>516731.65</v>
      </c>
      <c r="AV129" s="15">
        <f>SUM(Data_sheet_PTD!$AN129:AV129)</f>
        <v>584936.59000000008</v>
      </c>
      <c r="AW129" s="15">
        <f>SUM(Data_sheet_PTD!$AN129:AW129)</f>
        <v>651018.57000000007</v>
      </c>
      <c r="AX129" s="15">
        <f>SUM(Data_sheet_PTD!$AN129:AX129)</f>
        <v>704786.64</v>
      </c>
      <c r="AY129" s="15">
        <f>SUM(Data_sheet_PTD!$AN129:AY129)</f>
        <v>755243.49</v>
      </c>
      <c r="AZ129" s="16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17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3"/>
      <c r="DA129" s="15">
        <f>SUM(Data_sheet_PTD!DA129:$DA129)</f>
        <v>28599.813970588231</v>
      </c>
      <c r="DB129" s="15">
        <f>SUM(Data_sheet_PTD!$DA129:DB129)</f>
        <v>65222.775441176476</v>
      </c>
      <c r="DC129" s="15">
        <f>SUM(Data_sheet_PTD!$DA129:DC129)</f>
        <v>75845.226029411773</v>
      </c>
      <c r="DD129" s="15">
        <f>SUM(Data_sheet_PTD!$DA129:DD129)</f>
        <v>80614.766029411781</v>
      </c>
      <c r="DE129" s="15">
        <f>SUM(Data_sheet_PTD!$DA129:DE129)</f>
        <v>85180.716029411793</v>
      </c>
      <c r="DF129" s="15">
        <f>SUM(Data_sheet_PTD!$DA129:DF129)</f>
        <v>83959.177651033417</v>
      </c>
      <c r="DG129" s="15">
        <f>SUM(Data_sheet_PTD!$DA129:DG129)</f>
        <v>83949.810083465854</v>
      </c>
      <c r="DH129" s="15">
        <f>SUM(Data_sheet_PTD!$DA129:DH129)</f>
        <v>90014.376029411796</v>
      </c>
      <c r="DI129" s="15">
        <f>SUM(Data_sheet_PTD!$DA129:DI129)</f>
        <v>91946.695759141541</v>
      </c>
      <c r="DJ129" s="15">
        <f>SUM(Data_sheet_PTD!$DA129:DJ129)</f>
        <v>99645.227380763186</v>
      </c>
      <c r="DK129" s="15">
        <f>SUM(Data_sheet_PTD!$DA129:DK129)</f>
        <v>106827.21413751994</v>
      </c>
      <c r="DL129" s="15">
        <f>SUM(Data_sheet_PTD!$DA129:DL129)</f>
        <v>114182.738191574</v>
      </c>
      <c r="DM129" s="13"/>
      <c r="DN129" s="15">
        <f>SUM(Data_sheet_PTD!$DN129:DN129)</f>
        <v>3561.7860294117677</v>
      </c>
      <c r="DO129" s="15">
        <f>SUM(Data_sheet_PTD!$DN129:DO129)</f>
        <v>5867.6645588235351</v>
      </c>
      <c r="DP129" s="15">
        <f>SUM(Data_sheet_PTD!$DN129:DP129)</f>
        <v>8346.4039705882424</v>
      </c>
      <c r="DQ129" s="15">
        <f>SUM(Data_sheet_PTD!$DN129:DQ129)</f>
        <v>8346.4039705882424</v>
      </c>
      <c r="DR129" s="15">
        <f>SUM(Data_sheet_PTD!$DN129:DR129)</f>
        <v>8346.4039705882424</v>
      </c>
      <c r="DS129" s="15">
        <f>SUM(Data_sheet_PTD!$DN129:DS129)</f>
        <v>14648.382348966614</v>
      </c>
      <c r="DT129" s="15">
        <f>SUM(Data_sheet_PTD!$DN129:DT129)</f>
        <v>20828.619916534175</v>
      </c>
      <c r="DU129" s="15">
        <f>SUM(Data_sheet_PTD!$DN129:DU129)</f>
        <v>27446.533970588222</v>
      </c>
      <c r="DV129" s="15">
        <f>SUM(Data_sheet_PTD!$DN129:DV129)</f>
        <v>32976.664240858488</v>
      </c>
      <c r="DW129" s="15">
        <f>SUM(Data_sheet_PTD!$DN129:DW129)</f>
        <v>38334.662619236864</v>
      </c>
      <c r="DX129" s="15">
        <f>SUM(Data_sheet_PTD!$DN129:DX129)</f>
        <v>42694.235862480105</v>
      </c>
      <c r="DY129" s="15">
        <f>SUM(Data_sheet_PTD!$DN129:DY129)</f>
        <v>46785.331808426046</v>
      </c>
      <c r="DZ129" s="13"/>
      <c r="EB129" s="22">
        <f t="shared" si="7"/>
        <v>0</v>
      </c>
      <c r="EC129" s="22">
        <f t="shared" si="7"/>
        <v>0</v>
      </c>
      <c r="ED129" s="22">
        <f t="shared" si="7"/>
        <v>0</v>
      </c>
      <c r="EE129" s="22">
        <f t="shared" si="6"/>
        <v>0</v>
      </c>
      <c r="EF129" s="22">
        <f t="shared" si="6"/>
        <v>0</v>
      </c>
      <c r="EG129" s="22">
        <f t="shared" si="6"/>
        <v>0</v>
      </c>
      <c r="EH129" s="22">
        <f t="shared" si="5"/>
        <v>0</v>
      </c>
      <c r="EI129" s="22">
        <f t="shared" si="5"/>
        <v>0</v>
      </c>
      <c r="EJ129" s="22">
        <f t="shared" si="5"/>
        <v>0</v>
      </c>
      <c r="EK129" s="22">
        <f t="shared" si="5"/>
        <v>0</v>
      </c>
      <c r="EL129" s="22">
        <f t="shared" si="5"/>
        <v>0</v>
      </c>
      <c r="EM129" s="22">
        <f t="shared" si="5"/>
        <v>0</v>
      </c>
    </row>
    <row r="130" spans="12:143" x14ac:dyDescent="0.3">
      <c r="L130" s="7"/>
      <c r="M130" t="s">
        <v>135</v>
      </c>
      <c r="N130" s="15">
        <f>SUM(Data_sheet_PTD!$N130:N130)</f>
        <v>0</v>
      </c>
      <c r="O130" s="15">
        <f>SUM(Data_sheet_PTD!$N130:O130)</f>
        <v>0</v>
      </c>
      <c r="P130" s="15">
        <f>SUM(Data_sheet_PTD!$N130:P130)</f>
        <v>0</v>
      </c>
      <c r="Q130" s="15">
        <f>SUM(Data_sheet_PTD!$N130:Q130)</f>
        <v>0</v>
      </c>
      <c r="R130" s="15">
        <f>SUM(Data_sheet_PTD!$N130:R130)</f>
        <v>8608.9699999999993</v>
      </c>
      <c r="S130" s="15">
        <f>SUM(Data_sheet_PTD!$N130:S130)</f>
        <v>32017.89</v>
      </c>
      <c r="T130" s="15">
        <f>SUM(Data_sheet_PTD!$N130:T130)</f>
        <v>67229.69</v>
      </c>
      <c r="U130" s="15">
        <f>SUM(Data_sheet_PTD!$N130:U130)</f>
        <v>97821.680000000008</v>
      </c>
      <c r="V130" s="15">
        <f>SUM(Data_sheet_PTD!$N130:V130)</f>
        <v>125223.14000000001</v>
      </c>
      <c r="W130" s="15">
        <f>SUM(Data_sheet_PTD!$N130:W130)</f>
        <v>153175.09000000003</v>
      </c>
      <c r="X130" s="15">
        <f>SUM(Data_sheet_PTD!$N130:X130)</f>
        <v>177276.67000000004</v>
      </c>
      <c r="Y130" s="15">
        <f>SUM(Data_sheet_PTD!$N130:Y130)</f>
        <v>203686.83000000005</v>
      </c>
      <c r="Z130" s="16"/>
      <c r="AA130" s="15">
        <f>SUM(Data_sheet_PTD!$AA130:AA130)</f>
        <v>32676.799999999999</v>
      </c>
      <c r="AB130" s="15">
        <f>SUM(Data_sheet_PTD!$AA130:AB130)</f>
        <v>64228.36</v>
      </c>
      <c r="AC130" s="15">
        <f>SUM(Data_sheet_PTD!$AA130:AC130)</f>
        <v>102013.37</v>
      </c>
      <c r="AD130" s="15">
        <f>SUM(Data_sheet_PTD!$AA130:AD130)</f>
        <v>144874.59</v>
      </c>
      <c r="AE130" s="15">
        <f>SUM(Data_sheet_PTD!$AA130:AE130)</f>
        <v>187450.74</v>
      </c>
      <c r="AF130" s="15">
        <f>SUM(Data_sheet_PTD!$AA130:AF130)</f>
        <v>240943.84</v>
      </c>
      <c r="AG130" s="15">
        <f>SUM(Data_sheet_PTD!$AA130:AG130)</f>
        <v>288365.40999999997</v>
      </c>
      <c r="AH130" s="15">
        <f>SUM(Data_sheet_PTD!$AA130:AH130)</f>
        <v>327703.67</v>
      </c>
      <c r="AI130" s="15">
        <f>SUM(Data_sheet_PTD!$AA130:AI130)</f>
        <v>364531.06</v>
      </c>
      <c r="AJ130" s="15">
        <f>SUM(Data_sheet_PTD!$AA130:AJ130)</f>
        <v>397852.38</v>
      </c>
      <c r="AK130" s="15">
        <f>SUM(Data_sheet_PTD!$AA130:AK130)</f>
        <v>422326.82</v>
      </c>
      <c r="AL130" s="15">
        <f>SUM(Data_sheet_PTD!$AA130:AL130)</f>
        <v>447544.49</v>
      </c>
      <c r="AM130" s="16"/>
      <c r="AN130" s="15">
        <f>SUM(Data_sheet_PTD!$AN130:AN130)</f>
        <v>30609.58</v>
      </c>
      <c r="AO130" s="15">
        <f>SUM(Data_sheet_PTD!$AN130:AO130)</f>
        <v>69099.959999999992</v>
      </c>
      <c r="AP130" s="15">
        <f>SUM(Data_sheet_PTD!$AN130:AP130)</f>
        <v>108264.97999999998</v>
      </c>
      <c r="AQ130" s="15">
        <f>SUM(Data_sheet_PTD!$AN130:AQ130)</f>
        <v>150674.62999999998</v>
      </c>
      <c r="AR130" s="15">
        <f>SUM(Data_sheet_PTD!$AN130:AR130)</f>
        <v>196532.99999999997</v>
      </c>
      <c r="AS130" s="15">
        <f>SUM(Data_sheet_PTD!$AN130:AS130)</f>
        <v>247570.55999999997</v>
      </c>
      <c r="AT130" s="15">
        <f>SUM(Data_sheet_PTD!$AN130:AT130)</f>
        <v>293534.42</v>
      </c>
      <c r="AU130" s="15">
        <f>SUM(Data_sheet_PTD!$AN130:AU130)</f>
        <v>342707.72</v>
      </c>
      <c r="AV130" s="15">
        <f>SUM(Data_sheet_PTD!$AN130:AV130)</f>
        <v>380782.87</v>
      </c>
      <c r="AW130" s="15">
        <f>SUM(Data_sheet_PTD!$AN130:AW130)</f>
        <v>418478.46</v>
      </c>
      <c r="AX130" s="15">
        <f>SUM(Data_sheet_PTD!$AN130:AX130)</f>
        <v>448884.08</v>
      </c>
      <c r="AY130" s="15">
        <f>SUM(Data_sheet_PTD!$AN130:AY130)</f>
        <v>476421.26</v>
      </c>
      <c r="AZ130" s="16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17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3"/>
      <c r="DA130" s="15">
        <f>SUM(Data_sheet_PTD!DA130:$DA130)</f>
        <v>-3980.3187500000004</v>
      </c>
      <c r="DB130" s="15">
        <f>SUM(Data_sheet_PTD!$DA130:DB130)</f>
        <v>552.8524999999936</v>
      </c>
      <c r="DC130" s="15">
        <f>SUM(Data_sheet_PTD!$DA130:DC130)</f>
        <v>1932.8624999999913</v>
      </c>
      <c r="DD130" s="15">
        <f>SUM(Data_sheet_PTD!$DA130:DD130)</f>
        <v>1481.29249999999</v>
      </c>
      <c r="DE130" s="15">
        <f>SUM(Data_sheet_PTD!$DA130:DE130)</f>
        <v>4763.5124999999916</v>
      </c>
      <c r="DF130" s="15">
        <f>SUM(Data_sheet_PTD!$DA130:DF130)</f>
        <v>2307.9724999999894</v>
      </c>
      <c r="DG130" s="15">
        <f>SUM(Data_sheet_PTD!$DA130:DG130)</f>
        <v>850.26249999999163</v>
      </c>
      <c r="DH130" s="15">
        <f>SUM(Data_sheet_PTD!$DA130:DH130)</f>
        <v>10685.302499999994</v>
      </c>
      <c r="DI130" s="15">
        <f>SUM(Data_sheet_PTD!$DA130:DI130)</f>
        <v>11933.062499999998</v>
      </c>
      <c r="DJ130" s="15">
        <f>SUM(Data_sheet_PTD!$DA130:DJ130)</f>
        <v>16307.332500000004</v>
      </c>
      <c r="DK130" s="15">
        <f>SUM(Data_sheet_PTD!$DA130:DK130)</f>
        <v>22238.512499999997</v>
      </c>
      <c r="DL130" s="15">
        <f>SUM(Data_sheet_PTD!$DA130:DL130)</f>
        <v>24558.022499999992</v>
      </c>
      <c r="DM130" s="13"/>
      <c r="DN130" s="15">
        <f>SUM(Data_sheet_PTD!$DN130:DN130)</f>
        <v>1913.0987500000017</v>
      </c>
      <c r="DO130" s="15">
        <f>SUM(Data_sheet_PTD!$DN130:DO130)</f>
        <v>4318.7475000000031</v>
      </c>
      <c r="DP130" s="15">
        <f>SUM(Data_sheet_PTD!$DN130:DP130)</f>
        <v>4318.7475000000031</v>
      </c>
      <c r="DQ130" s="15">
        <f>SUM(Data_sheet_PTD!$DN130:DQ130)</f>
        <v>4318.7475000000031</v>
      </c>
      <c r="DR130" s="15">
        <f>SUM(Data_sheet_PTD!$DN130:DR130)</f>
        <v>4318.7475000000031</v>
      </c>
      <c r="DS130" s="15">
        <f>SUM(Data_sheet_PTD!$DN130:DS130)</f>
        <v>4318.7475000000031</v>
      </c>
      <c r="DT130" s="15">
        <f>SUM(Data_sheet_PTD!$DN130:DT130)</f>
        <v>4318.7475000000031</v>
      </c>
      <c r="DU130" s="15">
        <f>SUM(Data_sheet_PTD!$DN130:DU130)</f>
        <v>4318.7475000000031</v>
      </c>
      <c r="DV130" s="15">
        <f>SUM(Data_sheet_PTD!$DN130:DV130)</f>
        <v>4318.7475000000031</v>
      </c>
      <c r="DW130" s="15">
        <f>SUM(Data_sheet_PTD!$DN130:DW130)</f>
        <v>4318.7475000000031</v>
      </c>
      <c r="DX130" s="15">
        <f>SUM(Data_sheet_PTD!$DN130:DX130)</f>
        <v>4318.7475000000031</v>
      </c>
      <c r="DY130" s="15">
        <f>SUM(Data_sheet_PTD!$DN130:DY130)</f>
        <v>4318.7475000000031</v>
      </c>
      <c r="DZ130" s="13"/>
      <c r="EB130" s="22">
        <f t="shared" si="7"/>
        <v>0</v>
      </c>
      <c r="EC130" s="22">
        <f t="shared" si="7"/>
        <v>0</v>
      </c>
      <c r="ED130" s="22">
        <f t="shared" si="7"/>
        <v>-8.1854523159563541E-12</v>
      </c>
      <c r="EE130" s="22">
        <f t="shared" si="6"/>
        <v>-1.4551915228366852E-11</v>
      </c>
      <c r="EF130" s="22">
        <f t="shared" si="6"/>
        <v>-1.4551915228366852E-11</v>
      </c>
      <c r="EG130" s="22">
        <f t="shared" si="6"/>
        <v>-2.0008883439004421E-11</v>
      </c>
      <c r="EH130" s="22">
        <f t="shared" si="5"/>
        <v>1.4551915228366852E-11</v>
      </c>
      <c r="EI130" s="22">
        <f t="shared" si="5"/>
        <v>0</v>
      </c>
      <c r="EJ130" s="22">
        <f t="shared" si="5"/>
        <v>0</v>
      </c>
      <c r="EK130" s="22">
        <f t="shared" si="5"/>
        <v>0</v>
      </c>
      <c r="EL130" s="22">
        <f t="shared" si="5"/>
        <v>0</v>
      </c>
      <c r="EM130" s="22">
        <f t="shared" si="5"/>
        <v>0</v>
      </c>
    </row>
    <row r="131" spans="12:143" x14ac:dyDescent="0.3">
      <c r="L131" s="7"/>
      <c r="M131" t="s">
        <v>136</v>
      </c>
      <c r="N131" s="15">
        <f>SUM(Data_sheet_PTD!$N131:N131)</f>
        <v>48275.66</v>
      </c>
      <c r="O131" s="15">
        <f>SUM(Data_sheet_PTD!$N131:O131)</f>
        <v>97761.41</v>
      </c>
      <c r="P131" s="15">
        <f>SUM(Data_sheet_PTD!$N131:P131)</f>
        <v>160444.96000000002</v>
      </c>
      <c r="Q131" s="15">
        <f>SUM(Data_sheet_PTD!$N131:Q131)</f>
        <v>224977.68000000002</v>
      </c>
      <c r="R131" s="15">
        <f>SUM(Data_sheet_PTD!$N131:R131)</f>
        <v>287906.35000000003</v>
      </c>
      <c r="S131" s="15">
        <f>SUM(Data_sheet_PTD!$N131:S131)</f>
        <v>342686.93000000005</v>
      </c>
      <c r="T131" s="15">
        <f>SUM(Data_sheet_PTD!$N131:T131)</f>
        <v>423979.73000000004</v>
      </c>
      <c r="U131" s="15">
        <f>SUM(Data_sheet_PTD!$N131:U131)</f>
        <v>493048.73000000004</v>
      </c>
      <c r="V131" s="15">
        <f>SUM(Data_sheet_PTD!$N131:V131)</f>
        <v>553610.89</v>
      </c>
      <c r="W131" s="15">
        <f>SUM(Data_sheet_PTD!$N131:W131)</f>
        <v>615524.66</v>
      </c>
      <c r="X131" s="15">
        <f>SUM(Data_sheet_PTD!$N131:X131)</f>
        <v>662410.67000000004</v>
      </c>
      <c r="Y131" s="15">
        <f>SUM(Data_sheet_PTD!$N131:Y131)</f>
        <v>706090.43</v>
      </c>
      <c r="Z131" s="16"/>
      <c r="AA131" s="15">
        <f>SUM(Data_sheet_PTD!$AA131:AA131)</f>
        <v>53190.99</v>
      </c>
      <c r="AB131" s="15">
        <f>SUM(Data_sheet_PTD!$AA131:AB131)</f>
        <v>105878.42</v>
      </c>
      <c r="AC131" s="15">
        <f>SUM(Data_sheet_PTD!$AA131:AC131)</f>
        <v>167001.93</v>
      </c>
      <c r="AD131" s="15">
        <f>SUM(Data_sheet_PTD!$AA131:AD131)</f>
        <v>244946.94</v>
      </c>
      <c r="AE131" s="15">
        <f>SUM(Data_sheet_PTD!$AA131:AE131)</f>
        <v>323728.05</v>
      </c>
      <c r="AF131" s="15">
        <f>SUM(Data_sheet_PTD!$AA131:AF131)</f>
        <v>420377.16</v>
      </c>
      <c r="AG131" s="15">
        <f>SUM(Data_sheet_PTD!$AA131:AG131)</f>
        <v>510864.14999999997</v>
      </c>
      <c r="AH131" s="15">
        <f>SUM(Data_sheet_PTD!$AA131:AH131)</f>
        <v>600177.25</v>
      </c>
      <c r="AI131" s="15">
        <f>SUM(Data_sheet_PTD!$AA131:AI131)</f>
        <v>668451.65</v>
      </c>
      <c r="AJ131" s="15">
        <f>SUM(Data_sheet_PTD!$AA131:AJ131)</f>
        <v>730593.87</v>
      </c>
      <c r="AK131" s="15">
        <f>SUM(Data_sheet_PTD!$AA131:AK131)</f>
        <v>781479.76</v>
      </c>
      <c r="AL131" s="15">
        <f>SUM(Data_sheet_PTD!$AA131:AL131)</f>
        <v>824674.41</v>
      </c>
      <c r="AM131" s="16"/>
      <c r="AN131" s="15">
        <f>SUM(Data_sheet_PTD!$AN131:AN131)</f>
        <v>54931.99</v>
      </c>
      <c r="AO131" s="15">
        <f>SUM(Data_sheet_PTD!$AN131:AO131)</f>
        <v>109876.34</v>
      </c>
      <c r="AP131" s="15">
        <f>SUM(Data_sheet_PTD!$AN131:AP131)</f>
        <v>166994.79999999999</v>
      </c>
      <c r="AQ131" s="15">
        <f>SUM(Data_sheet_PTD!$AN131:AQ131)</f>
        <v>236754.68</v>
      </c>
      <c r="AR131" s="15">
        <f>SUM(Data_sheet_PTD!$AN131:AR131)</f>
        <v>315319.26</v>
      </c>
      <c r="AS131" s="15">
        <f>SUM(Data_sheet_PTD!$AN131:AS131)</f>
        <v>391814.43</v>
      </c>
      <c r="AT131" s="15">
        <f>SUM(Data_sheet_PTD!$AN131:AT131)</f>
        <v>472858.32999999996</v>
      </c>
      <c r="AU131" s="15">
        <f>SUM(Data_sheet_PTD!$AN131:AU131)</f>
        <v>600342.02999999991</v>
      </c>
      <c r="AV131" s="15">
        <f>SUM(Data_sheet_PTD!$AN131:AV131)</f>
        <v>701308.11999999988</v>
      </c>
      <c r="AW131" s="15">
        <f>SUM(Data_sheet_PTD!$AN131:AW131)</f>
        <v>792711.3899999999</v>
      </c>
      <c r="AX131" s="15">
        <f>SUM(Data_sheet_PTD!$AN131:AX131)</f>
        <v>863898.71999999986</v>
      </c>
      <c r="AY131" s="15">
        <f>SUM(Data_sheet_PTD!$AN131:AY131)</f>
        <v>925499.86999999988</v>
      </c>
      <c r="AZ131" s="16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17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3"/>
      <c r="DA131" s="15">
        <f>SUM(Data_sheet_PTD!DA131:$DA131)</f>
        <v>-682.47014705882464</v>
      </c>
      <c r="DB131" s="15">
        <f>SUM(Data_sheet_PTD!$DA131:DB131)</f>
        <v>-849.5655882352919</v>
      </c>
      <c r="DC131" s="15">
        <f>SUM(Data_sheet_PTD!$DA131:DC131)</f>
        <v>-7374.5476470588274</v>
      </c>
      <c r="DD131" s="15">
        <f>SUM(Data_sheet_PTD!$DA131:DD131)</f>
        <v>-15559.677647058816</v>
      </c>
      <c r="DE131" s="15">
        <f>SUM(Data_sheet_PTD!$DA131:DE131)</f>
        <v>-15776.207647058818</v>
      </c>
      <c r="DF131" s="15">
        <f>SUM(Data_sheet_PTD!$DA131:DF131)</f>
        <v>-35930.147647058817</v>
      </c>
      <c r="DG131" s="15">
        <f>SUM(Data_sheet_PTD!$DA131:DG131)</f>
        <v>-64495.955624586917</v>
      </c>
      <c r="DH131" s="15">
        <f>SUM(Data_sheet_PTD!$DA131:DH131)</f>
        <v>-56405.779220092532</v>
      </c>
      <c r="DI131" s="15">
        <f>SUM(Data_sheet_PTD!$DA131:DI131)</f>
        <v>-47537.548658294771</v>
      </c>
      <c r="DJ131" s="15">
        <f>SUM(Data_sheet_PTD!$DA131:DJ131)</f>
        <v>-42847.270163671121</v>
      </c>
      <c r="DK131" s="15">
        <f>SUM(Data_sheet_PTD!$DA131:DK131)</f>
        <v>-41682.209195929194</v>
      </c>
      <c r="DL131" s="15">
        <f>SUM(Data_sheet_PTD!$DA131:DL131)</f>
        <v>-39835.158120660373</v>
      </c>
      <c r="DM131" s="13"/>
      <c r="DN131" s="15">
        <f>SUM(Data_sheet_PTD!$DN131:DN131)</f>
        <v>2423.4701470588257</v>
      </c>
      <c r="DO131" s="15">
        <f>SUM(Data_sheet_PTD!$DN131:DO131)</f>
        <v>4847.4855882352986</v>
      </c>
      <c r="DP131" s="15">
        <f>SUM(Data_sheet_PTD!$DN131:DP131)</f>
        <v>7367.41764705883</v>
      </c>
      <c r="DQ131" s="15">
        <f>SUM(Data_sheet_PTD!$DN131:DQ131)</f>
        <v>7367.41764705883</v>
      </c>
      <c r="DR131" s="15">
        <f>SUM(Data_sheet_PTD!$DN131:DR131)</f>
        <v>7367.41764705883</v>
      </c>
      <c r="DS131" s="15">
        <f>SUM(Data_sheet_PTD!$DN131:DS131)</f>
        <v>7367.41764705883</v>
      </c>
      <c r="DT131" s="15">
        <f>SUM(Data_sheet_PTD!$DN131:DT131)</f>
        <v>26490.135624586917</v>
      </c>
      <c r="DU131" s="15">
        <f>SUM(Data_sheet_PTD!$DN131:DU131)</f>
        <v>56570.559220092531</v>
      </c>
      <c r="DV131" s="15">
        <f>SUM(Data_sheet_PTD!$DN131:DV131)</f>
        <v>80394.018658294779</v>
      </c>
      <c r="DW131" s="15">
        <f>SUM(Data_sheet_PTD!$DN131:DW131)</f>
        <v>104964.79016367112</v>
      </c>
      <c r="DX131" s="15">
        <f>SUM(Data_sheet_PTD!$DN131:DX131)</f>
        <v>124101.16919592918</v>
      </c>
      <c r="DY131" s="15">
        <f>SUM(Data_sheet_PTD!$DN131:DY131)</f>
        <v>140660.61812066037</v>
      </c>
      <c r="DZ131" s="13"/>
      <c r="EB131" s="22">
        <f t="shared" si="7"/>
        <v>0</v>
      </c>
      <c r="EC131" s="22">
        <f t="shared" si="7"/>
        <v>-8.1854523159563541E-12</v>
      </c>
      <c r="ED131" s="22">
        <f t="shared" si="7"/>
        <v>-7.2759576141834259E-12</v>
      </c>
      <c r="EE131" s="22">
        <f t="shared" si="6"/>
        <v>-2.3646862246096134E-11</v>
      </c>
      <c r="EF131" s="22">
        <f t="shared" si="6"/>
        <v>0</v>
      </c>
      <c r="EG131" s="22">
        <f t="shared" si="6"/>
        <v>0</v>
      </c>
      <c r="EH131" s="22">
        <f t="shared" si="5"/>
        <v>0</v>
      </c>
      <c r="EI131" s="22">
        <f t="shared" si="5"/>
        <v>-8.7311491370201111E-11</v>
      </c>
      <c r="EJ131" s="22">
        <f t="shared" si="5"/>
        <v>-1.5279510989785194E-10</v>
      </c>
      <c r="EK131" s="22">
        <f t="shared" si="5"/>
        <v>-9.4587448984384537E-11</v>
      </c>
      <c r="EL131" s="22">
        <f t="shared" si="5"/>
        <v>-1.4551915228366852E-10</v>
      </c>
      <c r="EM131" s="22">
        <f t="shared" si="5"/>
        <v>-1.4551915228366852E-10</v>
      </c>
    </row>
    <row r="132" spans="12:143" x14ac:dyDescent="0.3">
      <c r="L132" s="7"/>
      <c r="M132" t="s">
        <v>137</v>
      </c>
      <c r="N132" s="15">
        <f>SUM(Data_sheet_PTD!$N132:N132)</f>
        <v>0</v>
      </c>
      <c r="O132" s="15">
        <f>SUM(Data_sheet_PTD!$N132:O132)</f>
        <v>0</v>
      </c>
      <c r="P132" s="15">
        <f>SUM(Data_sheet_PTD!$N132:P132)</f>
        <v>0</v>
      </c>
      <c r="Q132" s="15">
        <f>SUM(Data_sheet_PTD!$N132:Q132)</f>
        <v>0</v>
      </c>
      <c r="R132" s="15">
        <f>SUM(Data_sheet_PTD!$N132:R132)</f>
        <v>0</v>
      </c>
      <c r="S132" s="15">
        <f>SUM(Data_sheet_PTD!$N132:S132)</f>
        <v>0</v>
      </c>
      <c r="T132" s="15">
        <f>SUM(Data_sheet_PTD!$N132:T132)</f>
        <v>0</v>
      </c>
      <c r="U132" s="15">
        <f>SUM(Data_sheet_PTD!$N132:U132)</f>
        <v>0</v>
      </c>
      <c r="V132" s="15">
        <f>SUM(Data_sheet_PTD!$N132:V132)</f>
        <v>0</v>
      </c>
      <c r="W132" s="15">
        <f>SUM(Data_sheet_PTD!$N132:W132)</f>
        <v>0</v>
      </c>
      <c r="X132" s="15">
        <f>SUM(Data_sheet_PTD!$N132:X132)</f>
        <v>0</v>
      </c>
      <c r="Y132" s="15">
        <f>SUM(Data_sheet_PTD!$N132:Y132)</f>
        <v>0</v>
      </c>
      <c r="Z132" s="16"/>
      <c r="AA132" s="15">
        <f>SUM(Data_sheet_PTD!$AA132:AA132)</f>
        <v>0</v>
      </c>
      <c r="AB132" s="15">
        <f>SUM(Data_sheet_PTD!$AA132:AB132)</f>
        <v>0</v>
      </c>
      <c r="AC132" s="15">
        <f>SUM(Data_sheet_PTD!$AA132:AC132)</f>
        <v>0</v>
      </c>
      <c r="AD132" s="15">
        <f>SUM(Data_sheet_PTD!$AA132:AD132)</f>
        <v>0</v>
      </c>
      <c r="AE132" s="15">
        <f>SUM(Data_sheet_PTD!$AA132:AE132)</f>
        <v>0</v>
      </c>
      <c r="AF132" s="15">
        <f>SUM(Data_sheet_PTD!$AA132:AF132)</f>
        <v>0</v>
      </c>
      <c r="AG132" s="15">
        <f>SUM(Data_sheet_PTD!$AA132:AG132)</f>
        <v>0</v>
      </c>
      <c r="AH132" s="15">
        <f>SUM(Data_sheet_PTD!$AA132:AH132)</f>
        <v>0</v>
      </c>
      <c r="AI132" s="15">
        <f>SUM(Data_sheet_PTD!$AA132:AI132)</f>
        <v>0</v>
      </c>
      <c r="AJ132" s="15">
        <f>SUM(Data_sheet_PTD!$AA132:AJ132)</f>
        <v>0</v>
      </c>
      <c r="AK132" s="15">
        <f>SUM(Data_sheet_PTD!$AA132:AK132)</f>
        <v>0</v>
      </c>
      <c r="AL132" s="15">
        <f>SUM(Data_sheet_PTD!$AA132:AL132)</f>
        <v>0</v>
      </c>
      <c r="AM132" s="16"/>
      <c r="AN132" s="15">
        <f>SUM(Data_sheet_PTD!$AN132:AN132)</f>
        <v>0</v>
      </c>
      <c r="AO132" s="15">
        <f>SUM(Data_sheet_PTD!$AN132:AO132)</f>
        <v>0</v>
      </c>
      <c r="AP132" s="15">
        <f>SUM(Data_sheet_PTD!$AN132:AP132)</f>
        <v>0</v>
      </c>
      <c r="AQ132" s="15">
        <f>SUM(Data_sheet_PTD!$AN132:AQ132)</f>
        <v>0</v>
      </c>
      <c r="AR132" s="15">
        <f>SUM(Data_sheet_PTD!$AN132:AR132)</f>
        <v>0</v>
      </c>
      <c r="AS132" s="15">
        <f>SUM(Data_sheet_PTD!$AN132:AS132)</f>
        <v>0</v>
      </c>
      <c r="AT132" s="15">
        <f>SUM(Data_sheet_PTD!$AN132:AT132)</f>
        <v>0</v>
      </c>
      <c r="AU132" s="15">
        <f>SUM(Data_sheet_PTD!$AN132:AU132)</f>
        <v>0</v>
      </c>
      <c r="AV132" s="15">
        <f>SUM(Data_sheet_PTD!$AN132:AV132)</f>
        <v>0</v>
      </c>
      <c r="AW132" s="15">
        <f>SUM(Data_sheet_PTD!$AN132:AW132)</f>
        <v>0</v>
      </c>
      <c r="AX132" s="15">
        <f>SUM(Data_sheet_PTD!$AN132:AX132)</f>
        <v>0</v>
      </c>
      <c r="AY132" s="15">
        <f>SUM(Data_sheet_PTD!$AN132:AY132)</f>
        <v>0</v>
      </c>
      <c r="AZ132" s="16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17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3"/>
      <c r="DA132" s="15">
        <f>SUM(Data_sheet_PTD!DA132:$DA132)</f>
        <v>0</v>
      </c>
      <c r="DB132" s="15">
        <f>SUM(Data_sheet_PTD!$DA132:DB132)</f>
        <v>0</v>
      </c>
      <c r="DC132" s="15">
        <f>SUM(Data_sheet_PTD!$DA132:DC132)</f>
        <v>0</v>
      </c>
      <c r="DD132" s="15">
        <f>SUM(Data_sheet_PTD!$DA132:DD132)</f>
        <v>0</v>
      </c>
      <c r="DE132" s="15">
        <f>SUM(Data_sheet_PTD!$DA132:DE132)</f>
        <v>0</v>
      </c>
      <c r="DF132" s="15">
        <f>SUM(Data_sheet_PTD!$DA132:DF132)</f>
        <v>0</v>
      </c>
      <c r="DG132" s="15">
        <f>SUM(Data_sheet_PTD!$DA132:DG132)</f>
        <v>0</v>
      </c>
      <c r="DH132" s="15">
        <f>SUM(Data_sheet_PTD!$DA132:DH132)</f>
        <v>0</v>
      </c>
      <c r="DI132" s="15">
        <f>SUM(Data_sheet_PTD!$DA132:DI132)</f>
        <v>0</v>
      </c>
      <c r="DJ132" s="15">
        <f>SUM(Data_sheet_PTD!$DA132:DJ132)</f>
        <v>0</v>
      </c>
      <c r="DK132" s="15">
        <f>SUM(Data_sheet_PTD!$DA132:DK132)</f>
        <v>0</v>
      </c>
      <c r="DL132" s="15">
        <f>SUM(Data_sheet_PTD!$DA132:DL132)</f>
        <v>0</v>
      </c>
      <c r="DM132" s="13"/>
      <c r="DN132" s="15">
        <f>SUM(Data_sheet_PTD!$DN132:DN132)</f>
        <v>0</v>
      </c>
      <c r="DO132" s="15">
        <f>SUM(Data_sheet_PTD!$DN132:DO132)</f>
        <v>0</v>
      </c>
      <c r="DP132" s="15">
        <f>SUM(Data_sheet_PTD!$DN132:DP132)</f>
        <v>0</v>
      </c>
      <c r="DQ132" s="15">
        <f>SUM(Data_sheet_PTD!$DN132:DQ132)</f>
        <v>0</v>
      </c>
      <c r="DR132" s="15">
        <f>SUM(Data_sheet_PTD!$DN132:DR132)</f>
        <v>0</v>
      </c>
      <c r="DS132" s="15">
        <f>SUM(Data_sheet_PTD!$DN132:DS132)</f>
        <v>0</v>
      </c>
      <c r="DT132" s="15">
        <f>SUM(Data_sheet_PTD!$DN132:DT132)</f>
        <v>0</v>
      </c>
      <c r="DU132" s="15">
        <f>SUM(Data_sheet_PTD!$DN132:DU132)</f>
        <v>0</v>
      </c>
      <c r="DV132" s="15">
        <f>SUM(Data_sheet_PTD!$DN132:DV132)</f>
        <v>0</v>
      </c>
      <c r="DW132" s="15">
        <f>SUM(Data_sheet_PTD!$DN132:DW132)</f>
        <v>0</v>
      </c>
      <c r="DX132" s="15">
        <f>SUM(Data_sheet_PTD!$DN132:DX132)</f>
        <v>0</v>
      </c>
      <c r="DY132" s="15">
        <f>SUM(Data_sheet_PTD!$DN132:DY132)</f>
        <v>0</v>
      </c>
      <c r="DZ132" s="13"/>
      <c r="EB132" s="22">
        <f t="shared" si="7"/>
        <v>0</v>
      </c>
      <c r="EC132" s="22">
        <f t="shared" si="7"/>
        <v>0</v>
      </c>
      <c r="ED132" s="22">
        <f t="shared" si="7"/>
        <v>0</v>
      </c>
      <c r="EE132" s="22">
        <f t="shared" si="6"/>
        <v>0</v>
      </c>
      <c r="EF132" s="22">
        <f t="shared" si="6"/>
        <v>0</v>
      </c>
      <c r="EG132" s="22">
        <f t="shared" si="6"/>
        <v>0</v>
      </c>
      <c r="EH132" s="22">
        <f t="shared" si="5"/>
        <v>0</v>
      </c>
      <c r="EI132" s="22">
        <f t="shared" si="5"/>
        <v>0</v>
      </c>
      <c r="EJ132" s="22">
        <f t="shared" si="5"/>
        <v>0</v>
      </c>
      <c r="EK132" s="22">
        <f t="shared" ref="EK132:EM195" si="8">(AW132-AJ132)-(DJ132+DW132)</f>
        <v>0</v>
      </c>
      <c r="EL132" s="22">
        <f t="shared" si="8"/>
        <v>0</v>
      </c>
      <c r="EM132" s="22">
        <f t="shared" si="8"/>
        <v>0</v>
      </c>
    </row>
    <row r="133" spans="12:143" x14ac:dyDescent="0.3">
      <c r="L133" s="7"/>
      <c r="M133" t="s">
        <v>138</v>
      </c>
      <c r="N133" s="15">
        <f>SUM(Data_sheet_PTD!$N133:N133)</f>
        <v>64918.400000000001</v>
      </c>
      <c r="O133" s="15">
        <f>SUM(Data_sheet_PTD!$N133:O133)</f>
        <v>135944.93</v>
      </c>
      <c r="P133" s="15">
        <f>SUM(Data_sheet_PTD!$N133:P133)</f>
        <v>221790.40999999997</v>
      </c>
      <c r="Q133" s="15">
        <f>SUM(Data_sheet_PTD!$N133:Q133)</f>
        <v>325333.51</v>
      </c>
      <c r="R133" s="15">
        <f>SUM(Data_sheet_PTD!$N133:R133)</f>
        <v>426100.02</v>
      </c>
      <c r="S133" s="15">
        <f>SUM(Data_sheet_PTD!$N133:S133)</f>
        <v>525229.97</v>
      </c>
      <c r="T133" s="15">
        <f>SUM(Data_sheet_PTD!$N133:T133)</f>
        <v>628778.47</v>
      </c>
      <c r="U133" s="15">
        <f>SUM(Data_sheet_PTD!$N133:U133)</f>
        <v>729696.67999999993</v>
      </c>
      <c r="V133" s="15">
        <f>SUM(Data_sheet_PTD!$N133:V133)</f>
        <v>816631.42999999993</v>
      </c>
      <c r="W133" s="15">
        <f>SUM(Data_sheet_PTD!$N133:W133)</f>
        <v>906413.5199999999</v>
      </c>
      <c r="X133" s="15">
        <f>SUM(Data_sheet_PTD!$N133:X133)</f>
        <v>972353.19</v>
      </c>
      <c r="Y133" s="15">
        <f>SUM(Data_sheet_PTD!$N133:Y133)</f>
        <v>1032885.7899999999</v>
      </c>
      <c r="Z133" s="16"/>
      <c r="AA133" s="15">
        <f>SUM(Data_sheet_PTD!$AA133:AA133)</f>
        <v>73679.42</v>
      </c>
      <c r="AB133" s="15">
        <f>SUM(Data_sheet_PTD!$AA133:AB133)</f>
        <v>150311.95000000001</v>
      </c>
      <c r="AC133" s="15">
        <f>SUM(Data_sheet_PTD!$AA133:AC133)</f>
        <v>254653.31</v>
      </c>
      <c r="AD133" s="15">
        <f>SUM(Data_sheet_PTD!$AA133:AD133)</f>
        <v>365542.68</v>
      </c>
      <c r="AE133" s="15">
        <f>SUM(Data_sheet_PTD!$AA133:AE133)</f>
        <v>490561.48</v>
      </c>
      <c r="AF133" s="15">
        <f>SUM(Data_sheet_PTD!$AA133:AF133)</f>
        <v>625906.11</v>
      </c>
      <c r="AG133" s="15">
        <f>SUM(Data_sheet_PTD!$AA133:AG133)</f>
        <v>752467.7</v>
      </c>
      <c r="AH133" s="15">
        <f>SUM(Data_sheet_PTD!$AA133:AH133)</f>
        <v>878261.19</v>
      </c>
      <c r="AI133" s="15">
        <f>SUM(Data_sheet_PTD!$AA133:AI133)</f>
        <v>999154.16999999993</v>
      </c>
      <c r="AJ133" s="15">
        <f>SUM(Data_sheet_PTD!$AA133:AJ133)</f>
        <v>1098098.73</v>
      </c>
      <c r="AK133" s="15">
        <f>SUM(Data_sheet_PTD!$AA133:AK133)</f>
        <v>1174699.05</v>
      </c>
      <c r="AL133" s="15">
        <f>SUM(Data_sheet_PTD!$AA133:AL133)</f>
        <v>1244002.04</v>
      </c>
      <c r="AM133" s="16"/>
      <c r="AN133" s="15">
        <f>SUM(Data_sheet_PTD!$AN133:AN133)</f>
        <v>87993.88</v>
      </c>
      <c r="AO133" s="15">
        <f>SUM(Data_sheet_PTD!$AN133:AO133)</f>
        <v>184733.64</v>
      </c>
      <c r="AP133" s="15">
        <f>SUM(Data_sheet_PTD!$AN133:AP133)</f>
        <v>293705.99</v>
      </c>
      <c r="AQ133" s="15">
        <f>SUM(Data_sheet_PTD!$AN133:AQ133)</f>
        <v>401231.72</v>
      </c>
      <c r="AR133" s="15">
        <f>SUM(Data_sheet_PTD!$AN133:AR133)</f>
        <v>528397.26</v>
      </c>
      <c r="AS133" s="15">
        <f>SUM(Data_sheet_PTD!$AN133:AS133)</f>
        <v>659759.48</v>
      </c>
      <c r="AT133" s="15">
        <f>SUM(Data_sheet_PTD!$AN133:AT133)</f>
        <v>785236.73</v>
      </c>
      <c r="AU133" s="15">
        <f>SUM(Data_sheet_PTD!$AN133:AU133)</f>
        <v>924387.38</v>
      </c>
      <c r="AV133" s="15">
        <f>SUM(Data_sheet_PTD!$AN133:AV133)</f>
        <v>1037869.85</v>
      </c>
      <c r="AW133" s="15">
        <f>SUM(Data_sheet_PTD!$AN133:AW133)</f>
        <v>1139171.51</v>
      </c>
      <c r="AX133" s="15">
        <f>SUM(Data_sheet_PTD!$AN133:AX133)</f>
        <v>1214546.8700000001</v>
      </c>
      <c r="AY133" s="15">
        <f>SUM(Data_sheet_PTD!$AN133:AY133)</f>
        <v>1287168.8700000001</v>
      </c>
      <c r="AZ133" s="16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17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3"/>
      <c r="DA133" s="15">
        <f>SUM(Data_sheet_PTD!DA133:$DA133)</f>
        <v>2581.9426666666704</v>
      </c>
      <c r="DB133" s="15">
        <f>SUM(Data_sheet_PTD!$DA133:DB133)</f>
        <v>20109.445733333334</v>
      </c>
      <c r="DC133" s="15">
        <f>SUM(Data_sheet_PTD!$DA133:DC133)</f>
        <v>21834.506399999998</v>
      </c>
      <c r="DD133" s="15">
        <f>SUM(Data_sheet_PTD!$DA133:DD133)</f>
        <v>15603.513599999991</v>
      </c>
      <c r="DE133" s="15">
        <f>SUM(Data_sheet_PTD!$DA133:DE133)</f>
        <v>14359.172533333296</v>
      </c>
      <c r="DF133" s="15">
        <f>SUM(Data_sheet_PTD!$DA133:DF133)</f>
        <v>6873.7699999999559</v>
      </c>
      <c r="DG133" s="15">
        <f>SUM(Data_sheet_PTD!$DA133:DG133)</f>
        <v>2443.3699999999462</v>
      </c>
      <c r="DH133" s="15">
        <f>SUM(Data_sheet_PTD!$DA133:DH133)</f>
        <v>12089.845999999921</v>
      </c>
      <c r="DI133" s="15">
        <f>SUM(Data_sheet_PTD!$DA133:DI133)</f>
        <v>1653.1367999999238</v>
      </c>
      <c r="DJ133" s="15">
        <f>SUM(Data_sheet_PTD!$DA133:DJ133)</f>
        <v>1308.8591999999749</v>
      </c>
      <c r="DK133" s="15">
        <f>SUM(Data_sheet_PTD!$DA133:DK133)</f>
        <v>-1926.1104000000391</v>
      </c>
      <c r="DL133" s="15">
        <f>SUM(Data_sheet_PTD!$DA133:DL133)</f>
        <v>-543.68706666669232</v>
      </c>
      <c r="DM133" s="13"/>
      <c r="DN133" s="15">
        <f>SUM(Data_sheet_PTD!$DN133:DN133)</f>
        <v>11732.517333333331</v>
      </c>
      <c r="DO133" s="15">
        <f>SUM(Data_sheet_PTD!$DN133:DO133)</f>
        <v>14312.244266666667</v>
      </c>
      <c r="DP133" s="15">
        <f>SUM(Data_sheet_PTD!$DN133:DP133)</f>
        <v>17218.173600000002</v>
      </c>
      <c r="DQ133" s="15">
        <f>SUM(Data_sheet_PTD!$DN133:DQ133)</f>
        <v>20085.526400000002</v>
      </c>
      <c r="DR133" s="15">
        <f>SUM(Data_sheet_PTD!$DN133:DR133)</f>
        <v>23476.607466666672</v>
      </c>
      <c r="DS133" s="15">
        <f>SUM(Data_sheet_PTD!$DN133:DS133)</f>
        <v>26979.600000000009</v>
      </c>
      <c r="DT133" s="15">
        <f>SUM(Data_sheet_PTD!$DN133:DT133)</f>
        <v>30325.660000000011</v>
      </c>
      <c r="DU133" s="15">
        <f>SUM(Data_sheet_PTD!$DN133:DU133)</f>
        <v>34036.344000000012</v>
      </c>
      <c r="DV133" s="15">
        <f>SUM(Data_sheet_PTD!$DN133:DV133)</f>
        <v>37062.543200000015</v>
      </c>
      <c r="DW133" s="15">
        <f>SUM(Data_sheet_PTD!$DN133:DW133)</f>
        <v>39763.920800000022</v>
      </c>
      <c r="DX133" s="15">
        <f>SUM(Data_sheet_PTD!$DN133:DX133)</f>
        <v>41773.930400000027</v>
      </c>
      <c r="DY133" s="15">
        <f>SUM(Data_sheet_PTD!$DN133:DY133)</f>
        <v>43710.517066666696</v>
      </c>
      <c r="DZ133" s="13"/>
      <c r="EB133" s="22">
        <f t="shared" si="7"/>
        <v>0</v>
      </c>
      <c r="EC133" s="22">
        <f t="shared" si="7"/>
        <v>0</v>
      </c>
      <c r="ED133" s="22">
        <f t="shared" si="7"/>
        <v>0</v>
      </c>
      <c r="EE133" s="22">
        <f t="shared" si="6"/>
        <v>0</v>
      </c>
      <c r="EF133" s="22">
        <f t="shared" si="6"/>
        <v>5.8207660913467407E-11</v>
      </c>
      <c r="EG133" s="22">
        <f t="shared" si="6"/>
        <v>0</v>
      </c>
      <c r="EH133" s="22">
        <f t="shared" si="6"/>
        <v>7.2759576141834259E-11</v>
      </c>
      <c r="EI133" s="22">
        <f t="shared" si="6"/>
        <v>1.3096723705530167E-10</v>
      </c>
      <c r="EJ133" s="22">
        <f t="shared" si="6"/>
        <v>1.1641532182693481E-10</v>
      </c>
      <c r="EK133" s="22">
        <f t="shared" si="8"/>
        <v>0</v>
      </c>
      <c r="EL133" s="22">
        <f t="shared" si="8"/>
        <v>8.0035533756017685E-11</v>
      </c>
      <c r="EM133" s="22">
        <f t="shared" si="8"/>
        <v>7.2759576141834259E-11</v>
      </c>
    </row>
    <row r="134" spans="12:143" x14ac:dyDescent="0.3">
      <c r="L134" s="7"/>
      <c r="M134" t="s">
        <v>139</v>
      </c>
      <c r="N134" s="15">
        <f>SUM(Data_sheet_PTD!$N134:N134)</f>
        <v>40756.639999999999</v>
      </c>
      <c r="O134" s="15">
        <f>SUM(Data_sheet_PTD!$N134:O134)</f>
        <v>85870.58</v>
      </c>
      <c r="P134" s="15">
        <f>SUM(Data_sheet_PTD!$N134:P134)</f>
        <v>138765.32</v>
      </c>
      <c r="Q134" s="15">
        <f>SUM(Data_sheet_PTD!$N134:Q134)</f>
        <v>202404.85</v>
      </c>
      <c r="R134" s="15">
        <f>SUM(Data_sheet_PTD!$N134:R134)</f>
        <v>267915.91000000003</v>
      </c>
      <c r="S134" s="15">
        <f>SUM(Data_sheet_PTD!$N134:S134)</f>
        <v>343206.74000000005</v>
      </c>
      <c r="T134" s="15">
        <f>SUM(Data_sheet_PTD!$N134:T134)</f>
        <v>427145.38000000006</v>
      </c>
      <c r="U134" s="15">
        <f>SUM(Data_sheet_PTD!$N134:U134)</f>
        <v>506661.24000000005</v>
      </c>
      <c r="V134" s="15">
        <f>SUM(Data_sheet_PTD!$N134:V134)</f>
        <v>568954.74</v>
      </c>
      <c r="W134" s="15">
        <f>SUM(Data_sheet_PTD!$N134:W134)</f>
        <v>626741.06999999995</v>
      </c>
      <c r="X134" s="15">
        <f>SUM(Data_sheet_PTD!$N134:X134)</f>
        <v>670530.66999999993</v>
      </c>
      <c r="Y134" s="15">
        <f>SUM(Data_sheet_PTD!$N134:Y134)</f>
        <v>712248.95</v>
      </c>
      <c r="Z134" s="16"/>
      <c r="AA134" s="15">
        <f>SUM(Data_sheet_PTD!$AA134:AA134)</f>
        <v>51081.91</v>
      </c>
      <c r="AB134" s="15">
        <f>SUM(Data_sheet_PTD!$AA134:AB134)</f>
        <v>102107.09</v>
      </c>
      <c r="AC134" s="15">
        <f>SUM(Data_sheet_PTD!$AA134:AC134)</f>
        <v>172844.97</v>
      </c>
      <c r="AD134" s="15">
        <f>SUM(Data_sheet_PTD!$AA134:AD134)</f>
        <v>257977.35</v>
      </c>
      <c r="AE134" s="15">
        <f>SUM(Data_sheet_PTD!$AA134:AE134)</f>
        <v>358408.99</v>
      </c>
      <c r="AF134" s="15">
        <f>SUM(Data_sheet_PTD!$AA134:AF134)</f>
        <v>469445.52999999997</v>
      </c>
      <c r="AG134" s="15">
        <f>SUM(Data_sheet_PTD!$AA134:AG134)</f>
        <v>578940.90999999992</v>
      </c>
      <c r="AH134" s="15">
        <f>SUM(Data_sheet_PTD!$AA134:AH134)</f>
        <v>680539.1399999999</v>
      </c>
      <c r="AI134" s="15">
        <f>SUM(Data_sheet_PTD!$AA134:AI134)</f>
        <v>764970.33999999985</v>
      </c>
      <c r="AJ134" s="15">
        <f>SUM(Data_sheet_PTD!$AA134:AJ134)</f>
        <v>838408.09999999986</v>
      </c>
      <c r="AK134" s="15">
        <f>SUM(Data_sheet_PTD!$AA134:AK134)</f>
        <v>890485.0399999998</v>
      </c>
      <c r="AL134" s="15">
        <f>SUM(Data_sheet_PTD!$AA134:AL134)</f>
        <v>944185.32999999984</v>
      </c>
      <c r="AM134" s="16"/>
      <c r="AN134" s="15">
        <f>SUM(Data_sheet_PTD!$AN134:AN134)</f>
        <v>68852.52</v>
      </c>
      <c r="AO134" s="15">
        <f>SUM(Data_sheet_PTD!$AN134:AO134)</f>
        <v>131216.68</v>
      </c>
      <c r="AP134" s="15">
        <f>SUM(Data_sheet_PTD!$AN134:AP134)</f>
        <v>221693.47999999998</v>
      </c>
      <c r="AQ134" s="15">
        <f>SUM(Data_sheet_PTD!$AN134:AQ134)</f>
        <v>315803.65999999997</v>
      </c>
      <c r="AR134" s="15">
        <f>SUM(Data_sheet_PTD!$AN134:AR134)</f>
        <v>425452.05</v>
      </c>
      <c r="AS134" s="15">
        <f>SUM(Data_sheet_PTD!$AN134:AS134)</f>
        <v>535886.85</v>
      </c>
      <c r="AT134" s="15">
        <f>SUM(Data_sheet_PTD!$AN134:AT134)</f>
        <v>643969.51</v>
      </c>
      <c r="AU134" s="15">
        <f>SUM(Data_sheet_PTD!$AN134:AU134)</f>
        <v>762066.03</v>
      </c>
      <c r="AV134" s="15">
        <f>SUM(Data_sheet_PTD!$AN134:AV134)</f>
        <v>853338.56</v>
      </c>
      <c r="AW134" s="15">
        <f>SUM(Data_sheet_PTD!$AN134:AW134)</f>
        <v>929555.85000000009</v>
      </c>
      <c r="AX134" s="15">
        <f>SUM(Data_sheet_PTD!$AN134:AX134)</f>
        <v>987999.54000000015</v>
      </c>
      <c r="AY134" s="15">
        <f>SUM(Data_sheet_PTD!$AN134:AY134)</f>
        <v>1038142.3600000001</v>
      </c>
      <c r="AZ134" s="16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17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3"/>
      <c r="DA134" s="15">
        <f>SUM(Data_sheet_PTD!DA134:$DA134)</f>
        <v>14284.406455696204</v>
      </c>
      <c r="DB134" s="15">
        <f>SUM(Data_sheet_PTD!$DA134:DB134)</f>
        <v>18286.426455696208</v>
      </c>
      <c r="DC134" s="15">
        <f>SUM(Data_sheet_PTD!$DA134:DC134)</f>
        <v>31638.748808637392</v>
      </c>
      <c r="DD134" s="15">
        <f>SUM(Data_sheet_PTD!$DA134:DD134)</f>
        <v>33973.477279225619</v>
      </c>
      <c r="DE134" s="15">
        <f>SUM(Data_sheet_PTD!$DA134:DE134)</f>
        <v>35450.340926284451</v>
      </c>
      <c r="DF134" s="15">
        <f>SUM(Data_sheet_PTD!$DA134:DF134)</f>
        <v>27053.20327922565</v>
      </c>
      <c r="DG134" s="15">
        <f>SUM(Data_sheet_PTD!$DA134:DG134)</f>
        <v>18011.119043931536</v>
      </c>
      <c r="DH134" s="15">
        <f>SUM(Data_sheet_PTD!$DA134:DH134)</f>
        <v>26173.18410275508</v>
      </c>
      <c r="DI134" s="15">
        <f>SUM(Data_sheet_PTD!$DA134:DI134)</f>
        <v>26571.74727922567</v>
      </c>
      <c r="DJ134" s="15">
        <f>SUM(Data_sheet_PTD!$DA134:DJ134)</f>
        <v>23971.233279225664</v>
      </c>
      <c r="DK134" s="15">
        <f>SUM(Data_sheet_PTD!$DA134:DK134)</f>
        <v>26212.546338049196</v>
      </c>
      <c r="DL134" s="15">
        <f>SUM(Data_sheet_PTD!$DA134:DL134)</f>
        <v>19115.583161578608</v>
      </c>
      <c r="DM134" s="13"/>
      <c r="DN134" s="15">
        <f>SUM(Data_sheet_PTD!$DN134:DN134)</f>
        <v>3486.2035443038008</v>
      </c>
      <c r="DO134" s="15">
        <f>SUM(Data_sheet_PTD!$DN134:DO134)</f>
        <v>10823.163544303799</v>
      </c>
      <c r="DP134" s="15">
        <f>SUM(Data_sheet_PTD!$DN134:DP134)</f>
        <v>17209.761191362617</v>
      </c>
      <c r="DQ134" s="15">
        <f>SUM(Data_sheet_PTD!$DN134:DQ134)</f>
        <v>23852.832720774375</v>
      </c>
      <c r="DR134" s="15">
        <f>SUM(Data_sheet_PTD!$DN134:DR134)</f>
        <v>31592.719073715543</v>
      </c>
      <c r="DS134" s="15">
        <f>SUM(Data_sheet_PTD!$DN134:DS134)</f>
        <v>39388.116720774357</v>
      </c>
      <c r="DT134" s="15">
        <f>SUM(Data_sheet_PTD!$DN134:DT134)</f>
        <v>47017.480956068466</v>
      </c>
      <c r="DU134" s="15">
        <f>SUM(Data_sheet_PTD!$DN134:DU134)</f>
        <v>55353.70589724493</v>
      </c>
      <c r="DV134" s="15">
        <f>SUM(Data_sheet_PTD!$DN134:DV134)</f>
        <v>61796.472720774334</v>
      </c>
      <c r="DW134" s="15">
        <f>SUM(Data_sheet_PTD!$DN134:DW134)</f>
        <v>67176.516720774322</v>
      </c>
      <c r="DX134" s="15">
        <f>SUM(Data_sheet_PTD!$DN134:DX134)</f>
        <v>71301.953661950785</v>
      </c>
      <c r="DY134" s="15">
        <f>SUM(Data_sheet_PTD!$DN134:DY134)</f>
        <v>74841.446838421369</v>
      </c>
      <c r="DZ134" s="13"/>
      <c r="EB134" s="22">
        <f t="shared" si="7"/>
        <v>0</v>
      </c>
      <c r="EC134" s="22">
        <f t="shared" si="7"/>
        <v>0</v>
      </c>
      <c r="ED134" s="22">
        <f t="shared" si="7"/>
        <v>0</v>
      </c>
      <c r="EE134" s="22">
        <f t="shared" si="6"/>
        <v>0</v>
      </c>
      <c r="EF134" s="22">
        <f t="shared" si="6"/>
        <v>0</v>
      </c>
      <c r="EG134" s="22">
        <f t="shared" si="6"/>
        <v>0</v>
      </c>
      <c r="EH134" s="22">
        <f t="shared" si="6"/>
        <v>8.7311491370201111E-11</v>
      </c>
      <c r="EI134" s="22">
        <f t="shared" si="6"/>
        <v>1.1641532182693481E-10</v>
      </c>
      <c r="EJ134" s="22">
        <f t="shared" si="6"/>
        <v>2.0372681319713593E-10</v>
      </c>
      <c r="EK134" s="22">
        <f t="shared" si="8"/>
        <v>2.4738255888223648E-10</v>
      </c>
      <c r="EL134" s="22">
        <f t="shared" si="8"/>
        <v>3.637978807091713E-10</v>
      </c>
      <c r="EM134" s="22">
        <f t="shared" si="8"/>
        <v>2.9103830456733704E-10</v>
      </c>
    </row>
    <row r="135" spans="12:143" x14ac:dyDescent="0.3">
      <c r="L135" s="7"/>
      <c r="M135" t="s">
        <v>140</v>
      </c>
      <c r="N135" s="15">
        <f>SUM(Data_sheet_PTD!$N135:N135)</f>
        <v>24999.84</v>
      </c>
      <c r="O135" s="15">
        <f>SUM(Data_sheet_PTD!$N135:O135)</f>
        <v>52289.41</v>
      </c>
      <c r="P135" s="15">
        <f>SUM(Data_sheet_PTD!$N135:P135)</f>
        <v>86701.18</v>
      </c>
      <c r="Q135" s="15">
        <f>SUM(Data_sheet_PTD!$N135:Q135)</f>
        <v>126234.51</v>
      </c>
      <c r="R135" s="15">
        <f>SUM(Data_sheet_PTD!$N135:R135)</f>
        <v>168502.32</v>
      </c>
      <c r="S135" s="15">
        <f>SUM(Data_sheet_PTD!$N135:S135)</f>
        <v>213432.14</v>
      </c>
      <c r="T135" s="15">
        <f>SUM(Data_sheet_PTD!$N135:T135)</f>
        <v>263707.96000000002</v>
      </c>
      <c r="U135" s="15">
        <f>SUM(Data_sheet_PTD!$N135:U135)</f>
        <v>310359.86000000004</v>
      </c>
      <c r="V135" s="15">
        <f>SUM(Data_sheet_PTD!$N135:V135)</f>
        <v>347693.59</v>
      </c>
      <c r="W135" s="15">
        <f>SUM(Data_sheet_PTD!$N135:W135)</f>
        <v>384523.77</v>
      </c>
      <c r="X135" s="15">
        <f>SUM(Data_sheet_PTD!$N135:X135)</f>
        <v>412105.35000000003</v>
      </c>
      <c r="Y135" s="15">
        <f>SUM(Data_sheet_PTD!$N135:Y135)</f>
        <v>412105.35000000003</v>
      </c>
      <c r="Z135" s="16"/>
      <c r="AA135" s="15">
        <f>SUM(Data_sheet_PTD!$AA135:AA135)</f>
        <v>0</v>
      </c>
      <c r="AB135" s="15">
        <f>SUM(Data_sheet_PTD!$AA135:AB135)</f>
        <v>0</v>
      </c>
      <c r="AC135" s="15">
        <f>SUM(Data_sheet_PTD!$AA135:AC135)</f>
        <v>0</v>
      </c>
      <c r="AD135" s="15">
        <f>SUM(Data_sheet_PTD!$AA135:AD135)</f>
        <v>0</v>
      </c>
      <c r="AE135" s="15">
        <f>SUM(Data_sheet_PTD!$AA135:AE135)</f>
        <v>0</v>
      </c>
      <c r="AF135" s="15">
        <f>SUM(Data_sheet_PTD!$AA135:AF135)</f>
        <v>0</v>
      </c>
      <c r="AG135" s="15">
        <f>SUM(Data_sheet_PTD!$AA135:AG135)</f>
        <v>0</v>
      </c>
      <c r="AH135" s="15">
        <f>SUM(Data_sheet_PTD!$AA135:AH135)</f>
        <v>0</v>
      </c>
      <c r="AI135" s="15">
        <f>SUM(Data_sheet_PTD!$AA135:AI135)</f>
        <v>0</v>
      </c>
      <c r="AJ135" s="15">
        <f>SUM(Data_sheet_PTD!$AA135:AJ135)</f>
        <v>0</v>
      </c>
      <c r="AK135" s="15">
        <f>SUM(Data_sheet_PTD!$AA135:AK135)</f>
        <v>0</v>
      </c>
      <c r="AL135" s="15">
        <f>SUM(Data_sheet_PTD!$AA135:AL135)</f>
        <v>0</v>
      </c>
      <c r="AM135" s="16"/>
      <c r="AN135" s="15">
        <f>SUM(Data_sheet_PTD!$AN135:AN135)</f>
        <v>0</v>
      </c>
      <c r="AO135" s="15">
        <f>SUM(Data_sheet_PTD!$AN135:AO135)</f>
        <v>0</v>
      </c>
      <c r="AP135" s="15">
        <f>SUM(Data_sheet_PTD!$AN135:AP135)</f>
        <v>0</v>
      </c>
      <c r="AQ135" s="15">
        <f>SUM(Data_sheet_PTD!$AN135:AQ135)</f>
        <v>0</v>
      </c>
      <c r="AR135" s="15">
        <f>SUM(Data_sheet_PTD!$AN135:AR135)</f>
        <v>0</v>
      </c>
      <c r="AS135" s="15">
        <f>SUM(Data_sheet_PTD!$AN135:AS135)</f>
        <v>0</v>
      </c>
      <c r="AT135" s="15">
        <f>SUM(Data_sheet_PTD!$AN135:AT135)</f>
        <v>0</v>
      </c>
      <c r="AU135" s="15">
        <f>SUM(Data_sheet_PTD!$AN135:AU135)</f>
        <v>0</v>
      </c>
      <c r="AV135" s="15">
        <f>SUM(Data_sheet_PTD!$AN135:AV135)</f>
        <v>0</v>
      </c>
      <c r="AW135" s="15">
        <f>SUM(Data_sheet_PTD!$AN135:AW135)</f>
        <v>0</v>
      </c>
      <c r="AX135" s="15">
        <f>SUM(Data_sheet_PTD!$AN135:AX135)</f>
        <v>0</v>
      </c>
      <c r="AY135" s="15">
        <f>SUM(Data_sheet_PTD!$AN135:AY135)</f>
        <v>0</v>
      </c>
      <c r="AZ135" s="16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17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3"/>
      <c r="DA135" s="15">
        <f>SUM(Data_sheet_PTD!DA135:$DA135)</f>
        <v>0</v>
      </c>
      <c r="DB135" s="15">
        <f>SUM(Data_sheet_PTD!$DA135:DB135)</f>
        <v>0</v>
      </c>
      <c r="DC135" s="15">
        <f>SUM(Data_sheet_PTD!$DA135:DC135)</f>
        <v>0</v>
      </c>
      <c r="DD135" s="15">
        <f>SUM(Data_sheet_PTD!$DA135:DD135)</f>
        <v>0</v>
      </c>
      <c r="DE135" s="15">
        <f>SUM(Data_sheet_PTD!$DA135:DE135)</f>
        <v>0</v>
      </c>
      <c r="DF135" s="15">
        <f>SUM(Data_sheet_PTD!$DA135:DF135)</f>
        <v>0</v>
      </c>
      <c r="DG135" s="15">
        <f>SUM(Data_sheet_PTD!$DA135:DG135)</f>
        <v>0</v>
      </c>
      <c r="DH135" s="15">
        <f>SUM(Data_sheet_PTD!$DA135:DH135)</f>
        <v>0</v>
      </c>
      <c r="DI135" s="15">
        <f>SUM(Data_sheet_PTD!$DA135:DI135)</f>
        <v>0</v>
      </c>
      <c r="DJ135" s="15">
        <f>SUM(Data_sheet_PTD!$DA135:DJ135)</f>
        <v>0</v>
      </c>
      <c r="DK135" s="15">
        <f>SUM(Data_sheet_PTD!$DA135:DK135)</f>
        <v>0</v>
      </c>
      <c r="DL135" s="15">
        <f>SUM(Data_sheet_PTD!$DA135:DL135)</f>
        <v>0</v>
      </c>
      <c r="DM135" s="13"/>
      <c r="DN135" s="15">
        <f>SUM(Data_sheet_PTD!$DN135:DN135)</f>
        <v>0</v>
      </c>
      <c r="DO135" s="15">
        <f>SUM(Data_sheet_PTD!$DN135:DO135)</f>
        <v>0</v>
      </c>
      <c r="DP135" s="15">
        <f>SUM(Data_sheet_PTD!$DN135:DP135)</f>
        <v>0</v>
      </c>
      <c r="DQ135" s="15">
        <f>SUM(Data_sheet_PTD!$DN135:DQ135)</f>
        <v>0</v>
      </c>
      <c r="DR135" s="15">
        <f>SUM(Data_sheet_PTD!$DN135:DR135)</f>
        <v>0</v>
      </c>
      <c r="DS135" s="15">
        <f>SUM(Data_sheet_PTD!$DN135:DS135)</f>
        <v>0</v>
      </c>
      <c r="DT135" s="15">
        <f>SUM(Data_sheet_PTD!$DN135:DT135)</f>
        <v>0</v>
      </c>
      <c r="DU135" s="15">
        <f>SUM(Data_sheet_PTD!$DN135:DU135)</f>
        <v>0</v>
      </c>
      <c r="DV135" s="15">
        <f>SUM(Data_sheet_PTD!$DN135:DV135)</f>
        <v>0</v>
      </c>
      <c r="DW135" s="15">
        <f>SUM(Data_sheet_PTD!$DN135:DW135)</f>
        <v>0</v>
      </c>
      <c r="DX135" s="15">
        <f>SUM(Data_sheet_PTD!$DN135:DX135)</f>
        <v>0</v>
      </c>
      <c r="DY135" s="15">
        <f>SUM(Data_sheet_PTD!$DN135:DY135)</f>
        <v>0</v>
      </c>
      <c r="DZ135" s="13"/>
      <c r="EB135" s="22">
        <f t="shared" si="7"/>
        <v>0</v>
      </c>
      <c r="EC135" s="22">
        <f t="shared" si="7"/>
        <v>0</v>
      </c>
      <c r="ED135" s="22">
        <f t="shared" si="7"/>
        <v>0</v>
      </c>
      <c r="EE135" s="22">
        <f t="shared" si="6"/>
        <v>0</v>
      </c>
      <c r="EF135" s="22">
        <f t="shared" si="6"/>
        <v>0</v>
      </c>
      <c r="EG135" s="22">
        <f t="shared" si="6"/>
        <v>0</v>
      </c>
      <c r="EH135" s="22">
        <f t="shared" si="6"/>
        <v>0</v>
      </c>
      <c r="EI135" s="22">
        <f t="shared" si="6"/>
        <v>0</v>
      </c>
      <c r="EJ135" s="22">
        <f t="shared" si="6"/>
        <v>0</v>
      </c>
      <c r="EK135" s="22">
        <f t="shared" si="8"/>
        <v>0</v>
      </c>
      <c r="EL135" s="22">
        <f t="shared" si="8"/>
        <v>0</v>
      </c>
      <c r="EM135" s="22">
        <f t="shared" si="8"/>
        <v>0</v>
      </c>
    </row>
    <row r="136" spans="12:143" x14ac:dyDescent="0.3">
      <c r="L136" s="7"/>
      <c r="M136" t="s">
        <v>141</v>
      </c>
      <c r="N136" s="15">
        <f>SUM(Data_sheet_PTD!$N136:N136)</f>
        <v>45018.12</v>
      </c>
      <c r="O136" s="15">
        <f>SUM(Data_sheet_PTD!$N136:O136)</f>
        <v>95401.11</v>
      </c>
      <c r="P136" s="15">
        <f>SUM(Data_sheet_PTD!$N136:P136)</f>
        <v>152520.62</v>
      </c>
      <c r="Q136" s="15">
        <f>SUM(Data_sheet_PTD!$N136:Q136)</f>
        <v>224750.08000000002</v>
      </c>
      <c r="R136" s="15">
        <f>SUM(Data_sheet_PTD!$N136:R136)</f>
        <v>286710.62</v>
      </c>
      <c r="S136" s="15">
        <f>SUM(Data_sheet_PTD!$N136:S136)</f>
        <v>358096.55</v>
      </c>
      <c r="T136" s="15">
        <f>SUM(Data_sheet_PTD!$N136:T136)</f>
        <v>444702.38</v>
      </c>
      <c r="U136" s="15">
        <f>SUM(Data_sheet_PTD!$N136:U136)</f>
        <v>514171.7</v>
      </c>
      <c r="V136" s="15">
        <f>SUM(Data_sheet_PTD!$N136:V136)</f>
        <v>573207.69999999995</v>
      </c>
      <c r="W136" s="15">
        <f>SUM(Data_sheet_PTD!$N136:W136)</f>
        <v>630854.67999999993</v>
      </c>
      <c r="X136" s="15">
        <f>SUM(Data_sheet_PTD!$N136:X136)</f>
        <v>672998.08</v>
      </c>
      <c r="Y136" s="15">
        <f>SUM(Data_sheet_PTD!$N136:Y136)</f>
        <v>710263.41999999993</v>
      </c>
      <c r="Z136" s="16"/>
      <c r="AA136" s="15">
        <f>SUM(Data_sheet_PTD!$AA136:AA136)</f>
        <v>46780.23</v>
      </c>
      <c r="AB136" s="15">
        <f>SUM(Data_sheet_PTD!$AA136:AB136)</f>
        <v>97925.68</v>
      </c>
      <c r="AC136" s="15">
        <f>SUM(Data_sheet_PTD!$AA136:AC136)</f>
        <v>163337.22999999998</v>
      </c>
      <c r="AD136" s="15">
        <f>SUM(Data_sheet_PTD!$AA136:AD136)</f>
        <v>242341.03999999998</v>
      </c>
      <c r="AE136" s="15">
        <f>SUM(Data_sheet_PTD!$AA136:AE136)</f>
        <v>323634.45999999996</v>
      </c>
      <c r="AF136" s="15">
        <f>SUM(Data_sheet_PTD!$AA136:AF136)</f>
        <v>416760.33999999997</v>
      </c>
      <c r="AG136" s="15">
        <f>SUM(Data_sheet_PTD!$AA136:AG136)</f>
        <v>507717.33999999997</v>
      </c>
      <c r="AH136" s="15">
        <f>SUM(Data_sheet_PTD!$AA136:AH136)</f>
        <v>583107.09</v>
      </c>
      <c r="AI136" s="15">
        <f>SUM(Data_sheet_PTD!$AA136:AI136)</f>
        <v>653179.56999999995</v>
      </c>
      <c r="AJ136" s="15">
        <f>SUM(Data_sheet_PTD!$AA136:AJ136)</f>
        <v>712051.12999999989</v>
      </c>
      <c r="AK136" s="15">
        <f>SUM(Data_sheet_PTD!$AA136:AK136)</f>
        <v>751186.37999999989</v>
      </c>
      <c r="AL136" s="15">
        <f>SUM(Data_sheet_PTD!$AA136:AL136)</f>
        <v>794599.90999999992</v>
      </c>
      <c r="AM136" s="16"/>
      <c r="AN136" s="15">
        <f>SUM(Data_sheet_PTD!$AN136:AN136)</f>
        <v>52704.36</v>
      </c>
      <c r="AO136" s="15">
        <f>SUM(Data_sheet_PTD!$AN136:AO136)</f>
        <v>114895.37</v>
      </c>
      <c r="AP136" s="15">
        <f>SUM(Data_sheet_PTD!$AN136:AP136)</f>
        <v>182733.07</v>
      </c>
      <c r="AQ136" s="15">
        <f>SUM(Data_sheet_PTD!$AN136:AQ136)</f>
        <v>255731.3</v>
      </c>
      <c r="AR136" s="15">
        <f>SUM(Data_sheet_PTD!$AN136:AR136)</f>
        <v>336595.6</v>
      </c>
      <c r="AS136" s="15">
        <f>SUM(Data_sheet_PTD!$AN136:AS136)</f>
        <v>421217.37</v>
      </c>
      <c r="AT136" s="15">
        <f>SUM(Data_sheet_PTD!$AN136:AT136)</f>
        <v>497096.08</v>
      </c>
      <c r="AU136" s="15">
        <f>SUM(Data_sheet_PTD!$AN136:AU136)</f>
        <v>579143.02</v>
      </c>
      <c r="AV136" s="15">
        <f>SUM(Data_sheet_PTD!$AN136:AV136)</f>
        <v>646709.22</v>
      </c>
      <c r="AW136" s="15">
        <f>SUM(Data_sheet_PTD!$AN136:AW136)</f>
        <v>705152.23</v>
      </c>
      <c r="AX136" s="15">
        <f>SUM(Data_sheet_PTD!$AN136:AX136)</f>
        <v>746003.11</v>
      </c>
      <c r="AY136" s="15">
        <f>SUM(Data_sheet_PTD!$AN136:AY136)</f>
        <v>787488.91</v>
      </c>
      <c r="AZ136" s="16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17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3"/>
      <c r="DA136" s="15">
        <f>SUM(Data_sheet_PTD!DA136:$DA136)</f>
        <v>448.35233766233108</v>
      </c>
      <c r="DB136" s="15">
        <f>SUM(Data_sheet_PTD!$DA136:DB136)</f>
        <v>5032.5087012986951</v>
      </c>
      <c r="DC136" s="15">
        <f>SUM(Data_sheet_PTD!$DA136:DC136)</f>
        <v>410.58597402595387</v>
      </c>
      <c r="DD136" s="15">
        <f>SUM(Data_sheet_PTD!$DA136:DD136)</f>
        <v>-5594.9940259740451</v>
      </c>
      <c r="DE136" s="15">
        <f>SUM(Data_sheet_PTD!$DA136:DE136)</f>
        <v>-8071.3114943284654</v>
      </c>
      <c r="DF136" s="15">
        <f>SUM(Data_sheet_PTD!$DA136:DF136)</f>
        <v>-18717.744785467701</v>
      </c>
      <c r="DG136" s="15">
        <f>SUM(Data_sheet_PTD!$DA136:DG136)</f>
        <v>-35717.014785467698</v>
      </c>
      <c r="DH136" s="15">
        <f>SUM(Data_sheet_PTD!$DA136:DH136)</f>
        <v>-31136.962506986682</v>
      </c>
      <c r="DI136" s="15">
        <f>SUM(Data_sheet_PTD!$DA136:DI136)</f>
        <v>-35353.779215847448</v>
      </c>
      <c r="DJ136" s="15">
        <f>SUM(Data_sheet_PTD!$DA136:DJ136)</f>
        <v>-37261.899089265171</v>
      </c>
      <c r="DK136" s="15">
        <f>SUM(Data_sheet_PTD!$DA136:DK136)</f>
        <v>-36580.468582936061</v>
      </c>
      <c r="DL136" s="15">
        <f>SUM(Data_sheet_PTD!$DA136:DL136)</f>
        <v>-39558.472000657574</v>
      </c>
      <c r="DM136" s="13"/>
      <c r="DN136" s="15">
        <f>SUM(Data_sheet_PTD!$DN136:DN136)</f>
        <v>5475.7776623376667</v>
      </c>
      <c r="DO136" s="15">
        <f>SUM(Data_sheet_PTD!$DN136:DO136)</f>
        <v>11937.181298701309</v>
      </c>
      <c r="DP136" s="15">
        <f>SUM(Data_sheet_PTD!$DN136:DP136)</f>
        <v>18985.254025974042</v>
      </c>
      <c r="DQ136" s="15">
        <f>SUM(Data_sheet_PTD!$DN136:DQ136)</f>
        <v>18985.254025974042</v>
      </c>
      <c r="DR136" s="15">
        <f>SUM(Data_sheet_PTD!$DN136:DR136)</f>
        <v>21032.451494328474</v>
      </c>
      <c r="DS136" s="15">
        <f>SUM(Data_sheet_PTD!$DN136:DS136)</f>
        <v>23174.774785467715</v>
      </c>
      <c r="DT136" s="15">
        <f>SUM(Data_sheet_PTD!$DN136:DT136)</f>
        <v>25095.754785467718</v>
      </c>
      <c r="DU136" s="15">
        <f>SUM(Data_sheet_PTD!$DN136:DU136)</f>
        <v>27172.892506986707</v>
      </c>
      <c r="DV136" s="15">
        <f>SUM(Data_sheet_PTD!$DN136:DV136)</f>
        <v>28883.429215847467</v>
      </c>
      <c r="DW136" s="15">
        <f>SUM(Data_sheet_PTD!$DN136:DW136)</f>
        <v>30362.999089265191</v>
      </c>
      <c r="DX136" s="15">
        <f>SUM(Data_sheet_PTD!$DN136:DX136)</f>
        <v>31397.198582936078</v>
      </c>
      <c r="DY136" s="15">
        <f>SUM(Data_sheet_PTD!$DN136:DY136)</f>
        <v>32447.472000657599</v>
      </c>
      <c r="DZ136" s="13"/>
      <c r="EB136" s="22">
        <f t="shared" si="7"/>
        <v>0</v>
      </c>
      <c r="EC136" s="22">
        <f t="shared" si="7"/>
        <v>0</v>
      </c>
      <c r="ED136" s="22">
        <f t="shared" si="7"/>
        <v>2.9103830456733704E-11</v>
      </c>
      <c r="EE136" s="22">
        <f t="shared" si="6"/>
        <v>0</v>
      </c>
      <c r="EF136" s="22">
        <f t="shared" si="6"/>
        <v>0</v>
      </c>
      <c r="EG136" s="22">
        <f t="shared" si="6"/>
        <v>1.4551915228366852E-11</v>
      </c>
      <c r="EH136" s="22">
        <f t="shared" si="6"/>
        <v>2.9103830456733704E-11</v>
      </c>
      <c r="EI136" s="22">
        <f t="shared" si="6"/>
        <v>2.5465851649641991E-11</v>
      </c>
      <c r="EJ136" s="22">
        <f t="shared" si="6"/>
        <v>0</v>
      </c>
      <c r="EK136" s="22">
        <f t="shared" si="8"/>
        <v>7.2759576141834259E-11</v>
      </c>
      <c r="EL136" s="22">
        <f t="shared" si="8"/>
        <v>8.0035533756017685E-11</v>
      </c>
      <c r="EM136" s="22">
        <f t="shared" si="8"/>
        <v>9.0949470177292824E-11</v>
      </c>
    </row>
    <row r="137" spans="12:143" x14ac:dyDescent="0.3">
      <c r="L137" s="7"/>
      <c r="M137" t="s">
        <v>142</v>
      </c>
      <c r="N137" s="15">
        <f>SUM(Data_sheet_PTD!$N137:N137)</f>
        <v>40795.279999999999</v>
      </c>
      <c r="O137" s="15">
        <f>SUM(Data_sheet_PTD!$N137:O137)</f>
        <v>86618.880000000005</v>
      </c>
      <c r="P137" s="15">
        <f>SUM(Data_sheet_PTD!$N137:P137)</f>
        <v>138351.71000000002</v>
      </c>
      <c r="Q137" s="15">
        <f>SUM(Data_sheet_PTD!$N137:Q137)</f>
        <v>196138.53000000003</v>
      </c>
      <c r="R137" s="15">
        <f>SUM(Data_sheet_PTD!$N137:R137)</f>
        <v>254330.69000000003</v>
      </c>
      <c r="S137" s="15">
        <f>SUM(Data_sheet_PTD!$N137:S137)</f>
        <v>318435.43000000005</v>
      </c>
      <c r="T137" s="15">
        <f>SUM(Data_sheet_PTD!$N137:T137)</f>
        <v>389258.00000000006</v>
      </c>
      <c r="U137" s="15">
        <f>SUM(Data_sheet_PTD!$N137:U137)</f>
        <v>457439.99000000005</v>
      </c>
      <c r="V137" s="15">
        <f>SUM(Data_sheet_PTD!$N137:V137)</f>
        <v>517392.01000000007</v>
      </c>
      <c r="W137" s="15">
        <f>SUM(Data_sheet_PTD!$N137:W137)</f>
        <v>578171.16</v>
      </c>
      <c r="X137" s="15">
        <f>SUM(Data_sheet_PTD!$N137:X137)</f>
        <v>623963.64</v>
      </c>
      <c r="Y137" s="15">
        <f>SUM(Data_sheet_PTD!$N137:Y137)</f>
        <v>667576.34</v>
      </c>
      <c r="Z137" s="16"/>
      <c r="AA137" s="15">
        <f>SUM(Data_sheet_PTD!$AA137:AA137)</f>
        <v>53304.97</v>
      </c>
      <c r="AB137" s="15">
        <f>SUM(Data_sheet_PTD!$AA137:AB137)</f>
        <v>107940.47</v>
      </c>
      <c r="AC137" s="15">
        <f>SUM(Data_sheet_PTD!$AA137:AC137)</f>
        <v>184486.84</v>
      </c>
      <c r="AD137" s="15">
        <f>SUM(Data_sheet_PTD!$AA137:AD137)</f>
        <v>270271.25</v>
      </c>
      <c r="AE137" s="15">
        <f>SUM(Data_sheet_PTD!$AA137:AE137)</f>
        <v>355409.95</v>
      </c>
      <c r="AF137" s="15">
        <f>SUM(Data_sheet_PTD!$AA137:AF137)</f>
        <v>459666.04000000004</v>
      </c>
      <c r="AG137" s="15">
        <f>SUM(Data_sheet_PTD!$AA137:AG137)</f>
        <v>551618.83000000007</v>
      </c>
      <c r="AH137" s="15">
        <f>SUM(Data_sheet_PTD!$AA137:AH137)</f>
        <v>651705.57000000007</v>
      </c>
      <c r="AI137" s="15">
        <f>SUM(Data_sheet_PTD!$AA137:AI137)</f>
        <v>740857.75</v>
      </c>
      <c r="AJ137" s="15">
        <f>SUM(Data_sheet_PTD!$AA137:AJ137)</f>
        <v>817763.56</v>
      </c>
      <c r="AK137" s="15">
        <f>SUM(Data_sheet_PTD!$AA137:AK137)</f>
        <v>874842.78</v>
      </c>
      <c r="AL137" s="15">
        <f>SUM(Data_sheet_PTD!$AA137:AL137)</f>
        <v>918853.59000000008</v>
      </c>
      <c r="AM137" s="16"/>
      <c r="AN137" s="15">
        <f>SUM(Data_sheet_PTD!$AN137:AN137)</f>
        <v>70957.62</v>
      </c>
      <c r="AO137" s="15">
        <f>SUM(Data_sheet_PTD!$AN137:AO137)</f>
        <v>146872.65999999997</v>
      </c>
      <c r="AP137" s="15">
        <f>SUM(Data_sheet_PTD!$AN137:AP137)</f>
        <v>233185.22999999998</v>
      </c>
      <c r="AQ137" s="15">
        <f>SUM(Data_sheet_PTD!$AN137:AQ137)</f>
        <v>326448.25</v>
      </c>
      <c r="AR137" s="15">
        <f>SUM(Data_sheet_PTD!$AN137:AR137)</f>
        <v>426257.98</v>
      </c>
      <c r="AS137" s="15">
        <f>SUM(Data_sheet_PTD!$AN137:AS137)</f>
        <v>532238.49</v>
      </c>
      <c r="AT137" s="15">
        <f>SUM(Data_sheet_PTD!$AN137:AT137)</f>
        <v>630696.61</v>
      </c>
      <c r="AU137" s="15">
        <f>SUM(Data_sheet_PTD!$AN137:AU137)</f>
        <v>741538.42999999993</v>
      </c>
      <c r="AV137" s="15">
        <f>SUM(Data_sheet_PTD!$AN137:AV137)</f>
        <v>836191.29999999993</v>
      </c>
      <c r="AW137" s="15">
        <f>SUM(Data_sheet_PTD!$AN137:AW137)</f>
        <v>926099.91999999993</v>
      </c>
      <c r="AX137" s="15">
        <f>SUM(Data_sheet_PTD!$AN137:AX137)</f>
        <v>985869.30999999994</v>
      </c>
      <c r="AY137" s="15">
        <f>SUM(Data_sheet_PTD!$AN137:AY137)</f>
        <v>1042740.07</v>
      </c>
      <c r="AZ137" s="16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17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3"/>
      <c r="DA137" s="15">
        <f>SUM(Data_sheet_PTD!DA137:$DA137)</f>
        <v>9679.8837078651704</v>
      </c>
      <c r="DB137" s="15">
        <f>SUM(Data_sheet_PTD!$DA137:DB137)</f>
        <v>22429.643932584273</v>
      </c>
      <c r="DC137" s="15">
        <f>SUM(Data_sheet_PTD!$DA137:DC137)</f>
        <v>22497.802359550577</v>
      </c>
      <c r="DD137" s="15">
        <f>SUM(Data_sheet_PTD!$DA137:DD137)</f>
        <v>29976.41235955057</v>
      </c>
      <c r="DE137" s="15">
        <f>SUM(Data_sheet_PTD!$DA137:DE137)</f>
        <v>44647.44235955058</v>
      </c>
      <c r="DF137" s="15">
        <f>SUM(Data_sheet_PTD!$DA137:DF137)</f>
        <v>46371.862359550578</v>
      </c>
      <c r="DG137" s="15">
        <f>SUM(Data_sheet_PTD!$DA137:DG137)</f>
        <v>52877.19235955058</v>
      </c>
      <c r="DH137" s="15">
        <f>SUM(Data_sheet_PTD!$DA137:DH137)</f>
        <v>63632.272359550581</v>
      </c>
      <c r="DI137" s="15">
        <f>SUM(Data_sheet_PTD!$DA137:DI137)</f>
        <v>69132.962359550584</v>
      </c>
      <c r="DJ137" s="15">
        <f>SUM(Data_sheet_PTD!$DA137:DJ137)</f>
        <v>82135.772359550581</v>
      </c>
      <c r="DK137" s="15">
        <f>SUM(Data_sheet_PTD!$DA137:DK137)</f>
        <v>84825.94235955058</v>
      </c>
      <c r="DL137" s="15">
        <f>SUM(Data_sheet_PTD!$DA137:DL137)</f>
        <v>97685.892359550577</v>
      </c>
      <c r="DM137" s="13"/>
      <c r="DN137" s="15">
        <f>SUM(Data_sheet_PTD!$DN137:DN137)</f>
        <v>7972.7662921348292</v>
      </c>
      <c r="DO137" s="15">
        <f>SUM(Data_sheet_PTD!$DN137:DO137)</f>
        <v>16502.546067415726</v>
      </c>
      <c r="DP137" s="15">
        <f>SUM(Data_sheet_PTD!$DN137:DP137)</f>
        <v>26200.587640449434</v>
      </c>
      <c r="DQ137" s="15">
        <f>SUM(Data_sheet_PTD!$DN137:DQ137)</f>
        <v>26200.587640449434</v>
      </c>
      <c r="DR137" s="15">
        <f>SUM(Data_sheet_PTD!$DN137:DR137)</f>
        <v>26200.587640449434</v>
      </c>
      <c r="DS137" s="15">
        <f>SUM(Data_sheet_PTD!$DN137:DS137)</f>
        <v>26200.587640449434</v>
      </c>
      <c r="DT137" s="15">
        <f>SUM(Data_sheet_PTD!$DN137:DT137)</f>
        <v>26200.587640449434</v>
      </c>
      <c r="DU137" s="15">
        <f>SUM(Data_sheet_PTD!$DN137:DU137)</f>
        <v>26200.587640449434</v>
      </c>
      <c r="DV137" s="15">
        <f>SUM(Data_sheet_PTD!$DN137:DV137)</f>
        <v>26200.587640449434</v>
      </c>
      <c r="DW137" s="15">
        <f>SUM(Data_sheet_PTD!$DN137:DW137)</f>
        <v>26200.587640449434</v>
      </c>
      <c r="DX137" s="15">
        <f>SUM(Data_sheet_PTD!$DN137:DX137)</f>
        <v>26200.587640449434</v>
      </c>
      <c r="DY137" s="15">
        <f>SUM(Data_sheet_PTD!$DN137:DY137)</f>
        <v>26200.587640449434</v>
      </c>
      <c r="DZ137" s="13"/>
      <c r="EB137" s="22">
        <f t="shared" si="7"/>
        <v>0</v>
      </c>
      <c r="EC137" s="22">
        <f t="shared" si="7"/>
        <v>0</v>
      </c>
      <c r="ED137" s="22">
        <f t="shared" si="7"/>
        <v>0</v>
      </c>
      <c r="EE137" s="22">
        <f t="shared" si="6"/>
        <v>0</v>
      </c>
      <c r="EF137" s="22">
        <f t="shared" si="6"/>
        <v>0</v>
      </c>
      <c r="EG137" s="22">
        <f t="shared" si="6"/>
        <v>0</v>
      </c>
      <c r="EH137" s="22">
        <f t="shared" si="6"/>
        <v>0</v>
      </c>
      <c r="EI137" s="22">
        <f t="shared" si="6"/>
        <v>-1.4551915228366852E-10</v>
      </c>
      <c r="EJ137" s="22">
        <f t="shared" si="6"/>
        <v>0</v>
      </c>
      <c r="EK137" s="22">
        <f t="shared" si="8"/>
        <v>-1.4551915228366852E-10</v>
      </c>
      <c r="EL137" s="22">
        <f t="shared" si="8"/>
        <v>0</v>
      </c>
      <c r="EM137" s="22">
        <f t="shared" si="8"/>
        <v>-1.4551915228366852E-10</v>
      </c>
    </row>
    <row r="138" spans="12:143" x14ac:dyDescent="0.3">
      <c r="L138" s="7"/>
      <c r="M138" t="s">
        <v>143</v>
      </c>
      <c r="N138" s="15">
        <f>SUM(Data_sheet_PTD!$N138:N138)</f>
        <v>42608.1</v>
      </c>
      <c r="O138" s="15">
        <f>SUM(Data_sheet_PTD!$N138:O138)</f>
        <v>90595.67</v>
      </c>
      <c r="P138" s="15">
        <f>SUM(Data_sheet_PTD!$N138:P138)</f>
        <v>146411.28</v>
      </c>
      <c r="Q138" s="15">
        <f>SUM(Data_sheet_PTD!$N138:Q138)</f>
        <v>214392.56</v>
      </c>
      <c r="R138" s="15">
        <f>SUM(Data_sheet_PTD!$N138:R138)</f>
        <v>284100.33</v>
      </c>
      <c r="S138" s="15">
        <f>SUM(Data_sheet_PTD!$N138:S138)</f>
        <v>358915.04000000004</v>
      </c>
      <c r="T138" s="15">
        <f>SUM(Data_sheet_PTD!$N138:T138)</f>
        <v>437140.57000000007</v>
      </c>
      <c r="U138" s="15">
        <f>SUM(Data_sheet_PTD!$N138:U138)</f>
        <v>509027.68000000005</v>
      </c>
      <c r="V138" s="15">
        <f>SUM(Data_sheet_PTD!$N138:V138)</f>
        <v>569387.20000000007</v>
      </c>
      <c r="W138" s="15">
        <f>SUM(Data_sheet_PTD!$N138:W138)</f>
        <v>627983.14000000013</v>
      </c>
      <c r="X138" s="15">
        <f>SUM(Data_sheet_PTD!$N138:X138)</f>
        <v>675935.4800000001</v>
      </c>
      <c r="Y138" s="15">
        <f>SUM(Data_sheet_PTD!$N138:Y138)</f>
        <v>719324.44000000006</v>
      </c>
      <c r="Z138" s="16"/>
      <c r="AA138" s="15">
        <f>SUM(Data_sheet_PTD!$AA138:AA138)</f>
        <v>54386.73</v>
      </c>
      <c r="AB138" s="15">
        <f>SUM(Data_sheet_PTD!$AA138:AB138)</f>
        <v>100396.43</v>
      </c>
      <c r="AC138" s="15">
        <f>SUM(Data_sheet_PTD!$AA138:AC138)</f>
        <v>168130.11</v>
      </c>
      <c r="AD138" s="15">
        <f>SUM(Data_sheet_PTD!$AA138:AD138)</f>
        <v>244639.22999999998</v>
      </c>
      <c r="AE138" s="15">
        <f>SUM(Data_sheet_PTD!$AA138:AE138)</f>
        <v>328341.09999999998</v>
      </c>
      <c r="AF138" s="15">
        <f>SUM(Data_sheet_PTD!$AA138:AF138)</f>
        <v>422642.44999999995</v>
      </c>
      <c r="AG138" s="15">
        <f>SUM(Data_sheet_PTD!$AA138:AG138)</f>
        <v>506927.36999999994</v>
      </c>
      <c r="AH138" s="15">
        <f>SUM(Data_sheet_PTD!$AA138:AH138)</f>
        <v>586344.68999999994</v>
      </c>
      <c r="AI138" s="15">
        <f>SUM(Data_sheet_PTD!$AA138:AI138)</f>
        <v>661402.3899999999</v>
      </c>
      <c r="AJ138" s="15">
        <f>SUM(Data_sheet_PTD!$AA138:AJ138)</f>
        <v>727916.54999999993</v>
      </c>
      <c r="AK138" s="15">
        <f>SUM(Data_sheet_PTD!$AA138:AK138)</f>
        <v>783014.60999999987</v>
      </c>
      <c r="AL138" s="15">
        <f>SUM(Data_sheet_PTD!$AA138:AL138)</f>
        <v>833993.33999999985</v>
      </c>
      <c r="AM138" s="16"/>
      <c r="AN138" s="15">
        <f>SUM(Data_sheet_PTD!$AN138:AN138)</f>
        <v>60101.760000000002</v>
      </c>
      <c r="AO138" s="15">
        <f>SUM(Data_sheet_PTD!$AN138:AO138)</f>
        <v>130207.26000000001</v>
      </c>
      <c r="AP138" s="15">
        <f>SUM(Data_sheet_PTD!$AN138:AP138)</f>
        <v>207464.35</v>
      </c>
      <c r="AQ138" s="15">
        <f>SUM(Data_sheet_PTD!$AN138:AQ138)</f>
        <v>289727.7</v>
      </c>
      <c r="AR138" s="15">
        <f>SUM(Data_sheet_PTD!$AN138:AR138)</f>
        <v>378557.07</v>
      </c>
      <c r="AS138" s="15">
        <f>SUM(Data_sheet_PTD!$AN138:AS138)</f>
        <v>465442.4</v>
      </c>
      <c r="AT138" s="15">
        <f>SUM(Data_sheet_PTD!$AN138:AT138)</f>
        <v>546322.07000000007</v>
      </c>
      <c r="AU138" s="15">
        <f>SUM(Data_sheet_PTD!$AN138:AU138)</f>
        <v>638115.49000000011</v>
      </c>
      <c r="AV138" s="15">
        <f>SUM(Data_sheet_PTD!$AN138:AV138)</f>
        <v>711906.79000000015</v>
      </c>
      <c r="AW138" s="15">
        <f>SUM(Data_sheet_PTD!$AN138:AW138)</f>
        <v>784724.02000000014</v>
      </c>
      <c r="AX138" s="15">
        <f>SUM(Data_sheet_PTD!$AN138:AX138)</f>
        <v>840290.52000000014</v>
      </c>
      <c r="AY138" s="15">
        <f>SUM(Data_sheet_PTD!$AN138:AY138)</f>
        <v>891703.93000000017</v>
      </c>
      <c r="AZ138" s="16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17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3"/>
      <c r="DA138" s="15">
        <f>SUM(Data_sheet_PTD!DA138:$DA138)</f>
        <v>2376.0433333333344</v>
      </c>
      <c r="DB138" s="15">
        <f>SUM(Data_sheet_PTD!$DA138:DB138)</f>
        <v>22577.093333333338</v>
      </c>
      <c r="DC138" s="15">
        <f>SUM(Data_sheet_PTD!$DA138:DC138)</f>
        <v>32100.503333333345</v>
      </c>
      <c r="DD138" s="15">
        <f>SUM(Data_sheet_PTD!$DA138:DD138)</f>
        <v>37854.733333333366</v>
      </c>
      <c r="DE138" s="15">
        <f>SUM(Data_sheet_PTD!$DA138:DE138)</f>
        <v>42982.233333333366</v>
      </c>
      <c r="DF138" s="15">
        <f>SUM(Data_sheet_PTD!$DA138:DF138)</f>
        <v>35566.213333333362</v>
      </c>
      <c r="DG138" s="15">
        <f>SUM(Data_sheet_PTD!$DA138:DG138)</f>
        <v>32160.963333333362</v>
      </c>
      <c r="DH138" s="15">
        <f>SUM(Data_sheet_PTD!$DA138:DH138)</f>
        <v>44537.063333333354</v>
      </c>
      <c r="DI138" s="15">
        <f>SUM(Data_sheet_PTD!$DA138:DI138)</f>
        <v>43270.663333333352</v>
      </c>
      <c r="DJ138" s="15">
        <f>SUM(Data_sheet_PTD!$DA138:DJ138)</f>
        <v>43972.407948717955</v>
      </c>
      <c r="DK138" s="15">
        <f>SUM(Data_sheet_PTD!$DA138:DK138)</f>
        <v>40166.501794871816</v>
      </c>
      <c r="DL138" s="15">
        <f>SUM(Data_sheet_PTD!$DA138:DL138)</f>
        <v>36646.304102564121</v>
      </c>
      <c r="DM138" s="13"/>
      <c r="DN138" s="15">
        <f>SUM(Data_sheet_PTD!$DN138:DN138)</f>
        <v>3338.9866666666608</v>
      </c>
      <c r="DO138" s="15">
        <f>SUM(Data_sheet_PTD!$DN138:DO138)</f>
        <v>7233.736666666653</v>
      </c>
      <c r="DP138" s="15">
        <f>SUM(Data_sheet_PTD!$DN138:DP138)</f>
        <v>7233.736666666653</v>
      </c>
      <c r="DQ138" s="15">
        <f>SUM(Data_sheet_PTD!$DN138:DQ138)</f>
        <v>7233.736666666653</v>
      </c>
      <c r="DR138" s="15">
        <f>SUM(Data_sheet_PTD!$DN138:DR138)</f>
        <v>7233.736666666653</v>
      </c>
      <c r="DS138" s="15">
        <f>SUM(Data_sheet_PTD!$DN138:DS138)</f>
        <v>7233.736666666653</v>
      </c>
      <c r="DT138" s="15">
        <f>SUM(Data_sheet_PTD!$DN138:DT138)</f>
        <v>7233.736666666653</v>
      </c>
      <c r="DU138" s="15">
        <f>SUM(Data_sheet_PTD!$DN138:DU138)</f>
        <v>7233.736666666653</v>
      </c>
      <c r="DV138" s="15">
        <f>SUM(Data_sheet_PTD!$DN138:DV138)</f>
        <v>7233.736666666653</v>
      </c>
      <c r="DW138" s="15">
        <f>SUM(Data_sheet_PTD!$DN138:DW138)</f>
        <v>12835.062051282042</v>
      </c>
      <c r="DX138" s="15">
        <f>SUM(Data_sheet_PTD!$DN138:DX138)</f>
        <v>17109.408205128202</v>
      </c>
      <c r="DY138" s="15">
        <f>SUM(Data_sheet_PTD!$DN138:DY138)</f>
        <v>21064.285897435897</v>
      </c>
      <c r="DZ138" s="13"/>
      <c r="EB138" s="22">
        <f t="shared" si="7"/>
        <v>0</v>
      </c>
      <c r="EC138" s="22">
        <f t="shared" si="7"/>
        <v>0</v>
      </c>
      <c r="ED138" s="22">
        <f t="shared" si="7"/>
        <v>0</v>
      </c>
      <c r="EE138" s="22">
        <f t="shared" si="6"/>
        <v>0</v>
      </c>
      <c r="EF138" s="22">
        <f t="shared" si="6"/>
        <v>0</v>
      </c>
      <c r="EG138" s="22">
        <f t="shared" si="6"/>
        <v>5.8207660913467407E-11</v>
      </c>
      <c r="EH138" s="22">
        <f t="shared" si="6"/>
        <v>1.1641532182693481E-10</v>
      </c>
      <c r="EI138" s="22">
        <f t="shared" si="6"/>
        <v>1.6007106751203537E-10</v>
      </c>
      <c r="EJ138" s="22">
        <f t="shared" si="6"/>
        <v>2.4738255888223648E-10</v>
      </c>
      <c r="EK138" s="22">
        <f t="shared" si="8"/>
        <v>2.0372681319713593E-10</v>
      </c>
      <c r="EL138" s="22">
        <f t="shared" si="8"/>
        <v>2.4738255888223648E-10</v>
      </c>
      <c r="EM138" s="22">
        <f t="shared" si="8"/>
        <v>2.9831426218152046E-10</v>
      </c>
    </row>
    <row r="139" spans="12:143" x14ac:dyDescent="0.3">
      <c r="L139" s="7"/>
      <c r="M139" t="s">
        <v>144</v>
      </c>
      <c r="N139" s="15">
        <f>SUM(Data_sheet_PTD!$N139:N139)</f>
        <v>27665.43</v>
      </c>
      <c r="O139" s="15">
        <f>SUM(Data_sheet_PTD!$N139:O139)</f>
        <v>61135.31</v>
      </c>
      <c r="P139" s="15">
        <f>SUM(Data_sheet_PTD!$N139:P139)</f>
        <v>100257.09</v>
      </c>
      <c r="Q139" s="15">
        <f>SUM(Data_sheet_PTD!$N139:Q139)</f>
        <v>148338.01</v>
      </c>
      <c r="R139" s="15">
        <f>SUM(Data_sheet_PTD!$N139:R139)</f>
        <v>195059.09000000003</v>
      </c>
      <c r="S139" s="15">
        <f>SUM(Data_sheet_PTD!$N139:S139)</f>
        <v>244489.17000000004</v>
      </c>
      <c r="T139" s="15">
        <f>SUM(Data_sheet_PTD!$N139:T139)</f>
        <v>298645.71000000002</v>
      </c>
      <c r="U139" s="15">
        <f>SUM(Data_sheet_PTD!$N139:U139)</f>
        <v>349097.52</v>
      </c>
      <c r="V139" s="15">
        <f>SUM(Data_sheet_PTD!$N139:V139)</f>
        <v>388961.09</v>
      </c>
      <c r="W139" s="15">
        <f>SUM(Data_sheet_PTD!$N139:W139)</f>
        <v>428908.42000000004</v>
      </c>
      <c r="X139" s="15">
        <f>SUM(Data_sheet_PTD!$N139:X139)</f>
        <v>457909.12000000005</v>
      </c>
      <c r="Y139" s="15">
        <f>SUM(Data_sheet_PTD!$N139:Y139)</f>
        <v>484129.76000000007</v>
      </c>
      <c r="Z139" s="16"/>
      <c r="AA139" s="15">
        <f>SUM(Data_sheet_PTD!$AA139:AA139)</f>
        <v>33284.94</v>
      </c>
      <c r="AB139" s="15">
        <f>SUM(Data_sheet_PTD!$AA139:AB139)</f>
        <v>75754.820000000007</v>
      </c>
      <c r="AC139" s="15">
        <f>SUM(Data_sheet_PTD!$AA139:AC139)</f>
        <v>131559.57</v>
      </c>
      <c r="AD139" s="15">
        <f>SUM(Data_sheet_PTD!$AA139:AD139)</f>
        <v>195381.33000000002</v>
      </c>
      <c r="AE139" s="15">
        <f>SUM(Data_sheet_PTD!$AA139:AE139)</f>
        <v>265346.02</v>
      </c>
      <c r="AF139" s="15">
        <f>SUM(Data_sheet_PTD!$AA139:AF139)</f>
        <v>341059.25</v>
      </c>
      <c r="AG139" s="15">
        <f>SUM(Data_sheet_PTD!$AA139:AG139)</f>
        <v>406497.12</v>
      </c>
      <c r="AH139" s="15">
        <f>SUM(Data_sheet_PTD!$AA139:AH139)</f>
        <v>465154.4</v>
      </c>
      <c r="AI139" s="15">
        <f>SUM(Data_sheet_PTD!$AA139:AI139)</f>
        <v>520023.12</v>
      </c>
      <c r="AJ139" s="15">
        <f>SUM(Data_sheet_PTD!$AA139:AJ139)</f>
        <v>566315.19999999995</v>
      </c>
      <c r="AK139" s="15">
        <f>SUM(Data_sheet_PTD!$AA139:AK139)</f>
        <v>597966.6399999999</v>
      </c>
      <c r="AL139" s="15">
        <f>SUM(Data_sheet_PTD!$AA139:AL139)</f>
        <v>629759.31999999995</v>
      </c>
      <c r="AM139" s="16"/>
      <c r="AN139" s="15">
        <f>SUM(Data_sheet_PTD!$AN139:AN139)</f>
        <v>37268.300000000003</v>
      </c>
      <c r="AO139" s="15">
        <f>SUM(Data_sheet_PTD!$AN139:AO139)</f>
        <v>83803.89</v>
      </c>
      <c r="AP139" s="15">
        <f>SUM(Data_sheet_PTD!$AN139:AP139)</f>
        <v>136754.68</v>
      </c>
      <c r="AQ139" s="15">
        <f>SUM(Data_sheet_PTD!$AN139:AQ139)</f>
        <v>196455.24</v>
      </c>
      <c r="AR139" s="15">
        <f>SUM(Data_sheet_PTD!$AN139:AR139)</f>
        <v>265217.68</v>
      </c>
      <c r="AS139" s="15">
        <f>SUM(Data_sheet_PTD!$AN139:AS139)</f>
        <v>331126.76</v>
      </c>
      <c r="AT139" s="15">
        <f>SUM(Data_sheet_PTD!$AN139:AT139)</f>
        <v>391856.32</v>
      </c>
      <c r="AU139" s="15">
        <f>SUM(Data_sheet_PTD!$AN139:AU139)</f>
        <v>456528.28</v>
      </c>
      <c r="AV139" s="15">
        <f>SUM(Data_sheet_PTD!$AN139:AV139)</f>
        <v>508053.30000000005</v>
      </c>
      <c r="AW139" s="15">
        <f>SUM(Data_sheet_PTD!$AN139:AW139)</f>
        <v>553069.05000000005</v>
      </c>
      <c r="AX139" s="15">
        <f>SUM(Data_sheet_PTD!$AN139:AX139)</f>
        <v>588524.39</v>
      </c>
      <c r="AY139" s="15">
        <f>SUM(Data_sheet_PTD!$AN139:AY139)</f>
        <v>619701.94000000006</v>
      </c>
      <c r="AZ139" s="16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17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3"/>
      <c r="DA139" s="15">
        <f>SUM(Data_sheet_PTD!DA139:$DA139)</f>
        <v>-734.14632911393187</v>
      </c>
      <c r="DB139" s="15">
        <f>SUM(Data_sheet_PTD!$DA139:DB139)</f>
        <v>-791.84303797469829</v>
      </c>
      <c r="DC139" s="15">
        <f>SUM(Data_sheet_PTD!$DA139:DC139)</f>
        <v>-8337.6451898734322</v>
      </c>
      <c r="DD139" s="15">
        <f>SUM(Data_sheet_PTD!$DA139:DD139)</f>
        <v>-17748.768227848126</v>
      </c>
      <c r="DE139" s="15">
        <f>SUM(Data_sheet_PTD!$DA139:DE139)</f>
        <v>-25043.892658227873</v>
      </c>
      <c r="DF139" s="15">
        <f>SUM(Data_sheet_PTD!$DA139:DF139)</f>
        <v>-40688.087721519012</v>
      </c>
      <c r="DG139" s="15">
        <f>SUM(Data_sheet_PTD!$DA139:DG139)</f>
        <v>-50777.497974683582</v>
      </c>
      <c r="DH139" s="15">
        <f>SUM(Data_sheet_PTD!$DA139:DH139)</f>
        <v>-53333.800625285992</v>
      </c>
      <c r="DI139" s="15">
        <f>SUM(Data_sheet_PTD!$DA139:DI139)</f>
        <v>-63506.11773371973</v>
      </c>
      <c r="DJ139" s="15">
        <f>SUM(Data_sheet_PTD!$DA139:DJ139)</f>
        <v>-70748.390504804061</v>
      </c>
      <c r="DK139" s="15">
        <f>SUM(Data_sheet_PTD!$DA139:DK139)</f>
        <v>-68653.181589141401</v>
      </c>
      <c r="DL139" s="15">
        <f>SUM(Data_sheet_PTD!$DA139:DL139)</f>
        <v>-70770.844119261877</v>
      </c>
      <c r="DM139" s="13"/>
      <c r="DN139" s="15">
        <f>SUM(Data_sheet_PTD!$DN139:DN139)</f>
        <v>4717.5063291139277</v>
      </c>
      <c r="DO139" s="15">
        <f>SUM(Data_sheet_PTD!$DN139:DO139)</f>
        <v>8840.9130379746894</v>
      </c>
      <c r="DP139" s="15">
        <f>SUM(Data_sheet_PTD!$DN139:DP139)</f>
        <v>13532.755189873427</v>
      </c>
      <c r="DQ139" s="15">
        <f>SUM(Data_sheet_PTD!$DN139:DQ139)</f>
        <v>18822.678227848115</v>
      </c>
      <c r="DR139" s="15">
        <f>SUM(Data_sheet_PTD!$DN139:DR139)</f>
        <v>24915.552658227869</v>
      </c>
      <c r="DS139" s="15">
        <f>SUM(Data_sheet_PTD!$DN139:DS139)</f>
        <v>30755.597721519014</v>
      </c>
      <c r="DT139" s="15">
        <f>SUM(Data_sheet_PTD!$DN139:DT139)</f>
        <v>36136.697974683571</v>
      </c>
      <c r="DU139" s="15">
        <f>SUM(Data_sheet_PTD!$DN139:DU139)</f>
        <v>44707.680625285982</v>
      </c>
      <c r="DV139" s="15">
        <f>SUM(Data_sheet_PTD!$DN139:DV139)</f>
        <v>51536.297733719715</v>
      </c>
      <c r="DW139" s="15">
        <f>SUM(Data_sheet_PTD!$DN139:DW139)</f>
        <v>57502.240504804053</v>
      </c>
      <c r="DX139" s="15">
        <f>SUM(Data_sheet_PTD!$DN139:DX139)</f>
        <v>59210.931589141401</v>
      </c>
      <c r="DY139" s="15">
        <f>SUM(Data_sheet_PTD!$DN139:DY139)</f>
        <v>60713.46411926188</v>
      </c>
      <c r="DZ139" s="13"/>
      <c r="EB139" s="22">
        <f t="shared" si="7"/>
        <v>4.5474735088646412E-12</v>
      </c>
      <c r="EC139" s="22">
        <f t="shared" si="7"/>
        <v>0</v>
      </c>
      <c r="ED139" s="22">
        <f t="shared" si="7"/>
        <v>-9.0949470177292824E-12</v>
      </c>
      <c r="EE139" s="22">
        <f t="shared" si="6"/>
        <v>-1.4551915228366852E-11</v>
      </c>
      <c r="EF139" s="22">
        <f t="shared" si="6"/>
        <v>-2.1827872842550278E-11</v>
      </c>
      <c r="EG139" s="22">
        <f t="shared" si="6"/>
        <v>0</v>
      </c>
      <c r="EH139" s="22">
        <f t="shared" si="6"/>
        <v>2.1827872842550278E-11</v>
      </c>
      <c r="EI139" s="22">
        <f t="shared" si="6"/>
        <v>1.4551915228366852E-11</v>
      </c>
      <c r="EJ139" s="22">
        <f t="shared" si="6"/>
        <v>6.5483618527650833E-11</v>
      </c>
      <c r="EK139" s="22">
        <f t="shared" si="8"/>
        <v>1.0186340659856796E-10</v>
      </c>
      <c r="EL139" s="22">
        <f t="shared" si="8"/>
        <v>1.1641532182693481E-10</v>
      </c>
      <c r="EM139" s="22">
        <f t="shared" si="8"/>
        <v>1.0913936421275139E-10</v>
      </c>
    </row>
    <row r="140" spans="12:143" x14ac:dyDescent="0.3">
      <c r="L140" s="7"/>
      <c r="M140" t="s">
        <v>145</v>
      </c>
      <c r="N140" s="15">
        <f>SUM(Data_sheet_PTD!$N140:N140)</f>
        <v>34427.699999999997</v>
      </c>
      <c r="O140" s="15">
        <f>SUM(Data_sheet_PTD!$N140:O140)</f>
        <v>70864.56</v>
      </c>
      <c r="P140" s="15">
        <f>SUM(Data_sheet_PTD!$N140:P140)</f>
        <v>112545.57999999999</v>
      </c>
      <c r="Q140" s="15">
        <f>SUM(Data_sheet_PTD!$N140:Q140)</f>
        <v>170503.63999999998</v>
      </c>
      <c r="R140" s="15">
        <f>SUM(Data_sheet_PTD!$N140:R140)</f>
        <v>227114.21</v>
      </c>
      <c r="S140" s="15">
        <f>SUM(Data_sheet_PTD!$N140:S140)</f>
        <v>283419.52000000002</v>
      </c>
      <c r="T140" s="15">
        <f>SUM(Data_sheet_PTD!$N140:T140)</f>
        <v>348832.63</v>
      </c>
      <c r="U140" s="15">
        <f>SUM(Data_sheet_PTD!$N140:U140)</f>
        <v>400949.73</v>
      </c>
      <c r="V140" s="15">
        <f>SUM(Data_sheet_PTD!$N140:V140)</f>
        <v>440033.04</v>
      </c>
      <c r="W140" s="15">
        <f>SUM(Data_sheet_PTD!$N140:W140)</f>
        <v>478315.73</v>
      </c>
      <c r="X140" s="15">
        <f>SUM(Data_sheet_PTD!$N140:X140)</f>
        <v>503870.54</v>
      </c>
      <c r="Y140" s="15">
        <f>SUM(Data_sheet_PTD!$N140:Y140)</f>
        <v>530537.43999999994</v>
      </c>
      <c r="Z140" s="16"/>
      <c r="AA140" s="15">
        <f>SUM(Data_sheet_PTD!$AA140:AA140)</f>
        <v>34640.81</v>
      </c>
      <c r="AB140" s="15">
        <f>SUM(Data_sheet_PTD!$AA140:AB140)</f>
        <v>72128.98</v>
      </c>
      <c r="AC140" s="15">
        <f>SUM(Data_sheet_PTD!$AA140:AC140)</f>
        <v>119962.4</v>
      </c>
      <c r="AD140" s="15">
        <f>SUM(Data_sheet_PTD!$AA140:AD140)</f>
        <v>178826.09999999998</v>
      </c>
      <c r="AE140" s="15">
        <f>SUM(Data_sheet_PTD!$AA140:AE140)</f>
        <v>242450.37999999998</v>
      </c>
      <c r="AF140" s="15">
        <f>SUM(Data_sheet_PTD!$AA140:AF140)</f>
        <v>319462.02999999997</v>
      </c>
      <c r="AG140" s="15">
        <f>SUM(Data_sheet_PTD!$AA140:AG140)</f>
        <v>392545.57999999996</v>
      </c>
      <c r="AH140" s="15">
        <f>SUM(Data_sheet_PTD!$AA140:AH140)</f>
        <v>454292.19999999995</v>
      </c>
      <c r="AI140" s="15">
        <f>SUM(Data_sheet_PTD!$AA140:AI140)</f>
        <v>506377.61</v>
      </c>
      <c r="AJ140" s="15">
        <f>SUM(Data_sheet_PTD!$AA140:AJ140)</f>
        <v>553320.67999999993</v>
      </c>
      <c r="AK140" s="15">
        <f>SUM(Data_sheet_PTD!$AA140:AK140)</f>
        <v>588434.41999999993</v>
      </c>
      <c r="AL140" s="15">
        <f>SUM(Data_sheet_PTD!$AA140:AL140)</f>
        <v>623955.96</v>
      </c>
      <c r="AM140" s="16"/>
      <c r="AN140" s="15">
        <f>SUM(Data_sheet_PTD!$AN140:AN140)</f>
        <v>44084.74</v>
      </c>
      <c r="AO140" s="15">
        <f>SUM(Data_sheet_PTD!$AN140:AO140)</f>
        <v>97941.45</v>
      </c>
      <c r="AP140" s="15">
        <f>SUM(Data_sheet_PTD!$AN140:AP140)</f>
        <v>159150.39000000001</v>
      </c>
      <c r="AQ140" s="15">
        <f>SUM(Data_sheet_PTD!$AN140:AQ140)</f>
        <v>226545.85000000003</v>
      </c>
      <c r="AR140" s="15">
        <f>SUM(Data_sheet_PTD!$AN140:AR140)</f>
        <v>295799.41000000003</v>
      </c>
      <c r="AS140" s="15">
        <f>SUM(Data_sheet_PTD!$AN140:AS140)</f>
        <v>374118.08</v>
      </c>
      <c r="AT140" s="15">
        <f>SUM(Data_sheet_PTD!$AN140:AT140)</f>
        <v>443224.5</v>
      </c>
      <c r="AU140" s="15">
        <f>SUM(Data_sheet_PTD!$AN140:AU140)</f>
        <v>514407.48</v>
      </c>
      <c r="AV140" s="15">
        <f>SUM(Data_sheet_PTD!$AN140:AV140)</f>
        <v>568618.27</v>
      </c>
      <c r="AW140" s="15">
        <f>SUM(Data_sheet_PTD!$AN140:AW140)</f>
        <v>613786.89</v>
      </c>
      <c r="AX140" s="15">
        <f>SUM(Data_sheet_PTD!$AN140:AX140)</f>
        <v>652878.93000000005</v>
      </c>
      <c r="AY140" s="15">
        <f>SUM(Data_sheet_PTD!$AN140:AY140)</f>
        <v>690706.58000000007</v>
      </c>
      <c r="AZ140" s="16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17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3"/>
      <c r="DA140" s="15">
        <f>SUM(Data_sheet_PTD!DA140:$DA140)</f>
        <v>4863.6972727272678</v>
      </c>
      <c r="DB140" s="15">
        <f>SUM(Data_sheet_PTD!$DA140:DB140)</f>
        <v>15636.734935064931</v>
      </c>
      <c r="DC140" s="15">
        <f>SUM(Data_sheet_PTD!$DA140:DC140)</f>
        <v>22652.884545454534</v>
      </c>
      <c r="DD140" s="15">
        <f>SUM(Data_sheet_PTD!$DA140:DD140)</f>
        <v>31184.644545454539</v>
      </c>
      <c r="DE140" s="15">
        <f>SUM(Data_sheet_PTD!$DA140:DE140)</f>
        <v>36813.924545454538</v>
      </c>
      <c r="DF140" s="15">
        <f>SUM(Data_sheet_PTD!$DA140:DF140)</f>
        <v>38120.944545454535</v>
      </c>
      <c r="DG140" s="15">
        <f>SUM(Data_sheet_PTD!$DA140:DG140)</f>
        <v>34143.81454545453</v>
      </c>
      <c r="DH140" s="15">
        <f>SUM(Data_sheet_PTD!$DA140:DH140)</f>
        <v>43580.174545454523</v>
      </c>
      <c r="DI140" s="15">
        <f>SUM(Data_sheet_PTD!$DA140:DI140)</f>
        <v>45705.554545454521</v>
      </c>
      <c r="DJ140" s="15">
        <f>SUM(Data_sheet_PTD!$DA140:DJ140)</f>
        <v>43931.104545454524</v>
      </c>
      <c r="DK140" s="15">
        <f>SUM(Data_sheet_PTD!$DA140:DK140)</f>
        <v>47909.404545454527</v>
      </c>
      <c r="DL140" s="15">
        <f>SUM(Data_sheet_PTD!$DA140:DL140)</f>
        <v>50215.514545454513</v>
      </c>
      <c r="DM140" s="13"/>
      <c r="DN140" s="15">
        <f>SUM(Data_sheet_PTD!$DN140:DN140)</f>
        <v>4580.2327272727307</v>
      </c>
      <c r="DO140" s="15">
        <f>SUM(Data_sheet_PTD!$DN140:DO140)</f>
        <v>10175.735064935074</v>
      </c>
      <c r="DP140" s="15">
        <f>SUM(Data_sheet_PTD!$DN140:DP140)</f>
        <v>16535.105454545468</v>
      </c>
      <c r="DQ140" s="15">
        <f>SUM(Data_sheet_PTD!$DN140:DQ140)</f>
        <v>16535.105454545468</v>
      </c>
      <c r="DR140" s="15">
        <f>SUM(Data_sheet_PTD!$DN140:DR140)</f>
        <v>16535.105454545468</v>
      </c>
      <c r="DS140" s="15">
        <f>SUM(Data_sheet_PTD!$DN140:DS140)</f>
        <v>16535.105454545468</v>
      </c>
      <c r="DT140" s="15">
        <f>SUM(Data_sheet_PTD!$DN140:DT140)</f>
        <v>16535.105454545468</v>
      </c>
      <c r="DU140" s="15">
        <f>SUM(Data_sheet_PTD!$DN140:DU140)</f>
        <v>16535.105454545468</v>
      </c>
      <c r="DV140" s="15">
        <f>SUM(Data_sheet_PTD!$DN140:DV140)</f>
        <v>16535.105454545468</v>
      </c>
      <c r="DW140" s="15">
        <f>SUM(Data_sheet_PTD!$DN140:DW140)</f>
        <v>16535.105454545468</v>
      </c>
      <c r="DX140" s="15">
        <f>SUM(Data_sheet_PTD!$DN140:DX140)</f>
        <v>16535.105454545468</v>
      </c>
      <c r="DY140" s="15">
        <f>SUM(Data_sheet_PTD!$DN140:DY140)</f>
        <v>16535.105454545468</v>
      </c>
      <c r="DZ140" s="13"/>
      <c r="EB140" s="22">
        <f t="shared" si="7"/>
        <v>0</v>
      </c>
      <c r="EC140" s="22">
        <f t="shared" si="7"/>
        <v>0</v>
      </c>
      <c r="ED140" s="22">
        <f t="shared" si="7"/>
        <v>0</v>
      </c>
      <c r="EE140" s="22">
        <f t="shared" si="6"/>
        <v>0</v>
      </c>
      <c r="EF140" s="22">
        <f t="shared" si="6"/>
        <v>0</v>
      </c>
      <c r="EG140" s="22">
        <f t="shared" si="6"/>
        <v>0</v>
      </c>
      <c r="EH140" s="22">
        <f t="shared" si="6"/>
        <v>0</v>
      </c>
      <c r="EI140" s="22">
        <f t="shared" si="6"/>
        <v>0</v>
      </c>
      <c r="EJ140" s="22">
        <f t="shared" si="6"/>
        <v>0</v>
      </c>
      <c r="EK140" s="22">
        <f t="shared" si="8"/>
        <v>8.7311491370201111E-11</v>
      </c>
      <c r="EL140" s="22">
        <f t="shared" si="8"/>
        <v>1.3096723705530167E-10</v>
      </c>
      <c r="EM140" s="22">
        <f t="shared" si="8"/>
        <v>1.3096723705530167E-10</v>
      </c>
    </row>
    <row r="141" spans="12:143" x14ac:dyDescent="0.3">
      <c r="L141" s="7"/>
      <c r="M141" t="s">
        <v>146</v>
      </c>
      <c r="N141" s="15">
        <f>SUM(Data_sheet_PTD!$N141:N141)</f>
        <v>53141.8</v>
      </c>
      <c r="O141" s="15">
        <f>SUM(Data_sheet_PTD!$N141:O141)</f>
        <v>109050.73000000001</v>
      </c>
      <c r="P141" s="15">
        <f>SUM(Data_sheet_PTD!$N141:P141)</f>
        <v>176177.66</v>
      </c>
      <c r="Q141" s="15">
        <f>SUM(Data_sheet_PTD!$N141:Q141)</f>
        <v>268778.01</v>
      </c>
      <c r="R141" s="15">
        <f>SUM(Data_sheet_PTD!$N141:R141)</f>
        <v>350930.74</v>
      </c>
      <c r="S141" s="15">
        <f>SUM(Data_sheet_PTD!$N141:S141)</f>
        <v>438918.08999999997</v>
      </c>
      <c r="T141" s="15">
        <f>SUM(Data_sheet_PTD!$N141:T141)</f>
        <v>548703.31999999995</v>
      </c>
      <c r="U141" s="15">
        <f>SUM(Data_sheet_PTD!$N141:U141)</f>
        <v>633290.49</v>
      </c>
      <c r="V141" s="15">
        <f>SUM(Data_sheet_PTD!$N141:V141)</f>
        <v>708338.15</v>
      </c>
      <c r="W141" s="15">
        <f>SUM(Data_sheet_PTD!$N141:W141)</f>
        <v>784183.4</v>
      </c>
      <c r="X141" s="15">
        <f>SUM(Data_sheet_PTD!$N141:X141)</f>
        <v>838562.08000000007</v>
      </c>
      <c r="Y141" s="15">
        <f>SUM(Data_sheet_PTD!$N141:Y141)</f>
        <v>890155.45000000007</v>
      </c>
      <c r="Z141" s="16"/>
      <c r="AA141" s="15">
        <f>SUM(Data_sheet_PTD!$AA141:AA141)</f>
        <v>65079.92</v>
      </c>
      <c r="AB141" s="15">
        <f>SUM(Data_sheet_PTD!$AA141:AB141)</f>
        <v>133218.34</v>
      </c>
      <c r="AC141" s="15">
        <f>SUM(Data_sheet_PTD!$AA141:AC141)</f>
        <v>230961.8</v>
      </c>
      <c r="AD141" s="15">
        <f>SUM(Data_sheet_PTD!$AA141:AD141)</f>
        <v>335308.43</v>
      </c>
      <c r="AE141" s="15">
        <f>SUM(Data_sheet_PTD!$AA141:AE141)</f>
        <v>447864.86</v>
      </c>
      <c r="AF141" s="15">
        <f>SUM(Data_sheet_PTD!$AA141:AF141)</f>
        <v>586461.54</v>
      </c>
      <c r="AG141" s="15">
        <f>SUM(Data_sheet_PTD!$AA141:AG141)</f>
        <v>714382.67</v>
      </c>
      <c r="AH141" s="15">
        <f>SUM(Data_sheet_PTD!$AA141:AH141)</f>
        <v>827605.21000000008</v>
      </c>
      <c r="AI141" s="15">
        <f>SUM(Data_sheet_PTD!$AA141:AI141)</f>
        <v>938544.87000000011</v>
      </c>
      <c r="AJ141" s="15">
        <f>SUM(Data_sheet_PTD!$AA141:AJ141)</f>
        <v>1030865.6800000002</v>
      </c>
      <c r="AK141" s="15">
        <f>SUM(Data_sheet_PTD!$AA141:AK141)</f>
        <v>1098112.6600000001</v>
      </c>
      <c r="AL141" s="15">
        <f>SUM(Data_sheet_PTD!$AA141:AL141)</f>
        <v>1167554.3700000001</v>
      </c>
      <c r="AM141" s="16"/>
      <c r="AN141" s="15">
        <f>SUM(Data_sheet_PTD!$AN141:AN141)</f>
        <v>82318.84</v>
      </c>
      <c r="AO141" s="15">
        <f>SUM(Data_sheet_PTD!$AN141:AO141)</f>
        <v>176388.24</v>
      </c>
      <c r="AP141" s="15">
        <f>SUM(Data_sheet_PTD!$AN141:AP141)</f>
        <v>278183.48</v>
      </c>
      <c r="AQ141" s="15">
        <f>SUM(Data_sheet_PTD!$AN141:AQ141)</f>
        <v>393055.48</v>
      </c>
      <c r="AR141" s="15">
        <f>SUM(Data_sheet_PTD!$AN141:AR141)</f>
        <v>514675.76999999996</v>
      </c>
      <c r="AS141" s="15">
        <f>SUM(Data_sheet_PTD!$AN141:AS141)</f>
        <v>648618.17999999993</v>
      </c>
      <c r="AT141" s="15">
        <f>SUM(Data_sheet_PTD!$AN141:AT141)</f>
        <v>773574.74</v>
      </c>
      <c r="AU141" s="15">
        <f>SUM(Data_sheet_PTD!$AN141:AU141)</f>
        <v>899746.83</v>
      </c>
      <c r="AV141" s="15">
        <f>SUM(Data_sheet_PTD!$AN141:AV141)</f>
        <v>1009441.9199999999</v>
      </c>
      <c r="AW141" s="15">
        <f>SUM(Data_sheet_PTD!$AN141:AW141)</f>
        <v>1102322.8499999999</v>
      </c>
      <c r="AX141" s="15">
        <f>SUM(Data_sheet_PTD!$AN141:AX141)</f>
        <v>1176838.42</v>
      </c>
      <c r="AY141" s="15">
        <f>SUM(Data_sheet_PTD!$AN141:AY141)</f>
        <v>1249943.5799999998</v>
      </c>
      <c r="AZ141" s="16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17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3"/>
      <c r="DA141" s="15">
        <f>SUM(Data_sheet_PTD!DA141:$DA141)</f>
        <v>11676.836216216203</v>
      </c>
      <c r="DB141" s="15">
        <f>SUM(Data_sheet_PTD!$DA141:DB141)</f>
        <v>32522.983783783755</v>
      </c>
      <c r="DC141" s="15">
        <f>SUM(Data_sheet_PTD!$DA141:DC141)</f>
        <v>36574.763783783754</v>
      </c>
      <c r="DD141" s="15">
        <f>SUM(Data_sheet_PTD!$DA141:DD141)</f>
        <v>47100.133783783742</v>
      </c>
      <c r="DE141" s="15">
        <f>SUM(Data_sheet_PTD!$DA141:DE141)</f>
        <v>56163.993783783728</v>
      </c>
      <c r="DF141" s="15">
        <f>SUM(Data_sheet_PTD!$DA141:DF141)</f>
        <v>51509.723783783753</v>
      </c>
      <c r="DG141" s="15">
        <f>SUM(Data_sheet_PTD!$DA141:DG141)</f>
        <v>48545.153783783753</v>
      </c>
      <c r="DH141" s="15">
        <f>SUM(Data_sheet_PTD!$DA141:DH141)</f>
        <v>61494.703783783756</v>
      </c>
      <c r="DI141" s="15">
        <f>SUM(Data_sheet_PTD!$DA141:DI141)</f>
        <v>60250.133783783749</v>
      </c>
      <c r="DJ141" s="15">
        <f>SUM(Data_sheet_PTD!$DA141:DJ141)</f>
        <v>60810.253783783752</v>
      </c>
      <c r="DK141" s="15">
        <f>SUM(Data_sheet_PTD!$DA141:DK141)</f>
        <v>68078.84378378377</v>
      </c>
      <c r="DL141" s="15">
        <f>SUM(Data_sheet_PTD!$DA141:DL141)</f>
        <v>71742.293783783767</v>
      </c>
      <c r="DM141" s="13"/>
      <c r="DN141" s="15">
        <f>SUM(Data_sheet_PTD!$DN141:DN141)</f>
        <v>5562.083783783788</v>
      </c>
      <c r="DO141" s="15">
        <f>SUM(Data_sheet_PTD!$DN141:DO141)</f>
        <v>10646.916216216225</v>
      </c>
      <c r="DP141" s="15">
        <f>SUM(Data_sheet_PTD!$DN141:DP141)</f>
        <v>10646.916216216225</v>
      </c>
      <c r="DQ141" s="15">
        <f>SUM(Data_sheet_PTD!$DN141:DQ141)</f>
        <v>10646.916216216225</v>
      </c>
      <c r="DR141" s="15">
        <f>SUM(Data_sheet_PTD!$DN141:DR141)</f>
        <v>10646.916216216225</v>
      </c>
      <c r="DS141" s="15">
        <f>SUM(Data_sheet_PTD!$DN141:DS141)</f>
        <v>10646.916216216225</v>
      </c>
      <c r="DT141" s="15">
        <f>SUM(Data_sheet_PTD!$DN141:DT141)</f>
        <v>10646.916216216225</v>
      </c>
      <c r="DU141" s="15">
        <f>SUM(Data_sheet_PTD!$DN141:DU141)</f>
        <v>10646.916216216225</v>
      </c>
      <c r="DV141" s="15">
        <f>SUM(Data_sheet_PTD!$DN141:DV141)</f>
        <v>10646.916216216225</v>
      </c>
      <c r="DW141" s="15">
        <f>SUM(Data_sheet_PTD!$DN141:DW141)</f>
        <v>10646.916216216225</v>
      </c>
      <c r="DX141" s="15">
        <f>SUM(Data_sheet_PTD!$DN141:DX141)</f>
        <v>10646.916216216225</v>
      </c>
      <c r="DY141" s="15">
        <f>SUM(Data_sheet_PTD!$DN141:DY141)</f>
        <v>10646.916216216225</v>
      </c>
      <c r="DZ141" s="13"/>
      <c r="EB141" s="22">
        <f t="shared" si="7"/>
        <v>0</v>
      </c>
      <c r="EC141" s="22">
        <f t="shared" si="7"/>
        <v>0</v>
      </c>
      <c r="ED141" s="22">
        <f t="shared" si="7"/>
        <v>0</v>
      </c>
      <c r="EE141" s="22">
        <f t="shared" si="6"/>
        <v>0</v>
      </c>
      <c r="EF141" s="22">
        <f t="shared" si="6"/>
        <v>0</v>
      </c>
      <c r="EG141" s="22">
        <f t="shared" si="6"/>
        <v>-8.0035533756017685E-11</v>
      </c>
      <c r="EH141" s="22">
        <f t="shared" si="6"/>
        <v>0</v>
      </c>
      <c r="EI141" s="22">
        <f t="shared" si="6"/>
        <v>0</v>
      </c>
      <c r="EJ141" s="22">
        <f t="shared" si="6"/>
        <v>-1.6007106751203537E-10</v>
      </c>
      <c r="EK141" s="22">
        <f t="shared" si="8"/>
        <v>-2.9103830456733704E-10</v>
      </c>
      <c r="EL141" s="22">
        <f t="shared" si="8"/>
        <v>-2.1827872842550278E-10</v>
      </c>
      <c r="EM141" s="22">
        <f t="shared" si="8"/>
        <v>-2.6193447411060333E-10</v>
      </c>
    </row>
    <row r="142" spans="12:143" x14ac:dyDescent="0.3">
      <c r="L142" s="7"/>
      <c r="M142" t="s">
        <v>147</v>
      </c>
      <c r="N142" s="15">
        <f>SUM(Data_sheet_PTD!$N142:N142)</f>
        <v>28699.39</v>
      </c>
      <c r="O142" s="15">
        <f>SUM(Data_sheet_PTD!$N142:O142)</f>
        <v>64876.67</v>
      </c>
      <c r="P142" s="15">
        <f>SUM(Data_sheet_PTD!$N142:P142)</f>
        <v>104392.69</v>
      </c>
      <c r="Q142" s="15">
        <f>SUM(Data_sheet_PTD!$N142:Q142)</f>
        <v>158361.56</v>
      </c>
      <c r="R142" s="15">
        <f>SUM(Data_sheet_PTD!$N142:R142)</f>
        <v>210396.07</v>
      </c>
      <c r="S142" s="15">
        <f>SUM(Data_sheet_PTD!$N142:S142)</f>
        <v>266496.59999999998</v>
      </c>
      <c r="T142" s="15">
        <f>SUM(Data_sheet_PTD!$N142:T142)</f>
        <v>333926.71999999997</v>
      </c>
      <c r="U142" s="15">
        <f>SUM(Data_sheet_PTD!$N142:U142)</f>
        <v>390095.24</v>
      </c>
      <c r="V142" s="15">
        <f>SUM(Data_sheet_PTD!$N142:V142)</f>
        <v>433518.31</v>
      </c>
      <c r="W142" s="15">
        <f>SUM(Data_sheet_PTD!$N142:W142)</f>
        <v>478973.42</v>
      </c>
      <c r="X142" s="15">
        <f>SUM(Data_sheet_PTD!$N142:X142)</f>
        <v>513881.01999999996</v>
      </c>
      <c r="Y142" s="15">
        <f>SUM(Data_sheet_PTD!$N142:Y142)</f>
        <v>544494.52999999991</v>
      </c>
      <c r="Z142" s="16"/>
      <c r="AA142" s="15">
        <f>SUM(Data_sheet_PTD!$AA142:AA142)</f>
        <v>37530.01</v>
      </c>
      <c r="AB142" s="15">
        <f>SUM(Data_sheet_PTD!$AA142:AB142)</f>
        <v>78802.670000000013</v>
      </c>
      <c r="AC142" s="15">
        <f>SUM(Data_sheet_PTD!$AA142:AC142)</f>
        <v>135484.63</v>
      </c>
      <c r="AD142" s="15">
        <f>SUM(Data_sheet_PTD!$AA142:AD142)</f>
        <v>200281.16</v>
      </c>
      <c r="AE142" s="15">
        <f>SUM(Data_sheet_PTD!$AA142:AE142)</f>
        <v>263806.34999999998</v>
      </c>
      <c r="AF142" s="15">
        <f>SUM(Data_sheet_PTD!$AA142:AF142)</f>
        <v>343721.98</v>
      </c>
      <c r="AG142" s="15">
        <f>SUM(Data_sheet_PTD!$AA142:AG142)</f>
        <v>417035.24</v>
      </c>
      <c r="AH142" s="15">
        <f>SUM(Data_sheet_PTD!$AA142:AH142)</f>
        <v>484175.95</v>
      </c>
      <c r="AI142" s="15">
        <f>SUM(Data_sheet_PTD!$AA142:AI142)</f>
        <v>549842.59</v>
      </c>
      <c r="AJ142" s="15">
        <f>SUM(Data_sheet_PTD!$AA142:AJ142)</f>
        <v>604562.92999999993</v>
      </c>
      <c r="AK142" s="15">
        <f>SUM(Data_sheet_PTD!$AA142:AK142)</f>
        <v>647433.1</v>
      </c>
      <c r="AL142" s="15">
        <f>SUM(Data_sheet_PTD!$AA142:AL142)</f>
        <v>687369.25</v>
      </c>
      <c r="AM142" s="16"/>
      <c r="AN142" s="15">
        <f>SUM(Data_sheet_PTD!$AN142:AN142)</f>
        <v>50779.65</v>
      </c>
      <c r="AO142" s="15">
        <f>SUM(Data_sheet_PTD!$AN142:AO142)</f>
        <v>110702.93</v>
      </c>
      <c r="AP142" s="15">
        <f>SUM(Data_sheet_PTD!$AN142:AP142)</f>
        <v>179083.34</v>
      </c>
      <c r="AQ142" s="15">
        <f>SUM(Data_sheet_PTD!$AN142:AQ142)</f>
        <v>250524.78</v>
      </c>
      <c r="AR142" s="15">
        <f>SUM(Data_sheet_PTD!$AN142:AR142)</f>
        <v>325447.12</v>
      </c>
      <c r="AS142" s="15">
        <f>SUM(Data_sheet_PTD!$AN142:AS142)</f>
        <v>403680.08</v>
      </c>
      <c r="AT142" s="15">
        <f>SUM(Data_sheet_PTD!$AN142:AT142)</f>
        <v>476804.2</v>
      </c>
      <c r="AU142" s="15">
        <f>SUM(Data_sheet_PTD!$AN142:AU142)</f>
        <v>556878.35</v>
      </c>
      <c r="AV142" s="15">
        <f>SUM(Data_sheet_PTD!$AN142:AV142)</f>
        <v>620919.28</v>
      </c>
      <c r="AW142" s="15">
        <f>SUM(Data_sheet_PTD!$AN142:AW142)</f>
        <v>679114.99</v>
      </c>
      <c r="AX142" s="15">
        <f>SUM(Data_sheet_PTD!$AN142:AX142)</f>
        <v>724567.95</v>
      </c>
      <c r="AY142" s="15">
        <f>SUM(Data_sheet_PTD!$AN142:AY142)</f>
        <v>766035.21</v>
      </c>
      <c r="AZ142" s="16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17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3"/>
      <c r="DA142" s="15">
        <f>SUM(Data_sheet_PTD!DA142:$DA142)</f>
        <v>11798.79285714286</v>
      </c>
      <c r="DB142" s="15">
        <f>SUM(Data_sheet_PTD!$DA142:DB142)</f>
        <v>28737.319142857148</v>
      </c>
      <c r="DC142" s="15">
        <f>SUM(Data_sheet_PTD!$DA142:DC142)</f>
        <v>40435.769142857163</v>
      </c>
      <c r="DD142" s="15">
        <f>SUM(Data_sheet_PTD!$DA142:DD142)</f>
        <v>47080.679142857174</v>
      </c>
      <c r="DE142" s="15">
        <f>SUM(Data_sheet_PTD!$DA142:DE142)</f>
        <v>58477.829142857168</v>
      </c>
      <c r="DF142" s="15">
        <f>SUM(Data_sheet_PTD!$DA142:DF142)</f>
        <v>56795.159142857163</v>
      </c>
      <c r="DG142" s="15">
        <f>SUM(Data_sheet_PTD!$DA142:DG142)</f>
        <v>56606.019142857163</v>
      </c>
      <c r="DH142" s="15">
        <f>SUM(Data_sheet_PTD!$DA142:DH142)</f>
        <v>69539.459142857144</v>
      </c>
      <c r="DI142" s="15">
        <f>SUM(Data_sheet_PTD!$DA142:DI142)</f>
        <v>67913.749142857137</v>
      </c>
      <c r="DJ142" s="15">
        <f>SUM(Data_sheet_PTD!$DA142:DJ142)</f>
        <v>71389.119142857147</v>
      </c>
      <c r="DK142" s="15">
        <f>SUM(Data_sheet_PTD!$DA142:DK142)</f>
        <v>73971.90914285717</v>
      </c>
      <c r="DL142" s="15">
        <f>SUM(Data_sheet_PTD!$DA142:DL142)</f>
        <v>75503.019142857156</v>
      </c>
      <c r="DM142" s="13"/>
      <c r="DN142" s="15">
        <f>SUM(Data_sheet_PTD!$DN142:DN142)</f>
        <v>1450.8471428571361</v>
      </c>
      <c r="DO142" s="15">
        <f>SUM(Data_sheet_PTD!$DN142:DO142)</f>
        <v>3162.9408571428426</v>
      </c>
      <c r="DP142" s="15">
        <f>SUM(Data_sheet_PTD!$DN142:DP142)</f>
        <v>3162.9408571428426</v>
      </c>
      <c r="DQ142" s="15">
        <f>SUM(Data_sheet_PTD!$DN142:DQ142)</f>
        <v>3162.9408571428426</v>
      </c>
      <c r="DR142" s="15">
        <f>SUM(Data_sheet_PTD!$DN142:DR142)</f>
        <v>3162.9408571428426</v>
      </c>
      <c r="DS142" s="15">
        <f>SUM(Data_sheet_PTD!$DN142:DS142)</f>
        <v>3162.9408571428426</v>
      </c>
      <c r="DT142" s="15">
        <f>SUM(Data_sheet_PTD!$DN142:DT142)</f>
        <v>3162.9408571428426</v>
      </c>
      <c r="DU142" s="15">
        <f>SUM(Data_sheet_PTD!$DN142:DU142)</f>
        <v>3162.9408571428426</v>
      </c>
      <c r="DV142" s="15">
        <f>SUM(Data_sheet_PTD!$DN142:DV142)</f>
        <v>3162.9408571428426</v>
      </c>
      <c r="DW142" s="15">
        <f>SUM(Data_sheet_PTD!$DN142:DW142)</f>
        <v>3162.9408571428426</v>
      </c>
      <c r="DX142" s="15">
        <f>SUM(Data_sheet_PTD!$DN142:DX142)</f>
        <v>3162.9408571428426</v>
      </c>
      <c r="DY142" s="15">
        <f>SUM(Data_sheet_PTD!$DN142:DY142)</f>
        <v>3162.9408571428426</v>
      </c>
      <c r="DZ142" s="13"/>
      <c r="EB142" s="22">
        <f t="shared" si="7"/>
        <v>0</v>
      </c>
      <c r="EC142" s="22">
        <f t="shared" si="7"/>
        <v>0</v>
      </c>
      <c r="ED142" s="22">
        <f t="shared" si="7"/>
        <v>0</v>
      </c>
      <c r="EE142" s="22">
        <f t="shared" si="6"/>
        <v>0</v>
      </c>
      <c r="EF142" s="22">
        <f t="shared" si="6"/>
        <v>0</v>
      </c>
      <c r="EG142" s="22">
        <f t="shared" si="6"/>
        <v>0</v>
      </c>
      <c r="EH142" s="22">
        <f t="shared" si="6"/>
        <v>0</v>
      </c>
      <c r="EI142" s="22">
        <f t="shared" si="6"/>
        <v>0</v>
      </c>
      <c r="EJ142" s="22">
        <f t="shared" si="6"/>
        <v>0</v>
      </c>
      <c r="EK142" s="22">
        <f t="shared" si="8"/>
        <v>0</v>
      </c>
      <c r="EL142" s="22">
        <f t="shared" si="8"/>
        <v>0</v>
      </c>
      <c r="EM142" s="22">
        <f t="shared" si="8"/>
        <v>0</v>
      </c>
    </row>
    <row r="143" spans="12:143" x14ac:dyDescent="0.3">
      <c r="L143" s="7"/>
      <c r="M143" t="s">
        <v>148</v>
      </c>
      <c r="N143" s="15">
        <f>SUM(Data_sheet_PTD!$N143:N143)</f>
        <v>65820.52</v>
      </c>
      <c r="O143" s="15">
        <f>SUM(Data_sheet_PTD!$N143:O143)</f>
        <v>138590.35</v>
      </c>
      <c r="P143" s="15">
        <f>SUM(Data_sheet_PTD!$N143:P143)</f>
        <v>232445.49</v>
      </c>
      <c r="Q143" s="15">
        <f>SUM(Data_sheet_PTD!$N143:Q143)</f>
        <v>348595.15</v>
      </c>
      <c r="R143" s="15">
        <f>SUM(Data_sheet_PTD!$N143:R143)</f>
        <v>455078.68000000005</v>
      </c>
      <c r="S143" s="15">
        <f>SUM(Data_sheet_PTD!$N143:S143)</f>
        <v>570607.94000000006</v>
      </c>
      <c r="T143" s="15">
        <f>SUM(Data_sheet_PTD!$N143:T143)</f>
        <v>709508.56</v>
      </c>
      <c r="U143" s="15">
        <f>SUM(Data_sheet_PTD!$N143:U143)</f>
        <v>821752.49</v>
      </c>
      <c r="V143" s="15">
        <f>SUM(Data_sheet_PTD!$N143:V143)</f>
        <v>919237.49</v>
      </c>
      <c r="W143" s="15">
        <f>SUM(Data_sheet_PTD!$N143:W143)</f>
        <v>1013792.78</v>
      </c>
      <c r="X143" s="15">
        <f>SUM(Data_sheet_PTD!$N143:X143)</f>
        <v>1091624.8</v>
      </c>
      <c r="Y143" s="15">
        <f>SUM(Data_sheet_PTD!$N143:Y143)</f>
        <v>1159165.31</v>
      </c>
      <c r="Z143" s="16"/>
      <c r="AA143" s="15">
        <f>SUM(Data_sheet_PTD!$AA143:AA143)</f>
        <v>76523.09</v>
      </c>
      <c r="AB143" s="15">
        <f>SUM(Data_sheet_PTD!$AA143:AB143)</f>
        <v>146442.16999999998</v>
      </c>
      <c r="AC143" s="15">
        <f>SUM(Data_sheet_PTD!$AA143:AC143)</f>
        <v>268037.83999999997</v>
      </c>
      <c r="AD143" s="15">
        <f>SUM(Data_sheet_PTD!$AA143:AD143)</f>
        <v>390445.33999999997</v>
      </c>
      <c r="AE143" s="15">
        <f>SUM(Data_sheet_PTD!$AA143:AE143)</f>
        <v>522696.25</v>
      </c>
      <c r="AF143" s="15">
        <f>SUM(Data_sheet_PTD!$AA143:AF143)</f>
        <v>682179.11</v>
      </c>
      <c r="AG143" s="15">
        <f>SUM(Data_sheet_PTD!$AA143:AG143)</f>
        <v>832017.82</v>
      </c>
      <c r="AH143" s="15">
        <f>SUM(Data_sheet_PTD!$AA143:AH143)</f>
        <v>964774.25</v>
      </c>
      <c r="AI143" s="15">
        <f>SUM(Data_sheet_PTD!$AA143:AI143)</f>
        <v>1088229.1299999999</v>
      </c>
      <c r="AJ143" s="15">
        <f>SUM(Data_sheet_PTD!$AA143:AJ143)</f>
        <v>1193743.0399999998</v>
      </c>
      <c r="AK143" s="15">
        <f>SUM(Data_sheet_PTD!$AA143:AK143)</f>
        <v>1277628.2499999998</v>
      </c>
      <c r="AL143" s="15">
        <f>SUM(Data_sheet_PTD!$AA143:AL143)</f>
        <v>1363894.2299999997</v>
      </c>
      <c r="AM143" s="16"/>
      <c r="AN143" s="15">
        <f>SUM(Data_sheet_PTD!$AN143:AN143)</f>
        <v>96606.53</v>
      </c>
      <c r="AO143" s="15">
        <f>SUM(Data_sheet_PTD!$AN143:AO143)</f>
        <v>213066.28999999998</v>
      </c>
      <c r="AP143" s="15">
        <f>SUM(Data_sheet_PTD!$AN143:AP143)</f>
        <v>341351.74</v>
      </c>
      <c r="AQ143" s="15">
        <f>SUM(Data_sheet_PTD!$AN143:AQ143)</f>
        <v>481853.13</v>
      </c>
      <c r="AR143" s="15">
        <f>SUM(Data_sheet_PTD!$AN143:AR143)</f>
        <v>632318.77</v>
      </c>
      <c r="AS143" s="15">
        <f>SUM(Data_sheet_PTD!$AN143:AS143)</f>
        <v>780608.07000000007</v>
      </c>
      <c r="AT143" s="15">
        <f>SUM(Data_sheet_PTD!$AN143:AT143)</f>
        <v>926133.7300000001</v>
      </c>
      <c r="AU143" s="15">
        <f>SUM(Data_sheet_PTD!$AN143:AU143)</f>
        <v>1075236.6300000001</v>
      </c>
      <c r="AV143" s="15">
        <f>SUM(Data_sheet_PTD!$AN143:AV143)</f>
        <v>1197199.9700000002</v>
      </c>
      <c r="AW143" s="15">
        <f>SUM(Data_sheet_PTD!$AN143:AW143)</f>
        <v>1304588.6100000003</v>
      </c>
      <c r="AX143" s="15">
        <f>SUM(Data_sheet_PTD!$AN143:AX143)</f>
        <v>1389170.0500000003</v>
      </c>
      <c r="AY143" s="15">
        <f>SUM(Data_sheet_PTD!$AN143:AY143)</f>
        <v>1475451.0000000002</v>
      </c>
      <c r="AZ143" s="16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17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3"/>
      <c r="DA143" s="15">
        <f>SUM(Data_sheet_PTD!DA143:$DA143)</f>
        <v>13555.971756756757</v>
      </c>
      <c r="DB143" s="15">
        <f>SUM(Data_sheet_PTD!$DA143:DB143)</f>
        <v>52227.749054054038</v>
      </c>
      <c r="DC143" s="15">
        <f>SUM(Data_sheet_PTD!$DA143:DC143)</f>
        <v>58917.529054054045</v>
      </c>
      <c r="DD143" s="15">
        <f>SUM(Data_sheet_PTD!$DA143:DD143)</f>
        <v>77011.419054054059</v>
      </c>
      <c r="DE143" s="15">
        <f>SUM(Data_sheet_PTD!$DA143:DE143)</f>
        <v>95226.149054054084</v>
      </c>
      <c r="DF143" s="15">
        <f>SUM(Data_sheet_PTD!$DA143:DF143)</f>
        <v>84032.589054054086</v>
      </c>
      <c r="DG143" s="15">
        <f>SUM(Data_sheet_PTD!$DA143:DG143)</f>
        <v>79719.539054054112</v>
      </c>
      <c r="DH143" s="15">
        <f>SUM(Data_sheet_PTD!$DA143:DH143)</f>
        <v>96066.009054054128</v>
      </c>
      <c r="DI143" s="15">
        <f>SUM(Data_sheet_PTD!$DA143:DI143)</f>
        <v>94574.46905405412</v>
      </c>
      <c r="DJ143" s="15">
        <f>SUM(Data_sheet_PTD!$DA143:DJ143)</f>
        <v>96449.19905405413</v>
      </c>
      <c r="DK143" s="15">
        <f>SUM(Data_sheet_PTD!$DA143:DK143)</f>
        <v>97145.429054054141</v>
      </c>
      <c r="DL143" s="15">
        <f>SUM(Data_sheet_PTD!$DA143:DL143)</f>
        <v>97160.399054054142</v>
      </c>
      <c r="DM143" s="13"/>
      <c r="DN143" s="15">
        <f>SUM(Data_sheet_PTD!$DN143:DN143)</f>
        <v>6527.4682432432492</v>
      </c>
      <c r="DO143" s="15">
        <f>SUM(Data_sheet_PTD!$DN143:DO143)</f>
        <v>14396.370945945959</v>
      </c>
      <c r="DP143" s="15">
        <f>SUM(Data_sheet_PTD!$DN143:DP143)</f>
        <v>14396.370945945959</v>
      </c>
      <c r="DQ143" s="15">
        <f>SUM(Data_sheet_PTD!$DN143:DQ143)</f>
        <v>14396.370945945959</v>
      </c>
      <c r="DR143" s="15">
        <f>SUM(Data_sheet_PTD!$DN143:DR143)</f>
        <v>14396.370945945959</v>
      </c>
      <c r="DS143" s="15">
        <f>SUM(Data_sheet_PTD!$DN143:DS143)</f>
        <v>14396.370945945959</v>
      </c>
      <c r="DT143" s="15">
        <f>SUM(Data_sheet_PTD!$DN143:DT143)</f>
        <v>14396.370945945959</v>
      </c>
      <c r="DU143" s="15">
        <f>SUM(Data_sheet_PTD!$DN143:DU143)</f>
        <v>14396.370945945959</v>
      </c>
      <c r="DV143" s="15">
        <f>SUM(Data_sheet_PTD!$DN143:DV143)</f>
        <v>14396.370945945959</v>
      </c>
      <c r="DW143" s="15">
        <f>SUM(Data_sheet_PTD!$DN143:DW143)</f>
        <v>14396.370945945959</v>
      </c>
      <c r="DX143" s="15">
        <f>SUM(Data_sheet_PTD!$DN143:DX143)</f>
        <v>14396.370945945959</v>
      </c>
      <c r="DY143" s="15">
        <f>SUM(Data_sheet_PTD!$DN143:DY143)</f>
        <v>14396.370945945959</v>
      </c>
      <c r="DZ143" s="13"/>
      <c r="EB143" s="22">
        <f t="shared" si="7"/>
        <v>0</v>
      </c>
      <c r="EC143" s="22">
        <f t="shared" si="7"/>
        <v>0</v>
      </c>
      <c r="ED143" s="22">
        <f t="shared" si="7"/>
        <v>0</v>
      </c>
      <c r="EE143" s="22">
        <f t="shared" si="6"/>
        <v>0</v>
      </c>
      <c r="EF143" s="22">
        <f t="shared" si="6"/>
        <v>0</v>
      </c>
      <c r="EG143" s="22">
        <f t="shared" si="6"/>
        <v>0</v>
      </c>
      <c r="EH143" s="22">
        <f t="shared" si="6"/>
        <v>0</v>
      </c>
      <c r="EI143" s="22">
        <f t="shared" si="6"/>
        <v>0</v>
      </c>
      <c r="EJ143" s="22">
        <f t="shared" si="6"/>
        <v>2.3283064365386963E-10</v>
      </c>
      <c r="EK143" s="22">
        <f t="shared" si="8"/>
        <v>4.3655745685100555E-10</v>
      </c>
      <c r="EL143" s="22">
        <f t="shared" si="8"/>
        <v>4.0745362639427185E-10</v>
      </c>
      <c r="EM143" s="22">
        <f t="shared" si="8"/>
        <v>3.7834979593753815E-10</v>
      </c>
    </row>
    <row r="144" spans="12:143" x14ac:dyDescent="0.3">
      <c r="L144" s="7"/>
      <c r="M144" t="s">
        <v>149</v>
      </c>
      <c r="N144" s="15">
        <f>SUM(Data_sheet_PTD!$N144:N144)</f>
        <v>50489.99</v>
      </c>
      <c r="O144" s="15">
        <f>SUM(Data_sheet_PTD!$N144:O144)</f>
        <v>108616.12</v>
      </c>
      <c r="P144" s="15">
        <f>SUM(Data_sheet_PTD!$N144:P144)</f>
        <v>175101.83000000002</v>
      </c>
      <c r="Q144" s="15">
        <f>SUM(Data_sheet_PTD!$N144:Q144)</f>
        <v>253164.44</v>
      </c>
      <c r="R144" s="15">
        <f>SUM(Data_sheet_PTD!$N144:R144)</f>
        <v>328214.51</v>
      </c>
      <c r="S144" s="15">
        <f>SUM(Data_sheet_PTD!$N144:S144)</f>
        <v>417441.32</v>
      </c>
      <c r="T144" s="15">
        <f>SUM(Data_sheet_PTD!$N144:T144)</f>
        <v>523188.64</v>
      </c>
      <c r="U144" s="15">
        <f>SUM(Data_sheet_PTD!$N144:U144)</f>
        <v>610385.87</v>
      </c>
      <c r="V144" s="15">
        <f>SUM(Data_sheet_PTD!$N144:V144)</f>
        <v>675963.15</v>
      </c>
      <c r="W144" s="15">
        <f>SUM(Data_sheet_PTD!$N144:W144)</f>
        <v>744557.77</v>
      </c>
      <c r="X144" s="15">
        <f>SUM(Data_sheet_PTD!$N144:X144)</f>
        <v>795670.15</v>
      </c>
      <c r="Y144" s="15">
        <f>SUM(Data_sheet_PTD!$N144:Y144)</f>
        <v>842066.59000000008</v>
      </c>
      <c r="Z144" s="16"/>
      <c r="AA144" s="15">
        <f>SUM(Data_sheet_PTD!$AA144:AA144)</f>
        <v>59566.41</v>
      </c>
      <c r="AB144" s="15">
        <f>SUM(Data_sheet_PTD!$AA144:AB144)</f>
        <v>124163.03</v>
      </c>
      <c r="AC144" s="15">
        <f>SUM(Data_sheet_PTD!$AA144:AC144)</f>
        <v>211998.72</v>
      </c>
      <c r="AD144" s="15">
        <f>SUM(Data_sheet_PTD!$AA144:AD144)</f>
        <v>300923.02</v>
      </c>
      <c r="AE144" s="15">
        <f>SUM(Data_sheet_PTD!$AA144:AE144)</f>
        <v>390720.61</v>
      </c>
      <c r="AF144" s="15">
        <f>SUM(Data_sheet_PTD!$AA144:AF144)</f>
        <v>506240.51</v>
      </c>
      <c r="AG144" s="15">
        <f>SUM(Data_sheet_PTD!$AA144:AG144)</f>
        <v>615492.54</v>
      </c>
      <c r="AH144" s="15">
        <f>SUM(Data_sheet_PTD!$AA144:AH144)</f>
        <v>712689.89</v>
      </c>
      <c r="AI144" s="15">
        <f>SUM(Data_sheet_PTD!$AA144:AI144)</f>
        <v>806132.36</v>
      </c>
      <c r="AJ144" s="15">
        <f>SUM(Data_sheet_PTD!$AA144:AJ144)</f>
        <v>886062.32</v>
      </c>
      <c r="AK144" s="15">
        <f>SUM(Data_sheet_PTD!$AA144:AK144)</f>
        <v>948193.03999999992</v>
      </c>
      <c r="AL144" s="15">
        <f>SUM(Data_sheet_PTD!$AA144:AL144)</f>
        <v>992734.75999999989</v>
      </c>
      <c r="AM144" s="16"/>
      <c r="AN144" s="15">
        <f>SUM(Data_sheet_PTD!$AN144:AN144)</f>
        <v>70082.73</v>
      </c>
      <c r="AO144" s="15">
        <f>SUM(Data_sheet_PTD!$AN144:AO144)</f>
        <v>152363.94</v>
      </c>
      <c r="AP144" s="15">
        <f>SUM(Data_sheet_PTD!$AN144:AP144)</f>
        <v>243741.95</v>
      </c>
      <c r="AQ144" s="15">
        <f>SUM(Data_sheet_PTD!$AN144:AQ144)</f>
        <v>353360.55000000005</v>
      </c>
      <c r="AR144" s="15">
        <f>SUM(Data_sheet_PTD!$AN144:AR144)</f>
        <v>461158.86000000004</v>
      </c>
      <c r="AS144" s="15">
        <f>SUM(Data_sheet_PTD!$AN144:AS144)</f>
        <v>574069.46000000008</v>
      </c>
      <c r="AT144" s="15">
        <f>SUM(Data_sheet_PTD!$AN144:AT144)</f>
        <v>686663.27</v>
      </c>
      <c r="AU144" s="15">
        <f>SUM(Data_sheet_PTD!$AN144:AU144)</f>
        <v>804365.38</v>
      </c>
      <c r="AV144" s="15">
        <f>SUM(Data_sheet_PTD!$AN144:AV144)</f>
        <v>896957.77</v>
      </c>
      <c r="AW144" s="15">
        <f>SUM(Data_sheet_PTD!$AN144:AW144)</f>
        <v>982848.24</v>
      </c>
      <c r="AX144" s="15">
        <f>SUM(Data_sheet_PTD!$AN144:AX144)</f>
        <v>1045184.67</v>
      </c>
      <c r="AY144" s="15">
        <f>SUM(Data_sheet_PTD!$AN144:AY144)</f>
        <v>1107059.3</v>
      </c>
      <c r="AZ144" s="16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17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3"/>
      <c r="DA144" s="15">
        <f>SUM(Data_sheet_PTD!DA144:$DA144)</f>
        <v>7675.1282432432408</v>
      </c>
      <c r="DB144" s="15">
        <f>SUM(Data_sheet_PTD!$DA144:DB144)</f>
        <v>22023.993513513509</v>
      </c>
      <c r="DC144" s="15">
        <f>SUM(Data_sheet_PTD!$DA144:DC144)</f>
        <v>21861.79959459458</v>
      </c>
      <c r="DD144" s="15">
        <f>SUM(Data_sheet_PTD!$DA144:DD144)</f>
        <v>35618.213518645221</v>
      </c>
      <c r="DE144" s="15">
        <f>SUM(Data_sheet_PTD!$DA144:DE144)</f>
        <v>46796.255670543949</v>
      </c>
      <c r="DF144" s="15">
        <f>SUM(Data_sheet_PTD!$DA144:DF144)</f>
        <v>37040.715164214846</v>
      </c>
      <c r="DG144" s="15">
        <f>SUM(Data_sheet_PTD!$DA144:DG144)</f>
        <v>33256.304657885732</v>
      </c>
      <c r="DH144" s="15">
        <f>SUM(Data_sheet_PTD!$DA144:DH144)</f>
        <v>46311.564024974345</v>
      </c>
      <c r="DI144" s="15">
        <f>SUM(Data_sheet_PTD!$DA144:DI144)</f>
        <v>39601.206176873071</v>
      </c>
      <c r="DJ144" s="15">
        <f>SUM(Data_sheet_PTD!$DA144:DJ144)</f>
        <v>40125.610480670541</v>
      </c>
      <c r="DK144" s="15">
        <f>SUM(Data_sheet_PTD!$DA144:DK144)</f>
        <v>36385.976809784472</v>
      </c>
      <c r="DL144" s="15">
        <f>SUM(Data_sheet_PTD!$DA144:DL144)</f>
        <v>49802.770986999662</v>
      </c>
      <c r="DM144" s="13"/>
      <c r="DN144" s="15">
        <f>SUM(Data_sheet_PTD!$DN144:DN144)</f>
        <v>2841.1917567567593</v>
      </c>
      <c r="DO144" s="15">
        <f>SUM(Data_sheet_PTD!$DN144:DO144)</f>
        <v>6176.9164864864924</v>
      </c>
      <c r="DP144" s="15">
        <f>SUM(Data_sheet_PTD!$DN144:DP144)</f>
        <v>9881.4304054054155</v>
      </c>
      <c r="DQ144" s="15">
        <f>SUM(Data_sheet_PTD!$DN144:DQ144)</f>
        <v>16819.316481354788</v>
      </c>
      <c r="DR144" s="15">
        <f>SUM(Data_sheet_PTD!$DN144:DR144)</f>
        <v>23641.994329456058</v>
      </c>
      <c r="DS144" s="15">
        <f>SUM(Data_sheet_PTD!$DN144:DS144)</f>
        <v>30788.234835785177</v>
      </c>
      <c r="DT144" s="15">
        <f>SUM(Data_sheet_PTD!$DN144:DT144)</f>
        <v>37914.4253421143</v>
      </c>
      <c r="DU144" s="15">
        <f>SUM(Data_sheet_PTD!$DN144:DU144)</f>
        <v>45363.925975025697</v>
      </c>
      <c r="DV144" s="15">
        <f>SUM(Data_sheet_PTD!$DN144:DV144)</f>
        <v>51224.203823126969</v>
      </c>
      <c r="DW144" s="15">
        <f>SUM(Data_sheet_PTD!$DN144:DW144)</f>
        <v>56660.309519329508</v>
      </c>
      <c r="DX144" s="15">
        <f>SUM(Data_sheet_PTD!$DN144:DX144)</f>
        <v>60605.653190215591</v>
      </c>
      <c r="DY144" s="15">
        <f>SUM(Data_sheet_PTD!$DN144:DY144)</f>
        <v>64521.769013000405</v>
      </c>
      <c r="DZ144" s="13"/>
      <c r="EB144" s="22">
        <f t="shared" si="7"/>
        <v>0</v>
      </c>
      <c r="EC144" s="22">
        <f t="shared" si="7"/>
        <v>0</v>
      </c>
      <c r="ED144" s="22">
        <f t="shared" si="7"/>
        <v>0</v>
      </c>
      <c r="EE144" s="22">
        <f t="shared" si="6"/>
        <v>0</v>
      </c>
      <c r="EF144" s="22">
        <f t="shared" si="6"/>
        <v>0</v>
      </c>
      <c r="EG144" s="22">
        <f t="shared" si="6"/>
        <v>0</v>
      </c>
      <c r="EH144" s="22">
        <f t="shared" si="6"/>
        <v>0</v>
      </c>
      <c r="EI144" s="22">
        <f t="shared" si="6"/>
        <v>0</v>
      </c>
      <c r="EJ144" s="22">
        <f t="shared" si="6"/>
        <v>0</v>
      </c>
      <c r="EK144" s="22">
        <f t="shared" si="8"/>
        <v>0</v>
      </c>
      <c r="EL144" s="22">
        <f t="shared" si="8"/>
        <v>0</v>
      </c>
      <c r="EM144" s="22">
        <f t="shared" si="8"/>
        <v>0</v>
      </c>
    </row>
    <row r="145" spans="12:143" x14ac:dyDescent="0.3">
      <c r="L145" s="7"/>
      <c r="M145" t="s">
        <v>150</v>
      </c>
      <c r="N145" s="15">
        <f>SUM(Data_sheet_PTD!$N145:N145)</f>
        <v>45852.05</v>
      </c>
      <c r="O145" s="15">
        <f>SUM(Data_sheet_PTD!$N145:O145)</f>
        <v>108767.42000000001</v>
      </c>
      <c r="P145" s="15">
        <f>SUM(Data_sheet_PTD!$N145:P145)</f>
        <v>186233.34000000003</v>
      </c>
      <c r="Q145" s="15">
        <f>SUM(Data_sheet_PTD!$N145:Q145)</f>
        <v>279720.14</v>
      </c>
      <c r="R145" s="15">
        <f>SUM(Data_sheet_PTD!$N145:R145)</f>
        <v>368664.95</v>
      </c>
      <c r="S145" s="15">
        <f>SUM(Data_sheet_PTD!$N145:S145)</f>
        <v>474826.75</v>
      </c>
      <c r="T145" s="15">
        <f>SUM(Data_sheet_PTD!$N145:T145)</f>
        <v>590277.03</v>
      </c>
      <c r="U145" s="15">
        <f>SUM(Data_sheet_PTD!$N145:U145)</f>
        <v>681561.55</v>
      </c>
      <c r="V145" s="15">
        <f>SUM(Data_sheet_PTD!$N145:V145)</f>
        <v>754250.79</v>
      </c>
      <c r="W145" s="15">
        <f>SUM(Data_sheet_PTD!$N145:W145)</f>
        <v>822377.04</v>
      </c>
      <c r="X145" s="15">
        <f>SUM(Data_sheet_PTD!$N145:X145)</f>
        <v>872561.93</v>
      </c>
      <c r="Y145" s="15">
        <f>SUM(Data_sheet_PTD!$N145:Y145)</f>
        <v>917820.4800000001</v>
      </c>
      <c r="Z145" s="16"/>
      <c r="AA145" s="15">
        <f>SUM(Data_sheet_PTD!$AA145:AA145)</f>
        <v>60100.98</v>
      </c>
      <c r="AB145" s="15">
        <f>SUM(Data_sheet_PTD!$AA145:AB145)</f>
        <v>134688.24</v>
      </c>
      <c r="AC145" s="15">
        <f>SUM(Data_sheet_PTD!$AA145:AC145)</f>
        <v>245538.91999999998</v>
      </c>
      <c r="AD145" s="15">
        <f>SUM(Data_sheet_PTD!$AA145:AD145)</f>
        <v>367506.32999999996</v>
      </c>
      <c r="AE145" s="15">
        <f>SUM(Data_sheet_PTD!$AA145:AE145)</f>
        <v>509971.65999999992</v>
      </c>
      <c r="AF145" s="15">
        <f>SUM(Data_sheet_PTD!$AA145:AF145)</f>
        <v>657605.67999999993</v>
      </c>
      <c r="AG145" s="15">
        <f>SUM(Data_sheet_PTD!$AA145:AG145)</f>
        <v>798961.25</v>
      </c>
      <c r="AH145" s="15">
        <f>SUM(Data_sheet_PTD!$AA145:AH145)</f>
        <v>921218.67</v>
      </c>
      <c r="AI145" s="15">
        <f>SUM(Data_sheet_PTD!$AA145:AI145)</f>
        <v>1036152.93</v>
      </c>
      <c r="AJ145" s="15">
        <f>SUM(Data_sheet_PTD!$AA145:AJ145)</f>
        <v>1136327.24</v>
      </c>
      <c r="AK145" s="15">
        <f>SUM(Data_sheet_PTD!$AA145:AK145)</f>
        <v>1202382.46</v>
      </c>
      <c r="AL145" s="15">
        <f>SUM(Data_sheet_PTD!$AA145:AL145)</f>
        <v>1265693.26</v>
      </c>
      <c r="AM145" s="16"/>
      <c r="AN145" s="15">
        <f>SUM(Data_sheet_PTD!$AN145:AN145)</f>
        <v>89589.1</v>
      </c>
      <c r="AO145" s="15">
        <f>SUM(Data_sheet_PTD!$AN145:AO145)</f>
        <v>188856.7</v>
      </c>
      <c r="AP145" s="15">
        <f>SUM(Data_sheet_PTD!$AN145:AP145)</f>
        <v>320401.62</v>
      </c>
      <c r="AQ145" s="15">
        <f>SUM(Data_sheet_PTD!$AN145:AQ145)</f>
        <v>459359.6</v>
      </c>
      <c r="AR145" s="15">
        <f>SUM(Data_sheet_PTD!$AN145:AR145)</f>
        <v>606663.32999999996</v>
      </c>
      <c r="AS145" s="15">
        <f>SUM(Data_sheet_PTD!$AN145:AS145)</f>
        <v>747507.86</v>
      </c>
      <c r="AT145" s="15">
        <f>SUM(Data_sheet_PTD!$AN145:AT145)</f>
        <v>880169</v>
      </c>
      <c r="AU145" s="15">
        <f>SUM(Data_sheet_PTD!$AN145:AU145)</f>
        <v>1006780.88</v>
      </c>
      <c r="AV145" s="15">
        <f>SUM(Data_sheet_PTD!$AN145:AV145)</f>
        <v>1100803.21</v>
      </c>
      <c r="AW145" s="15">
        <f>SUM(Data_sheet_PTD!$AN145:AW145)</f>
        <v>1187563.8799999999</v>
      </c>
      <c r="AX145" s="15">
        <f>SUM(Data_sheet_PTD!$AN145:AX145)</f>
        <v>1253854.3099999998</v>
      </c>
      <c r="AY145" s="15">
        <f>SUM(Data_sheet_PTD!$AN145:AY145)</f>
        <v>1307133.9099999999</v>
      </c>
      <c r="AZ145" s="16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17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3"/>
      <c r="DA145" s="15">
        <f>SUM(Data_sheet_PTD!DA145:$DA145)</f>
        <v>25353.238461538458</v>
      </c>
      <c r="DB145" s="15">
        <f>SUM(Data_sheet_PTD!$DA145:DB145)</f>
        <v>45451.99692307692</v>
      </c>
      <c r="DC145" s="15">
        <f>SUM(Data_sheet_PTD!$DA145:DC145)</f>
        <v>60074.932923076936</v>
      </c>
      <c r="DD145" s="15">
        <f>SUM(Data_sheet_PTD!$DA145:DD145)</f>
        <v>70652.057692307717</v>
      </c>
      <c r="DE145" s="15">
        <f>SUM(Data_sheet_PTD!$DA145:DE145)</f>
        <v>75490.45769230774</v>
      </c>
      <c r="DF145" s="15">
        <f>SUM(Data_sheet_PTD!$DA145:DF145)</f>
        <v>68700.96769230775</v>
      </c>
      <c r="DG145" s="15">
        <f>SUM(Data_sheet_PTD!$DA145:DG145)</f>
        <v>60006.537692307757</v>
      </c>
      <c r="DH145" s="15">
        <f>SUM(Data_sheet_PTD!$DA145:DH145)</f>
        <v>64360.997692307763</v>
      </c>
      <c r="DI145" s="15">
        <f>SUM(Data_sheet_PTD!$DA145:DI145)</f>
        <v>43449.06769230777</v>
      </c>
      <c r="DJ145" s="15">
        <f>SUM(Data_sheet_PTD!$DA145:DJ145)</f>
        <v>30035.42769230777</v>
      </c>
      <c r="DK145" s="15">
        <f>SUM(Data_sheet_PTD!$DA145:DK145)</f>
        <v>30270.637692307751</v>
      </c>
      <c r="DL145" s="15">
        <f>SUM(Data_sheet_PTD!$DA145:DL145)</f>
        <v>20239.437692307747</v>
      </c>
      <c r="DM145" s="13"/>
      <c r="DN145" s="15">
        <f>SUM(Data_sheet_PTD!$DN145:DN145)</f>
        <v>4134.8815384615427</v>
      </c>
      <c r="DO145" s="15">
        <f>SUM(Data_sheet_PTD!$DN145:DO145)</f>
        <v>8716.4630769230862</v>
      </c>
      <c r="DP145" s="15">
        <f>SUM(Data_sheet_PTD!$DN145:DP145)</f>
        <v>14787.767076923092</v>
      </c>
      <c r="DQ145" s="15">
        <f>SUM(Data_sheet_PTD!$DN145:DQ145)</f>
        <v>21201.212307692327</v>
      </c>
      <c r="DR145" s="15">
        <f>SUM(Data_sheet_PTD!$DN145:DR145)</f>
        <v>21201.212307692327</v>
      </c>
      <c r="DS145" s="15">
        <f>SUM(Data_sheet_PTD!$DN145:DS145)</f>
        <v>21201.212307692327</v>
      </c>
      <c r="DT145" s="15">
        <f>SUM(Data_sheet_PTD!$DN145:DT145)</f>
        <v>21201.212307692327</v>
      </c>
      <c r="DU145" s="15">
        <f>SUM(Data_sheet_PTD!$DN145:DU145)</f>
        <v>21201.212307692327</v>
      </c>
      <c r="DV145" s="15">
        <f>SUM(Data_sheet_PTD!$DN145:DV145)</f>
        <v>21201.212307692327</v>
      </c>
      <c r="DW145" s="15">
        <f>SUM(Data_sheet_PTD!$DN145:DW145)</f>
        <v>21201.212307692327</v>
      </c>
      <c r="DX145" s="15">
        <f>SUM(Data_sheet_PTD!$DN145:DX145)</f>
        <v>21201.212307692327</v>
      </c>
      <c r="DY145" s="15">
        <f>SUM(Data_sheet_PTD!$DN145:DY145)</f>
        <v>21201.212307692327</v>
      </c>
      <c r="DZ145" s="13"/>
      <c r="EB145" s="22">
        <f t="shared" si="7"/>
        <v>0</v>
      </c>
      <c r="EC145" s="22">
        <f t="shared" si="7"/>
        <v>0</v>
      </c>
      <c r="ED145" s="22">
        <f t="shared" si="7"/>
        <v>0</v>
      </c>
      <c r="EE145" s="22">
        <f t="shared" si="6"/>
        <v>0</v>
      </c>
      <c r="EF145" s="22">
        <f t="shared" si="6"/>
        <v>0</v>
      </c>
      <c r="EG145" s="22">
        <f t="shared" si="6"/>
        <v>0</v>
      </c>
      <c r="EH145" s="22">
        <f t="shared" si="6"/>
        <v>0</v>
      </c>
      <c r="EI145" s="22">
        <f t="shared" si="6"/>
        <v>-1.3096723705530167E-10</v>
      </c>
      <c r="EJ145" s="22">
        <f t="shared" si="6"/>
        <v>-1.8917489796876907E-10</v>
      </c>
      <c r="EK145" s="22">
        <f t="shared" si="8"/>
        <v>-2.0372681319713593E-10</v>
      </c>
      <c r="EL145" s="22">
        <f t="shared" si="8"/>
        <v>-2.1827872842550278E-10</v>
      </c>
      <c r="EM145" s="22">
        <f t="shared" si="8"/>
        <v>-1.673470251262188E-10</v>
      </c>
    </row>
    <row r="146" spans="12:143" x14ac:dyDescent="0.3">
      <c r="L146" s="7"/>
      <c r="M146" t="s">
        <v>151</v>
      </c>
      <c r="N146" s="15">
        <f>SUM(Data_sheet_PTD!$N146:N146)</f>
        <v>0</v>
      </c>
      <c r="O146" s="15">
        <f>SUM(Data_sheet_PTD!$N146:O146)</f>
        <v>0</v>
      </c>
      <c r="P146" s="15">
        <f>SUM(Data_sheet_PTD!$N146:P146)</f>
        <v>0</v>
      </c>
      <c r="Q146" s="15">
        <f>SUM(Data_sheet_PTD!$N146:Q146)</f>
        <v>0</v>
      </c>
      <c r="R146" s="15">
        <f>SUM(Data_sheet_PTD!$N146:R146)</f>
        <v>0</v>
      </c>
      <c r="S146" s="15">
        <f>SUM(Data_sheet_PTD!$N146:S146)</f>
        <v>0</v>
      </c>
      <c r="T146" s="15">
        <f>SUM(Data_sheet_PTD!$N146:T146)</f>
        <v>0</v>
      </c>
      <c r="U146" s="15">
        <f>SUM(Data_sheet_PTD!$N146:U146)</f>
        <v>0</v>
      </c>
      <c r="V146" s="15">
        <f>SUM(Data_sheet_PTD!$N146:V146)</f>
        <v>0</v>
      </c>
      <c r="W146" s="15">
        <f>SUM(Data_sheet_PTD!$N146:W146)</f>
        <v>0</v>
      </c>
      <c r="X146" s="15">
        <f>SUM(Data_sheet_PTD!$N146:X146)</f>
        <v>0</v>
      </c>
      <c r="Y146" s="15">
        <f>SUM(Data_sheet_PTD!$N146:Y146)</f>
        <v>0</v>
      </c>
      <c r="Z146" s="16"/>
      <c r="AA146" s="15">
        <f>SUM(Data_sheet_PTD!$AA146:AA146)</f>
        <v>0</v>
      </c>
      <c r="AB146" s="15">
        <f>SUM(Data_sheet_PTD!$AA146:AB146)</f>
        <v>0</v>
      </c>
      <c r="AC146" s="15">
        <f>SUM(Data_sheet_PTD!$AA146:AC146)</f>
        <v>0</v>
      </c>
      <c r="AD146" s="15">
        <f>SUM(Data_sheet_PTD!$AA146:AD146)</f>
        <v>0</v>
      </c>
      <c r="AE146" s="15">
        <f>SUM(Data_sheet_PTD!$AA146:AE146)</f>
        <v>0</v>
      </c>
      <c r="AF146" s="15">
        <f>SUM(Data_sheet_PTD!$AA146:AF146)</f>
        <v>0</v>
      </c>
      <c r="AG146" s="15">
        <f>SUM(Data_sheet_PTD!$AA146:AG146)</f>
        <v>0</v>
      </c>
      <c r="AH146" s="15">
        <f>SUM(Data_sheet_PTD!$AA146:AH146)</f>
        <v>0</v>
      </c>
      <c r="AI146" s="15">
        <f>SUM(Data_sheet_PTD!$AA146:AI146)</f>
        <v>0</v>
      </c>
      <c r="AJ146" s="15">
        <f>SUM(Data_sheet_PTD!$AA146:AJ146)</f>
        <v>0</v>
      </c>
      <c r="AK146" s="15">
        <f>SUM(Data_sheet_PTD!$AA146:AK146)</f>
        <v>0</v>
      </c>
      <c r="AL146" s="15">
        <f>SUM(Data_sheet_PTD!$AA146:AL146)</f>
        <v>0</v>
      </c>
      <c r="AM146" s="16"/>
      <c r="AN146" s="15">
        <f>SUM(Data_sheet_PTD!$AN146:AN146)</f>
        <v>0</v>
      </c>
      <c r="AO146" s="15">
        <f>SUM(Data_sheet_PTD!$AN146:AO146)</f>
        <v>0</v>
      </c>
      <c r="AP146" s="15">
        <f>SUM(Data_sheet_PTD!$AN146:AP146)</f>
        <v>0</v>
      </c>
      <c r="AQ146" s="15">
        <f>SUM(Data_sheet_PTD!$AN146:AQ146)</f>
        <v>0</v>
      </c>
      <c r="AR146" s="15">
        <f>SUM(Data_sheet_PTD!$AN146:AR146)</f>
        <v>0</v>
      </c>
      <c r="AS146" s="15">
        <f>SUM(Data_sheet_PTD!$AN146:AS146)</f>
        <v>0</v>
      </c>
      <c r="AT146" s="15">
        <f>SUM(Data_sheet_PTD!$AN146:AT146)</f>
        <v>0</v>
      </c>
      <c r="AU146" s="15">
        <f>SUM(Data_sheet_PTD!$AN146:AU146)</f>
        <v>0</v>
      </c>
      <c r="AV146" s="15">
        <f>SUM(Data_sheet_PTD!$AN146:AV146)</f>
        <v>0</v>
      </c>
      <c r="AW146" s="15">
        <f>SUM(Data_sheet_PTD!$AN146:AW146)</f>
        <v>0</v>
      </c>
      <c r="AX146" s="15">
        <f>SUM(Data_sheet_PTD!$AN146:AX146)</f>
        <v>0</v>
      </c>
      <c r="AY146" s="15">
        <f>SUM(Data_sheet_PTD!$AN146:AY146)</f>
        <v>0</v>
      </c>
      <c r="AZ146" s="16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17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3"/>
      <c r="DA146" s="15">
        <f>SUM(Data_sheet_PTD!DA146:$DA146)</f>
        <v>0</v>
      </c>
      <c r="DB146" s="15">
        <f>SUM(Data_sheet_PTD!$DA146:DB146)</f>
        <v>0</v>
      </c>
      <c r="DC146" s="15">
        <f>SUM(Data_sheet_PTD!$DA146:DC146)</f>
        <v>0</v>
      </c>
      <c r="DD146" s="15">
        <f>SUM(Data_sheet_PTD!$DA146:DD146)</f>
        <v>0</v>
      </c>
      <c r="DE146" s="15">
        <f>SUM(Data_sheet_PTD!$DA146:DE146)</f>
        <v>0</v>
      </c>
      <c r="DF146" s="15">
        <f>SUM(Data_sheet_PTD!$DA146:DF146)</f>
        <v>0</v>
      </c>
      <c r="DG146" s="15">
        <f>SUM(Data_sheet_PTD!$DA146:DG146)</f>
        <v>0</v>
      </c>
      <c r="DH146" s="15">
        <f>SUM(Data_sheet_PTD!$DA146:DH146)</f>
        <v>0</v>
      </c>
      <c r="DI146" s="15">
        <f>SUM(Data_sheet_PTD!$DA146:DI146)</f>
        <v>0</v>
      </c>
      <c r="DJ146" s="15">
        <f>SUM(Data_sheet_PTD!$DA146:DJ146)</f>
        <v>0</v>
      </c>
      <c r="DK146" s="15">
        <f>SUM(Data_sheet_PTD!$DA146:DK146)</f>
        <v>0</v>
      </c>
      <c r="DL146" s="15">
        <f>SUM(Data_sheet_PTD!$DA146:DL146)</f>
        <v>0</v>
      </c>
      <c r="DM146" s="13"/>
      <c r="DN146" s="15">
        <f>SUM(Data_sheet_PTD!$DN146:DN146)</f>
        <v>0</v>
      </c>
      <c r="DO146" s="15">
        <f>SUM(Data_sheet_PTD!$DN146:DO146)</f>
        <v>0</v>
      </c>
      <c r="DP146" s="15">
        <f>SUM(Data_sheet_PTD!$DN146:DP146)</f>
        <v>0</v>
      </c>
      <c r="DQ146" s="15">
        <f>SUM(Data_sheet_PTD!$DN146:DQ146)</f>
        <v>0</v>
      </c>
      <c r="DR146" s="15">
        <f>SUM(Data_sheet_PTD!$DN146:DR146)</f>
        <v>0</v>
      </c>
      <c r="DS146" s="15">
        <f>SUM(Data_sheet_PTD!$DN146:DS146)</f>
        <v>0</v>
      </c>
      <c r="DT146" s="15">
        <f>SUM(Data_sheet_PTD!$DN146:DT146)</f>
        <v>0</v>
      </c>
      <c r="DU146" s="15">
        <f>SUM(Data_sheet_PTD!$DN146:DU146)</f>
        <v>0</v>
      </c>
      <c r="DV146" s="15">
        <f>SUM(Data_sheet_PTD!$DN146:DV146)</f>
        <v>0</v>
      </c>
      <c r="DW146" s="15">
        <f>SUM(Data_sheet_PTD!$DN146:DW146)</f>
        <v>0</v>
      </c>
      <c r="DX146" s="15">
        <f>SUM(Data_sheet_PTD!$DN146:DX146)</f>
        <v>0</v>
      </c>
      <c r="DY146" s="15">
        <f>SUM(Data_sheet_PTD!$DN146:DY146)</f>
        <v>0</v>
      </c>
      <c r="DZ146" s="13"/>
      <c r="EB146" s="22">
        <f t="shared" si="7"/>
        <v>0</v>
      </c>
      <c r="EC146" s="22">
        <f t="shared" si="7"/>
        <v>0</v>
      </c>
      <c r="ED146" s="22">
        <f t="shared" si="7"/>
        <v>0</v>
      </c>
      <c r="EE146" s="22">
        <f t="shared" si="6"/>
        <v>0</v>
      </c>
      <c r="EF146" s="22">
        <f t="shared" si="6"/>
        <v>0</v>
      </c>
      <c r="EG146" s="22">
        <f t="shared" si="6"/>
        <v>0</v>
      </c>
      <c r="EH146" s="22">
        <f t="shared" si="6"/>
        <v>0</v>
      </c>
      <c r="EI146" s="22">
        <f t="shared" si="6"/>
        <v>0</v>
      </c>
      <c r="EJ146" s="22">
        <f t="shared" si="6"/>
        <v>0</v>
      </c>
      <c r="EK146" s="22">
        <f t="shared" si="8"/>
        <v>0</v>
      </c>
      <c r="EL146" s="22">
        <f t="shared" si="8"/>
        <v>0</v>
      </c>
      <c r="EM146" s="22">
        <f t="shared" si="8"/>
        <v>0</v>
      </c>
    </row>
    <row r="147" spans="12:143" x14ac:dyDescent="0.3">
      <c r="L147" s="7"/>
      <c r="M147" t="s">
        <v>319</v>
      </c>
      <c r="N147" s="15">
        <f>SUM(Data_sheet_PTD!$N147:N147)</f>
        <v>0</v>
      </c>
      <c r="O147" s="15">
        <f>SUM(Data_sheet_PTD!$N147:O147)</f>
        <v>0</v>
      </c>
      <c r="P147" s="15">
        <f>SUM(Data_sheet_PTD!$N147:P147)</f>
        <v>0</v>
      </c>
      <c r="Q147" s="15">
        <f>SUM(Data_sheet_PTD!$N147:Q147)</f>
        <v>0</v>
      </c>
      <c r="R147" s="15">
        <f>SUM(Data_sheet_PTD!$N147:R147)</f>
        <v>0</v>
      </c>
      <c r="S147" s="15">
        <f>SUM(Data_sheet_PTD!$N147:S147)</f>
        <v>0</v>
      </c>
      <c r="T147" s="15">
        <f>SUM(Data_sheet_PTD!$N147:T147)</f>
        <v>0</v>
      </c>
      <c r="U147" s="15">
        <f>SUM(Data_sheet_PTD!$N147:U147)</f>
        <v>0</v>
      </c>
      <c r="V147" s="15">
        <f>SUM(Data_sheet_PTD!$N147:V147)</f>
        <v>0</v>
      </c>
      <c r="W147" s="15">
        <f>SUM(Data_sheet_PTD!$N147:W147)</f>
        <v>0</v>
      </c>
      <c r="X147" s="15">
        <f>SUM(Data_sheet_PTD!$N147:X147)</f>
        <v>0</v>
      </c>
      <c r="Y147" s="15">
        <f>SUM(Data_sheet_PTD!$N147:Y147)</f>
        <v>0</v>
      </c>
      <c r="Z147" s="16"/>
      <c r="AA147" s="15">
        <f>SUM(Data_sheet_PTD!$AA147:AA147)</f>
        <v>0</v>
      </c>
      <c r="AB147" s="15">
        <f>SUM(Data_sheet_PTD!$AA147:AB147)</f>
        <v>0</v>
      </c>
      <c r="AC147" s="15">
        <f>SUM(Data_sheet_PTD!$AA147:AC147)</f>
        <v>0</v>
      </c>
      <c r="AD147" s="15">
        <f>SUM(Data_sheet_PTD!$AA147:AD147)</f>
        <v>0</v>
      </c>
      <c r="AE147" s="15">
        <f>SUM(Data_sheet_PTD!$AA147:AE147)</f>
        <v>0</v>
      </c>
      <c r="AF147" s="15">
        <f>SUM(Data_sheet_PTD!$AA147:AF147)</f>
        <v>0</v>
      </c>
      <c r="AG147" s="15">
        <f>SUM(Data_sheet_PTD!$AA147:AG147)</f>
        <v>0</v>
      </c>
      <c r="AH147" s="15">
        <f>SUM(Data_sheet_PTD!$AA147:AH147)</f>
        <v>0</v>
      </c>
      <c r="AI147" s="15">
        <f>SUM(Data_sheet_PTD!$AA147:AI147)</f>
        <v>0</v>
      </c>
      <c r="AJ147" s="15">
        <f>SUM(Data_sheet_PTD!$AA147:AJ147)</f>
        <v>0</v>
      </c>
      <c r="AK147" s="15">
        <f>SUM(Data_sheet_PTD!$AA147:AK147)</f>
        <v>0</v>
      </c>
      <c r="AL147" s="15">
        <f>SUM(Data_sheet_PTD!$AA147:AL147)</f>
        <v>0</v>
      </c>
      <c r="AM147" s="16"/>
      <c r="AN147" s="15">
        <f>SUM(Data_sheet_PTD!$AN147:AN147)</f>
        <v>0</v>
      </c>
      <c r="AO147" s="15">
        <f>SUM(Data_sheet_PTD!$AN147:AO147)</f>
        <v>0</v>
      </c>
      <c r="AP147" s="15">
        <f>SUM(Data_sheet_PTD!$AN147:AP147)</f>
        <v>0</v>
      </c>
      <c r="AQ147" s="15">
        <f>SUM(Data_sheet_PTD!$AN147:AQ147)</f>
        <v>0</v>
      </c>
      <c r="AR147" s="15">
        <f>SUM(Data_sheet_PTD!$AN147:AR147)</f>
        <v>0</v>
      </c>
      <c r="AS147" s="15">
        <f>SUM(Data_sheet_PTD!$AN147:AS147)</f>
        <v>0</v>
      </c>
      <c r="AT147" s="15">
        <f>SUM(Data_sheet_PTD!$AN147:AT147)</f>
        <v>0</v>
      </c>
      <c r="AU147" s="15">
        <f>SUM(Data_sheet_PTD!$AN147:AU147)</f>
        <v>0</v>
      </c>
      <c r="AV147" s="15">
        <f>SUM(Data_sheet_PTD!$AN147:AV147)</f>
        <v>0</v>
      </c>
      <c r="AW147" s="15">
        <f>SUM(Data_sheet_PTD!$AN147:AW147)</f>
        <v>0</v>
      </c>
      <c r="AX147" s="15">
        <f>SUM(Data_sheet_PTD!$AN147:AX147)</f>
        <v>0</v>
      </c>
      <c r="AY147" s="15">
        <f>SUM(Data_sheet_PTD!$AN147:AY147)</f>
        <v>0</v>
      </c>
      <c r="AZ147" s="16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17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3"/>
      <c r="DA147" s="15">
        <f>SUM(Data_sheet_PTD!DA147:$DA147)</f>
        <v>0</v>
      </c>
      <c r="DB147" s="15">
        <f>SUM(Data_sheet_PTD!$DA147:DB147)</f>
        <v>0</v>
      </c>
      <c r="DC147" s="15">
        <f>SUM(Data_sheet_PTD!$DA147:DC147)</f>
        <v>0</v>
      </c>
      <c r="DD147" s="15">
        <f>SUM(Data_sheet_PTD!$DA147:DD147)</f>
        <v>0</v>
      </c>
      <c r="DE147" s="15">
        <f>SUM(Data_sheet_PTD!$DA147:DE147)</f>
        <v>0</v>
      </c>
      <c r="DF147" s="15">
        <f>SUM(Data_sheet_PTD!$DA147:DF147)</f>
        <v>0</v>
      </c>
      <c r="DG147" s="15">
        <f>SUM(Data_sheet_PTD!$DA147:DG147)</f>
        <v>0</v>
      </c>
      <c r="DH147" s="15">
        <f>SUM(Data_sheet_PTD!$DA147:DH147)</f>
        <v>0</v>
      </c>
      <c r="DI147" s="15">
        <f>SUM(Data_sheet_PTD!$DA147:DI147)</f>
        <v>0</v>
      </c>
      <c r="DJ147" s="15">
        <f>SUM(Data_sheet_PTD!$DA147:DJ147)</f>
        <v>0</v>
      </c>
      <c r="DK147" s="15">
        <f>SUM(Data_sheet_PTD!$DA147:DK147)</f>
        <v>0</v>
      </c>
      <c r="DL147" s="15">
        <f>SUM(Data_sheet_PTD!$DA147:DL147)</f>
        <v>0</v>
      </c>
      <c r="DM147" s="13"/>
      <c r="DN147" s="15">
        <f>SUM(Data_sheet_PTD!$DN147:DN147)</f>
        <v>0</v>
      </c>
      <c r="DO147" s="15">
        <f>SUM(Data_sheet_PTD!$DN147:DO147)</f>
        <v>0</v>
      </c>
      <c r="DP147" s="15">
        <f>SUM(Data_sheet_PTD!$DN147:DP147)</f>
        <v>0</v>
      </c>
      <c r="DQ147" s="15">
        <f>SUM(Data_sheet_PTD!$DN147:DQ147)</f>
        <v>0</v>
      </c>
      <c r="DR147" s="15">
        <f>SUM(Data_sheet_PTD!$DN147:DR147)</f>
        <v>0</v>
      </c>
      <c r="DS147" s="15">
        <f>SUM(Data_sheet_PTD!$DN147:DS147)</f>
        <v>0</v>
      </c>
      <c r="DT147" s="15">
        <f>SUM(Data_sheet_PTD!$DN147:DT147)</f>
        <v>0</v>
      </c>
      <c r="DU147" s="15">
        <f>SUM(Data_sheet_PTD!$DN147:DU147)</f>
        <v>0</v>
      </c>
      <c r="DV147" s="15">
        <f>SUM(Data_sheet_PTD!$DN147:DV147)</f>
        <v>0</v>
      </c>
      <c r="DW147" s="15">
        <f>SUM(Data_sheet_PTD!$DN147:DW147)</f>
        <v>0</v>
      </c>
      <c r="DX147" s="15">
        <f>SUM(Data_sheet_PTD!$DN147:DX147)</f>
        <v>0</v>
      </c>
      <c r="DY147" s="15">
        <f>SUM(Data_sheet_PTD!$DN147:DY147)</f>
        <v>0</v>
      </c>
      <c r="DZ147" s="13"/>
      <c r="EB147" s="22">
        <f t="shared" si="7"/>
        <v>0</v>
      </c>
      <c r="EC147" s="22">
        <f t="shared" si="7"/>
        <v>0</v>
      </c>
      <c r="ED147" s="22">
        <f t="shared" si="7"/>
        <v>0</v>
      </c>
      <c r="EE147" s="22">
        <f t="shared" si="6"/>
        <v>0</v>
      </c>
      <c r="EF147" s="22">
        <f t="shared" si="6"/>
        <v>0</v>
      </c>
      <c r="EG147" s="22">
        <f t="shared" si="6"/>
        <v>0</v>
      </c>
      <c r="EH147" s="22">
        <f t="shared" si="6"/>
        <v>0</v>
      </c>
      <c r="EI147" s="22">
        <f t="shared" si="6"/>
        <v>0</v>
      </c>
      <c r="EJ147" s="22">
        <f t="shared" si="6"/>
        <v>0</v>
      </c>
      <c r="EK147" s="22">
        <f t="shared" si="8"/>
        <v>0</v>
      </c>
      <c r="EL147" s="22">
        <f t="shared" si="8"/>
        <v>0</v>
      </c>
      <c r="EM147" s="22">
        <f t="shared" si="8"/>
        <v>0</v>
      </c>
    </row>
    <row r="148" spans="12:143" x14ac:dyDescent="0.3">
      <c r="L148" s="7"/>
      <c r="M148" t="s">
        <v>152</v>
      </c>
      <c r="N148" s="15">
        <f>SUM(Data_sheet_PTD!$N148:N148)</f>
        <v>0</v>
      </c>
      <c r="O148" s="15">
        <f>SUM(Data_sheet_PTD!$N148:O148)</f>
        <v>0</v>
      </c>
      <c r="P148" s="15">
        <f>SUM(Data_sheet_PTD!$N148:P148)</f>
        <v>0</v>
      </c>
      <c r="Q148" s="15">
        <f>SUM(Data_sheet_PTD!$N148:Q148)</f>
        <v>0</v>
      </c>
      <c r="R148" s="15">
        <f>SUM(Data_sheet_PTD!$N148:R148)</f>
        <v>0</v>
      </c>
      <c r="S148" s="15">
        <f>SUM(Data_sheet_PTD!$N148:S148)</f>
        <v>0</v>
      </c>
      <c r="T148" s="15">
        <f>SUM(Data_sheet_PTD!$N148:T148)</f>
        <v>0</v>
      </c>
      <c r="U148" s="15">
        <f>SUM(Data_sheet_PTD!$N148:U148)</f>
        <v>0</v>
      </c>
      <c r="V148" s="15">
        <f>SUM(Data_sheet_PTD!$N148:V148)</f>
        <v>0</v>
      </c>
      <c r="W148" s="15">
        <f>SUM(Data_sheet_PTD!$N148:W148)</f>
        <v>0</v>
      </c>
      <c r="X148" s="15">
        <f>SUM(Data_sheet_PTD!$N148:X148)</f>
        <v>0</v>
      </c>
      <c r="Y148" s="15">
        <f>SUM(Data_sheet_PTD!$N148:Y148)</f>
        <v>0</v>
      </c>
      <c r="Z148" s="16"/>
      <c r="AA148" s="15">
        <f>SUM(Data_sheet_PTD!$AA148:AA148)</f>
        <v>0</v>
      </c>
      <c r="AB148" s="15">
        <f>SUM(Data_sheet_PTD!$AA148:AB148)</f>
        <v>0</v>
      </c>
      <c r="AC148" s="15">
        <f>SUM(Data_sheet_PTD!$AA148:AC148)</f>
        <v>0</v>
      </c>
      <c r="AD148" s="15">
        <f>SUM(Data_sheet_PTD!$AA148:AD148)</f>
        <v>0</v>
      </c>
      <c r="AE148" s="15">
        <f>SUM(Data_sheet_PTD!$AA148:AE148)</f>
        <v>0</v>
      </c>
      <c r="AF148" s="15">
        <f>SUM(Data_sheet_PTD!$AA148:AF148)</f>
        <v>0</v>
      </c>
      <c r="AG148" s="15">
        <f>SUM(Data_sheet_PTD!$AA148:AG148)</f>
        <v>0</v>
      </c>
      <c r="AH148" s="15">
        <f>SUM(Data_sheet_PTD!$AA148:AH148)</f>
        <v>0</v>
      </c>
      <c r="AI148" s="15">
        <f>SUM(Data_sheet_PTD!$AA148:AI148)</f>
        <v>0</v>
      </c>
      <c r="AJ148" s="15">
        <f>SUM(Data_sheet_PTD!$AA148:AJ148)</f>
        <v>0</v>
      </c>
      <c r="AK148" s="15">
        <f>SUM(Data_sheet_PTD!$AA148:AK148)</f>
        <v>0</v>
      </c>
      <c r="AL148" s="15">
        <f>SUM(Data_sheet_PTD!$AA148:AL148)</f>
        <v>0</v>
      </c>
      <c r="AM148" s="16"/>
      <c r="AN148" s="15">
        <f>SUM(Data_sheet_PTD!$AN148:AN148)</f>
        <v>0</v>
      </c>
      <c r="AO148" s="15">
        <f>SUM(Data_sheet_PTD!$AN148:AO148)</f>
        <v>0</v>
      </c>
      <c r="AP148" s="15">
        <f>SUM(Data_sheet_PTD!$AN148:AP148)</f>
        <v>0</v>
      </c>
      <c r="AQ148" s="15">
        <f>SUM(Data_sheet_PTD!$AN148:AQ148)</f>
        <v>0</v>
      </c>
      <c r="AR148" s="15">
        <f>SUM(Data_sheet_PTD!$AN148:AR148)</f>
        <v>0</v>
      </c>
      <c r="AS148" s="15">
        <f>SUM(Data_sheet_PTD!$AN148:AS148)</f>
        <v>0</v>
      </c>
      <c r="AT148" s="15">
        <f>SUM(Data_sheet_PTD!$AN148:AT148)</f>
        <v>0</v>
      </c>
      <c r="AU148" s="15">
        <f>SUM(Data_sheet_PTD!$AN148:AU148)</f>
        <v>0</v>
      </c>
      <c r="AV148" s="15">
        <f>SUM(Data_sheet_PTD!$AN148:AV148)</f>
        <v>0</v>
      </c>
      <c r="AW148" s="15">
        <f>SUM(Data_sheet_PTD!$AN148:AW148)</f>
        <v>0</v>
      </c>
      <c r="AX148" s="15">
        <f>SUM(Data_sheet_PTD!$AN148:AX148)</f>
        <v>0</v>
      </c>
      <c r="AY148" s="15">
        <f>SUM(Data_sheet_PTD!$AN148:AY148)</f>
        <v>0</v>
      </c>
      <c r="AZ148" s="16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17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3"/>
      <c r="DA148" s="15">
        <f>SUM(Data_sheet_PTD!DA148:$DA148)</f>
        <v>0</v>
      </c>
      <c r="DB148" s="15">
        <f>SUM(Data_sheet_PTD!$DA148:DB148)</f>
        <v>0</v>
      </c>
      <c r="DC148" s="15">
        <f>SUM(Data_sheet_PTD!$DA148:DC148)</f>
        <v>0</v>
      </c>
      <c r="DD148" s="15">
        <f>SUM(Data_sheet_PTD!$DA148:DD148)</f>
        <v>0</v>
      </c>
      <c r="DE148" s="15">
        <f>SUM(Data_sheet_PTD!$DA148:DE148)</f>
        <v>0</v>
      </c>
      <c r="DF148" s="15">
        <f>SUM(Data_sheet_PTD!$DA148:DF148)</f>
        <v>0</v>
      </c>
      <c r="DG148" s="15">
        <f>SUM(Data_sheet_PTD!$DA148:DG148)</f>
        <v>0</v>
      </c>
      <c r="DH148" s="15">
        <f>SUM(Data_sheet_PTD!$DA148:DH148)</f>
        <v>0</v>
      </c>
      <c r="DI148" s="15">
        <f>SUM(Data_sheet_PTD!$DA148:DI148)</f>
        <v>0</v>
      </c>
      <c r="DJ148" s="15">
        <f>SUM(Data_sheet_PTD!$DA148:DJ148)</f>
        <v>0</v>
      </c>
      <c r="DK148" s="15">
        <f>SUM(Data_sheet_PTD!$DA148:DK148)</f>
        <v>0</v>
      </c>
      <c r="DL148" s="15">
        <f>SUM(Data_sheet_PTD!$DA148:DL148)</f>
        <v>0</v>
      </c>
      <c r="DM148" s="13"/>
      <c r="DN148" s="15">
        <f>SUM(Data_sheet_PTD!$DN148:DN148)</f>
        <v>0</v>
      </c>
      <c r="DO148" s="15">
        <f>SUM(Data_sheet_PTD!$DN148:DO148)</f>
        <v>0</v>
      </c>
      <c r="DP148" s="15">
        <f>SUM(Data_sheet_PTD!$DN148:DP148)</f>
        <v>0</v>
      </c>
      <c r="DQ148" s="15">
        <f>SUM(Data_sheet_PTD!$DN148:DQ148)</f>
        <v>0</v>
      </c>
      <c r="DR148" s="15">
        <f>SUM(Data_sheet_PTD!$DN148:DR148)</f>
        <v>0</v>
      </c>
      <c r="DS148" s="15">
        <f>SUM(Data_sheet_PTD!$DN148:DS148)</f>
        <v>0</v>
      </c>
      <c r="DT148" s="15">
        <f>SUM(Data_sheet_PTD!$DN148:DT148)</f>
        <v>0</v>
      </c>
      <c r="DU148" s="15">
        <f>SUM(Data_sheet_PTD!$DN148:DU148)</f>
        <v>0</v>
      </c>
      <c r="DV148" s="15">
        <f>SUM(Data_sheet_PTD!$DN148:DV148)</f>
        <v>0</v>
      </c>
      <c r="DW148" s="15">
        <f>SUM(Data_sheet_PTD!$DN148:DW148)</f>
        <v>0</v>
      </c>
      <c r="DX148" s="15">
        <f>SUM(Data_sheet_PTD!$DN148:DX148)</f>
        <v>0</v>
      </c>
      <c r="DY148" s="15">
        <f>SUM(Data_sheet_PTD!$DN148:DY148)</f>
        <v>0</v>
      </c>
      <c r="DZ148" s="13"/>
      <c r="EB148" s="22">
        <f t="shared" si="7"/>
        <v>0</v>
      </c>
      <c r="EC148" s="22">
        <f t="shared" si="7"/>
        <v>0</v>
      </c>
      <c r="ED148" s="22">
        <f t="shared" si="7"/>
        <v>0</v>
      </c>
      <c r="EE148" s="22">
        <f t="shared" si="6"/>
        <v>0</v>
      </c>
      <c r="EF148" s="22">
        <f t="shared" si="6"/>
        <v>0</v>
      </c>
      <c r="EG148" s="22">
        <f t="shared" si="6"/>
        <v>0</v>
      </c>
      <c r="EH148" s="22">
        <f t="shared" si="6"/>
        <v>0</v>
      </c>
      <c r="EI148" s="22">
        <f t="shared" si="6"/>
        <v>0</v>
      </c>
      <c r="EJ148" s="22">
        <f t="shared" si="6"/>
        <v>0</v>
      </c>
      <c r="EK148" s="22">
        <f t="shared" si="8"/>
        <v>0</v>
      </c>
      <c r="EL148" s="22">
        <f t="shared" si="8"/>
        <v>0</v>
      </c>
      <c r="EM148" s="22">
        <f t="shared" si="8"/>
        <v>0</v>
      </c>
    </row>
    <row r="149" spans="12:143" x14ac:dyDescent="0.3">
      <c r="L149" s="7"/>
      <c r="M149" t="s">
        <v>153</v>
      </c>
      <c r="N149" s="15">
        <f>SUM(Data_sheet_PTD!$N149:N149)</f>
        <v>0</v>
      </c>
      <c r="O149" s="15">
        <f>SUM(Data_sheet_PTD!$N149:O149)</f>
        <v>0</v>
      </c>
      <c r="P149" s="15">
        <f>SUM(Data_sheet_PTD!$N149:P149)</f>
        <v>0</v>
      </c>
      <c r="Q149" s="15">
        <f>SUM(Data_sheet_PTD!$N149:Q149)</f>
        <v>0</v>
      </c>
      <c r="R149" s="15">
        <f>SUM(Data_sheet_PTD!$N149:R149)</f>
        <v>0</v>
      </c>
      <c r="S149" s="15">
        <f>SUM(Data_sheet_PTD!$N149:S149)</f>
        <v>0</v>
      </c>
      <c r="T149" s="15">
        <f>SUM(Data_sheet_PTD!$N149:T149)</f>
        <v>0</v>
      </c>
      <c r="U149" s="15">
        <f>SUM(Data_sheet_PTD!$N149:U149)</f>
        <v>0</v>
      </c>
      <c r="V149" s="15">
        <f>SUM(Data_sheet_PTD!$N149:V149)</f>
        <v>0</v>
      </c>
      <c r="W149" s="15">
        <f>SUM(Data_sheet_PTD!$N149:W149)</f>
        <v>0</v>
      </c>
      <c r="X149" s="15">
        <f>SUM(Data_sheet_PTD!$N149:X149)</f>
        <v>0</v>
      </c>
      <c r="Y149" s="15">
        <f>SUM(Data_sheet_PTD!$N149:Y149)</f>
        <v>0</v>
      </c>
      <c r="Z149" s="16"/>
      <c r="AA149" s="15">
        <f>SUM(Data_sheet_PTD!$AA149:AA149)</f>
        <v>0</v>
      </c>
      <c r="AB149" s="15">
        <f>SUM(Data_sheet_PTD!$AA149:AB149)</f>
        <v>0</v>
      </c>
      <c r="AC149" s="15">
        <f>SUM(Data_sheet_PTD!$AA149:AC149)</f>
        <v>0</v>
      </c>
      <c r="AD149" s="15">
        <f>SUM(Data_sheet_PTD!$AA149:AD149)</f>
        <v>0</v>
      </c>
      <c r="AE149" s="15">
        <f>SUM(Data_sheet_PTD!$AA149:AE149)</f>
        <v>0</v>
      </c>
      <c r="AF149" s="15">
        <f>SUM(Data_sheet_PTD!$AA149:AF149)</f>
        <v>0</v>
      </c>
      <c r="AG149" s="15">
        <f>SUM(Data_sheet_PTD!$AA149:AG149)</f>
        <v>0</v>
      </c>
      <c r="AH149" s="15">
        <f>SUM(Data_sheet_PTD!$AA149:AH149)</f>
        <v>0</v>
      </c>
      <c r="AI149" s="15">
        <f>SUM(Data_sheet_PTD!$AA149:AI149)</f>
        <v>0</v>
      </c>
      <c r="AJ149" s="15">
        <f>SUM(Data_sheet_PTD!$AA149:AJ149)</f>
        <v>0</v>
      </c>
      <c r="AK149" s="15">
        <f>SUM(Data_sheet_PTD!$AA149:AK149)</f>
        <v>0</v>
      </c>
      <c r="AL149" s="15">
        <f>SUM(Data_sheet_PTD!$AA149:AL149)</f>
        <v>0</v>
      </c>
      <c r="AM149" s="16"/>
      <c r="AN149" s="15">
        <f>SUM(Data_sheet_PTD!$AN149:AN149)</f>
        <v>0</v>
      </c>
      <c r="AO149" s="15">
        <f>SUM(Data_sheet_PTD!$AN149:AO149)</f>
        <v>0</v>
      </c>
      <c r="AP149" s="15">
        <f>SUM(Data_sheet_PTD!$AN149:AP149)</f>
        <v>0</v>
      </c>
      <c r="AQ149" s="15">
        <f>SUM(Data_sheet_PTD!$AN149:AQ149)</f>
        <v>0</v>
      </c>
      <c r="AR149" s="15">
        <f>SUM(Data_sheet_PTD!$AN149:AR149)</f>
        <v>0</v>
      </c>
      <c r="AS149" s="15">
        <f>SUM(Data_sheet_PTD!$AN149:AS149)</f>
        <v>0</v>
      </c>
      <c r="AT149" s="15">
        <f>SUM(Data_sheet_PTD!$AN149:AT149)</f>
        <v>0</v>
      </c>
      <c r="AU149" s="15">
        <f>SUM(Data_sheet_PTD!$AN149:AU149)</f>
        <v>0</v>
      </c>
      <c r="AV149" s="15">
        <f>SUM(Data_sheet_PTD!$AN149:AV149)</f>
        <v>0</v>
      </c>
      <c r="AW149" s="15">
        <f>SUM(Data_sheet_PTD!$AN149:AW149)</f>
        <v>0</v>
      </c>
      <c r="AX149" s="15">
        <f>SUM(Data_sheet_PTD!$AN149:AX149)</f>
        <v>0</v>
      </c>
      <c r="AY149" s="15">
        <f>SUM(Data_sheet_PTD!$AN149:AY149)</f>
        <v>0</v>
      </c>
      <c r="AZ149" s="16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17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3"/>
      <c r="DA149" s="15">
        <f>SUM(Data_sheet_PTD!DA149:$DA149)</f>
        <v>0</v>
      </c>
      <c r="DB149" s="15">
        <f>SUM(Data_sheet_PTD!$DA149:DB149)</f>
        <v>0</v>
      </c>
      <c r="DC149" s="15">
        <f>SUM(Data_sheet_PTD!$DA149:DC149)</f>
        <v>0</v>
      </c>
      <c r="DD149" s="15">
        <f>SUM(Data_sheet_PTD!$DA149:DD149)</f>
        <v>0</v>
      </c>
      <c r="DE149" s="15">
        <f>SUM(Data_sheet_PTD!$DA149:DE149)</f>
        <v>0</v>
      </c>
      <c r="DF149" s="15">
        <f>SUM(Data_sheet_PTD!$DA149:DF149)</f>
        <v>0</v>
      </c>
      <c r="DG149" s="15">
        <f>SUM(Data_sheet_PTD!$DA149:DG149)</f>
        <v>0</v>
      </c>
      <c r="DH149" s="15">
        <f>SUM(Data_sheet_PTD!$DA149:DH149)</f>
        <v>0</v>
      </c>
      <c r="DI149" s="15">
        <f>SUM(Data_sheet_PTD!$DA149:DI149)</f>
        <v>0</v>
      </c>
      <c r="DJ149" s="15">
        <f>SUM(Data_sheet_PTD!$DA149:DJ149)</f>
        <v>0</v>
      </c>
      <c r="DK149" s="15">
        <f>SUM(Data_sheet_PTD!$DA149:DK149)</f>
        <v>0</v>
      </c>
      <c r="DL149" s="15">
        <f>SUM(Data_sheet_PTD!$DA149:DL149)</f>
        <v>0</v>
      </c>
      <c r="DM149" s="13"/>
      <c r="DN149" s="15">
        <f>SUM(Data_sheet_PTD!$DN149:DN149)</f>
        <v>0</v>
      </c>
      <c r="DO149" s="15">
        <f>SUM(Data_sheet_PTD!$DN149:DO149)</f>
        <v>0</v>
      </c>
      <c r="DP149" s="15">
        <f>SUM(Data_sheet_PTD!$DN149:DP149)</f>
        <v>0</v>
      </c>
      <c r="DQ149" s="15">
        <f>SUM(Data_sheet_PTD!$DN149:DQ149)</f>
        <v>0</v>
      </c>
      <c r="DR149" s="15">
        <f>SUM(Data_sheet_PTD!$DN149:DR149)</f>
        <v>0</v>
      </c>
      <c r="DS149" s="15">
        <f>SUM(Data_sheet_PTD!$DN149:DS149)</f>
        <v>0</v>
      </c>
      <c r="DT149" s="15">
        <f>SUM(Data_sheet_PTD!$DN149:DT149)</f>
        <v>0</v>
      </c>
      <c r="DU149" s="15">
        <f>SUM(Data_sheet_PTD!$DN149:DU149)</f>
        <v>0</v>
      </c>
      <c r="DV149" s="15">
        <f>SUM(Data_sheet_PTD!$DN149:DV149)</f>
        <v>0</v>
      </c>
      <c r="DW149" s="15">
        <f>SUM(Data_sheet_PTD!$DN149:DW149)</f>
        <v>0</v>
      </c>
      <c r="DX149" s="15">
        <f>SUM(Data_sheet_PTD!$DN149:DX149)</f>
        <v>0</v>
      </c>
      <c r="DY149" s="15">
        <f>SUM(Data_sheet_PTD!$DN149:DY149)</f>
        <v>0</v>
      </c>
      <c r="DZ149" s="13"/>
      <c r="EB149" s="22">
        <f t="shared" si="7"/>
        <v>0</v>
      </c>
      <c r="EC149" s="22">
        <f t="shared" si="7"/>
        <v>0</v>
      </c>
      <c r="ED149" s="22">
        <f t="shared" si="7"/>
        <v>0</v>
      </c>
      <c r="EE149" s="22">
        <f t="shared" si="6"/>
        <v>0</v>
      </c>
      <c r="EF149" s="22">
        <f t="shared" si="6"/>
        <v>0</v>
      </c>
      <c r="EG149" s="22">
        <f t="shared" si="6"/>
        <v>0</v>
      </c>
      <c r="EH149" s="22">
        <f t="shared" si="6"/>
        <v>0</v>
      </c>
      <c r="EI149" s="22">
        <f t="shared" si="6"/>
        <v>0</v>
      </c>
      <c r="EJ149" s="22">
        <f t="shared" si="6"/>
        <v>0</v>
      </c>
      <c r="EK149" s="22">
        <f t="shared" si="8"/>
        <v>0</v>
      </c>
      <c r="EL149" s="22">
        <f t="shared" si="8"/>
        <v>0</v>
      </c>
      <c r="EM149" s="22">
        <f t="shared" si="8"/>
        <v>0</v>
      </c>
    </row>
    <row r="150" spans="12:143" x14ac:dyDescent="0.3">
      <c r="L150" s="7"/>
      <c r="M150" t="s">
        <v>154</v>
      </c>
      <c r="N150" s="15">
        <f>SUM(Data_sheet_PTD!$N150:N150)</f>
        <v>24931.78</v>
      </c>
      <c r="O150" s="15">
        <f>SUM(Data_sheet_PTD!$N150:O150)</f>
        <v>51028.14</v>
      </c>
      <c r="P150" s="15">
        <f>SUM(Data_sheet_PTD!$N150:P150)</f>
        <v>84501.84</v>
      </c>
      <c r="Q150" s="15">
        <f>SUM(Data_sheet_PTD!$N150:Q150)</f>
        <v>128270.57</v>
      </c>
      <c r="R150" s="15">
        <f>SUM(Data_sheet_PTD!$N150:R150)</f>
        <v>167151.67999999999</v>
      </c>
      <c r="S150" s="15">
        <f>SUM(Data_sheet_PTD!$N150:S150)</f>
        <v>213200.65</v>
      </c>
      <c r="T150" s="15">
        <f>SUM(Data_sheet_PTD!$N150:T150)</f>
        <v>255317.78999999998</v>
      </c>
      <c r="U150" s="15">
        <f>SUM(Data_sheet_PTD!$N150:U150)</f>
        <v>297884.21999999997</v>
      </c>
      <c r="V150" s="15">
        <f>SUM(Data_sheet_PTD!$N150:V150)</f>
        <v>330373.87999999995</v>
      </c>
      <c r="W150" s="15">
        <f>SUM(Data_sheet_PTD!$N150:W150)</f>
        <v>362943.31999999995</v>
      </c>
      <c r="X150" s="15">
        <f>SUM(Data_sheet_PTD!$N150:X150)</f>
        <v>384039.87999999995</v>
      </c>
      <c r="Y150" s="15">
        <f>SUM(Data_sheet_PTD!$N150:Y150)</f>
        <v>402186.30999999994</v>
      </c>
      <c r="Z150" s="16"/>
      <c r="AA150" s="15">
        <f>SUM(Data_sheet_PTD!$AA150:AA150)</f>
        <v>23577.94</v>
      </c>
      <c r="AB150" s="15">
        <f>SUM(Data_sheet_PTD!$AA150:AB150)</f>
        <v>49658.64</v>
      </c>
      <c r="AC150" s="15">
        <f>SUM(Data_sheet_PTD!$AA150:AC150)</f>
        <v>68527.77</v>
      </c>
      <c r="AD150" s="15">
        <f>SUM(Data_sheet_PTD!$AA150:AD150)</f>
        <v>118064.89000000001</v>
      </c>
      <c r="AE150" s="15">
        <f>SUM(Data_sheet_PTD!$AA150:AE150)</f>
        <v>153037.28000000003</v>
      </c>
      <c r="AF150" s="15">
        <f>SUM(Data_sheet_PTD!$AA150:AF150)</f>
        <v>170391.14</v>
      </c>
      <c r="AG150" s="15">
        <f>SUM(Data_sheet_PTD!$AA150:AG150)</f>
        <v>218774.81</v>
      </c>
      <c r="AH150" s="15">
        <f>SUM(Data_sheet_PTD!$AA150:AH150)</f>
        <v>281661.83999999997</v>
      </c>
      <c r="AI150" s="15">
        <f>SUM(Data_sheet_PTD!$AA150:AI150)</f>
        <v>339796.25</v>
      </c>
      <c r="AJ150" s="15">
        <f>SUM(Data_sheet_PTD!$AA150:AJ150)</f>
        <v>393932.23</v>
      </c>
      <c r="AK150" s="15">
        <f>SUM(Data_sheet_PTD!$AA150:AK150)</f>
        <v>431824.81999999995</v>
      </c>
      <c r="AL150" s="15">
        <f>SUM(Data_sheet_PTD!$AA150:AL150)</f>
        <v>465809.26999999996</v>
      </c>
      <c r="AM150" s="16"/>
      <c r="AN150" s="15">
        <f>SUM(Data_sheet_PTD!$AN150:AN150)</f>
        <v>45431.45</v>
      </c>
      <c r="AO150" s="15">
        <f>SUM(Data_sheet_PTD!$AN150:AO150)</f>
        <v>95089.7</v>
      </c>
      <c r="AP150" s="15">
        <f>SUM(Data_sheet_PTD!$AN150:AP150)</f>
        <v>159195.22999999998</v>
      </c>
      <c r="AQ150" s="15">
        <f>SUM(Data_sheet_PTD!$AN150:AQ150)</f>
        <v>228626.31999999998</v>
      </c>
      <c r="AR150" s="15">
        <f>SUM(Data_sheet_PTD!$AN150:AR150)</f>
        <v>310401.06999999995</v>
      </c>
      <c r="AS150" s="15">
        <f>SUM(Data_sheet_PTD!$AN150:AS150)</f>
        <v>390333.39999999997</v>
      </c>
      <c r="AT150" s="15">
        <f>SUM(Data_sheet_PTD!$AN150:AT150)</f>
        <v>468144.26999999996</v>
      </c>
      <c r="AU150" s="15">
        <f>SUM(Data_sheet_PTD!$AN150:AU150)</f>
        <v>554180.99</v>
      </c>
      <c r="AV150" s="15">
        <f>SUM(Data_sheet_PTD!$AN150:AV150)</f>
        <v>619553.24</v>
      </c>
      <c r="AW150" s="15">
        <f>SUM(Data_sheet_PTD!$AN150:AW150)</f>
        <v>674251.76</v>
      </c>
      <c r="AX150" s="15">
        <f>SUM(Data_sheet_PTD!$AN150:AX150)</f>
        <v>717747.73</v>
      </c>
      <c r="AY150" s="15">
        <f>SUM(Data_sheet_PTD!$AN150:AY150)</f>
        <v>754391.74</v>
      </c>
      <c r="AZ150" s="16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17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3"/>
      <c r="DA150" s="15">
        <f>SUM(Data_sheet_PTD!DA150:$DA150)</f>
        <v>17474.575060240964</v>
      </c>
      <c r="DB150" s="15">
        <f>SUM(Data_sheet_PTD!$DA150:DB150)</f>
        <v>36265.787710843375</v>
      </c>
      <c r="DC150" s="15">
        <f>SUM(Data_sheet_PTD!$DA150:DC150)</f>
        <v>80729.831927710853</v>
      </c>
      <c r="DD150" s="15">
        <f>SUM(Data_sheet_PTD!$DA150:DD150)</f>
        <v>108988.99349397591</v>
      </c>
      <c r="DE150" s="15">
        <f>SUM(Data_sheet_PTD!$DA150:DE150)</f>
        <v>163487.80055279945</v>
      </c>
      <c r="DF150" s="15">
        <f>SUM(Data_sheet_PTD!$DA150:DF150)</f>
        <v>233589.31337632888</v>
      </c>
      <c r="DG150" s="15">
        <f>SUM(Data_sheet_PTD!$DA150:DG150)</f>
        <v>261185.66937632888</v>
      </c>
      <c r="DH150" s="15">
        <f>SUM(Data_sheet_PTD!$DA150:DH150)</f>
        <v>282310.96596456418</v>
      </c>
      <c r="DI150" s="15">
        <f>SUM(Data_sheet_PTD!$DA150:DI150)</f>
        <v>288010.63537632889</v>
      </c>
      <c r="DJ150" s="15">
        <f>SUM(Data_sheet_PTD!$DA150:DJ150)</f>
        <v>287286.1513763289</v>
      </c>
      <c r="DK150" s="15">
        <f>SUM(Data_sheet_PTD!$DA150:DK150)</f>
        <v>291866.09678809362</v>
      </c>
      <c r="DL150" s="15">
        <f>SUM(Data_sheet_PTD!$DA150:DL150)</f>
        <v>293663.44478809362</v>
      </c>
      <c r="DM150" s="13"/>
      <c r="DN150" s="15">
        <f>SUM(Data_sheet_PTD!$DN150:DN150)</f>
        <v>4378.934939759034</v>
      </c>
      <c r="DO150" s="15">
        <f>SUM(Data_sheet_PTD!$DN150:DO150)</f>
        <v>9165.2722891566227</v>
      </c>
      <c r="DP150" s="15">
        <f>SUM(Data_sheet_PTD!$DN150:DP150)</f>
        <v>9937.6280722891534</v>
      </c>
      <c r="DQ150" s="15">
        <f>SUM(Data_sheet_PTD!$DN150:DQ150)</f>
        <v>1572.4365060240852</v>
      </c>
      <c r="DR150" s="15">
        <f>SUM(Data_sheet_PTD!$DN150:DR150)</f>
        <v>-6124.0105527994519</v>
      </c>
      <c r="DS150" s="15">
        <f>SUM(Data_sheet_PTD!$DN150:DS150)</f>
        <v>-13647.053376328871</v>
      </c>
      <c r="DT150" s="15">
        <f>SUM(Data_sheet_PTD!$DN150:DT150)</f>
        <v>-11816.20937632887</v>
      </c>
      <c r="DU150" s="15">
        <f>SUM(Data_sheet_PTD!$DN150:DU150)</f>
        <v>-9791.8159645641626</v>
      </c>
      <c r="DV150" s="15">
        <f>SUM(Data_sheet_PTD!$DN150:DV150)</f>
        <v>-8253.6453763288664</v>
      </c>
      <c r="DW150" s="15">
        <f>SUM(Data_sheet_PTD!$DN150:DW150)</f>
        <v>-6966.6213763288652</v>
      </c>
      <c r="DX150" s="15">
        <f>SUM(Data_sheet_PTD!$DN150:DX150)</f>
        <v>-5943.1867880935697</v>
      </c>
      <c r="DY150" s="15">
        <f>SUM(Data_sheet_PTD!$DN150:DY150)</f>
        <v>-5080.9747880935693</v>
      </c>
      <c r="DZ150" s="13"/>
      <c r="EB150" s="22">
        <f t="shared" si="7"/>
        <v>0</v>
      </c>
      <c r="EC150" s="22">
        <f t="shared" si="7"/>
        <v>0</v>
      </c>
      <c r="ED150" s="22">
        <f t="shared" si="7"/>
        <v>0</v>
      </c>
      <c r="EE150" s="22">
        <f t="shared" si="6"/>
        <v>0</v>
      </c>
      <c r="EF150" s="22">
        <f t="shared" si="6"/>
        <v>0</v>
      </c>
      <c r="EG150" s="22">
        <f t="shared" si="6"/>
        <v>0</v>
      </c>
      <c r="EH150" s="22">
        <f t="shared" si="6"/>
        <v>0</v>
      </c>
      <c r="EI150" s="22">
        <f t="shared" si="6"/>
        <v>0</v>
      </c>
      <c r="EJ150" s="22">
        <f t="shared" si="6"/>
        <v>0</v>
      </c>
      <c r="EK150" s="22">
        <f t="shared" si="8"/>
        <v>0</v>
      </c>
      <c r="EL150" s="22">
        <f t="shared" si="8"/>
        <v>0</v>
      </c>
      <c r="EM150" s="22">
        <f t="shared" si="8"/>
        <v>0</v>
      </c>
    </row>
    <row r="151" spans="12:143" x14ac:dyDescent="0.3">
      <c r="L151" s="7"/>
      <c r="M151" t="s">
        <v>155</v>
      </c>
      <c r="N151" s="15">
        <f>SUM(Data_sheet_PTD!$N151:N151)</f>
        <v>30395.88</v>
      </c>
      <c r="O151" s="15">
        <f>SUM(Data_sheet_PTD!$N151:O151)</f>
        <v>62569.58</v>
      </c>
      <c r="P151" s="15">
        <f>SUM(Data_sheet_PTD!$N151:P151)</f>
        <v>105037.79000000001</v>
      </c>
      <c r="Q151" s="15">
        <f>SUM(Data_sheet_PTD!$N151:Q151)</f>
        <v>162545.67000000001</v>
      </c>
      <c r="R151" s="15">
        <f>SUM(Data_sheet_PTD!$N151:R151)</f>
        <v>222398.93000000002</v>
      </c>
      <c r="S151" s="15">
        <f>SUM(Data_sheet_PTD!$N151:S151)</f>
        <v>283101.82</v>
      </c>
      <c r="T151" s="15">
        <f>SUM(Data_sheet_PTD!$N151:T151)</f>
        <v>345425.77</v>
      </c>
      <c r="U151" s="15">
        <f>SUM(Data_sheet_PTD!$N151:U151)</f>
        <v>402246.33</v>
      </c>
      <c r="V151" s="15">
        <f>SUM(Data_sheet_PTD!$N151:V151)</f>
        <v>453820.03</v>
      </c>
      <c r="W151" s="15">
        <f>SUM(Data_sheet_PTD!$N151:W151)</f>
        <v>498789.30000000005</v>
      </c>
      <c r="X151" s="15">
        <f>SUM(Data_sheet_PTD!$N151:X151)</f>
        <v>533925.02</v>
      </c>
      <c r="Y151" s="15">
        <f>SUM(Data_sheet_PTD!$N151:Y151)</f>
        <v>564528.21</v>
      </c>
      <c r="Z151" s="16"/>
      <c r="AA151" s="15">
        <f>SUM(Data_sheet_PTD!$AA151:AA151)</f>
        <v>40118.080000000002</v>
      </c>
      <c r="AB151" s="15">
        <f>SUM(Data_sheet_PTD!$AA151:AB151)</f>
        <v>79836.98000000001</v>
      </c>
      <c r="AC151" s="15">
        <f>SUM(Data_sheet_PTD!$AA151:AC151)</f>
        <v>129483.56000000001</v>
      </c>
      <c r="AD151" s="15">
        <f>SUM(Data_sheet_PTD!$AA151:AD151)</f>
        <v>195070.55000000002</v>
      </c>
      <c r="AE151" s="15">
        <f>SUM(Data_sheet_PTD!$AA151:AE151)</f>
        <v>264180.92000000004</v>
      </c>
      <c r="AF151" s="15">
        <f>SUM(Data_sheet_PTD!$AA151:AF151)</f>
        <v>347018.74000000005</v>
      </c>
      <c r="AG151" s="15">
        <f>SUM(Data_sheet_PTD!$AA151:AG151)</f>
        <v>424736.97000000003</v>
      </c>
      <c r="AH151" s="15">
        <f>SUM(Data_sheet_PTD!$AA151:AH151)</f>
        <v>497005.87</v>
      </c>
      <c r="AI151" s="15">
        <f>SUM(Data_sheet_PTD!$AA151:AI151)</f>
        <v>554801.65</v>
      </c>
      <c r="AJ151" s="15">
        <f>SUM(Data_sheet_PTD!$AA151:AJ151)</f>
        <v>603016.19000000006</v>
      </c>
      <c r="AK151" s="15">
        <f>SUM(Data_sheet_PTD!$AA151:AK151)</f>
        <v>640270.17000000004</v>
      </c>
      <c r="AL151" s="15">
        <f>SUM(Data_sheet_PTD!$AA151:AL151)</f>
        <v>678432.35000000009</v>
      </c>
      <c r="AM151" s="16"/>
      <c r="AN151" s="15">
        <f>SUM(Data_sheet_PTD!$AN151:AN151)</f>
        <v>47774.68</v>
      </c>
      <c r="AO151" s="15">
        <f>SUM(Data_sheet_PTD!$AN151:AO151)</f>
        <v>100513.84</v>
      </c>
      <c r="AP151" s="15">
        <f>SUM(Data_sheet_PTD!$AN151:AP151)</f>
        <v>161579.74</v>
      </c>
      <c r="AQ151" s="15">
        <f>SUM(Data_sheet_PTD!$AN151:AQ151)</f>
        <v>228440.09</v>
      </c>
      <c r="AR151" s="15">
        <f>SUM(Data_sheet_PTD!$AN151:AR151)</f>
        <v>310509.8</v>
      </c>
      <c r="AS151" s="15">
        <f>SUM(Data_sheet_PTD!$AN151:AS151)</f>
        <v>399429.94</v>
      </c>
      <c r="AT151" s="15">
        <f>SUM(Data_sheet_PTD!$AN151:AT151)</f>
        <v>476202.87</v>
      </c>
      <c r="AU151" s="15">
        <f>SUM(Data_sheet_PTD!$AN151:AU151)</f>
        <v>552220.56999999995</v>
      </c>
      <c r="AV151" s="15">
        <f>SUM(Data_sheet_PTD!$AN151:AV151)</f>
        <v>609892</v>
      </c>
      <c r="AW151" s="15">
        <f>SUM(Data_sheet_PTD!$AN151:AW151)</f>
        <v>659645.22</v>
      </c>
      <c r="AX151" s="15">
        <f>SUM(Data_sheet_PTD!$AN151:AX151)</f>
        <v>699691.16999999993</v>
      </c>
      <c r="AY151" s="15">
        <f>SUM(Data_sheet_PTD!$AN151:AY151)</f>
        <v>737993.50999999989</v>
      </c>
      <c r="AZ151" s="16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17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3"/>
      <c r="DA151" s="15">
        <f>SUM(Data_sheet_PTD!DA151:$DA151)</f>
        <v>4887.0533333333378</v>
      </c>
      <c r="DB151" s="15">
        <f>SUM(Data_sheet_PTD!$DA151:DB151)</f>
        <v>14849.970724637689</v>
      </c>
      <c r="DC151" s="15">
        <f>SUM(Data_sheet_PTD!$DA151:DC151)</f>
        <v>26269.290724637689</v>
      </c>
      <c r="DD151" s="15">
        <f>SUM(Data_sheet_PTD!$DA151:DD151)</f>
        <v>27542.65072463769</v>
      </c>
      <c r="DE151" s="15">
        <f>SUM(Data_sheet_PTD!$DA151:DE151)</f>
        <v>38190.167907736286</v>
      </c>
      <c r="DF151" s="15">
        <f>SUM(Data_sheet_PTD!$DA151:DF151)</f>
        <v>41767.695231679943</v>
      </c>
      <c r="DG151" s="15">
        <f>SUM(Data_sheet_PTD!$DA151:DG151)</f>
        <v>38659.777485201055</v>
      </c>
      <c r="DH151" s="15">
        <f>SUM(Data_sheet_PTD!$DA151:DH151)</f>
        <v>40267.233823229217</v>
      </c>
      <c r="DI151" s="15">
        <f>SUM(Data_sheet_PTD!$DA151:DI151)</f>
        <v>38518.336499285557</v>
      </c>
      <c r="DJ151" s="15">
        <f>SUM(Data_sheet_PTD!$DA151:DJ151)</f>
        <v>37330.812663669116</v>
      </c>
      <c r="DK151" s="15">
        <f>SUM(Data_sheet_PTD!$DA151:DK151)</f>
        <v>37928.484033532128</v>
      </c>
      <c r="DL151" s="15">
        <f>SUM(Data_sheet_PTD!$DA151:DL151)</f>
        <v>35969.885677367747</v>
      </c>
      <c r="DM151" s="13"/>
      <c r="DN151" s="15">
        <f>SUM(Data_sheet_PTD!$DN151:DN151)</f>
        <v>2769.5466666666616</v>
      </c>
      <c r="DO151" s="15">
        <f>SUM(Data_sheet_PTD!$DN151:DO151)</f>
        <v>5826.8892753623077</v>
      </c>
      <c r="DP151" s="15">
        <f>SUM(Data_sheet_PTD!$DN151:DP151)</f>
        <v>5826.8892753623077</v>
      </c>
      <c r="DQ151" s="15">
        <f>SUM(Data_sheet_PTD!$DN151:DQ151)</f>
        <v>5826.8892753623077</v>
      </c>
      <c r="DR151" s="15">
        <f>SUM(Data_sheet_PTD!$DN151:DR151)</f>
        <v>8138.7120922637187</v>
      </c>
      <c r="DS151" s="15">
        <f>SUM(Data_sheet_PTD!$DN151:DS151)</f>
        <v>10643.504768320059</v>
      </c>
      <c r="DT151" s="15">
        <f>SUM(Data_sheet_PTD!$DN151:DT151)</f>
        <v>12806.122514798933</v>
      </c>
      <c r="DU151" s="15">
        <f>SUM(Data_sheet_PTD!$DN151:DU151)</f>
        <v>14947.466176770766</v>
      </c>
      <c r="DV151" s="15">
        <f>SUM(Data_sheet_PTD!$DN151:DV151)</f>
        <v>16572.013500714431</v>
      </c>
      <c r="DW151" s="15">
        <f>SUM(Data_sheet_PTD!$DN151:DW151)</f>
        <v>19298.217336330872</v>
      </c>
      <c r="DX151" s="15">
        <f>SUM(Data_sheet_PTD!$DN151:DX151)</f>
        <v>21492.515966467861</v>
      </c>
      <c r="DY151" s="15">
        <f>SUM(Data_sheet_PTD!$DN151:DY151)</f>
        <v>23591.274322632245</v>
      </c>
      <c r="DZ151" s="13"/>
      <c r="EB151" s="22">
        <f t="shared" si="7"/>
        <v>0</v>
      </c>
      <c r="EC151" s="22">
        <f t="shared" si="7"/>
        <v>0</v>
      </c>
      <c r="ED151" s="22">
        <f t="shared" si="7"/>
        <v>0</v>
      </c>
      <c r="EE151" s="22">
        <f t="shared" si="6"/>
        <v>0</v>
      </c>
      <c r="EF151" s="22">
        <f t="shared" si="6"/>
        <v>-5.8207660913467407E-11</v>
      </c>
      <c r="EG151" s="22">
        <f t="shared" si="6"/>
        <v>0</v>
      </c>
      <c r="EH151" s="22">
        <f t="shared" si="6"/>
        <v>0</v>
      </c>
      <c r="EI151" s="22">
        <f t="shared" si="6"/>
        <v>0</v>
      </c>
      <c r="EJ151" s="22">
        <f t="shared" si="6"/>
        <v>0</v>
      </c>
      <c r="EK151" s="22">
        <f t="shared" si="8"/>
        <v>-7.2759576141834259E-11</v>
      </c>
      <c r="EL151" s="22">
        <f t="shared" si="8"/>
        <v>-1.0186340659856796E-10</v>
      </c>
      <c r="EM151" s="22">
        <f t="shared" si="8"/>
        <v>-1.8917489796876907E-10</v>
      </c>
    </row>
    <row r="152" spans="12:143" x14ac:dyDescent="0.3">
      <c r="L152" s="7"/>
      <c r="M152" t="s">
        <v>156</v>
      </c>
      <c r="N152" s="15">
        <f>SUM(Data_sheet_PTD!$N152:N152)</f>
        <v>0</v>
      </c>
      <c r="O152" s="15">
        <f>SUM(Data_sheet_PTD!$N152:O152)</f>
        <v>0</v>
      </c>
      <c r="P152" s="15">
        <f>SUM(Data_sheet_PTD!$N152:P152)</f>
        <v>0</v>
      </c>
      <c r="Q152" s="15">
        <f>SUM(Data_sheet_PTD!$N152:Q152)</f>
        <v>0</v>
      </c>
      <c r="R152" s="15">
        <f>SUM(Data_sheet_PTD!$N152:R152)</f>
        <v>0</v>
      </c>
      <c r="S152" s="15">
        <f>SUM(Data_sheet_PTD!$N152:S152)</f>
        <v>0</v>
      </c>
      <c r="T152" s="15">
        <f>SUM(Data_sheet_PTD!$N152:T152)</f>
        <v>0</v>
      </c>
      <c r="U152" s="15">
        <f>SUM(Data_sheet_PTD!$N152:U152)</f>
        <v>0</v>
      </c>
      <c r="V152" s="15">
        <f>SUM(Data_sheet_PTD!$N152:V152)</f>
        <v>0</v>
      </c>
      <c r="W152" s="15">
        <f>SUM(Data_sheet_PTD!$N152:W152)</f>
        <v>0</v>
      </c>
      <c r="X152" s="15">
        <f>SUM(Data_sheet_PTD!$N152:X152)</f>
        <v>0</v>
      </c>
      <c r="Y152" s="15">
        <f>SUM(Data_sheet_PTD!$N152:Y152)</f>
        <v>0</v>
      </c>
      <c r="Z152" s="16"/>
      <c r="AA152" s="15">
        <f>SUM(Data_sheet_PTD!$AA152:AA152)</f>
        <v>0</v>
      </c>
      <c r="AB152" s="15">
        <f>SUM(Data_sheet_PTD!$AA152:AB152)</f>
        <v>0</v>
      </c>
      <c r="AC152" s="15">
        <f>SUM(Data_sheet_PTD!$AA152:AC152)</f>
        <v>0</v>
      </c>
      <c r="AD152" s="15">
        <f>SUM(Data_sheet_PTD!$AA152:AD152)</f>
        <v>0</v>
      </c>
      <c r="AE152" s="15">
        <f>SUM(Data_sheet_PTD!$AA152:AE152)</f>
        <v>0</v>
      </c>
      <c r="AF152" s="15">
        <f>SUM(Data_sheet_PTD!$AA152:AF152)</f>
        <v>0</v>
      </c>
      <c r="AG152" s="15">
        <f>SUM(Data_sheet_PTD!$AA152:AG152)</f>
        <v>0</v>
      </c>
      <c r="AH152" s="15">
        <f>SUM(Data_sheet_PTD!$AA152:AH152)</f>
        <v>0</v>
      </c>
      <c r="AI152" s="15">
        <f>SUM(Data_sheet_PTD!$AA152:AI152)</f>
        <v>0</v>
      </c>
      <c r="AJ152" s="15">
        <f>SUM(Data_sheet_PTD!$AA152:AJ152)</f>
        <v>0</v>
      </c>
      <c r="AK152" s="15">
        <f>SUM(Data_sheet_PTD!$AA152:AK152)</f>
        <v>0</v>
      </c>
      <c r="AL152" s="15">
        <f>SUM(Data_sheet_PTD!$AA152:AL152)</f>
        <v>0</v>
      </c>
      <c r="AM152" s="16"/>
      <c r="AN152" s="15">
        <f>SUM(Data_sheet_PTD!$AN152:AN152)</f>
        <v>0</v>
      </c>
      <c r="AO152" s="15">
        <f>SUM(Data_sheet_PTD!$AN152:AO152)</f>
        <v>0</v>
      </c>
      <c r="AP152" s="15">
        <f>SUM(Data_sheet_PTD!$AN152:AP152)</f>
        <v>0</v>
      </c>
      <c r="AQ152" s="15">
        <f>SUM(Data_sheet_PTD!$AN152:AQ152)</f>
        <v>0</v>
      </c>
      <c r="AR152" s="15">
        <f>SUM(Data_sheet_PTD!$AN152:AR152)</f>
        <v>0</v>
      </c>
      <c r="AS152" s="15">
        <f>SUM(Data_sheet_PTD!$AN152:AS152)</f>
        <v>0</v>
      </c>
      <c r="AT152" s="15">
        <f>SUM(Data_sheet_PTD!$AN152:AT152)</f>
        <v>0</v>
      </c>
      <c r="AU152" s="15">
        <f>SUM(Data_sheet_PTD!$AN152:AU152)</f>
        <v>0</v>
      </c>
      <c r="AV152" s="15">
        <f>SUM(Data_sheet_PTD!$AN152:AV152)</f>
        <v>0</v>
      </c>
      <c r="AW152" s="15">
        <f>SUM(Data_sheet_PTD!$AN152:AW152)</f>
        <v>0</v>
      </c>
      <c r="AX152" s="15">
        <f>SUM(Data_sheet_PTD!$AN152:AX152)</f>
        <v>0</v>
      </c>
      <c r="AY152" s="15">
        <f>SUM(Data_sheet_PTD!$AN152:AY152)</f>
        <v>0</v>
      </c>
      <c r="AZ152" s="16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17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3"/>
      <c r="DA152" s="15">
        <f>SUM(Data_sheet_PTD!DA152:$DA152)</f>
        <v>0</v>
      </c>
      <c r="DB152" s="15">
        <f>SUM(Data_sheet_PTD!$DA152:DB152)</f>
        <v>0</v>
      </c>
      <c r="DC152" s="15">
        <f>SUM(Data_sheet_PTD!$DA152:DC152)</f>
        <v>0</v>
      </c>
      <c r="DD152" s="15">
        <f>SUM(Data_sheet_PTD!$DA152:DD152)</f>
        <v>0</v>
      </c>
      <c r="DE152" s="15">
        <f>SUM(Data_sheet_PTD!$DA152:DE152)</f>
        <v>0</v>
      </c>
      <c r="DF152" s="15">
        <f>SUM(Data_sheet_PTD!$DA152:DF152)</f>
        <v>0</v>
      </c>
      <c r="DG152" s="15">
        <f>SUM(Data_sheet_PTD!$DA152:DG152)</f>
        <v>0</v>
      </c>
      <c r="DH152" s="15">
        <f>SUM(Data_sheet_PTD!$DA152:DH152)</f>
        <v>0</v>
      </c>
      <c r="DI152" s="15">
        <f>SUM(Data_sheet_PTD!$DA152:DI152)</f>
        <v>0</v>
      </c>
      <c r="DJ152" s="15">
        <f>SUM(Data_sheet_PTD!$DA152:DJ152)</f>
        <v>0</v>
      </c>
      <c r="DK152" s="15">
        <f>SUM(Data_sheet_PTD!$DA152:DK152)</f>
        <v>0</v>
      </c>
      <c r="DL152" s="15">
        <f>SUM(Data_sheet_PTD!$DA152:DL152)</f>
        <v>0</v>
      </c>
      <c r="DM152" s="13"/>
      <c r="DN152" s="15">
        <f>SUM(Data_sheet_PTD!$DN152:DN152)</f>
        <v>0</v>
      </c>
      <c r="DO152" s="15">
        <f>SUM(Data_sheet_PTD!$DN152:DO152)</f>
        <v>0</v>
      </c>
      <c r="DP152" s="15">
        <f>SUM(Data_sheet_PTD!$DN152:DP152)</f>
        <v>0</v>
      </c>
      <c r="DQ152" s="15">
        <f>SUM(Data_sheet_PTD!$DN152:DQ152)</f>
        <v>0</v>
      </c>
      <c r="DR152" s="15">
        <f>SUM(Data_sheet_PTD!$DN152:DR152)</f>
        <v>0</v>
      </c>
      <c r="DS152" s="15">
        <f>SUM(Data_sheet_PTD!$DN152:DS152)</f>
        <v>0</v>
      </c>
      <c r="DT152" s="15">
        <f>SUM(Data_sheet_PTD!$DN152:DT152)</f>
        <v>0</v>
      </c>
      <c r="DU152" s="15">
        <f>SUM(Data_sheet_PTD!$DN152:DU152)</f>
        <v>0</v>
      </c>
      <c r="DV152" s="15">
        <f>SUM(Data_sheet_PTD!$DN152:DV152)</f>
        <v>0</v>
      </c>
      <c r="DW152" s="15">
        <f>SUM(Data_sheet_PTD!$DN152:DW152)</f>
        <v>0</v>
      </c>
      <c r="DX152" s="15">
        <f>SUM(Data_sheet_PTD!$DN152:DX152)</f>
        <v>0</v>
      </c>
      <c r="DY152" s="15">
        <f>SUM(Data_sheet_PTD!$DN152:DY152)</f>
        <v>0</v>
      </c>
      <c r="DZ152" s="13"/>
      <c r="EB152" s="22">
        <f t="shared" si="7"/>
        <v>0</v>
      </c>
      <c r="EC152" s="22">
        <f t="shared" si="7"/>
        <v>0</v>
      </c>
      <c r="ED152" s="22">
        <f t="shared" si="7"/>
        <v>0</v>
      </c>
      <c r="EE152" s="22">
        <f t="shared" si="6"/>
        <v>0</v>
      </c>
      <c r="EF152" s="22">
        <f t="shared" si="6"/>
        <v>0</v>
      </c>
      <c r="EG152" s="22">
        <f t="shared" si="6"/>
        <v>0</v>
      </c>
      <c r="EH152" s="22">
        <f t="shared" si="6"/>
        <v>0</v>
      </c>
      <c r="EI152" s="22">
        <f t="shared" si="6"/>
        <v>0</v>
      </c>
      <c r="EJ152" s="22">
        <f t="shared" si="6"/>
        <v>0</v>
      </c>
      <c r="EK152" s="22">
        <f t="shared" si="8"/>
        <v>0</v>
      </c>
      <c r="EL152" s="22">
        <f t="shared" si="8"/>
        <v>0</v>
      </c>
      <c r="EM152" s="22">
        <f t="shared" si="8"/>
        <v>0</v>
      </c>
    </row>
    <row r="153" spans="12:143" x14ac:dyDescent="0.3">
      <c r="L153" s="7"/>
      <c r="M153" t="s">
        <v>157</v>
      </c>
      <c r="N153" s="15">
        <f>SUM(Data_sheet_PTD!$N153:N153)</f>
        <v>0</v>
      </c>
      <c r="O153" s="15">
        <f>SUM(Data_sheet_PTD!$N153:O153)</f>
        <v>0</v>
      </c>
      <c r="P153" s="15">
        <f>SUM(Data_sheet_PTD!$N153:P153)</f>
        <v>0</v>
      </c>
      <c r="Q153" s="15">
        <f>SUM(Data_sheet_PTD!$N153:Q153)</f>
        <v>0</v>
      </c>
      <c r="R153" s="15">
        <f>SUM(Data_sheet_PTD!$N153:R153)</f>
        <v>0</v>
      </c>
      <c r="S153" s="15">
        <f>SUM(Data_sheet_PTD!$N153:S153)</f>
        <v>0</v>
      </c>
      <c r="T153" s="15">
        <f>SUM(Data_sheet_PTD!$N153:T153)</f>
        <v>0</v>
      </c>
      <c r="U153" s="15">
        <f>SUM(Data_sheet_PTD!$N153:U153)</f>
        <v>0</v>
      </c>
      <c r="V153" s="15">
        <f>SUM(Data_sheet_PTD!$N153:V153)</f>
        <v>0</v>
      </c>
      <c r="W153" s="15">
        <f>SUM(Data_sheet_PTD!$N153:W153)</f>
        <v>0</v>
      </c>
      <c r="X153" s="15">
        <f>SUM(Data_sheet_PTD!$N153:X153)</f>
        <v>0</v>
      </c>
      <c r="Y153" s="15">
        <f>SUM(Data_sheet_PTD!$N153:Y153)</f>
        <v>0</v>
      </c>
      <c r="Z153" s="16"/>
      <c r="AA153" s="15">
        <f>SUM(Data_sheet_PTD!$AA153:AA153)</f>
        <v>0</v>
      </c>
      <c r="AB153" s="15">
        <f>SUM(Data_sheet_PTD!$AA153:AB153)</f>
        <v>0</v>
      </c>
      <c r="AC153" s="15">
        <f>SUM(Data_sheet_PTD!$AA153:AC153)</f>
        <v>0</v>
      </c>
      <c r="AD153" s="15">
        <f>SUM(Data_sheet_PTD!$AA153:AD153)</f>
        <v>0</v>
      </c>
      <c r="AE153" s="15">
        <f>SUM(Data_sheet_PTD!$AA153:AE153)</f>
        <v>0</v>
      </c>
      <c r="AF153" s="15">
        <f>SUM(Data_sheet_PTD!$AA153:AF153)</f>
        <v>0</v>
      </c>
      <c r="AG153" s="15">
        <f>SUM(Data_sheet_PTD!$AA153:AG153)</f>
        <v>0</v>
      </c>
      <c r="AH153" s="15">
        <f>SUM(Data_sheet_PTD!$AA153:AH153)</f>
        <v>0</v>
      </c>
      <c r="AI153" s="15">
        <f>SUM(Data_sheet_PTD!$AA153:AI153)</f>
        <v>0</v>
      </c>
      <c r="AJ153" s="15">
        <f>SUM(Data_sheet_PTD!$AA153:AJ153)</f>
        <v>0</v>
      </c>
      <c r="AK153" s="15">
        <f>SUM(Data_sheet_PTD!$AA153:AK153)</f>
        <v>0</v>
      </c>
      <c r="AL153" s="15">
        <f>SUM(Data_sheet_PTD!$AA153:AL153)</f>
        <v>0</v>
      </c>
      <c r="AM153" s="16"/>
      <c r="AN153" s="15">
        <f>SUM(Data_sheet_PTD!$AN153:AN153)</f>
        <v>0</v>
      </c>
      <c r="AO153" s="15">
        <f>SUM(Data_sheet_PTD!$AN153:AO153)</f>
        <v>0</v>
      </c>
      <c r="AP153" s="15">
        <f>SUM(Data_sheet_PTD!$AN153:AP153)</f>
        <v>0</v>
      </c>
      <c r="AQ153" s="15">
        <f>SUM(Data_sheet_PTD!$AN153:AQ153)</f>
        <v>0</v>
      </c>
      <c r="AR153" s="15">
        <f>SUM(Data_sheet_PTD!$AN153:AR153)</f>
        <v>0</v>
      </c>
      <c r="AS153" s="15">
        <f>SUM(Data_sheet_PTD!$AN153:AS153)</f>
        <v>0</v>
      </c>
      <c r="AT153" s="15">
        <f>SUM(Data_sheet_PTD!$AN153:AT153)</f>
        <v>0</v>
      </c>
      <c r="AU153" s="15">
        <f>SUM(Data_sheet_PTD!$AN153:AU153)</f>
        <v>0</v>
      </c>
      <c r="AV153" s="15">
        <f>SUM(Data_sheet_PTD!$AN153:AV153)</f>
        <v>0</v>
      </c>
      <c r="AW153" s="15">
        <f>SUM(Data_sheet_PTD!$AN153:AW153)</f>
        <v>0</v>
      </c>
      <c r="AX153" s="15">
        <f>SUM(Data_sheet_PTD!$AN153:AX153)</f>
        <v>0</v>
      </c>
      <c r="AY153" s="15">
        <f>SUM(Data_sheet_PTD!$AN153:AY153)</f>
        <v>0</v>
      </c>
      <c r="AZ153" s="16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17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3"/>
      <c r="DA153" s="15">
        <f>SUM(Data_sheet_PTD!DA153:$DA153)</f>
        <v>0</v>
      </c>
      <c r="DB153" s="15">
        <f>SUM(Data_sheet_PTD!$DA153:DB153)</f>
        <v>0</v>
      </c>
      <c r="DC153" s="15">
        <f>SUM(Data_sheet_PTD!$DA153:DC153)</f>
        <v>0</v>
      </c>
      <c r="DD153" s="15">
        <f>SUM(Data_sheet_PTD!$DA153:DD153)</f>
        <v>0</v>
      </c>
      <c r="DE153" s="15">
        <f>SUM(Data_sheet_PTD!$DA153:DE153)</f>
        <v>0</v>
      </c>
      <c r="DF153" s="15">
        <f>SUM(Data_sheet_PTD!$DA153:DF153)</f>
        <v>0</v>
      </c>
      <c r="DG153" s="15">
        <f>SUM(Data_sheet_PTD!$DA153:DG153)</f>
        <v>0</v>
      </c>
      <c r="DH153" s="15">
        <f>SUM(Data_sheet_PTD!$DA153:DH153)</f>
        <v>0</v>
      </c>
      <c r="DI153" s="15">
        <f>SUM(Data_sheet_PTD!$DA153:DI153)</f>
        <v>0</v>
      </c>
      <c r="DJ153" s="15">
        <f>SUM(Data_sheet_PTD!$DA153:DJ153)</f>
        <v>0</v>
      </c>
      <c r="DK153" s="15">
        <f>SUM(Data_sheet_PTD!$DA153:DK153)</f>
        <v>0</v>
      </c>
      <c r="DL153" s="15">
        <f>SUM(Data_sheet_PTD!$DA153:DL153)</f>
        <v>0</v>
      </c>
      <c r="DM153" s="13"/>
      <c r="DN153" s="15">
        <f>SUM(Data_sheet_PTD!$DN153:DN153)</f>
        <v>0</v>
      </c>
      <c r="DO153" s="15">
        <f>SUM(Data_sheet_PTD!$DN153:DO153)</f>
        <v>0</v>
      </c>
      <c r="DP153" s="15">
        <f>SUM(Data_sheet_PTD!$DN153:DP153)</f>
        <v>0</v>
      </c>
      <c r="DQ153" s="15">
        <f>SUM(Data_sheet_PTD!$DN153:DQ153)</f>
        <v>0</v>
      </c>
      <c r="DR153" s="15">
        <f>SUM(Data_sheet_PTD!$DN153:DR153)</f>
        <v>0</v>
      </c>
      <c r="DS153" s="15">
        <f>SUM(Data_sheet_PTD!$DN153:DS153)</f>
        <v>0</v>
      </c>
      <c r="DT153" s="15">
        <f>SUM(Data_sheet_PTD!$DN153:DT153)</f>
        <v>0</v>
      </c>
      <c r="DU153" s="15">
        <f>SUM(Data_sheet_PTD!$DN153:DU153)</f>
        <v>0</v>
      </c>
      <c r="DV153" s="15">
        <f>SUM(Data_sheet_PTD!$DN153:DV153)</f>
        <v>0</v>
      </c>
      <c r="DW153" s="15">
        <f>SUM(Data_sheet_PTD!$DN153:DW153)</f>
        <v>0</v>
      </c>
      <c r="DX153" s="15">
        <f>SUM(Data_sheet_PTD!$DN153:DX153)</f>
        <v>0</v>
      </c>
      <c r="DY153" s="15">
        <f>SUM(Data_sheet_PTD!$DN153:DY153)</f>
        <v>0</v>
      </c>
      <c r="DZ153" s="13"/>
      <c r="EB153" s="22">
        <f t="shared" si="7"/>
        <v>0</v>
      </c>
      <c r="EC153" s="22">
        <f t="shared" si="7"/>
        <v>0</v>
      </c>
      <c r="ED153" s="22">
        <f t="shared" si="7"/>
        <v>0</v>
      </c>
      <c r="EE153" s="22">
        <f t="shared" si="6"/>
        <v>0</v>
      </c>
      <c r="EF153" s="22">
        <f t="shared" si="6"/>
        <v>0</v>
      </c>
      <c r="EG153" s="22">
        <f t="shared" si="6"/>
        <v>0</v>
      </c>
      <c r="EH153" s="22">
        <f t="shared" si="6"/>
        <v>0</v>
      </c>
      <c r="EI153" s="22">
        <f t="shared" si="6"/>
        <v>0</v>
      </c>
      <c r="EJ153" s="22">
        <f t="shared" si="6"/>
        <v>0</v>
      </c>
      <c r="EK153" s="22">
        <f t="shared" si="8"/>
        <v>0</v>
      </c>
      <c r="EL153" s="22">
        <f t="shared" si="8"/>
        <v>0</v>
      </c>
      <c r="EM153" s="22">
        <f t="shared" si="8"/>
        <v>0</v>
      </c>
    </row>
    <row r="154" spans="12:143" x14ac:dyDescent="0.3">
      <c r="L154" s="7"/>
      <c r="M154" t="s">
        <v>320</v>
      </c>
      <c r="N154" s="15">
        <f>SUM(Data_sheet_PTD!$N154:N154)</f>
        <v>0</v>
      </c>
      <c r="O154" s="15">
        <f>SUM(Data_sheet_PTD!$N154:O154)</f>
        <v>0</v>
      </c>
      <c r="P154" s="15">
        <f>SUM(Data_sheet_PTD!$N154:P154)</f>
        <v>0</v>
      </c>
      <c r="Q154" s="15">
        <f>SUM(Data_sheet_PTD!$N154:Q154)</f>
        <v>0</v>
      </c>
      <c r="R154" s="15">
        <f>SUM(Data_sheet_PTD!$N154:R154)</f>
        <v>0</v>
      </c>
      <c r="S154" s="15">
        <f>SUM(Data_sheet_PTD!$N154:S154)</f>
        <v>0</v>
      </c>
      <c r="T154" s="15">
        <f>SUM(Data_sheet_PTD!$N154:T154)</f>
        <v>0</v>
      </c>
      <c r="U154" s="15">
        <f>SUM(Data_sheet_PTD!$N154:U154)</f>
        <v>0</v>
      </c>
      <c r="V154" s="15">
        <f>SUM(Data_sheet_PTD!$N154:V154)</f>
        <v>0</v>
      </c>
      <c r="W154" s="15">
        <f>SUM(Data_sheet_PTD!$N154:W154)</f>
        <v>0</v>
      </c>
      <c r="X154" s="15">
        <f>SUM(Data_sheet_PTD!$N154:X154)</f>
        <v>0</v>
      </c>
      <c r="Y154" s="15">
        <f>SUM(Data_sheet_PTD!$N154:Y154)</f>
        <v>0</v>
      </c>
      <c r="Z154" s="16"/>
      <c r="AA154" s="15">
        <f>SUM(Data_sheet_PTD!$AA154:AA154)</f>
        <v>0</v>
      </c>
      <c r="AB154" s="15">
        <f>SUM(Data_sheet_PTD!$AA154:AB154)</f>
        <v>0</v>
      </c>
      <c r="AC154" s="15">
        <f>SUM(Data_sheet_PTD!$AA154:AC154)</f>
        <v>0</v>
      </c>
      <c r="AD154" s="15">
        <f>SUM(Data_sheet_PTD!$AA154:AD154)</f>
        <v>0</v>
      </c>
      <c r="AE154" s="15">
        <f>SUM(Data_sheet_PTD!$AA154:AE154)</f>
        <v>0</v>
      </c>
      <c r="AF154" s="15">
        <f>SUM(Data_sheet_PTD!$AA154:AF154)</f>
        <v>0</v>
      </c>
      <c r="AG154" s="15">
        <f>SUM(Data_sheet_PTD!$AA154:AG154)</f>
        <v>0</v>
      </c>
      <c r="AH154" s="15">
        <f>SUM(Data_sheet_PTD!$AA154:AH154)</f>
        <v>0</v>
      </c>
      <c r="AI154" s="15">
        <f>SUM(Data_sheet_PTD!$AA154:AI154)</f>
        <v>0</v>
      </c>
      <c r="AJ154" s="15">
        <f>SUM(Data_sheet_PTD!$AA154:AJ154)</f>
        <v>0</v>
      </c>
      <c r="AK154" s="15">
        <f>SUM(Data_sheet_PTD!$AA154:AK154)</f>
        <v>0</v>
      </c>
      <c r="AL154" s="15">
        <f>SUM(Data_sheet_PTD!$AA154:AL154)</f>
        <v>0</v>
      </c>
      <c r="AM154" s="16"/>
      <c r="AN154" s="15">
        <f>SUM(Data_sheet_PTD!$AN154:AN154)</f>
        <v>0</v>
      </c>
      <c r="AO154" s="15">
        <f>SUM(Data_sheet_PTD!$AN154:AO154)</f>
        <v>0</v>
      </c>
      <c r="AP154" s="15">
        <f>SUM(Data_sheet_PTD!$AN154:AP154)</f>
        <v>0</v>
      </c>
      <c r="AQ154" s="15">
        <f>SUM(Data_sheet_PTD!$AN154:AQ154)</f>
        <v>0</v>
      </c>
      <c r="AR154" s="15">
        <f>SUM(Data_sheet_PTD!$AN154:AR154)</f>
        <v>0</v>
      </c>
      <c r="AS154" s="15">
        <f>SUM(Data_sheet_PTD!$AN154:AS154)</f>
        <v>0</v>
      </c>
      <c r="AT154" s="15">
        <f>SUM(Data_sheet_PTD!$AN154:AT154)</f>
        <v>0</v>
      </c>
      <c r="AU154" s="15">
        <f>SUM(Data_sheet_PTD!$AN154:AU154)</f>
        <v>0</v>
      </c>
      <c r="AV154" s="15">
        <f>SUM(Data_sheet_PTD!$AN154:AV154)</f>
        <v>0</v>
      </c>
      <c r="AW154" s="15">
        <f>SUM(Data_sheet_PTD!$AN154:AW154)</f>
        <v>0</v>
      </c>
      <c r="AX154" s="15">
        <f>SUM(Data_sheet_PTD!$AN154:AX154)</f>
        <v>0</v>
      </c>
      <c r="AY154" s="15">
        <f>SUM(Data_sheet_PTD!$AN154:AY154)</f>
        <v>0</v>
      </c>
      <c r="AZ154" s="16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17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3"/>
      <c r="DA154" s="15">
        <f>SUM(Data_sheet_PTD!DA154:$DA154)</f>
        <v>0</v>
      </c>
      <c r="DB154" s="15">
        <f>SUM(Data_sheet_PTD!$DA154:DB154)</f>
        <v>0</v>
      </c>
      <c r="DC154" s="15">
        <f>SUM(Data_sheet_PTD!$DA154:DC154)</f>
        <v>0</v>
      </c>
      <c r="DD154" s="15">
        <f>SUM(Data_sheet_PTD!$DA154:DD154)</f>
        <v>0</v>
      </c>
      <c r="DE154" s="15">
        <f>SUM(Data_sheet_PTD!$DA154:DE154)</f>
        <v>0</v>
      </c>
      <c r="DF154" s="15">
        <f>SUM(Data_sheet_PTD!$DA154:DF154)</f>
        <v>0</v>
      </c>
      <c r="DG154" s="15">
        <f>SUM(Data_sheet_PTD!$DA154:DG154)</f>
        <v>0</v>
      </c>
      <c r="DH154" s="15">
        <f>SUM(Data_sheet_PTD!$DA154:DH154)</f>
        <v>0</v>
      </c>
      <c r="DI154" s="15">
        <f>SUM(Data_sheet_PTD!$DA154:DI154)</f>
        <v>0</v>
      </c>
      <c r="DJ154" s="15">
        <f>SUM(Data_sheet_PTD!$DA154:DJ154)</f>
        <v>0</v>
      </c>
      <c r="DK154" s="15">
        <f>SUM(Data_sheet_PTD!$DA154:DK154)</f>
        <v>0</v>
      </c>
      <c r="DL154" s="15">
        <f>SUM(Data_sheet_PTD!$DA154:DL154)</f>
        <v>0</v>
      </c>
      <c r="DM154" s="13"/>
      <c r="DN154" s="15">
        <f>SUM(Data_sheet_PTD!$DN154:DN154)</f>
        <v>0</v>
      </c>
      <c r="DO154" s="15">
        <f>SUM(Data_sheet_PTD!$DN154:DO154)</f>
        <v>0</v>
      </c>
      <c r="DP154" s="15">
        <f>SUM(Data_sheet_PTD!$DN154:DP154)</f>
        <v>0</v>
      </c>
      <c r="DQ154" s="15">
        <f>SUM(Data_sheet_PTD!$DN154:DQ154)</f>
        <v>0</v>
      </c>
      <c r="DR154" s="15">
        <f>SUM(Data_sheet_PTD!$DN154:DR154)</f>
        <v>0</v>
      </c>
      <c r="DS154" s="15">
        <f>SUM(Data_sheet_PTD!$DN154:DS154)</f>
        <v>0</v>
      </c>
      <c r="DT154" s="15">
        <f>SUM(Data_sheet_PTD!$DN154:DT154)</f>
        <v>0</v>
      </c>
      <c r="DU154" s="15">
        <f>SUM(Data_sheet_PTD!$DN154:DU154)</f>
        <v>0</v>
      </c>
      <c r="DV154" s="15">
        <f>SUM(Data_sheet_PTD!$DN154:DV154)</f>
        <v>0</v>
      </c>
      <c r="DW154" s="15">
        <f>SUM(Data_sheet_PTD!$DN154:DW154)</f>
        <v>0</v>
      </c>
      <c r="DX154" s="15">
        <f>SUM(Data_sheet_PTD!$DN154:DX154)</f>
        <v>0</v>
      </c>
      <c r="DY154" s="15">
        <f>SUM(Data_sheet_PTD!$DN154:DY154)</f>
        <v>0</v>
      </c>
      <c r="DZ154" s="13"/>
      <c r="EB154" s="22">
        <f t="shared" si="7"/>
        <v>0</v>
      </c>
      <c r="EC154" s="22">
        <f t="shared" si="7"/>
        <v>0</v>
      </c>
      <c r="ED154" s="22">
        <f t="shared" si="7"/>
        <v>0</v>
      </c>
      <c r="EE154" s="22">
        <f t="shared" si="6"/>
        <v>0</v>
      </c>
      <c r="EF154" s="22">
        <f t="shared" si="6"/>
        <v>0</v>
      </c>
      <c r="EG154" s="22">
        <f t="shared" si="6"/>
        <v>0</v>
      </c>
      <c r="EH154" s="22">
        <f t="shared" si="6"/>
        <v>0</v>
      </c>
      <c r="EI154" s="22">
        <f t="shared" si="6"/>
        <v>0</v>
      </c>
      <c r="EJ154" s="22">
        <f t="shared" si="6"/>
        <v>0</v>
      </c>
      <c r="EK154" s="22">
        <f t="shared" si="8"/>
        <v>0</v>
      </c>
      <c r="EL154" s="22">
        <f t="shared" si="8"/>
        <v>0</v>
      </c>
      <c r="EM154" s="22">
        <f t="shared" si="8"/>
        <v>0</v>
      </c>
    </row>
    <row r="155" spans="12:143" x14ac:dyDescent="0.3">
      <c r="L155" s="7"/>
      <c r="M155" t="s">
        <v>158</v>
      </c>
      <c r="N155" s="15">
        <f>SUM(Data_sheet_PTD!$N155:N155)</f>
        <v>29877.14</v>
      </c>
      <c r="O155" s="15">
        <f>SUM(Data_sheet_PTD!$N155:O155)</f>
        <v>62873.78</v>
      </c>
      <c r="P155" s="15">
        <f>SUM(Data_sheet_PTD!$N155:P155)</f>
        <v>100989.59</v>
      </c>
      <c r="Q155" s="15">
        <f>SUM(Data_sheet_PTD!$N155:Q155)</f>
        <v>147111.37</v>
      </c>
      <c r="R155" s="15">
        <f>SUM(Data_sheet_PTD!$N155:R155)</f>
        <v>193427.88</v>
      </c>
      <c r="S155" s="15">
        <f>SUM(Data_sheet_PTD!$N155:S155)</f>
        <v>243473.37</v>
      </c>
      <c r="T155" s="15">
        <f>SUM(Data_sheet_PTD!$N155:T155)</f>
        <v>299950.81</v>
      </c>
      <c r="U155" s="15">
        <f>SUM(Data_sheet_PTD!$N155:U155)</f>
        <v>349083.89</v>
      </c>
      <c r="V155" s="15">
        <f>SUM(Data_sheet_PTD!$N155:V155)</f>
        <v>388297.84</v>
      </c>
      <c r="W155" s="15">
        <f>SUM(Data_sheet_PTD!$N155:W155)</f>
        <v>428533.72000000003</v>
      </c>
      <c r="X155" s="15">
        <f>SUM(Data_sheet_PTD!$N155:X155)</f>
        <v>459165.27</v>
      </c>
      <c r="Y155" s="15">
        <f>SUM(Data_sheet_PTD!$N155:Y155)</f>
        <v>487754.23000000004</v>
      </c>
      <c r="Z155" s="16"/>
      <c r="AA155" s="15">
        <f>SUM(Data_sheet_PTD!$AA155:AA155)</f>
        <v>35737.910000000003</v>
      </c>
      <c r="AB155" s="15">
        <f>SUM(Data_sheet_PTD!$AA155:AB155)</f>
        <v>73129.640000000014</v>
      </c>
      <c r="AC155" s="15">
        <f>SUM(Data_sheet_PTD!$AA155:AC155)</f>
        <v>121172.22000000002</v>
      </c>
      <c r="AD155" s="15">
        <f>SUM(Data_sheet_PTD!$AA155:AD155)</f>
        <v>174521.7</v>
      </c>
      <c r="AE155" s="15">
        <f>SUM(Data_sheet_PTD!$AA155:AE155)</f>
        <v>230548.08000000002</v>
      </c>
      <c r="AF155" s="15">
        <f>SUM(Data_sheet_PTD!$AA155:AF155)</f>
        <v>300407.49</v>
      </c>
      <c r="AG155" s="15">
        <f>SUM(Data_sheet_PTD!$AA155:AG155)</f>
        <v>361021.44</v>
      </c>
      <c r="AH155" s="15">
        <f>SUM(Data_sheet_PTD!$AA155:AH155)</f>
        <v>420903.77</v>
      </c>
      <c r="AI155" s="15">
        <f>SUM(Data_sheet_PTD!$AA155:AI155)</f>
        <v>471145.11</v>
      </c>
      <c r="AJ155" s="15">
        <f>SUM(Data_sheet_PTD!$AA155:AJ155)</f>
        <v>513984.85</v>
      </c>
      <c r="AK155" s="15">
        <f>SUM(Data_sheet_PTD!$AA155:AK155)</f>
        <v>550343.14</v>
      </c>
      <c r="AL155" s="15">
        <f>SUM(Data_sheet_PTD!$AA155:AL155)</f>
        <v>583619.94999999995</v>
      </c>
      <c r="AM155" s="16"/>
      <c r="AN155" s="15">
        <f>SUM(Data_sheet_PTD!$AN155:AN155)</f>
        <v>40707.79</v>
      </c>
      <c r="AO155" s="15">
        <f>SUM(Data_sheet_PTD!$AN155:AO155)</f>
        <v>84076.160000000003</v>
      </c>
      <c r="AP155" s="15">
        <f>SUM(Data_sheet_PTD!$AN155:AP155)</f>
        <v>135426.35999999999</v>
      </c>
      <c r="AQ155" s="15">
        <f>SUM(Data_sheet_PTD!$AN155:AQ155)</f>
        <v>189486.40999999997</v>
      </c>
      <c r="AR155" s="15">
        <f>SUM(Data_sheet_PTD!$AN155:AR155)</f>
        <v>244606.06999999998</v>
      </c>
      <c r="AS155" s="15">
        <f>SUM(Data_sheet_PTD!$AN155:AS155)</f>
        <v>304210.94999999995</v>
      </c>
      <c r="AT155" s="15">
        <f>SUM(Data_sheet_PTD!$AN155:AT155)</f>
        <v>356329.22</v>
      </c>
      <c r="AU155" s="15">
        <f>SUM(Data_sheet_PTD!$AN155:AU155)</f>
        <v>402034.19999999995</v>
      </c>
      <c r="AV155" s="15">
        <f>SUM(Data_sheet_PTD!$AN155:AV155)</f>
        <v>446151.11</v>
      </c>
      <c r="AW155" s="15">
        <f>SUM(Data_sheet_PTD!$AN155:AW155)</f>
        <v>487839.70999999996</v>
      </c>
      <c r="AX155" s="15">
        <f>SUM(Data_sheet_PTD!$AN155:AX155)</f>
        <v>522019.77999999997</v>
      </c>
      <c r="AY155" s="15">
        <f>SUM(Data_sheet_PTD!$AN155:AY155)</f>
        <v>555756.64</v>
      </c>
      <c r="AZ155" s="16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17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3"/>
      <c r="DA155" s="15">
        <f>SUM(Data_sheet_PTD!DA155:$DA155)</f>
        <v>-183.00481012658963</v>
      </c>
      <c r="DB155" s="15">
        <f>SUM(Data_sheet_PTD!$DA155:DB155)</f>
        <v>303.96810126581136</v>
      </c>
      <c r="DC155" s="15">
        <f>SUM(Data_sheet_PTD!$DA155:DC155)</f>
        <v>-2888.4372151898924</v>
      </c>
      <c r="DD155" s="15">
        <f>SUM(Data_sheet_PTD!$DA155:DD155)</f>
        <v>-9020.9115189873664</v>
      </c>
      <c r="DE155" s="15">
        <f>SUM(Data_sheet_PTD!$DA155:DE155)</f>
        <v>-16904.8036708861</v>
      </c>
      <c r="DF155" s="15">
        <f>SUM(Data_sheet_PTD!$DA155:DF155)</f>
        <v>-27159.333670886099</v>
      </c>
      <c r="DG155" s="15">
        <f>SUM(Data_sheet_PTD!$DA155:DG155)</f>
        <v>-35655.01367088611</v>
      </c>
      <c r="DH155" s="15">
        <f>SUM(Data_sheet_PTD!$DA155:DH155)</f>
        <v>-49832.363670886109</v>
      </c>
      <c r="DI155" s="15">
        <f>SUM(Data_sheet_PTD!$DA155:DI155)</f>
        <v>-55956.793670886102</v>
      </c>
      <c r="DJ155" s="15">
        <f>SUM(Data_sheet_PTD!$DA155:DJ155)</f>
        <v>-57107.933670886094</v>
      </c>
      <c r="DK155" s="15">
        <f>SUM(Data_sheet_PTD!$DA155:DK155)</f>
        <v>-59286.153670886102</v>
      </c>
      <c r="DL155" s="15">
        <f>SUM(Data_sheet_PTD!$DA155:DL155)</f>
        <v>-58826.103670886092</v>
      </c>
      <c r="DM155" s="13"/>
      <c r="DN155" s="15">
        <f>SUM(Data_sheet_PTD!$DN155:DN155)</f>
        <v>5152.8848101265867</v>
      </c>
      <c r="DO155" s="15">
        <f>SUM(Data_sheet_PTD!$DN155:DO155)</f>
        <v>10642.551898734186</v>
      </c>
      <c r="DP155" s="15">
        <f>SUM(Data_sheet_PTD!$DN155:DP155)</f>
        <v>17142.577215189885</v>
      </c>
      <c r="DQ155" s="15">
        <f>SUM(Data_sheet_PTD!$DN155:DQ155)</f>
        <v>23985.621518987358</v>
      </c>
      <c r="DR155" s="15">
        <f>SUM(Data_sheet_PTD!$DN155:DR155)</f>
        <v>30962.793670886098</v>
      </c>
      <c r="DS155" s="15">
        <f>SUM(Data_sheet_PTD!$DN155:DS155)</f>
        <v>30962.793670886098</v>
      </c>
      <c r="DT155" s="15">
        <f>SUM(Data_sheet_PTD!$DN155:DT155)</f>
        <v>30962.793670886098</v>
      </c>
      <c r="DU155" s="15">
        <f>SUM(Data_sheet_PTD!$DN155:DU155)</f>
        <v>30962.793670886098</v>
      </c>
      <c r="DV155" s="15">
        <f>SUM(Data_sheet_PTD!$DN155:DV155)</f>
        <v>30962.793670886098</v>
      </c>
      <c r="DW155" s="15">
        <f>SUM(Data_sheet_PTD!$DN155:DW155)</f>
        <v>30962.793670886098</v>
      </c>
      <c r="DX155" s="15">
        <f>SUM(Data_sheet_PTD!$DN155:DX155)</f>
        <v>30962.793670886098</v>
      </c>
      <c r="DY155" s="15">
        <f>SUM(Data_sheet_PTD!$DN155:DY155)</f>
        <v>30962.793670886098</v>
      </c>
      <c r="DZ155" s="13"/>
      <c r="EB155" s="22">
        <f t="shared" si="7"/>
        <v>0</v>
      </c>
      <c r="EC155" s="22">
        <f t="shared" si="7"/>
        <v>0</v>
      </c>
      <c r="ED155" s="22">
        <f t="shared" si="7"/>
        <v>-2.1827872842550278E-11</v>
      </c>
      <c r="EE155" s="22">
        <f t="shared" si="6"/>
        <v>-2.9103830456733704E-11</v>
      </c>
      <c r="EF155" s="22">
        <f t="shared" si="6"/>
        <v>-3.637978807091713E-11</v>
      </c>
      <c r="EG155" s="22">
        <f t="shared" si="6"/>
        <v>-3.637978807091713E-11</v>
      </c>
      <c r="EH155" s="22">
        <f t="shared" si="6"/>
        <v>-1.8189894035458565E-11</v>
      </c>
      <c r="EI155" s="22">
        <f t="shared" si="6"/>
        <v>-5.4569682106375694E-11</v>
      </c>
      <c r="EJ155" s="22">
        <f t="shared" si="6"/>
        <v>0</v>
      </c>
      <c r="EK155" s="22">
        <f t="shared" si="8"/>
        <v>0</v>
      </c>
      <c r="EL155" s="22">
        <f t="shared" si="8"/>
        <v>-4.0017766878008842E-11</v>
      </c>
      <c r="EM155" s="22">
        <f t="shared" si="8"/>
        <v>5.4569682106375694E-11</v>
      </c>
    </row>
    <row r="156" spans="12:143" x14ac:dyDescent="0.3">
      <c r="L156" s="7"/>
      <c r="M156" t="s">
        <v>159</v>
      </c>
      <c r="N156" s="15">
        <f>SUM(Data_sheet_PTD!$N156:N156)</f>
        <v>0</v>
      </c>
      <c r="O156" s="15">
        <f>SUM(Data_sheet_PTD!$N156:O156)</f>
        <v>0</v>
      </c>
      <c r="P156" s="15">
        <f>SUM(Data_sheet_PTD!$N156:P156)</f>
        <v>0</v>
      </c>
      <c r="Q156" s="15">
        <f>SUM(Data_sheet_PTD!$N156:Q156)</f>
        <v>0</v>
      </c>
      <c r="R156" s="15">
        <f>SUM(Data_sheet_PTD!$N156:R156)</f>
        <v>0</v>
      </c>
      <c r="S156" s="15">
        <f>SUM(Data_sheet_PTD!$N156:S156)</f>
        <v>0</v>
      </c>
      <c r="T156" s="15">
        <f>SUM(Data_sheet_PTD!$N156:T156)</f>
        <v>0</v>
      </c>
      <c r="U156" s="15">
        <f>SUM(Data_sheet_PTD!$N156:U156)</f>
        <v>0</v>
      </c>
      <c r="V156" s="15">
        <f>SUM(Data_sheet_PTD!$N156:V156)</f>
        <v>0</v>
      </c>
      <c r="W156" s="15">
        <f>SUM(Data_sheet_PTD!$N156:W156)</f>
        <v>0</v>
      </c>
      <c r="X156" s="15">
        <f>SUM(Data_sheet_PTD!$N156:X156)</f>
        <v>0</v>
      </c>
      <c r="Y156" s="15">
        <f>SUM(Data_sheet_PTD!$N156:Y156)</f>
        <v>0</v>
      </c>
      <c r="Z156" s="16"/>
      <c r="AA156" s="15">
        <f>SUM(Data_sheet_PTD!$AA156:AA156)</f>
        <v>0</v>
      </c>
      <c r="AB156" s="15">
        <f>SUM(Data_sheet_PTD!$AA156:AB156)</f>
        <v>0</v>
      </c>
      <c r="AC156" s="15">
        <f>SUM(Data_sheet_PTD!$AA156:AC156)</f>
        <v>0</v>
      </c>
      <c r="AD156" s="15">
        <f>SUM(Data_sheet_PTD!$AA156:AD156)</f>
        <v>0</v>
      </c>
      <c r="AE156" s="15">
        <f>SUM(Data_sheet_PTD!$AA156:AE156)</f>
        <v>0</v>
      </c>
      <c r="AF156" s="15">
        <f>SUM(Data_sheet_PTD!$AA156:AF156)</f>
        <v>0</v>
      </c>
      <c r="AG156" s="15">
        <f>SUM(Data_sheet_PTD!$AA156:AG156)</f>
        <v>0</v>
      </c>
      <c r="AH156" s="15">
        <f>SUM(Data_sheet_PTD!$AA156:AH156)</f>
        <v>0</v>
      </c>
      <c r="AI156" s="15">
        <f>SUM(Data_sheet_PTD!$AA156:AI156)</f>
        <v>0</v>
      </c>
      <c r="AJ156" s="15">
        <f>SUM(Data_sheet_PTD!$AA156:AJ156)</f>
        <v>0</v>
      </c>
      <c r="AK156" s="15">
        <f>SUM(Data_sheet_PTD!$AA156:AK156)</f>
        <v>0</v>
      </c>
      <c r="AL156" s="15">
        <f>SUM(Data_sheet_PTD!$AA156:AL156)</f>
        <v>0</v>
      </c>
      <c r="AM156" s="16"/>
      <c r="AN156" s="15">
        <f>SUM(Data_sheet_PTD!$AN156:AN156)</f>
        <v>0</v>
      </c>
      <c r="AO156" s="15">
        <f>SUM(Data_sheet_PTD!$AN156:AO156)</f>
        <v>0</v>
      </c>
      <c r="AP156" s="15">
        <f>SUM(Data_sheet_PTD!$AN156:AP156)</f>
        <v>0</v>
      </c>
      <c r="AQ156" s="15">
        <f>SUM(Data_sheet_PTD!$AN156:AQ156)</f>
        <v>0</v>
      </c>
      <c r="AR156" s="15">
        <f>SUM(Data_sheet_PTD!$AN156:AR156)</f>
        <v>0</v>
      </c>
      <c r="AS156" s="15">
        <f>SUM(Data_sheet_PTD!$AN156:AS156)</f>
        <v>0</v>
      </c>
      <c r="AT156" s="15">
        <f>SUM(Data_sheet_PTD!$AN156:AT156)</f>
        <v>0</v>
      </c>
      <c r="AU156" s="15">
        <f>SUM(Data_sheet_PTD!$AN156:AU156)</f>
        <v>0</v>
      </c>
      <c r="AV156" s="15">
        <f>SUM(Data_sheet_PTD!$AN156:AV156)</f>
        <v>0</v>
      </c>
      <c r="AW156" s="15">
        <f>SUM(Data_sheet_PTD!$AN156:AW156)</f>
        <v>0</v>
      </c>
      <c r="AX156" s="15">
        <f>SUM(Data_sheet_PTD!$AN156:AX156)</f>
        <v>0</v>
      </c>
      <c r="AY156" s="15">
        <f>SUM(Data_sheet_PTD!$AN156:AY156)</f>
        <v>0</v>
      </c>
      <c r="AZ156" s="16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17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3"/>
      <c r="DA156" s="15">
        <f>SUM(Data_sheet_PTD!DA156:$DA156)</f>
        <v>0</v>
      </c>
      <c r="DB156" s="15">
        <f>SUM(Data_sheet_PTD!$DA156:DB156)</f>
        <v>0</v>
      </c>
      <c r="DC156" s="15">
        <f>SUM(Data_sheet_PTD!$DA156:DC156)</f>
        <v>0</v>
      </c>
      <c r="DD156" s="15">
        <f>SUM(Data_sheet_PTD!$DA156:DD156)</f>
        <v>0</v>
      </c>
      <c r="DE156" s="15">
        <f>SUM(Data_sheet_PTD!$DA156:DE156)</f>
        <v>0</v>
      </c>
      <c r="DF156" s="15">
        <f>SUM(Data_sheet_PTD!$DA156:DF156)</f>
        <v>0</v>
      </c>
      <c r="DG156" s="15">
        <f>SUM(Data_sheet_PTD!$DA156:DG156)</f>
        <v>0</v>
      </c>
      <c r="DH156" s="15">
        <f>SUM(Data_sheet_PTD!$DA156:DH156)</f>
        <v>0</v>
      </c>
      <c r="DI156" s="15">
        <f>SUM(Data_sheet_PTD!$DA156:DI156)</f>
        <v>0</v>
      </c>
      <c r="DJ156" s="15">
        <f>SUM(Data_sheet_PTD!$DA156:DJ156)</f>
        <v>0</v>
      </c>
      <c r="DK156" s="15">
        <f>SUM(Data_sheet_PTD!$DA156:DK156)</f>
        <v>0</v>
      </c>
      <c r="DL156" s="15">
        <f>SUM(Data_sheet_PTD!$DA156:DL156)</f>
        <v>0</v>
      </c>
      <c r="DM156" s="13"/>
      <c r="DN156" s="15">
        <f>SUM(Data_sheet_PTD!$DN156:DN156)</f>
        <v>0</v>
      </c>
      <c r="DO156" s="15">
        <f>SUM(Data_sheet_PTD!$DN156:DO156)</f>
        <v>0</v>
      </c>
      <c r="DP156" s="15">
        <f>SUM(Data_sheet_PTD!$DN156:DP156)</f>
        <v>0</v>
      </c>
      <c r="DQ156" s="15">
        <f>SUM(Data_sheet_PTD!$DN156:DQ156)</f>
        <v>0</v>
      </c>
      <c r="DR156" s="15">
        <f>SUM(Data_sheet_PTD!$DN156:DR156)</f>
        <v>0</v>
      </c>
      <c r="DS156" s="15">
        <f>SUM(Data_sheet_PTD!$DN156:DS156)</f>
        <v>0</v>
      </c>
      <c r="DT156" s="15">
        <f>SUM(Data_sheet_PTD!$DN156:DT156)</f>
        <v>0</v>
      </c>
      <c r="DU156" s="15">
        <f>SUM(Data_sheet_PTD!$DN156:DU156)</f>
        <v>0</v>
      </c>
      <c r="DV156" s="15">
        <f>SUM(Data_sheet_PTD!$DN156:DV156)</f>
        <v>0</v>
      </c>
      <c r="DW156" s="15">
        <f>SUM(Data_sheet_PTD!$DN156:DW156)</f>
        <v>0</v>
      </c>
      <c r="DX156" s="15">
        <f>SUM(Data_sheet_PTD!$DN156:DX156)</f>
        <v>0</v>
      </c>
      <c r="DY156" s="15">
        <f>SUM(Data_sheet_PTD!$DN156:DY156)</f>
        <v>0</v>
      </c>
      <c r="DZ156" s="13"/>
      <c r="EB156" s="22">
        <f t="shared" si="7"/>
        <v>0</v>
      </c>
      <c r="EC156" s="22">
        <f t="shared" si="7"/>
        <v>0</v>
      </c>
      <c r="ED156" s="22">
        <f t="shared" si="7"/>
        <v>0</v>
      </c>
      <c r="EE156" s="22">
        <f t="shared" si="6"/>
        <v>0</v>
      </c>
      <c r="EF156" s="22">
        <f t="shared" si="6"/>
        <v>0</v>
      </c>
      <c r="EG156" s="22">
        <f t="shared" si="6"/>
        <v>0</v>
      </c>
      <c r="EH156" s="22">
        <f t="shared" si="6"/>
        <v>0</v>
      </c>
      <c r="EI156" s="22">
        <f t="shared" si="6"/>
        <v>0</v>
      </c>
      <c r="EJ156" s="22">
        <f t="shared" si="6"/>
        <v>0</v>
      </c>
      <c r="EK156" s="22">
        <f t="shared" si="8"/>
        <v>0</v>
      </c>
      <c r="EL156" s="22">
        <f t="shared" si="8"/>
        <v>0</v>
      </c>
      <c r="EM156" s="22">
        <f t="shared" si="8"/>
        <v>0</v>
      </c>
    </row>
    <row r="157" spans="12:143" x14ac:dyDescent="0.3">
      <c r="L157" s="7"/>
      <c r="M157" t="s">
        <v>321</v>
      </c>
      <c r="N157" s="15">
        <f>SUM(Data_sheet_PTD!$N157:N157)</f>
        <v>0</v>
      </c>
      <c r="O157" s="15">
        <f>SUM(Data_sheet_PTD!$N157:O157)</f>
        <v>0</v>
      </c>
      <c r="P157" s="15">
        <f>SUM(Data_sheet_PTD!$N157:P157)</f>
        <v>0</v>
      </c>
      <c r="Q157" s="15">
        <f>SUM(Data_sheet_PTD!$N157:Q157)</f>
        <v>0</v>
      </c>
      <c r="R157" s="15">
        <f>SUM(Data_sheet_PTD!$N157:R157)</f>
        <v>0</v>
      </c>
      <c r="S157" s="15">
        <f>SUM(Data_sheet_PTD!$N157:S157)</f>
        <v>0</v>
      </c>
      <c r="T157" s="15">
        <f>SUM(Data_sheet_PTD!$N157:T157)</f>
        <v>0</v>
      </c>
      <c r="U157" s="15">
        <f>SUM(Data_sheet_PTD!$N157:U157)</f>
        <v>0</v>
      </c>
      <c r="V157" s="15">
        <f>SUM(Data_sheet_PTD!$N157:V157)</f>
        <v>0</v>
      </c>
      <c r="W157" s="15">
        <f>SUM(Data_sheet_PTD!$N157:W157)</f>
        <v>0</v>
      </c>
      <c r="X157" s="15">
        <f>SUM(Data_sheet_PTD!$N157:X157)</f>
        <v>0</v>
      </c>
      <c r="Y157" s="15">
        <f>SUM(Data_sheet_PTD!$N157:Y157)</f>
        <v>0</v>
      </c>
      <c r="Z157" s="16"/>
      <c r="AA157" s="15">
        <f>SUM(Data_sheet_PTD!$AA157:AA157)</f>
        <v>0</v>
      </c>
      <c r="AB157" s="15">
        <f>SUM(Data_sheet_PTD!$AA157:AB157)</f>
        <v>0</v>
      </c>
      <c r="AC157" s="15">
        <f>SUM(Data_sheet_PTD!$AA157:AC157)</f>
        <v>0</v>
      </c>
      <c r="AD157" s="15">
        <f>SUM(Data_sheet_PTD!$AA157:AD157)</f>
        <v>0</v>
      </c>
      <c r="AE157" s="15">
        <f>SUM(Data_sheet_PTD!$AA157:AE157)</f>
        <v>0</v>
      </c>
      <c r="AF157" s="15">
        <f>SUM(Data_sheet_PTD!$AA157:AF157)</f>
        <v>0</v>
      </c>
      <c r="AG157" s="15">
        <f>SUM(Data_sheet_PTD!$AA157:AG157)</f>
        <v>0</v>
      </c>
      <c r="AH157" s="15">
        <f>SUM(Data_sheet_PTD!$AA157:AH157)</f>
        <v>0</v>
      </c>
      <c r="AI157" s="15">
        <f>SUM(Data_sheet_PTD!$AA157:AI157)</f>
        <v>0</v>
      </c>
      <c r="AJ157" s="15">
        <f>SUM(Data_sheet_PTD!$AA157:AJ157)</f>
        <v>0</v>
      </c>
      <c r="AK157" s="15">
        <f>SUM(Data_sheet_PTD!$AA157:AK157)</f>
        <v>0</v>
      </c>
      <c r="AL157" s="15">
        <f>SUM(Data_sheet_PTD!$AA157:AL157)</f>
        <v>0</v>
      </c>
      <c r="AM157" s="16"/>
      <c r="AN157" s="15">
        <f>SUM(Data_sheet_PTD!$AN157:AN157)</f>
        <v>0</v>
      </c>
      <c r="AO157" s="15">
        <f>SUM(Data_sheet_PTD!$AN157:AO157)</f>
        <v>0</v>
      </c>
      <c r="AP157" s="15">
        <f>SUM(Data_sheet_PTD!$AN157:AP157)</f>
        <v>0</v>
      </c>
      <c r="AQ157" s="15">
        <f>SUM(Data_sheet_PTD!$AN157:AQ157)</f>
        <v>0</v>
      </c>
      <c r="AR157" s="15">
        <f>SUM(Data_sheet_PTD!$AN157:AR157)</f>
        <v>0</v>
      </c>
      <c r="AS157" s="15">
        <f>SUM(Data_sheet_PTD!$AN157:AS157)</f>
        <v>0</v>
      </c>
      <c r="AT157" s="15">
        <f>SUM(Data_sheet_PTD!$AN157:AT157)</f>
        <v>0</v>
      </c>
      <c r="AU157" s="15">
        <f>SUM(Data_sheet_PTD!$AN157:AU157)</f>
        <v>0</v>
      </c>
      <c r="AV157" s="15">
        <f>SUM(Data_sheet_PTD!$AN157:AV157)</f>
        <v>0</v>
      </c>
      <c r="AW157" s="15">
        <f>SUM(Data_sheet_PTD!$AN157:AW157)</f>
        <v>0</v>
      </c>
      <c r="AX157" s="15">
        <f>SUM(Data_sheet_PTD!$AN157:AX157)</f>
        <v>0</v>
      </c>
      <c r="AY157" s="15">
        <f>SUM(Data_sheet_PTD!$AN157:AY157)</f>
        <v>0</v>
      </c>
      <c r="AZ157" s="16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17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3"/>
      <c r="DA157" s="15">
        <f>SUM(Data_sheet_PTD!DA157:$DA157)</f>
        <v>0</v>
      </c>
      <c r="DB157" s="15">
        <f>SUM(Data_sheet_PTD!$DA157:DB157)</f>
        <v>0</v>
      </c>
      <c r="DC157" s="15">
        <f>SUM(Data_sheet_PTD!$DA157:DC157)</f>
        <v>0</v>
      </c>
      <c r="DD157" s="15">
        <f>SUM(Data_sheet_PTD!$DA157:DD157)</f>
        <v>0</v>
      </c>
      <c r="DE157" s="15">
        <f>SUM(Data_sheet_PTD!$DA157:DE157)</f>
        <v>0</v>
      </c>
      <c r="DF157" s="15">
        <f>SUM(Data_sheet_PTD!$DA157:DF157)</f>
        <v>0</v>
      </c>
      <c r="DG157" s="15">
        <f>SUM(Data_sheet_PTD!$DA157:DG157)</f>
        <v>0</v>
      </c>
      <c r="DH157" s="15">
        <f>SUM(Data_sheet_PTD!$DA157:DH157)</f>
        <v>0</v>
      </c>
      <c r="DI157" s="15">
        <f>SUM(Data_sheet_PTD!$DA157:DI157)</f>
        <v>0</v>
      </c>
      <c r="DJ157" s="15">
        <f>SUM(Data_sheet_PTD!$DA157:DJ157)</f>
        <v>0</v>
      </c>
      <c r="DK157" s="15">
        <f>SUM(Data_sheet_PTD!$DA157:DK157)</f>
        <v>0</v>
      </c>
      <c r="DL157" s="15">
        <f>SUM(Data_sheet_PTD!$DA157:DL157)</f>
        <v>0</v>
      </c>
      <c r="DM157" s="13"/>
      <c r="DN157" s="15">
        <f>SUM(Data_sheet_PTD!$DN157:DN157)</f>
        <v>0</v>
      </c>
      <c r="DO157" s="15">
        <f>SUM(Data_sheet_PTD!$DN157:DO157)</f>
        <v>0</v>
      </c>
      <c r="DP157" s="15">
        <f>SUM(Data_sheet_PTD!$DN157:DP157)</f>
        <v>0</v>
      </c>
      <c r="DQ157" s="15">
        <f>SUM(Data_sheet_PTD!$DN157:DQ157)</f>
        <v>0</v>
      </c>
      <c r="DR157" s="15">
        <f>SUM(Data_sheet_PTD!$DN157:DR157)</f>
        <v>0</v>
      </c>
      <c r="DS157" s="15">
        <f>SUM(Data_sheet_PTD!$DN157:DS157)</f>
        <v>0</v>
      </c>
      <c r="DT157" s="15">
        <f>SUM(Data_sheet_PTD!$DN157:DT157)</f>
        <v>0</v>
      </c>
      <c r="DU157" s="15">
        <f>SUM(Data_sheet_PTD!$DN157:DU157)</f>
        <v>0</v>
      </c>
      <c r="DV157" s="15">
        <f>SUM(Data_sheet_PTD!$DN157:DV157)</f>
        <v>0</v>
      </c>
      <c r="DW157" s="15">
        <f>SUM(Data_sheet_PTD!$DN157:DW157)</f>
        <v>0</v>
      </c>
      <c r="DX157" s="15">
        <f>SUM(Data_sheet_PTD!$DN157:DX157)</f>
        <v>0</v>
      </c>
      <c r="DY157" s="15">
        <f>SUM(Data_sheet_PTD!$DN157:DY157)</f>
        <v>0</v>
      </c>
      <c r="DZ157" s="13"/>
      <c r="EB157" s="22">
        <f t="shared" si="7"/>
        <v>0</v>
      </c>
      <c r="EC157" s="22">
        <f t="shared" si="7"/>
        <v>0</v>
      </c>
      <c r="ED157" s="22">
        <f t="shared" si="7"/>
        <v>0</v>
      </c>
      <c r="EE157" s="22">
        <f t="shared" si="6"/>
        <v>0</v>
      </c>
      <c r="EF157" s="22">
        <f t="shared" si="6"/>
        <v>0</v>
      </c>
      <c r="EG157" s="22">
        <f t="shared" si="6"/>
        <v>0</v>
      </c>
      <c r="EH157" s="22">
        <f t="shared" si="6"/>
        <v>0</v>
      </c>
      <c r="EI157" s="22">
        <f t="shared" si="6"/>
        <v>0</v>
      </c>
      <c r="EJ157" s="22">
        <f t="shared" si="6"/>
        <v>0</v>
      </c>
      <c r="EK157" s="22">
        <f t="shared" si="8"/>
        <v>0</v>
      </c>
      <c r="EL157" s="22">
        <f t="shared" si="8"/>
        <v>0</v>
      </c>
      <c r="EM157" s="22">
        <f t="shared" si="8"/>
        <v>0</v>
      </c>
    </row>
    <row r="158" spans="12:143" x14ac:dyDescent="0.3">
      <c r="L158" s="7"/>
      <c r="M158" t="s">
        <v>160</v>
      </c>
      <c r="N158" s="15">
        <f>SUM(Data_sheet_PTD!$N158:N158)</f>
        <v>30583.65</v>
      </c>
      <c r="O158" s="15">
        <f>SUM(Data_sheet_PTD!$N158:O158)</f>
        <v>63618.75</v>
      </c>
      <c r="P158" s="15">
        <f>SUM(Data_sheet_PTD!$N158:P158)</f>
        <v>101245.81</v>
      </c>
      <c r="Q158" s="15">
        <f>SUM(Data_sheet_PTD!$N158:Q158)</f>
        <v>146361.31</v>
      </c>
      <c r="R158" s="15">
        <f>SUM(Data_sheet_PTD!$N158:R158)</f>
        <v>192649.21</v>
      </c>
      <c r="S158" s="15">
        <f>SUM(Data_sheet_PTD!$N158:S158)</f>
        <v>250140.58</v>
      </c>
      <c r="T158" s="15">
        <f>SUM(Data_sheet_PTD!$N158:T158)</f>
        <v>310861.36</v>
      </c>
      <c r="U158" s="15">
        <f>SUM(Data_sheet_PTD!$N158:U158)</f>
        <v>363898.06</v>
      </c>
      <c r="V158" s="15">
        <f>SUM(Data_sheet_PTD!$N158:V158)</f>
        <v>406129.08</v>
      </c>
      <c r="W158" s="15">
        <f>SUM(Data_sheet_PTD!$N158:W158)</f>
        <v>449031.24</v>
      </c>
      <c r="X158" s="15">
        <f>SUM(Data_sheet_PTD!$N158:X158)</f>
        <v>455836.33</v>
      </c>
      <c r="Y158" s="15">
        <f>SUM(Data_sheet_PTD!$N158:Y158)</f>
        <v>455836.33</v>
      </c>
      <c r="Z158" s="16"/>
      <c r="AA158" s="15">
        <f>SUM(Data_sheet_PTD!$AA158:AA158)</f>
        <v>16.98</v>
      </c>
      <c r="AB158" s="15">
        <f>SUM(Data_sheet_PTD!$AA158:AB158)</f>
        <v>16.98</v>
      </c>
      <c r="AC158" s="15">
        <f>SUM(Data_sheet_PTD!$AA158:AC158)</f>
        <v>16.98</v>
      </c>
      <c r="AD158" s="15">
        <f>SUM(Data_sheet_PTD!$AA158:AD158)</f>
        <v>16.98</v>
      </c>
      <c r="AE158" s="15">
        <f>SUM(Data_sheet_PTD!$AA158:AE158)</f>
        <v>16.98</v>
      </c>
      <c r="AF158" s="15">
        <f>SUM(Data_sheet_PTD!$AA158:AF158)</f>
        <v>16.98</v>
      </c>
      <c r="AG158" s="15">
        <f>SUM(Data_sheet_PTD!$AA158:AG158)</f>
        <v>16.98</v>
      </c>
      <c r="AH158" s="15">
        <f>SUM(Data_sheet_PTD!$AA158:AH158)</f>
        <v>16.98</v>
      </c>
      <c r="AI158" s="15">
        <f>SUM(Data_sheet_PTD!$AA158:AI158)</f>
        <v>16.98</v>
      </c>
      <c r="AJ158" s="15">
        <f>SUM(Data_sheet_PTD!$AA158:AJ158)</f>
        <v>16.98</v>
      </c>
      <c r="AK158" s="15">
        <f>SUM(Data_sheet_PTD!$AA158:AK158)</f>
        <v>16.98</v>
      </c>
      <c r="AL158" s="15">
        <f>SUM(Data_sheet_PTD!$AA158:AL158)</f>
        <v>16.98</v>
      </c>
      <c r="AM158" s="16"/>
      <c r="AN158" s="15">
        <f>SUM(Data_sheet_PTD!$AN158:AN158)</f>
        <v>0</v>
      </c>
      <c r="AO158" s="15">
        <f>SUM(Data_sheet_PTD!$AN158:AO158)</f>
        <v>0</v>
      </c>
      <c r="AP158" s="15">
        <f>SUM(Data_sheet_PTD!$AN158:AP158)</f>
        <v>0</v>
      </c>
      <c r="AQ158" s="15">
        <f>SUM(Data_sheet_PTD!$AN158:AQ158)</f>
        <v>0</v>
      </c>
      <c r="AR158" s="15">
        <f>SUM(Data_sheet_PTD!$AN158:AR158)</f>
        <v>0</v>
      </c>
      <c r="AS158" s="15">
        <f>SUM(Data_sheet_PTD!$AN158:AS158)</f>
        <v>0</v>
      </c>
      <c r="AT158" s="15">
        <f>SUM(Data_sheet_PTD!$AN158:AT158)</f>
        <v>0</v>
      </c>
      <c r="AU158" s="15">
        <f>SUM(Data_sheet_PTD!$AN158:AU158)</f>
        <v>0</v>
      </c>
      <c r="AV158" s="15">
        <f>SUM(Data_sheet_PTD!$AN158:AV158)</f>
        <v>0</v>
      </c>
      <c r="AW158" s="15">
        <f>SUM(Data_sheet_PTD!$AN158:AW158)</f>
        <v>0</v>
      </c>
      <c r="AX158" s="15">
        <f>SUM(Data_sheet_PTD!$AN158:AX158)</f>
        <v>0</v>
      </c>
      <c r="AY158" s="15">
        <f>SUM(Data_sheet_PTD!$AN158:AY158)</f>
        <v>0</v>
      </c>
      <c r="AZ158" s="16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17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3"/>
      <c r="DA158" s="15">
        <f>SUM(Data_sheet_PTD!DA158:$DA158)</f>
        <v>-16.98</v>
      </c>
      <c r="DB158" s="15">
        <f>SUM(Data_sheet_PTD!$DA158:DB158)</f>
        <v>-16.98</v>
      </c>
      <c r="DC158" s="15">
        <f>SUM(Data_sheet_PTD!$DA158:DC158)</f>
        <v>-16.98</v>
      </c>
      <c r="DD158" s="15">
        <f>SUM(Data_sheet_PTD!$DA158:DD158)</f>
        <v>-16.98</v>
      </c>
      <c r="DE158" s="15">
        <f>SUM(Data_sheet_PTD!$DA158:DE158)</f>
        <v>-16.98</v>
      </c>
      <c r="DF158" s="15">
        <f>SUM(Data_sheet_PTD!$DA158:DF158)</f>
        <v>-16.98</v>
      </c>
      <c r="DG158" s="15">
        <f>SUM(Data_sheet_PTD!$DA158:DG158)</f>
        <v>-16.98</v>
      </c>
      <c r="DH158" s="15">
        <f>SUM(Data_sheet_PTD!$DA158:DH158)</f>
        <v>-16.98</v>
      </c>
      <c r="DI158" s="15">
        <f>SUM(Data_sheet_PTD!$DA158:DI158)</f>
        <v>-16.98</v>
      </c>
      <c r="DJ158" s="15">
        <f>SUM(Data_sheet_PTD!$DA158:DJ158)</f>
        <v>-16.98</v>
      </c>
      <c r="DK158" s="15">
        <f>SUM(Data_sheet_PTD!$DA158:DK158)</f>
        <v>-16.98</v>
      </c>
      <c r="DL158" s="15">
        <f>SUM(Data_sheet_PTD!$DA158:DL158)</f>
        <v>-16.98</v>
      </c>
      <c r="DM158" s="13"/>
      <c r="DN158" s="15">
        <f>SUM(Data_sheet_PTD!$DN158:DN158)</f>
        <v>0</v>
      </c>
      <c r="DO158" s="15">
        <f>SUM(Data_sheet_PTD!$DN158:DO158)</f>
        <v>0</v>
      </c>
      <c r="DP158" s="15">
        <f>SUM(Data_sheet_PTD!$DN158:DP158)</f>
        <v>0</v>
      </c>
      <c r="DQ158" s="15">
        <f>SUM(Data_sheet_PTD!$DN158:DQ158)</f>
        <v>0</v>
      </c>
      <c r="DR158" s="15">
        <f>SUM(Data_sheet_PTD!$DN158:DR158)</f>
        <v>0</v>
      </c>
      <c r="DS158" s="15">
        <f>SUM(Data_sheet_PTD!$DN158:DS158)</f>
        <v>0</v>
      </c>
      <c r="DT158" s="15">
        <f>SUM(Data_sheet_PTD!$DN158:DT158)</f>
        <v>0</v>
      </c>
      <c r="DU158" s="15">
        <f>SUM(Data_sheet_PTD!$DN158:DU158)</f>
        <v>0</v>
      </c>
      <c r="DV158" s="15">
        <f>SUM(Data_sheet_PTD!$DN158:DV158)</f>
        <v>0</v>
      </c>
      <c r="DW158" s="15">
        <f>SUM(Data_sheet_PTD!$DN158:DW158)</f>
        <v>0</v>
      </c>
      <c r="DX158" s="15">
        <f>SUM(Data_sheet_PTD!$DN158:DX158)</f>
        <v>0</v>
      </c>
      <c r="DY158" s="15">
        <f>SUM(Data_sheet_PTD!$DN158:DY158)</f>
        <v>0</v>
      </c>
      <c r="DZ158" s="13"/>
      <c r="EB158" s="22">
        <f t="shared" si="7"/>
        <v>0</v>
      </c>
      <c r="EC158" s="22">
        <f t="shared" si="7"/>
        <v>0</v>
      </c>
      <c r="ED158" s="22">
        <f t="shared" si="7"/>
        <v>0</v>
      </c>
      <c r="EE158" s="22">
        <f t="shared" si="6"/>
        <v>0</v>
      </c>
      <c r="EF158" s="22">
        <f t="shared" si="6"/>
        <v>0</v>
      </c>
      <c r="EG158" s="22">
        <f t="shared" si="6"/>
        <v>0</v>
      </c>
      <c r="EH158" s="22">
        <f t="shared" si="6"/>
        <v>0</v>
      </c>
      <c r="EI158" s="22">
        <f t="shared" si="6"/>
        <v>0</v>
      </c>
      <c r="EJ158" s="22">
        <f t="shared" si="6"/>
        <v>0</v>
      </c>
      <c r="EK158" s="22">
        <f t="shared" si="8"/>
        <v>0</v>
      </c>
      <c r="EL158" s="22">
        <f t="shared" si="8"/>
        <v>0</v>
      </c>
      <c r="EM158" s="22">
        <f t="shared" si="8"/>
        <v>0</v>
      </c>
    </row>
    <row r="159" spans="12:143" x14ac:dyDescent="0.3">
      <c r="L159" s="7"/>
      <c r="M159" t="s">
        <v>161</v>
      </c>
      <c r="N159" s="15">
        <f>SUM(Data_sheet_PTD!$N159:N159)</f>
        <v>55687.78</v>
      </c>
      <c r="O159" s="15">
        <f>SUM(Data_sheet_PTD!$N159:O159)</f>
        <v>118231.37</v>
      </c>
      <c r="P159" s="15">
        <f>SUM(Data_sheet_PTD!$N159:P159)</f>
        <v>190772.46</v>
      </c>
      <c r="Q159" s="15">
        <f>SUM(Data_sheet_PTD!$N159:Q159)</f>
        <v>290480.99</v>
      </c>
      <c r="R159" s="15">
        <f>SUM(Data_sheet_PTD!$N159:R159)</f>
        <v>392287.43</v>
      </c>
      <c r="S159" s="15">
        <f>SUM(Data_sheet_PTD!$N159:S159)</f>
        <v>498405.64</v>
      </c>
      <c r="T159" s="15">
        <f>SUM(Data_sheet_PTD!$N159:T159)</f>
        <v>612458.5</v>
      </c>
      <c r="U159" s="15">
        <f>SUM(Data_sheet_PTD!$N159:U159)</f>
        <v>712105.13</v>
      </c>
      <c r="V159" s="15">
        <f>SUM(Data_sheet_PTD!$N159:V159)</f>
        <v>788701.04</v>
      </c>
      <c r="W159" s="15">
        <f>SUM(Data_sheet_PTD!$N159:W159)</f>
        <v>863170.79</v>
      </c>
      <c r="X159" s="15">
        <f>SUM(Data_sheet_PTD!$N159:X159)</f>
        <v>914086.44000000006</v>
      </c>
      <c r="Y159" s="15">
        <f>SUM(Data_sheet_PTD!$N159:Y159)</f>
        <v>960428.91</v>
      </c>
      <c r="Z159" s="16"/>
      <c r="AA159" s="15">
        <f>SUM(Data_sheet_PTD!$AA159:AA159)</f>
        <v>55138.73</v>
      </c>
      <c r="AB159" s="15">
        <f>SUM(Data_sheet_PTD!$AA159:AB159)</f>
        <v>120918.65</v>
      </c>
      <c r="AC159" s="15">
        <f>SUM(Data_sheet_PTD!$AA159:AC159)</f>
        <v>206705.78</v>
      </c>
      <c r="AD159" s="15">
        <f>SUM(Data_sheet_PTD!$AA159:AD159)</f>
        <v>317610.41000000003</v>
      </c>
      <c r="AE159" s="15">
        <f>SUM(Data_sheet_PTD!$AA159:AE159)</f>
        <v>440693.82000000007</v>
      </c>
      <c r="AF159" s="15">
        <f>SUM(Data_sheet_PTD!$AA159:AF159)</f>
        <v>573276.28</v>
      </c>
      <c r="AG159" s="15">
        <f>SUM(Data_sheet_PTD!$AA159:AG159)</f>
        <v>697110.38</v>
      </c>
      <c r="AH159" s="15">
        <f>SUM(Data_sheet_PTD!$AA159:AH159)</f>
        <v>803417.01</v>
      </c>
      <c r="AI159" s="15">
        <f>SUM(Data_sheet_PTD!$AA159:AI159)</f>
        <v>896665.82000000007</v>
      </c>
      <c r="AJ159" s="15">
        <f>SUM(Data_sheet_PTD!$AA159:AJ159)</f>
        <v>985415.57000000007</v>
      </c>
      <c r="AK159" s="15">
        <f>SUM(Data_sheet_PTD!$AA159:AK159)</f>
        <v>1038968.4800000001</v>
      </c>
      <c r="AL159" s="15">
        <f>SUM(Data_sheet_PTD!$AA159:AL159)</f>
        <v>1093542.2100000002</v>
      </c>
      <c r="AM159" s="16"/>
      <c r="AN159" s="15">
        <f>SUM(Data_sheet_PTD!$AN159:AN159)</f>
        <v>77675.839999999997</v>
      </c>
      <c r="AO159" s="15">
        <f>SUM(Data_sheet_PTD!$AN159:AO159)</f>
        <v>160716.64000000001</v>
      </c>
      <c r="AP159" s="15">
        <f>SUM(Data_sheet_PTD!$AN159:AP159)</f>
        <v>259979.53000000003</v>
      </c>
      <c r="AQ159" s="15">
        <f>SUM(Data_sheet_PTD!$AN159:AQ159)</f>
        <v>369738.23000000004</v>
      </c>
      <c r="AR159" s="15">
        <f>SUM(Data_sheet_PTD!$AN159:AR159)</f>
        <v>496841.48000000004</v>
      </c>
      <c r="AS159" s="15">
        <f>SUM(Data_sheet_PTD!$AN159:AS159)</f>
        <v>624757.67000000004</v>
      </c>
      <c r="AT159" s="15">
        <f>SUM(Data_sheet_PTD!$AN159:AT159)</f>
        <v>744915.38</v>
      </c>
      <c r="AU159" s="15">
        <f>SUM(Data_sheet_PTD!$AN159:AU159)</f>
        <v>870820.42</v>
      </c>
      <c r="AV159" s="15">
        <f>SUM(Data_sheet_PTD!$AN159:AV159)</f>
        <v>960999.48</v>
      </c>
      <c r="AW159" s="15">
        <f>SUM(Data_sheet_PTD!$AN159:AW159)</f>
        <v>1033915.5599999999</v>
      </c>
      <c r="AX159" s="15">
        <f>SUM(Data_sheet_PTD!$AN159:AX159)</f>
        <v>1093538.06</v>
      </c>
      <c r="AY159" s="15">
        <f>SUM(Data_sheet_PTD!$AN159:AY159)</f>
        <v>1148999.1100000001</v>
      </c>
      <c r="AZ159" s="16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17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3"/>
      <c r="DA159" s="15">
        <f>SUM(Data_sheet_PTD!DA159:$DA159)</f>
        <v>13809.487528089874</v>
      </c>
      <c r="DB159" s="15">
        <f>SUM(Data_sheet_PTD!$DA159:DB159)</f>
        <v>21739.940561797739</v>
      </c>
      <c r="DC159" s="15">
        <f>SUM(Data_sheet_PTD!$DA159:DC159)</f>
        <v>24062.566853932574</v>
      </c>
      <c r="DD159" s="15">
        <f>SUM(Data_sheet_PTD!$DA159:DD159)</f>
        <v>17983.661573033693</v>
      </c>
      <c r="DE159" s="15">
        <f>SUM(Data_sheet_PTD!$DA159:DE159)</f>
        <v>16290.995955056153</v>
      </c>
      <c r="DF159" s="15">
        <f>SUM(Data_sheet_PTD!$DA159:DF159)</f>
        <v>5875.6837078651333</v>
      </c>
      <c r="DG159" s="15">
        <f>SUM(Data_sheet_PTD!$DA159:DG159)</f>
        <v>-3201.0528089888048</v>
      </c>
      <c r="DH159" s="15">
        <f>SUM(Data_sheet_PTD!$DA159:DH159)</f>
        <v>10738.703707865106</v>
      </c>
      <c r="DI159" s="15">
        <f>SUM(Data_sheet_PTD!$DA159:DI159)</f>
        <v>3615.9622471909424</v>
      </c>
      <c r="DJ159" s="15">
        <f>SUM(Data_sheet_PTD!$DA159:DJ159)</f>
        <v>-15494.834943820315</v>
      </c>
      <c r="DK159" s="15">
        <f>SUM(Data_sheet_PTD!$DA159:DK159)</f>
        <v>-12104.907865168627</v>
      </c>
      <c r="DL159" s="15">
        <f>SUM(Data_sheet_PTD!$DA159:DL159)</f>
        <v>-11217.587865168633</v>
      </c>
      <c r="DM159" s="13"/>
      <c r="DN159" s="15">
        <f>SUM(Data_sheet_PTD!$DN159:DN159)</f>
        <v>8727.6224719101101</v>
      </c>
      <c r="DO159" s="15">
        <f>SUM(Data_sheet_PTD!$DN159:DO159)</f>
        <v>18058.049438202244</v>
      </c>
      <c r="DP159" s="15">
        <f>SUM(Data_sheet_PTD!$DN159:DP159)</f>
        <v>29211.183146067411</v>
      </c>
      <c r="DQ159" s="15">
        <f>SUM(Data_sheet_PTD!$DN159:DQ159)</f>
        <v>34144.158426966293</v>
      </c>
      <c r="DR159" s="15">
        <f>SUM(Data_sheet_PTD!$DN159:DR159)</f>
        <v>39856.664044943827</v>
      </c>
      <c r="DS159" s="15">
        <f>SUM(Data_sheet_PTD!$DN159:DS159)</f>
        <v>45605.706292134841</v>
      </c>
      <c r="DT159" s="15">
        <f>SUM(Data_sheet_PTD!$DN159:DT159)</f>
        <v>51006.052808988781</v>
      </c>
      <c r="DU159" s="15">
        <f>SUM(Data_sheet_PTD!$DN159:DU159)</f>
        <v>56664.706292134855</v>
      </c>
      <c r="DV159" s="15">
        <f>SUM(Data_sheet_PTD!$DN159:DV159)</f>
        <v>60717.697752809014</v>
      </c>
      <c r="DW159" s="15">
        <f>SUM(Data_sheet_PTD!$DN159:DW159)</f>
        <v>63994.824943820255</v>
      </c>
      <c r="DX159" s="15">
        <f>SUM(Data_sheet_PTD!$DN159:DX159)</f>
        <v>66674.487865168572</v>
      </c>
      <c r="DY159" s="15">
        <f>SUM(Data_sheet_PTD!$DN159:DY159)</f>
        <v>66674.487865168572</v>
      </c>
      <c r="DZ159" s="13"/>
      <c r="EB159" s="22">
        <f t="shared" si="7"/>
        <v>0</v>
      </c>
      <c r="EC159" s="22">
        <f t="shared" si="7"/>
        <v>0</v>
      </c>
      <c r="ED159" s="22">
        <f t="shared" si="7"/>
        <v>0</v>
      </c>
      <c r="EE159" s="22">
        <f t="shared" si="6"/>
        <v>0</v>
      </c>
      <c r="EF159" s="22">
        <f t="shared" si="6"/>
        <v>0</v>
      </c>
      <c r="EG159" s="22">
        <f t="shared" si="6"/>
        <v>0</v>
      </c>
      <c r="EH159" s="22">
        <f t="shared" si="6"/>
        <v>0</v>
      </c>
      <c r="EI159" s="22">
        <f t="shared" si="6"/>
        <v>0</v>
      </c>
      <c r="EJ159" s="22">
        <f t="shared" si="6"/>
        <v>0</v>
      </c>
      <c r="EK159" s="22">
        <f t="shared" si="8"/>
        <v>-6.5483618527650833E-11</v>
      </c>
      <c r="EL159" s="22">
        <f t="shared" si="8"/>
        <v>0</v>
      </c>
      <c r="EM159" s="22">
        <f t="shared" si="8"/>
        <v>0</v>
      </c>
    </row>
    <row r="160" spans="12:143" x14ac:dyDescent="0.3">
      <c r="L160" s="7"/>
      <c r="M160" t="s">
        <v>162</v>
      </c>
      <c r="N160" s="15">
        <f>SUM(Data_sheet_PTD!$N160:N160)</f>
        <v>46030.81</v>
      </c>
      <c r="O160" s="15">
        <f>SUM(Data_sheet_PTD!$N160:O160)</f>
        <v>100978.94</v>
      </c>
      <c r="P160" s="15">
        <f>SUM(Data_sheet_PTD!$N160:P160)</f>
        <v>170325.89</v>
      </c>
      <c r="Q160" s="15">
        <f>SUM(Data_sheet_PTD!$N160:Q160)</f>
        <v>261291.17</v>
      </c>
      <c r="R160" s="15">
        <f>SUM(Data_sheet_PTD!$N160:R160)</f>
        <v>346565.69</v>
      </c>
      <c r="S160" s="15">
        <f>SUM(Data_sheet_PTD!$N160:S160)</f>
        <v>437262.46</v>
      </c>
      <c r="T160" s="15">
        <f>SUM(Data_sheet_PTD!$N160:T160)</f>
        <v>536505.59000000008</v>
      </c>
      <c r="U160" s="15">
        <f>SUM(Data_sheet_PTD!$N160:U160)</f>
        <v>619759.59000000008</v>
      </c>
      <c r="V160" s="15">
        <f>SUM(Data_sheet_PTD!$N160:V160)</f>
        <v>690535.05</v>
      </c>
      <c r="W160" s="15">
        <f>SUM(Data_sheet_PTD!$N160:W160)</f>
        <v>760793.21000000008</v>
      </c>
      <c r="X160" s="15">
        <f>SUM(Data_sheet_PTD!$N160:X160)</f>
        <v>809782.05</v>
      </c>
      <c r="Y160" s="15">
        <f>SUM(Data_sheet_PTD!$N160:Y160)</f>
        <v>856542.18</v>
      </c>
      <c r="Z160" s="16"/>
      <c r="AA160" s="15">
        <f>SUM(Data_sheet_PTD!$AA160:AA160)</f>
        <v>57061.36</v>
      </c>
      <c r="AB160" s="15">
        <f>SUM(Data_sheet_PTD!$AA160:AB160)</f>
        <v>121716.61</v>
      </c>
      <c r="AC160" s="15">
        <f>SUM(Data_sheet_PTD!$AA160:AC160)</f>
        <v>209729.57</v>
      </c>
      <c r="AD160" s="15">
        <f>SUM(Data_sheet_PTD!$AA160:AD160)</f>
        <v>314561.74</v>
      </c>
      <c r="AE160" s="15">
        <f>SUM(Data_sheet_PTD!$AA160:AE160)</f>
        <v>432221.89</v>
      </c>
      <c r="AF160" s="15">
        <f>SUM(Data_sheet_PTD!$AA160:AF160)</f>
        <v>566618.14</v>
      </c>
      <c r="AG160" s="15">
        <f>SUM(Data_sheet_PTD!$AA160:AG160)</f>
        <v>687124.08000000007</v>
      </c>
      <c r="AH160" s="15">
        <f>SUM(Data_sheet_PTD!$AA160:AH160)</f>
        <v>793383.18</v>
      </c>
      <c r="AI160" s="15">
        <f>SUM(Data_sheet_PTD!$AA160:AI160)</f>
        <v>888663.31</v>
      </c>
      <c r="AJ160" s="15">
        <f>SUM(Data_sheet_PTD!$AA160:AJ160)</f>
        <v>970682.10000000009</v>
      </c>
      <c r="AK160" s="15">
        <f>SUM(Data_sheet_PTD!$AA160:AK160)</f>
        <v>1033539.6000000001</v>
      </c>
      <c r="AL160" s="15">
        <f>SUM(Data_sheet_PTD!$AA160:AL160)</f>
        <v>1098261.05</v>
      </c>
      <c r="AM160" s="16"/>
      <c r="AN160" s="15">
        <f>SUM(Data_sheet_PTD!$AN160:AN160)</f>
        <v>75171.38</v>
      </c>
      <c r="AO160" s="15">
        <f>SUM(Data_sheet_PTD!$AN160:AO160)</f>
        <v>172369.56</v>
      </c>
      <c r="AP160" s="15">
        <f>SUM(Data_sheet_PTD!$AN160:AP160)</f>
        <v>279085.21999999997</v>
      </c>
      <c r="AQ160" s="15">
        <f>SUM(Data_sheet_PTD!$AN160:AQ160)</f>
        <v>393500.68999999994</v>
      </c>
      <c r="AR160" s="15">
        <f>SUM(Data_sheet_PTD!$AN160:AR160)</f>
        <v>514321.35999999993</v>
      </c>
      <c r="AS160" s="15">
        <f>SUM(Data_sheet_PTD!$AN160:AS160)</f>
        <v>636436.65999999992</v>
      </c>
      <c r="AT160" s="15">
        <f>SUM(Data_sheet_PTD!$AN160:AT160)</f>
        <v>749127.22</v>
      </c>
      <c r="AU160" s="15">
        <f>SUM(Data_sheet_PTD!$AN160:AU160)</f>
        <v>863996.41999999993</v>
      </c>
      <c r="AV160" s="15">
        <f>SUM(Data_sheet_PTD!$AN160:AV160)</f>
        <v>954976.35999999987</v>
      </c>
      <c r="AW160" s="15">
        <f>SUM(Data_sheet_PTD!$AN160:AW160)</f>
        <v>1036437.3599999999</v>
      </c>
      <c r="AX160" s="15">
        <f>SUM(Data_sheet_PTD!$AN160:AX160)</f>
        <v>1101620.1499999999</v>
      </c>
      <c r="AY160" s="15">
        <f>SUM(Data_sheet_PTD!$AN160:AY160)</f>
        <v>1166224.5299999998</v>
      </c>
      <c r="AZ160" s="16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17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3"/>
      <c r="DA160" s="15">
        <f>SUM(Data_sheet_PTD!DA160:$DA160)</f>
        <v>10300.006493506487</v>
      </c>
      <c r="DB160" s="15">
        <f>SUM(Data_sheet_PTD!$DA160:DB160)</f>
        <v>32744.42428571426</v>
      </c>
      <c r="DC160" s="15">
        <f>SUM(Data_sheet_PTD!$DA160:DC160)</f>
        <v>40359.782987012957</v>
      </c>
      <c r="DD160" s="15">
        <f>SUM(Data_sheet_PTD!$DA160:DD160)</f>
        <v>49943.082987012982</v>
      </c>
      <c r="DE160" s="15">
        <f>SUM(Data_sheet_PTD!$DA160:DE160)</f>
        <v>53103.602987013001</v>
      </c>
      <c r="DF160" s="15">
        <f>SUM(Data_sheet_PTD!$DA160:DF160)</f>
        <v>40822.652987013003</v>
      </c>
      <c r="DG160" s="15">
        <f>SUM(Data_sheet_PTD!$DA160:DG160)</f>
        <v>33007.272987013006</v>
      </c>
      <c r="DH160" s="15">
        <f>SUM(Data_sheet_PTD!$DA160:DH160)</f>
        <v>41617.372987012997</v>
      </c>
      <c r="DI160" s="15">
        <f>SUM(Data_sheet_PTD!$DA160:DI160)</f>
        <v>37317.182987012988</v>
      </c>
      <c r="DJ160" s="15">
        <f>SUM(Data_sheet_PTD!$DA160:DJ160)</f>
        <v>36759.392987012994</v>
      </c>
      <c r="DK160" s="15">
        <f>SUM(Data_sheet_PTD!$DA160:DK160)</f>
        <v>39084.682987012995</v>
      </c>
      <c r="DL160" s="15">
        <f>SUM(Data_sheet_PTD!$DA160:DL160)</f>
        <v>38967.612987013003</v>
      </c>
      <c r="DM160" s="13"/>
      <c r="DN160" s="15">
        <f>SUM(Data_sheet_PTD!$DN160:DN160)</f>
        <v>7810.0135064935139</v>
      </c>
      <c r="DO160" s="15">
        <f>SUM(Data_sheet_PTD!$DN160:DO160)</f>
        <v>17908.52571428573</v>
      </c>
      <c r="DP160" s="15">
        <f>SUM(Data_sheet_PTD!$DN160:DP160)</f>
        <v>28995.867012987037</v>
      </c>
      <c r="DQ160" s="15">
        <f>SUM(Data_sheet_PTD!$DN160:DQ160)</f>
        <v>28995.867012987037</v>
      </c>
      <c r="DR160" s="15">
        <f>SUM(Data_sheet_PTD!$DN160:DR160)</f>
        <v>28995.867012987037</v>
      </c>
      <c r="DS160" s="15">
        <f>SUM(Data_sheet_PTD!$DN160:DS160)</f>
        <v>28995.867012987037</v>
      </c>
      <c r="DT160" s="15">
        <f>SUM(Data_sheet_PTD!$DN160:DT160)</f>
        <v>28995.867012987037</v>
      </c>
      <c r="DU160" s="15">
        <f>SUM(Data_sheet_PTD!$DN160:DU160)</f>
        <v>28995.867012987037</v>
      </c>
      <c r="DV160" s="15">
        <f>SUM(Data_sheet_PTD!$DN160:DV160)</f>
        <v>28995.867012987037</v>
      </c>
      <c r="DW160" s="15">
        <f>SUM(Data_sheet_PTD!$DN160:DW160)</f>
        <v>28995.867012987037</v>
      </c>
      <c r="DX160" s="15">
        <f>SUM(Data_sheet_PTD!$DN160:DX160)</f>
        <v>28995.867012987037</v>
      </c>
      <c r="DY160" s="15">
        <f>SUM(Data_sheet_PTD!$DN160:DY160)</f>
        <v>28995.867012987037</v>
      </c>
      <c r="DZ160" s="13"/>
      <c r="EB160" s="22">
        <f t="shared" si="7"/>
        <v>0</v>
      </c>
      <c r="EC160" s="22">
        <f t="shared" si="7"/>
        <v>0</v>
      </c>
      <c r="ED160" s="22">
        <f t="shared" si="7"/>
        <v>0</v>
      </c>
      <c r="EE160" s="22">
        <f t="shared" si="6"/>
        <v>0</v>
      </c>
      <c r="EF160" s="22">
        <f t="shared" si="6"/>
        <v>-1.1641532182693481E-10</v>
      </c>
      <c r="EG160" s="22">
        <f t="shared" si="6"/>
        <v>-1.4551915228366852E-10</v>
      </c>
      <c r="EH160" s="22">
        <f t="shared" si="6"/>
        <v>-1.4551915228366852E-10</v>
      </c>
      <c r="EI160" s="22">
        <f t="shared" si="6"/>
        <v>-1.6007106751203537E-10</v>
      </c>
      <c r="EJ160" s="22">
        <f t="shared" si="6"/>
        <v>-2.0372681319713593E-10</v>
      </c>
      <c r="EK160" s="22">
        <f t="shared" si="8"/>
        <v>-2.6193447411060333E-10</v>
      </c>
      <c r="EL160" s="22">
        <f t="shared" si="8"/>
        <v>-2.1827872842550278E-10</v>
      </c>
      <c r="EM160" s="22">
        <f t="shared" si="8"/>
        <v>-2.9103830456733704E-10</v>
      </c>
    </row>
    <row r="161" spans="12:143" x14ac:dyDescent="0.3">
      <c r="L161" s="7"/>
      <c r="M161" t="s">
        <v>163</v>
      </c>
      <c r="N161" s="15">
        <f>SUM(Data_sheet_PTD!$N161:N161)</f>
        <v>104631.27</v>
      </c>
      <c r="O161" s="15">
        <f>SUM(Data_sheet_PTD!$N161:O161)</f>
        <v>200860.09000000003</v>
      </c>
      <c r="P161" s="15">
        <f>SUM(Data_sheet_PTD!$N161:P161)</f>
        <v>314853.35000000003</v>
      </c>
      <c r="Q161" s="15">
        <f>SUM(Data_sheet_PTD!$N161:Q161)</f>
        <v>468334.5</v>
      </c>
      <c r="R161" s="15">
        <f>SUM(Data_sheet_PTD!$N161:R161)</f>
        <v>605397.44999999995</v>
      </c>
      <c r="S161" s="15">
        <f>SUM(Data_sheet_PTD!$N161:S161)</f>
        <v>778990.97</v>
      </c>
      <c r="T161" s="15">
        <f>SUM(Data_sheet_PTD!$N161:T161)</f>
        <v>985700.77</v>
      </c>
      <c r="U161" s="15">
        <f>SUM(Data_sheet_PTD!$N161:U161)</f>
        <v>1158831.02</v>
      </c>
      <c r="V161" s="15">
        <f>SUM(Data_sheet_PTD!$N161:V161)</f>
        <v>1289917.73</v>
      </c>
      <c r="W161" s="15">
        <f>SUM(Data_sheet_PTD!$N161:W161)</f>
        <v>1413390.89</v>
      </c>
      <c r="X161" s="15">
        <f>SUM(Data_sheet_PTD!$N161:X161)</f>
        <v>1549497.88</v>
      </c>
      <c r="Y161" s="15">
        <f>SUM(Data_sheet_PTD!$N161:Y161)</f>
        <v>1693012.44</v>
      </c>
      <c r="Z161" s="16"/>
      <c r="AA161" s="15">
        <f>SUM(Data_sheet_PTD!$AA161:AA161)</f>
        <v>127900.01</v>
      </c>
      <c r="AB161" s="15">
        <f>SUM(Data_sheet_PTD!$AA161:AB161)</f>
        <v>243869.25</v>
      </c>
      <c r="AC161" s="15">
        <f>SUM(Data_sheet_PTD!$AA161:AC161)</f>
        <v>391054.67000000004</v>
      </c>
      <c r="AD161" s="15">
        <f>SUM(Data_sheet_PTD!$AA161:AD161)</f>
        <v>549599.55000000005</v>
      </c>
      <c r="AE161" s="15">
        <f>SUM(Data_sheet_PTD!$AA161:AE161)</f>
        <v>727382.28</v>
      </c>
      <c r="AF161" s="15">
        <f>SUM(Data_sheet_PTD!$AA161:AF161)</f>
        <v>964979.91</v>
      </c>
      <c r="AG161" s="15">
        <f>SUM(Data_sheet_PTD!$AA161:AG161)</f>
        <v>1229331.9100000001</v>
      </c>
      <c r="AH161" s="15">
        <f>SUM(Data_sheet_PTD!$AA161:AH161)</f>
        <v>1474954.2300000002</v>
      </c>
      <c r="AI161" s="15">
        <f>SUM(Data_sheet_PTD!$AA161:AI161)</f>
        <v>1659417.7100000002</v>
      </c>
      <c r="AJ161" s="15">
        <f>SUM(Data_sheet_PTD!$AA161:AJ161)</f>
        <v>1824974.62</v>
      </c>
      <c r="AK161" s="15">
        <f>SUM(Data_sheet_PTD!$AA161:AK161)</f>
        <v>2027197.98</v>
      </c>
      <c r="AL161" s="15">
        <f>SUM(Data_sheet_PTD!$AA161:AL161)</f>
        <v>2231887.94</v>
      </c>
      <c r="AM161" s="16"/>
      <c r="AN161" s="15">
        <f>SUM(Data_sheet_PTD!$AN161:AN161)</f>
        <v>171210.99</v>
      </c>
      <c r="AO161" s="15">
        <f>SUM(Data_sheet_PTD!$AN161:AO161)</f>
        <v>330134.64</v>
      </c>
      <c r="AP161" s="15">
        <f>SUM(Data_sheet_PTD!$AN161:AP161)</f>
        <v>515135.38</v>
      </c>
      <c r="AQ161" s="15">
        <f>SUM(Data_sheet_PTD!$AN161:AQ161)</f>
        <v>713665.31</v>
      </c>
      <c r="AR161" s="15">
        <f>SUM(Data_sheet_PTD!$AN161:AR161)</f>
        <v>920972.70000000007</v>
      </c>
      <c r="AS161" s="15">
        <f>SUM(Data_sheet_PTD!$AN161:AS161)</f>
        <v>1175443.6600000001</v>
      </c>
      <c r="AT161" s="15">
        <f>SUM(Data_sheet_PTD!$AN161:AT161)</f>
        <v>1458522.27</v>
      </c>
      <c r="AU161" s="15">
        <f>SUM(Data_sheet_PTD!$AN161:AU161)</f>
        <v>1718132.84</v>
      </c>
      <c r="AV161" s="15">
        <f>SUM(Data_sheet_PTD!$AN161:AV161)</f>
        <v>1881934.77</v>
      </c>
      <c r="AW161" s="15">
        <f>SUM(Data_sheet_PTD!$AN161:AW161)</f>
        <v>2026960.92</v>
      </c>
      <c r="AX161" s="15">
        <f>SUM(Data_sheet_PTD!$AN161:AX161)</f>
        <v>2210773.0099999998</v>
      </c>
      <c r="AY161" s="15">
        <f>SUM(Data_sheet_PTD!$AN161:AY161)</f>
        <v>2392836.29</v>
      </c>
      <c r="AZ161" s="16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17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3"/>
      <c r="DA161" s="15">
        <f>SUM(Data_sheet_PTD!DA161:$DA161)</f>
        <v>10173.369032258059</v>
      </c>
      <c r="DB161" s="15">
        <f>SUM(Data_sheet_PTD!$DA161:DB161)</f>
        <v>22368.362903225774</v>
      </c>
      <c r="DC161" s="15">
        <f>SUM(Data_sheet_PTD!$DA161:DC161)</f>
        <v>24377.088064516065</v>
      </c>
      <c r="DD161" s="15">
        <f>SUM(Data_sheet_PTD!$DA161:DD161)</f>
        <v>25936.990322580568</v>
      </c>
      <c r="DE161" s="15">
        <f>SUM(Data_sheet_PTD!$DA161:DE161)</f>
        <v>15337.639354838633</v>
      </c>
      <c r="DF161" s="15">
        <f>SUM(Data_sheet_PTD!$DA161:DF161)</f>
        <v>4848.5005376343361</v>
      </c>
      <c r="DG161" s="15">
        <f>SUM(Data_sheet_PTD!$DA161:DG161)</f>
        <v>-6863.4496774194704</v>
      </c>
      <c r="DH161" s="15">
        <f>SUM(Data_sheet_PTD!$DA161:DH161)</f>
        <v>-1249.7341935485019</v>
      </c>
      <c r="DI161" s="15">
        <f>SUM(Data_sheet_PTD!$DA161:DI161)</f>
        <v>-27195.217419354973</v>
      </c>
      <c r="DJ161" s="15">
        <f>SUM(Data_sheet_PTD!$DA161:DJ161)</f>
        <v>-56790.111794354962</v>
      </c>
      <c r="DK161" s="15">
        <f>SUM(Data_sheet_PTD!$DA161:DK161)</f>
        <v>-80945.509606854946</v>
      </c>
      <c r="DL161" s="15">
        <f>SUM(Data_sheet_PTD!$DA161:DL161)</f>
        <v>-109261.66710685487</v>
      </c>
      <c r="DM161" s="13"/>
      <c r="DN161" s="15">
        <f>SUM(Data_sheet_PTD!$DN161:DN161)</f>
        <v>33137.610967741937</v>
      </c>
      <c r="DO161" s="15">
        <f>SUM(Data_sheet_PTD!$DN161:DO161)</f>
        <v>63897.027096774196</v>
      </c>
      <c r="DP161" s="15">
        <f>SUM(Data_sheet_PTD!$DN161:DP161)</f>
        <v>99703.621935483883</v>
      </c>
      <c r="DQ161" s="15">
        <f>SUM(Data_sheet_PTD!$DN161:DQ161)</f>
        <v>138128.76967741939</v>
      </c>
      <c r="DR161" s="15">
        <f>SUM(Data_sheet_PTD!$DN161:DR161)</f>
        <v>178252.78064516134</v>
      </c>
      <c r="DS161" s="15">
        <f>SUM(Data_sheet_PTD!$DN161:DS161)</f>
        <v>205615.24946236567</v>
      </c>
      <c r="DT161" s="15">
        <f>SUM(Data_sheet_PTD!$DN161:DT161)</f>
        <v>236053.80967741946</v>
      </c>
      <c r="DU161" s="15">
        <f>SUM(Data_sheet_PTD!$DN161:DU161)</f>
        <v>244428.34419354849</v>
      </c>
      <c r="DV161" s="15">
        <f>SUM(Data_sheet_PTD!$DN161:DV161)</f>
        <v>249712.27741935494</v>
      </c>
      <c r="DW161" s="15">
        <f>SUM(Data_sheet_PTD!$DN161:DW161)</f>
        <v>258776.41179435494</v>
      </c>
      <c r="DX161" s="15">
        <f>SUM(Data_sheet_PTD!$DN161:DX161)</f>
        <v>264520.5396068549</v>
      </c>
      <c r="DY161" s="15">
        <f>SUM(Data_sheet_PTD!$DN161:DY161)</f>
        <v>270210.01710685488</v>
      </c>
      <c r="DZ161" s="13"/>
      <c r="EB161" s="22">
        <f t="shared" si="7"/>
        <v>0</v>
      </c>
      <c r="EC161" s="22">
        <f t="shared" si="7"/>
        <v>0</v>
      </c>
      <c r="ED161" s="22">
        <f t="shared" si="7"/>
        <v>0</v>
      </c>
      <c r="EE161" s="22">
        <f t="shared" si="6"/>
        <v>0</v>
      </c>
      <c r="EF161" s="22">
        <f t="shared" si="6"/>
        <v>0</v>
      </c>
      <c r="EG161" s="22">
        <f t="shared" si="6"/>
        <v>0</v>
      </c>
      <c r="EH161" s="22">
        <f t="shared" si="6"/>
        <v>0</v>
      </c>
      <c r="EI161" s="22">
        <f t="shared" si="6"/>
        <v>0</v>
      </c>
      <c r="EJ161" s="22">
        <f t="shared" si="6"/>
        <v>0</v>
      </c>
      <c r="EK161" s="22">
        <f t="shared" si="8"/>
        <v>0</v>
      </c>
      <c r="EL161" s="22">
        <f t="shared" si="8"/>
        <v>0</v>
      </c>
      <c r="EM161" s="22">
        <f t="shared" si="8"/>
        <v>0</v>
      </c>
    </row>
    <row r="162" spans="12:143" x14ac:dyDescent="0.3">
      <c r="L162" s="7"/>
      <c r="M162" t="s">
        <v>164</v>
      </c>
      <c r="N162" s="15">
        <f>SUM(Data_sheet_PTD!$N162:N162)</f>
        <v>34910.379999999997</v>
      </c>
      <c r="O162" s="15">
        <f>SUM(Data_sheet_PTD!$N162:O162)</f>
        <v>69960</v>
      </c>
      <c r="P162" s="15">
        <f>SUM(Data_sheet_PTD!$N162:P162)</f>
        <v>117945.83</v>
      </c>
      <c r="Q162" s="15">
        <f>SUM(Data_sheet_PTD!$N162:Q162)</f>
        <v>170284.75</v>
      </c>
      <c r="R162" s="15">
        <f>SUM(Data_sheet_PTD!$N162:R162)</f>
        <v>217539.03</v>
      </c>
      <c r="S162" s="15">
        <f>SUM(Data_sheet_PTD!$N162:S162)</f>
        <v>264614.51</v>
      </c>
      <c r="T162" s="15">
        <f>SUM(Data_sheet_PTD!$N162:T162)</f>
        <v>305445.55</v>
      </c>
      <c r="U162" s="15">
        <f>SUM(Data_sheet_PTD!$N162:U162)</f>
        <v>337520.73</v>
      </c>
      <c r="V162" s="15">
        <f>SUM(Data_sheet_PTD!$N162:V162)</f>
        <v>365447.13999999996</v>
      </c>
      <c r="W162" s="15">
        <f>SUM(Data_sheet_PTD!$N162:W162)</f>
        <v>395776.36999999994</v>
      </c>
      <c r="X162" s="15">
        <f>SUM(Data_sheet_PTD!$N162:X162)</f>
        <v>420859.65999999992</v>
      </c>
      <c r="Y162" s="15">
        <f>SUM(Data_sheet_PTD!$N162:Y162)</f>
        <v>443484.8899999999</v>
      </c>
      <c r="Z162" s="16"/>
      <c r="AA162" s="15">
        <f>SUM(Data_sheet_PTD!$AA162:AA162)</f>
        <v>29565.919999999998</v>
      </c>
      <c r="AB162" s="15">
        <f>SUM(Data_sheet_PTD!$AA162:AB162)</f>
        <v>60792.1</v>
      </c>
      <c r="AC162" s="15">
        <f>SUM(Data_sheet_PTD!$AA162:AC162)</f>
        <v>104676.9</v>
      </c>
      <c r="AD162" s="15">
        <f>SUM(Data_sheet_PTD!$AA162:AD162)</f>
        <v>152540.51</v>
      </c>
      <c r="AE162" s="15">
        <f>SUM(Data_sheet_PTD!$AA162:AE162)</f>
        <v>202749.23</v>
      </c>
      <c r="AF162" s="15">
        <f>SUM(Data_sheet_PTD!$AA162:AF162)</f>
        <v>261235.19</v>
      </c>
      <c r="AG162" s="15">
        <f>SUM(Data_sheet_PTD!$AA162:AG162)</f>
        <v>310240.66000000003</v>
      </c>
      <c r="AH162" s="15">
        <f>SUM(Data_sheet_PTD!$AA162:AH162)</f>
        <v>353461.45</v>
      </c>
      <c r="AI162" s="15">
        <f>SUM(Data_sheet_PTD!$AA162:AI162)</f>
        <v>393671.65</v>
      </c>
      <c r="AJ162" s="15">
        <f>SUM(Data_sheet_PTD!$AA162:AJ162)</f>
        <v>432499.61000000004</v>
      </c>
      <c r="AK162" s="15">
        <f>SUM(Data_sheet_PTD!$AA162:AK162)</f>
        <v>468715.17000000004</v>
      </c>
      <c r="AL162" s="15">
        <f>SUM(Data_sheet_PTD!$AA162:AL162)</f>
        <v>507008.50000000006</v>
      </c>
      <c r="AM162" s="16"/>
      <c r="AN162" s="15">
        <f>SUM(Data_sheet_PTD!$AN162:AN162)</f>
        <v>44895.13</v>
      </c>
      <c r="AO162" s="15">
        <f>SUM(Data_sheet_PTD!$AN162:AO162)</f>
        <v>95857.38</v>
      </c>
      <c r="AP162" s="15">
        <f>SUM(Data_sheet_PTD!$AN162:AP162)</f>
        <v>160349.31</v>
      </c>
      <c r="AQ162" s="15">
        <f>SUM(Data_sheet_PTD!$AN162:AQ162)</f>
        <v>219915.45</v>
      </c>
      <c r="AR162" s="15">
        <f>SUM(Data_sheet_PTD!$AN162:AR162)</f>
        <v>283744.40000000002</v>
      </c>
      <c r="AS162" s="15">
        <f>SUM(Data_sheet_PTD!$AN162:AS162)</f>
        <v>346291.96</v>
      </c>
      <c r="AT162" s="15">
        <f>SUM(Data_sheet_PTD!$AN162:AT162)</f>
        <v>402311.49</v>
      </c>
      <c r="AU162" s="15">
        <f>SUM(Data_sheet_PTD!$AN162:AU162)</f>
        <v>451405.99</v>
      </c>
      <c r="AV162" s="15">
        <f>SUM(Data_sheet_PTD!$AN162:AV162)</f>
        <v>494175.70999999996</v>
      </c>
      <c r="AW162" s="15">
        <f>SUM(Data_sheet_PTD!$AN162:AW162)</f>
        <v>538640.8899999999</v>
      </c>
      <c r="AX162" s="15">
        <f>SUM(Data_sheet_PTD!$AN162:AX162)</f>
        <v>582201.17999999993</v>
      </c>
      <c r="AY162" s="15">
        <f>SUM(Data_sheet_PTD!$AN162:AY162)</f>
        <v>626830.31999999995</v>
      </c>
      <c r="AZ162" s="16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17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3"/>
      <c r="DA162" s="15">
        <f>SUM(Data_sheet_PTD!DA162:$DA162)</f>
        <v>12487.746075949362</v>
      </c>
      <c r="DB162" s="15">
        <f>SUM(Data_sheet_PTD!$DA162:DB162)</f>
        <v>30288.540759493666</v>
      </c>
      <c r="DC162" s="15">
        <f>SUM(Data_sheet_PTD!$DA162:DC162)</f>
        <v>48446.610126582265</v>
      </c>
      <c r="DD162" s="15">
        <f>SUM(Data_sheet_PTD!$DA162:DD162)</f>
        <v>58641.136582278457</v>
      </c>
      <c r="DE162" s="15">
        <f>SUM(Data_sheet_PTD!$DA162:DE162)</f>
        <v>72261.366582278453</v>
      </c>
      <c r="DF162" s="15">
        <f>SUM(Data_sheet_PTD!$DA162:DF162)</f>
        <v>76322.966582278459</v>
      </c>
      <c r="DG162" s="15">
        <f>SUM(Data_sheet_PTD!$DA162:DG162)</f>
        <v>82636.782457278445</v>
      </c>
      <c r="DH162" s="15">
        <f>SUM(Data_sheet_PTD!$DA162:DH162)</f>
        <v>87896.811207278442</v>
      </c>
      <c r="DI162" s="15">
        <f>SUM(Data_sheet_PTD!$DA162:DI162)</f>
        <v>89921.709707278453</v>
      </c>
      <c r="DJ162" s="15">
        <f>SUM(Data_sheet_PTD!$DA162:DJ162)</f>
        <v>94461.024028266096</v>
      </c>
      <c r="DK162" s="15">
        <f>SUM(Data_sheet_PTD!$DA162:DK162)</f>
        <v>100192.40995419203</v>
      </c>
      <c r="DL162" s="15">
        <f>SUM(Data_sheet_PTD!$DA162:DL162)</f>
        <v>104875.28884308091</v>
      </c>
      <c r="DM162" s="13"/>
      <c r="DN162" s="15">
        <f>SUM(Data_sheet_PTD!$DN162:DN162)</f>
        <v>2841.4639240506353</v>
      </c>
      <c r="DO162" s="15">
        <f>SUM(Data_sheet_PTD!$DN162:DO162)</f>
        <v>4776.7392405063329</v>
      </c>
      <c r="DP162" s="15">
        <f>SUM(Data_sheet_PTD!$DN162:DP162)</f>
        <v>7225.7998734177272</v>
      </c>
      <c r="DQ162" s="15">
        <f>SUM(Data_sheet_PTD!$DN162:DQ162)</f>
        <v>8733.8034177215268</v>
      </c>
      <c r="DR162" s="15">
        <f>SUM(Data_sheet_PTD!$DN162:DR162)</f>
        <v>8733.8034177215268</v>
      </c>
      <c r="DS162" s="15">
        <f>SUM(Data_sheet_PTD!$DN162:DS162)</f>
        <v>8733.8034177215268</v>
      </c>
      <c r="DT162" s="15">
        <f>SUM(Data_sheet_PTD!$DN162:DT162)</f>
        <v>9434.0475427215279</v>
      </c>
      <c r="DU162" s="15">
        <f>SUM(Data_sheet_PTD!$DN162:DU162)</f>
        <v>10047.728792721529</v>
      </c>
      <c r="DV162" s="15">
        <f>SUM(Data_sheet_PTD!$DN162:DV162)</f>
        <v>10582.35029272153</v>
      </c>
      <c r="DW162" s="15">
        <f>SUM(Data_sheet_PTD!$DN162:DW162)</f>
        <v>11680.255971733877</v>
      </c>
      <c r="DX162" s="15">
        <f>SUM(Data_sheet_PTD!$DN162:DX162)</f>
        <v>13293.600045807952</v>
      </c>
      <c r="DY162" s="15">
        <f>SUM(Data_sheet_PTD!$DN162:DY162)</f>
        <v>14946.531156919065</v>
      </c>
      <c r="DZ162" s="13"/>
      <c r="EB162" s="22">
        <f t="shared" si="7"/>
        <v>0</v>
      </c>
      <c r="EC162" s="22">
        <f t="shared" si="7"/>
        <v>0</v>
      </c>
      <c r="ED162" s="22">
        <f t="shared" si="7"/>
        <v>0</v>
      </c>
      <c r="EE162" s="22">
        <f t="shared" si="6"/>
        <v>0</v>
      </c>
      <c r="EF162" s="22">
        <f t="shared" si="6"/>
        <v>0</v>
      </c>
      <c r="EG162" s="22">
        <f t="shared" si="6"/>
        <v>0</v>
      </c>
      <c r="EH162" s="22">
        <f t="shared" si="6"/>
        <v>0</v>
      </c>
      <c r="EI162" s="22">
        <f t="shared" si="6"/>
        <v>0</v>
      </c>
      <c r="EJ162" s="22">
        <f t="shared" si="6"/>
        <v>0</v>
      </c>
      <c r="EK162" s="22">
        <f t="shared" si="8"/>
        <v>-1.1641532182693481E-10</v>
      </c>
      <c r="EL162" s="22">
        <f t="shared" si="8"/>
        <v>0</v>
      </c>
      <c r="EM162" s="22">
        <f t="shared" si="8"/>
        <v>0</v>
      </c>
    </row>
    <row r="163" spans="12:143" x14ac:dyDescent="0.3">
      <c r="L163" s="7"/>
      <c r="M163" t="s">
        <v>165</v>
      </c>
      <c r="N163" s="15">
        <f>SUM(Data_sheet_PTD!$N163:N163)</f>
        <v>0</v>
      </c>
      <c r="O163" s="15">
        <f>SUM(Data_sheet_PTD!$N163:O163)</f>
        <v>0</v>
      </c>
      <c r="P163" s="15">
        <f>SUM(Data_sheet_PTD!$N163:P163)</f>
        <v>0</v>
      </c>
      <c r="Q163" s="15">
        <f>SUM(Data_sheet_PTD!$N163:Q163)</f>
        <v>0</v>
      </c>
      <c r="R163" s="15">
        <f>SUM(Data_sheet_PTD!$N163:R163)</f>
        <v>0</v>
      </c>
      <c r="S163" s="15">
        <f>SUM(Data_sheet_PTD!$N163:S163)</f>
        <v>0</v>
      </c>
      <c r="T163" s="15">
        <f>SUM(Data_sheet_PTD!$N163:T163)</f>
        <v>0</v>
      </c>
      <c r="U163" s="15">
        <f>SUM(Data_sheet_PTD!$N163:U163)</f>
        <v>0</v>
      </c>
      <c r="V163" s="15">
        <f>SUM(Data_sheet_PTD!$N163:V163)</f>
        <v>0</v>
      </c>
      <c r="W163" s="15">
        <f>SUM(Data_sheet_PTD!$N163:W163)</f>
        <v>0</v>
      </c>
      <c r="X163" s="15">
        <f>SUM(Data_sheet_PTD!$N163:X163)</f>
        <v>0</v>
      </c>
      <c r="Y163" s="15">
        <f>SUM(Data_sheet_PTD!$N163:Y163)</f>
        <v>0</v>
      </c>
      <c r="Z163" s="16"/>
      <c r="AA163" s="15">
        <f>SUM(Data_sheet_PTD!$AA163:AA163)</f>
        <v>0</v>
      </c>
      <c r="AB163" s="15">
        <f>SUM(Data_sheet_PTD!$AA163:AB163)</f>
        <v>0</v>
      </c>
      <c r="AC163" s="15">
        <f>SUM(Data_sheet_PTD!$AA163:AC163)</f>
        <v>0</v>
      </c>
      <c r="AD163" s="15">
        <f>SUM(Data_sheet_PTD!$AA163:AD163)</f>
        <v>0</v>
      </c>
      <c r="AE163" s="15">
        <f>SUM(Data_sheet_PTD!$AA163:AE163)</f>
        <v>0</v>
      </c>
      <c r="AF163" s="15">
        <f>SUM(Data_sheet_PTD!$AA163:AF163)</f>
        <v>0</v>
      </c>
      <c r="AG163" s="15">
        <f>SUM(Data_sheet_PTD!$AA163:AG163)</f>
        <v>0</v>
      </c>
      <c r="AH163" s="15">
        <f>SUM(Data_sheet_PTD!$AA163:AH163)</f>
        <v>0</v>
      </c>
      <c r="AI163" s="15">
        <f>SUM(Data_sheet_PTD!$AA163:AI163)</f>
        <v>0</v>
      </c>
      <c r="AJ163" s="15">
        <f>SUM(Data_sheet_PTD!$AA163:AJ163)</f>
        <v>0</v>
      </c>
      <c r="AK163" s="15">
        <f>SUM(Data_sheet_PTD!$AA163:AK163)</f>
        <v>0</v>
      </c>
      <c r="AL163" s="15">
        <f>SUM(Data_sheet_PTD!$AA163:AL163)</f>
        <v>0</v>
      </c>
      <c r="AM163" s="16"/>
      <c r="AN163" s="15">
        <f>SUM(Data_sheet_PTD!$AN163:AN163)</f>
        <v>0</v>
      </c>
      <c r="AO163" s="15">
        <f>SUM(Data_sheet_PTD!$AN163:AO163)</f>
        <v>0</v>
      </c>
      <c r="AP163" s="15">
        <f>SUM(Data_sheet_PTD!$AN163:AP163)</f>
        <v>0</v>
      </c>
      <c r="AQ163" s="15">
        <f>SUM(Data_sheet_PTD!$AN163:AQ163)</f>
        <v>0</v>
      </c>
      <c r="AR163" s="15">
        <f>SUM(Data_sheet_PTD!$AN163:AR163)</f>
        <v>0</v>
      </c>
      <c r="AS163" s="15">
        <f>SUM(Data_sheet_PTD!$AN163:AS163)</f>
        <v>0</v>
      </c>
      <c r="AT163" s="15">
        <f>SUM(Data_sheet_PTD!$AN163:AT163)</f>
        <v>0</v>
      </c>
      <c r="AU163" s="15">
        <f>SUM(Data_sheet_PTD!$AN163:AU163)</f>
        <v>0</v>
      </c>
      <c r="AV163" s="15">
        <f>SUM(Data_sheet_PTD!$AN163:AV163)</f>
        <v>0</v>
      </c>
      <c r="AW163" s="15">
        <f>SUM(Data_sheet_PTD!$AN163:AW163)</f>
        <v>0</v>
      </c>
      <c r="AX163" s="15">
        <f>SUM(Data_sheet_PTD!$AN163:AX163)</f>
        <v>0</v>
      </c>
      <c r="AY163" s="15">
        <f>SUM(Data_sheet_PTD!$AN163:AY163)</f>
        <v>0</v>
      </c>
      <c r="AZ163" s="16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17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3"/>
      <c r="DA163" s="15">
        <f>SUM(Data_sheet_PTD!DA163:$DA163)</f>
        <v>0</v>
      </c>
      <c r="DB163" s="15">
        <f>SUM(Data_sheet_PTD!$DA163:DB163)</f>
        <v>0</v>
      </c>
      <c r="DC163" s="15">
        <f>SUM(Data_sheet_PTD!$DA163:DC163)</f>
        <v>0</v>
      </c>
      <c r="DD163" s="15">
        <f>SUM(Data_sheet_PTD!$DA163:DD163)</f>
        <v>0</v>
      </c>
      <c r="DE163" s="15">
        <f>SUM(Data_sheet_PTD!$DA163:DE163)</f>
        <v>0</v>
      </c>
      <c r="DF163" s="15">
        <f>SUM(Data_sheet_PTD!$DA163:DF163)</f>
        <v>0</v>
      </c>
      <c r="DG163" s="15">
        <f>SUM(Data_sheet_PTD!$DA163:DG163)</f>
        <v>0</v>
      </c>
      <c r="DH163" s="15">
        <f>SUM(Data_sheet_PTD!$DA163:DH163)</f>
        <v>0</v>
      </c>
      <c r="DI163" s="15">
        <f>SUM(Data_sheet_PTD!$DA163:DI163)</f>
        <v>0</v>
      </c>
      <c r="DJ163" s="15">
        <f>SUM(Data_sheet_PTD!$DA163:DJ163)</f>
        <v>0</v>
      </c>
      <c r="DK163" s="15">
        <f>SUM(Data_sheet_PTD!$DA163:DK163)</f>
        <v>0</v>
      </c>
      <c r="DL163" s="15">
        <f>SUM(Data_sheet_PTD!$DA163:DL163)</f>
        <v>0</v>
      </c>
      <c r="DM163" s="13"/>
      <c r="DN163" s="15">
        <f>SUM(Data_sheet_PTD!$DN163:DN163)</f>
        <v>0</v>
      </c>
      <c r="DO163" s="15">
        <f>SUM(Data_sheet_PTD!$DN163:DO163)</f>
        <v>0</v>
      </c>
      <c r="DP163" s="15">
        <f>SUM(Data_sheet_PTD!$DN163:DP163)</f>
        <v>0</v>
      </c>
      <c r="DQ163" s="15">
        <f>SUM(Data_sheet_PTD!$DN163:DQ163)</f>
        <v>0</v>
      </c>
      <c r="DR163" s="15">
        <f>SUM(Data_sheet_PTD!$DN163:DR163)</f>
        <v>0</v>
      </c>
      <c r="DS163" s="15">
        <f>SUM(Data_sheet_PTD!$DN163:DS163)</f>
        <v>0</v>
      </c>
      <c r="DT163" s="15">
        <f>SUM(Data_sheet_PTD!$DN163:DT163)</f>
        <v>0</v>
      </c>
      <c r="DU163" s="15">
        <f>SUM(Data_sheet_PTD!$DN163:DU163)</f>
        <v>0</v>
      </c>
      <c r="DV163" s="15">
        <f>SUM(Data_sheet_PTD!$DN163:DV163)</f>
        <v>0</v>
      </c>
      <c r="DW163" s="15">
        <f>SUM(Data_sheet_PTD!$DN163:DW163)</f>
        <v>0</v>
      </c>
      <c r="DX163" s="15">
        <f>SUM(Data_sheet_PTD!$DN163:DX163)</f>
        <v>0</v>
      </c>
      <c r="DY163" s="15">
        <f>SUM(Data_sheet_PTD!$DN163:DY163)</f>
        <v>0</v>
      </c>
      <c r="DZ163" s="13"/>
      <c r="EB163" s="22">
        <f t="shared" si="7"/>
        <v>0</v>
      </c>
      <c r="EC163" s="22">
        <f t="shared" si="7"/>
        <v>0</v>
      </c>
      <c r="ED163" s="22">
        <f t="shared" si="7"/>
        <v>0</v>
      </c>
      <c r="EE163" s="22">
        <f t="shared" si="6"/>
        <v>0</v>
      </c>
      <c r="EF163" s="22">
        <f t="shared" si="6"/>
        <v>0</v>
      </c>
      <c r="EG163" s="22">
        <f t="shared" si="6"/>
        <v>0</v>
      </c>
      <c r="EH163" s="22">
        <f t="shared" si="6"/>
        <v>0</v>
      </c>
      <c r="EI163" s="22">
        <f t="shared" si="6"/>
        <v>0</v>
      </c>
      <c r="EJ163" s="22">
        <f t="shared" si="6"/>
        <v>0</v>
      </c>
      <c r="EK163" s="22">
        <f t="shared" si="8"/>
        <v>0</v>
      </c>
      <c r="EL163" s="22">
        <f t="shared" si="8"/>
        <v>0</v>
      </c>
      <c r="EM163" s="22">
        <f t="shared" si="8"/>
        <v>0</v>
      </c>
    </row>
    <row r="164" spans="12:143" x14ac:dyDescent="0.3">
      <c r="L164" s="7"/>
      <c r="M164" t="s">
        <v>166</v>
      </c>
      <c r="N164" s="15">
        <f>SUM(Data_sheet_PTD!$N164:N164)</f>
        <v>58718.6</v>
      </c>
      <c r="O164" s="15">
        <f>SUM(Data_sheet_PTD!$N164:O164)</f>
        <v>121249.45999999999</v>
      </c>
      <c r="P164" s="15">
        <f>SUM(Data_sheet_PTD!$N164:P164)</f>
        <v>198775.18</v>
      </c>
      <c r="Q164" s="15">
        <f>SUM(Data_sheet_PTD!$N164:Q164)</f>
        <v>298334.17</v>
      </c>
      <c r="R164" s="15">
        <f>SUM(Data_sheet_PTD!$N164:R164)</f>
        <v>387317.89999999997</v>
      </c>
      <c r="S164" s="15">
        <f>SUM(Data_sheet_PTD!$N164:S164)</f>
        <v>483917.79</v>
      </c>
      <c r="T164" s="15">
        <f>SUM(Data_sheet_PTD!$N164:T164)</f>
        <v>601190.46</v>
      </c>
      <c r="U164" s="15">
        <f>SUM(Data_sheet_PTD!$N164:U164)</f>
        <v>693752.7</v>
      </c>
      <c r="V164" s="15">
        <f>SUM(Data_sheet_PTD!$N164:V164)</f>
        <v>771239.12999999989</v>
      </c>
      <c r="W164" s="15">
        <f>SUM(Data_sheet_PTD!$N164:W164)</f>
        <v>846483.66999999993</v>
      </c>
      <c r="X164" s="15">
        <f>SUM(Data_sheet_PTD!$N164:X164)</f>
        <v>903198.65999999992</v>
      </c>
      <c r="Y164" s="15">
        <f>SUM(Data_sheet_PTD!$N164:Y164)</f>
        <v>953633.61999999988</v>
      </c>
      <c r="Z164" s="16"/>
      <c r="AA164" s="15">
        <f>SUM(Data_sheet_PTD!$AA164:AA164)</f>
        <v>69163.61</v>
      </c>
      <c r="AB164" s="15">
        <f>SUM(Data_sheet_PTD!$AA164:AB164)</f>
        <v>137040.19</v>
      </c>
      <c r="AC164" s="15">
        <f>SUM(Data_sheet_PTD!$AA164:AC164)</f>
        <v>234636.25</v>
      </c>
      <c r="AD164" s="15">
        <f>SUM(Data_sheet_PTD!$AA164:AD164)</f>
        <v>344134.26</v>
      </c>
      <c r="AE164" s="15">
        <f>SUM(Data_sheet_PTD!$AA164:AE164)</f>
        <v>454645.93</v>
      </c>
      <c r="AF164" s="15">
        <f>SUM(Data_sheet_PTD!$AA164:AF164)</f>
        <v>585851.34</v>
      </c>
      <c r="AG164" s="15">
        <f>SUM(Data_sheet_PTD!$AA164:AG164)</f>
        <v>707945.75</v>
      </c>
      <c r="AH164" s="15">
        <f>SUM(Data_sheet_PTD!$AA164:AH164)</f>
        <v>814501.38</v>
      </c>
      <c r="AI164" s="15">
        <f>SUM(Data_sheet_PTD!$AA164:AI164)</f>
        <v>915932.23</v>
      </c>
      <c r="AJ164" s="15">
        <f>SUM(Data_sheet_PTD!$AA164:AJ164)</f>
        <v>1001780.33</v>
      </c>
      <c r="AK164" s="15">
        <f>SUM(Data_sheet_PTD!$AA164:AK164)</f>
        <v>1060404.6399999999</v>
      </c>
      <c r="AL164" s="15">
        <f>SUM(Data_sheet_PTD!$AA164:AL164)</f>
        <v>1120736.3399999999</v>
      </c>
      <c r="AM164" s="16"/>
      <c r="AN164" s="15">
        <f>SUM(Data_sheet_PTD!$AN164:AN164)</f>
        <v>73130</v>
      </c>
      <c r="AO164" s="15">
        <f>SUM(Data_sheet_PTD!$AN164:AO164)</f>
        <v>164177.58000000002</v>
      </c>
      <c r="AP164" s="15">
        <f>SUM(Data_sheet_PTD!$AN164:AP164)</f>
        <v>262686.04000000004</v>
      </c>
      <c r="AQ164" s="15">
        <f>SUM(Data_sheet_PTD!$AN164:AQ164)</f>
        <v>359292.98000000004</v>
      </c>
      <c r="AR164" s="15">
        <f>SUM(Data_sheet_PTD!$AN164:AR164)</f>
        <v>471333.01</v>
      </c>
      <c r="AS164" s="15">
        <f>SUM(Data_sheet_PTD!$AN164:AS164)</f>
        <v>590798.62</v>
      </c>
      <c r="AT164" s="15">
        <f>SUM(Data_sheet_PTD!$AN164:AT164)</f>
        <v>703394.91</v>
      </c>
      <c r="AU164" s="15">
        <f>SUM(Data_sheet_PTD!$AN164:AU164)</f>
        <v>825146.16</v>
      </c>
      <c r="AV164" s="15">
        <f>SUM(Data_sheet_PTD!$AN164:AV164)</f>
        <v>925412.33000000007</v>
      </c>
      <c r="AW164" s="15">
        <f>SUM(Data_sheet_PTD!$AN164:AW164)</f>
        <v>1020110.8700000001</v>
      </c>
      <c r="AX164" s="15">
        <f>SUM(Data_sheet_PTD!$AN164:AX164)</f>
        <v>1098746.2100000002</v>
      </c>
      <c r="AY164" s="15">
        <f>SUM(Data_sheet_PTD!$AN164:AY164)</f>
        <v>1170210.3500000001</v>
      </c>
      <c r="AZ164" s="16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17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3"/>
      <c r="DA164" s="15">
        <f>SUM(Data_sheet_PTD!DA164:$DA164)</f>
        <v>-974.82621621622343</v>
      </c>
      <c r="DB164" s="15">
        <f>SUM(Data_sheet_PTD!$DA164:DB164)</f>
        <v>16044.310270270265</v>
      </c>
      <c r="DC164" s="15">
        <f>SUM(Data_sheet_PTD!$DA164:DC164)</f>
        <v>16956.710270270276</v>
      </c>
      <c r="DD164" s="15">
        <f>SUM(Data_sheet_PTD!$DA164:DD164)</f>
        <v>4065.6402702702744</v>
      </c>
      <c r="DE164" s="15">
        <f>SUM(Data_sheet_PTD!$DA164:DE164)</f>
        <v>5594.0002702702814</v>
      </c>
      <c r="DF164" s="15">
        <f>SUM(Data_sheet_PTD!$DA164:DF164)</f>
        <v>-6145.7997297297125</v>
      </c>
      <c r="DG164" s="15">
        <f>SUM(Data_sheet_PTD!$DA164:DG164)</f>
        <v>-15643.919729729721</v>
      </c>
      <c r="DH164" s="15">
        <f>SUM(Data_sheet_PTD!$DA164:DH164)</f>
        <v>-448.29972972973883</v>
      </c>
      <c r="DI164" s="15">
        <f>SUM(Data_sheet_PTD!$DA164:DI164)</f>
        <v>-1612.97972972974</v>
      </c>
      <c r="DJ164" s="15">
        <f>SUM(Data_sheet_PTD!$DA164:DJ164)</f>
        <v>7237.4602702702477</v>
      </c>
      <c r="DK164" s="15">
        <f>SUM(Data_sheet_PTD!$DA164:DK164)</f>
        <v>27248.490270270253</v>
      </c>
      <c r="DL164" s="15">
        <f>SUM(Data_sheet_PTD!$DA164:DL164)</f>
        <v>38380.930270270255</v>
      </c>
      <c r="DM164" s="13"/>
      <c r="DN164" s="15">
        <f>SUM(Data_sheet_PTD!$DN164:DN164)</f>
        <v>4941.2162162162203</v>
      </c>
      <c r="DO164" s="15">
        <f>SUM(Data_sheet_PTD!$DN164:DO164)</f>
        <v>11093.079729729739</v>
      </c>
      <c r="DP164" s="15">
        <f>SUM(Data_sheet_PTD!$DN164:DP164)</f>
        <v>11093.079729729739</v>
      </c>
      <c r="DQ164" s="15">
        <f>SUM(Data_sheet_PTD!$DN164:DQ164)</f>
        <v>11093.079729729739</v>
      </c>
      <c r="DR164" s="15">
        <f>SUM(Data_sheet_PTD!$DN164:DR164)</f>
        <v>11093.079729729739</v>
      </c>
      <c r="DS164" s="15">
        <f>SUM(Data_sheet_PTD!$DN164:DS164)</f>
        <v>11093.079729729739</v>
      </c>
      <c r="DT164" s="15">
        <f>SUM(Data_sheet_PTD!$DN164:DT164)</f>
        <v>11093.079729729739</v>
      </c>
      <c r="DU164" s="15">
        <f>SUM(Data_sheet_PTD!$DN164:DU164)</f>
        <v>11093.079729729739</v>
      </c>
      <c r="DV164" s="15">
        <f>SUM(Data_sheet_PTD!$DN164:DV164)</f>
        <v>11093.079729729739</v>
      </c>
      <c r="DW164" s="15">
        <f>SUM(Data_sheet_PTD!$DN164:DW164)</f>
        <v>11093.079729729739</v>
      </c>
      <c r="DX164" s="15">
        <f>SUM(Data_sheet_PTD!$DN164:DX164)</f>
        <v>11093.079729729739</v>
      </c>
      <c r="DY164" s="15">
        <f>SUM(Data_sheet_PTD!$DN164:DY164)</f>
        <v>11093.079729729739</v>
      </c>
      <c r="DZ164" s="13"/>
      <c r="EB164" s="22">
        <f t="shared" si="7"/>
        <v>0</v>
      </c>
      <c r="EC164" s="22">
        <f t="shared" si="7"/>
        <v>0</v>
      </c>
      <c r="ED164" s="22">
        <f t="shared" si="7"/>
        <v>0</v>
      </c>
      <c r="EE164" s="22">
        <f t="shared" si="6"/>
        <v>1.6370904631912708E-11</v>
      </c>
      <c r="EF164" s="22">
        <f t="shared" si="6"/>
        <v>0</v>
      </c>
      <c r="EG164" s="22">
        <f t="shared" si="6"/>
        <v>0</v>
      </c>
      <c r="EH164" s="22">
        <f t="shared" si="6"/>
        <v>1.4551915228366852E-11</v>
      </c>
      <c r="EI164" s="22">
        <f t="shared" si="6"/>
        <v>2.7284841053187847E-11</v>
      </c>
      <c r="EJ164" s="22">
        <f t="shared" si="6"/>
        <v>9.4587448984384537E-11</v>
      </c>
      <c r="EK164" s="22">
        <f t="shared" si="8"/>
        <v>1.673470251262188E-10</v>
      </c>
      <c r="EL164" s="22">
        <f t="shared" si="8"/>
        <v>3.0559021979570389E-10</v>
      </c>
      <c r="EM164" s="22">
        <f t="shared" si="8"/>
        <v>2.4738255888223648E-10</v>
      </c>
    </row>
    <row r="165" spans="12:143" x14ac:dyDescent="0.3">
      <c r="L165" s="7"/>
      <c r="M165" t="s">
        <v>167</v>
      </c>
      <c r="N165" s="15">
        <f>SUM(Data_sheet_PTD!$N165:N165)</f>
        <v>54717.78</v>
      </c>
      <c r="O165" s="15">
        <f>SUM(Data_sheet_PTD!$N165:O165)</f>
        <v>108359.97</v>
      </c>
      <c r="P165" s="15">
        <f>SUM(Data_sheet_PTD!$N165:P165)</f>
        <v>171893.9</v>
      </c>
      <c r="Q165" s="15">
        <f>SUM(Data_sheet_PTD!$N165:Q165)</f>
        <v>237923.49</v>
      </c>
      <c r="R165" s="15">
        <f>SUM(Data_sheet_PTD!$N165:R165)</f>
        <v>297593.09999999998</v>
      </c>
      <c r="S165" s="15">
        <f>SUM(Data_sheet_PTD!$N165:S165)</f>
        <v>364624.97</v>
      </c>
      <c r="T165" s="15">
        <f>SUM(Data_sheet_PTD!$N165:T165)</f>
        <v>440379.13999999996</v>
      </c>
      <c r="U165" s="15">
        <f>SUM(Data_sheet_PTD!$N165:U165)</f>
        <v>505540.06999999995</v>
      </c>
      <c r="V165" s="15">
        <f>SUM(Data_sheet_PTD!$N165:V165)</f>
        <v>559819.54999999993</v>
      </c>
      <c r="W165" s="15">
        <f>SUM(Data_sheet_PTD!$N165:W165)</f>
        <v>614596.36999999988</v>
      </c>
      <c r="X165" s="15">
        <f>SUM(Data_sheet_PTD!$N165:X165)</f>
        <v>670020.39999999991</v>
      </c>
      <c r="Y165" s="15">
        <f>SUM(Data_sheet_PTD!$N165:Y165)</f>
        <v>762099.24999999988</v>
      </c>
      <c r="Z165" s="16"/>
      <c r="AA165" s="15">
        <f>SUM(Data_sheet_PTD!$AA165:AA165)</f>
        <v>57950.97</v>
      </c>
      <c r="AB165" s="15">
        <f>SUM(Data_sheet_PTD!$AA165:AB165)</f>
        <v>111931.42</v>
      </c>
      <c r="AC165" s="15">
        <f>SUM(Data_sheet_PTD!$AA165:AC165)</f>
        <v>179419.22</v>
      </c>
      <c r="AD165" s="15">
        <f>SUM(Data_sheet_PTD!$AA165:AD165)</f>
        <v>246683.36</v>
      </c>
      <c r="AE165" s="15">
        <f>SUM(Data_sheet_PTD!$AA165:AE165)</f>
        <v>322901.55</v>
      </c>
      <c r="AF165" s="15">
        <f>SUM(Data_sheet_PTD!$AA165:AF165)</f>
        <v>405844.81</v>
      </c>
      <c r="AG165" s="15">
        <f>SUM(Data_sheet_PTD!$AA165:AG165)</f>
        <v>479995.95999999996</v>
      </c>
      <c r="AH165" s="15">
        <f>SUM(Data_sheet_PTD!$AA165:AH165)</f>
        <v>549511.34</v>
      </c>
      <c r="AI165" s="15">
        <f>SUM(Data_sheet_PTD!$AA165:AI165)</f>
        <v>606529.77</v>
      </c>
      <c r="AJ165" s="15">
        <f>SUM(Data_sheet_PTD!$AA165:AJ165)</f>
        <v>658085.53</v>
      </c>
      <c r="AK165" s="15">
        <f>SUM(Data_sheet_PTD!$AA165:AK165)</f>
        <v>716497.31</v>
      </c>
      <c r="AL165" s="15">
        <f>SUM(Data_sheet_PTD!$AA165:AL165)</f>
        <v>795852.45000000007</v>
      </c>
      <c r="AM165" s="16"/>
      <c r="AN165" s="15">
        <f>SUM(Data_sheet_PTD!$AN165:AN165)</f>
        <v>49792.93</v>
      </c>
      <c r="AO165" s="15">
        <f>SUM(Data_sheet_PTD!$AN165:AO165)</f>
        <v>106720.45999999999</v>
      </c>
      <c r="AP165" s="15">
        <f>SUM(Data_sheet_PTD!$AN165:AP165)</f>
        <v>176170.22999999998</v>
      </c>
      <c r="AQ165" s="15">
        <f>SUM(Data_sheet_PTD!$AN165:AQ165)</f>
        <v>241494.96999999997</v>
      </c>
      <c r="AR165" s="15">
        <f>SUM(Data_sheet_PTD!$AN165:AR165)</f>
        <v>288776.14999999997</v>
      </c>
      <c r="AS165" s="15">
        <f>SUM(Data_sheet_PTD!$AN165:AS165)</f>
        <v>345261.92999999993</v>
      </c>
      <c r="AT165" s="15">
        <f>SUM(Data_sheet_PTD!$AN165:AT165)</f>
        <v>400456.12999999995</v>
      </c>
      <c r="AU165" s="15">
        <f>SUM(Data_sheet_PTD!$AN165:AU165)</f>
        <v>465271.68999999994</v>
      </c>
      <c r="AV165" s="15">
        <f>SUM(Data_sheet_PTD!$AN165:AV165)</f>
        <v>509080.95999999996</v>
      </c>
      <c r="AW165" s="15">
        <f>SUM(Data_sheet_PTD!$AN165:AW165)</f>
        <v>552521.49</v>
      </c>
      <c r="AX165" s="15">
        <f>SUM(Data_sheet_PTD!$AN165:AX165)</f>
        <v>604054.63</v>
      </c>
      <c r="AY165" s="15">
        <f>SUM(Data_sheet_PTD!$AN165:AY165)</f>
        <v>673273.08</v>
      </c>
      <c r="AZ165" s="16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17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3"/>
      <c r="DA165" s="15">
        <f>SUM(Data_sheet_PTD!DA165:$DA165)</f>
        <v>-17642.407619047626</v>
      </c>
      <c r="DB165" s="15">
        <f>SUM(Data_sheet_PTD!$DA165:DB165)</f>
        <v>-25538.666666666675</v>
      </c>
      <c r="DC165" s="15">
        <f>SUM(Data_sheet_PTD!$DA165:DC165)</f>
        <v>-36805.224285714292</v>
      </c>
      <c r="DD165" s="15">
        <f>SUM(Data_sheet_PTD!$DA165:DD165)</f>
        <v>-51187.431904761921</v>
      </c>
      <c r="DE165" s="15">
        <f>SUM(Data_sheet_PTD!$DA165:DE165)</f>
        <v>-83471.782081753074</v>
      </c>
      <c r="DF165" s="15">
        <f>SUM(Data_sheet_PTD!$DA165:DF165)</f>
        <v>-113928.25535608936</v>
      </c>
      <c r="DG165" s="15">
        <f>SUM(Data_sheet_PTD!$DA165:DG165)</f>
        <v>-136792.75933839023</v>
      </c>
      <c r="DH165" s="15">
        <f>SUM(Data_sheet_PTD!$DA165:DH165)</f>
        <v>-146081.2915507796</v>
      </c>
      <c r="DI165" s="15">
        <f>SUM(Data_sheet_PTD!$DA165:DI165)</f>
        <v>-162391.99278971765</v>
      </c>
      <c r="DJ165" s="15">
        <f>SUM(Data_sheet_PTD!$DA165:DJ165)</f>
        <v>-173582.65854193002</v>
      </c>
      <c r="DK165" s="15">
        <f>SUM(Data_sheet_PTD!$DA165:DK165)</f>
        <v>-184109.66243573534</v>
      </c>
      <c r="DL165" s="15">
        <f>SUM(Data_sheet_PTD!$DA165:DL165)</f>
        <v>-199146.7736746734</v>
      </c>
      <c r="DM165" s="13"/>
      <c r="DN165" s="15">
        <f>SUM(Data_sheet_PTD!$DN165:DN165)</f>
        <v>9484.3676190476217</v>
      </c>
      <c r="DO165" s="15">
        <f>SUM(Data_sheet_PTD!$DN165:DO165)</f>
        <v>20327.706666666672</v>
      </c>
      <c r="DP165" s="15">
        <f>SUM(Data_sheet_PTD!$DN165:DP165)</f>
        <v>33556.234285714294</v>
      </c>
      <c r="DQ165" s="15">
        <f>SUM(Data_sheet_PTD!$DN165:DQ165)</f>
        <v>45999.041904761914</v>
      </c>
      <c r="DR165" s="15">
        <f>SUM(Data_sheet_PTD!$DN165:DR165)</f>
        <v>49346.382081753058</v>
      </c>
      <c r="DS165" s="15">
        <f>SUM(Data_sheet_PTD!$DN165:DS165)</f>
        <v>53345.375356089331</v>
      </c>
      <c r="DT165" s="15">
        <f>SUM(Data_sheet_PTD!$DN165:DT165)</f>
        <v>57252.929338390211</v>
      </c>
      <c r="DU165" s="15">
        <f>SUM(Data_sheet_PTD!$DN165:DU165)</f>
        <v>61841.641550779583</v>
      </c>
      <c r="DV165" s="15">
        <f>SUM(Data_sheet_PTD!$DN165:DV165)</f>
        <v>64943.182789717626</v>
      </c>
      <c r="DW165" s="15">
        <f>SUM(Data_sheet_PTD!$DN165:DW165)</f>
        <v>68018.618541930016</v>
      </c>
      <c r="DX165" s="15">
        <f>SUM(Data_sheet_PTD!$DN165:DX165)</f>
        <v>71666.982435735321</v>
      </c>
      <c r="DY165" s="15">
        <f>SUM(Data_sheet_PTD!$DN165:DY165)</f>
        <v>76567.403674673362</v>
      </c>
      <c r="DZ165" s="13"/>
      <c r="EB165" s="22">
        <f t="shared" si="7"/>
        <v>0</v>
      </c>
      <c r="EC165" s="22">
        <f t="shared" si="7"/>
        <v>0</v>
      </c>
      <c r="ED165" s="22">
        <f t="shared" si="7"/>
        <v>-2.1827872842550278E-11</v>
      </c>
      <c r="EE165" s="22">
        <f t="shared" si="6"/>
        <v>-7.2759576141834259E-12</v>
      </c>
      <c r="EF165" s="22">
        <f t="shared" si="6"/>
        <v>0</v>
      </c>
      <c r="EG165" s="22">
        <f t="shared" si="6"/>
        <v>0</v>
      </c>
      <c r="EH165" s="22">
        <f t="shared" si="6"/>
        <v>0</v>
      </c>
      <c r="EI165" s="22">
        <f t="shared" si="6"/>
        <v>0</v>
      </c>
      <c r="EJ165" s="22">
        <f t="shared" si="6"/>
        <v>0</v>
      </c>
      <c r="EK165" s="22">
        <f t="shared" si="8"/>
        <v>0</v>
      </c>
      <c r="EL165" s="22">
        <f t="shared" si="8"/>
        <v>0</v>
      </c>
      <c r="EM165" s="22">
        <f t="shared" si="8"/>
        <v>0</v>
      </c>
    </row>
    <row r="166" spans="12:143" x14ac:dyDescent="0.3">
      <c r="L166" s="7"/>
      <c r="M166" t="s">
        <v>168</v>
      </c>
      <c r="N166" s="15">
        <f>SUM(Data_sheet_PTD!$N166:N166)</f>
        <v>67934.36</v>
      </c>
      <c r="O166" s="15">
        <f>SUM(Data_sheet_PTD!$N166:O166)</f>
        <v>138600.96000000002</v>
      </c>
      <c r="P166" s="15">
        <f>SUM(Data_sheet_PTD!$N166:P166)</f>
        <v>225382.43000000002</v>
      </c>
      <c r="Q166" s="15">
        <f>SUM(Data_sheet_PTD!$N166:Q166)</f>
        <v>332896.79000000004</v>
      </c>
      <c r="R166" s="15">
        <f>SUM(Data_sheet_PTD!$N166:R166)</f>
        <v>440958.85000000003</v>
      </c>
      <c r="S166" s="15">
        <f>SUM(Data_sheet_PTD!$N166:S166)</f>
        <v>554911.16</v>
      </c>
      <c r="T166" s="15">
        <f>SUM(Data_sheet_PTD!$N166:T166)</f>
        <v>691322.83000000007</v>
      </c>
      <c r="U166" s="15">
        <f>SUM(Data_sheet_PTD!$N166:U166)</f>
        <v>806948.47000000009</v>
      </c>
      <c r="V166" s="15">
        <f>SUM(Data_sheet_PTD!$N166:V166)</f>
        <v>905509.84000000008</v>
      </c>
      <c r="W166" s="15">
        <f>SUM(Data_sheet_PTD!$N166:W166)</f>
        <v>1001783.3400000001</v>
      </c>
      <c r="X166" s="15">
        <f>SUM(Data_sheet_PTD!$N166:X166)</f>
        <v>1072498.83</v>
      </c>
      <c r="Y166" s="15">
        <f>SUM(Data_sheet_PTD!$N166:Y166)</f>
        <v>1139955.4400000002</v>
      </c>
      <c r="Z166" s="16"/>
      <c r="AA166" s="15">
        <f>SUM(Data_sheet_PTD!$AA166:AA166)</f>
        <v>82491.91</v>
      </c>
      <c r="AB166" s="15">
        <f>SUM(Data_sheet_PTD!$AA166:AB166)</f>
        <v>169457.85</v>
      </c>
      <c r="AC166" s="15">
        <f>SUM(Data_sheet_PTD!$AA166:AC166)</f>
        <v>276509.12</v>
      </c>
      <c r="AD166" s="15">
        <f>SUM(Data_sheet_PTD!$AA166:AD166)</f>
        <v>384390.3</v>
      </c>
      <c r="AE166" s="15">
        <f>SUM(Data_sheet_PTD!$AA166:AE166)</f>
        <v>509867.45999999996</v>
      </c>
      <c r="AF166" s="15">
        <f>SUM(Data_sheet_PTD!$AA166:AF166)</f>
        <v>662868.46</v>
      </c>
      <c r="AG166" s="15">
        <f>SUM(Data_sheet_PTD!$AA166:AG166)</f>
        <v>807512.13</v>
      </c>
      <c r="AH166" s="15">
        <f>SUM(Data_sheet_PTD!$AA166:AH166)</f>
        <v>947367.5</v>
      </c>
      <c r="AI166" s="15">
        <f>SUM(Data_sheet_PTD!$AA166:AI166)</f>
        <v>1073544.71</v>
      </c>
      <c r="AJ166" s="15">
        <f>SUM(Data_sheet_PTD!$AA166:AJ166)</f>
        <v>1187935.8999999999</v>
      </c>
      <c r="AK166" s="15">
        <f>SUM(Data_sheet_PTD!$AA166:AK166)</f>
        <v>1269909.51</v>
      </c>
      <c r="AL166" s="15">
        <f>SUM(Data_sheet_PTD!$AA166:AL166)</f>
        <v>1353635.04</v>
      </c>
      <c r="AM166" s="16"/>
      <c r="AN166" s="15">
        <f>SUM(Data_sheet_PTD!$AN166:AN166)</f>
        <v>98828.98</v>
      </c>
      <c r="AO166" s="15">
        <f>SUM(Data_sheet_PTD!$AN166:AO166)</f>
        <v>207836.2</v>
      </c>
      <c r="AP166" s="15">
        <f>SUM(Data_sheet_PTD!$AN166:AP166)</f>
        <v>343321.68000000005</v>
      </c>
      <c r="AQ166" s="15">
        <f>SUM(Data_sheet_PTD!$AN166:AQ166)</f>
        <v>484277.17000000004</v>
      </c>
      <c r="AR166" s="15">
        <f>SUM(Data_sheet_PTD!$AN166:AR166)</f>
        <v>638877.04</v>
      </c>
      <c r="AS166" s="15">
        <f>SUM(Data_sheet_PTD!$AN166:AS166)</f>
        <v>792057.71000000008</v>
      </c>
      <c r="AT166" s="15">
        <f>SUM(Data_sheet_PTD!$AN166:AT166)</f>
        <v>937265.88000000012</v>
      </c>
      <c r="AU166" s="15">
        <f>SUM(Data_sheet_PTD!$AN166:AU166)</f>
        <v>1099761.3</v>
      </c>
      <c r="AV166" s="15">
        <f>SUM(Data_sheet_PTD!$AN166:AV166)</f>
        <v>1235550.9000000001</v>
      </c>
      <c r="AW166" s="15">
        <f>SUM(Data_sheet_PTD!$AN166:AW166)</f>
        <v>1360432.81</v>
      </c>
      <c r="AX166" s="15">
        <f>SUM(Data_sheet_PTD!$AN166:AX166)</f>
        <v>1454663.98</v>
      </c>
      <c r="AY166" s="15">
        <f>SUM(Data_sheet_PTD!$AN166:AY166)</f>
        <v>1541181.46</v>
      </c>
      <c r="AZ166" s="16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17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3"/>
      <c r="DA166" s="15">
        <f>SUM(Data_sheet_PTD!DA166:$DA166)</f>
        <v>9659.4362162162106</v>
      </c>
      <c r="DB166" s="15">
        <f>SUM(Data_sheet_PTD!$DA166:DB166)</f>
        <v>24335.363513513501</v>
      </c>
      <c r="DC166" s="15">
        <f>SUM(Data_sheet_PTD!$DA166:DC166)</f>
        <v>52769.573513513518</v>
      </c>
      <c r="DD166" s="15">
        <f>SUM(Data_sheet_PTD!$DA166:DD166)</f>
        <v>85843.883513513516</v>
      </c>
      <c r="DE166" s="15">
        <f>SUM(Data_sheet_PTD!$DA166:DE166)</f>
        <v>114966.59351351351</v>
      </c>
      <c r="DF166" s="15">
        <f>SUM(Data_sheet_PTD!$DA166:DF166)</f>
        <v>115146.26351351352</v>
      </c>
      <c r="DG166" s="15">
        <f>SUM(Data_sheet_PTD!$DA166:DG166)</f>
        <v>115710.76351351352</v>
      </c>
      <c r="DH166" s="15">
        <f>SUM(Data_sheet_PTD!$DA166:DH166)</f>
        <v>138350.81351351354</v>
      </c>
      <c r="DI166" s="15">
        <f>SUM(Data_sheet_PTD!$DA166:DI166)</f>
        <v>147963.20351351352</v>
      </c>
      <c r="DJ166" s="15">
        <f>SUM(Data_sheet_PTD!$DA166:DJ166)</f>
        <v>158453.92351351349</v>
      </c>
      <c r="DK166" s="15">
        <f>SUM(Data_sheet_PTD!$DA166:DK166)</f>
        <v>170711.48351351349</v>
      </c>
      <c r="DL166" s="15">
        <f>SUM(Data_sheet_PTD!$DA166:DL166)</f>
        <v>173503.43351351348</v>
      </c>
      <c r="DM166" s="13"/>
      <c r="DN166" s="15">
        <f>SUM(Data_sheet_PTD!$DN166:DN166)</f>
        <v>6677.63378378379</v>
      </c>
      <c r="DO166" s="15">
        <f>SUM(Data_sheet_PTD!$DN166:DO166)</f>
        <v>14042.986486486499</v>
      </c>
      <c r="DP166" s="15">
        <f>SUM(Data_sheet_PTD!$DN166:DP166)</f>
        <v>14042.986486486499</v>
      </c>
      <c r="DQ166" s="15">
        <f>SUM(Data_sheet_PTD!$DN166:DQ166)</f>
        <v>14042.986486486499</v>
      </c>
      <c r="DR166" s="15">
        <f>SUM(Data_sheet_PTD!$DN166:DR166)</f>
        <v>14042.986486486499</v>
      </c>
      <c r="DS166" s="15">
        <f>SUM(Data_sheet_PTD!$DN166:DS166)</f>
        <v>14042.986486486499</v>
      </c>
      <c r="DT166" s="15">
        <f>SUM(Data_sheet_PTD!$DN166:DT166)</f>
        <v>14042.986486486499</v>
      </c>
      <c r="DU166" s="15">
        <f>SUM(Data_sheet_PTD!$DN166:DU166)</f>
        <v>14042.986486486499</v>
      </c>
      <c r="DV166" s="15">
        <f>SUM(Data_sheet_PTD!$DN166:DV166)</f>
        <v>14042.986486486499</v>
      </c>
      <c r="DW166" s="15">
        <f>SUM(Data_sheet_PTD!$DN166:DW166)</f>
        <v>14042.986486486499</v>
      </c>
      <c r="DX166" s="15">
        <f>SUM(Data_sheet_PTD!$DN166:DX166)</f>
        <v>14042.986486486499</v>
      </c>
      <c r="DY166" s="15">
        <f>SUM(Data_sheet_PTD!$DN166:DY166)</f>
        <v>14042.986486486499</v>
      </c>
      <c r="DZ166" s="13"/>
      <c r="EB166" s="22">
        <f t="shared" si="7"/>
        <v>0</v>
      </c>
      <c r="EC166" s="22">
        <f t="shared" si="7"/>
        <v>0</v>
      </c>
      <c r="ED166" s="22">
        <f t="shared" si="7"/>
        <v>0</v>
      </c>
      <c r="EE166" s="22">
        <f t="shared" si="6"/>
        <v>0</v>
      </c>
      <c r="EF166" s="22">
        <f t="shared" si="6"/>
        <v>0</v>
      </c>
      <c r="EG166" s="22">
        <f t="shared" si="6"/>
        <v>0</v>
      </c>
      <c r="EH166" s="22">
        <f t="shared" si="6"/>
        <v>0</v>
      </c>
      <c r="EI166" s="22">
        <f t="shared" si="6"/>
        <v>0</v>
      </c>
      <c r="EJ166" s="22">
        <f t="shared" si="6"/>
        <v>0</v>
      </c>
      <c r="EK166" s="22">
        <f t="shared" si="8"/>
        <v>0</v>
      </c>
      <c r="EL166" s="22">
        <f t="shared" si="8"/>
        <v>0</v>
      </c>
      <c r="EM166" s="22">
        <f t="shared" si="8"/>
        <v>0</v>
      </c>
    </row>
    <row r="167" spans="12:143" x14ac:dyDescent="0.3">
      <c r="L167" s="7"/>
      <c r="M167" t="s">
        <v>169</v>
      </c>
      <c r="N167" s="15">
        <f>SUM(Data_sheet_PTD!$N167:N167)</f>
        <v>13867.34</v>
      </c>
      <c r="O167" s="15">
        <f>SUM(Data_sheet_PTD!$N167:O167)</f>
        <v>25415.78</v>
      </c>
      <c r="P167" s="15">
        <f>SUM(Data_sheet_PTD!$N167:P167)</f>
        <v>41765.64</v>
      </c>
      <c r="Q167" s="15">
        <f>SUM(Data_sheet_PTD!$N167:Q167)</f>
        <v>64177</v>
      </c>
      <c r="R167" s="15">
        <f>SUM(Data_sheet_PTD!$N167:R167)</f>
        <v>85308.23</v>
      </c>
      <c r="S167" s="15">
        <f>SUM(Data_sheet_PTD!$N167:S167)</f>
        <v>107681.95</v>
      </c>
      <c r="T167" s="15">
        <f>SUM(Data_sheet_PTD!$N167:T167)</f>
        <v>138260.79999999999</v>
      </c>
      <c r="U167" s="15">
        <f>SUM(Data_sheet_PTD!$N167:U167)</f>
        <v>160170.82999999999</v>
      </c>
      <c r="V167" s="15">
        <f>SUM(Data_sheet_PTD!$N167:V167)</f>
        <v>175860.87999999998</v>
      </c>
      <c r="W167" s="15">
        <f>SUM(Data_sheet_PTD!$N167:W167)</f>
        <v>190464.36</v>
      </c>
      <c r="X167" s="15">
        <f>SUM(Data_sheet_PTD!$N167:X167)</f>
        <v>205186.91999999998</v>
      </c>
      <c r="Y167" s="15">
        <f>SUM(Data_sheet_PTD!$N167:Y167)</f>
        <v>218797.66999999998</v>
      </c>
      <c r="Z167" s="16"/>
      <c r="AA167" s="15">
        <f>SUM(Data_sheet_PTD!$AA167:AA167)</f>
        <v>14165.33</v>
      </c>
      <c r="AB167" s="15">
        <f>SUM(Data_sheet_PTD!$AA167:AB167)</f>
        <v>27934.28</v>
      </c>
      <c r="AC167" s="15">
        <f>SUM(Data_sheet_PTD!$AA167:AC167)</f>
        <v>54035.43</v>
      </c>
      <c r="AD167" s="15">
        <f>SUM(Data_sheet_PTD!$AA167:AD167)</f>
        <v>80121.31</v>
      </c>
      <c r="AE167" s="15">
        <f>SUM(Data_sheet_PTD!$AA167:AE167)</f>
        <v>110516.17</v>
      </c>
      <c r="AF167" s="15">
        <f>SUM(Data_sheet_PTD!$AA167:AF167)</f>
        <v>142485.75</v>
      </c>
      <c r="AG167" s="15">
        <f>SUM(Data_sheet_PTD!$AA167:AG167)</f>
        <v>184068.31</v>
      </c>
      <c r="AH167" s="15">
        <f>SUM(Data_sheet_PTD!$AA167:AH167)</f>
        <v>211895.28</v>
      </c>
      <c r="AI167" s="15">
        <f>SUM(Data_sheet_PTD!$AA167:AI167)</f>
        <v>234001.51</v>
      </c>
      <c r="AJ167" s="15">
        <f>SUM(Data_sheet_PTD!$AA167:AJ167)</f>
        <v>251894.96000000002</v>
      </c>
      <c r="AK167" s="15">
        <f>SUM(Data_sheet_PTD!$AA167:AK167)</f>
        <v>268579.63</v>
      </c>
      <c r="AL167" s="15">
        <f>SUM(Data_sheet_PTD!$AA167:AL167)</f>
        <v>289808.13</v>
      </c>
      <c r="AM167" s="16"/>
      <c r="AN167" s="15">
        <f>SUM(Data_sheet_PTD!$AN167:AN167)</f>
        <v>15208.95</v>
      </c>
      <c r="AO167" s="15">
        <f>SUM(Data_sheet_PTD!$AN167:AO167)</f>
        <v>29803.03</v>
      </c>
      <c r="AP167" s="15">
        <f>SUM(Data_sheet_PTD!$AN167:AP167)</f>
        <v>53535.369999999995</v>
      </c>
      <c r="AQ167" s="15">
        <f>SUM(Data_sheet_PTD!$AN167:AQ167)</f>
        <v>78065.429999999993</v>
      </c>
      <c r="AR167" s="15">
        <f>SUM(Data_sheet_PTD!$AN167:AR167)</f>
        <v>104766.59999999999</v>
      </c>
      <c r="AS167" s="15">
        <f>SUM(Data_sheet_PTD!$AN167:AS167)</f>
        <v>133410.47999999998</v>
      </c>
      <c r="AT167" s="15">
        <f>SUM(Data_sheet_PTD!$AN167:AT167)</f>
        <v>165739.81999999998</v>
      </c>
      <c r="AU167" s="15">
        <f>SUM(Data_sheet_PTD!$AN167:AU167)</f>
        <v>193581.68</v>
      </c>
      <c r="AV167" s="15">
        <f>SUM(Data_sheet_PTD!$AN167:AV167)</f>
        <v>216356.99</v>
      </c>
      <c r="AW167" s="15">
        <f>SUM(Data_sheet_PTD!$AN167:AW167)</f>
        <v>238257.05</v>
      </c>
      <c r="AX167" s="15">
        <f>SUM(Data_sheet_PTD!$AN167:AX167)</f>
        <v>258986.09999999998</v>
      </c>
      <c r="AY167" s="15">
        <f>SUM(Data_sheet_PTD!$AN167:AY167)</f>
        <v>280303.93</v>
      </c>
      <c r="AZ167" s="16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17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3"/>
      <c r="DA167" s="15">
        <f>SUM(Data_sheet_PTD!DA167:$DA167)</f>
        <v>-2374.121573033708</v>
      </c>
      <c r="DB167" s="15">
        <f>SUM(Data_sheet_PTD!$DA167:DB167)</f>
        <v>-1548.9915730337084</v>
      </c>
      <c r="DC167" s="15">
        <f>SUM(Data_sheet_PTD!$DA167:DC167)</f>
        <v>-3917.8015730337092</v>
      </c>
      <c r="DD167" s="15">
        <f>SUM(Data_sheet_PTD!$DA167:DD167)</f>
        <v>-5473.6215730337071</v>
      </c>
      <c r="DE167" s="15">
        <f>SUM(Data_sheet_PTD!$DA167:DE167)</f>
        <v>-9167.3115730337086</v>
      </c>
      <c r="DF167" s="15">
        <f>SUM(Data_sheet_PTD!$DA167:DF167)</f>
        <v>-12493.011573033709</v>
      </c>
      <c r="DG167" s="15">
        <f>SUM(Data_sheet_PTD!$DA167:DG167)</f>
        <v>-21746.231573033703</v>
      </c>
      <c r="DH167" s="15">
        <f>SUM(Data_sheet_PTD!$DA167:DH167)</f>
        <v>-21731.341573033704</v>
      </c>
      <c r="DI167" s="15">
        <f>SUM(Data_sheet_PTD!$DA167:DI167)</f>
        <v>-21062.261573033702</v>
      </c>
      <c r="DJ167" s="15">
        <f>SUM(Data_sheet_PTD!$DA167:DJ167)</f>
        <v>-17055.651573033698</v>
      </c>
      <c r="DK167" s="15">
        <f>SUM(Data_sheet_PTD!$DA167:DK167)</f>
        <v>-13011.2715730337</v>
      </c>
      <c r="DL167" s="15">
        <f>SUM(Data_sheet_PTD!$DA167:DL167)</f>
        <v>-12921.9415730337</v>
      </c>
      <c r="DM167" s="13"/>
      <c r="DN167" s="15">
        <f>SUM(Data_sheet_PTD!$DN167:DN167)</f>
        <v>3417.7415730337093</v>
      </c>
      <c r="DO167" s="15">
        <f>SUM(Data_sheet_PTD!$DN167:DO167)</f>
        <v>3417.7415730337093</v>
      </c>
      <c r="DP167" s="15">
        <f>SUM(Data_sheet_PTD!$DN167:DP167)</f>
        <v>3417.7415730337093</v>
      </c>
      <c r="DQ167" s="15">
        <f>SUM(Data_sheet_PTD!$DN167:DQ167)</f>
        <v>3417.7415730337093</v>
      </c>
      <c r="DR167" s="15">
        <f>SUM(Data_sheet_PTD!$DN167:DR167)</f>
        <v>3417.7415730337093</v>
      </c>
      <c r="DS167" s="15">
        <f>SUM(Data_sheet_PTD!$DN167:DS167)</f>
        <v>3417.7415730337093</v>
      </c>
      <c r="DT167" s="15">
        <f>SUM(Data_sheet_PTD!$DN167:DT167)</f>
        <v>3417.7415730337093</v>
      </c>
      <c r="DU167" s="15">
        <f>SUM(Data_sheet_PTD!$DN167:DU167)</f>
        <v>3417.7415730337093</v>
      </c>
      <c r="DV167" s="15">
        <f>SUM(Data_sheet_PTD!$DN167:DV167)</f>
        <v>3417.7415730337093</v>
      </c>
      <c r="DW167" s="15">
        <f>SUM(Data_sheet_PTD!$DN167:DW167)</f>
        <v>3417.7415730337093</v>
      </c>
      <c r="DX167" s="15">
        <f>SUM(Data_sheet_PTD!$DN167:DX167)</f>
        <v>3417.7415730337093</v>
      </c>
      <c r="DY167" s="15">
        <f>SUM(Data_sheet_PTD!$DN167:DY167)</f>
        <v>3417.7415730337093</v>
      </c>
      <c r="DZ167" s="13"/>
      <c r="EB167" s="22">
        <f t="shared" si="7"/>
        <v>0</v>
      </c>
      <c r="EC167" s="22">
        <f t="shared" si="7"/>
        <v>0</v>
      </c>
      <c r="ED167" s="22">
        <f t="shared" si="7"/>
        <v>-5.0022208597511053E-12</v>
      </c>
      <c r="EE167" s="22">
        <f t="shared" si="6"/>
        <v>-6.8212102632969618E-12</v>
      </c>
      <c r="EF167" s="22">
        <f t="shared" si="6"/>
        <v>-7.2759576141834259E-12</v>
      </c>
      <c r="EG167" s="22">
        <f t="shared" si="6"/>
        <v>-1.8189894035458565E-11</v>
      </c>
      <c r="EH167" s="22">
        <f t="shared" si="6"/>
        <v>0</v>
      </c>
      <c r="EI167" s="22">
        <f t="shared" si="6"/>
        <v>0</v>
      </c>
      <c r="EJ167" s="22">
        <f t="shared" si="6"/>
        <v>0</v>
      </c>
      <c r="EK167" s="22">
        <f t="shared" si="8"/>
        <v>-4.3655745685100555E-11</v>
      </c>
      <c r="EL167" s="22">
        <f t="shared" si="8"/>
        <v>-3.637978807091713E-11</v>
      </c>
      <c r="EM167" s="22">
        <f t="shared" si="8"/>
        <v>-2.0008883439004421E-11</v>
      </c>
    </row>
    <row r="168" spans="12:143" x14ac:dyDescent="0.3">
      <c r="L168" s="7"/>
      <c r="M168" t="s">
        <v>322</v>
      </c>
      <c r="N168" s="15">
        <f>SUM(Data_sheet_PTD!$N168:N168)</f>
        <v>28895.19</v>
      </c>
      <c r="O168" s="15">
        <f>SUM(Data_sheet_PTD!$N168:O168)</f>
        <v>68148.97</v>
      </c>
      <c r="P168" s="15">
        <f>SUM(Data_sheet_PTD!$N168:P168)</f>
        <v>114299.9</v>
      </c>
      <c r="Q168" s="15">
        <f>SUM(Data_sheet_PTD!$N168:Q168)</f>
        <v>171065.53999999998</v>
      </c>
      <c r="R168" s="15">
        <f>SUM(Data_sheet_PTD!$N168:R168)</f>
        <v>223266.33</v>
      </c>
      <c r="S168" s="15">
        <f>SUM(Data_sheet_PTD!$N168:S168)</f>
        <v>280563.84999999998</v>
      </c>
      <c r="T168" s="15">
        <f>SUM(Data_sheet_PTD!$N168:T168)</f>
        <v>348813.04</v>
      </c>
      <c r="U168" s="15">
        <f>SUM(Data_sheet_PTD!$N168:U168)</f>
        <v>404336.66</v>
      </c>
      <c r="V168" s="15">
        <f>SUM(Data_sheet_PTD!$N168:V168)</f>
        <v>447395.43</v>
      </c>
      <c r="W168" s="15">
        <f>SUM(Data_sheet_PTD!$N168:W168)</f>
        <v>494428.04</v>
      </c>
      <c r="X168" s="15">
        <f>SUM(Data_sheet_PTD!$N168:X168)</f>
        <v>531739</v>
      </c>
      <c r="Y168" s="15">
        <f>SUM(Data_sheet_PTD!$N168:Y168)</f>
        <v>563561.26</v>
      </c>
      <c r="Z168" s="16"/>
      <c r="AA168" s="15">
        <f>SUM(Data_sheet_PTD!$AA168:AA168)</f>
        <v>39653.03</v>
      </c>
      <c r="AB168" s="15">
        <f>SUM(Data_sheet_PTD!$AA168:AB168)</f>
        <v>80871.600000000006</v>
      </c>
      <c r="AC168" s="15">
        <f>SUM(Data_sheet_PTD!$AA168:AC168)</f>
        <v>140264.56</v>
      </c>
      <c r="AD168" s="15">
        <f>SUM(Data_sheet_PTD!$AA168:AD168)</f>
        <v>207187.75</v>
      </c>
      <c r="AE168" s="15">
        <f>SUM(Data_sheet_PTD!$AA168:AE168)</f>
        <v>278751.62</v>
      </c>
      <c r="AF168" s="15">
        <f>SUM(Data_sheet_PTD!$AA168:AF168)</f>
        <v>367380.66</v>
      </c>
      <c r="AG168" s="15">
        <f>SUM(Data_sheet_PTD!$AA168:AG168)</f>
        <v>452195.75</v>
      </c>
      <c r="AH168" s="15">
        <f>SUM(Data_sheet_PTD!$AA168:AH168)</f>
        <v>525970.75</v>
      </c>
      <c r="AI168" s="15">
        <f>SUM(Data_sheet_PTD!$AA168:AI168)</f>
        <v>596532.1</v>
      </c>
      <c r="AJ168" s="15">
        <f>SUM(Data_sheet_PTD!$AA168:AJ168)</f>
        <v>654682.46</v>
      </c>
      <c r="AK168" s="15">
        <f>SUM(Data_sheet_PTD!$AA168:AK168)</f>
        <v>698518.32</v>
      </c>
      <c r="AL168" s="15">
        <f>SUM(Data_sheet_PTD!$AA168:AL168)</f>
        <v>742522.11</v>
      </c>
      <c r="AM168" s="16"/>
      <c r="AN168" s="15">
        <f>SUM(Data_sheet_PTD!$AN168:AN168)</f>
        <v>54741.64</v>
      </c>
      <c r="AO168" s="15">
        <f>SUM(Data_sheet_PTD!$AN168:AO168)</f>
        <v>120698.31999999999</v>
      </c>
      <c r="AP168" s="15">
        <f>SUM(Data_sheet_PTD!$AN168:AP168)</f>
        <v>191670.56</v>
      </c>
      <c r="AQ168" s="15">
        <f>SUM(Data_sheet_PTD!$AN168:AQ168)</f>
        <v>270200.41000000003</v>
      </c>
      <c r="AR168" s="15">
        <f>SUM(Data_sheet_PTD!$AN168:AR168)</f>
        <v>354408.54000000004</v>
      </c>
      <c r="AS168" s="15">
        <f>SUM(Data_sheet_PTD!$AN168:AS168)</f>
        <v>437399.62000000005</v>
      </c>
      <c r="AT168" s="15">
        <f>SUM(Data_sheet_PTD!$AN168:AT168)</f>
        <v>515474.41000000003</v>
      </c>
      <c r="AU168" s="15">
        <f>SUM(Data_sheet_PTD!$AN168:AU168)</f>
        <v>600966.73</v>
      </c>
      <c r="AV168" s="15">
        <f>SUM(Data_sheet_PTD!$AN168:AV168)</f>
        <v>666350.5</v>
      </c>
      <c r="AW168" s="15">
        <f>SUM(Data_sheet_PTD!$AN168:AW168)</f>
        <v>727033.1</v>
      </c>
      <c r="AX168" s="15">
        <f>SUM(Data_sheet_PTD!$AN168:AX168)</f>
        <v>770642.38</v>
      </c>
      <c r="AY168" s="15">
        <f>SUM(Data_sheet_PTD!$AN168:AY168)</f>
        <v>820582.34</v>
      </c>
      <c r="AZ168" s="16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17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3"/>
      <c r="DA168" s="15">
        <f>SUM(Data_sheet_PTD!DA168:$DA168)</f>
        <v>10462.555915492962</v>
      </c>
      <c r="DB168" s="15">
        <f>SUM(Data_sheet_PTD!$DA168:DB168)</f>
        <v>33342.731267605632</v>
      </c>
      <c r="DC168" s="15">
        <f>SUM(Data_sheet_PTD!$DA168:DC168)</f>
        <v>44922.011267605645</v>
      </c>
      <c r="DD168" s="15">
        <f>SUM(Data_sheet_PTD!$DA168:DD168)</f>
        <v>56528.671267605649</v>
      </c>
      <c r="DE168" s="15">
        <f>SUM(Data_sheet_PTD!$DA168:DE168)</f>
        <v>69172.931267605658</v>
      </c>
      <c r="DF168" s="15">
        <f>SUM(Data_sheet_PTD!$DA168:DF168)</f>
        <v>63534.971267605666</v>
      </c>
      <c r="DG168" s="15">
        <f>SUM(Data_sheet_PTD!$DA168:DG168)</f>
        <v>56794.671267605663</v>
      </c>
      <c r="DH168" s="15">
        <f>SUM(Data_sheet_PTD!$DA168:DH168)</f>
        <v>68511.991267605685</v>
      </c>
      <c r="DI168" s="15">
        <f>SUM(Data_sheet_PTD!$DA168:DI168)</f>
        <v>63334.411267605683</v>
      </c>
      <c r="DJ168" s="15">
        <f>SUM(Data_sheet_PTD!$DA168:DJ168)</f>
        <v>64204.114281304326</v>
      </c>
      <c r="DK168" s="15">
        <f>SUM(Data_sheet_PTD!$DA168:DK168)</f>
        <v>62782.759486783776</v>
      </c>
      <c r="DL168" s="15">
        <f>SUM(Data_sheet_PTD!$DA168:DL168)</f>
        <v>67350.711404591988</v>
      </c>
      <c r="DM168" s="13"/>
      <c r="DN168" s="15">
        <f>SUM(Data_sheet_PTD!$DN168:DN168)</f>
        <v>4626.0540845070382</v>
      </c>
      <c r="DO168" s="15">
        <f>SUM(Data_sheet_PTD!$DN168:DO168)</f>
        <v>6483.988732394364</v>
      </c>
      <c r="DP168" s="15">
        <f>SUM(Data_sheet_PTD!$DN168:DP168)</f>
        <v>6483.988732394364</v>
      </c>
      <c r="DQ168" s="15">
        <f>SUM(Data_sheet_PTD!$DN168:DQ168)</f>
        <v>6483.988732394364</v>
      </c>
      <c r="DR168" s="15">
        <f>SUM(Data_sheet_PTD!$DN168:DR168)</f>
        <v>6483.988732394364</v>
      </c>
      <c r="DS168" s="15">
        <f>SUM(Data_sheet_PTD!$DN168:DS168)</f>
        <v>6483.988732394364</v>
      </c>
      <c r="DT168" s="15">
        <f>SUM(Data_sheet_PTD!$DN168:DT168)</f>
        <v>6483.988732394364</v>
      </c>
      <c r="DU168" s="15">
        <f>SUM(Data_sheet_PTD!$DN168:DU168)</f>
        <v>6483.988732394364</v>
      </c>
      <c r="DV168" s="15">
        <f>SUM(Data_sheet_PTD!$DN168:DV168)</f>
        <v>6483.988732394364</v>
      </c>
      <c r="DW168" s="15">
        <f>SUM(Data_sheet_PTD!$DN168:DW168)</f>
        <v>8146.5257186957351</v>
      </c>
      <c r="DX168" s="15">
        <f>SUM(Data_sheet_PTD!$DN168:DX168)</f>
        <v>9341.3005132162834</v>
      </c>
      <c r="DY168" s="15">
        <f>SUM(Data_sheet_PTD!$DN168:DY168)</f>
        <v>10709.518595408066</v>
      </c>
      <c r="DZ168" s="13"/>
      <c r="EB168" s="22">
        <f t="shared" si="7"/>
        <v>0</v>
      </c>
      <c r="EC168" s="22">
        <f t="shared" si="7"/>
        <v>0</v>
      </c>
      <c r="ED168" s="22">
        <f t="shared" si="7"/>
        <v>0</v>
      </c>
      <c r="EE168" s="22">
        <f t="shared" si="6"/>
        <v>0</v>
      </c>
      <c r="EF168" s="22">
        <f t="shared" si="6"/>
        <v>0</v>
      </c>
      <c r="EG168" s="22">
        <f t="shared" si="6"/>
        <v>0</v>
      </c>
      <c r="EH168" s="22">
        <f t="shared" ref="EH168:EM226" si="9">(AT168-AG168)-(DG168+DT168)</f>
        <v>0</v>
      </c>
      <c r="EI168" s="22">
        <f t="shared" si="9"/>
        <v>0</v>
      </c>
      <c r="EJ168" s="22">
        <f t="shared" si="9"/>
        <v>0</v>
      </c>
      <c r="EK168" s="22">
        <f t="shared" si="8"/>
        <v>0</v>
      </c>
      <c r="EL168" s="22">
        <f t="shared" si="8"/>
        <v>0</v>
      </c>
      <c r="EM168" s="22">
        <f t="shared" si="8"/>
        <v>0</v>
      </c>
    </row>
    <row r="169" spans="12:143" x14ac:dyDescent="0.3">
      <c r="L169" s="7"/>
      <c r="M169" t="s">
        <v>170</v>
      </c>
      <c r="N169" s="15">
        <f>SUM(Data_sheet_PTD!$N169:N169)</f>
        <v>32970.949999999997</v>
      </c>
      <c r="O169" s="15">
        <f>SUM(Data_sheet_PTD!$N169:O169)</f>
        <v>64420.99</v>
      </c>
      <c r="P169" s="15">
        <f>SUM(Data_sheet_PTD!$N169:P169)</f>
        <v>112996.68</v>
      </c>
      <c r="Q169" s="15">
        <f>SUM(Data_sheet_PTD!$N169:Q169)</f>
        <v>174219.37</v>
      </c>
      <c r="R169" s="15">
        <f>SUM(Data_sheet_PTD!$N169:R169)</f>
        <v>233312.01</v>
      </c>
      <c r="S169" s="15">
        <f>SUM(Data_sheet_PTD!$N169:S169)</f>
        <v>295665.09000000003</v>
      </c>
      <c r="T169" s="15">
        <f>SUM(Data_sheet_PTD!$N169:T169)</f>
        <v>363699.99</v>
      </c>
      <c r="U169" s="15">
        <f>SUM(Data_sheet_PTD!$N169:U169)</f>
        <v>424021.56</v>
      </c>
      <c r="V169" s="15">
        <f>SUM(Data_sheet_PTD!$N169:V169)</f>
        <v>474270.76</v>
      </c>
      <c r="W169" s="15">
        <f>SUM(Data_sheet_PTD!$N169:W169)</f>
        <v>522949.32</v>
      </c>
      <c r="X169" s="15">
        <f>SUM(Data_sheet_PTD!$N169:X169)</f>
        <v>559540.09</v>
      </c>
      <c r="Y169" s="15">
        <f>SUM(Data_sheet_PTD!$N169:Y169)</f>
        <v>598592.07999999996</v>
      </c>
      <c r="Z169" s="16"/>
      <c r="AA169" s="15">
        <f>SUM(Data_sheet_PTD!$AA169:AA169)</f>
        <v>47659.96</v>
      </c>
      <c r="AB169" s="15">
        <f>SUM(Data_sheet_PTD!$AA169:AB169)</f>
        <v>96095.84</v>
      </c>
      <c r="AC169" s="15">
        <f>SUM(Data_sheet_PTD!$AA169:AC169)</f>
        <v>159736.88</v>
      </c>
      <c r="AD169" s="15">
        <f>SUM(Data_sheet_PTD!$AA169:AD169)</f>
        <v>239088.52000000002</v>
      </c>
      <c r="AE169" s="15">
        <f>SUM(Data_sheet_PTD!$AA169:AE169)</f>
        <v>316204.2</v>
      </c>
      <c r="AF169" s="15">
        <f>SUM(Data_sheet_PTD!$AA169:AF169)</f>
        <v>405785.42000000004</v>
      </c>
      <c r="AG169" s="15">
        <f>SUM(Data_sheet_PTD!$AA169:AG169)</f>
        <v>492990.10000000003</v>
      </c>
      <c r="AH169" s="15">
        <f>SUM(Data_sheet_PTD!$AA169:AH169)</f>
        <v>573455.75</v>
      </c>
      <c r="AI169" s="15">
        <f>SUM(Data_sheet_PTD!$AA169:AI169)</f>
        <v>639630.52</v>
      </c>
      <c r="AJ169" s="15">
        <f>SUM(Data_sheet_PTD!$AA169:AJ169)</f>
        <v>700205.47</v>
      </c>
      <c r="AK169" s="15">
        <f>SUM(Data_sheet_PTD!$AA169:AK169)</f>
        <v>737792.55999999994</v>
      </c>
      <c r="AL169" s="15">
        <f>SUM(Data_sheet_PTD!$AA169:AL169)</f>
        <v>781848.7699999999</v>
      </c>
      <c r="AM169" s="16"/>
      <c r="AN169" s="15">
        <f>SUM(Data_sheet_PTD!$AN169:AN169)</f>
        <v>58370.18</v>
      </c>
      <c r="AO169" s="15">
        <f>SUM(Data_sheet_PTD!$AN169:AO169)</f>
        <v>128881.94</v>
      </c>
      <c r="AP169" s="15">
        <f>SUM(Data_sheet_PTD!$AN169:AP169)</f>
        <v>203219.36</v>
      </c>
      <c r="AQ169" s="15">
        <f>SUM(Data_sheet_PTD!$AN169:AQ169)</f>
        <v>277997.36</v>
      </c>
      <c r="AR169" s="15">
        <f>SUM(Data_sheet_PTD!$AN169:AR169)</f>
        <v>356523.85</v>
      </c>
      <c r="AS169" s="15">
        <f>SUM(Data_sheet_PTD!$AN169:AS169)</f>
        <v>436705.61</v>
      </c>
      <c r="AT169" s="15">
        <f>SUM(Data_sheet_PTD!$AN169:AT169)</f>
        <v>520142.69</v>
      </c>
      <c r="AU169" s="15">
        <f>SUM(Data_sheet_PTD!$AN169:AU169)</f>
        <v>613339.48</v>
      </c>
      <c r="AV169" s="15">
        <f>SUM(Data_sheet_PTD!$AN169:AV169)</f>
        <v>680299.24</v>
      </c>
      <c r="AW169" s="15">
        <f>SUM(Data_sheet_PTD!$AN169:AW169)</f>
        <v>744527.78</v>
      </c>
      <c r="AX169" s="15">
        <f>SUM(Data_sheet_PTD!$AN169:AX169)</f>
        <v>794006.84000000008</v>
      </c>
      <c r="AY169" s="15">
        <f>SUM(Data_sheet_PTD!$AN169:AY169)</f>
        <v>839100.52</v>
      </c>
      <c r="AZ169" s="16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17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3"/>
      <c r="DA169" s="15">
        <f>SUM(Data_sheet_PTD!DA169:$DA169)</f>
        <v>3321.5896202531599</v>
      </c>
      <c r="DB169" s="15">
        <f>SUM(Data_sheet_PTD!$DA169:DB169)</f>
        <v>12124.667737900214</v>
      </c>
      <c r="DC169" s="15">
        <f>SUM(Data_sheet_PTD!$DA169:DC169)</f>
        <v>11451.795267311976</v>
      </c>
      <c r="DD169" s="15">
        <f>SUM(Data_sheet_PTD!$DA169:DD169)</f>
        <v>1599.7082084884496</v>
      </c>
      <c r="DE169" s="15">
        <f>SUM(Data_sheet_PTD!$DA169:DE169)</f>
        <v>-2532.5281444527136</v>
      </c>
      <c r="DF169" s="15">
        <f>SUM(Data_sheet_PTD!$DA169:DF169)</f>
        <v>-17591.877085629189</v>
      </c>
      <c r="DG169" s="15">
        <f>SUM(Data_sheet_PTD!$DA169:DG169)</f>
        <v>-27249.153320923291</v>
      </c>
      <c r="DH169" s="15">
        <f>SUM(Data_sheet_PTD!$DA169:DH169)</f>
        <v>-21096.610262099763</v>
      </c>
      <c r="DI169" s="15">
        <f>SUM(Data_sheet_PTD!$DA169:DI169)</f>
        <v>-25038.191556217407</v>
      </c>
      <c r="DJ169" s="15">
        <f>SUM(Data_sheet_PTD!$DA169:DJ169)</f>
        <v>-25918.380850335059</v>
      </c>
      <c r="DK169" s="15">
        <f>SUM(Data_sheet_PTD!$DA169:DK169)</f>
        <v>-17519.050379746812</v>
      </c>
      <c r="DL169" s="15">
        <f>SUM(Data_sheet_PTD!$DA169:DL169)</f>
        <v>-19664.663673864467</v>
      </c>
      <c r="DM169" s="13"/>
      <c r="DN169" s="15">
        <f>SUM(Data_sheet_PTD!$DN169:DN169)</f>
        <v>7388.6303797468418</v>
      </c>
      <c r="DO169" s="15">
        <f>SUM(Data_sheet_PTD!$DN169:DO169)</f>
        <v>20661.432262099785</v>
      </c>
      <c r="DP169" s="15">
        <f>SUM(Data_sheet_PTD!$DN169:DP169)</f>
        <v>32030.684732688023</v>
      </c>
      <c r="DQ169" s="15">
        <f>SUM(Data_sheet_PTD!$DN169:DQ169)</f>
        <v>37309.131791511551</v>
      </c>
      <c r="DR169" s="15">
        <f>SUM(Data_sheet_PTD!$DN169:DR169)</f>
        <v>42852.178144452722</v>
      </c>
      <c r="DS169" s="15">
        <f>SUM(Data_sheet_PTD!$DN169:DS169)</f>
        <v>48512.067085629184</v>
      </c>
      <c r="DT169" s="15">
        <f>SUM(Data_sheet_PTD!$DN169:DT169)</f>
        <v>54401.743320923299</v>
      </c>
      <c r="DU169" s="15">
        <f>SUM(Data_sheet_PTD!$DN169:DU169)</f>
        <v>60980.340262099766</v>
      </c>
      <c r="DV169" s="15">
        <f>SUM(Data_sheet_PTD!$DN169:DV169)</f>
        <v>65706.911556217412</v>
      </c>
      <c r="DW169" s="15">
        <f>SUM(Data_sheet_PTD!$DN169:DW169)</f>
        <v>70240.690850335057</v>
      </c>
      <c r="DX169" s="15">
        <f>SUM(Data_sheet_PTD!$DN169:DX169)</f>
        <v>73733.330379746825</v>
      </c>
      <c r="DY169" s="15">
        <f>SUM(Data_sheet_PTD!$DN169:DY169)</f>
        <v>76916.413673864474</v>
      </c>
      <c r="DZ169" s="13"/>
      <c r="EB169" s="22">
        <f t="shared" si="7"/>
        <v>0</v>
      </c>
      <c r="EC169" s="22">
        <f t="shared" si="7"/>
        <v>0</v>
      </c>
      <c r="ED169" s="22">
        <f t="shared" si="7"/>
        <v>0</v>
      </c>
      <c r="EE169" s="22">
        <f t="shared" si="7"/>
        <v>0</v>
      </c>
      <c r="EF169" s="22">
        <f t="shared" si="7"/>
        <v>0</v>
      </c>
      <c r="EG169" s="22">
        <f t="shared" si="7"/>
        <v>-5.0931703299283981E-11</v>
      </c>
      <c r="EH169" s="22">
        <f t="shared" si="9"/>
        <v>-4.0017766878008842E-11</v>
      </c>
      <c r="EI169" s="22">
        <f t="shared" si="9"/>
        <v>0</v>
      </c>
      <c r="EJ169" s="22">
        <f t="shared" si="9"/>
        <v>0</v>
      </c>
      <c r="EK169" s="22">
        <f t="shared" si="8"/>
        <v>5.8207660913467407E-11</v>
      </c>
      <c r="EL169" s="22">
        <f t="shared" si="8"/>
        <v>1.3096723705530167E-10</v>
      </c>
      <c r="EM169" s="22">
        <f t="shared" si="8"/>
        <v>1.0913936421275139E-10</v>
      </c>
    </row>
    <row r="170" spans="12:143" x14ac:dyDescent="0.3">
      <c r="L170" s="7"/>
      <c r="M170" t="s">
        <v>171</v>
      </c>
      <c r="N170" s="15">
        <f>SUM(Data_sheet_PTD!$N170:N170)</f>
        <v>53263.86</v>
      </c>
      <c r="O170" s="15">
        <f>SUM(Data_sheet_PTD!$N170:O170)</f>
        <v>110675.45</v>
      </c>
      <c r="P170" s="15">
        <f>SUM(Data_sheet_PTD!$N170:P170)</f>
        <v>184617.05</v>
      </c>
      <c r="Q170" s="15">
        <f>SUM(Data_sheet_PTD!$N170:Q170)</f>
        <v>267752.02</v>
      </c>
      <c r="R170" s="15">
        <f>SUM(Data_sheet_PTD!$N170:R170)</f>
        <v>352123.68000000005</v>
      </c>
      <c r="S170" s="15">
        <f>SUM(Data_sheet_PTD!$N170:S170)</f>
        <v>433743.64000000007</v>
      </c>
      <c r="T170" s="15">
        <f>SUM(Data_sheet_PTD!$N170:T170)</f>
        <v>525136.04</v>
      </c>
      <c r="U170" s="15">
        <f>SUM(Data_sheet_PTD!$N170:U170)</f>
        <v>606541.47</v>
      </c>
      <c r="V170" s="15">
        <f>SUM(Data_sheet_PTD!$N170:V170)</f>
        <v>668379.99</v>
      </c>
      <c r="W170" s="15">
        <f>SUM(Data_sheet_PTD!$N170:W170)</f>
        <v>730869.8</v>
      </c>
      <c r="X170" s="15">
        <f>SUM(Data_sheet_PTD!$N170:X170)</f>
        <v>780704.8</v>
      </c>
      <c r="Y170" s="15">
        <f>SUM(Data_sheet_PTD!$N170:Y170)</f>
        <v>823202.51</v>
      </c>
      <c r="Z170" s="16"/>
      <c r="AA170" s="15">
        <f>SUM(Data_sheet_PTD!$AA170:AA170)</f>
        <v>63929.599999999999</v>
      </c>
      <c r="AB170" s="15">
        <f>SUM(Data_sheet_PTD!$AA170:AB170)</f>
        <v>130061.85999999999</v>
      </c>
      <c r="AC170" s="15">
        <f>SUM(Data_sheet_PTD!$AA170:AC170)</f>
        <v>208510.63999999998</v>
      </c>
      <c r="AD170" s="15">
        <f>SUM(Data_sheet_PTD!$AA170:AD170)</f>
        <v>295599.39</v>
      </c>
      <c r="AE170" s="15">
        <f>SUM(Data_sheet_PTD!$AA170:AE170)</f>
        <v>387183.30000000005</v>
      </c>
      <c r="AF170" s="15">
        <f>SUM(Data_sheet_PTD!$AA170:AF170)</f>
        <v>495344.4</v>
      </c>
      <c r="AG170" s="15">
        <f>SUM(Data_sheet_PTD!$AA170:AG170)</f>
        <v>604503.69000000006</v>
      </c>
      <c r="AH170" s="15">
        <f>SUM(Data_sheet_PTD!$AA170:AH170)</f>
        <v>689191.58000000007</v>
      </c>
      <c r="AI170" s="15">
        <f>SUM(Data_sheet_PTD!$AA170:AI170)</f>
        <v>770782.60000000009</v>
      </c>
      <c r="AJ170" s="15">
        <f>SUM(Data_sheet_PTD!$AA170:AJ170)</f>
        <v>844963.26000000013</v>
      </c>
      <c r="AK170" s="15">
        <f>SUM(Data_sheet_PTD!$AA170:AK170)</f>
        <v>904433.25000000012</v>
      </c>
      <c r="AL170" s="15">
        <f>SUM(Data_sheet_PTD!$AA170:AL170)</f>
        <v>951493.91000000015</v>
      </c>
      <c r="AM170" s="16"/>
      <c r="AN170" s="15">
        <f>SUM(Data_sheet_PTD!$AN170:AN170)</f>
        <v>75218.8</v>
      </c>
      <c r="AO170" s="15">
        <f>SUM(Data_sheet_PTD!$AN170:AO170)</f>
        <v>167957.71000000002</v>
      </c>
      <c r="AP170" s="15">
        <f>SUM(Data_sheet_PTD!$AN170:AP170)</f>
        <v>265669.77</v>
      </c>
      <c r="AQ170" s="15">
        <f>SUM(Data_sheet_PTD!$AN170:AQ170)</f>
        <v>363329.44</v>
      </c>
      <c r="AR170" s="15">
        <f>SUM(Data_sheet_PTD!$AN170:AR170)</f>
        <v>470425.29000000004</v>
      </c>
      <c r="AS170" s="15">
        <f>SUM(Data_sheet_PTD!$AN170:AS170)</f>
        <v>578913.04</v>
      </c>
      <c r="AT170" s="15">
        <f>SUM(Data_sheet_PTD!$AN170:AT170)</f>
        <v>677150.12</v>
      </c>
      <c r="AU170" s="15">
        <f>SUM(Data_sheet_PTD!$AN170:AU170)</f>
        <v>777821.61</v>
      </c>
      <c r="AV170" s="15">
        <f>SUM(Data_sheet_PTD!$AN170:AV170)</f>
        <v>857319.88</v>
      </c>
      <c r="AW170" s="15">
        <f>SUM(Data_sheet_PTD!$AN170:AW170)</f>
        <v>930824.4</v>
      </c>
      <c r="AX170" s="15">
        <f>SUM(Data_sheet_PTD!$AN170:AX170)</f>
        <v>990058.97</v>
      </c>
      <c r="AY170" s="15">
        <f>SUM(Data_sheet_PTD!$AN170:AY170)</f>
        <v>1046162.6</v>
      </c>
      <c r="AZ170" s="16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17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3"/>
      <c r="DA170" s="15">
        <f>SUM(Data_sheet_PTD!DA170:$DA170)</f>
        <v>3474.2597402597321</v>
      </c>
      <c r="DB170" s="15">
        <f>SUM(Data_sheet_PTD!$DA170:DB170)</f>
        <v>20445.698311688306</v>
      </c>
      <c r="DC170" s="15">
        <f>SUM(Data_sheet_PTD!$DA170:DC170)</f>
        <v>29557.075974025953</v>
      </c>
      <c r="DD170" s="15">
        <f>SUM(Data_sheet_PTD!$DA170:DD170)</f>
        <v>29981.536753246717</v>
      </c>
      <c r="DE170" s="15">
        <f>SUM(Data_sheet_PTD!$DA170:DE170)</f>
        <v>34366.635194805152</v>
      </c>
      <c r="DF170" s="15">
        <f>SUM(Data_sheet_PTD!$DA170:DF170)</f>
        <v>23421.830649350588</v>
      </c>
      <c r="DG170" s="15">
        <f>SUM(Data_sheet_PTD!$DA170:DG170)</f>
        <v>2293.1707792207089</v>
      </c>
      <c r="DH170" s="15">
        <f>SUM(Data_sheet_PTD!$DA170:DH170)</f>
        <v>7817.3951948051217</v>
      </c>
      <c r="DI170" s="15">
        <f>SUM(Data_sheet_PTD!$DA170:DI170)</f>
        <v>1594.8649350648629</v>
      </c>
      <c r="DJ170" s="15">
        <f>SUM(Data_sheet_PTD!$DA170:DJ170)</f>
        <v>-2899.6916883117528</v>
      </c>
      <c r="DK170" s="15">
        <f>SUM(Data_sheet_PTD!$DA170:DK170)</f>
        <v>-6212.2322077922727</v>
      </c>
      <c r="DL170" s="15">
        <f>SUM(Data_sheet_PTD!$DA170:DL170)</f>
        <v>2830.7377922077394</v>
      </c>
      <c r="DM170" s="13"/>
      <c r="DN170" s="15">
        <f>SUM(Data_sheet_PTD!$DN170:DN170)</f>
        <v>7814.9402597402668</v>
      </c>
      <c r="DO170" s="15">
        <f>SUM(Data_sheet_PTD!$DN170:DO170)</f>
        <v>17450.151688311704</v>
      </c>
      <c r="DP170" s="15">
        <f>SUM(Data_sheet_PTD!$DN170:DP170)</f>
        <v>27602.054025974052</v>
      </c>
      <c r="DQ170" s="15">
        <f>SUM(Data_sheet_PTD!$DN170:DQ170)</f>
        <v>37748.513246753282</v>
      </c>
      <c r="DR170" s="15">
        <f>SUM(Data_sheet_PTD!$DN170:DR170)</f>
        <v>48875.354805194853</v>
      </c>
      <c r="DS170" s="15">
        <f>SUM(Data_sheet_PTD!$DN170:DS170)</f>
        <v>60146.809350649404</v>
      </c>
      <c r="DT170" s="15">
        <f>SUM(Data_sheet_PTD!$DN170:DT170)</f>
        <v>70353.259220779291</v>
      </c>
      <c r="DU170" s="15">
        <f>SUM(Data_sheet_PTD!$DN170:DU170)</f>
        <v>80812.634805194888</v>
      </c>
      <c r="DV170" s="15">
        <f>SUM(Data_sheet_PTD!$DN170:DV170)</f>
        <v>84942.41506493515</v>
      </c>
      <c r="DW170" s="15">
        <f>SUM(Data_sheet_PTD!$DN170:DW170)</f>
        <v>88760.83168831178</v>
      </c>
      <c r="DX170" s="15">
        <f>SUM(Data_sheet_PTD!$DN170:DX170)</f>
        <v>91837.952207792303</v>
      </c>
      <c r="DY170" s="15">
        <f>SUM(Data_sheet_PTD!$DN170:DY170)</f>
        <v>91837.952207792303</v>
      </c>
      <c r="DZ170" s="13"/>
      <c r="EB170" s="22">
        <f t="shared" si="7"/>
        <v>0</v>
      </c>
      <c r="EC170" s="22">
        <f t="shared" si="7"/>
        <v>0</v>
      </c>
      <c r="ED170" s="22">
        <f t="shared" si="7"/>
        <v>0</v>
      </c>
      <c r="EE170" s="22">
        <f t="shared" si="7"/>
        <v>0</v>
      </c>
      <c r="EF170" s="22">
        <f t="shared" si="7"/>
        <v>0</v>
      </c>
      <c r="EG170" s="22">
        <f t="shared" si="7"/>
        <v>0</v>
      </c>
      <c r="EH170" s="22">
        <f t="shared" si="9"/>
        <v>0</v>
      </c>
      <c r="EI170" s="22">
        <f t="shared" si="9"/>
        <v>0</v>
      </c>
      <c r="EJ170" s="22">
        <f t="shared" si="9"/>
        <v>0</v>
      </c>
      <c r="EK170" s="22">
        <f t="shared" si="8"/>
        <v>-1.3096723705530167E-10</v>
      </c>
      <c r="EL170" s="22">
        <f t="shared" si="8"/>
        <v>-1.7462298274040222E-10</v>
      </c>
      <c r="EM170" s="22">
        <f t="shared" si="8"/>
        <v>-2.1827872842550278E-10</v>
      </c>
    </row>
    <row r="171" spans="12:143" x14ac:dyDescent="0.3">
      <c r="L171" s="7"/>
      <c r="M171" t="s">
        <v>172</v>
      </c>
      <c r="N171" s="15">
        <f>SUM(Data_sheet_PTD!$N171:N171)</f>
        <v>41631.519999999997</v>
      </c>
      <c r="O171" s="15">
        <f>SUM(Data_sheet_PTD!$N171:O171)</f>
        <v>88545.85</v>
      </c>
      <c r="P171" s="15">
        <f>SUM(Data_sheet_PTD!$N171:P171)</f>
        <v>140574.88</v>
      </c>
      <c r="Q171" s="15">
        <f>SUM(Data_sheet_PTD!$N171:Q171)</f>
        <v>207195.73</v>
      </c>
      <c r="R171" s="15">
        <f>SUM(Data_sheet_PTD!$N171:R171)</f>
        <v>267718.29000000004</v>
      </c>
      <c r="S171" s="15">
        <f>SUM(Data_sheet_PTD!$N171:S171)</f>
        <v>341041.03</v>
      </c>
      <c r="T171" s="15">
        <f>SUM(Data_sheet_PTD!$N171:T171)</f>
        <v>426866.16000000003</v>
      </c>
      <c r="U171" s="15">
        <f>SUM(Data_sheet_PTD!$N171:U171)</f>
        <v>497236.46</v>
      </c>
      <c r="V171" s="15">
        <f>SUM(Data_sheet_PTD!$N171:V171)</f>
        <v>557595.13</v>
      </c>
      <c r="W171" s="15">
        <f>SUM(Data_sheet_PTD!$N171:W171)</f>
        <v>615190.91</v>
      </c>
      <c r="X171" s="15">
        <f>SUM(Data_sheet_PTD!$N171:X171)</f>
        <v>657772.96000000008</v>
      </c>
      <c r="Y171" s="15">
        <f>SUM(Data_sheet_PTD!$N171:Y171)</f>
        <v>696045.89000000013</v>
      </c>
      <c r="Z171" s="16"/>
      <c r="AA171" s="15">
        <f>SUM(Data_sheet_PTD!$AA171:AA171)</f>
        <v>54132.25</v>
      </c>
      <c r="AB171" s="15">
        <f>SUM(Data_sheet_PTD!$AA171:AB171)</f>
        <v>111902.12</v>
      </c>
      <c r="AC171" s="15">
        <f>SUM(Data_sheet_PTD!$AA171:AC171)</f>
        <v>181281.59999999998</v>
      </c>
      <c r="AD171" s="15">
        <f>SUM(Data_sheet_PTD!$AA171:AD171)</f>
        <v>263668.78999999998</v>
      </c>
      <c r="AE171" s="15">
        <f>SUM(Data_sheet_PTD!$AA171:AE171)</f>
        <v>349488.58999999997</v>
      </c>
      <c r="AF171" s="15">
        <f>SUM(Data_sheet_PTD!$AA171:AF171)</f>
        <v>449784.47</v>
      </c>
      <c r="AG171" s="15">
        <f>SUM(Data_sheet_PTD!$AA171:AG171)</f>
        <v>544393.22</v>
      </c>
      <c r="AH171" s="15">
        <f>SUM(Data_sheet_PTD!$AA171:AH171)</f>
        <v>632725.53</v>
      </c>
      <c r="AI171" s="15">
        <f>SUM(Data_sheet_PTD!$AA171:AI171)</f>
        <v>711816.48</v>
      </c>
      <c r="AJ171" s="15">
        <f>SUM(Data_sheet_PTD!$AA171:AJ171)</f>
        <v>783946.55999999994</v>
      </c>
      <c r="AK171" s="15">
        <f>SUM(Data_sheet_PTD!$AA171:AK171)</f>
        <v>833257.3899999999</v>
      </c>
      <c r="AL171" s="15">
        <f>SUM(Data_sheet_PTD!$AA171:AL171)</f>
        <v>882610.05999999994</v>
      </c>
      <c r="AM171" s="16"/>
      <c r="AN171" s="15">
        <f>SUM(Data_sheet_PTD!$AN171:AN171)</f>
        <v>60419.75</v>
      </c>
      <c r="AO171" s="15">
        <f>SUM(Data_sheet_PTD!$AN171:AO171)</f>
        <v>123585.79000000001</v>
      </c>
      <c r="AP171" s="15">
        <f>SUM(Data_sheet_PTD!$AN171:AP171)</f>
        <v>201460.83000000002</v>
      </c>
      <c r="AQ171" s="15">
        <f>SUM(Data_sheet_PTD!$AN171:AQ171)</f>
        <v>290701.09000000003</v>
      </c>
      <c r="AR171" s="15">
        <f>SUM(Data_sheet_PTD!$AN171:AR171)</f>
        <v>388397.64</v>
      </c>
      <c r="AS171" s="15">
        <f>SUM(Data_sheet_PTD!$AN171:AS171)</f>
        <v>489354.2</v>
      </c>
      <c r="AT171" s="15">
        <f>SUM(Data_sheet_PTD!$AN171:AT171)</f>
        <v>581892.94999999995</v>
      </c>
      <c r="AU171" s="15">
        <f>SUM(Data_sheet_PTD!$AN171:AU171)</f>
        <v>680028.3899999999</v>
      </c>
      <c r="AV171" s="15">
        <f>SUM(Data_sheet_PTD!$AN171:AV171)</f>
        <v>764410.28999999992</v>
      </c>
      <c r="AW171" s="15">
        <f>SUM(Data_sheet_PTD!$AN171:AW171)</f>
        <v>834245.0199999999</v>
      </c>
      <c r="AX171" s="15">
        <f>SUM(Data_sheet_PTD!$AN171:AX171)</f>
        <v>885983.34999999986</v>
      </c>
      <c r="AY171" s="15">
        <f>SUM(Data_sheet_PTD!$AN171:AY171)</f>
        <v>938466.0399999998</v>
      </c>
      <c r="AZ171" s="16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17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3"/>
      <c r="DA171" s="15">
        <f>SUM(Data_sheet_PTD!DA171:$DA171)</f>
        <v>10.12337662336984</v>
      </c>
      <c r="DB171" s="15">
        <f>SUM(Data_sheet_PTD!$DA171:DB171)</f>
        <v>-1156.4120779220989</v>
      </c>
      <c r="DC171" s="15">
        <f>SUM(Data_sheet_PTD!$DA171:DC171)</f>
        <v>-751.76532467535071</v>
      </c>
      <c r="DD171" s="15">
        <f>SUM(Data_sheet_PTD!$DA171:DD171)</f>
        <v>6101.3046753246517</v>
      </c>
      <c r="DE171" s="15">
        <f>SUM(Data_sheet_PTD!$DA171:DE171)</f>
        <v>15504.724295577817</v>
      </c>
      <c r="DF171" s="15">
        <f>SUM(Data_sheet_PTD!$DA171:DF171)</f>
        <v>13609.542017096801</v>
      </c>
      <c r="DG171" s="15">
        <f>SUM(Data_sheet_PTD!$DA171:DG171)</f>
        <v>9196.7888525398375</v>
      </c>
      <c r="DH171" s="15">
        <f>SUM(Data_sheet_PTD!$DA171:DH171)</f>
        <v>16515.477333552502</v>
      </c>
      <c r="DI171" s="15">
        <f>SUM(Data_sheet_PTD!$DA171:DI171)</f>
        <v>19670.176700641099</v>
      </c>
      <c r="DJ171" s="15">
        <f>SUM(Data_sheet_PTD!$DA171:DJ171)</f>
        <v>15606.858852539828</v>
      </c>
      <c r="DK171" s="15">
        <f>SUM(Data_sheet_PTD!$DA171:DK171)</f>
        <v>16724.527713299325</v>
      </c>
      <c r="DL171" s="15">
        <f>SUM(Data_sheet_PTD!$DA171:DL171)</f>
        <v>18525.872017096786</v>
      </c>
      <c r="DM171" s="13"/>
      <c r="DN171" s="15">
        <f>SUM(Data_sheet_PTD!$DN171:DN171)</f>
        <v>6277.3766233766282</v>
      </c>
      <c r="DO171" s="15">
        <f>SUM(Data_sheet_PTD!$DN171:DO171)</f>
        <v>12840.082077922089</v>
      </c>
      <c r="DP171" s="15">
        <f>SUM(Data_sheet_PTD!$DN171:DP171)</f>
        <v>20930.995324675343</v>
      </c>
      <c r="DQ171" s="15">
        <f>SUM(Data_sheet_PTD!$DN171:DQ171)</f>
        <v>20930.995324675343</v>
      </c>
      <c r="DR171" s="15">
        <f>SUM(Data_sheet_PTD!$DN171:DR171)</f>
        <v>23404.325704422179</v>
      </c>
      <c r="DS171" s="15">
        <f>SUM(Data_sheet_PTD!$DN171:DS171)</f>
        <v>25960.187982903193</v>
      </c>
      <c r="DT171" s="15">
        <f>SUM(Data_sheet_PTD!$DN171:DT171)</f>
        <v>28302.941147460158</v>
      </c>
      <c r="DU171" s="15">
        <f>SUM(Data_sheet_PTD!$DN171:DU171)</f>
        <v>30787.382666447502</v>
      </c>
      <c r="DV171" s="15">
        <f>SUM(Data_sheet_PTD!$DN171:DV171)</f>
        <v>32923.633299358895</v>
      </c>
      <c r="DW171" s="15">
        <f>SUM(Data_sheet_PTD!$DN171:DW171)</f>
        <v>34691.601147460162</v>
      </c>
      <c r="DX171" s="15">
        <f>SUM(Data_sheet_PTD!$DN171:DX171)</f>
        <v>36001.43228670067</v>
      </c>
      <c r="DY171" s="15">
        <f>SUM(Data_sheet_PTD!$DN171:DY171)</f>
        <v>37330.107982903202</v>
      </c>
      <c r="DZ171" s="13"/>
      <c r="EB171" s="22">
        <f t="shared" si="7"/>
        <v>0</v>
      </c>
      <c r="EC171" s="22">
        <f t="shared" si="7"/>
        <v>2.3646862246096134E-11</v>
      </c>
      <c r="ED171" s="22">
        <f t="shared" si="7"/>
        <v>4.7293724492192268E-11</v>
      </c>
      <c r="EE171" s="22">
        <f t="shared" si="7"/>
        <v>5.0931703299283981E-11</v>
      </c>
      <c r="EF171" s="22">
        <f t="shared" si="7"/>
        <v>0</v>
      </c>
      <c r="EG171" s="22">
        <f t="shared" si="7"/>
        <v>0</v>
      </c>
      <c r="EH171" s="22">
        <f t="shared" si="9"/>
        <v>0</v>
      </c>
      <c r="EI171" s="22">
        <f t="shared" si="9"/>
        <v>-1.3096723705530167E-10</v>
      </c>
      <c r="EJ171" s="22">
        <f t="shared" si="9"/>
        <v>-5.8207660913467407E-11</v>
      </c>
      <c r="EK171" s="22">
        <f t="shared" si="8"/>
        <v>0</v>
      </c>
      <c r="EL171" s="22">
        <f t="shared" si="8"/>
        <v>0</v>
      </c>
      <c r="EM171" s="22">
        <f t="shared" si="8"/>
        <v>-1.2369127944111824E-10</v>
      </c>
    </row>
    <row r="172" spans="12:143" x14ac:dyDescent="0.3">
      <c r="L172" s="7"/>
      <c r="M172" t="s">
        <v>173</v>
      </c>
      <c r="N172" s="15">
        <f>SUM(Data_sheet_PTD!$N172:N172)</f>
        <v>33286.82</v>
      </c>
      <c r="O172" s="15">
        <f>SUM(Data_sheet_PTD!$N172:O172)</f>
        <v>73404.31</v>
      </c>
      <c r="P172" s="15">
        <f>SUM(Data_sheet_PTD!$N172:P172)</f>
        <v>121516.32999999999</v>
      </c>
      <c r="Q172" s="15">
        <f>SUM(Data_sheet_PTD!$N172:Q172)</f>
        <v>186660.65</v>
      </c>
      <c r="R172" s="15">
        <f>SUM(Data_sheet_PTD!$N172:R172)</f>
        <v>247374.11</v>
      </c>
      <c r="S172" s="15">
        <f>SUM(Data_sheet_PTD!$N172:S172)</f>
        <v>312138.55</v>
      </c>
      <c r="T172" s="15">
        <f>SUM(Data_sheet_PTD!$N172:T172)</f>
        <v>376244.47</v>
      </c>
      <c r="U172" s="15">
        <f>SUM(Data_sheet_PTD!$N172:U172)</f>
        <v>440562.80999999994</v>
      </c>
      <c r="V172" s="15">
        <f>SUM(Data_sheet_PTD!$N172:V172)</f>
        <v>490181.69999999995</v>
      </c>
      <c r="W172" s="15">
        <f>SUM(Data_sheet_PTD!$N172:W172)</f>
        <v>542263.41999999993</v>
      </c>
      <c r="X172" s="15">
        <f>SUM(Data_sheet_PTD!$N172:X172)</f>
        <v>580327.94999999995</v>
      </c>
      <c r="Y172" s="15">
        <f>SUM(Data_sheet_PTD!$N172:Y172)</f>
        <v>606091.42999999993</v>
      </c>
      <c r="Z172" s="16"/>
      <c r="AA172" s="15">
        <f>SUM(Data_sheet_PTD!$AA172:AA172)</f>
        <v>38244.28</v>
      </c>
      <c r="AB172" s="15">
        <f>SUM(Data_sheet_PTD!$AA172:AB172)</f>
        <v>84101.88</v>
      </c>
      <c r="AC172" s="15">
        <f>SUM(Data_sheet_PTD!$AA172:AC172)</f>
        <v>142256.09</v>
      </c>
      <c r="AD172" s="15">
        <f>SUM(Data_sheet_PTD!$AA172:AD172)</f>
        <v>216265.01</v>
      </c>
      <c r="AE172" s="15">
        <f>SUM(Data_sheet_PTD!$AA172:AE172)</f>
        <v>292783.33</v>
      </c>
      <c r="AF172" s="15">
        <f>SUM(Data_sheet_PTD!$AA172:AF172)</f>
        <v>380121.94</v>
      </c>
      <c r="AG172" s="15">
        <f>SUM(Data_sheet_PTD!$AA172:AG172)</f>
        <v>457331.31</v>
      </c>
      <c r="AH172" s="15">
        <f>SUM(Data_sheet_PTD!$AA172:AH172)</f>
        <v>532335.18999999994</v>
      </c>
      <c r="AI172" s="15">
        <f>SUM(Data_sheet_PTD!$AA172:AI172)</f>
        <v>600215.27999999991</v>
      </c>
      <c r="AJ172" s="15">
        <f>SUM(Data_sheet_PTD!$AA172:AJ172)</f>
        <v>671019.93999999994</v>
      </c>
      <c r="AK172" s="15">
        <f>SUM(Data_sheet_PTD!$AA172:AK172)</f>
        <v>712313.65999999992</v>
      </c>
      <c r="AL172" s="15">
        <f>SUM(Data_sheet_PTD!$AA172:AL172)</f>
        <v>750105.34999999986</v>
      </c>
      <c r="AM172" s="16"/>
      <c r="AN172" s="15">
        <f>SUM(Data_sheet_PTD!$AN172:AN172)</f>
        <v>49232.41</v>
      </c>
      <c r="AO172" s="15">
        <f>SUM(Data_sheet_PTD!$AN172:AO172)</f>
        <v>102082.65</v>
      </c>
      <c r="AP172" s="15">
        <f>SUM(Data_sheet_PTD!$AN172:AP172)</f>
        <v>174742.95</v>
      </c>
      <c r="AQ172" s="15">
        <f>SUM(Data_sheet_PTD!$AN172:AQ172)</f>
        <v>254997.45</v>
      </c>
      <c r="AR172" s="15">
        <f>SUM(Data_sheet_PTD!$AN172:AR172)</f>
        <v>344256.6</v>
      </c>
      <c r="AS172" s="15">
        <f>SUM(Data_sheet_PTD!$AN172:AS172)</f>
        <v>427233.73</v>
      </c>
      <c r="AT172" s="15">
        <f>SUM(Data_sheet_PTD!$AN172:AT172)</f>
        <v>499284.11</v>
      </c>
      <c r="AU172" s="15">
        <f>SUM(Data_sheet_PTD!$AN172:AU172)</f>
        <v>589460.5</v>
      </c>
      <c r="AV172" s="15">
        <f>SUM(Data_sheet_PTD!$AN172:AV172)</f>
        <v>660076.98</v>
      </c>
      <c r="AW172" s="15">
        <f>SUM(Data_sheet_PTD!$AN172:AW172)</f>
        <v>723868.55</v>
      </c>
      <c r="AX172" s="15">
        <f>SUM(Data_sheet_PTD!$AN172:AX172)</f>
        <v>776956.37</v>
      </c>
      <c r="AY172" s="15">
        <f>SUM(Data_sheet_PTD!$AN172:AY172)</f>
        <v>818010.45</v>
      </c>
      <c r="AZ172" s="16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17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3"/>
      <c r="DA172" s="15">
        <f>SUM(Data_sheet_PTD!DA172:$DA172)</f>
        <v>7872.1546835443023</v>
      </c>
      <c r="DB172" s="15">
        <f>SUM(Data_sheet_PTD!$DA172:DB172)</f>
        <v>10297.489992186274</v>
      </c>
      <c r="DC172" s="15">
        <f>SUM(Data_sheet_PTD!$DA172:DC172)</f>
        <v>18524.29480700109</v>
      </c>
      <c r="DD172" s="15">
        <f>SUM(Data_sheet_PTD!$DA172:DD172)</f>
        <v>22788.2822144085</v>
      </c>
      <c r="DE172" s="15">
        <f>SUM(Data_sheet_PTD!$DA172:DE172)</f>
        <v>33325.182584778842</v>
      </c>
      <c r="DF172" s="15">
        <f>SUM(Data_sheet_PTD!$DA172:DF172)</f>
        <v>24964.804753453551</v>
      </c>
      <c r="DG172" s="15">
        <f>SUM(Data_sheet_PTD!$DA172:DG172)</f>
        <v>16333.507283574052</v>
      </c>
      <c r="DH172" s="15">
        <f>SUM(Data_sheet_PTD!$DA172:DH172)</f>
        <v>27160.16716309213</v>
      </c>
      <c r="DI172" s="15">
        <f>SUM(Data_sheet_PTD!$DA172:DI172)</f>
        <v>26493.353307670455</v>
      </c>
      <c r="DJ172" s="15">
        <f>SUM(Data_sheet_PTD!$DA172:DJ172)</f>
        <v>16405.970777549977</v>
      </c>
      <c r="DK172" s="15">
        <f>SUM(Data_sheet_PTD!$DA172:DK172)</f>
        <v>25641.621620923455</v>
      </c>
      <c r="DL172" s="15">
        <f>SUM(Data_sheet_PTD!$DA172:DL172)</f>
        <v>26925.501741405384</v>
      </c>
      <c r="DM172" s="13"/>
      <c r="DN172" s="15">
        <f>SUM(Data_sheet_PTD!$DN172:DN172)</f>
        <v>3115.9753164556987</v>
      </c>
      <c r="DO172" s="15">
        <f>SUM(Data_sheet_PTD!$DN172:DO172)</f>
        <v>7683.280007813727</v>
      </c>
      <c r="DP172" s="15">
        <f>SUM(Data_sheet_PTD!$DN172:DP172)</f>
        <v>13962.565192998918</v>
      </c>
      <c r="DQ172" s="15">
        <f>SUM(Data_sheet_PTD!$DN172:DQ172)</f>
        <v>15944.157785591513</v>
      </c>
      <c r="DR172" s="15">
        <f>SUM(Data_sheet_PTD!$DN172:DR172)</f>
        <v>18148.087415221144</v>
      </c>
      <c r="DS172" s="15">
        <f>SUM(Data_sheet_PTD!$DN172:DS172)</f>
        <v>22146.985246546439</v>
      </c>
      <c r="DT172" s="15">
        <f>SUM(Data_sheet_PTD!$DN172:DT172)</f>
        <v>25619.292716425953</v>
      </c>
      <c r="DU172" s="15">
        <f>SUM(Data_sheet_PTD!$DN172:DU172)</f>
        <v>29965.142836907871</v>
      </c>
      <c r="DV172" s="15">
        <f>SUM(Data_sheet_PTD!$DN172:DV172)</f>
        <v>33368.346692329549</v>
      </c>
      <c r="DW172" s="15">
        <f>SUM(Data_sheet_PTD!$DN172:DW172)</f>
        <v>36442.639222450023</v>
      </c>
      <c r="DX172" s="15">
        <f>SUM(Data_sheet_PTD!$DN172:DX172)</f>
        <v>39001.088379076522</v>
      </c>
      <c r="DY172" s="15">
        <f>SUM(Data_sheet_PTD!$DN172:DY172)</f>
        <v>40979.598258594589</v>
      </c>
      <c r="DZ172" s="13"/>
      <c r="EB172" s="22">
        <f t="shared" si="7"/>
        <v>0</v>
      </c>
      <c r="EC172" s="22">
        <f t="shared" si="7"/>
        <v>0</v>
      </c>
      <c r="ED172" s="22">
        <f t="shared" si="7"/>
        <v>0</v>
      </c>
      <c r="EE172" s="22">
        <f t="shared" si="7"/>
        <v>0</v>
      </c>
      <c r="EF172" s="22">
        <f t="shared" si="7"/>
        <v>0</v>
      </c>
      <c r="EG172" s="22">
        <f t="shared" si="7"/>
        <v>0</v>
      </c>
      <c r="EH172" s="22">
        <f t="shared" si="9"/>
        <v>0</v>
      </c>
      <c r="EI172" s="22">
        <f t="shared" si="9"/>
        <v>5.8207660913467407E-11</v>
      </c>
      <c r="EJ172" s="22">
        <f t="shared" si="9"/>
        <v>6.5483618527650833E-11</v>
      </c>
      <c r="EK172" s="22">
        <f t="shared" si="8"/>
        <v>1.0186340659856796E-10</v>
      </c>
      <c r="EL172" s="22">
        <f t="shared" si="8"/>
        <v>1.0186340659856796E-10</v>
      </c>
      <c r="EM172" s="22">
        <f t="shared" si="8"/>
        <v>1.1641532182693481E-10</v>
      </c>
    </row>
    <row r="173" spans="12:143" x14ac:dyDescent="0.3">
      <c r="L173" s="7"/>
      <c r="M173" t="s">
        <v>174</v>
      </c>
      <c r="N173" s="15">
        <f>SUM(Data_sheet_PTD!$N173:N173)</f>
        <v>34268.69</v>
      </c>
      <c r="O173" s="15">
        <f>SUM(Data_sheet_PTD!$N173:O173)</f>
        <v>71744.639999999999</v>
      </c>
      <c r="P173" s="15">
        <f>SUM(Data_sheet_PTD!$N173:P173)</f>
        <v>121274.41</v>
      </c>
      <c r="Q173" s="15">
        <f>SUM(Data_sheet_PTD!$N173:Q173)</f>
        <v>188678.91999999998</v>
      </c>
      <c r="R173" s="15">
        <f>SUM(Data_sheet_PTD!$N173:R173)</f>
        <v>253237.25999999998</v>
      </c>
      <c r="S173" s="15">
        <f>SUM(Data_sheet_PTD!$N173:S173)</f>
        <v>315535.26999999996</v>
      </c>
      <c r="T173" s="15">
        <f>SUM(Data_sheet_PTD!$N173:T173)</f>
        <v>388350.18999999994</v>
      </c>
      <c r="U173" s="15">
        <f>SUM(Data_sheet_PTD!$N173:U173)</f>
        <v>448562.26999999996</v>
      </c>
      <c r="V173" s="15">
        <f>SUM(Data_sheet_PTD!$N173:V173)</f>
        <v>498832.45999999996</v>
      </c>
      <c r="W173" s="15">
        <f>SUM(Data_sheet_PTD!$N173:W173)</f>
        <v>545983.52999999991</v>
      </c>
      <c r="X173" s="15">
        <f>SUM(Data_sheet_PTD!$N173:X173)</f>
        <v>578841.25999999989</v>
      </c>
      <c r="Y173" s="15">
        <f>SUM(Data_sheet_PTD!$N173:Y173)</f>
        <v>610169.64999999991</v>
      </c>
      <c r="Z173" s="16"/>
      <c r="AA173" s="15">
        <f>SUM(Data_sheet_PTD!$AA173:AA173)</f>
        <v>40944.410000000003</v>
      </c>
      <c r="AB173" s="15">
        <f>SUM(Data_sheet_PTD!$AA173:AB173)</f>
        <v>86337.420000000013</v>
      </c>
      <c r="AC173" s="15">
        <f>SUM(Data_sheet_PTD!$AA173:AC173)</f>
        <v>142146.03000000003</v>
      </c>
      <c r="AD173" s="15">
        <f>SUM(Data_sheet_PTD!$AA173:AD173)</f>
        <v>210294.04000000004</v>
      </c>
      <c r="AE173" s="15">
        <f>SUM(Data_sheet_PTD!$AA173:AE173)</f>
        <v>287878.08</v>
      </c>
      <c r="AF173" s="15">
        <f>SUM(Data_sheet_PTD!$AA173:AF173)</f>
        <v>373906.41000000003</v>
      </c>
      <c r="AG173" s="15">
        <f>SUM(Data_sheet_PTD!$AA173:AG173)</f>
        <v>452254.08</v>
      </c>
      <c r="AH173" s="15">
        <f>SUM(Data_sheet_PTD!$AA173:AH173)</f>
        <v>525070.4</v>
      </c>
      <c r="AI173" s="15">
        <f>SUM(Data_sheet_PTD!$AA173:AI173)</f>
        <v>589297.61</v>
      </c>
      <c r="AJ173" s="15">
        <f>SUM(Data_sheet_PTD!$AA173:AJ173)</f>
        <v>645684.6</v>
      </c>
      <c r="AK173" s="15">
        <f>SUM(Data_sheet_PTD!$AA173:AK173)</f>
        <v>684963.12</v>
      </c>
      <c r="AL173" s="15">
        <f>SUM(Data_sheet_PTD!$AA173:AL173)</f>
        <v>727243.21</v>
      </c>
      <c r="AM173" s="16"/>
      <c r="AN173" s="15">
        <f>SUM(Data_sheet_PTD!$AN173:AN173)</f>
        <v>50027.14</v>
      </c>
      <c r="AO173" s="15">
        <f>SUM(Data_sheet_PTD!$AN173:AO173)</f>
        <v>113977.16</v>
      </c>
      <c r="AP173" s="15">
        <f>SUM(Data_sheet_PTD!$AN173:AP173)</f>
        <v>181086.14</v>
      </c>
      <c r="AQ173" s="15">
        <f>SUM(Data_sheet_PTD!$AN173:AQ173)</f>
        <v>254315.74000000002</v>
      </c>
      <c r="AR173" s="15">
        <f>SUM(Data_sheet_PTD!$AN173:AR173)</f>
        <v>334545.97000000003</v>
      </c>
      <c r="AS173" s="15">
        <f>SUM(Data_sheet_PTD!$AN173:AS173)</f>
        <v>420741.31000000006</v>
      </c>
      <c r="AT173" s="15">
        <f>SUM(Data_sheet_PTD!$AN173:AT173)</f>
        <v>501376.38000000006</v>
      </c>
      <c r="AU173" s="15">
        <f>SUM(Data_sheet_PTD!$AN173:AU173)</f>
        <v>585688.96000000008</v>
      </c>
      <c r="AV173" s="15">
        <f>SUM(Data_sheet_PTD!$AN173:AV173)</f>
        <v>648459.78</v>
      </c>
      <c r="AW173" s="15">
        <f>SUM(Data_sheet_PTD!$AN173:AW173)</f>
        <v>707502.58000000007</v>
      </c>
      <c r="AX173" s="15">
        <f>SUM(Data_sheet_PTD!$AN173:AX173)</f>
        <v>752336.6100000001</v>
      </c>
      <c r="AY173" s="15">
        <f>SUM(Data_sheet_PTD!$AN173:AY173)</f>
        <v>799412.26000000013</v>
      </c>
      <c r="AZ173" s="16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17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3"/>
      <c r="DA173" s="15">
        <f>SUM(Data_sheet_PTD!DA173:$DA173)</f>
        <v>3885.10506493506</v>
      </c>
      <c r="DB173" s="15">
        <f>SUM(Data_sheet_PTD!$DA173:DB173)</f>
        <v>15797.957142857125</v>
      </c>
      <c r="DC173" s="15">
        <f>SUM(Data_sheet_PTD!$DA173:DC173)</f>
        <v>20125.965584415557</v>
      </c>
      <c r="DD173" s="15">
        <f>SUM(Data_sheet_PTD!$DA173:DD173)</f>
        <v>25207.555584415557</v>
      </c>
      <c r="DE173" s="15">
        <f>SUM(Data_sheet_PTD!$DA173:DE173)</f>
        <v>27853.745584415556</v>
      </c>
      <c r="DF173" s="15">
        <f>SUM(Data_sheet_PTD!$DA173:DF173)</f>
        <v>28020.75558441555</v>
      </c>
      <c r="DG173" s="15">
        <f>SUM(Data_sheet_PTD!$DA173:DG173)</f>
        <v>30308.155584415555</v>
      </c>
      <c r="DH173" s="15">
        <f>SUM(Data_sheet_PTD!$DA173:DH173)</f>
        <v>41804.415584415554</v>
      </c>
      <c r="DI173" s="15">
        <f>SUM(Data_sheet_PTD!$DA173:DI173)</f>
        <v>40348.025584415562</v>
      </c>
      <c r="DJ173" s="15">
        <f>SUM(Data_sheet_PTD!$DA173:DJ173)</f>
        <v>43003.835584415567</v>
      </c>
      <c r="DK173" s="15">
        <f>SUM(Data_sheet_PTD!$DA173:DK173)</f>
        <v>48559.345584415583</v>
      </c>
      <c r="DL173" s="15">
        <f>SUM(Data_sheet_PTD!$DA173:DL173)</f>
        <v>53354.905584415596</v>
      </c>
      <c r="DM173" s="13"/>
      <c r="DN173" s="15">
        <f>SUM(Data_sheet_PTD!$DN173:DN173)</f>
        <v>5197.6249350649396</v>
      </c>
      <c r="DO173" s="15">
        <f>SUM(Data_sheet_PTD!$DN173:DO173)</f>
        <v>11841.782857142867</v>
      </c>
      <c r="DP173" s="15">
        <f>SUM(Data_sheet_PTD!$DN173:DP173)</f>
        <v>18814.144415584433</v>
      </c>
      <c r="DQ173" s="15">
        <f>SUM(Data_sheet_PTD!$DN173:DQ173)</f>
        <v>18814.144415584433</v>
      </c>
      <c r="DR173" s="15">
        <f>SUM(Data_sheet_PTD!$DN173:DR173)</f>
        <v>18814.144415584433</v>
      </c>
      <c r="DS173" s="15">
        <f>SUM(Data_sheet_PTD!$DN173:DS173)</f>
        <v>18814.144415584433</v>
      </c>
      <c r="DT173" s="15">
        <f>SUM(Data_sheet_PTD!$DN173:DT173)</f>
        <v>18814.144415584433</v>
      </c>
      <c r="DU173" s="15">
        <f>SUM(Data_sheet_PTD!$DN173:DU173)</f>
        <v>18814.144415584433</v>
      </c>
      <c r="DV173" s="15">
        <f>SUM(Data_sheet_PTD!$DN173:DV173)</f>
        <v>18814.144415584433</v>
      </c>
      <c r="DW173" s="15">
        <f>SUM(Data_sheet_PTD!$DN173:DW173)</f>
        <v>18814.144415584433</v>
      </c>
      <c r="DX173" s="15">
        <f>SUM(Data_sheet_PTD!$DN173:DX173)</f>
        <v>18814.144415584433</v>
      </c>
      <c r="DY173" s="15">
        <f>SUM(Data_sheet_PTD!$DN173:DY173)</f>
        <v>18814.144415584433</v>
      </c>
      <c r="DZ173" s="13"/>
      <c r="EB173" s="22">
        <f t="shared" si="7"/>
        <v>0</v>
      </c>
      <c r="EC173" s="22">
        <f t="shared" si="7"/>
        <v>0</v>
      </c>
      <c r="ED173" s="22">
        <f t="shared" si="7"/>
        <v>0</v>
      </c>
      <c r="EE173" s="22">
        <f t="shared" si="7"/>
        <v>0</v>
      </c>
      <c r="EF173" s="22">
        <f t="shared" si="7"/>
        <v>0</v>
      </c>
      <c r="EG173" s="22">
        <f t="shared" si="7"/>
        <v>0</v>
      </c>
      <c r="EH173" s="22">
        <f t="shared" si="9"/>
        <v>5.8207660913467407E-11</v>
      </c>
      <c r="EI173" s="22">
        <f t="shared" si="9"/>
        <v>7.2759576141834259E-11</v>
      </c>
      <c r="EJ173" s="22">
        <f t="shared" si="9"/>
        <v>0</v>
      </c>
      <c r="EK173" s="22">
        <f t="shared" si="8"/>
        <v>1.0186340659856796E-10</v>
      </c>
      <c r="EL173" s="22">
        <f t="shared" si="8"/>
        <v>0</v>
      </c>
      <c r="EM173" s="22">
        <f t="shared" si="8"/>
        <v>1.3096723705530167E-10</v>
      </c>
    </row>
    <row r="174" spans="12:143" x14ac:dyDescent="0.3">
      <c r="L174" s="7"/>
      <c r="M174" t="s">
        <v>175</v>
      </c>
      <c r="N174" s="15">
        <f>SUM(Data_sheet_PTD!$N174:N174)</f>
        <v>30294.880000000001</v>
      </c>
      <c r="O174" s="15">
        <f>SUM(Data_sheet_PTD!$N174:O174)</f>
        <v>66488.69</v>
      </c>
      <c r="P174" s="15">
        <f>SUM(Data_sheet_PTD!$N174:P174)</f>
        <v>108263.04000000001</v>
      </c>
      <c r="Q174" s="15">
        <f>SUM(Data_sheet_PTD!$N174:Q174)</f>
        <v>162161.07</v>
      </c>
      <c r="R174" s="15">
        <f>SUM(Data_sheet_PTD!$N174:R174)</f>
        <v>214934.52000000002</v>
      </c>
      <c r="S174" s="15">
        <f>SUM(Data_sheet_PTD!$N174:S174)</f>
        <v>271552.55000000005</v>
      </c>
      <c r="T174" s="15">
        <f>SUM(Data_sheet_PTD!$N174:T174)</f>
        <v>335152.26000000007</v>
      </c>
      <c r="U174" s="15">
        <f>SUM(Data_sheet_PTD!$N174:U174)</f>
        <v>388491.32000000007</v>
      </c>
      <c r="V174" s="15">
        <f>SUM(Data_sheet_PTD!$N174:V174)</f>
        <v>431857.07000000007</v>
      </c>
      <c r="W174" s="15">
        <f>SUM(Data_sheet_PTD!$N174:W174)</f>
        <v>477686.33000000007</v>
      </c>
      <c r="X174" s="15">
        <f>SUM(Data_sheet_PTD!$N174:X174)</f>
        <v>511497.09000000008</v>
      </c>
      <c r="Y174" s="15">
        <f>SUM(Data_sheet_PTD!$N174:Y174)</f>
        <v>542646.45000000007</v>
      </c>
      <c r="Z174" s="16"/>
      <c r="AA174" s="15">
        <f>SUM(Data_sheet_PTD!$AA174:AA174)</f>
        <v>35681.72</v>
      </c>
      <c r="AB174" s="15">
        <f>SUM(Data_sheet_PTD!$AA174:AB174)</f>
        <v>75131.64</v>
      </c>
      <c r="AC174" s="15">
        <f>SUM(Data_sheet_PTD!$AA174:AC174)</f>
        <v>131077.56</v>
      </c>
      <c r="AD174" s="15">
        <f>SUM(Data_sheet_PTD!$AA174:AD174)</f>
        <v>194481.72999999998</v>
      </c>
      <c r="AE174" s="15">
        <f>SUM(Data_sheet_PTD!$AA174:AE174)</f>
        <v>261966.78999999998</v>
      </c>
      <c r="AF174" s="15">
        <f>SUM(Data_sheet_PTD!$AA174:AF174)</f>
        <v>343422.79</v>
      </c>
      <c r="AG174" s="15">
        <f>SUM(Data_sheet_PTD!$AA174:AG174)</f>
        <v>416205.75</v>
      </c>
      <c r="AH174" s="15">
        <f>SUM(Data_sheet_PTD!$AA174:AH174)</f>
        <v>480582.48</v>
      </c>
      <c r="AI174" s="15">
        <f>SUM(Data_sheet_PTD!$AA174:AI174)</f>
        <v>542174.84</v>
      </c>
      <c r="AJ174" s="15">
        <f>SUM(Data_sheet_PTD!$AA174:AJ174)</f>
        <v>594146.38</v>
      </c>
      <c r="AK174" s="15">
        <f>SUM(Data_sheet_PTD!$AA174:AK174)</f>
        <v>631083.56000000006</v>
      </c>
      <c r="AL174" s="15">
        <f>SUM(Data_sheet_PTD!$AA174:AL174)</f>
        <v>669040.44000000006</v>
      </c>
      <c r="AM174" s="16"/>
      <c r="AN174" s="15">
        <f>SUM(Data_sheet_PTD!$AN174:AN174)</f>
        <v>43715.81</v>
      </c>
      <c r="AO174" s="15">
        <f>SUM(Data_sheet_PTD!$AN174:AO174)</f>
        <v>98688.639999999999</v>
      </c>
      <c r="AP174" s="15">
        <f>SUM(Data_sheet_PTD!$AN174:AP174)</f>
        <v>155243.60999999999</v>
      </c>
      <c r="AQ174" s="15">
        <f>SUM(Data_sheet_PTD!$AN174:AQ174)</f>
        <v>218777.49</v>
      </c>
      <c r="AR174" s="15">
        <f>SUM(Data_sheet_PTD!$AN174:AR174)</f>
        <v>286638.55</v>
      </c>
      <c r="AS174" s="15">
        <f>SUM(Data_sheet_PTD!$AN174:AS174)</f>
        <v>361261.98</v>
      </c>
      <c r="AT174" s="15">
        <f>SUM(Data_sheet_PTD!$AN174:AT174)</f>
        <v>426694.12</v>
      </c>
      <c r="AU174" s="15">
        <f>SUM(Data_sheet_PTD!$AN174:AU174)</f>
        <v>499249.1</v>
      </c>
      <c r="AV174" s="15">
        <f>SUM(Data_sheet_PTD!$AN174:AV174)</f>
        <v>555713.65</v>
      </c>
      <c r="AW174" s="15">
        <f>SUM(Data_sheet_PTD!$AN174:AW174)</f>
        <v>601537.52</v>
      </c>
      <c r="AX174" s="15">
        <f>SUM(Data_sheet_PTD!$AN174:AX174)</f>
        <v>633727.82000000007</v>
      </c>
      <c r="AY174" s="15">
        <f>SUM(Data_sheet_PTD!$AN174:AY174)</f>
        <v>669115.16</v>
      </c>
      <c r="AZ174" s="16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17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3"/>
      <c r="DA174" s="15">
        <f>SUM(Data_sheet_PTD!DA174:$DA174)</f>
        <v>3607.1725316455663</v>
      </c>
      <c r="DB174" s="15">
        <f>SUM(Data_sheet_PTD!$DA174:DB174)</f>
        <v>17042.506708860765</v>
      </c>
      <c r="DC174" s="15">
        <f>SUM(Data_sheet_PTD!$DA174:DC174)</f>
        <v>15503.899620253174</v>
      </c>
      <c r="DD174" s="15">
        <f>SUM(Data_sheet_PTD!$DA174:DD174)</f>
        <v>13309.199376350738</v>
      </c>
      <c r="DE174" s="15">
        <f>SUM(Data_sheet_PTD!$DA174:DE174)</f>
        <v>11202.477669033668</v>
      </c>
      <c r="DF174" s="15">
        <f>SUM(Data_sheet_PTD!$DA174:DF174)</f>
        <v>1639.782181228793</v>
      </c>
      <c r="DG174" s="15">
        <f>SUM(Data_sheet_PTD!$DA174:DG174)</f>
        <v>-8104.8965992590129</v>
      </c>
      <c r="DH174" s="15">
        <f>SUM(Data_sheet_PTD!$DA174:DH174)</f>
        <v>-2581.0970870638903</v>
      </c>
      <c r="DI174" s="15">
        <f>SUM(Data_sheet_PTD!$DA174:DI174)</f>
        <v>-9774.6833065760802</v>
      </c>
      <c r="DJ174" s="15">
        <f>SUM(Data_sheet_PTD!$DA174:DJ174)</f>
        <v>-17598.836355356554</v>
      </c>
      <c r="DK174" s="15">
        <f>SUM(Data_sheet_PTD!$DA174:DK174)</f>
        <v>-23523.410257795567</v>
      </c>
      <c r="DL174" s="15">
        <f>SUM(Data_sheet_PTD!$DA174:DL174)</f>
        <v>-27387.609038283361</v>
      </c>
      <c r="DM174" s="13"/>
      <c r="DN174" s="15">
        <f>SUM(Data_sheet_PTD!$DN174:DN174)</f>
        <v>4426.9174683544343</v>
      </c>
      <c r="DO174" s="15">
        <f>SUM(Data_sheet_PTD!$DN174:DO174)</f>
        <v>6514.4932911392461</v>
      </c>
      <c r="DP174" s="15">
        <f>SUM(Data_sheet_PTD!$DN174:DP174)</f>
        <v>8662.1503797468431</v>
      </c>
      <c r="DQ174" s="15">
        <f>SUM(Data_sheet_PTD!$DN174:DQ174)</f>
        <v>10986.560623649275</v>
      </c>
      <c r="DR174" s="15">
        <f>SUM(Data_sheet_PTD!$DN174:DR174)</f>
        <v>13469.282330966342</v>
      </c>
      <c r="DS174" s="15">
        <f>SUM(Data_sheet_PTD!$DN174:DS174)</f>
        <v>16199.407818771211</v>
      </c>
      <c r="DT174" s="15">
        <f>SUM(Data_sheet_PTD!$DN174:DT174)</f>
        <v>18593.266599259008</v>
      </c>
      <c r="DU174" s="15">
        <f>SUM(Data_sheet_PTD!$DN174:DU174)</f>
        <v>21247.71708706388</v>
      </c>
      <c r="DV174" s="15">
        <f>SUM(Data_sheet_PTD!$DN174:DV174)</f>
        <v>23313.493306576071</v>
      </c>
      <c r="DW174" s="15">
        <f>SUM(Data_sheet_PTD!$DN174:DW174)</f>
        <v>24989.976355356554</v>
      </c>
      <c r="DX174" s="15">
        <f>SUM(Data_sheet_PTD!$DN174:DX174)</f>
        <v>26167.670257795573</v>
      </c>
      <c r="DY174" s="15">
        <f>SUM(Data_sheet_PTD!$DN174:DY174)</f>
        <v>27462.329038283373</v>
      </c>
      <c r="DZ174" s="13"/>
      <c r="EB174" s="22">
        <f t="shared" si="7"/>
        <v>0</v>
      </c>
      <c r="EC174" s="22">
        <f t="shared" si="7"/>
        <v>0</v>
      </c>
      <c r="ED174" s="22">
        <f t="shared" si="7"/>
        <v>-2.9103830456733704E-11</v>
      </c>
      <c r="EE174" s="22">
        <f t="shared" si="7"/>
        <v>0</v>
      </c>
      <c r="EF174" s="22">
        <f t="shared" si="7"/>
        <v>0</v>
      </c>
      <c r="EG174" s="22">
        <f t="shared" si="7"/>
        <v>0</v>
      </c>
      <c r="EH174" s="22">
        <f t="shared" si="9"/>
        <v>0</v>
      </c>
      <c r="EI174" s="22">
        <f t="shared" si="9"/>
        <v>0</v>
      </c>
      <c r="EJ174" s="22">
        <f t="shared" si="9"/>
        <v>6.5483618527650833E-11</v>
      </c>
      <c r="EK174" s="22">
        <f t="shared" si="8"/>
        <v>1.4551915228366852E-11</v>
      </c>
      <c r="EL174" s="22">
        <f t="shared" si="8"/>
        <v>3.637978807091713E-12</v>
      </c>
      <c r="EM174" s="22">
        <f t="shared" si="8"/>
        <v>-4.0017766878008842E-11</v>
      </c>
    </row>
    <row r="175" spans="12:143" x14ac:dyDescent="0.3">
      <c r="L175" s="7"/>
      <c r="M175" t="s">
        <v>176</v>
      </c>
      <c r="N175" s="15">
        <f>SUM(Data_sheet_PTD!$N175:N175)</f>
        <v>40898.22</v>
      </c>
      <c r="O175" s="15">
        <f>SUM(Data_sheet_PTD!$N175:O175)</f>
        <v>89866.959999999992</v>
      </c>
      <c r="P175" s="15">
        <f>SUM(Data_sheet_PTD!$N175:P175)</f>
        <v>147627.26999999999</v>
      </c>
      <c r="Q175" s="15">
        <f>SUM(Data_sheet_PTD!$N175:Q175)</f>
        <v>218135.63</v>
      </c>
      <c r="R175" s="15">
        <f>SUM(Data_sheet_PTD!$N175:R175)</f>
        <v>290875.86</v>
      </c>
      <c r="S175" s="15">
        <f>SUM(Data_sheet_PTD!$N175:S175)</f>
        <v>373575.77</v>
      </c>
      <c r="T175" s="15">
        <f>SUM(Data_sheet_PTD!$N175:T175)</f>
        <v>459104.64</v>
      </c>
      <c r="U175" s="15">
        <f>SUM(Data_sheet_PTD!$N175:U175)</f>
        <v>538015.6</v>
      </c>
      <c r="V175" s="15">
        <f>SUM(Data_sheet_PTD!$N175:V175)</f>
        <v>600923.04</v>
      </c>
      <c r="W175" s="15">
        <f>SUM(Data_sheet_PTD!$N175:W175)</f>
        <v>667998.28</v>
      </c>
      <c r="X175" s="15">
        <f>SUM(Data_sheet_PTD!$N175:X175)</f>
        <v>717635.78</v>
      </c>
      <c r="Y175" s="15">
        <f>SUM(Data_sheet_PTD!$N175:Y175)</f>
        <v>764438.13</v>
      </c>
      <c r="Z175" s="16"/>
      <c r="AA175" s="15">
        <f>SUM(Data_sheet_PTD!$AA175:AA175)</f>
        <v>49573.04</v>
      </c>
      <c r="AB175" s="15">
        <f>SUM(Data_sheet_PTD!$AA175:AB175)</f>
        <v>106484.45000000001</v>
      </c>
      <c r="AC175" s="15">
        <f>SUM(Data_sheet_PTD!$AA175:AC175)</f>
        <v>183086.80000000002</v>
      </c>
      <c r="AD175" s="15">
        <f>SUM(Data_sheet_PTD!$AA175:AD175)</f>
        <v>264415.09000000003</v>
      </c>
      <c r="AE175" s="15">
        <f>SUM(Data_sheet_PTD!$AA175:AE175)</f>
        <v>345685.23000000004</v>
      </c>
      <c r="AF175" s="15">
        <f>SUM(Data_sheet_PTD!$AA175:AF175)</f>
        <v>450781.34</v>
      </c>
      <c r="AG175" s="15">
        <f>SUM(Data_sheet_PTD!$AA175:AG175)</f>
        <v>546667.14</v>
      </c>
      <c r="AH175" s="15">
        <f>SUM(Data_sheet_PTD!$AA175:AH175)</f>
        <v>635274.64</v>
      </c>
      <c r="AI175" s="15">
        <f>SUM(Data_sheet_PTD!$AA175:AI175)</f>
        <v>715079.55</v>
      </c>
      <c r="AJ175" s="15">
        <f>SUM(Data_sheet_PTD!$AA175:AJ175)</f>
        <v>781291.92</v>
      </c>
      <c r="AK175" s="15">
        <f>SUM(Data_sheet_PTD!$AA175:AK175)</f>
        <v>830857.8</v>
      </c>
      <c r="AL175" s="15">
        <f>SUM(Data_sheet_PTD!$AA175:AL175)</f>
        <v>878919.64</v>
      </c>
      <c r="AM175" s="16"/>
      <c r="AN175" s="15">
        <f>SUM(Data_sheet_PTD!$AN175:AN175)</f>
        <v>53053.57</v>
      </c>
      <c r="AO175" s="15">
        <f>SUM(Data_sheet_PTD!$AN175:AO175)</f>
        <v>117317.9</v>
      </c>
      <c r="AP175" s="15">
        <f>SUM(Data_sheet_PTD!$AN175:AP175)</f>
        <v>194921.91999999998</v>
      </c>
      <c r="AQ175" s="15">
        <f>SUM(Data_sheet_PTD!$AN175:AQ175)</f>
        <v>281537.96999999997</v>
      </c>
      <c r="AR175" s="15">
        <f>SUM(Data_sheet_PTD!$AN175:AR175)</f>
        <v>371574.63999999996</v>
      </c>
      <c r="AS175" s="15">
        <f>SUM(Data_sheet_PTD!$AN175:AS175)</f>
        <v>463034.52999999997</v>
      </c>
      <c r="AT175" s="15">
        <f>SUM(Data_sheet_PTD!$AN175:AT175)</f>
        <v>551989.52</v>
      </c>
      <c r="AU175" s="15">
        <f>SUM(Data_sheet_PTD!$AN175:AU175)</f>
        <v>652285.15</v>
      </c>
      <c r="AV175" s="15">
        <f>SUM(Data_sheet_PTD!$AN175:AV175)</f>
        <v>727248.3</v>
      </c>
      <c r="AW175" s="15">
        <f>SUM(Data_sheet_PTD!$AN175:AW175)</f>
        <v>791601.28</v>
      </c>
      <c r="AX175" s="15">
        <f>SUM(Data_sheet_PTD!$AN175:AX175)</f>
        <v>840412.47000000009</v>
      </c>
      <c r="AY175" s="15">
        <f>SUM(Data_sheet_PTD!$AN175:AY175)</f>
        <v>884114.53</v>
      </c>
      <c r="AZ175" s="16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17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3"/>
      <c r="DA175" s="15">
        <f>SUM(Data_sheet_PTD!DA175:$DA175)</f>
        <v>-548.85506329113821</v>
      </c>
      <c r="DB175" s="15">
        <f>SUM(Data_sheet_PTD!$DA175:DB175)</f>
        <v>1923.2297468354363</v>
      </c>
      <c r="DC175" s="15">
        <f>SUM(Data_sheet_PTD!$DA175:DC175)</f>
        <v>-22.088354430398113</v>
      </c>
      <c r="DD175" s="15">
        <f>SUM(Data_sheet_PTD!$DA175:DD175)</f>
        <v>5265.6716455696178</v>
      </c>
      <c r="DE175" s="15">
        <f>SUM(Data_sheet_PTD!$DA175:DE175)</f>
        <v>14032.20164556961</v>
      </c>
      <c r="DF175" s="15">
        <f>SUM(Data_sheet_PTD!$DA175:DF175)</f>
        <v>395.98164556961456</v>
      </c>
      <c r="DG175" s="15">
        <f>SUM(Data_sheet_PTD!$DA175:DG175)</f>
        <v>-6534.8283544303767</v>
      </c>
      <c r="DH175" s="15">
        <f>SUM(Data_sheet_PTD!$DA175:DH175)</f>
        <v>5153.3016455696243</v>
      </c>
      <c r="DI175" s="15">
        <f>SUM(Data_sheet_PTD!$DA175:DI175)</f>
        <v>311.54164556961405</v>
      </c>
      <c r="DJ175" s="15">
        <f>SUM(Data_sheet_PTD!$DA175:DJ175)</f>
        <v>-1547.8483544303908</v>
      </c>
      <c r="DK175" s="15">
        <f>SUM(Data_sheet_PTD!$DA175:DK175)</f>
        <v>-2302.5383544303791</v>
      </c>
      <c r="DL175" s="15">
        <f>SUM(Data_sheet_PTD!$DA175:DL175)</f>
        <v>-6662.318354430372</v>
      </c>
      <c r="DM175" s="13"/>
      <c r="DN175" s="15">
        <f>SUM(Data_sheet_PTD!$DN175:DN175)</f>
        <v>4029.3850632911426</v>
      </c>
      <c r="DO175" s="15">
        <f>SUM(Data_sheet_PTD!$DN175:DO175)</f>
        <v>8910.2202531645635</v>
      </c>
      <c r="DP175" s="15">
        <f>SUM(Data_sheet_PTD!$DN175:DP175)</f>
        <v>11857.20835443039</v>
      </c>
      <c r="DQ175" s="15">
        <f>SUM(Data_sheet_PTD!$DN175:DQ175)</f>
        <v>11857.20835443039</v>
      </c>
      <c r="DR175" s="15">
        <f>SUM(Data_sheet_PTD!$DN175:DR175)</f>
        <v>11857.20835443039</v>
      </c>
      <c r="DS175" s="15">
        <f>SUM(Data_sheet_PTD!$DN175:DS175)</f>
        <v>11857.20835443039</v>
      </c>
      <c r="DT175" s="15">
        <f>SUM(Data_sheet_PTD!$DN175:DT175)</f>
        <v>11857.20835443039</v>
      </c>
      <c r="DU175" s="15">
        <f>SUM(Data_sheet_PTD!$DN175:DU175)</f>
        <v>11857.20835443039</v>
      </c>
      <c r="DV175" s="15">
        <f>SUM(Data_sheet_PTD!$DN175:DV175)</f>
        <v>11857.20835443039</v>
      </c>
      <c r="DW175" s="15">
        <f>SUM(Data_sheet_PTD!$DN175:DW175)</f>
        <v>11857.20835443039</v>
      </c>
      <c r="DX175" s="15">
        <f>SUM(Data_sheet_PTD!$DN175:DX175)</f>
        <v>11857.20835443039</v>
      </c>
      <c r="DY175" s="15">
        <f>SUM(Data_sheet_PTD!$DN175:DY175)</f>
        <v>11857.20835443039</v>
      </c>
      <c r="DZ175" s="13"/>
      <c r="EB175" s="22">
        <f t="shared" si="7"/>
        <v>-5.4569682106375694E-12</v>
      </c>
      <c r="EC175" s="22">
        <f t="shared" si="7"/>
        <v>-1.8189894035458565E-11</v>
      </c>
      <c r="ED175" s="22">
        <f t="shared" si="7"/>
        <v>-2.5465851649641991E-11</v>
      </c>
      <c r="EE175" s="22">
        <f t="shared" si="7"/>
        <v>-6.184563972055912E-11</v>
      </c>
      <c r="EF175" s="22">
        <f t="shared" si="7"/>
        <v>-8.3673512563109398E-11</v>
      </c>
      <c r="EG175" s="22">
        <f t="shared" si="7"/>
        <v>-6.0026650317013264E-11</v>
      </c>
      <c r="EH175" s="22">
        <f t="shared" si="9"/>
        <v>-8.1854523159563541E-12</v>
      </c>
      <c r="EI175" s="22">
        <f t="shared" si="9"/>
        <v>0</v>
      </c>
      <c r="EJ175" s="22">
        <f t="shared" si="9"/>
        <v>0</v>
      </c>
      <c r="EK175" s="22">
        <f t="shared" si="8"/>
        <v>0</v>
      </c>
      <c r="EL175" s="22">
        <f t="shared" si="8"/>
        <v>3.092281986027956E-11</v>
      </c>
      <c r="EM175" s="22">
        <f t="shared" si="8"/>
        <v>0</v>
      </c>
    </row>
    <row r="176" spans="12:143" x14ac:dyDescent="0.3">
      <c r="L176" s="7"/>
      <c r="M176" t="s">
        <v>177</v>
      </c>
      <c r="N176" s="15">
        <f>SUM(Data_sheet_PTD!$N176:N176)</f>
        <v>40395.300000000003</v>
      </c>
      <c r="O176" s="15">
        <f>SUM(Data_sheet_PTD!$N176:O176)</f>
        <v>84770.93</v>
      </c>
      <c r="P176" s="15">
        <f>SUM(Data_sheet_PTD!$N176:P176)</f>
        <v>141752.65</v>
      </c>
      <c r="Q176" s="15">
        <f>SUM(Data_sheet_PTD!$N176:Q176)</f>
        <v>214811.26</v>
      </c>
      <c r="R176" s="15">
        <f>SUM(Data_sheet_PTD!$N176:R176)</f>
        <v>281873.81</v>
      </c>
      <c r="S176" s="15">
        <f>SUM(Data_sheet_PTD!$N176:S176)</f>
        <v>352558.68</v>
      </c>
      <c r="T176" s="15">
        <f>SUM(Data_sheet_PTD!$N176:T176)</f>
        <v>439527.92</v>
      </c>
      <c r="U176" s="15">
        <f>SUM(Data_sheet_PTD!$N176:U176)</f>
        <v>505909.05</v>
      </c>
      <c r="V176" s="15">
        <f>SUM(Data_sheet_PTD!$N176:V176)</f>
        <v>563328.48</v>
      </c>
      <c r="W176" s="15">
        <f>SUM(Data_sheet_PTD!$N176:W176)</f>
        <v>617493.91999999993</v>
      </c>
      <c r="X176" s="15">
        <f>SUM(Data_sheet_PTD!$N176:X176)</f>
        <v>654213.71</v>
      </c>
      <c r="Y176" s="15">
        <f>SUM(Data_sheet_PTD!$N176:Y176)</f>
        <v>689095.80999999994</v>
      </c>
      <c r="Z176" s="16"/>
      <c r="AA176" s="15">
        <f>SUM(Data_sheet_PTD!$AA176:AA176)</f>
        <v>46743.89</v>
      </c>
      <c r="AB176" s="15">
        <f>SUM(Data_sheet_PTD!$AA176:AB176)</f>
        <v>98028</v>
      </c>
      <c r="AC176" s="15">
        <f>SUM(Data_sheet_PTD!$AA176:AC176)</f>
        <v>163071.66</v>
      </c>
      <c r="AD176" s="15">
        <f>SUM(Data_sheet_PTD!$AA176:AD176)</f>
        <v>239854.2</v>
      </c>
      <c r="AE176" s="15">
        <f>SUM(Data_sheet_PTD!$AA176:AE176)</f>
        <v>328709.11</v>
      </c>
      <c r="AF176" s="15">
        <f>SUM(Data_sheet_PTD!$AA176:AF176)</f>
        <v>425709.52999999997</v>
      </c>
      <c r="AG176" s="15">
        <f>SUM(Data_sheet_PTD!$AA176:AG176)</f>
        <v>514431.39999999997</v>
      </c>
      <c r="AH176" s="15">
        <f>SUM(Data_sheet_PTD!$AA176:AH176)</f>
        <v>593276.90999999992</v>
      </c>
      <c r="AI176" s="15">
        <f>SUM(Data_sheet_PTD!$AA176:AI176)</f>
        <v>661437.35999999987</v>
      </c>
      <c r="AJ176" s="15">
        <f>SUM(Data_sheet_PTD!$AA176:AJ176)</f>
        <v>723531.12999999989</v>
      </c>
      <c r="AK176" s="15">
        <f>SUM(Data_sheet_PTD!$AA176:AK176)</f>
        <v>766954.80999999994</v>
      </c>
      <c r="AL176" s="15">
        <f>SUM(Data_sheet_PTD!$AA176:AL176)</f>
        <v>814206.62999999989</v>
      </c>
      <c r="AM176" s="16"/>
      <c r="AN176" s="15">
        <f>SUM(Data_sheet_PTD!$AN176:AN176)</f>
        <v>56692.05</v>
      </c>
      <c r="AO176" s="15">
        <f>SUM(Data_sheet_PTD!$AN176:AO176)</f>
        <v>126684.7</v>
      </c>
      <c r="AP176" s="15">
        <f>SUM(Data_sheet_PTD!$AN176:AP176)</f>
        <v>208612.4</v>
      </c>
      <c r="AQ176" s="15">
        <f>SUM(Data_sheet_PTD!$AN176:AQ176)</f>
        <v>299002.31</v>
      </c>
      <c r="AR176" s="15">
        <f>SUM(Data_sheet_PTD!$AN176:AR176)</f>
        <v>395846.43</v>
      </c>
      <c r="AS176" s="15">
        <f>SUM(Data_sheet_PTD!$AN176:AS176)</f>
        <v>501259.02</v>
      </c>
      <c r="AT176" s="15">
        <f>SUM(Data_sheet_PTD!$AN176:AT176)</f>
        <v>600553.6</v>
      </c>
      <c r="AU176" s="15">
        <f>SUM(Data_sheet_PTD!$AN176:AU176)</f>
        <v>704545.13</v>
      </c>
      <c r="AV176" s="15">
        <f>SUM(Data_sheet_PTD!$AN176:AV176)</f>
        <v>786860.63</v>
      </c>
      <c r="AW176" s="15">
        <f>SUM(Data_sheet_PTD!$AN176:AW176)</f>
        <v>861240.33</v>
      </c>
      <c r="AX176" s="15">
        <f>SUM(Data_sheet_PTD!$AN176:AX176)</f>
        <v>922502.40999999992</v>
      </c>
      <c r="AY176" s="15">
        <f>SUM(Data_sheet_PTD!$AN176:AY176)</f>
        <v>978197.90999999992</v>
      </c>
      <c r="AZ176" s="16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17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3"/>
      <c r="DA176" s="15">
        <f>SUM(Data_sheet_PTD!DA176:$DA176)</f>
        <v>4058.0768831168862</v>
      </c>
      <c r="DB176" s="15">
        <f>SUM(Data_sheet_PTD!$DA176:DB176)</f>
        <v>15494.653246753236</v>
      </c>
      <c r="DC176" s="15">
        <f>SUM(Data_sheet_PTD!$DA176:DC176)</f>
        <v>23866.724415584398</v>
      </c>
      <c r="DD176" s="15">
        <f>SUM(Data_sheet_PTD!$DA176:DD176)</f>
        <v>37474.094415584404</v>
      </c>
      <c r="DE176" s="15">
        <f>SUM(Data_sheet_PTD!$DA176:DE176)</f>
        <v>45463.304415584404</v>
      </c>
      <c r="DF176" s="15">
        <f>SUM(Data_sheet_PTD!$DA176:DF176)</f>
        <v>53875.474415584409</v>
      </c>
      <c r="DG176" s="15">
        <f>SUM(Data_sheet_PTD!$DA176:DG176)</f>
        <v>64448.184415584416</v>
      </c>
      <c r="DH176" s="15">
        <f>SUM(Data_sheet_PTD!$DA176:DH176)</f>
        <v>89594.204415584434</v>
      </c>
      <c r="DI176" s="15">
        <f>SUM(Data_sheet_PTD!$DA176:DI176)</f>
        <v>103749.25441558444</v>
      </c>
      <c r="DJ176" s="15">
        <f>SUM(Data_sheet_PTD!$DA176:DJ176)</f>
        <v>116035.18441558443</v>
      </c>
      <c r="DK176" s="15">
        <f>SUM(Data_sheet_PTD!$DA176:DK176)</f>
        <v>133873.58441558442</v>
      </c>
      <c r="DL176" s="15">
        <f>SUM(Data_sheet_PTD!$DA176:DL176)</f>
        <v>142317.26441558442</v>
      </c>
      <c r="DM176" s="13"/>
      <c r="DN176" s="15">
        <f>SUM(Data_sheet_PTD!$DN176:DN176)</f>
        <v>5890.0831168831228</v>
      </c>
      <c r="DO176" s="15">
        <f>SUM(Data_sheet_PTD!$DN176:DO176)</f>
        <v>13162.046753246765</v>
      </c>
      <c r="DP176" s="15">
        <f>SUM(Data_sheet_PTD!$DN176:DP176)</f>
        <v>21674.015584415603</v>
      </c>
      <c r="DQ176" s="15">
        <f>SUM(Data_sheet_PTD!$DN176:DQ176)</f>
        <v>21674.015584415603</v>
      </c>
      <c r="DR176" s="15">
        <f>SUM(Data_sheet_PTD!$DN176:DR176)</f>
        <v>21674.015584415603</v>
      </c>
      <c r="DS176" s="15">
        <f>SUM(Data_sheet_PTD!$DN176:DS176)</f>
        <v>21674.015584415603</v>
      </c>
      <c r="DT176" s="15">
        <f>SUM(Data_sheet_PTD!$DN176:DT176)</f>
        <v>21674.015584415603</v>
      </c>
      <c r="DU176" s="15">
        <f>SUM(Data_sheet_PTD!$DN176:DU176)</f>
        <v>21674.015584415603</v>
      </c>
      <c r="DV176" s="15">
        <f>SUM(Data_sheet_PTD!$DN176:DV176)</f>
        <v>21674.015584415603</v>
      </c>
      <c r="DW176" s="15">
        <f>SUM(Data_sheet_PTD!$DN176:DW176)</f>
        <v>21674.015584415603</v>
      </c>
      <c r="DX176" s="15">
        <f>SUM(Data_sheet_PTD!$DN176:DX176)</f>
        <v>21674.015584415603</v>
      </c>
      <c r="DY176" s="15">
        <f>SUM(Data_sheet_PTD!$DN176:DY176)</f>
        <v>21674.015584415603</v>
      </c>
      <c r="DZ176" s="13"/>
      <c r="EB176" s="22">
        <f t="shared" si="7"/>
        <v>0</v>
      </c>
      <c r="EC176" s="22">
        <f t="shared" si="7"/>
        <v>0</v>
      </c>
      <c r="ED176" s="22">
        <f t="shared" si="7"/>
        <v>0</v>
      </c>
      <c r="EE176" s="22">
        <f t="shared" si="7"/>
        <v>0</v>
      </c>
      <c r="EF176" s="22">
        <f t="shared" si="7"/>
        <v>0</v>
      </c>
      <c r="EG176" s="22">
        <f t="shared" si="7"/>
        <v>0</v>
      </c>
      <c r="EH176" s="22">
        <f t="shared" si="9"/>
        <v>0</v>
      </c>
      <c r="EI176" s="22">
        <f t="shared" si="9"/>
        <v>0</v>
      </c>
      <c r="EJ176" s="22">
        <f t="shared" si="9"/>
        <v>0</v>
      </c>
      <c r="EK176" s="22">
        <f t="shared" si="8"/>
        <v>0</v>
      </c>
      <c r="EL176" s="22">
        <f t="shared" si="8"/>
        <v>0</v>
      </c>
      <c r="EM176" s="22">
        <f t="shared" si="8"/>
        <v>0</v>
      </c>
    </row>
    <row r="177" spans="12:143" x14ac:dyDescent="0.3">
      <c r="L177" s="7"/>
      <c r="M177" t="s">
        <v>178</v>
      </c>
      <c r="N177" s="15">
        <f>SUM(Data_sheet_PTD!$N177:N177)</f>
        <v>27788.23</v>
      </c>
      <c r="O177" s="15">
        <f>SUM(Data_sheet_PTD!$N177:O177)</f>
        <v>60256.69</v>
      </c>
      <c r="P177" s="15">
        <f>SUM(Data_sheet_PTD!$N177:P177)</f>
        <v>95758.69</v>
      </c>
      <c r="Q177" s="15">
        <f>SUM(Data_sheet_PTD!$N177:Q177)</f>
        <v>136142.48000000001</v>
      </c>
      <c r="R177" s="15">
        <f>SUM(Data_sheet_PTD!$N177:R177)</f>
        <v>174316.58000000002</v>
      </c>
      <c r="S177" s="15">
        <f>SUM(Data_sheet_PTD!$N177:S177)</f>
        <v>221409.65000000002</v>
      </c>
      <c r="T177" s="15">
        <f>SUM(Data_sheet_PTD!$N177:T177)</f>
        <v>268805.63</v>
      </c>
      <c r="U177" s="15">
        <f>SUM(Data_sheet_PTD!$N177:U177)</f>
        <v>315460.44</v>
      </c>
      <c r="V177" s="15">
        <f>SUM(Data_sheet_PTD!$N177:V177)</f>
        <v>356941.94</v>
      </c>
      <c r="W177" s="15">
        <f>SUM(Data_sheet_PTD!$N177:W177)</f>
        <v>397876.07</v>
      </c>
      <c r="X177" s="15">
        <f>SUM(Data_sheet_PTD!$N177:X177)</f>
        <v>426977.76</v>
      </c>
      <c r="Y177" s="15">
        <f>SUM(Data_sheet_PTD!$N177:Y177)</f>
        <v>452381.17</v>
      </c>
      <c r="Z177" s="16"/>
      <c r="AA177" s="15">
        <f>SUM(Data_sheet_PTD!$AA177:AA177)</f>
        <v>30760.36</v>
      </c>
      <c r="AB177" s="15">
        <f>SUM(Data_sheet_PTD!$AA177:AB177)</f>
        <v>61925.01</v>
      </c>
      <c r="AC177" s="15">
        <f>SUM(Data_sheet_PTD!$AA177:AC177)</f>
        <v>102549.99</v>
      </c>
      <c r="AD177" s="15">
        <f>SUM(Data_sheet_PTD!$AA177:AD177)</f>
        <v>146821.96000000002</v>
      </c>
      <c r="AE177" s="15">
        <f>SUM(Data_sheet_PTD!$AA177:AE177)</f>
        <v>197565.22000000003</v>
      </c>
      <c r="AF177" s="15">
        <f>SUM(Data_sheet_PTD!$AA177:AF177)</f>
        <v>254601.68000000002</v>
      </c>
      <c r="AG177" s="15">
        <f>SUM(Data_sheet_PTD!$AA177:AG177)</f>
        <v>304137.31</v>
      </c>
      <c r="AH177" s="15">
        <f>SUM(Data_sheet_PTD!$AA177:AH177)</f>
        <v>354306.36</v>
      </c>
      <c r="AI177" s="15">
        <f>SUM(Data_sheet_PTD!$AA177:AI177)</f>
        <v>401321.45999999996</v>
      </c>
      <c r="AJ177" s="15">
        <f>SUM(Data_sheet_PTD!$AA177:AJ177)</f>
        <v>443731.12</v>
      </c>
      <c r="AK177" s="15">
        <f>SUM(Data_sheet_PTD!$AA177:AK177)</f>
        <v>475354.56</v>
      </c>
      <c r="AL177" s="15">
        <f>SUM(Data_sheet_PTD!$AA177:AL177)</f>
        <v>503997.65</v>
      </c>
      <c r="AM177" s="16"/>
      <c r="AN177" s="15">
        <f>SUM(Data_sheet_PTD!$AN177:AN177)</f>
        <v>34056.160000000003</v>
      </c>
      <c r="AO177" s="15">
        <f>SUM(Data_sheet_PTD!$AN177:AO177)</f>
        <v>74014.62</v>
      </c>
      <c r="AP177" s="15">
        <f>SUM(Data_sheet_PTD!$AN177:AP177)</f>
        <v>119664.32999999999</v>
      </c>
      <c r="AQ177" s="15">
        <f>SUM(Data_sheet_PTD!$AN177:AQ177)</f>
        <v>170506.74</v>
      </c>
      <c r="AR177" s="15">
        <f>SUM(Data_sheet_PTD!$AN177:AR177)</f>
        <v>228394.55</v>
      </c>
      <c r="AS177" s="15">
        <f>SUM(Data_sheet_PTD!$AN177:AS177)</f>
        <v>285462.93</v>
      </c>
      <c r="AT177" s="15">
        <f>SUM(Data_sheet_PTD!$AN177:AT177)</f>
        <v>332536.46999999997</v>
      </c>
      <c r="AU177" s="15">
        <f>SUM(Data_sheet_PTD!$AN177:AU177)</f>
        <v>386472.82999999996</v>
      </c>
      <c r="AV177" s="15">
        <f>SUM(Data_sheet_PTD!$AN177:AV177)</f>
        <v>433374.00999999995</v>
      </c>
      <c r="AW177" s="15">
        <f>SUM(Data_sheet_PTD!$AN177:AW177)</f>
        <v>474887.91</v>
      </c>
      <c r="AX177" s="15">
        <f>SUM(Data_sheet_PTD!$AN177:AX177)</f>
        <v>502311.37999999995</v>
      </c>
      <c r="AY177" s="15">
        <f>SUM(Data_sheet_PTD!$AN177:AY177)</f>
        <v>529281.1</v>
      </c>
      <c r="AZ177" s="16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17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3"/>
      <c r="DA177" s="15">
        <f>SUM(Data_sheet_PTD!DA177:$DA177)</f>
        <v>571.30720000000167</v>
      </c>
      <c r="DB177" s="15">
        <f>SUM(Data_sheet_PTD!$DA177:DB177)</f>
        <v>6168.4403999999931</v>
      </c>
      <c r="DC177" s="15">
        <f>SUM(Data_sheet_PTD!$DA177:DC177)</f>
        <v>11193.170399999988</v>
      </c>
      <c r="DD177" s="15">
        <f>SUM(Data_sheet_PTD!$DA177:DD177)</f>
        <v>17763.61039999999</v>
      </c>
      <c r="DE177" s="15">
        <f>SUM(Data_sheet_PTD!$DA177:DE177)</f>
        <v>24908.160399999979</v>
      </c>
      <c r="DF177" s="15">
        <f>SUM(Data_sheet_PTD!$DA177:DF177)</f>
        <v>24940.080399999977</v>
      </c>
      <c r="DG177" s="15">
        <f>SUM(Data_sheet_PTD!$DA177:DG177)</f>
        <v>22477.990399999977</v>
      </c>
      <c r="DH177" s="15">
        <f>SUM(Data_sheet_PTD!$DA177:DH177)</f>
        <v>26245.300399999978</v>
      </c>
      <c r="DI177" s="15">
        <f>SUM(Data_sheet_PTD!$DA177:DI177)</f>
        <v>26131.380399999984</v>
      </c>
      <c r="DJ177" s="15">
        <f>SUM(Data_sheet_PTD!$DA177:DJ177)</f>
        <v>25235.620399999978</v>
      </c>
      <c r="DK177" s="15">
        <f>SUM(Data_sheet_PTD!$DA177:DK177)</f>
        <v>21035.650399999977</v>
      </c>
      <c r="DL177" s="15">
        <f>SUM(Data_sheet_PTD!$DA177:DL177)</f>
        <v>19362.280399999981</v>
      </c>
      <c r="DM177" s="13"/>
      <c r="DN177" s="15">
        <f>SUM(Data_sheet_PTD!$DN177:DN177)</f>
        <v>2724.4928000000027</v>
      </c>
      <c r="DO177" s="15">
        <f>SUM(Data_sheet_PTD!$DN177:DO177)</f>
        <v>5921.1696000000047</v>
      </c>
      <c r="DP177" s="15">
        <f>SUM(Data_sheet_PTD!$DN177:DP177)</f>
        <v>5921.1696000000047</v>
      </c>
      <c r="DQ177" s="15">
        <f>SUM(Data_sheet_PTD!$DN177:DQ177)</f>
        <v>5921.1696000000047</v>
      </c>
      <c r="DR177" s="15">
        <f>SUM(Data_sheet_PTD!$DN177:DR177)</f>
        <v>5921.1696000000047</v>
      </c>
      <c r="DS177" s="15">
        <f>SUM(Data_sheet_PTD!$DN177:DS177)</f>
        <v>5921.1696000000047</v>
      </c>
      <c r="DT177" s="15">
        <f>SUM(Data_sheet_PTD!$DN177:DT177)</f>
        <v>5921.1696000000047</v>
      </c>
      <c r="DU177" s="15">
        <f>SUM(Data_sheet_PTD!$DN177:DU177)</f>
        <v>5921.1696000000047</v>
      </c>
      <c r="DV177" s="15">
        <f>SUM(Data_sheet_PTD!$DN177:DV177)</f>
        <v>5921.1696000000047</v>
      </c>
      <c r="DW177" s="15">
        <f>SUM(Data_sheet_PTD!$DN177:DW177)</f>
        <v>5921.1696000000047</v>
      </c>
      <c r="DX177" s="15">
        <f>SUM(Data_sheet_PTD!$DN177:DX177)</f>
        <v>5921.1696000000047</v>
      </c>
      <c r="DY177" s="15">
        <f>SUM(Data_sheet_PTD!$DN177:DY177)</f>
        <v>5921.1696000000047</v>
      </c>
      <c r="DZ177" s="13"/>
      <c r="EB177" s="22">
        <f t="shared" si="7"/>
        <v>0</v>
      </c>
      <c r="EC177" s="22">
        <f t="shared" si="7"/>
        <v>0</v>
      </c>
      <c r="ED177" s="22">
        <f t="shared" si="7"/>
        <v>0</v>
      </c>
      <c r="EE177" s="22">
        <f t="shared" si="7"/>
        <v>0</v>
      </c>
      <c r="EF177" s="22">
        <f t="shared" si="7"/>
        <v>0</v>
      </c>
      <c r="EG177" s="22">
        <f t="shared" si="7"/>
        <v>0</v>
      </c>
      <c r="EH177" s="22">
        <f t="shared" si="9"/>
        <v>0</v>
      </c>
      <c r="EI177" s="22">
        <f t="shared" si="9"/>
        <v>0</v>
      </c>
      <c r="EJ177" s="22">
        <f t="shared" si="9"/>
        <v>0</v>
      </c>
      <c r="EK177" s="22">
        <f t="shared" si="8"/>
        <v>0</v>
      </c>
      <c r="EL177" s="22">
        <f t="shared" si="8"/>
        <v>-3.2741809263825417E-11</v>
      </c>
      <c r="EM177" s="22">
        <f t="shared" si="8"/>
        <v>-3.2741809263825417E-11</v>
      </c>
    </row>
    <row r="178" spans="12:143" x14ac:dyDescent="0.3">
      <c r="L178" s="7"/>
      <c r="M178" t="s">
        <v>179</v>
      </c>
      <c r="N178" s="15">
        <f>SUM(Data_sheet_PTD!$N178:N178)</f>
        <v>82564.44</v>
      </c>
      <c r="O178" s="15">
        <f>SUM(Data_sheet_PTD!$N178:O178)</f>
        <v>177852.66</v>
      </c>
      <c r="P178" s="15">
        <f>SUM(Data_sheet_PTD!$N178:P178)</f>
        <v>296919.89</v>
      </c>
      <c r="Q178" s="15">
        <f>SUM(Data_sheet_PTD!$N178:Q178)</f>
        <v>449429.96</v>
      </c>
      <c r="R178" s="15">
        <f>SUM(Data_sheet_PTD!$N178:R178)</f>
        <v>586844.39</v>
      </c>
      <c r="S178" s="15">
        <f>SUM(Data_sheet_PTD!$N178:S178)</f>
        <v>748938.15</v>
      </c>
      <c r="T178" s="15">
        <f>SUM(Data_sheet_PTD!$N178:T178)</f>
        <v>925883.96</v>
      </c>
      <c r="U178" s="15">
        <f>SUM(Data_sheet_PTD!$N178:U178)</f>
        <v>1063072.8399999999</v>
      </c>
      <c r="V178" s="15">
        <f>SUM(Data_sheet_PTD!$N178:V178)</f>
        <v>1177207.6099999999</v>
      </c>
      <c r="W178" s="15">
        <f>SUM(Data_sheet_PTD!$N178:W178)</f>
        <v>1291194.0199999998</v>
      </c>
      <c r="X178" s="15">
        <f>SUM(Data_sheet_PTD!$N178:X178)</f>
        <v>1387496.6399999997</v>
      </c>
      <c r="Y178" s="15">
        <f>SUM(Data_sheet_PTD!$N178:Y178)</f>
        <v>1483839.1499999997</v>
      </c>
      <c r="Z178" s="16"/>
      <c r="AA178" s="15">
        <f>SUM(Data_sheet_PTD!$AA178:AA178)</f>
        <v>98798.52</v>
      </c>
      <c r="AB178" s="15">
        <f>SUM(Data_sheet_PTD!$AA178:AB178)</f>
        <v>200775.7</v>
      </c>
      <c r="AC178" s="15">
        <f>SUM(Data_sheet_PTD!$AA178:AC178)</f>
        <v>339366.55000000005</v>
      </c>
      <c r="AD178" s="15">
        <f>SUM(Data_sheet_PTD!$AA178:AD178)</f>
        <v>481456.52</v>
      </c>
      <c r="AE178" s="15">
        <f>SUM(Data_sheet_PTD!$AA178:AE178)</f>
        <v>656689.91</v>
      </c>
      <c r="AF178" s="15">
        <f>SUM(Data_sheet_PTD!$AA178:AF178)</f>
        <v>867099.26</v>
      </c>
      <c r="AG178" s="15">
        <f>SUM(Data_sheet_PTD!$AA178:AG178)</f>
        <v>1058455.72</v>
      </c>
      <c r="AH178" s="15">
        <f>SUM(Data_sheet_PTD!$AA178:AH178)</f>
        <v>1211233.6399999999</v>
      </c>
      <c r="AI178" s="15">
        <f>SUM(Data_sheet_PTD!$AA178:AI178)</f>
        <v>1345478.19</v>
      </c>
      <c r="AJ178" s="15">
        <f>SUM(Data_sheet_PTD!$AA178:AJ178)</f>
        <v>1471681.8299999998</v>
      </c>
      <c r="AK178" s="15">
        <f>SUM(Data_sheet_PTD!$AA178:AK178)</f>
        <v>1582560.5499999998</v>
      </c>
      <c r="AL178" s="15">
        <f>SUM(Data_sheet_PTD!$AA178:AL178)</f>
        <v>1701419.9699999997</v>
      </c>
      <c r="AM178" s="16"/>
      <c r="AN178" s="15">
        <f>SUM(Data_sheet_PTD!$AN178:AN178)</f>
        <v>109934.39</v>
      </c>
      <c r="AO178" s="15">
        <f>SUM(Data_sheet_PTD!$AN178:AO178)</f>
        <v>247109.31</v>
      </c>
      <c r="AP178" s="15">
        <f>SUM(Data_sheet_PTD!$AN178:AP178)</f>
        <v>402288.05</v>
      </c>
      <c r="AQ178" s="15">
        <f>SUM(Data_sheet_PTD!$AN178:AQ178)</f>
        <v>569305.17999999993</v>
      </c>
      <c r="AR178" s="15">
        <f>SUM(Data_sheet_PTD!$AN178:AR178)</f>
        <v>741089.49</v>
      </c>
      <c r="AS178" s="15">
        <f>SUM(Data_sheet_PTD!$AN178:AS178)</f>
        <v>935810.16999999993</v>
      </c>
      <c r="AT178" s="15">
        <f>SUM(Data_sheet_PTD!$AN178:AT178)</f>
        <v>1133964.7999999998</v>
      </c>
      <c r="AU178" s="15">
        <f>SUM(Data_sheet_PTD!$AN178:AU178)</f>
        <v>1311974.7199999997</v>
      </c>
      <c r="AV178" s="15">
        <f>SUM(Data_sheet_PTD!$AN178:AV178)</f>
        <v>1449911.0899999999</v>
      </c>
      <c r="AW178" s="15">
        <f>SUM(Data_sheet_PTD!$AN178:AW178)</f>
        <v>1573310.69</v>
      </c>
      <c r="AX178" s="15">
        <f>SUM(Data_sheet_PTD!$AN178:AX178)</f>
        <v>1688445.68</v>
      </c>
      <c r="AY178" s="15">
        <f>SUM(Data_sheet_PTD!$AN178:AY178)</f>
        <v>1805021.3699999999</v>
      </c>
      <c r="AZ178" s="16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17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3"/>
      <c r="DA178" s="15">
        <f>SUM(Data_sheet_PTD!DA178:$DA178)</f>
        <v>3724.5628089887518</v>
      </c>
      <c r="DB178" s="15">
        <f>SUM(Data_sheet_PTD!$DA178:DB178)</f>
        <v>29674.555393258426</v>
      </c>
      <c r="DC178" s="15">
        <f>SUM(Data_sheet_PTD!$DA178:DC178)</f>
        <v>35800.957303370757</v>
      </c>
      <c r="DD178" s="15">
        <f>SUM(Data_sheet_PTD!$DA178:DD178)</f>
        <v>53221.729438202208</v>
      </c>
      <c r="DE178" s="15">
        <f>SUM(Data_sheet_PTD!$DA178:DE178)</f>
        <v>45912.327865168474</v>
      </c>
      <c r="DF178" s="15">
        <f>SUM(Data_sheet_PTD!$DA178:DF178)</f>
        <v>21664.507095937694</v>
      </c>
      <c r="DG178" s="15">
        <f>SUM(Data_sheet_PTD!$DA178:DG178)</f>
        <v>19752.583469564077</v>
      </c>
      <c r="DH178" s="15">
        <f>SUM(Data_sheet_PTD!$DA178:DH178)</f>
        <v>37159.971601432189</v>
      </c>
      <c r="DI178" s="15">
        <f>SUM(Data_sheet_PTD!$DA178:DI178)</f>
        <v>34788.654458575038</v>
      </c>
      <c r="DJ178" s="15">
        <f>SUM(Data_sheet_PTD!$DA178:DJ178)</f>
        <v>24023.349942445984</v>
      </c>
      <c r="DK178" s="15">
        <f>SUM(Data_sheet_PTD!$DA178:DK178)</f>
        <v>20851.556071478255</v>
      </c>
      <c r="DL178" s="15">
        <f>SUM(Data_sheet_PTD!$DA178:DL178)</f>
        <v>13553.81789943522</v>
      </c>
      <c r="DM178" s="13"/>
      <c r="DN178" s="15">
        <f>SUM(Data_sheet_PTD!$DN178:DN178)</f>
        <v>7411.3071910112421</v>
      </c>
      <c r="DO178" s="15">
        <f>SUM(Data_sheet_PTD!$DN178:DO178)</f>
        <v>16659.054606741589</v>
      </c>
      <c r="DP178" s="15">
        <f>SUM(Data_sheet_PTD!$DN178:DP178)</f>
        <v>27120.542696629236</v>
      </c>
      <c r="DQ178" s="15">
        <f>SUM(Data_sheet_PTD!$DN178:DQ178)</f>
        <v>34626.930561797781</v>
      </c>
      <c r="DR178" s="15">
        <f>SUM(Data_sheet_PTD!$DN178:DR178)</f>
        <v>38487.252134831491</v>
      </c>
      <c r="DS178" s="15">
        <f>SUM(Data_sheet_PTD!$DN178:DS178)</f>
        <v>47046.40290406227</v>
      </c>
      <c r="DT178" s="15">
        <f>SUM(Data_sheet_PTD!$DN178:DT178)</f>
        <v>55756.496530435907</v>
      </c>
      <c r="DU178" s="15">
        <f>SUM(Data_sheet_PTD!$DN178:DU178)</f>
        <v>63581.108398567783</v>
      </c>
      <c r="DV178" s="15">
        <f>SUM(Data_sheet_PTD!$DN178:DV178)</f>
        <v>69644.245541424927</v>
      </c>
      <c r="DW178" s="15">
        <f>SUM(Data_sheet_PTD!$DN178:DW178)</f>
        <v>77605.510057553969</v>
      </c>
      <c r="DX178" s="15">
        <f>SUM(Data_sheet_PTD!$DN178:DX178)</f>
        <v>85033.573928521713</v>
      </c>
      <c r="DY178" s="15">
        <f>SUM(Data_sheet_PTD!$DN178:DY178)</f>
        <v>90047.58210056473</v>
      </c>
      <c r="DZ178" s="13"/>
      <c r="EB178" s="22">
        <f t="shared" si="7"/>
        <v>0</v>
      </c>
      <c r="EC178" s="22">
        <f t="shared" si="7"/>
        <v>0</v>
      </c>
      <c r="ED178" s="22">
        <f t="shared" si="7"/>
        <v>0</v>
      </c>
      <c r="EE178" s="22">
        <f t="shared" si="7"/>
        <v>0</v>
      </c>
      <c r="EF178" s="22">
        <f t="shared" si="7"/>
        <v>0</v>
      </c>
      <c r="EG178" s="22">
        <f t="shared" si="7"/>
        <v>0</v>
      </c>
      <c r="EH178" s="22">
        <f t="shared" si="9"/>
        <v>-1.4551915228366852E-10</v>
      </c>
      <c r="EI178" s="22">
        <f t="shared" si="9"/>
        <v>-1.3096723705530167E-10</v>
      </c>
      <c r="EJ178" s="22">
        <f t="shared" si="9"/>
        <v>0</v>
      </c>
      <c r="EK178" s="22">
        <f t="shared" si="8"/>
        <v>1.4551915228366852E-10</v>
      </c>
      <c r="EL178" s="22">
        <f t="shared" si="8"/>
        <v>1.4551915228366852E-10</v>
      </c>
      <c r="EM178" s="22">
        <f t="shared" si="8"/>
        <v>1.8917489796876907E-10</v>
      </c>
    </row>
    <row r="179" spans="12:143" x14ac:dyDescent="0.3">
      <c r="L179" s="7"/>
      <c r="M179" t="s">
        <v>180</v>
      </c>
      <c r="N179" s="15">
        <f>SUM(Data_sheet_PTD!$N179:N179)</f>
        <v>35724.660000000003</v>
      </c>
      <c r="O179" s="15">
        <f>SUM(Data_sheet_PTD!$N179:O179)</f>
        <v>82853.790000000008</v>
      </c>
      <c r="P179" s="15">
        <f>SUM(Data_sheet_PTD!$N179:P179)</f>
        <v>133867.22</v>
      </c>
      <c r="Q179" s="15">
        <f>SUM(Data_sheet_PTD!$N179:Q179)</f>
        <v>201041.74</v>
      </c>
      <c r="R179" s="15">
        <f>SUM(Data_sheet_PTD!$N179:R179)</f>
        <v>262605.46999999997</v>
      </c>
      <c r="S179" s="15">
        <f>SUM(Data_sheet_PTD!$N179:S179)</f>
        <v>322259.64999999997</v>
      </c>
      <c r="T179" s="15">
        <f>SUM(Data_sheet_PTD!$N179:T179)</f>
        <v>391641.02999999997</v>
      </c>
      <c r="U179" s="15">
        <f>SUM(Data_sheet_PTD!$N179:U179)</f>
        <v>457191.38999999996</v>
      </c>
      <c r="V179" s="15">
        <f>SUM(Data_sheet_PTD!$N179:V179)</f>
        <v>516770.86</v>
      </c>
      <c r="W179" s="15">
        <f>SUM(Data_sheet_PTD!$N179:W179)</f>
        <v>577838.42999999993</v>
      </c>
      <c r="X179" s="15">
        <f>SUM(Data_sheet_PTD!$N179:X179)</f>
        <v>622469.23</v>
      </c>
      <c r="Y179" s="15">
        <f>SUM(Data_sheet_PTD!$N179:Y179)</f>
        <v>659078.65</v>
      </c>
      <c r="Z179" s="16"/>
      <c r="AA179" s="15">
        <f>SUM(Data_sheet_PTD!$AA179:AA179)</f>
        <v>40714.15</v>
      </c>
      <c r="AB179" s="15">
        <f>SUM(Data_sheet_PTD!$AA179:AB179)</f>
        <v>83947</v>
      </c>
      <c r="AC179" s="15">
        <f>SUM(Data_sheet_PTD!$AA179:AC179)</f>
        <v>145363.28</v>
      </c>
      <c r="AD179" s="15">
        <f>SUM(Data_sheet_PTD!$AA179:AD179)</f>
        <v>221317.03</v>
      </c>
      <c r="AE179" s="15">
        <f>SUM(Data_sheet_PTD!$AA179:AE179)</f>
        <v>304462.12</v>
      </c>
      <c r="AF179" s="15">
        <f>SUM(Data_sheet_PTD!$AA179:AF179)</f>
        <v>388693.7</v>
      </c>
      <c r="AG179" s="15">
        <f>SUM(Data_sheet_PTD!$AA179:AG179)</f>
        <v>461188.86</v>
      </c>
      <c r="AH179" s="15">
        <f>SUM(Data_sheet_PTD!$AA179:AH179)</f>
        <v>537799.19999999995</v>
      </c>
      <c r="AI179" s="15">
        <f>SUM(Data_sheet_PTD!$AA179:AI179)</f>
        <v>616560.96</v>
      </c>
      <c r="AJ179" s="15">
        <f>SUM(Data_sheet_PTD!$AA179:AJ179)</f>
        <v>687844.46</v>
      </c>
      <c r="AK179" s="15">
        <f>SUM(Data_sheet_PTD!$AA179:AK179)</f>
        <v>739450.97</v>
      </c>
      <c r="AL179" s="15">
        <f>SUM(Data_sheet_PTD!$AA179:AL179)</f>
        <v>781156.32</v>
      </c>
      <c r="AM179" s="16"/>
      <c r="AN179" s="15">
        <f>SUM(Data_sheet_PTD!$AN179:AN179)</f>
        <v>50369.77</v>
      </c>
      <c r="AO179" s="15">
        <f>SUM(Data_sheet_PTD!$AN179:AO179)</f>
        <v>115371.59</v>
      </c>
      <c r="AP179" s="15">
        <f>SUM(Data_sheet_PTD!$AN179:AP179)</f>
        <v>184953.91999999998</v>
      </c>
      <c r="AQ179" s="15">
        <f>SUM(Data_sheet_PTD!$AN179:AQ179)</f>
        <v>259196.61</v>
      </c>
      <c r="AR179" s="15">
        <f>SUM(Data_sheet_PTD!$AN179:AR179)</f>
        <v>343739.73</v>
      </c>
      <c r="AS179" s="15">
        <f>SUM(Data_sheet_PTD!$AN179:AS179)</f>
        <v>423096.1</v>
      </c>
      <c r="AT179" s="15">
        <f>SUM(Data_sheet_PTD!$AN179:AT179)</f>
        <v>494166.32999999996</v>
      </c>
      <c r="AU179" s="15">
        <f>SUM(Data_sheet_PTD!$AN179:AU179)</f>
        <v>582327.74</v>
      </c>
      <c r="AV179" s="15">
        <f>SUM(Data_sheet_PTD!$AN179:AV179)</f>
        <v>661855.43999999994</v>
      </c>
      <c r="AW179" s="15">
        <f>SUM(Data_sheet_PTD!$AN179:AW179)</f>
        <v>737152.05999999994</v>
      </c>
      <c r="AX179" s="15">
        <f>SUM(Data_sheet_PTD!$AN179:AX179)</f>
        <v>789840.55999999994</v>
      </c>
      <c r="AY179" s="15">
        <f>SUM(Data_sheet_PTD!$AN179:AY179)</f>
        <v>839366.09</v>
      </c>
      <c r="AZ179" s="16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17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3"/>
      <c r="DA179" s="15">
        <f>SUM(Data_sheet_PTD!DA179:$DA179)</f>
        <v>4554.8837974683465</v>
      </c>
      <c r="DB179" s="15">
        <f>SUM(Data_sheet_PTD!$DA179:DB179)</f>
        <v>19741.391012658223</v>
      </c>
      <c r="DC179" s="15">
        <f>SUM(Data_sheet_PTD!$DA179:DC179)</f>
        <v>27907.441012658226</v>
      </c>
      <c r="DD179" s="15">
        <f>SUM(Data_sheet_PTD!$DA179:DD179)</f>
        <v>26196.381012658225</v>
      </c>
      <c r="DE179" s="15">
        <f>SUM(Data_sheet_PTD!$DA179:DE179)</f>
        <v>27594.411012658216</v>
      </c>
      <c r="DF179" s="15">
        <f>SUM(Data_sheet_PTD!$DA179:DF179)</f>
        <v>22719.20101265821</v>
      </c>
      <c r="DG179" s="15">
        <f>SUM(Data_sheet_PTD!$DA179:DG179)</f>
        <v>21294.27101265821</v>
      </c>
      <c r="DH179" s="15">
        <f>SUM(Data_sheet_PTD!$DA179:DH179)</f>
        <v>32845.341012658209</v>
      </c>
      <c r="DI179" s="15">
        <f>SUM(Data_sheet_PTD!$DA179:DI179)</f>
        <v>33611.281012658204</v>
      </c>
      <c r="DJ179" s="15">
        <f>SUM(Data_sheet_PTD!$DA179:DJ179)</f>
        <v>35765.225210189084</v>
      </c>
      <c r="DK179" s="15">
        <f>SUM(Data_sheet_PTD!$DA179:DK179)</f>
        <v>35546.264592905129</v>
      </c>
      <c r="DL179" s="15">
        <f>SUM(Data_sheet_PTD!$DA179:DL179)</f>
        <v>42143.592000312528</v>
      </c>
      <c r="DM179" s="13"/>
      <c r="DN179" s="15">
        <f>SUM(Data_sheet_PTD!$DN179:DN179)</f>
        <v>5100.7362025316497</v>
      </c>
      <c r="DO179" s="15">
        <f>SUM(Data_sheet_PTD!$DN179:DO179)</f>
        <v>11683.198987341782</v>
      </c>
      <c r="DP179" s="15">
        <f>SUM(Data_sheet_PTD!$DN179:DP179)</f>
        <v>11683.198987341782</v>
      </c>
      <c r="DQ179" s="15">
        <f>SUM(Data_sheet_PTD!$DN179:DQ179)</f>
        <v>11683.198987341782</v>
      </c>
      <c r="DR179" s="15">
        <f>SUM(Data_sheet_PTD!$DN179:DR179)</f>
        <v>11683.198987341782</v>
      </c>
      <c r="DS179" s="15">
        <f>SUM(Data_sheet_PTD!$DN179:DS179)</f>
        <v>11683.198987341782</v>
      </c>
      <c r="DT179" s="15">
        <f>SUM(Data_sheet_PTD!$DN179:DT179)</f>
        <v>11683.198987341782</v>
      </c>
      <c r="DU179" s="15">
        <f>SUM(Data_sheet_PTD!$DN179:DU179)</f>
        <v>11683.198987341782</v>
      </c>
      <c r="DV179" s="15">
        <f>SUM(Data_sheet_PTD!$DN179:DV179)</f>
        <v>11683.198987341782</v>
      </c>
      <c r="DW179" s="15">
        <f>SUM(Data_sheet_PTD!$DN179:DW179)</f>
        <v>13542.37478981092</v>
      </c>
      <c r="DX179" s="15">
        <f>SUM(Data_sheet_PTD!$DN179:DX179)</f>
        <v>14843.325407094871</v>
      </c>
      <c r="DY179" s="15">
        <f>SUM(Data_sheet_PTD!$DN179:DY179)</f>
        <v>16066.177999687465</v>
      </c>
      <c r="DZ179" s="13"/>
      <c r="EB179" s="22">
        <f t="shared" si="7"/>
        <v>0</v>
      </c>
      <c r="EC179" s="22">
        <f t="shared" si="7"/>
        <v>0</v>
      </c>
      <c r="ED179" s="22">
        <f t="shared" si="7"/>
        <v>0</v>
      </c>
      <c r="EE179" s="22">
        <f t="shared" si="7"/>
        <v>0</v>
      </c>
      <c r="EF179" s="22">
        <f t="shared" si="7"/>
        <v>0</v>
      </c>
      <c r="EG179" s="22">
        <f t="shared" si="7"/>
        <v>0</v>
      </c>
      <c r="EH179" s="22">
        <f t="shared" si="9"/>
        <v>0</v>
      </c>
      <c r="EI179" s="22">
        <f t="shared" si="9"/>
        <v>0</v>
      </c>
      <c r="EJ179" s="22">
        <f t="shared" si="9"/>
        <v>0</v>
      </c>
      <c r="EK179" s="22">
        <f t="shared" si="8"/>
        <v>0</v>
      </c>
      <c r="EL179" s="22">
        <f t="shared" si="8"/>
        <v>0</v>
      </c>
      <c r="EM179" s="22">
        <f t="shared" si="8"/>
        <v>0</v>
      </c>
    </row>
    <row r="180" spans="12:143" x14ac:dyDescent="0.3">
      <c r="L180" s="7"/>
      <c r="M180" t="s">
        <v>181</v>
      </c>
      <c r="N180" s="15">
        <f>SUM(Data_sheet_PTD!$N180:N180)</f>
        <v>51520.71</v>
      </c>
      <c r="O180" s="15">
        <f>SUM(Data_sheet_PTD!$N180:O180)</f>
        <v>104443.83</v>
      </c>
      <c r="P180" s="15">
        <f>SUM(Data_sheet_PTD!$N180:P180)</f>
        <v>163221.15</v>
      </c>
      <c r="Q180" s="15">
        <f>SUM(Data_sheet_PTD!$N180:Q180)</f>
        <v>226688.27</v>
      </c>
      <c r="R180" s="15">
        <f>SUM(Data_sheet_PTD!$N180:R180)</f>
        <v>296370.83999999997</v>
      </c>
      <c r="S180" s="15">
        <f>SUM(Data_sheet_PTD!$N180:S180)</f>
        <v>372543.64999999997</v>
      </c>
      <c r="T180" s="15">
        <f>SUM(Data_sheet_PTD!$N180:T180)</f>
        <v>450925.58999999997</v>
      </c>
      <c r="U180" s="15">
        <f>SUM(Data_sheet_PTD!$N180:U180)</f>
        <v>523431.66</v>
      </c>
      <c r="V180" s="15">
        <f>SUM(Data_sheet_PTD!$N180:V180)</f>
        <v>583642.84</v>
      </c>
      <c r="W180" s="15">
        <f>SUM(Data_sheet_PTD!$N180:W180)</f>
        <v>641219.64</v>
      </c>
      <c r="X180" s="15">
        <f>SUM(Data_sheet_PTD!$N180:X180)</f>
        <v>687863.24</v>
      </c>
      <c r="Y180" s="15">
        <f>SUM(Data_sheet_PTD!$N180:Y180)</f>
        <v>730777.16</v>
      </c>
      <c r="Z180" s="16"/>
      <c r="AA180" s="15">
        <f>SUM(Data_sheet_PTD!$AA180:AA180)</f>
        <v>56531.54</v>
      </c>
      <c r="AB180" s="15">
        <f>SUM(Data_sheet_PTD!$AA180:AB180)</f>
        <v>116941.19</v>
      </c>
      <c r="AC180" s="15">
        <f>SUM(Data_sheet_PTD!$AA180:AC180)</f>
        <v>184177.03</v>
      </c>
      <c r="AD180" s="15">
        <f>SUM(Data_sheet_PTD!$AA180:AD180)</f>
        <v>260903.96</v>
      </c>
      <c r="AE180" s="15">
        <f>SUM(Data_sheet_PTD!$AA180:AE180)</f>
        <v>344978.11</v>
      </c>
      <c r="AF180" s="15">
        <f>SUM(Data_sheet_PTD!$AA180:AF180)</f>
        <v>440352.99</v>
      </c>
      <c r="AG180" s="15">
        <f>SUM(Data_sheet_PTD!$AA180:AG180)</f>
        <v>533521.06000000006</v>
      </c>
      <c r="AH180" s="15">
        <f>SUM(Data_sheet_PTD!$AA180:AH180)</f>
        <v>625607.06000000006</v>
      </c>
      <c r="AI180" s="15">
        <f>SUM(Data_sheet_PTD!$AA180:AI180)</f>
        <v>708289.38000000012</v>
      </c>
      <c r="AJ180" s="15">
        <f>SUM(Data_sheet_PTD!$AA180:AJ180)</f>
        <v>777354.91000000015</v>
      </c>
      <c r="AK180" s="15">
        <f>SUM(Data_sheet_PTD!$AA180:AK180)</f>
        <v>830834.39000000013</v>
      </c>
      <c r="AL180" s="15">
        <f>SUM(Data_sheet_PTD!$AA180:AL180)</f>
        <v>876999.88000000012</v>
      </c>
      <c r="AM180" s="16"/>
      <c r="AN180" s="15">
        <f>SUM(Data_sheet_PTD!$AN180:AN180)</f>
        <v>61914.55</v>
      </c>
      <c r="AO180" s="15">
        <f>SUM(Data_sheet_PTD!$AN180:AO180)</f>
        <v>126675.74</v>
      </c>
      <c r="AP180" s="15">
        <f>SUM(Data_sheet_PTD!$AN180:AP180)</f>
        <v>198382.6</v>
      </c>
      <c r="AQ180" s="15">
        <f>SUM(Data_sheet_PTD!$AN180:AQ180)</f>
        <v>269317.74</v>
      </c>
      <c r="AR180" s="15">
        <f>SUM(Data_sheet_PTD!$AN180:AR180)</f>
        <v>358574.8</v>
      </c>
      <c r="AS180" s="15">
        <f>SUM(Data_sheet_PTD!$AN180:AS180)</f>
        <v>449174.57999999996</v>
      </c>
      <c r="AT180" s="15">
        <f>SUM(Data_sheet_PTD!$AN180:AT180)</f>
        <v>536987.17999999993</v>
      </c>
      <c r="AU180" s="15">
        <f>SUM(Data_sheet_PTD!$AN180:AU180)</f>
        <v>631222.27999999991</v>
      </c>
      <c r="AV180" s="15">
        <f>SUM(Data_sheet_PTD!$AN180:AV180)</f>
        <v>704909.48999999987</v>
      </c>
      <c r="AW180" s="15">
        <f>SUM(Data_sheet_PTD!$AN180:AW180)</f>
        <v>769151.96999999986</v>
      </c>
      <c r="AX180" s="15">
        <f>SUM(Data_sheet_PTD!$AN180:AX180)</f>
        <v>826159.83999999985</v>
      </c>
      <c r="AY180" s="15">
        <f>SUM(Data_sheet_PTD!$AN180:AY180)</f>
        <v>878356.57999999984</v>
      </c>
      <c r="AZ180" s="16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17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3"/>
      <c r="DA180" s="15">
        <f>SUM(Data_sheet_PTD!DA180:$DA180)</f>
        <v>680.63911392403986</v>
      </c>
      <c r="DB180" s="15">
        <f>SUM(Data_sheet_PTD!$DA180:DB180)</f>
        <v>113.60772151897709</v>
      </c>
      <c r="DC180" s="15">
        <f>SUM(Data_sheet_PTD!$DA180:DC180)</f>
        <v>4584.6277215189866</v>
      </c>
      <c r="DD180" s="15">
        <f>SUM(Data_sheet_PTD!$DA180:DD180)</f>
        <v>-1207.1622784810043</v>
      </c>
      <c r="DE180" s="15">
        <f>SUM(Data_sheet_PTD!$DA180:DE180)</f>
        <v>3975.747721519002</v>
      </c>
      <c r="DF180" s="15">
        <f>SUM(Data_sheet_PTD!$DA180:DF180)</f>
        <v>-799.35227848100658</v>
      </c>
      <c r="DG180" s="15">
        <f>SUM(Data_sheet_PTD!$DA180:DG180)</f>
        <v>-6154.8222784810096</v>
      </c>
      <c r="DH180" s="15">
        <f>SUM(Data_sheet_PTD!$DA180:DH180)</f>
        <v>-4005.7222784809956</v>
      </c>
      <c r="DI180" s="15">
        <f>SUM(Data_sheet_PTD!$DA180:DI180)</f>
        <v>-13000.832278480993</v>
      </c>
      <c r="DJ180" s="15">
        <f>SUM(Data_sheet_PTD!$DA180:DJ180)</f>
        <v>-17823.882278481004</v>
      </c>
      <c r="DK180" s="15">
        <f>SUM(Data_sheet_PTD!$DA180:DK180)</f>
        <v>-14295.492278481006</v>
      </c>
      <c r="DL180" s="15">
        <f>SUM(Data_sheet_PTD!$DA180:DL180)</f>
        <v>-8264.2422784810042</v>
      </c>
      <c r="DM180" s="13"/>
      <c r="DN180" s="15">
        <f>SUM(Data_sheet_PTD!$DN180:DN180)</f>
        <v>4702.3708860759534</v>
      </c>
      <c r="DO180" s="15">
        <f>SUM(Data_sheet_PTD!$DN180:DO180)</f>
        <v>9620.9422784810213</v>
      </c>
      <c r="DP180" s="15">
        <f>SUM(Data_sheet_PTD!$DN180:DP180)</f>
        <v>9620.9422784810213</v>
      </c>
      <c r="DQ180" s="15">
        <f>SUM(Data_sheet_PTD!$DN180:DQ180)</f>
        <v>9620.9422784810213</v>
      </c>
      <c r="DR180" s="15">
        <f>SUM(Data_sheet_PTD!$DN180:DR180)</f>
        <v>9620.9422784810213</v>
      </c>
      <c r="DS180" s="15">
        <f>SUM(Data_sheet_PTD!$DN180:DS180)</f>
        <v>9620.9422784810213</v>
      </c>
      <c r="DT180" s="15">
        <f>SUM(Data_sheet_PTD!$DN180:DT180)</f>
        <v>9620.9422784810213</v>
      </c>
      <c r="DU180" s="15">
        <f>SUM(Data_sheet_PTD!$DN180:DU180)</f>
        <v>9620.9422784810213</v>
      </c>
      <c r="DV180" s="15">
        <f>SUM(Data_sheet_PTD!$DN180:DV180)</f>
        <v>9620.9422784810213</v>
      </c>
      <c r="DW180" s="15">
        <f>SUM(Data_sheet_PTD!$DN180:DW180)</f>
        <v>9620.9422784810213</v>
      </c>
      <c r="DX180" s="15">
        <f>SUM(Data_sheet_PTD!$DN180:DX180)</f>
        <v>9620.9422784810213</v>
      </c>
      <c r="DY180" s="15">
        <f>SUM(Data_sheet_PTD!$DN180:DY180)</f>
        <v>9620.9422784810213</v>
      </c>
      <c r="DZ180" s="13"/>
      <c r="EB180" s="22">
        <f t="shared" si="7"/>
        <v>9.0949470177292824E-12</v>
      </c>
      <c r="EC180" s="22">
        <f t="shared" si="7"/>
        <v>0</v>
      </c>
      <c r="ED180" s="22">
        <f t="shared" si="7"/>
        <v>0</v>
      </c>
      <c r="EE180" s="22">
        <f t="shared" si="7"/>
        <v>-1.8189894035458565E-11</v>
      </c>
      <c r="EF180" s="22">
        <f t="shared" si="7"/>
        <v>-2.1827872842550278E-11</v>
      </c>
      <c r="EG180" s="22">
        <f t="shared" si="7"/>
        <v>-4.7293724492192268E-11</v>
      </c>
      <c r="EH180" s="22">
        <f t="shared" si="9"/>
        <v>-1.3278622645884752E-10</v>
      </c>
      <c r="EI180" s="22">
        <f t="shared" si="9"/>
        <v>-1.7007550923153758E-10</v>
      </c>
      <c r="EJ180" s="22">
        <f t="shared" si="9"/>
        <v>-2.7466739993542433E-10</v>
      </c>
      <c r="EK180" s="22">
        <f t="shared" si="8"/>
        <v>-3.1104718800634146E-10</v>
      </c>
      <c r="EL180" s="22">
        <f t="shared" si="8"/>
        <v>-2.9467628337442875E-10</v>
      </c>
      <c r="EM180" s="22">
        <f t="shared" si="8"/>
        <v>-2.9649527277797461E-10</v>
      </c>
    </row>
    <row r="181" spans="12:143" x14ac:dyDescent="0.3">
      <c r="L181" s="7"/>
      <c r="M181" t="s">
        <v>182</v>
      </c>
      <c r="N181" s="15">
        <f>SUM(Data_sheet_PTD!$N181:N181)</f>
        <v>32322.83</v>
      </c>
      <c r="O181" s="15">
        <f>SUM(Data_sheet_PTD!$N181:O181)</f>
        <v>71442.11</v>
      </c>
      <c r="P181" s="15">
        <f>SUM(Data_sheet_PTD!$N181:P181)</f>
        <v>117322</v>
      </c>
      <c r="Q181" s="15">
        <f>SUM(Data_sheet_PTD!$N181:Q181)</f>
        <v>173931.32</v>
      </c>
      <c r="R181" s="15">
        <f>SUM(Data_sheet_PTD!$N181:R181)</f>
        <v>232952.96000000002</v>
      </c>
      <c r="S181" s="15">
        <f>SUM(Data_sheet_PTD!$N181:S181)</f>
        <v>291089.83</v>
      </c>
      <c r="T181" s="15">
        <f>SUM(Data_sheet_PTD!$N181:T181)</f>
        <v>358956.28</v>
      </c>
      <c r="U181" s="15">
        <f>SUM(Data_sheet_PTD!$N181:U181)</f>
        <v>418972.2</v>
      </c>
      <c r="V181" s="15">
        <f>SUM(Data_sheet_PTD!$N181:V181)</f>
        <v>466491.75</v>
      </c>
      <c r="W181" s="15">
        <f>SUM(Data_sheet_PTD!$N181:W181)</f>
        <v>514102.83</v>
      </c>
      <c r="X181" s="15">
        <f>SUM(Data_sheet_PTD!$N181:X181)</f>
        <v>545159.35</v>
      </c>
      <c r="Y181" s="15">
        <f>SUM(Data_sheet_PTD!$N181:Y181)</f>
        <v>574967.91999999993</v>
      </c>
      <c r="Z181" s="16"/>
      <c r="AA181" s="15">
        <f>SUM(Data_sheet_PTD!$AA181:AA181)</f>
        <v>33764.01</v>
      </c>
      <c r="AB181" s="15">
        <f>SUM(Data_sheet_PTD!$AA181:AB181)</f>
        <v>74351.200000000012</v>
      </c>
      <c r="AC181" s="15">
        <f>SUM(Data_sheet_PTD!$AA181:AC181)</f>
        <v>130734.91</v>
      </c>
      <c r="AD181" s="15">
        <f>SUM(Data_sheet_PTD!$AA181:AD181)</f>
        <v>205802.47</v>
      </c>
      <c r="AE181" s="15">
        <f>SUM(Data_sheet_PTD!$AA181:AE181)</f>
        <v>302714.44</v>
      </c>
      <c r="AF181" s="15">
        <f>SUM(Data_sheet_PTD!$AA181:AF181)</f>
        <v>406510.88</v>
      </c>
      <c r="AG181" s="15">
        <f>SUM(Data_sheet_PTD!$AA181:AG181)</f>
        <v>500345.56</v>
      </c>
      <c r="AH181" s="15">
        <f>SUM(Data_sheet_PTD!$AA181:AH181)</f>
        <v>582044.17000000004</v>
      </c>
      <c r="AI181" s="15">
        <f>SUM(Data_sheet_PTD!$AA181:AI181)</f>
        <v>656915.02</v>
      </c>
      <c r="AJ181" s="15">
        <f>SUM(Data_sheet_PTD!$AA181:AJ181)</f>
        <v>732927.35</v>
      </c>
      <c r="AK181" s="15">
        <f>SUM(Data_sheet_PTD!$AA181:AK181)</f>
        <v>780672</v>
      </c>
      <c r="AL181" s="15">
        <f>SUM(Data_sheet_PTD!$AA181:AL181)</f>
        <v>828154.19</v>
      </c>
      <c r="AM181" s="16"/>
      <c r="AN181" s="15">
        <f>SUM(Data_sheet_PTD!$AN181:AN181)</f>
        <v>58097.74</v>
      </c>
      <c r="AO181" s="15">
        <f>SUM(Data_sheet_PTD!$AN181:AO181)</f>
        <v>125820.98000000001</v>
      </c>
      <c r="AP181" s="15">
        <f>SUM(Data_sheet_PTD!$AN181:AP181)</f>
        <v>207669.80000000002</v>
      </c>
      <c r="AQ181" s="15">
        <f>SUM(Data_sheet_PTD!$AN181:AQ181)</f>
        <v>300848.32</v>
      </c>
      <c r="AR181" s="15">
        <f>SUM(Data_sheet_PTD!$AN181:AR181)</f>
        <v>399569.49</v>
      </c>
      <c r="AS181" s="15">
        <f>SUM(Data_sheet_PTD!$AN181:AS181)</f>
        <v>494781.13</v>
      </c>
      <c r="AT181" s="15">
        <f>SUM(Data_sheet_PTD!$AN181:AT181)</f>
        <v>585643.64</v>
      </c>
      <c r="AU181" s="15">
        <f>SUM(Data_sheet_PTD!$AN181:AU181)</f>
        <v>678739.7</v>
      </c>
      <c r="AV181" s="15">
        <f>SUM(Data_sheet_PTD!$AN181:AV181)</f>
        <v>754042.02</v>
      </c>
      <c r="AW181" s="15">
        <f>SUM(Data_sheet_PTD!$AN181:AW181)</f>
        <v>817845.64</v>
      </c>
      <c r="AX181" s="15">
        <f>SUM(Data_sheet_PTD!$AN181:AX181)</f>
        <v>869123.41</v>
      </c>
      <c r="AY181" s="15">
        <f>SUM(Data_sheet_PTD!$AN181:AY181)</f>
        <v>915860.5</v>
      </c>
      <c r="AZ181" s="16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17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3"/>
      <c r="DA181" s="15">
        <f>SUM(Data_sheet_PTD!DA181:$DA181)</f>
        <v>16244.171265822779</v>
      </c>
      <c r="DB181" s="15">
        <f>SUM(Data_sheet_PTD!$DA181:DB181)</f>
        <v>33950.403037974676</v>
      </c>
      <c r="DC181" s="15">
        <f>SUM(Data_sheet_PTD!$DA181:DC181)</f>
        <v>54235.207974683537</v>
      </c>
      <c r="DD181" s="15">
        <f>SUM(Data_sheet_PTD!$DA181:DD181)</f>
        <v>67855.636890346199</v>
      </c>
      <c r="DE181" s="15">
        <f>SUM(Data_sheet_PTD!$DA181:DE181)</f>
        <v>64907.190143358246</v>
      </c>
      <c r="DF181" s="15">
        <f>SUM(Data_sheet_PTD!$DA181:DF181)</f>
        <v>51733.877372273928</v>
      </c>
      <c r="DG181" s="15">
        <f>SUM(Data_sheet_PTD!$DA181:DG181)</f>
        <v>44382.791227695619</v>
      </c>
      <c r="DH181" s="15">
        <f>SUM(Data_sheet_PTD!$DA181:DH181)</f>
        <v>51293.684119261896</v>
      </c>
      <c r="DI181" s="15">
        <f>SUM(Data_sheet_PTD!$DA181:DI181)</f>
        <v>48096.126649382393</v>
      </c>
      <c r="DJ181" s="15">
        <f>SUM(Data_sheet_PTD!$DA181:DJ181)</f>
        <v>32812.543396370354</v>
      </c>
      <c r="DK181" s="15">
        <f>SUM(Data_sheet_PTD!$DA181:DK181)</f>
        <v>33874.44556504504</v>
      </c>
      <c r="DL181" s="15">
        <f>SUM(Data_sheet_PTD!$DA181:DL181)</f>
        <v>30876.955685526973</v>
      </c>
      <c r="DM181" s="13"/>
      <c r="DN181" s="15">
        <f>SUM(Data_sheet_PTD!$DN181:DN181)</f>
        <v>8089.5587341772134</v>
      </c>
      <c r="DO181" s="15">
        <f>SUM(Data_sheet_PTD!$DN181:DO181)</f>
        <v>17519.376962025315</v>
      </c>
      <c r="DP181" s="15">
        <f>SUM(Data_sheet_PTD!$DN181:DP181)</f>
        <v>22699.682025316459</v>
      </c>
      <c r="DQ181" s="15">
        <f>SUM(Data_sheet_PTD!$DN181:DQ181)</f>
        <v>27190.2131096538</v>
      </c>
      <c r="DR181" s="15">
        <f>SUM(Data_sheet_PTD!$DN181:DR181)</f>
        <v>31947.859856641742</v>
      </c>
      <c r="DS181" s="15">
        <f>SUM(Data_sheet_PTD!$DN181:DS181)</f>
        <v>36536.372627726072</v>
      </c>
      <c r="DT181" s="15">
        <f>SUM(Data_sheet_PTD!$DN181:DT181)</f>
        <v>40915.288772304375</v>
      </c>
      <c r="DU181" s="15">
        <f>SUM(Data_sheet_PTD!$DN181:DU181)</f>
        <v>45401.845880738103</v>
      </c>
      <c r="DV181" s="15">
        <f>SUM(Data_sheet_PTD!$DN181:DV181)</f>
        <v>49030.873350617614</v>
      </c>
      <c r="DW181" s="15">
        <f>SUM(Data_sheet_PTD!$DN181:DW181)</f>
        <v>52105.746603629654</v>
      </c>
      <c r="DX181" s="15">
        <f>SUM(Data_sheet_PTD!$DN181:DX181)</f>
        <v>54576.964434954949</v>
      </c>
      <c r="DY181" s="15">
        <f>SUM(Data_sheet_PTD!$DN181:DY181)</f>
        <v>56829.354314473021</v>
      </c>
      <c r="DZ181" s="13"/>
      <c r="EB181" s="22">
        <f t="shared" si="7"/>
        <v>0</v>
      </c>
      <c r="EC181" s="22">
        <f t="shared" si="7"/>
        <v>0</v>
      </c>
      <c r="ED181" s="22">
        <f t="shared" si="7"/>
        <v>0</v>
      </c>
      <c r="EE181" s="22">
        <f t="shared" si="7"/>
        <v>0</v>
      </c>
      <c r="EF181" s="22">
        <f t="shared" si="7"/>
        <v>0</v>
      </c>
      <c r="EG181" s="22">
        <f t="shared" si="7"/>
        <v>0</v>
      </c>
      <c r="EH181" s="22">
        <f t="shared" si="9"/>
        <v>0</v>
      </c>
      <c r="EI181" s="22">
        <f t="shared" si="9"/>
        <v>0</v>
      </c>
      <c r="EJ181" s="22">
        <f t="shared" si="9"/>
        <v>0</v>
      </c>
      <c r="EK181" s="22">
        <f t="shared" si="8"/>
        <v>0</v>
      </c>
      <c r="EL181" s="22">
        <f t="shared" si="8"/>
        <v>0</v>
      </c>
      <c r="EM181" s="22">
        <f t="shared" si="8"/>
        <v>0</v>
      </c>
    </row>
    <row r="182" spans="12:143" x14ac:dyDescent="0.3">
      <c r="L182" s="7"/>
      <c r="M182" t="s">
        <v>183</v>
      </c>
      <c r="N182" s="15">
        <f>SUM(Data_sheet_PTD!$N182:N182)</f>
        <v>52071.12</v>
      </c>
      <c r="O182" s="15">
        <f>SUM(Data_sheet_PTD!$N182:O182)</f>
        <v>111393.27</v>
      </c>
      <c r="P182" s="15">
        <f>SUM(Data_sheet_PTD!$N182:P182)</f>
        <v>179887.55</v>
      </c>
      <c r="Q182" s="15">
        <f>SUM(Data_sheet_PTD!$N182:Q182)</f>
        <v>263865.82999999996</v>
      </c>
      <c r="R182" s="15">
        <f>SUM(Data_sheet_PTD!$N182:R182)</f>
        <v>341650.93999999994</v>
      </c>
      <c r="S182" s="15">
        <f>SUM(Data_sheet_PTD!$N182:S182)</f>
        <v>430689.73999999993</v>
      </c>
      <c r="T182" s="15">
        <f>SUM(Data_sheet_PTD!$N182:T182)</f>
        <v>532481.21</v>
      </c>
      <c r="U182" s="15">
        <f>SUM(Data_sheet_PTD!$N182:U182)</f>
        <v>615258.15999999992</v>
      </c>
      <c r="V182" s="15">
        <f>SUM(Data_sheet_PTD!$N182:V182)</f>
        <v>682880.65999999992</v>
      </c>
      <c r="W182" s="15">
        <f>SUM(Data_sheet_PTD!$N182:W182)</f>
        <v>750685.35999999987</v>
      </c>
      <c r="X182" s="15">
        <f>SUM(Data_sheet_PTD!$N182:X182)</f>
        <v>801068.11999999988</v>
      </c>
      <c r="Y182" s="15">
        <f>SUM(Data_sheet_PTD!$N182:Y182)</f>
        <v>850003.59999999986</v>
      </c>
      <c r="Z182" s="16"/>
      <c r="AA182" s="15">
        <f>SUM(Data_sheet_PTD!$AA182:AA182)</f>
        <v>58219.56</v>
      </c>
      <c r="AB182" s="15">
        <f>SUM(Data_sheet_PTD!$AA182:AB182)</f>
        <v>116014.86</v>
      </c>
      <c r="AC182" s="15">
        <f>SUM(Data_sheet_PTD!$AA182:AC182)</f>
        <v>192977.66</v>
      </c>
      <c r="AD182" s="15">
        <f>SUM(Data_sheet_PTD!$AA182:AD182)</f>
        <v>277739.68</v>
      </c>
      <c r="AE182" s="15">
        <f>SUM(Data_sheet_PTD!$AA182:AE182)</f>
        <v>367280.92</v>
      </c>
      <c r="AF182" s="15">
        <f>SUM(Data_sheet_PTD!$AA182:AF182)</f>
        <v>486250.55</v>
      </c>
      <c r="AG182" s="15">
        <f>SUM(Data_sheet_PTD!$AA182:AG182)</f>
        <v>600433.56999999995</v>
      </c>
      <c r="AH182" s="15">
        <f>SUM(Data_sheet_PTD!$AA182:AH182)</f>
        <v>704516.7699999999</v>
      </c>
      <c r="AI182" s="15">
        <f>SUM(Data_sheet_PTD!$AA182:AI182)</f>
        <v>796902.30999999994</v>
      </c>
      <c r="AJ182" s="15">
        <f>SUM(Data_sheet_PTD!$AA182:AJ182)</f>
        <v>872552.29999999993</v>
      </c>
      <c r="AK182" s="15">
        <f>SUM(Data_sheet_PTD!$AA182:AK182)</f>
        <v>932936.00999999989</v>
      </c>
      <c r="AL182" s="15">
        <f>SUM(Data_sheet_PTD!$AA182:AL182)</f>
        <v>990466.58999999985</v>
      </c>
      <c r="AM182" s="16"/>
      <c r="AN182" s="15">
        <f>SUM(Data_sheet_PTD!$AN182:AN182)</f>
        <v>55275.6</v>
      </c>
      <c r="AO182" s="15">
        <f>SUM(Data_sheet_PTD!$AN182:AO182)</f>
        <v>132597.97</v>
      </c>
      <c r="AP182" s="15">
        <f>SUM(Data_sheet_PTD!$AN182:AP182)</f>
        <v>217667.78</v>
      </c>
      <c r="AQ182" s="15">
        <f>SUM(Data_sheet_PTD!$AN182:AQ182)</f>
        <v>313953.90000000002</v>
      </c>
      <c r="AR182" s="15">
        <f>SUM(Data_sheet_PTD!$AN182:AR182)</f>
        <v>419675.21</v>
      </c>
      <c r="AS182" s="15">
        <f>SUM(Data_sheet_PTD!$AN182:AS182)</f>
        <v>524282.55000000005</v>
      </c>
      <c r="AT182" s="15">
        <f>SUM(Data_sheet_PTD!$AN182:AT182)</f>
        <v>623842.41</v>
      </c>
      <c r="AU182" s="15">
        <f>SUM(Data_sheet_PTD!$AN182:AU182)</f>
        <v>732294.65</v>
      </c>
      <c r="AV182" s="15">
        <f>SUM(Data_sheet_PTD!$AN182:AV182)</f>
        <v>821165.97</v>
      </c>
      <c r="AW182" s="15">
        <f>SUM(Data_sheet_PTD!$AN182:AW182)</f>
        <v>898018.99</v>
      </c>
      <c r="AX182" s="15">
        <f>SUM(Data_sheet_PTD!$AN182:AX182)</f>
        <v>962282.01</v>
      </c>
      <c r="AY182" s="15">
        <f>SUM(Data_sheet_PTD!$AN182:AY182)</f>
        <v>1027968.06</v>
      </c>
      <c r="AZ182" s="16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17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3"/>
      <c r="DA182" s="15">
        <f>SUM(Data_sheet_PTD!DA182:$DA182)</f>
        <v>-5972.7600000000057</v>
      </c>
      <c r="DB182" s="15">
        <f>SUM(Data_sheet_PTD!$DA182:DB182)</f>
        <v>9317.4678082191658</v>
      </c>
      <c r="DC182" s="15">
        <f>SUM(Data_sheet_PTD!$DA182:DC182)</f>
        <v>12763.118356164361</v>
      </c>
      <c r="DD182" s="15">
        <f>SUM(Data_sheet_PTD!$DA182:DD182)</f>
        <v>16584.328756164348</v>
      </c>
      <c r="DE182" s="15">
        <f>SUM(Data_sheet_PTD!$DA182:DE182)</f>
        <v>24306.693956164334</v>
      </c>
      <c r="DF182" s="15">
        <f>SUM(Data_sheet_PTD!$DA182:DF182)</f>
        <v>7154.8748894976634</v>
      </c>
      <c r="DG182" s="15">
        <f>SUM(Data_sheet_PTD!$DA182:DG182)</f>
        <v>-10123.21471050234</v>
      </c>
      <c r="DH182" s="15">
        <f>SUM(Data_sheet_PTD!$DA182:DH182)</f>
        <v>-8646.2344438356777</v>
      </c>
      <c r="DI182" s="15">
        <f>SUM(Data_sheet_PTD!$DA182:DI182)</f>
        <v>-14530.356310502335</v>
      </c>
      <c r="DJ182" s="15">
        <f>SUM(Data_sheet_PTD!$DA182:DJ182)</f>
        <v>-15376.740177169004</v>
      </c>
      <c r="DK182" s="15">
        <f>SUM(Data_sheet_PTD!$DA182:DK182)</f>
        <v>-13211.110710502318</v>
      </c>
      <c r="DL182" s="15">
        <f>SUM(Data_sheet_PTD!$DA182:DL182)</f>
        <v>-6807.2687105023124</v>
      </c>
      <c r="DM182" s="13"/>
      <c r="DN182" s="15">
        <f>SUM(Data_sheet_PTD!$DN182:DN182)</f>
        <v>3028.8000000000029</v>
      </c>
      <c r="DO182" s="15">
        <f>SUM(Data_sheet_PTD!$DN182:DO182)</f>
        <v>7265.6421917808284</v>
      </c>
      <c r="DP182" s="15">
        <f>SUM(Data_sheet_PTD!$DN182:DP182)</f>
        <v>11927.001643835627</v>
      </c>
      <c r="DQ182" s="15">
        <f>SUM(Data_sheet_PTD!$DN182:DQ182)</f>
        <v>19629.891243835635</v>
      </c>
      <c r="DR182" s="15">
        <f>SUM(Data_sheet_PTD!$DN182:DR182)</f>
        <v>28087.596043835641</v>
      </c>
      <c r="DS182" s="15">
        <f>SUM(Data_sheet_PTD!$DN182:DS182)</f>
        <v>30877.125110502311</v>
      </c>
      <c r="DT182" s="15">
        <f>SUM(Data_sheet_PTD!$DN182:DT182)</f>
        <v>33532.054710502314</v>
      </c>
      <c r="DU182" s="15">
        <f>SUM(Data_sheet_PTD!$DN182:DU182)</f>
        <v>36424.11444383565</v>
      </c>
      <c r="DV182" s="15">
        <f>SUM(Data_sheet_PTD!$DN182:DV182)</f>
        <v>38794.016310502317</v>
      </c>
      <c r="DW182" s="15">
        <f>SUM(Data_sheet_PTD!$DN182:DW182)</f>
        <v>40843.430177168986</v>
      </c>
      <c r="DX182" s="15">
        <f>SUM(Data_sheet_PTD!$DN182:DX182)</f>
        <v>42557.110710502318</v>
      </c>
      <c r="DY182" s="15">
        <f>SUM(Data_sheet_PTD!$DN182:DY182)</f>
        <v>44308.738710502323</v>
      </c>
      <c r="DZ182" s="13"/>
      <c r="EB182" s="22">
        <f t="shared" si="7"/>
        <v>3.637978807091713E-12</v>
      </c>
      <c r="EC182" s="22">
        <f t="shared" si="7"/>
        <v>0</v>
      </c>
      <c r="ED182" s="22">
        <f t="shared" si="7"/>
        <v>0</v>
      </c>
      <c r="EE182" s="22">
        <f t="shared" si="7"/>
        <v>0</v>
      </c>
      <c r="EF182" s="22">
        <f t="shared" si="7"/>
        <v>5.8207660913467407E-11</v>
      </c>
      <c r="EG182" s="22">
        <f t="shared" si="7"/>
        <v>8.7311491370201111E-11</v>
      </c>
      <c r="EH182" s="22">
        <f t="shared" si="9"/>
        <v>1.0913936421275139E-10</v>
      </c>
      <c r="EI182" s="22">
        <f t="shared" si="9"/>
        <v>1.4915713109076023E-10</v>
      </c>
      <c r="EJ182" s="22">
        <f t="shared" si="9"/>
        <v>5.0931703299283981E-11</v>
      </c>
      <c r="EK182" s="22">
        <f t="shared" si="8"/>
        <v>8.0035533756017685E-11</v>
      </c>
      <c r="EL182" s="22">
        <f t="shared" si="8"/>
        <v>1.1641532182693481E-10</v>
      </c>
      <c r="EM182" s="22">
        <f t="shared" si="8"/>
        <v>1.964508555829525E-10</v>
      </c>
    </row>
    <row r="183" spans="12:143" x14ac:dyDescent="0.3">
      <c r="L183" s="7"/>
      <c r="M183" t="s">
        <v>184</v>
      </c>
      <c r="N183" s="15">
        <f>SUM(Data_sheet_PTD!$N183:N183)</f>
        <v>61245.45</v>
      </c>
      <c r="O183" s="15">
        <f>SUM(Data_sheet_PTD!$N183:O183)</f>
        <v>125701.18</v>
      </c>
      <c r="P183" s="15">
        <f>SUM(Data_sheet_PTD!$N183:P183)</f>
        <v>204027.53</v>
      </c>
      <c r="Q183" s="15">
        <f>SUM(Data_sheet_PTD!$N183:Q183)</f>
        <v>304339.83999999997</v>
      </c>
      <c r="R183" s="15">
        <f>SUM(Data_sheet_PTD!$N183:R183)</f>
        <v>395121.76999999996</v>
      </c>
      <c r="S183" s="15">
        <f>SUM(Data_sheet_PTD!$N183:S183)</f>
        <v>485711.57999999996</v>
      </c>
      <c r="T183" s="15">
        <f>SUM(Data_sheet_PTD!$N183:T183)</f>
        <v>597738.14999999991</v>
      </c>
      <c r="U183" s="15">
        <f>SUM(Data_sheet_PTD!$N183:U183)</f>
        <v>692032.7</v>
      </c>
      <c r="V183" s="15">
        <f>SUM(Data_sheet_PTD!$N183:V183)</f>
        <v>768828.96</v>
      </c>
      <c r="W183" s="15">
        <f>SUM(Data_sheet_PTD!$N183:W183)</f>
        <v>849363.6</v>
      </c>
      <c r="X183" s="15">
        <f>SUM(Data_sheet_PTD!$N183:X183)</f>
        <v>916945.78</v>
      </c>
      <c r="Y183" s="15">
        <f>SUM(Data_sheet_PTD!$N183:Y183)</f>
        <v>977547.93</v>
      </c>
      <c r="Z183" s="16"/>
      <c r="AA183" s="15">
        <f>SUM(Data_sheet_PTD!$AA183:AA183)</f>
        <v>70904.58</v>
      </c>
      <c r="AB183" s="15">
        <f>SUM(Data_sheet_PTD!$AA183:AB183)</f>
        <v>146210.37</v>
      </c>
      <c r="AC183" s="15">
        <f>SUM(Data_sheet_PTD!$AA183:AC183)</f>
        <v>247253.61</v>
      </c>
      <c r="AD183" s="15">
        <f>SUM(Data_sheet_PTD!$AA183:AD183)</f>
        <v>352534.25</v>
      </c>
      <c r="AE183" s="15">
        <f>SUM(Data_sheet_PTD!$AA183:AE183)</f>
        <v>453877.98</v>
      </c>
      <c r="AF183" s="15">
        <f>SUM(Data_sheet_PTD!$AA183:AF183)</f>
        <v>574627.64</v>
      </c>
      <c r="AG183" s="15">
        <f>SUM(Data_sheet_PTD!$AA183:AG183)</f>
        <v>689147.31</v>
      </c>
      <c r="AH183" s="15">
        <f>SUM(Data_sheet_PTD!$AA183:AH183)</f>
        <v>791504.04</v>
      </c>
      <c r="AI183" s="15">
        <f>SUM(Data_sheet_PTD!$AA183:AI183)</f>
        <v>891104.31</v>
      </c>
      <c r="AJ183" s="15">
        <f>SUM(Data_sheet_PTD!$AA183:AJ183)</f>
        <v>974028.18</v>
      </c>
      <c r="AK183" s="15">
        <f>SUM(Data_sheet_PTD!$AA183:AK183)</f>
        <v>1040445.9800000001</v>
      </c>
      <c r="AL183" s="15">
        <f>SUM(Data_sheet_PTD!$AA183:AL183)</f>
        <v>1104216.05</v>
      </c>
      <c r="AM183" s="16"/>
      <c r="AN183" s="15">
        <f>SUM(Data_sheet_PTD!$AN183:AN183)</f>
        <v>71511.350000000006</v>
      </c>
      <c r="AO183" s="15">
        <f>SUM(Data_sheet_PTD!$AN183:AO183)</f>
        <v>154367.03</v>
      </c>
      <c r="AP183" s="15">
        <f>SUM(Data_sheet_PTD!$AN183:AP183)</f>
        <v>245971.44</v>
      </c>
      <c r="AQ183" s="15">
        <f>SUM(Data_sheet_PTD!$AN183:AQ183)</f>
        <v>347053.76</v>
      </c>
      <c r="AR183" s="15">
        <f>SUM(Data_sheet_PTD!$AN183:AR183)</f>
        <v>457183.04000000004</v>
      </c>
      <c r="AS183" s="15">
        <f>SUM(Data_sheet_PTD!$AN183:AS183)</f>
        <v>546368.88</v>
      </c>
      <c r="AT183" s="15">
        <f>SUM(Data_sheet_PTD!$AN183:AT183)</f>
        <v>636626.18999999994</v>
      </c>
      <c r="AU183" s="15">
        <f>SUM(Data_sheet_PTD!$AN183:AU183)</f>
        <v>739302.47</v>
      </c>
      <c r="AV183" s="15">
        <f>SUM(Data_sheet_PTD!$AN183:AV183)</f>
        <v>822967.92999999993</v>
      </c>
      <c r="AW183" s="15">
        <f>SUM(Data_sheet_PTD!$AN183:AW183)</f>
        <v>901656.61999999988</v>
      </c>
      <c r="AX183" s="15">
        <f>SUM(Data_sheet_PTD!$AN183:AX183)</f>
        <v>961173.04999999993</v>
      </c>
      <c r="AY183" s="15">
        <f>SUM(Data_sheet_PTD!$AN183:AY183)</f>
        <v>1015666.46</v>
      </c>
      <c r="AZ183" s="16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17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3"/>
      <c r="DA183" s="15">
        <f>SUM(Data_sheet_PTD!DA183:$DA183)</f>
        <v>-4225.0779729729766</v>
      </c>
      <c r="DB183" s="15">
        <f>SUM(Data_sheet_PTD!$DA183:DB183)</f>
        <v>-2273.5447297297387</v>
      </c>
      <c r="DC183" s="15">
        <f>SUM(Data_sheet_PTD!$DA183:DC183)</f>
        <v>-11712.374729729741</v>
      </c>
      <c r="DD183" s="15">
        <f>SUM(Data_sheet_PTD!$DA183:DD183)</f>
        <v>-15910.694729729748</v>
      </c>
      <c r="DE183" s="15">
        <f>SUM(Data_sheet_PTD!$DA183:DE183)</f>
        <v>-7125.1447297297364</v>
      </c>
      <c r="DF183" s="15">
        <f>SUM(Data_sheet_PTD!$DA183:DF183)</f>
        <v>-38688.964729729742</v>
      </c>
      <c r="DG183" s="15">
        <f>SUM(Data_sheet_PTD!$DA183:DG183)</f>
        <v>-62951.324729729735</v>
      </c>
      <c r="DH183" s="15">
        <f>SUM(Data_sheet_PTD!$DA183:DH183)</f>
        <v>-62631.774729729739</v>
      </c>
      <c r="DI183" s="15">
        <f>SUM(Data_sheet_PTD!$DA183:DI183)</f>
        <v>-78566.584729729744</v>
      </c>
      <c r="DJ183" s="15">
        <f>SUM(Data_sheet_PTD!$DA183:DJ183)</f>
        <v>-82801.764729729737</v>
      </c>
      <c r="DK183" s="15">
        <f>SUM(Data_sheet_PTD!$DA183:DK183)</f>
        <v>-89703.134729729747</v>
      </c>
      <c r="DL183" s="15">
        <f>SUM(Data_sheet_PTD!$DA183:DL183)</f>
        <v>-98979.794729729736</v>
      </c>
      <c r="DM183" s="13"/>
      <c r="DN183" s="15">
        <f>SUM(Data_sheet_PTD!$DN183:DN183)</f>
        <v>4831.8479729729779</v>
      </c>
      <c r="DO183" s="15">
        <f>SUM(Data_sheet_PTD!$DN183:DO183)</f>
        <v>10430.204729729739</v>
      </c>
      <c r="DP183" s="15">
        <f>SUM(Data_sheet_PTD!$DN183:DP183)</f>
        <v>10430.204729729739</v>
      </c>
      <c r="DQ183" s="15">
        <f>SUM(Data_sheet_PTD!$DN183:DQ183)</f>
        <v>10430.204729729739</v>
      </c>
      <c r="DR183" s="15">
        <f>SUM(Data_sheet_PTD!$DN183:DR183)</f>
        <v>10430.204729729739</v>
      </c>
      <c r="DS183" s="15">
        <f>SUM(Data_sheet_PTD!$DN183:DS183)</f>
        <v>10430.204729729739</v>
      </c>
      <c r="DT183" s="15">
        <f>SUM(Data_sheet_PTD!$DN183:DT183)</f>
        <v>10430.204729729739</v>
      </c>
      <c r="DU183" s="15">
        <f>SUM(Data_sheet_PTD!$DN183:DU183)</f>
        <v>10430.204729729739</v>
      </c>
      <c r="DV183" s="15">
        <f>SUM(Data_sheet_PTD!$DN183:DV183)</f>
        <v>10430.204729729739</v>
      </c>
      <c r="DW183" s="15">
        <f>SUM(Data_sheet_PTD!$DN183:DW183)</f>
        <v>10430.204729729739</v>
      </c>
      <c r="DX183" s="15">
        <f>SUM(Data_sheet_PTD!$DN183:DX183)</f>
        <v>10430.204729729739</v>
      </c>
      <c r="DY183" s="15">
        <f>SUM(Data_sheet_PTD!$DN183:DY183)</f>
        <v>10430.204729729739</v>
      </c>
      <c r="DZ183" s="13"/>
      <c r="EB183" s="22">
        <f t="shared" si="7"/>
        <v>2.7284841053187847E-12</v>
      </c>
      <c r="EC183" s="22">
        <f t="shared" si="7"/>
        <v>0</v>
      </c>
      <c r="ED183" s="22">
        <f t="shared" si="7"/>
        <v>1.8189894035458565E-11</v>
      </c>
      <c r="EE183" s="22">
        <f t="shared" si="7"/>
        <v>1.8189894035458565E-11</v>
      </c>
      <c r="EF183" s="22">
        <f t="shared" si="7"/>
        <v>5.2750692702829838E-11</v>
      </c>
      <c r="EG183" s="22">
        <f t="shared" si="7"/>
        <v>0</v>
      </c>
      <c r="EH183" s="22">
        <f t="shared" si="9"/>
        <v>-1.1641532182693481E-10</v>
      </c>
      <c r="EI183" s="22">
        <f t="shared" si="9"/>
        <v>-6.5483618527650833E-11</v>
      </c>
      <c r="EJ183" s="22">
        <f t="shared" si="9"/>
        <v>-1.1641532182693481E-10</v>
      </c>
      <c r="EK183" s="22">
        <f t="shared" si="8"/>
        <v>-1.7462298274040222E-10</v>
      </c>
      <c r="EL183" s="22">
        <f t="shared" si="8"/>
        <v>-1.6007106751203537E-10</v>
      </c>
      <c r="EM183" s="22">
        <f t="shared" si="8"/>
        <v>0</v>
      </c>
    </row>
    <row r="184" spans="12:143" x14ac:dyDescent="0.3">
      <c r="L184" s="7"/>
      <c r="M184" t="s">
        <v>185</v>
      </c>
      <c r="N184" s="15">
        <f>SUM(Data_sheet_PTD!$N184:N184)</f>
        <v>28663.79</v>
      </c>
      <c r="O184" s="15">
        <f>SUM(Data_sheet_PTD!$N184:O184)</f>
        <v>63450.090000000004</v>
      </c>
      <c r="P184" s="15">
        <f>SUM(Data_sheet_PTD!$N184:P184)</f>
        <v>105194.31</v>
      </c>
      <c r="Q184" s="15">
        <f>SUM(Data_sheet_PTD!$N184:Q184)</f>
        <v>157883.19</v>
      </c>
      <c r="R184" s="15">
        <f>SUM(Data_sheet_PTD!$N184:R184)</f>
        <v>209299.4</v>
      </c>
      <c r="S184" s="15">
        <f>SUM(Data_sheet_PTD!$N184:S184)</f>
        <v>268177.65999999997</v>
      </c>
      <c r="T184" s="15">
        <f>SUM(Data_sheet_PTD!$N184:T184)</f>
        <v>337493.08999999997</v>
      </c>
      <c r="U184" s="15">
        <f>SUM(Data_sheet_PTD!$N184:U184)</f>
        <v>395047.62999999995</v>
      </c>
      <c r="V184" s="15">
        <f>SUM(Data_sheet_PTD!$N184:V184)</f>
        <v>442992.74999999994</v>
      </c>
      <c r="W184" s="15">
        <f>SUM(Data_sheet_PTD!$N184:W184)</f>
        <v>491239.74999999994</v>
      </c>
      <c r="X184" s="15">
        <f>SUM(Data_sheet_PTD!$N184:X184)</f>
        <v>528739.81999999995</v>
      </c>
      <c r="Y184" s="15">
        <f>SUM(Data_sheet_PTD!$N184:Y184)</f>
        <v>562027.22</v>
      </c>
      <c r="Z184" s="16"/>
      <c r="AA184" s="15">
        <f>SUM(Data_sheet_PTD!$AA184:AA184)</f>
        <v>41179</v>
      </c>
      <c r="AB184" s="15">
        <f>SUM(Data_sheet_PTD!$AA184:AB184)</f>
        <v>83042.31</v>
      </c>
      <c r="AC184" s="15">
        <f>SUM(Data_sheet_PTD!$AA184:AC184)</f>
        <v>143754.16999999998</v>
      </c>
      <c r="AD184" s="15">
        <f>SUM(Data_sheet_PTD!$AA184:AD184)</f>
        <v>209491.03999999998</v>
      </c>
      <c r="AE184" s="15">
        <f>SUM(Data_sheet_PTD!$AA184:AE184)</f>
        <v>275113.99</v>
      </c>
      <c r="AF184" s="15">
        <f>SUM(Data_sheet_PTD!$AA184:AF184)</f>
        <v>357756.57</v>
      </c>
      <c r="AG184" s="15">
        <f>SUM(Data_sheet_PTD!$AA184:AG184)</f>
        <v>437363.91000000003</v>
      </c>
      <c r="AH184" s="15">
        <f>SUM(Data_sheet_PTD!$AA184:AH184)</f>
        <v>507014.68000000005</v>
      </c>
      <c r="AI184" s="15">
        <f>SUM(Data_sheet_PTD!$AA184:AI184)</f>
        <v>570578.7300000001</v>
      </c>
      <c r="AJ184" s="15">
        <f>SUM(Data_sheet_PTD!$AA184:AJ184)</f>
        <v>623332.67000000016</v>
      </c>
      <c r="AK184" s="15">
        <f>SUM(Data_sheet_PTD!$AA184:AK184)</f>
        <v>661522.24000000011</v>
      </c>
      <c r="AL184" s="15">
        <f>SUM(Data_sheet_PTD!$AA184:AL184)</f>
        <v>698725.96000000008</v>
      </c>
      <c r="AM184" s="16"/>
      <c r="AN184" s="15">
        <f>SUM(Data_sheet_PTD!$AN184:AN184)</f>
        <v>46890.18</v>
      </c>
      <c r="AO184" s="15">
        <f>SUM(Data_sheet_PTD!$AN184:AO184)</f>
        <v>102156.48999999999</v>
      </c>
      <c r="AP184" s="15">
        <f>SUM(Data_sheet_PTD!$AN184:AP184)</f>
        <v>162978.5</v>
      </c>
      <c r="AQ184" s="15">
        <f>SUM(Data_sheet_PTD!$AN184:AQ184)</f>
        <v>229138.56</v>
      </c>
      <c r="AR184" s="15">
        <f>SUM(Data_sheet_PTD!$AN184:AR184)</f>
        <v>301011.25</v>
      </c>
      <c r="AS184" s="15">
        <f>SUM(Data_sheet_PTD!$AN184:AS184)</f>
        <v>371359.67</v>
      </c>
      <c r="AT184" s="15">
        <f>SUM(Data_sheet_PTD!$AN184:AT184)</f>
        <v>436908.33999999997</v>
      </c>
      <c r="AU184" s="15">
        <f>SUM(Data_sheet_PTD!$AN184:AU184)</f>
        <v>510986.32999999996</v>
      </c>
      <c r="AV184" s="15">
        <f>SUM(Data_sheet_PTD!$AN184:AV184)</f>
        <v>567542.12</v>
      </c>
      <c r="AW184" s="15">
        <f>SUM(Data_sheet_PTD!$AN184:AW184)</f>
        <v>616424.52</v>
      </c>
      <c r="AX184" s="15">
        <f>SUM(Data_sheet_PTD!$AN184:AX184)</f>
        <v>652589.68000000005</v>
      </c>
      <c r="AY184" s="15">
        <f>SUM(Data_sheet_PTD!$AN184:AY184)</f>
        <v>687484.75</v>
      </c>
      <c r="AZ184" s="16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17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3"/>
      <c r="DA184" s="15">
        <f>SUM(Data_sheet_PTD!DA184:$DA184)</f>
        <v>1959.9655999999936</v>
      </c>
      <c r="DB184" s="15">
        <f>SUM(Data_sheet_PTD!$DA184:DB184)</f>
        <v>10941.660799999991</v>
      </c>
      <c r="DC184" s="15">
        <f>SUM(Data_sheet_PTD!$DA184:DC184)</f>
        <v>11051.810799999992</v>
      </c>
      <c r="DD184" s="15">
        <f>SUM(Data_sheet_PTD!$DA184:DD184)</f>
        <v>11475.000799999998</v>
      </c>
      <c r="DE184" s="15">
        <f>SUM(Data_sheet_PTD!$DA184:DE184)</f>
        <v>17724.740800000007</v>
      </c>
      <c r="DF184" s="15">
        <f>SUM(Data_sheet_PTD!$DA184:DF184)</f>
        <v>5430.5807999999961</v>
      </c>
      <c r="DG184" s="15">
        <f>SUM(Data_sheet_PTD!$DA184:DG184)</f>
        <v>-8628.0891999999985</v>
      </c>
      <c r="DH184" s="15">
        <f>SUM(Data_sheet_PTD!$DA184:DH184)</f>
        <v>-4200.8692000000046</v>
      </c>
      <c r="DI184" s="15">
        <f>SUM(Data_sheet_PTD!$DA184:DI184)</f>
        <v>-11209.129200000003</v>
      </c>
      <c r="DJ184" s="15">
        <f>SUM(Data_sheet_PTD!$DA184:DJ184)</f>
        <v>-15080.669200000006</v>
      </c>
      <c r="DK184" s="15">
        <f>SUM(Data_sheet_PTD!$DA184:DK184)</f>
        <v>-17105.079200000011</v>
      </c>
      <c r="DL184" s="15">
        <f>SUM(Data_sheet_PTD!$DA184:DL184)</f>
        <v>-19413.729200000009</v>
      </c>
      <c r="DM184" s="13"/>
      <c r="DN184" s="15">
        <f>SUM(Data_sheet_PTD!$DN184:DN184)</f>
        <v>3751.214400000003</v>
      </c>
      <c r="DO184" s="15">
        <f>SUM(Data_sheet_PTD!$DN184:DO184)</f>
        <v>8172.5192000000061</v>
      </c>
      <c r="DP184" s="15">
        <f>SUM(Data_sheet_PTD!$DN184:DP184)</f>
        <v>8172.5192000000061</v>
      </c>
      <c r="DQ184" s="15">
        <f>SUM(Data_sheet_PTD!$DN184:DQ184)</f>
        <v>8172.5192000000061</v>
      </c>
      <c r="DR184" s="15">
        <f>SUM(Data_sheet_PTD!$DN184:DR184)</f>
        <v>8172.5192000000061</v>
      </c>
      <c r="DS184" s="15">
        <f>SUM(Data_sheet_PTD!$DN184:DS184)</f>
        <v>8172.5192000000061</v>
      </c>
      <c r="DT184" s="15">
        <f>SUM(Data_sheet_PTD!$DN184:DT184)</f>
        <v>8172.5192000000061</v>
      </c>
      <c r="DU184" s="15">
        <f>SUM(Data_sheet_PTD!$DN184:DU184)</f>
        <v>8172.5192000000061</v>
      </c>
      <c r="DV184" s="15">
        <f>SUM(Data_sheet_PTD!$DN184:DV184)</f>
        <v>8172.5192000000061</v>
      </c>
      <c r="DW184" s="15">
        <f>SUM(Data_sheet_PTD!$DN184:DW184)</f>
        <v>8172.5192000000061</v>
      </c>
      <c r="DX184" s="15">
        <f>SUM(Data_sheet_PTD!$DN184:DX184)</f>
        <v>8172.5192000000061</v>
      </c>
      <c r="DY184" s="15">
        <f>SUM(Data_sheet_PTD!$DN184:DY184)</f>
        <v>8172.5192000000061</v>
      </c>
      <c r="DZ184" s="13"/>
      <c r="EB184" s="22">
        <f t="shared" ref="EB184:EJ227" si="10">(AN184-AA184)-(DA184+DN184)</f>
        <v>0</v>
      </c>
      <c r="EC184" s="22">
        <f t="shared" si="10"/>
        <v>0</v>
      </c>
      <c r="ED184" s="22">
        <f t="shared" si="10"/>
        <v>0</v>
      </c>
      <c r="EE184" s="22">
        <f t="shared" si="10"/>
        <v>0</v>
      </c>
      <c r="EF184" s="22">
        <f t="shared" si="10"/>
        <v>0</v>
      </c>
      <c r="EG184" s="22">
        <f t="shared" si="10"/>
        <v>-2.5465851649641991E-11</v>
      </c>
      <c r="EH184" s="22">
        <f t="shared" si="9"/>
        <v>-7.2759576141834259E-11</v>
      </c>
      <c r="EI184" s="22">
        <f t="shared" si="9"/>
        <v>-9.4587448984384537E-11</v>
      </c>
      <c r="EJ184" s="22">
        <f t="shared" si="9"/>
        <v>-1.0550138540565968E-10</v>
      </c>
      <c r="EK184" s="22">
        <f t="shared" si="8"/>
        <v>-1.4006218407303095E-10</v>
      </c>
      <c r="EL184" s="22">
        <f t="shared" si="8"/>
        <v>-5.0931703299283981E-11</v>
      </c>
      <c r="EM184" s="22">
        <f t="shared" si="8"/>
        <v>-7.6397554948925972E-11</v>
      </c>
    </row>
    <row r="185" spans="12:143" x14ac:dyDescent="0.3">
      <c r="L185" s="7"/>
      <c r="M185" t="s">
        <v>186</v>
      </c>
      <c r="N185" s="15">
        <f>SUM(Data_sheet_PTD!$N185:N185)</f>
        <v>62062.87</v>
      </c>
      <c r="O185" s="15">
        <f>SUM(Data_sheet_PTD!$N185:O185)</f>
        <v>130923.18</v>
      </c>
      <c r="P185" s="15">
        <f>SUM(Data_sheet_PTD!$N185:P185)</f>
        <v>216644.21</v>
      </c>
      <c r="Q185" s="15">
        <f>SUM(Data_sheet_PTD!$N185:Q185)</f>
        <v>309616.24</v>
      </c>
      <c r="R185" s="15">
        <f>SUM(Data_sheet_PTD!$N185:R185)</f>
        <v>402868.51</v>
      </c>
      <c r="S185" s="15">
        <f>SUM(Data_sheet_PTD!$N185:S185)</f>
        <v>494208.49</v>
      </c>
      <c r="T185" s="15">
        <f>SUM(Data_sheet_PTD!$N185:T185)</f>
        <v>600970.59</v>
      </c>
      <c r="U185" s="15">
        <f>SUM(Data_sheet_PTD!$N185:U185)</f>
        <v>691567.47</v>
      </c>
      <c r="V185" s="15">
        <f>SUM(Data_sheet_PTD!$N185:V185)</f>
        <v>769956.98</v>
      </c>
      <c r="W185" s="15">
        <f>SUM(Data_sheet_PTD!$N185:W185)</f>
        <v>845754.6</v>
      </c>
      <c r="X185" s="15">
        <f>SUM(Data_sheet_PTD!$N185:X185)</f>
        <v>906711.99</v>
      </c>
      <c r="Y185" s="15">
        <f>SUM(Data_sheet_PTD!$N185:Y185)</f>
        <v>963387.05999999994</v>
      </c>
      <c r="Z185" s="16"/>
      <c r="AA185" s="15">
        <f>SUM(Data_sheet_PTD!$AA185:AA185)</f>
        <v>66267.92</v>
      </c>
      <c r="AB185" s="15">
        <f>SUM(Data_sheet_PTD!$AA185:AB185)</f>
        <v>142081.74</v>
      </c>
      <c r="AC185" s="15">
        <f>SUM(Data_sheet_PTD!$AA185:AC185)</f>
        <v>235737.38</v>
      </c>
      <c r="AD185" s="15">
        <f>SUM(Data_sheet_PTD!$AA185:AD185)</f>
        <v>345102.69</v>
      </c>
      <c r="AE185" s="15">
        <f>SUM(Data_sheet_PTD!$AA185:AE185)</f>
        <v>461324.44</v>
      </c>
      <c r="AF185" s="15">
        <f>SUM(Data_sheet_PTD!$AA185:AF185)</f>
        <v>587876.14</v>
      </c>
      <c r="AG185" s="15">
        <f>SUM(Data_sheet_PTD!$AA185:AG185)</f>
        <v>707753.48</v>
      </c>
      <c r="AH185" s="15">
        <f>SUM(Data_sheet_PTD!$AA185:AH185)</f>
        <v>813115.55</v>
      </c>
      <c r="AI185" s="15">
        <f>SUM(Data_sheet_PTD!$AA185:AI185)</f>
        <v>912702.15</v>
      </c>
      <c r="AJ185" s="15">
        <f>SUM(Data_sheet_PTD!$AA185:AJ185)</f>
        <v>1003708.25</v>
      </c>
      <c r="AK185" s="15">
        <f>SUM(Data_sheet_PTD!$AA185:AK185)</f>
        <v>1074566.01</v>
      </c>
      <c r="AL185" s="15">
        <f>SUM(Data_sheet_PTD!$AA185:AL185)</f>
        <v>1146382.04</v>
      </c>
      <c r="AM185" s="16"/>
      <c r="AN185" s="15">
        <f>SUM(Data_sheet_PTD!$AN185:AN185)</f>
        <v>85688.12</v>
      </c>
      <c r="AO185" s="15">
        <f>SUM(Data_sheet_PTD!$AN185:AO185)</f>
        <v>187550.9</v>
      </c>
      <c r="AP185" s="15">
        <f>SUM(Data_sheet_PTD!$AN185:AP185)</f>
        <v>298987.40999999997</v>
      </c>
      <c r="AQ185" s="15">
        <f>SUM(Data_sheet_PTD!$AN185:AQ185)</f>
        <v>404528.6</v>
      </c>
      <c r="AR185" s="15">
        <f>SUM(Data_sheet_PTD!$AN185:AR185)</f>
        <v>520293.64999999997</v>
      </c>
      <c r="AS185" s="15">
        <f>SUM(Data_sheet_PTD!$AN185:AS185)</f>
        <v>636836.82999999996</v>
      </c>
      <c r="AT185" s="15">
        <f>SUM(Data_sheet_PTD!$AN185:AT185)</f>
        <v>750846.62</v>
      </c>
      <c r="AU185" s="15">
        <f>SUM(Data_sheet_PTD!$AN185:AU185)</f>
        <v>866869.13</v>
      </c>
      <c r="AV185" s="15">
        <f>SUM(Data_sheet_PTD!$AN185:AV185)</f>
        <v>967443.81</v>
      </c>
      <c r="AW185" s="15">
        <f>SUM(Data_sheet_PTD!$AN185:AW185)</f>
        <v>1061063.4000000001</v>
      </c>
      <c r="AX185" s="15">
        <f>SUM(Data_sheet_PTD!$AN185:AX185)</f>
        <v>1142003.55</v>
      </c>
      <c r="AY185" s="15">
        <f>SUM(Data_sheet_PTD!$AN185:AY185)</f>
        <v>1224128.69</v>
      </c>
      <c r="AZ185" s="16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17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3"/>
      <c r="DA185" s="15">
        <f>SUM(Data_sheet_PTD!DA185:$DA185)</f>
        <v>10517.53818181817</v>
      </c>
      <c r="DB185" s="15">
        <f>SUM(Data_sheet_PTD!$DA185:DB185)</f>
        <v>25983.352207792181</v>
      </c>
      <c r="DC185" s="15">
        <f>SUM(Data_sheet_PTD!$DA185:DC185)</f>
        <v>32186.402987012938</v>
      </c>
      <c r="DD185" s="15">
        <f>SUM(Data_sheet_PTD!$DA185:DD185)</f>
        <v>28362.282987012924</v>
      </c>
      <c r="DE185" s="15">
        <f>SUM(Data_sheet_PTD!$DA185:DE185)</f>
        <v>27905.58298701292</v>
      </c>
      <c r="DF185" s="15">
        <f>SUM(Data_sheet_PTD!$DA185:DF185)</f>
        <v>17897.062987012931</v>
      </c>
      <c r="DG185" s="15">
        <f>SUM(Data_sheet_PTD!$DA185:DG185)</f>
        <v>12029.512987012935</v>
      </c>
      <c r="DH185" s="15">
        <f>SUM(Data_sheet_PTD!$DA185:DH185)</f>
        <v>22689.952987012904</v>
      </c>
      <c r="DI185" s="15">
        <f>SUM(Data_sheet_PTD!$DA185:DI185)</f>
        <v>23678.032987012892</v>
      </c>
      <c r="DJ185" s="15">
        <f>SUM(Data_sheet_PTD!$DA185:DJ185)</f>
        <v>26291.522987012879</v>
      </c>
      <c r="DK185" s="15">
        <f>SUM(Data_sheet_PTD!$DA185:DK185)</f>
        <v>36373.912987012845</v>
      </c>
      <c r="DL185" s="15">
        <f>SUM(Data_sheet_PTD!$DA185:DL185)</f>
        <v>46683.022987012846</v>
      </c>
      <c r="DM185" s="13"/>
      <c r="DN185" s="15">
        <f>SUM(Data_sheet_PTD!$DN185:DN185)</f>
        <v>8902.6618181818249</v>
      </c>
      <c r="DO185" s="15">
        <f>SUM(Data_sheet_PTD!$DN185:DO185)</f>
        <v>19485.807792207808</v>
      </c>
      <c r="DP185" s="15">
        <f>SUM(Data_sheet_PTD!$DN185:DP185)</f>
        <v>31063.627012987039</v>
      </c>
      <c r="DQ185" s="15">
        <f>SUM(Data_sheet_PTD!$DN185:DQ185)</f>
        <v>31063.627012987039</v>
      </c>
      <c r="DR185" s="15">
        <f>SUM(Data_sheet_PTD!$DN185:DR185)</f>
        <v>31063.627012987039</v>
      </c>
      <c r="DS185" s="15">
        <f>SUM(Data_sheet_PTD!$DN185:DS185)</f>
        <v>31063.627012987039</v>
      </c>
      <c r="DT185" s="15">
        <f>SUM(Data_sheet_PTD!$DN185:DT185)</f>
        <v>31063.627012987039</v>
      </c>
      <c r="DU185" s="15">
        <f>SUM(Data_sheet_PTD!$DN185:DU185)</f>
        <v>31063.627012987039</v>
      </c>
      <c r="DV185" s="15">
        <f>SUM(Data_sheet_PTD!$DN185:DV185)</f>
        <v>31063.627012987039</v>
      </c>
      <c r="DW185" s="15">
        <f>SUM(Data_sheet_PTD!$DN185:DW185)</f>
        <v>31063.627012987039</v>
      </c>
      <c r="DX185" s="15">
        <f>SUM(Data_sheet_PTD!$DN185:DX185)</f>
        <v>31063.627012987039</v>
      </c>
      <c r="DY185" s="15">
        <f>SUM(Data_sheet_PTD!$DN185:DY185)</f>
        <v>31063.627012987039</v>
      </c>
      <c r="DZ185" s="13"/>
      <c r="EB185" s="22">
        <f t="shared" si="10"/>
        <v>0</v>
      </c>
      <c r="EC185" s="22">
        <f t="shared" si="10"/>
        <v>0</v>
      </c>
      <c r="ED185" s="22">
        <f t="shared" si="10"/>
        <v>0</v>
      </c>
      <c r="EE185" s="22">
        <f t="shared" si="10"/>
        <v>0</v>
      </c>
      <c r="EF185" s="22">
        <f t="shared" si="10"/>
        <v>0</v>
      </c>
      <c r="EG185" s="22">
        <f t="shared" si="10"/>
        <v>0</v>
      </c>
      <c r="EH185" s="22">
        <f t="shared" si="9"/>
        <v>0</v>
      </c>
      <c r="EI185" s="22">
        <f t="shared" si="9"/>
        <v>0</v>
      </c>
      <c r="EJ185" s="22">
        <f t="shared" si="9"/>
        <v>1.0186340659856796E-10</v>
      </c>
      <c r="EK185" s="22">
        <f t="shared" si="8"/>
        <v>2.1827872842550278E-10</v>
      </c>
      <c r="EL185" s="22">
        <f t="shared" si="8"/>
        <v>1.4551915228366852E-10</v>
      </c>
      <c r="EM185" s="22">
        <f t="shared" si="8"/>
        <v>0</v>
      </c>
    </row>
    <row r="186" spans="12:143" x14ac:dyDescent="0.3">
      <c r="L186" s="7"/>
      <c r="M186" t="s">
        <v>187</v>
      </c>
      <c r="N186" s="15">
        <f>SUM(Data_sheet_PTD!$N186:N186)</f>
        <v>54143.79</v>
      </c>
      <c r="O186" s="15">
        <f>SUM(Data_sheet_PTD!$N186:O186)</f>
        <v>112565.86</v>
      </c>
      <c r="P186" s="15">
        <f>SUM(Data_sheet_PTD!$N186:P186)</f>
        <v>181823.82</v>
      </c>
      <c r="Q186" s="15">
        <f>SUM(Data_sheet_PTD!$N186:Q186)</f>
        <v>275553.06</v>
      </c>
      <c r="R186" s="15">
        <f>SUM(Data_sheet_PTD!$N186:R186)</f>
        <v>366939.5</v>
      </c>
      <c r="S186" s="15">
        <f>SUM(Data_sheet_PTD!$N186:S186)</f>
        <v>467956.64</v>
      </c>
      <c r="T186" s="15">
        <f>SUM(Data_sheet_PTD!$N186:T186)</f>
        <v>585178.71</v>
      </c>
      <c r="U186" s="15">
        <f>SUM(Data_sheet_PTD!$N186:U186)</f>
        <v>683309.62</v>
      </c>
      <c r="V186" s="15">
        <f>SUM(Data_sheet_PTD!$N186:V186)</f>
        <v>767096.05</v>
      </c>
      <c r="W186" s="15">
        <f>SUM(Data_sheet_PTD!$N186:W186)</f>
        <v>849435.91</v>
      </c>
      <c r="X186" s="15">
        <f>SUM(Data_sheet_PTD!$N186:X186)</f>
        <v>913357</v>
      </c>
      <c r="Y186" s="15">
        <f>SUM(Data_sheet_PTD!$N186:Y186)</f>
        <v>972360.58</v>
      </c>
      <c r="Z186" s="16"/>
      <c r="AA186" s="15">
        <f>SUM(Data_sheet_PTD!$AA186:AA186)</f>
        <v>72168.960000000006</v>
      </c>
      <c r="AB186" s="15">
        <f>SUM(Data_sheet_PTD!$AA186:AB186)</f>
        <v>142873.63</v>
      </c>
      <c r="AC186" s="15">
        <f>SUM(Data_sheet_PTD!$AA186:AC186)</f>
        <v>241634.54</v>
      </c>
      <c r="AD186" s="15">
        <f>SUM(Data_sheet_PTD!$AA186:AD186)</f>
        <v>350770.41000000003</v>
      </c>
      <c r="AE186" s="15">
        <f>SUM(Data_sheet_PTD!$AA186:AE186)</f>
        <v>469055.02</v>
      </c>
      <c r="AF186" s="15">
        <f>SUM(Data_sheet_PTD!$AA186:AF186)</f>
        <v>610018.92000000004</v>
      </c>
      <c r="AG186" s="15">
        <f>SUM(Data_sheet_PTD!$AA186:AG186)</f>
        <v>741032.84000000008</v>
      </c>
      <c r="AH186" s="15">
        <f>SUM(Data_sheet_PTD!$AA186:AH186)</f>
        <v>866082.96000000008</v>
      </c>
      <c r="AI186" s="15">
        <f>SUM(Data_sheet_PTD!$AA186:AI186)</f>
        <v>983177.72000000009</v>
      </c>
      <c r="AJ186" s="15">
        <f>SUM(Data_sheet_PTD!$AA186:AJ186)</f>
        <v>1083550.6800000002</v>
      </c>
      <c r="AK186" s="15">
        <f>SUM(Data_sheet_PTD!$AA186:AK186)</f>
        <v>1156206.2400000002</v>
      </c>
      <c r="AL186" s="15">
        <f>SUM(Data_sheet_PTD!$AA186:AL186)</f>
        <v>1233075.1700000002</v>
      </c>
      <c r="AM186" s="16"/>
      <c r="AN186" s="15">
        <f>SUM(Data_sheet_PTD!$AN186:AN186)</f>
        <v>88764.13</v>
      </c>
      <c r="AO186" s="15">
        <f>SUM(Data_sheet_PTD!$AN186:AO186)</f>
        <v>190541.2</v>
      </c>
      <c r="AP186" s="15">
        <f>SUM(Data_sheet_PTD!$AN186:AP186)</f>
        <v>302579.94</v>
      </c>
      <c r="AQ186" s="15">
        <f>SUM(Data_sheet_PTD!$AN186:AQ186)</f>
        <v>424273.03</v>
      </c>
      <c r="AR186" s="15">
        <f>SUM(Data_sheet_PTD!$AN186:AR186)</f>
        <v>563556.4</v>
      </c>
      <c r="AS186" s="15">
        <f>SUM(Data_sheet_PTD!$AN186:AS186)</f>
        <v>707587.63</v>
      </c>
      <c r="AT186" s="15">
        <f>SUM(Data_sheet_PTD!$AN186:AT186)</f>
        <v>836541.53</v>
      </c>
      <c r="AU186" s="15">
        <f>SUM(Data_sheet_PTD!$AN186:AU186)</f>
        <v>979067.33000000007</v>
      </c>
      <c r="AV186" s="15">
        <f>SUM(Data_sheet_PTD!$AN186:AV186)</f>
        <v>1087571.3600000001</v>
      </c>
      <c r="AW186" s="15">
        <f>SUM(Data_sheet_PTD!$AN186:AW186)</f>
        <v>1186848.1200000001</v>
      </c>
      <c r="AX186" s="15">
        <f>SUM(Data_sheet_PTD!$AN186:AX186)</f>
        <v>1263309.9700000002</v>
      </c>
      <c r="AY186" s="15">
        <f>SUM(Data_sheet_PTD!$AN186:AY186)</f>
        <v>1337461.5100000002</v>
      </c>
      <c r="AZ186" s="16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17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3"/>
      <c r="DA186" s="15">
        <f>SUM(Data_sheet_PTD!DA186:$DA186)</f>
        <v>10597.593648648643</v>
      </c>
      <c r="DB186" s="15">
        <f>SUM(Data_sheet_PTD!$DA186:DB186)</f>
        <v>34793.164594594593</v>
      </c>
      <c r="DC186" s="15">
        <f>SUM(Data_sheet_PTD!$DA186:DC186)</f>
        <v>48070.994594594595</v>
      </c>
      <c r="DD186" s="15">
        <f>SUM(Data_sheet_PTD!$DA186:DD186)</f>
        <v>60628.214594594596</v>
      </c>
      <c r="DE186" s="15">
        <f>SUM(Data_sheet_PTD!$DA186:DE186)</f>
        <v>81626.974594594591</v>
      </c>
      <c r="DF186" s="15">
        <f>SUM(Data_sheet_PTD!$DA186:DF186)</f>
        <v>84694.304594594607</v>
      </c>
      <c r="DG186" s="15">
        <f>SUM(Data_sheet_PTD!$DA186:DG186)</f>
        <v>82634.284594594588</v>
      </c>
      <c r="DH186" s="15">
        <f>SUM(Data_sheet_PTD!$DA186:DH186)</f>
        <v>100109.9645945946</v>
      </c>
      <c r="DI186" s="15">
        <f>SUM(Data_sheet_PTD!$DA186:DI186)</f>
        <v>91519.2345945946</v>
      </c>
      <c r="DJ186" s="15">
        <f>SUM(Data_sheet_PTD!$DA186:DJ186)</f>
        <v>90423.034594594632</v>
      </c>
      <c r="DK186" s="15">
        <f>SUM(Data_sheet_PTD!$DA186:DK186)</f>
        <v>94229.324594594655</v>
      </c>
      <c r="DL186" s="15">
        <f>SUM(Data_sheet_PTD!$DA186:DL186)</f>
        <v>91511.93459459467</v>
      </c>
      <c r="DM186" s="13"/>
      <c r="DN186" s="15">
        <f>SUM(Data_sheet_PTD!$DN186:DN186)</f>
        <v>5997.5763513513575</v>
      </c>
      <c r="DO186" s="15">
        <f>SUM(Data_sheet_PTD!$DN186:DO186)</f>
        <v>12874.405405405418</v>
      </c>
      <c r="DP186" s="15">
        <f>SUM(Data_sheet_PTD!$DN186:DP186)</f>
        <v>12874.405405405418</v>
      </c>
      <c r="DQ186" s="15">
        <f>SUM(Data_sheet_PTD!$DN186:DQ186)</f>
        <v>12874.405405405418</v>
      </c>
      <c r="DR186" s="15">
        <f>SUM(Data_sheet_PTD!$DN186:DR186)</f>
        <v>12874.405405405418</v>
      </c>
      <c r="DS186" s="15">
        <f>SUM(Data_sheet_PTD!$DN186:DS186)</f>
        <v>12874.405405405418</v>
      </c>
      <c r="DT186" s="15">
        <f>SUM(Data_sheet_PTD!$DN186:DT186)</f>
        <v>12874.405405405418</v>
      </c>
      <c r="DU186" s="15">
        <f>SUM(Data_sheet_PTD!$DN186:DU186)</f>
        <v>12874.405405405418</v>
      </c>
      <c r="DV186" s="15">
        <f>SUM(Data_sheet_PTD!$DN186:DV186)</f>
        <v>12874.405405405418</v>
      </c>
      <c r="DW186" s="15">
        <f>SUM(Data_sheet_PTD!$DN186:DW186)</f>
        <v>12874.405405405418</v>
      </c>
      <c r="DX186" s="15">
        <f>SUM(Data_sheet_PTD!$DN186:DX186)</f>
        <v>12874.405405405418</v>
      </c>
      <c r="DY186" s="15">
        <f>SUM(Data_sheet_PTD!$DN186:DY186)</f>
        <v>12874.405405405418</v>
      </c>
      <c r="DZ186" s="13"/>
      <c r="EB186" s="22">
        <f t="shared" si="10"/>
        <v>0</v>
      </c>
      <c r="EC186" s="22">
        <f t="shared" si="10"/>
        <v>0</v>
      </c>
      <c r="ED186" s="22">
        <f t="shared" si="10"/>
        <v>0</v>
      </c>
      <c r="EE186" s="22">
        <f t="shared" si="10"/>
        <v>0</v>
      </c>
      <c r="EF186" s="22">
        <f t="shared" si="10"/>
        <v>0</v>
      </c>
      <c r="EG186" s="22">
        <f t="shared" si="10"/>
        <v>0</v>
      </c>
      <c r="EH186" s="22">
        <f t="shared" si="9"/>
        <v>0</v>
      </c>
      <c r="EI186" s="22">
        <f t="shared" si="9"/>
        <v>0</v>
      </c>
      <c r="EJ186" s="22">
        <f t="shared" si="9"/>
        <v>0</v>
      </c>
      <c r="EK186" s="22">
        <f t="shared" si="8"/>
        <v>0</v>
      </c>
      <c r="EL186" s="22">
        <f t="shared" si="8"/>
        <v>0</v>
      </c>
      <c r="EM186" s="22">
        <f t="shared" si="8"/>
        <v>0</v>
      </c>
    </row>
    <row r="187" spans="12:143" x14ac:dyDescent="0.3">
      <c r="L187" s="7"/>
      <c r="M187" t="s">
        <v>188</v>
      </c>
      <c r="N187" s="15">
        <f>SUM(Data_sheet_PTD!$N187:N187)</f>
        <v>0</v>
      </c>
      <c r="O187" s="15">
        <f>SUM(Data_sheet_PTD!$N187:O187)</f>
        <v>0</v>
      </c>
      <c r="P187" s="15">
        <f>SUM(Data_sheet_PTD!$N187:P187)</f>
        <v>0</v>
      </c>
      <c r="Q187" s="15">
        <f>SUM(Data_sheet_PTD!$N187:Q187)</f>
        <v>0</v>
      </c>
      <c r="R187" s="15">
        <f>SUM(Data_sheet_PTD!$N187:R187)</f>
        <v>0</v>
      </c>
      <c r="S187" s="15">
        <f>SUM(Data_sheet_PTD!$N187:S187)</f>
        <v>0</v>
      </c>
      <c r="T187" s="15">
        <f>SUM(Data_sheet_PTD!$N187:T187)</f>
        <v>0</v>
      </c>
      <c r="U187" s="15">
        <f>SUM(Data_sheet_PTD!$N187:U187)</f>
        <v>0</v>
      </c>
      <c r="V187" s="15">
        <f>SUM(Data_sheet_PTD!$N187:V187)</f>
        <v>0</v>
      </c>
      <c r="W187" s="15">
        <f>SUM(Data_sheet_PTD!$N187:W187)</f>
        <v>0</v>
      </c>
      <c r="X187" s="15">
        <f>SUM(Data_sheet_PTD!$N187:X187)</f>
        <v>0</v>
      </c>
      <c r="Y187" s="15">
        <f>SUM(Data_sheet_PTD!$N187:Y187)</f>
        <v>0</v>
      </c>
      <c r="Z187" s="16"/>
      <c r="AA187" s="15">
        <f>SUM(Data_sheet_PTD!$AA187:AA187)</f>
        <v>0</v>
      </c>
      <c r="AB187" s="15">
        <f>SUM(Data_sheet_PTD!$AA187:AB187)</f>
        <v>0</v>
      </c>
      <c r="AC187" s="15">
        <f>SUM(Data_sheet_PTD!$AA187:AC187)</f>
        <v>0</v>
      </c>
      <c r="AD187" s="15">
        <f>SUM(Data_sheet_PTD!$AA187:AD187)</f>
        <v>0</v>
      </c>
      <c r="AE187" s="15">
        <f>SUM(Data_sheet_PTD!$AA187:AE187)</f>
        <v>0</v>
      </c>
      <c r="AF187" s="15">
        <f>SUM(Data_sheet_PTD!$AA187:AF187)</f>
        <v>0</v>
      </c>
      <c r="AG187" s="15">
        <f>SUM(Data_sheet_PTD!$AA187:AG187)</f>
        <v>0</v>
      </c>
      <c r="AH187" s="15">
        <f>SUM(Data_sheet_PTD!$AA187:AH187)</f>
        <v>0</v>
      </c>
      <c r="AI187" s="15">
        <f>SUM(Data_sheet_PTD!$AA187:AI187)</f>
        <v>0</v>
      </c>
      <c r="AJ187" s="15">
        <f>SUM(Data_sheet_PTD!$AA187:AJ187)</f>
        <v>0</v>
      </c>
      <c r="AK187" s="15">
        <f>SUM(Data_sheet_PTD!$AA187:AK187)</f>
        <v>0</v>
      </c>
      <c r="AL187" s="15">
        <f>SUM(Data_sheet_PTD!$AA187:AL187)</f>
        <v>0</v>
      </c>
      <c r="AM187" s="16"/>
      <c r="AN187" s="15">
        <f>SUM(Data_sheet_PTD!$AN187:AN187)</f>
        <v>0</v>
      </c>
      <c r="AO187" s="15">
        <f>SUM(Data_sheet_PTD!$AN187:AO187)</f>
        <v>0</v>
      </c>
      <c r="AP187" s="15">
        <f>SUM(Data_sheet_PTD!$AN187:AP187)</f>
        <v>0</v>
      </c>
      <c r="AQ187" s="15">
        <f>SUM(Data_sheet_PTD!$AN187:AQ187)</f>
        <v>0</v>
      </c>
      <c r="AR187" s="15">
        <f>SUM(Data_sheet_PTD!$AN187:AR187)</f>
        <v>0</v>
      </c>
      <c r="AS187" s="15">
        <f>SUM(Data_sheet_PTD!$AN187:AS187)</f>
        <v>0</v>
      </c>
      <c r="AT187" s="15">
        <f>SUM(Data_sheet_PTD!$AN187:AT187)</f>
        <v>0</v>
      </c>
      <c r="AU187" s="15">
        <f>SUM(Data_sheet_PTD!$AN187:AU187)</f>
        <v>0</v>
      </c>
      <c r="AV187" s="15">
        <f>SUM(Data_sheet_PTD!$AN187:AV187)</f>
        <v>0</v>
      </c>
      <c r="AW187" s="15">
        <f>SUM(Data_sheet_PTD!$AN187:AW187)</f>
        <v>0</v>
      </c>
      <c r="AX187" s="15">
        <f>SUM(Data_sheet_PTD!$AN187:AX187)</f>
        <v>0</v>
      </c>
      <c r="AY187" s="15">
        <f>SUM(Data_sheet_PTD!$AN187:AY187)</f>
        <v>0</v>
      </c>
      <c r="AZ187" s="16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17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3"/>
      <c r="DA187" s="15">
        <f>SUM(Data_sheet_PTD!DA187:$DA187)</f>
        <v>0</v>
      </c>
      <c r="DB187" s="15">
        <f>SUM(Data_sheet_PTD!$DA187:DB187)</f>
        <v>0</v>
      </c>
      <c r="DC187" s="15">
        <f>SUM(Data_sheet_PTD!$DA187:DC187)</f>
        <v>0</v>
      </c>
      <c r="DD187" s="15">
        <f>SUM(Data_sheet_PTD!$DA187:DD187)</f>
        <v>0</v>
      </c>
      <c r="DE187" s="15">
        <f>SUM(Data_sheet_PTD!$DA187:DE187)</f>
        <v>0</v>
      </c>
      <c r="DF187" s="15">
        <f>SUM(Data_sheet_PTD!$DA187:DF187)</f>
        <v>0</v>
      </c>
      <c r="DG187" s="15">
        <f>SUM(Data_sheet_PTD!$DA187:DG187)</f>
        <v>0</v>
      </c>
      <c r="DH187" s="15">
        <f>SUM(Data_sheet_PTD!$DA187:DH187)</f>
        <v>0</v>
      </c>
      <c r="DI187" s="15">
        <f>SUM(Data_sheet_PTD!$DA187:DI187)</f>
        <v>0</v>
      </c>
      <c r="DJ187" s="15">
        <f>SUM(Data_sheet_PTD!$DA187:DJ187)</f>
        <v>0</v>
      </c>
      <c r="DK187" s="15">
        <f>SUM(Data_sheet_PTD!$DA187:DK187)</f>
        <v>0</v>
      </c>
      <c r="DL187" s="15">
        <f>SUM(Data_sheet_PTD!$DA187:DL187)</f>
        <v>0</v>
      </c>
      <c r="DM187" s="13"/>
      <c r="DN187" s="15">
        <f>SUM(Data_sheet_PTD!$DN187:DN187)</f>
        <v>0</v>
      </c>
      <c r="DO187" s="15">
        <f>SUM(Data_sheet_PTD!$DN187:DO187)</f>
        <v>0</v>
      </c>
      <c r="DP187" s="15">
        <f>SUM(Data_sheet_PTD!$DN187:DP187)</f>
        <v>0</v>
      </c>
      <c r="DQ187" s="15">
        <f>SUM(Data_sheet_PTD!$DN187:DQ187)</f>
        <v>0</v>
      </c>
      <c r="DR187" s="15">
        <f>SUM(Data_sheet_PTD!$DN187:DR187)</f>
        <v>0</v>
      </c>
      <c r="DS187" s="15">
        <f>SUM(Data_sheet_PTD!$DN187:DS187)</f>
        <v>0</v>
      </c>
      <c r="DT187" s="15">
        <f>SUM(Data_sheet_PTD!$DN187:DT187)</f>
        <v>0</v>
      </c>
      <c r="DU187" s="15">
        <f>SUM(Data_sheet_PTD!$DN187:DU187)</f>
        <v>0</v>
      </c>
      <c r="DV187" s="15">
        <f>SUM(Data_sheet_PTD!$DN187:DV187)</f>
        <v>0</v>
      </c>
      <c r="DW187" s="15">
        <f>SUM(Data_sheet_PTD!$DN187:DW187)</f>
        <v>0</v>
      </c>
      <c r="DX187" s="15">
        <f>SUM(Data_sheet_PTD!$DN187:DX187)</f>
        <v>0</v>
      </c>
      <c r="DY187" s="15">
        <f>SUM(Data_sheet_PTD!$DN187:DY187)</f>
        <v>0</v>
      </c>
      <c r="DZ187" s="13"/>
      <c r="EB187" s="22">
        <f t="shared" si="10"/>
        <v>0</v>
      </c>
      <c r="EC187" s="22">
        <f t="shared" si="10"/>
        <v>0</v>
      </c>
      <c r="ED187" s="22">
        <f t="shared" si="10"/>
        <v>0</v>
      </c>
      <c r="EE187" s="22">
        <f t="shared" si="10"/>
        <v>0</v>
      </c>
      <c r="EF187" s="22">
        <f t="shared" si="10"/>
        <v>0</v>
      </c>
      <c r="EG187" s="22">
        <f t="shared" si="10"/>
        <v>0</v>
      </c>
      <c r="EH187" s="22">
        <f t="shared" si="9"/>
        <v>0</v>
      </c>
      <c r="EI187" s="22">
        <f t="shared" si="9"/>
        <v>0</v>
      </c>
      <c r="EJ187" s="22">
        <f t="shared" si="9"/>
        <v>0</v>
      </c>
      <c r="EK187" s="22">
        <f t="shared" si="8"/>
        <v>0</v>
      </c>
      <c r="EL187" s="22">
        <f t="shared" si="8"/>
        <v>0</v>
      </c>
      <c r="EM187" s="22">
        <f t="shared" si="8"/>
        <v>0</v>
      </c>
    </row>
    <row r="188" spans="12:143" x14ac:dyDescent="0.3">
      <c r="L188" s="7"/>
      <c r="M188" t="s">
        <v>189</v>
      </c>
      <c r="N188" s="15">
        <f>SUM(Data_sheet_PTD!$N188:N188)</f>
        <v>21001.61</v>
      </c>
      <c r="O188" s="15">
        <f>SUM(Data_sheet_PTD!$N188:O188)</f>
        <v>49946.29</v>
      </c>
      <c r="P188" s="15">
        <f>SUM(Data_sheet_PTD!$N188:P188)</f>
        <v>78386.31</v>
      </c>
      <c r="Q188" s="15">
        <f>SUM(Data_sheet_PTD!$N188:Q188)</f>
        <v>120265.23999999999</v>
      </c>
      <c r="R188" s="15">
        <f>SUM(Data_sheet_PTD!$N188:R188)</f>
        <v>158796.06</v>
      </c>
      <c r="S188" s="15">
        <f>SUM(Data_sheet_PTD!$N188:S188)</f>
        <v>200419.43</v>
      </c>
      <c r="T188" s="15">
        <f>SUM(Data_sheet_PTD!$N188:T188)</f>
        <v>251719.01</v>
      </c>
      <c r="U188" s="15">
        <f>SUM(Data_sheet_PTD!$N188:U188)</f>
        <v>300093.58</v>
      </c>
      <c r="V188" s="15">
        <f>SUM(Data_sheet_PTD!$N188:V188)</f>
        <v>339845</v>
      </c>
      <c r="W188" s="15">
        <f>SUM(Data_sheet_PTD!$N188:W188)</f>
        <v>378131.12</v>
      </c>
      <c r="X188" s="15">
        <f>SUM(Data_sheet_PTD!$N188:X188)</f>
        <v>410833.95</v>
      </c>
      <c r="Y188" s="15">
        <f>SUM(Data_sheet_PTD!$N188:Y188)</f>
        <v>438307.59</v>
      </c>
      <c r="Z188" s="16"/>
      <c r="AA188" s="15">
        <f>SUM(Data_sheet_PTD!$AA188:AA188)</f>
        <v>31114.47</v>
      </c>
      <c r="AB188" s="15">
        <f>SUM(Data_sheet_PTD!$AA188:AB188)</f>
        <v>64401.94</v>
      </c>
      <c r="AC188" s="15">
        <f>SUM(Data_sheet_PTD!$AA188:AC188)</f>
        <v>105025.4</v>
      </c>
      <c r="AD188" s="15">
        <f>SUM(Data_sheet_PTD!$AA188:AD188)</f>
        <v>150208.60999999999</v>
      </c>
      <c r="AE188" s="15">
        <f>SUM(Data_sheet_PTD!$AA188:AE188)</f>
        <v>202081.52</v>
      </c>
      <c r="AF188" s="15">
        <f>SUM(Data_sheet_PTD!$AA188:AF188)</f>
        <v>262406.09999999998</v>
      </c>
      <c r="AG188" s="15">
        <f>SUM(Data_sheet_PTD!$AA188:AG188)</f>
        <v>320372.75</v>
      </c>
      <c r="AH188" s="15">
        <f>SUM(Data_sheet_PTD!$AA188:AH188)</f>
        <v>375972.54</v>
      </c>
      <c r="AI188" s="15">
        <f>SUM(Data_sheet_PTD!$AA188:AI188)</f>
        <v>429727.37</v>
      </c>
      <c r="AJ188" s="15">
        <f>SUM(Data_sheet_PTD!$AA188:AJ188)</f>
        <v>472808.98</v>
      </c>
      <c r="AK188" s="15">
        <f>SUM(Data_sheet_PTD!$AA188:AK188)</f>
        <v>505224.62</v>
      </c>
      <c r="AL188" s="15">
        <f>SUM(Data_sheet_PTD!$AA188:AL188)</f>
        <v>533820.39</v>
      </c>
      <c r="AM188" s="16"/>
      <c r="AN188" s="15">
        <f>SUM(Data_sheet_PTD!$AN188:AN188)</f>
        <v>36601.760000000002</v>
      </c>
      <c r="AO188" s="15">
        <f>SUM(Data_sheet_PTD!$AN188:AO188)</f>
        <v>82354.740000000005</v>
      </c>
      <c r="AP188" s="15">
        <f>SUM(Data_sheet_PTD!$AN188:AP188)</f>
        <v>128627.26000000001</v>
      </c>
      <c r="AQ188" s="15">
        <f>SUM(Data_sheet_PTD!$AN188:AQ188)</f>
        <v>179187.72</v>
      </c>
      <c r="AR188" s="15">
        <f>SUM(Data_sheet_PTD!$AN188:AR188)</f>
        <v>229854.54</v>
      </c>
      <c r="AS188" s="15">
        <f>SUM(Data_sheet_PTD!$AN188:AS188)</f>
        <v>285856.93</v>
      </c>
      <c r="AT188" s="15">
        <f>SUM(Data_sheet_PTD!$AN188:AT188)</f>
        <v>344285.06</v>
      </c>
      <c r="AU188" s="15">
        <f>SUM(Data_sheet_PTD!$AN188:AU188)</f>
        <v>406388.51</v>
      </c>
      <c r="AV188" s="15">
        <f>SUM(Data_sheet_PTD!$AN188:AV188)</f>
        <v>450275.93</v>
      </c>
      <c r="AW188" s="15">
        <f>SUM(Data_sheet_PTD!$AN188:AW188)</f>
        <v>492767.72</v>
      </c>
      <c r="AX188" s="15">
        <f>SUM(Data_sheet_PTD!$AN188:AX188)</f>
        <v>522918.39999999997</v>
      </c>
      <c r="AY188" s="15">
        <f>SUM(Data_sheet_PTD!$AN188:AY188)</f>
        <v>550109.32999999996</v>
      </c>
      <c r="AZ188" s="16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17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3"/>
      <c r="DA188" s="15">
        <f>SUM(Data_sheet_PTD!DA188:$DA188)</f>
        <v>3913.0207526881763</v>
      </c>
      <c r="DB188" s="15">
        <f>SUM(Data_sheet_PTD!$DA188:DB188)</f>
        <v>16378.530752688177</v>
      </c>
      <c r="DC188" s="15">
        <f>SUM(Data_sheet_PTD!$DA188:DC188)</f>
        <v>22027.590752688178</v>
      </c>
      <c r="DD188" s="15">
        <f>SUM(Data_sheet_PTD!$DA188:DD188)</f>
        <v>27404.840752688175</v>
      </c>
      <c r="DE188" s="15">
        <f>SUM(Data_sheet_PTD!$DA188:DE188)</f>
        <v>26198.750752688171</v>
      </c>
      <c r="DF188" s="15">
        <f>SUM(Data_sheet_PTD!$DA188:DF188)</f>
        <v>21876.560752688165</v>
      </c>
      <c r="DG188" s="15">
        <f>SUM(Data_sheet_PTD!$DA188:DG188)</f>
        <v>22338.040752688161</v>
      </c>
      <c r="DH188" s="15">
        <f>SUM(Data_sheet_PTD!$DA188:DH188)</f>
        <v>28841.70075268815</v>
      </c>
      <c r="DI188" s="15">
        <f>SUM(Data_sheet_PTD!$DA188:DI188)</f>
        <v>18974.290752688143</v>
      </c>
      <c r="DJ188" s="15">
        <f>SUM(Data_sheet_PTD!$DA188:DJ188)</f>
        <v>18384.470752688139</v>
      </c>
      <c r="DK188" s="15">
        <f>SUM(Data_sheet_PTD!$DA188:DK188)</f>
        <v>16119.510752688142</v>
      </c>
      <c r="DL188" s="15">
        <f>SUM(Data_sheet_PTD!$DA188:DL188)</f>
        <v>14714.67075268814</v>
      </c>
      <c r="DM188" s="13"/>
      <c r="DN188" s="15">
        <f>SUM(Data_sheet_PTD!$DN188:DN188)</f>
        <v>1574.2692473118295</v>
      </c>
      <c r="DO188" s="15">
        <f>SUM(Data_sheet_PTD!$DN188:DO188)</f>
        <v>1574.2692473118295</v>
      </c>
      <c r="DP188" s="15">
        <f>SUM(Data_sheet_PTD!$DN188:DP188)</f>
        <v>1574.2692473118295</v>
      </c>
      <c r="DQ188" s="15">
        <f>SUM(Data_sheet_PTD!$DN188:DQ188)</f>
        <v>1574.2692473118295</v>
      </c>
      <c r="DR188" s="15">
        <f>SUM(Data_sheet_PTD!$DN188:DR188)</f>
        <v>1574.2692473118295</v>
      </c>
      <c r="DS188" s="15">
        <f>SUM(Data_sheet_PTD!$DN188:DS188)</f>
        <v>1574.2692473118295</v>
      </c>
      <c r="DT188" s="15">
        <f>SUM(Data_sheet_PTD!$DN188:DT188)</f>
        <v>1574.2692473118295</v>
      </c>
      <c r="DU188" s="15">
        <f>SUM(Data_sheet_PTD!$DN188:DU188)</f>
        <v>1574.2692473118295</v>
      </c>
      <c r="DV188" s="15">
        <f>SUM(Data_sheet_PTD!$DN188:DV188)</f>
        <v>1574.2692473118295</v>
      </c>
      <c r="DW188" s="15">
        <f>SUM(Data_sheet_PTD!$DN188:DW188)</f>
        <v>1574.2692473118295</v>
      </c>
      <c r="DX188" s="15">
        <f>SUM(Data_sheet_PTD!$DN188:DX188)</f>
        <v>1574.2692473118295</v>
      </c>
      <c r="DY188" s="15">
        <f>SUM(Data_sheet_PTD!$DN188:DY188)</f>
        <v>1574.2692473118295</v>
      </c>
      <c r="DZ188" s="13"/>
      <c r="EB188" s="22">
        <f t="shared" si="10"/>
        <v>0</v>
      </c>
      <c r="EC188" s="22">
        <f t="shared" si="10"/>
        <v>0</v>
      </c>
      <c r="ED188" s="22">
        <f t="shared" si="10"/>
        <v>0</v>
      </c>
      <c r="EE188" s="22">
        <f t="shared" si="10"/>
        <v>0</v>
      </c>
      <c r="EF188" s="22">
        <f t="shared" si="10"/>
        <v>0</v>
      </c>
      <c r="EG188" s="22">
        <f t="shared" si="10"/>
        <v>0</v>
      </c>
      <c r="EH188" s="22">
        <f t="shared" si="9"/>
        <v>0</v>
      </c>
      <c r="EI188" s="22">
        <f t="shared" si="9"/>
        <v>5.0931703299283981E-11</v>
      </c>
      <c r="EJ188" s="22">
        <f t="shared" si="9"/>
        <v>0</v>
      </c>
      <c r="EK188" s="22">
        <f t="shared" si="8"/>
        <v>0</v>
      </c>
      <c r="EL188" s="22">
        <f t="shared" si="8"/>
        <v>0</v>
      </c>
      <c r="EM188" s="22">
        <f t="shared" si="8"/>
        <v>-2.5465851649641991E-11</v>
      </c>
    </row>
    <row r="189" spans="12:143" x14ac:dyDescent="0.3">
      <c r="L189" s="7"/>
      <c r="M189" t="s">
        <v>190</v>
      </c>
      <c r="N189" s="15">
        <f>SUM(Data_sheet_PTD!$N189:N189)</f>
        <v>35925.79</v>
      </c>
      <c r="O189" s="15">
        <f>SUM(Data_sheet_PTD!$N189:O189)</f>
        <v>82853.209999999992</v>
      </c>
      <c r="P189" s="15">
        <f>SUM(Data_sheet_PTD!$N189:P189)</f>
        <v>132911.29999999999</v>
      </c>
      <c r="Q189" s="15">
        <f>SUM(Data_sheet_PTD!$N189:Q189)</f>
        <v>192655.34</v>
      </c>
      <c r="R189" s="15">
        <f>SUM(Data_sheet_PTD!$N189:R189)</f>
        <v>253104.06</v>
      </c>
      <c r="S189" s="15">
        <f>SUM(Data_sheet_PTD!$N189:S189)</f>
        <v>324861.74</v>
      </c>
      <c r="T189" s="15">
        <f>SUM(Data_sheet_PTD!$N189:T189)</f>
        <v>405186.64</v>
      </c>
      <c r="U189" s="15">
        <f>SUM(Data_sheet_PTD!$N189:U189)</f>
        <v>479028.54000000004</v>
      </c>
      <c r="V189" s="15">
        <f>SUM(Data_sheet_PTD!$N189:V189)</f>
        <v>536694.5</v>
      </c>
      <c r="W189" s="15">
        <f>SUM(Data_sheet_PTD!$N189:W189)</f>
        <v>594454.44999999995</v>
      </c>
      <c r="X189" s="15">
        <f>SUM(Data_sheet_PTD!$N189:X189)</f>
        <v>640897.09</v>
      </c>
      <c r="Y189" s="15">
        <f>SUM(Data_sheet_PTD!$N189:Y189)</f>
        <v>682150.73</v>
      </c>
      <c r="Z189" s="16"/>
      <c r="AA189" s="15">
        <f>SUM(Data_sheet_PTD!$AA189:AA189)</f>
        <v>43877.66</v>
      </c>
      <c r="AB189" s="15">
        <f>SUM(Data_sheet_PTD!$AA189:AB189)</f>
        <v>97487.43</v>
      </c>
      <c r="AC189" s="15">
        <f>SUM(Data_sheet_PTD!$AA189:AC189)</f>
        <v>167191.82</v>
      </c>
      <c r="AD189" s="15">
        <f>SUM(Data_sheet_PTD!$AA189:AD189)</f>
        <v>242046.46000000002</v>
      </c>
      <c r="AE189" s="15">
        <f>SUM(Data_sheet_PTD!$AA189:AE189)</f>
        <v>329336.88</v>
      </c>
      <c r="AF189" s="15">
        <f>SUM(Data_sheet_PTD!$AA189:AF189)</f>
        <v>429058.5</v>
      </c>
      <c r="AG189" s="15">
        <f>SUM(Data_sheet_PTD!$AA189:AG189)</f>
        <v>525308.36</v>
      </c>
      <c r="AH189" s="15">
        <f>SUM(Data_sheet_PTD!$AA189:AH189)</f>
        <v>613067.02</v>
      </c>
      <c r="AI189" s="15">
        <f>SUM(Data_sheet_PTD!$AA189:AI189)</f>
        <v>694176.2</v>
      </c>
      <c r="AJ189" s="15">
        <f>SUM(Data_sheet_PTD!$AA189:AJ189)</f>
        <v>765898.62999999989</v>
      </c>
      <c r="AK189" s="15">
        <f>SUM(Data_sheet_PTD!$AA189:AK189)</f>
        <v>821631.49999999988</v>
      </c>
      <c r="AL189" s="15">
        <f>SUM(Data_sheet_PTD!$AA189:AL189)</f>
        <v>877763.80999999982</v>
      </c>
      <c r="AM189" s="16"/>
      <c r="AN189" s="15">
        <f>SUM(Data_sheet_PTD!$AN189:AN189)</f>
        <v>69088.31</v>
      </c>
      <c r="AO189" s="15">
        <f>SUM(Data_sheet_PTD!$AN189:AO189)</f>
        <v>144118.58000000002</v>
      </c>
      <c r="AP189" s="15">
        <f>SUM(Data_sheet_PTD!$AN189:AP189)</f>
        <v>230382.37</v>
      </c>
      <c r="AQ189" s="15">
        <f>SUM(Data_sheet_PTD!$AN189:AQ189)</f>
        <v>322955.92</v>
      </c>
      <c r="AR189" s="15">
        <f>SUM(Data_sheet_PTD!$AN189:AR189)</f>
        <v>427868.99</v>
      </c>
      <c r="AS189" s="15">
        <f>SUM(Data_sheet_PTD!$AN189:AS189)</f>
        <v>531051.23</v>
      </c>
      <c r="AT189" s="15">
        <f>SUM(Data_sheet_PTD!$AN189:AT189)</f>
        <v>628287.07999999996</v>
      </c>
      <c r="AU189" s="15">
        <f>SUM(Data_sheet_PTD!$AN189:AU189)</f>
        <v>739202.95</v>
      </c>
      <c r="AV189" s="15">
        <f>SUM(Data_sheet_PTD!$AN189:AV189)</f>
        <v>825673.91999999993</v>
      </c>
      <c r="AW189" s="15">
        <f>SUM(Data_sheet_PTD!$AN189:AW189)</f>
        <v>904405.78999999992</v>
      </c>
      <c r="AX189" s="15">
        <f>SUM(Data_sheet_PTD!$AN189:AX189)</f>
        <v>966980.80999999994</v>
      </c>
      <c r="AY189" s="15">
        <f>SUM(Data_sheet_PTD!$AN189:AY189)</f>
        <v>1022808.6399999999</v>
      </c>
      <c r="AZ189" s="16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17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3"/>
      <c r="DA189" s="15">
        <f>SUM(Data_sheet_PTD!DA189:$DA189)</f>
        <v>22021.958769230761</v>
      </c>
      <c r="DB189" s="15">
        <f>SUM(Data_sheet_PTD!$DA189:DB189)</f>
        <v>39979.523230769228</v>
      </c>
      <c r="DC189" s="15">
        <f>SUM(Data_sheet_PTD!$DA189:DC189)</f>
        <v>52557.517538461529</v>
      </c>
      <c r="DD189" s="15">
        <f>SUM(Data_sheet_PTD!$DA189:DD189)</f>
        <v>66003.802153846147</v>
      </c>
      <c r="DE189" s="15">
        <f>SUM(Data_sheet_PTD!$DA189:DE189)</f>
        <v>83626.452153846156</v>
      </c>
      <c r="DF189" s="15">
        <f>SUM(Data_sheet_PTD!$DA189:DF189)</f>
        <v>87087.072153846151</v>
      </c>
      <c r="DG189" s="15">
        <f>SUM(Data_sheet_PTD!$DA189:DG189)</f>
        <v>88073.062153846156</v>
      </c>
      <c r="DH189" s="15">
        <f>SUM(Data_sheet_PTD!$DA189:DH189)</f>
        <v>111230.27215384615</v>
      </c>
      <c r="DI189" s="15">
        <f>SUM(Data_sheet_PTD!$DA189:DI189)</f>
        <v>116592.06215384617</v>
      </c>
      <c r="DJ189" s="15">
        <f>SUM(Data_sheet_PTD!$DA189:DJ189)</f>
        <v>123601.50215384617</v>
      </c>
      <c r="DK189" s="15">
        <f>SUM(Data_sheet_PTD!$DA189:DK189)</f>
        <v>130443.6521538462</v>
      </c>
      <c r="DL189" s="15">
        <f>SUM(Data_sheet_PTD!$DA189:DL189)</f>
        <v>130139.17215384619</v>
      </c>
      <c r="DM189" s="13"/>
      <c r="DN189" s="15">
        <f>SUM(Data_sheet_PTD!$DN189:DN189)</f>
        <v>3188.6912307692332</v>
      </c>
      <c r="DO189" s="15">
        <f>SUM(Data_sheet_PTD!$DN189:DO189)</f>
        <v>6651.6267692307747</v>
      </c>
      <c r="DP189" s="15">
        <f>SUM(Data_sheet_PTD!$DN189:DP189)</f>
        <v>10633.032461538471</v>
      </c>
      <c r="DQ189" s="15">
        <f>SUM(Data_sheet_PTD!$DN189:DQ189)</f>
        <v>14905.657846153859</v>
      </c>
      <c r="DR189" s="15">
        <f>SUM(Data_sheet_PTD!$DN189:DR189)</f>
        <v>14905.657846153859</v>
      </c>
      <c r="DS189" s="15">
        <f>SUM(Data_sheet_PTD!$DN189:DS189)</f>
        <v>14905.657846153859</v>
      </c>
      <c r="DT189" s="15">
        <f>SUM(Data_sheet_PTD!$DN189:DT189)</f>
        <v>14905.657846153859</v>
      </c>
      <c r="DU189" s="15">
        <f>SUM(Data_sheet_PTD!$DN189:DU189)</f>
        <v>14905.657846153859</v>
      </c>
      <c r="DV189" s="15">
        <f>SUM(Data_sheet_PTD!$DN189:DV189)</f>
        <v>14905.657846153859</v>
      </c>
      <c r="DW189" s="15">
        <f>SUM(Data_sheet_PTD!$DN189:DW189)</f>
        <v>14905.657846153859</v>
      </c>
      <c r="DX189" s="15">
        <f>SUM(Data_sheet_PTD!$DN189:DX189)</f>
        <v>14905.657846153859</v>
      </c>
      <c r="DY189" s="15">
        <f>SUM(Data_sheet_PTD!$DN189:DY189)</f>
        <v>14905.657846153859</v>
      </c>
      <c r="DZ189" s="13"/>
      <c r="EB189" s="22">
        <f t="shared" si="10"/>
        <v>0</v>
      </c>
      <c r="EC189" s="22">
        <f t="shared" si="10"/>
        <v>0</v>
      </c>
      <c r="ED189" s="22">
        <f t="shared" si="10"/>
        <v>0</v>
      </c>
      <c r="EE189" s="22">
        <f t="shared" si="10"/>
        <v>0</v>
      </c>
      <c r="EF189" s="22">
        <f t="shared" si="10"/>
        <v>0</v>
      </c>
      <c r="EG189" s="22">
        <f t="shared" si="10"/>
        <v>0</v>
      </c>
      <c r="EH189" s="22">
        <f t="shared" si="9"/>
        <v>0</v>
      </c>
      <c r="EI189" s="22">
        <f t="shared" si="9"/>
        <v>0</v>
      </c>
      <c r="EJ189" s="22">
        <f t="shared" si="9"/>
        <v>0</v>
      </c>
      <c r="EK189" s="22">
        <f t="shared" si="8"/>
        <v>0</v>
      </c>
      <c r="EL189" s="22">
        <f t="shared" si="8"/>
        <v>0</v>
      </c>
      <c r="EM189" s="22">
        <f t="shared" si="8"/>
        <v>0</v>
      </c>
    </row>
    <row r="190" spans="12:143" x14ac:dyDescent="0.3">
      <c r="L190" s="7"/>
      <c r="M190" t="s">
        <v>323</v>
      </c>
      <c r="N190" s="15">
        <f>SUM(Data_sheet_PTD!$N190:N190)</f>
        <v>0</v>
      </c>
      <c r="O190" s="15">
        <f>SUM(Data_sheet_PTD!$N190:O190)</f>
        <v>0</v>
      </c>
      <c r="P190" s="15">
        <f>SUM(Data_sheet_PTD!$N190:P190)</f>
        <v>0</v>
      </c>
      <c r="Q190" s="15">
        <f>SUM(Data_sheet_PTD!$N190:Q190)</f>
        <v>0</v>
      </c>
      <c r="R190" s="15">
        <f>SUM(Data_sheet_PTD!$N190:R190)</f>
        <v>0</v>
      </c>
      <c r="S190" s="15">
        <f>SUM(Data_sheet_PTD!$N190:S190)</f>
        <v>0</v>
      </c>
      <c r="T190" s="15">
        <f>SUM(Data_sheet_PTD!$N190:T190)</f>
        <v>0</v>
      </c>
      <c r="U190" s="15">
        <f>SUM(Data_sheet_PTD!$N190:U190)</f>
        <v>0</v>
      </c>
      <c r="V190" s="15">
        <f>SUM(Data_sheet_PTD!$N190:V190)</f>
        <v>0</v>
      </c>
      <c r="W190" s="15">
        <f>SUM(Data_sheet_PTD!$N190:W190)</f>
        <v>0</v>
      </c>
      <c r="X190" s="15">
        <f>SUM(Data_sheet_PTD!$N190:X190)</f>
        <v>0</v>
      </c>
      <c r="Y190" s="15">
        <f>SUM(Data_sheet_PTD!$N190:Y190)</f>
        <v>0</v>
      </c>
      <c r="Z190" s="16"/>
      <c r="AA190" s="15">
        <f>SUM(Data_sheet_PTD!$AA190:AA190)</f>
        <v>0</v>
      </c>
      <c r="AB190" s="15">
        <f>SUM(Data_sheet_PTD!$AA190:AB190)</f>
        <v>0</v>
      </c>
      <c r="AC190" s="15">
        <f>SUM(Data_sheet_PTD!$AA190:AC190)</f>
        <v>0</v>
      </c>
      <c r="AD190" s="15">
        <f>SUM(Data_sheet_PTD!$AA190:AD190)</f>
        <v>0</v>
      </c>
      <c r="AE190" s="15">
        <f>SUM(Data_sheet_PTD!$AA190:AE190)</f>
        <v>0</v>
      </c>
      <c r="AF190" s="15">
        <f>SUM(Data_sheet_PTD!$AA190:AF190)</f>
        <v>0</v>
      </c>
      <c r="AG190" s="15">
        <f>SUM(Data_sheet_PTD!$AA190:AG190)</f>
        <v>0</v>
      </c>
      <c r="AH190" s="15">
        <f>SUM(Data_sheet_PTD!$AA190:AH190)</f>
        <v>0</v>
      </c>
      <c r="AI190" s="15">
        <f>SUM(Data_sheet_PTD!$AA190:AI190)</f>
        <v>0</v>
      </c>
      <c r="AJ190" s="15">
        <f>SUM(Data_sheet_PTD!$AA190:AJ190)</f>
        <v>0</v>
      </c>
      <c r="AK190" s="15">
        <f>SUM(Data_sheet_PTD!$AA190:AK190)</f>
        <v>0</v>
      </c>
      <c r="AL190" s="15">
        <f>SUM(Data_sheet_PTD!$AA190:AL190)</f>
        <v>0</v>
      </c>
      <c r="AM190" s="16"/>
      <c r="AN190" s="15">
        <f>SUM(Data_sheet_PTD!$AN190:AN190)</f>
        <v>0</v>
      </c>
      <c r="AO190" s="15">
        <f>SUM(Data_sheet_PTD!$AN190:AO190)</f>
        <v>0</v>
      </c>
      <c r="AP190" s="15">
        <f>SUM(Data_sheet_PTD!$AN190:AP190)</f>
        <v>0</v>
      </c>
      <c r="AQ190" s="15">
        <f>SUM(Data_sheet_PTD!$AN190:AQ190)</f>
        <v>0</v>
      </c>
      <c r="AR190" s="15">
        <f>SUM(Data_sheet_PTD!$AN190:AR190)</f>
        <v>0</v>
      </c>
      <c r="AS190" s="15">
        <f>SUM(Data_sheet_PTD!$AN190:AS190)</f>
        <v>0</v>
      </c>
      <c r="AT190" s="15">
        <f>SUM(Data_sheet_PTD!$AN190:AT190)</f>
        <v>0</v>
      </c>
      <c r="AU190" s="15">
        <f>SUM(Data_sheet_PTD!$AN190:AU190)</f>
        <v>0</v>
      </c>
      <c r="AV190" s="15">
        <f>SUM(Data_sheet_PTD!$AN190:AV190)</f>
        <v>0</v>
      </c>
      <c r="AW190" s="15">
        <f>SUM(Data_sheet_PTD!$AN190:AW190)</f>
        <v>0</v>
      </c>
      <c r="AX190" s="15">
        <f>SUM(Data_sheet_PTD!$AN190:AX190)</f>
        <v>0</v>
      </c>
      <c r="AY190" s="15">
        <f>SUM(Data_sheet_PTD!$AN190:AY190)</f>
        <v>0</v>
      </c>
      <c r="AZ190" s="16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17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3"/>
      <c r="DA190" s="15">
        <f>SUM(Data_sheet_PTD!DA190:$DA190)</f>
        <v>0</v>
      </c>
      <c r="DB190" s="15">
        <f>SUM(Data_sheet_PTD!$DA190:DB190)</f>
        <v>0</v>
      </c>
      <c r="DC190" s="15">
        <f>SUM(Data_sheet_PTD!$DA190:DC190)</f>
        <v>0</v>
      </c>
      <c r="DD190" s="15">
        <f>SUM(Data_sheet_PTD!$DA190:DD190)</f>
        <v>0</v>
      </c>
      <c r="DE190" s="15">
        <f>SUM(Data_sheet_PTD!$DA190:DE190)</f>
        <v>0</v>
      </c>
      <c r="DF190" s="15">
        <f>SUM(Data_sheet_PTD!$DA190:DF190)</f>
        <v>0</v>
      </c>
      <c r="DG190" s="15">
        <f>SUM(Data_sheet_PTD!$DA190:DG190)</f>
        <v>0</v>
      </c>
      <c r="DH190" s="15">
        <f>SUM(Data_sheet_PTD!$DA190:DH190)</f>
        <v>0</v>
      </c>
      <c r="DI190" s="15">
        <f>SUM(Data_sheet_PTD!$DA190:DI190)</f>
        <v>0</v>
      </c>
      <c r="DJ190" s="15">
        <f>SUM(Data_sheet_PTD!$DA190:DJ190)</f>
        <v>0</v>
      </c>
      <c r="DK190" s="15">
        <f>SUM(Data_sheet_PTD!$DA190:DK190)</f>
        <v>0</v>
      </c>
      <c r="DL190" s="15">
        <f>SUM(Data_sheet_PTD!$DA190:DL190)</f>
        <v>0</v>
      </c>
      <c r="DM190" s="13"/>
      <c r="DN190" s="15">
        <f>SUM(Data_sheet_PTD!$DN190:DN190)</f>
        <v>0</v>
      </c>
      <c r="DO190" s="15">
        <f>SUM(Data_sheet_PTD!$DN190:DO190)</f>
        <v>0</v>
      </c>
      <c r="DP190" s="15">
        <f>SUM(Data_sheet_PTD!$DN190:DP190)</f>
        <v>0</v>
      </c>
      <c r="DQ190" s="15">
        <f>SUM(Data_sheet_PTD!$DN190:DQ190)</f>
        <v>0</v>
      </c>
      <c r="DR190" s="15">
        <f>SUM(Data_sheet_PTD!$DN190:DR190)</f>
        <v>0</v>
      </c>
      <c r="DS190" s="15">
        <f>SUM(Data_sheet_PTD!$DN190:DS190)</f>
        <v>0</v>
      </c>
      <c r="DT190" s="15">
        <f>SUM(Data_sheet_PTD!$DN190:DT190)</f>
        <v>0</v>
      </c>
      <c r="DU190" s="15">
        <f>SUM(Data_sheet_PTD!$DN190:DU190)</f>
        <v>0</v>
      </c>
      <c r="DV190" s="15">
        <f>SUM(Data_sheet_PTD!$DN190:DV190)</f>
        <v>0</v>
      </c>
      <c r="DW190" s="15">
        <f>SUM(Data_sheet_PTD!$DN190:DW190)</f>
        <v>0</v>
      </c>
      <c r="DX190" s="15">
        <f>SUM(Data_sheet_PTD!$DN190:DX190)</f>
        <v>0</v>
      </c>
      <c r="DY190" s="15">
        <f>SUM(Data_sheet_PTD!$DN190:DY190)</f>
        <v>0</v>
      </c>
      <c r="DZ190" s="13"/>
      <c r="EB190" s="22">
        <f t="shared" si="10"/>
        <v>0</v>
      </c>
      <c r="EC190" s="22">
        <f t="shared" si="10"/>
        <v>0</v>
      </c>
      <c r="ED190" s="22">
        <f t="shared" si="10"/>
        <v>0</v>
      </c>
      <c r="EE190" s="22">
        <f t="shared" si="10"/>
        <v>0</v>
      </c>
      <c r="EF190" s="22">
        <f t="shared" si="10"/>
        <v>0</v>
      </c>
      <c r="EG190" s="22">
        <f t="shared" si="10"/>
        <v>0</v>
      </c>
      <c r="EH190" s="22">
        <f t="shared" si="9"/>
        <v>0</v>
      </c>
      <c r="EI190" s="22">
        <f t="shared" si="9"/>
        <v>0</v>
      </c>
      <c r="EJ190" s="22">
        <f t="shared" si="9"/>
        <v>0</v>
      </c>
      <c r="EK190" s="22">
        <f t="shared" si="8"/>
        <v>0</v>
      </c>
      <c r="EL190" s="22">
        <f t="shared" si="8"/>
        <v>0</v>
      </c>
      <c r="EM190" s="22">
        <f t="shared" si="8"/>
        <v>0</v>
      </c>
    </row>
    <row r="191" spans="12:143" x14ac:dyDescent="0.3">
      <c r="L191" s="7"/>
      <c r="M191" t="s">
        <v>191</v>
      </c>
      <c r="N191" s="15">
        <f>SUM(Data_sheet_PTD!$N191:N191)</f>
        <v>26670.75</v>
      </c>
      <c r="O191" s="15">
        <f>SUM(Data_sheet_PTD!$N191:O191)</f>
        <v>57857.22</v>
      </c>
      <c r="P191" s="15">
        <f>SUM(Data_sheet_PTD!$N191:P191)</f>
        <v>92413.87</v>
      </c>
      <c r="Q191" s="15">
        <f>SUM(Data_sheet_PTD!$N191:Q191)</f>
        <v>134851.62</v>
      </c>
      <c r="R191" s="15">
        <f>SUM(Data_sheet_PTD!$N191:R191)</f>
        <v>173827.11</v>
      </c>
      <c r="S191" s="15">
        <f>SUM(Data_sheet_PTD!$N191:S191)</f>
        <v>215565.56</v>
      </c>
      <c r="T191" s="15">
        <f>SUM(Data_sheet_PTD!$N191:T191)</f>
        <v>215779.71</v>
      </c>
      <c r="U191" s="15">
        <f>SUM(Data_sheet_PTD!$N191:U191)</f>
        <v>215779.71</v>
      </c>
      <c r="V191" s="15">
        <f>SUM(Data_sheet_PTD!$N191:V191)</f>
        <v>215779.71</v>
      </c>
      <c r="W191" s="15">
        <f>SUM(Data_sheet_PTD!$N191:W191)</f>
        <v>215779.71</v>
      </c>
      <c r="X191" s="15">
        <f>SUM(Data_sheet_PTD!$N191:X191)</f>
        <v>215779.71</v>
      </c>
      <c r="Y191" s="15">
        <f>SUM(Data_sheet_PTD!$N191:Y191)</f>
        <v>215779.71</v>
      </c>
      <c r="Z191" s="16"/>
      <c r="AA191" s="15">
        <f>SUM(Data_sheet_PTD!$AA191:AA191)</f>
        <v>0</v>
      </c>
      <c r="AB191" s="15">
        <f>SUM(Data_sheet_PTD!$AA191:AB191)</f>
        <v>0</v>
      </c>
      <c r="AC191" s="15">
        <f>SUM(Data_sheet_PTD!$AA191:AC191)</f>
        <v>0</v>
      </c>
      <c r="AD191" s="15">
        <f>SUM(Data_sheet_PTD!$AA191:AD191)</f>
        <v>0</v>
      </c>
      <c r="AE191" s="15">
        <f>SUM(Data_sheet_PTD!$AA191:AE191)</f>
        <v>0</v>
      </c>
      <c r="AF191" s="15">
        <f>SUM(Data_sheet_PTD!$AA191:AF191)</f>
        <v>0</v>
      </c>
      <c r="AG191" s="15">
        <f>SUM(Data_sheet_PTD!$AA191:AG191)</f>
        <v>0</v>
      </c>
      <c r="AH191" s="15">
        <f>SUM(Data_sheet_PTD!$AA191:AH191)</f>
        <v>0</v>
      </c>
      <c r="AI191" s="15">
        <f>SUM(Data_sheet_PTD!$AA191:AI191)</f>
        <v>0</v>
      </c>
      <c r="AJ191" s="15">
        <f>SUM(Data_sheet_PTD!$AA191:AJ191)</f>
        <v>0</v>
      </c>
      <c r="AK191" s="15">
        <f>SUM(Data_sheet_PTD!$AA191:AK191)</f>
        <v>0</v>
      </c>
      <c r="AL191" s="15">
        <f>SUM(Data_sheet_PTD!$AA191:AL191)</f>
        <v>0</v>
      </c>
      <c r="AM191" s="16"/>
      <c r="AN191" s="15">
        <f>SUM(Data_sheet_PTD!$AN191:AN191)</f>
        <v>0</v>
      </c>
      <c r="AO191" s="15">
        <f>SUM(Data_sheet_PTD!$AN191:AO191)</f>
        <v>0</v>
      </c>
      <c r="AP191" s="15">
        <f>SUM(Data_sheet_PTD!$AN191:AP191)</f>
        <v>0</v>
      </c>
      <c r="AQ191" s="15">
        <f>SUM(Data_sheet_PTD!$AN191:AQ191)</f>
        <v>0</v>
      </c>
      <c r="AR191" s="15">
        <f>SUM(Data_sheet_PTD!$AN191:AR191)</f>
        <v>0</v>
      </c>
      <c r="AS191" s="15">
        <f>SUM(Data_sheet_PTD!$AN191:AS191)</f>
        <v>0</v>
      </c>
      <c r="AT191" s="15">
        <f>SUM(Data_sheet_PTD!$AN191:AT191)</f>
        <v>0</v>
      </c>
      <c r="AU191" s="15">
        <f>SUM(Data_sheet_PTD!$AN191:AU191)</f>
        <v>0</v>
      </c>
      <c r="AV191" s="15">
        <f>SUM(Data_sheet_PTD!$AN191:AV191)</f>
        <v>0</v>
      </c>
      <c r="AW191" s="15">
        <f>SUM(Data_sheet_PTD!$AN191:AW191)</f>
        <v>0</v>
      </c>
      <c r="AX191" s="15">
        <f>SUM(Data_sheet_PTD!$AN191:AX191)</f>
        <v>0</v>
      </c>
      <c r="AY191" s="15">
        <f>SUM(Data_sheet_PTD!$AN191:AY191)</f>
        <v>0</v>
      </c>
      <c r="AZ191" s="16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17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3"/>
      <c r="DA191" s="15">
        <f>SUM(Data_sheet_PTD!DA191:$DA191)</f>
        <v>0</v>
      </c>
      <c r="DB191" s="15">
        <f>SUM(Data_sheet_PTD!$DA191:DB191)</f>
        <v>0</v>
      </c>
      <c r="DC191" s="15">
        <f>SUM(Data_sheet_PTD!$DA191:DC191)</f>
        <v>0</v>
      </c>
      <c r="DD191" s="15">
        <f>SUM(Data_sheet_PTD!$DA191:DD191)</f>
        <v>0</v>
      </c>
      <c r="DE191" s="15">
        <f>SUM(Data_sheet_PTD!$DA191:DE191)</f>
        <v>0</v>
      </c>
      <c r="DF191" s="15">
        <f>SUM(Data_sheet_PTD!$DA191:DF191)</f>
        <v>0</v>
      </c>
      <c r="DG191" s="15">
        <f>SUM(Data_sheet_PTD!$DA191:DG191)</f>
        <v>0</v>
      </c>
      <c r="DH191" s="15">
        <f>SUM(Data_sheet_PTD!$DA191:DH191)</f>
        <v>0</v>
      </c>
      <c r="DI191" s="15">
        <f>SUM(Data_sheet_PTD!$DA191:DI191)</f>
        <v>0</v>
      </c>
      <c r="DJ191" s="15">
        <f>SUM(Data_sheet_PTD!$DA191:DJ191)</f>
        <v>0</v>
      </c>
      <c r="DK191" s="15">
        <f>SUM(Data_sheet_PTD!$DA191:DK191)</f>
        <v>0</v>
      </c>
      <c r="DL191" s="15">
        <f>SUM(Data_sheet_PTD!$DA191:DL191)</f>
        <v>0</v>
      </c>
      <c r="DM191" s="13"/>
      <c r="DN191" s="15">
        <f>SUM(Data_sheet_PTD!$DN191:DN191)</f>
        <v>0</v>
      </c>
      <c r="DO191" s="15">
        <f>SUM(Data_sheet_PTD!$DN191:DO191)</f>
        <v>0</v>
      </c>
      <c r="DP191" s="15">
        <f>SUM(Data_sheet_PTD!$DN191:DP191)</f>
        <v>0</v>
      </c>
      <c r="DQ191" s="15">
        <f>SUM(Data_sheet_PTD!$DN191:DQ191)</f>
        <v>0</v>
      </c>
      <c r="DR191" s="15">
        <f>SUM(Data_sheet_PTD!$DN191:DR191)</f>
        <v>0</v>
      </c>
      <c r="DS191" s="15">
        <f>SUM(Data_sheet_PTD!$DN191:DS191)</f>
        <v>0</v>
      </c>
      <c r="DT191" s="15">
        <f>SUM(Data_sheet_PTD!$DN191:DT191)</f>
        <v>0</v>
      </c>
      <c r="DU191" s="15">
        <f>SUM(Data_sheet_PTD!$DN191:DU191)</f>
        <v>0</v>
      </c>
      <c r="DV191" s="15">
        <f>SUM(Data_sheet_PTD!$DN191:DV191)</f>
        <v>0</v>
      </c>
      <c r="DW191" s="15">
        <f>SUM(Data_sheet_PTD!$DN191:DW191)</f>
        <v>0</v>
      </c>
      <c r="DX191" s="15">
        <f>SUM(Data_sheet_PTD!$DN191:DX191)</f>
        <v>0</v>
      </c>
      <c r="DY191" s="15">
        <f>SUM(Data_sheet_PTD!$DN191:DY191)</f>
        <v>0</v>
      </c>
      <c r="DZ191" s="13"/>
      <c r="EB191" s="22">
        <f t="shared" si="10"/>
        <v>0</v>
      </c>
      <c r="EC191" s="22">
        <f t="shared" si="10"/>
        <v>0</v>
      </c>
      <c r="ED191" s="22">
        <f t="shared" si="10"/>
        <v>0</v>
      </c>
      <c r="EE191" s="22">
        <f t="shared" si="10"/>
        <v>0</v>
      </c>
      <c r="EF191" s="22">
        <f t="shared" si="10"/>
        <v>0</v>
      </c>
      <c r="EG191" s="22">
        <f t="shared" si="10"/>
        <v>0</v>
      </c>
      <c r="EH191" s="22">
        <f t="shared" si="9"/>
        <v>0</v>
      </c>
      <c r="EI191" s="22">
        <f t="shared" si="9"/>
        <v>0</v>
      </c>
      <c r="EJ191" s="22">
        <f t="shared" si="9"/>
        <v>0</v>
      </c>
      <c r="EK191" s="22">
        <f t="shared" si="8"/>
        <v>0</v>
      </c>
      <c r="EL191" s="22">
        <f t="shared" si="8"/>
        <v>0</v>
      </c>
      <c r="EM191" s="22">
        <f t="shared" si="8"/>
        <v>0</v>
      </c>
    </row>
    <row r="192" spans="12:143" x14ac:dyDescent="0.3">
      <c r="L192" s="7"/>
      <c r="M192" t="s">
        <v>192</v>
      </c>
      <c r="N192" s="15">
        <f>SUM(Data_sheet_PTD!$N192:N192)</f>
        <v>40868.9</v>
      </c>
      <c r="O192" s="15">
        <f>SUM(Data_sheet_PTD!$N192:O192)</f>
        <v>86275.989999999991</v>
      </c>
      <c r="P192" s="15">
        <f>SUM(Data_sheet_PTD!$N192:P192)</f>
        <v>141894.35999999999</v>
      </c>
      <c r="Q192" s="15">
        <f>SUM(Data_sheet_PTD!$N192:Q192)</f>
        <v>212110.33</v>
      </c>
      <c r="R192" s="15">
        <f>SUM(Data_sheet_PTD!$N192:R192)</f>
        <v>280788.53999999998</v>
      </c>
      <c r="S192" s="15">
        <f>SUM(Data_sheet_PTD!$N192:S192)</f>
        <v>356148.69999999995</v>
      </c>
      <c r="T192" s="15">
        <f>SUM(Data_sheet_PTD!$N192:T192)</f>
        <v>445957.88999999996</v>
      </c>
      <c r="U192" s="15">
        <f>SUM(Data_sheet_PTD!$N192:U192)</f>
        <v>518818.13999999996</v>
      </c>
      <c r="V192" s="15">
        <f>SUM(Data_sheet_PTD!$N192:V192)</f>
        <v>582982.16999999993</v>
      </c>
      <c r="W192" s="15">
        <f>SUM(Data_sheet_PTD!$N192:W192)</f>
        <v>647908.65999999992</v>
      </c>
      <c r="X192" s="15">
        <f>SUM(Data_sheet_PTD!$N192:X192)</f>
        <v>697308.75999999989</v>
      </c>
      <c r="Y192" s="15">
        <f>SUM(Data_sheet_PTD!$N192:Y192)</f>
        <v>742507.33999999985</v>
      </c>
      <c r="Z192" s="16"/>
      <c r="AA192" s="15">
        <f>SUM(Data_sheet_PTD!$AA192:AA192)</f>
        <v>54514.43</v>
      </c>
      <c r="AB192" s="15">
        <f>SUM(Data_sheet_PTD!$AA192:AB192)</f>
        <v>113425.26000000001</v>
      </c>
      <c r="AC192" s="15">
        <f>SUM(Data_sheet_PTD!$AA192:AC192)</f>
        <v>196500.19</v>
      </c>
      <c r="AD192" s="15">
        <f>SUM(Data_sheet_PTD!$AA192:AD192)</f>
        <v>287621.65000000002</v>
      </c>
      <c r="AE192" s="15">
        <f>SUM(Data_sheet_PTD!$AA192:AE192)</f>
        <v>388812.49</v>
      </c>
      <c r="AF192" s="15">
        <f>SUM(Data_sheet_PTD!$AA192:AF192)</f>
        <v>511819.52000000002</v>
      </c>
      <c r="AG192" s="15">
        <f>SUM(Data_sheet_PTD!$AA192:AG192)</f>
        <v>624508.29</v>
      </c>
      <c r="AH192" s="15">
        <f>SUM(Data_sheet_PTD!$AA192:AH192)</f>
        <v>729920.23</v>
      </c>
      <c r="AI192" s="15">
        <f>SUM(Data_sheet_PTD!$AA192:AI192)</f>
        <v>830012.8</v>
      </c>
      <c r="AJ192" s="15">
        <f>SUM(Data_sheet_PTD!$AA192:AJ192)</f>
        <v>912510.18</v>
      </c>
      <c r="AK192" s="15">
        <f>SUM(Data_sheet_PTD!$AA192:AK192)</f>
        <v>975154.8</v>
      </c>
      <c r="AL192" s="15">
        <f>SUM(Data_sheet_PTD!$AA192:AL192)</f>
        <v>1034681.41</v>
      </c>
      <c r="AM192" s="16"/>
      <c r="AN192" s="15">
        <f>SUM(Data_sheet_PTD!$AN192:AN192)</f>
        <v>71864.240000000005</v>
      </c>
      <c r="AO192" s="15">
        <f>SUM(Data_sheet_PTD!$AN192:AO192)</f>
        <v>159602.04</v>
      </c>
      <c r="AP192" s="15">
        <f>SUM(Data_sheet_PTD!$AN192:AP192)</f>
        <v>257879.76</v>
      </c>
      <c r="AQ192" s="15">
        <f>SUM(Data_sheet_PTD!$AN192:AQ192)</f>
        <v>366110.86</v>
      </c>
      <c r="AR192" s="15">
        <f>SUM(Data_sheet_PTD!$AN192:AR192)</f>
        <v>483458.49</v>
      </c>
      <c r="AS192" s="15">
        <f>SUM(Data_sheet_PTD!$AN192:AS192)</f>
        <v>590010.21</v>
      </c>
      <c r="AT192" s="15">
        <f>SUM(Data_sheet_PTD!$AN192:AT192)</f>
        <v>695556.98</v>
      </c>
      <c r="AU192" s="15">
        <f>SUM(Data_sheet_PTD!$AN192:AU192)</f>
        <v>810106.47</v>
      </c>
      <c r="AV192" s="15">
        <f>SUM(Data_sheet_PTD!$AN192:AV192)</f>
        <v>898315.37</v>
      </c>
      <c r="AW192" s="15">
        <f>SUM(Data_sheet_PTD!$AN192:AW192)</f>
        <v>981108.22</v>
      </c>
      <c r="AX192" s="15">
        <f>SUM(Data_sheet_PTD!$AN192:AX192)</f>
        <v>1041276.7</v>
      </c>
      <c r="AY192" s="15">
        <f>SUM(Data_sheet_PTD!$AN192:AY192)</f>
        <v>1098918.42</v>
      </c>
      <c r="AZ192" s="16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17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3"/>
      <c r="DA192" s="15">
        <f>SUM(Data_sheet_PTD!DA192:$DA192)</f>
        <v>12494.118108108109</v>
      </c>
      <c r="DB192" s="15">
        <f>SUM(Data_sheet_PTD!$DA192:DB192)</f>
        <v>35392.858378378376</v>
      </c>
      <c r="DC192" s="15">
        <f>SUM(Data_sheet_PTD!$DA192:DC192)</f>
        <v>50595.648378378391</v>
      </c>
      <c r="DD192" s="15">
        <f>SUM(Data_sheet_PTD!$DA192:DD192)</f>
        <v>67705.288378378391</v>
      </c>
      <c r="DE192" s="15">
        <f>SUM(Data_sheet_PTD!$DA192:DE192)</f>
        <v>83862.078378378385</v>
      </c>
      <c r="DF192" s="15">
        <f>SUM(Data_sheet_PTD!$DA192:DF192)</f>
        <v>67406.768378378401</v>
      </c>
      <c r="DG192" s="15">
        <f>SUM(Data_sheet_PTD!$DA192:DG192)</f>
        <v>60264.768378378394</v>
      </c>
      <c r="DH192" s="15">
        <f>SUM(Data_sheet_PTD!$DA192:DH192)</f>
        <v>69402.31837837839</v>
      </c>
      <c r="DI192" s="15">
        <f>SUM(Data_sheet_PTD!$DA192:DI192)</f>
        <v>57518.648378378384</v>
      </c>
      <c r="DJ192" s="15">
        <f>SUM(Data_sheet_PTD!$DA192:DJ192)</f>
        <v>57814.118378378378</v>
      </c>
      <c r="DK192" s="15">
        <f>SUM(Data_sheet_PTD!$DA192:DK192)</f>
        <v>55337.978378378371</v>
      </c>
      <c r="DL192" s="15">
        <f>SUM(Data_sheet_PTD!$DA192:DL192)</f>
        <v>53453.088378378387</v>
      </c>
      <c r="DM192" s="13"/>
      <c r="DN192" s="15">
        <f>SUM(Data_sheet_PTD!$DN192:DN192)</f>
        <v>4855.6918918918964</v>
      </c>
      <c r="DO192" s="15">
        <f>SUM(Data_sheet_PTD!$DN192:DO192)</f>
        <v>10783.921621621632</v>
      </c>
      <c r="DP192" s="15">
        <f>SUM(Data_sheet_PTD!$DN192:DP192)</f>
        <v>10783.921621621632</v>
      </c>
      <c r="DQ192" s="15">
        <f>SUM(Data_sheet_PTD!$DN192:DQ192)</f>
        <v>10783.921621621632</v>
      </c>
      <c r="DR192" s="15">
        <f>SUM(Data_sheet_PTD!$DN192:DR192)</f>
        <v>10783.921621621632</v>
      </c>
      <c r="DS192" s="15">
        <f>SUM(Data_sheet_PTD!$DN192:DS192)</f>
        <v>10783.921621621632</v>
      </c>
      <c r="DT192" s="15">
        <f>SUM(Data_sheet_PTD!$DN192:DT192)</f>
        <v>10783.921621621632</v>
      </c>
      <c r="DU192" s="15">
        <f>SUM(Data_sheet_PTD!$DN192:DU192)</f>
        <v>10783.921621621632</v>
      </c>
      <c r="DV192" s="15">
        <f>SUM(Data_sheet_PTD!$DN192:DV192)</f>
        <v>10783.921621621632</v>
      </c>
      <c r="DW192" s="15">
        <f>SUM(Data_sheet_PTD!$DN192:DW192)</f>
        <v>10783.921621621632</v>
      </c>
      <c r="DX192" s="15">
        <f>SUM(Data_sheet_PTD!$DN192:DX192)</f>
        <v>10783.921621621632</v>
      </c>
      <c r="DY192" s="15">
        <f>SUM(Data_sheet_PTD!$DN192:DY192)</f>
        <v>10783.921621621632</v>
      </c>
      <c r="DZ192" s="13"/>
      <c r="EB192" s="22">
        <f t="shared" si="10"/>
        <v>0</v>
      </c>
      <c r="EC192" s="22">
        <f t="shared" si="10"/>
        <v>0</v>
      </c>
      <c r="ED192" s="22">
        <f t="shared" si="10"/>
        <v>0</v>
      </c>
      <c r="EE192" s="22">
        <f t="shared" si="10"/>
        <v>0</v>
      </c>
      <c r="EF192" s="22">
        <f t="shared" si="10"/>
        <v>0</v>
      </c>
      <c r="EG192" s="22">
        <f t="shared" si="10"/>
        <v>0</v>
      </c>
      <c r="EH192" s="22">
        <f t="shared" si="9"/>
        <v>0</v>
      </c>
      <c r="EI192" s="22">
        <f t="shared" si="9"/>
        <v>0</v>
      </c>
      <c r="EJ192" s="22">
        <f t="shared" si="9"/>
        <v>0</v>
      </c>
      <c r="EK192" s="22">
        <f t="shared" si="8"/>
        <v>0</v>
      </c>
      <c r="EL192" s="22">
        <f t="shared" si="8"/>
        <v>0</v>
      </c>
      <c r="EM192" s="22">
        <f t="shared" si="8"/>
        <v>-1.2369127944111824E-10</v>
      </c>
    </row>
    <row r="193" spans="12:143" x14ac:dyDescent="0.3">
      <c r="L193" s="7"/>
      <c r="M193" t="s">
        <v>193</v>
      </c>
      <c r="N193" s="15">
        <f>SUM(Data_sheet_PTD!$N193:N193)</f>
        <v>28348.82</v>
      </c>
      <c r="O193" s="15">
        <f>SUM(Data_sheet_PTD!$N193:O193)</f>
        <v>56362.84</v>
      </c>
      <c r="P193" s="15">
        <f>SUM(Data_sheet_PTD!$N193:P193)</f>
        <v>87250.299999999988</v>
      </c>
      <c r="Q193" s="15">
        <f>SUM(Data_sheet_PTD!$N193:Q193)</f>
        <v>125535.18</v>
      </c>
      <c r="R193" s="15">
        <f>SUM(Data_sheet_PTD!$N193:R193)</f>
        <v>165505.93</v>
      </c>
      <c r="S193" s="15">
        <f>SUM(Data_sheet_PTD!$N193:S193)</f>
        <v>210618.3</v>
      </c>
      <c r="T193" s="15">
        <f>SUM(Data_sheet_PTD!$N193:T193)</f>
        <v>258025.50999999998</v>
      </c>
      <c r="U193" s="15">
        <f>SUM(Data_sheet_PTD!$N193:U193)</f>
        <v>300690.57999999996</v>
      </c>
      <c r="V193" s="15">
        <f>SUM(Data_sheet_PTD!$N193:V193)</f>
        <v>336697.80999999994</v>
      </c>
      <c r="W193" s="15">
        <f>SUM(Data_sheet_PTD!$N193:W193)</f>
        <v>373534.04999999993</v>
      </c>
      <c r="X193" s="15">
        <f>SUM(Data_sheet_PTD!$N193:X193)</f>
        <v>401871.11999999994</v>
      </c>
      <c r="Y193" s="15">
        <f>SUM(Data_sheet_PTD!$N193:Y193)</f>
        <v>424176.99999999994</v>
      </c>
      <c r="Z193" s="16"/>
      <c r="AA193" s="15">
        <f>SUM(Data_sheet_PTD!$AA193:AA193)</f>
        <v>30182.48</v>
      </c>
      <c r="AB193" s="15">
        <f>SUM(Data_sheet_PTD!$AA193:AB193)</f>
        <v>58279.83</v>
      </c>
      <c r="AC193" s="15">
        <f>SUM(Data_sheet_PTD!$AA193:AC193)</f>
        <v>97133.89</v>
      </c>
      <c r="AD193" s="15">
        <f>SUM(Data_sheet_PTD!$AA193:AD193)</f>
        <v>139531.19</v>
      </c>
      <c r="AE193" s="15">
        <f>SUM(Data_sheet_PTD!$AA193:AE193)</f>
        <v>182052.39</v>
      </c>
      <c r="AF193" s="15">
        <f>SUM(Data_sheet_PTD!$AA193:AF193)</f>
        <v>223652.86000000002</v>
      </c>
      <c r="AG193" s="15">
        <f>SUM(Data_sheet_PTD!$AA193:AG193)</f>
        <v>267878.27</v>
      </c>
      <c r="AH193" s="15">
        <f>SUM(Data_sheet_PTD!$AA193:AH193)</f>
        <v>308487.88</v>
      </c>
      <c r="AI193" s="15">
        <f>SUM(Data_sheet_PTD!$AA193:AI193)</f>
        <v>347542.91000000003</v>
      </c>
      <c r="AJ193" s="15">
        <f>SUM(Data_sheet_PTD!$AA193:AJ193)</f>
        <v>382654.34</v>
      </c>
      <c r="AK193" s="15">
        <f>SUM(Data_sheet_PTD!$AA193:AK193)</f>
        <v>408766</v>
      </c>
      <c r="AL193" s="15">
        <f>SUM(Data_sheet_PTD!$AA193:AL193)</f>
        <v>429722.24</v>
      </c>
      <c r="AM193" s="16"/>
      <c r="AN193" s="15">
        <f>SUM(Data_sheet_PTD!$AN193:AN193)</f>
        <v>29725.86</v>
      </c>
      <c r="AO193" s="15">
        <f>SUM(Data_sheet_PTD!$AN193:AO193)</f>
        <v>58401.760000000002</v>
      </c>
      <c r="AP193" s="15">
        <f>SUM(Data_sheet_PTD!$AN193:AP193)</f>
        <v>95005.02</v>
      </c>
      <c r="AQ193" s="15">
        <f>SUM(Data_sheet_PTD!$AN193:AQ193)</f>
        <v>132647.87</v>
      </c>
      <c r="AR193" s="15">
        <f>SUM(Data_sheet_PTD!$AN193:AR193)</f>
        <v>174177.9</v>
      </c>
      <c r="AS193" s="15">
        <f>SUM(Data_sheet_PTD!$AN193:AS193)</f>
        <v>218403.97</v>
      </c>
      <c r="AT193" s="15">
        <f>SUM(Data_sheet_PTD!$AN193:AT193)</f>
        <v>263987.46000000002</v>
      </c>
      <c r="AU193" s="15">
        <f>SUM(Data_sheet_PTD!$AN193:AU193)</f>
        <v>309633.05000000005</v>
      </c>
      <c r="AV193" s="15">
        <f>SUM(Data_sheet_PTD!$AN193:AV193)</f>
        <v>345047.20000000007</v>
      </c>
      <c r="AW193" s="15">
        <f>SUM(Data_sheet_PTD!$AN193:AW193)</f>
        <v>378406.31000000006</v>
      </c>
      <c r="AX193" s="15">
        <f>SUM(Data_sheet_PTD!$AN193:AX193)</f>
        <v>404081.56000000006</v>
      </c>
      <c r="AY193" s="15">
        <f>SUM(Data_sheet_PTD!$AN193:AY193)</f>
        <v>428069.65</v>
      </c>
      <c r="AZ193" s="16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17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3"/>
      <c r="DA193" s="15">
        <f>SUM(Data_sheet_PTD!DA193:$DA193)</f>
        <v>-456.62</v>
      </c>
      <c r="DB193" s="15">
        <f>SUM(Data_sheet_PTD!$DA193:DB193)</f>
        <v>-1584.9688095238075</v>
      </c>
      <c r="DC193" s="15">
        <f>SUM(Data_sheet_PTD!$DA193:DC193)</f>
        <v>-6014.534285714275</v>
      </c>
      <c r="DD193" s="15">
        <f>SUM(Data_sheet_PTD!$DA193:DD193)</f>
        <v>-13009.630119047615</v>
      </c>
      <c r="DE193" s="15">
        <f>SUM(Data_sheet_PTD!$DA193:DE193)</f>
        <v>-16472.8257142857</v>
      </c>
      <c r="DF193" s="15">
        <f>SUM(Data_sheet_PTD!$DA193:DF193)</f>
        <v>-16479.729880952364</v>
      </c>
      <c r="DG193" s="15">
        <f>SUM(Data_sheet_PTD!$DA193:DG193)</f>
        <v>-17834.952857142838</v>
      </c>
      <c r="DH193" s="15">
        <f>SUM(Data_sheet_PTD!$DA193:DH193)</f>
        <v>-15515.972261904742</v>
      </c>
      <c r="DI193" s="15">
        <f>SUM(Data_sheet_PTD!$DA193:DI193)</f>
        <v>-21264.837380952355</v>
      </c>
      <c r="DJ193" s="15">
        <f>SUM(Data_sheet_PTD!$DA193:DJ193)</f>
        <v>-28635.533802004986</v>
      </c>
      <c r="DK193" s="15">
        <f>SUM(Data_sheet_PTD!$DA193:DK193)</f>
        <v>-33396.196433583929</v>
      </c>
      <c r="DL193" s="15">
        <f>SUM(Data_sheet_PTD!$DA193:DL193)</f>
        <v>-34404.445802004986</v>
      </c>
      <c r="DM193" s="13"/>
      <c r="DN193" s="15">
        <f>SUM(Data_sheet_PTD!$DN193:DN193)</f>
        <v>0</v>
      </c>
      <c r="DO193" s="15">
        <f>SUM(Data_sheet_PTD!$DN193:DO193)</f>
        <v>1706.8988095238074</v>
      </c>
      <c r="DP193" s="15">
        <f>SUM(Data_sheet_PTD!$DN193:DP193)</f>
        <v>3885.6642857142806</v>
      </c>
      <c r="DQ193" s="15">
        <f>SUM(Data_sheet_PTD!$DN193:DQ193)</f>
        <v>6126.3101190476109</v>
      </c>
      <c r="DR193" s="15">
        <f>SUM(Data_sheet_PTD!$DN193:DR193)</f>
        <v>8598.3357142857021</v>
      </c>
      <c r="DS193" s="15">
        <f>SUM(Data_sheet_PTD!$DN193:DS193)</f>
        <v>11230.839880952366</v>
      </c>
      <c r="DT193" s="15">
        <f>SUM(Data_sheet_PTD!$DN193:DT193)</f>
        <v>13944.142857142839</v>
      </c>
      <c r="DU193" s="15">
        <f>SUM(Data_sheet_PTD!$DN193:DU193)</f>
        <v>16661.142261904741</v>
      </c>
      <c r="DV193" s="15">
        <f>SUM(Data_sheet_PTD!$DN193:DV193)</f>
        <v>18769.127380952355</v>
      </c>
      <c r="DW193" s="15">
        <f>SUM(Data_sheet_PTD!$DN193:DW193)</f>
        <v>24387.503802004983</v>
      </c>
      <c r="DX193" s="15">
        <f>SUM(Data_sheet_PTD!$DN193:DX193)</f>
        <v>28711.756433583927</v>
      </c>
      <c r="DY193" s="15">
        <f>SUM(Data_sheet_PTD!$DN193:DY193)</f>
        <v>32751.855802004979</v>
      </c>
      <c r="DZ193" s="13"/>
      <c r="EB193" s="22">
        <f t="shared" si="10"/>
        <v>1.0231815394945443E-12</v>
      </c>
      <c r="EC193" s="22">
        <f t="shared" si="10"/>
        <v>4.5474735088646412E-13</v>
      </c>
      <c r="ED193" s="22">
        <f t="shared" si="10"/>
        <v>0</v>
      </c>
      <c r="EE193" s="22">
        <f t="shared" si="10"/>
        <v>0</v>
      </c>
      <c r="EF193" s="22">
        <f t="shared" si="10"/>
        <v>-2.1827872842550278E-11</v>
      </c>
      <c r="EG193" s="22">
        <f t="shared" si="10"/>
        <v>-1.6370904631912708E-11</v>
      </c>
      <c r="EH193" s="22">
        <f t="shared" si="9"/>
        <v>0</v>
      </c>
      <c r="EI193" s="22">
        <f t="shared" si="9"/>
        <v>4.3655745685100555E-11</v>
      </c>
      <c r="EJ193" s="22">
        <f t="shared" si="9"/>
        <v>3.637978807091713E-11</v>
      </c>
      <c r="EK193" s="22">
        <f t="shared" si="8"/>
        <v>3.2741809263825417E-11</v>
      </c>
      <c r="EL193" s="22">
        <f t="shared" si="8"/>
        <v>5.8207660913467407E-11</v>
      </c>
      <c r="EM193" s="22">
        <f t="shared" si="8"/>
        <v>4.0017766878008842E-11</v>
      </c>
    </row>
    <row r="194" spans="12:143" x14ac:dyDescent="0.3">
      <c r="L194" s="7"/>
      <c r="M194" t="s">
        <v>194</v>
      </c>
      <c r="N194" s="15">
        <f>SUM(Data_sheet_PTD!$N194:N194)</f>
        <v>38815.230000000003</v>
      </c>
      <c r="O194" s="15">
        <f>SUM(Data_sheet_PTD!$N194:O194)</f>
        <v>77530.02</v>
      </c>
      <c r="P194" s="15">
        <f>SUM(Data_sheet_PTD!$N194:P194)</f>
        <v>119584.15</v>
      </c>
      <c r="Q194" s="15">
        <f>SUM(Data_sheet_PTD!$N194:Q194)</f>
        <v>175354.96</v>
      </c>
      <c r="R194" s="15">
        <f>SUM(Data_sheet_PTD!$N194:R194)</f>
        <v>232785.78</v>
      </c>
      <c r="S194" s="15">
        <f>SUM(Data_sheet_PTD!$N194:S194)</f>
        <v>292847.69</v>
      </c>
      <c r="T194" s="15">
        <f>SUM(Data_sheet_PTD!$N194:T194)</f>
        <v>361884.79000000004</v>
      </c>
      <c r="U194" s="15">
        <f>SUM(Data_sheet_PTD!$N194:U194)</f>
        <v>419943.96</v>
      </c>
      <c r="V194" s="15">
        <f>SUM(Data_sheet_PTD!$N194:V194)</f>
        <v>470014.59</v>
      </c>
      <c r="W194" s="15">
        <f>SUM(Data_sheet_PTD!$N194:W194)</f>
        <v>519306.91000000003</v>
      </c>
      <c r="X194" s="15">
        <f>SUM(Data_sheet_PTD!$N194:X194)</f>
        <v>556828</v>
      </c>
      <c r="Y194" s="15">
        <f>SUM(Data_sheet_PTD!$N194:Y194)</f>
        <v>591104.03</v>
      </c>
      <c r="Z194" s="16"/>
      <c r="AA194" s="15">
        <f>SUM(Data_sheet_PTD!$AA194:AA194)</f>
        <v>38416.550000000003</v>
      </c>
      <c r="AB194" s="15">
        <f>SUM(Data_sheet_PTD!$AA194:AB194)</f>
        <v>76135.63</v>
      </c>
      <c r="AC194" s="15">
        <f>SUM(Data_sheet_PTD!$AA194:AC194)</f>
        <v>130028.28</v>
      </c>
      <c r="AD194" s="15">
        <f>SUM(Data_sheet_PTD!$AA194:AD194)</f>
        <v>185628.2</v>
      </c>
      <c r="AE194" s="15">
        <f>SUM(Data_sheet_PTD!$AA194:AE194)</f>
        <v>246172.48</v>
      </c>
      <c r="AF194" s="15">
        <f>SUM(Data_sheet_PTD!$AA194:AF194)</f>
        <v>323576.32000000001</v>
      </c>
      <c r="AG194" s="15">
        <f>SUM(Data_sheet_PTD!$AA194:AG194)</f>
        <v>396870.89</v>
      </c>
      <c r="AH194" s="15">
        <f>SUM(Data_sheet_PTD!$AA194:AH194)</f>
        <v>466256.25</v>
      </c>
      <c r="AI194" s="15">
        <f>SUM(Data_sheet_PTD!$AA194:AI194)</f>
        <v>528819.26</v>
      </c>
      <c r="AJ194" s="15">
        <f>SUM(Data_sheet_PTD!$AA194:AJ194)</f>
        <v>589431.9</v>
      </c>
      <c r="AK194" s="15">
        <f>SUM(Data_sheet_PTD!$AA194:AK194)</f>
        <v>631023.71</v>
      </c>
      <c r="AL194" s="15">
        <f>SUM(Data_sheet_PTD!$AA194:AL194)</f>
        <v>670168.54999999993</v>
      </c>
      <c r="AM194" s="16"/>
      <c r="AN194" s="15">
        <f>SUM(Data_sheet_PTD!$AN194:AN194)</f>
        <v>48545.69</v>
      </c>
      <c r="AO194" s="15">
        <f>SUM(Data_sheet_PTD!$AN194:AO194)</f>
        <v>102119.19</v>
      </c>
      <c r="AP194" s="15">
        <f>SUM(Data_sheet_PTD!$AN194:AP194)</f>
        <v>161288.16</v>
      </c>
      <c r="AQ194" s="15">
        <f>SUM(Data_sheet_PTD!$AN194:AQ194)</f>
        <v>225771.5</v>
      </c>
      <c r="AR194" s="15">
        <f>SUM(Data_sheet_PTD!$AN194:AR194)</f>
        <v>298512</v>
      </c>
      <c r="AS194" s="15">
        <f>SUM(Data_sheet_PTD!$AN194:AS194)</f>
        <v>375471.44</v>
      </c>
      <c r="AT194" s="15">
        <f>SUM(Data_sheet_PTD!$AN194:AT194)</f>
        <v>446063.79000000004</v>
      </c>
      <c r="AU194" s="15">
        <f>SUM(Data_sheet_PTD!$AN194:AU194)</f>
        <v>519880.94000000006</v>
      </c>
      <c r="AV194" s="15">
        <f>SUM(Data_sheet_PTD!$AN194:AV194)</f>
        <v>586607.28</v>
      </c>
      <c r="AW194" s="15">
        <f>SUM(Data_sheet_PTD!$AN194:AW194)</f>
        <v>642583.83000000007</v>
      </c>
      <c r="AX194" s="15">
        <f>SUM(Data_sheet_PTD!$AN194:AX194)</f>
        <v>687005.24000000011</v>
      </c>
      <c r="AY194" s="15">
        <f>SUM(Data_sheet_PTD!$AN194:AY194)</f>
        <v>723934.33000000007</v>
      </c>
      <c r="AZ194" s="16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17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3"/>
      <c r="DA194" s="15">
        <f>SUM(Data_sheet_PTD!DA194:$DA194)</f>
        <v>6849.0258108108064</v>
      </c>
      <c r="DB194" s="15">
        <f>SUM(Data_sheet_PTD!$DA194:DB194)</f>
        <v>19083.614729729721</v>
      </c>
      <c r="DC194" s="15">
        <f>SUM(Data_sheet_PTD!$DA194:DC194)</f>
        <v>24359.934729729721</v>
      </c>
      <c r="DD194" s="15">
        <f>SUM(Data_sheet_PTD!$DA194:DD194)</f>
        <v>33243.354729729712</v>
      </c>
      <c r="DE194" s="15">
        <f>SUM(Data_sheet_PTD!$DA194:DE194)</f>
        <v>45439.574729729706</v>
      </c>
      <c r="DF194" s="15">
        <f>SUM(Data_sheet_PTD!$DA194:DF194)</f>
        <v>44995.174729729712</v>
      </c>
      <c r="DG194" s="15">
        <f>SUM(Data_sheet_PTD!$DA194:DG194)</f>
        <v>42292.95472972971</v>
      </c>
      <c r="DH194" s="15">
        <f>SUM(Data_sheet_PTD!$DA194:DH194)</f>
        <v>46724.744729729704</v>
      </c>
      <c r="DI194" s="15">
        <f>SUM(Data_sheet_PTD!$DA194:DI194)</f>
        <v>50888.074729729698</v>
      </c>
      <c r="DJ194" s="15">
        <f>SUM(Data_sheet_PTD!$DA194:DJ194)</f>
        <v>46251.98472972968</v>
      </c>
      <c r="DK194" s="15">
        <f>SUM(Data_sheet_PTD!$DA194:DK194)</f>
        <v>49081.584729729693</v>
      </c>
      <c r="DL194" s="15">
        <f>SUM(Data_sheet_PTD!$DA194:DL194)</f>
        <v>46865.8347297297</v>
      </c>
      <c r="DM194" s="13"/>
      <c r="DN194" s="15">
        <f>SUM(Data_sheet_PTD!$DN194:DN194)</f>
        <v>3280.1141891891921</v>
      </c>
      <c r="DO194" s="15">
        <f>SUM(Data_sheet_PTD!$DN194:DO194)</f>
        <v>6899.9452702702765</v>
      </c>
      <c r="DP194" s="15">
        <f>SUM(Data_sheet_PTD!$DN194:DP194)</f>
        <v>6899.9452702702765</v>
      </c>
      <c r="DQ194" s="15">
        <f>SUM(Data_sheet_PTD!$DN194:DQ194)</f>
        <v>6899.9452702702765</v>
      </c>
      <c r="DR194" s="15">
        <f>SUM(Data_sheet_PTD!$DN194:DR194)</f>
        <v>6899.9452702702765</v>
      </c>
      <c r="DS194" s="15">
        <f>SUM(Data_sheet_PTD!$DN194:DS194)</f>
        <v>6899.9452702702765</v>
      </c>
      <c r="DT194" s="15">
        <f>SUM(Data_sheet_PTD!$DN194:DT194)</f>
        <v>6899.9452702702765</v>
      </c>
      <c r="DU194" s="15">
        <f>SUM(Data_sheet_PTD!$DN194:DU194)</f>
        <v>6899.9452702702765</v>
      </c>
      <c r="DV194" s="15">
        <f>SUM(Data_sheet_PTD!$DN194:DV194)</f>
        <v>6899.9452702702765</v>
      </c>
      <c r="DW194" s="15">
        <f>SUM(Data_sheet_PTD!$DN194:DW194)</f>
        <v>6899.9452702702765</v>
      </c>
      <c r="DX194" s="15">
        <f>SUM(Data_sheet_PTD!$DN194:DX194)</f>
        <v>6899.9452702702765</v>
      </c>
      <c r="DY194" s="15">
        <f>SUM(Data_sheet_PTD!$DN194:DY194)</f>
        <v>6899.9452702702765</v>
      </c>
      <c r="DZ194" s="13"/>
      <c r="EB194" s="22">
        <f t="shared" si="10"/>
        <v>0</v>
      </c>
      <c r="EC194" s="22">
        <f t="shared" si="10"/>
        <v>0</v>
      </c>
      <c r="ED194" s="22">
        <f t="shared" si="10"/>
        <v>0</v>
      </c>
      <c r="EE194" s="22">
        <f t="shared" si="10"/>
        <v>0</v>
      </c>
      <c r="EF194" s="22">
        <f t="shared" si="10"/>
        <v>0</v>
      </c>
      <c r="EG194" s="22">
        <f t="shared" si="10"/>
        <v>0</v>
      </c>
      <c r="EH194" s="22">
        <f t="shared" si="9"/>
        <v>0</v>
      </c>
      <c r="EI194" s="22">
        <f t="shared" si="9"/>
        <v>8.0035533756017685E-11</v>
      </c>
      <c r="EJ194" s="22">
        <f t="shared" si="9"/>
        <v>0</v>
      </c>
      <c r="EK194" s="22">
        <f t="shared" si="8"/>
        <v>9.4587448984384537E-11</v>
      </c>
      <c r="EL194" s="22">
        <f t="shared" si="8"/>
        <v>1.7462298274040222E-10</v>
      </c>
      <c r="EM194" s="22">
        <f t="shared" si="8"/>
        <v>1.673470251262188E-10</v>
      </c>
    </row>
    <row r="195" spans="12:143" x14ac:dyDescent="0.3">
      <c r="L195" s="7"/>
      <c r="M195" t="s">
        <v>195</v>
      </c>
      <c r="N195" s="15">
        <f>SUM(Data_sheet_PTD!$N195:N195)</f>
        <v>46219.53</v>
      </c>
      <c r="O195" s="15">
        <f>SUM(Data_sheet_PTD!$N195:O195)</f>
        <v>96262.82</v>
      </c>
      <c r="P195" s="15">
        <f>SUM(Data_sheet_PTD!$N195:P195)</f>
        <v>152948.93</v>
      </c>
      <c r="Q195" s="15">
        <f>SUM(Data_sheet_PTD!$N195:Q195)</f>
        <v>221870.2</v>
      </c>
      <c r="R195" s="15">
        <f>SUM(Data_sheet_PTD!$N195:R195)</f>
        <v>288820.69</v>
      </c>
      <c r="S195" s="15">
        <f>SUM(Data_sheet_PTD!$N195:S195)</f>
        <v>360136.88</v>
      </c>
      <c r="T195" s="15">
        <f>SUM(Data_sheet_PTD!$N195:T195)</f>
        <v>449377.12</v>
      </c>
      <c r="U195" s="15">
        <f>SUM(Data_sheet_PTD!$N195:U195)</f>
        <v>525149.84</v>
      </c>
      <c r="V195" s="15">
        <f>SUM(Data_sheet_PTD!$N195:V195)</f>
        <v>585256.91999999993</v>
      </c>
      <c r="W195" s="15">
        <f>SUM(Data_sheet_PTD!$N195:W195)</f>
        <v>645250.94999999995</v>
      </c>
      <c r="X195" s="15">
        <f>SUM(Data_sheet_PTD!$N195:X195)</f>
        <v>687660.17999999993</v>
      </c>
      <c r="Y195" s="15">
        <f>SUM(Data_sheet_PTD!$N195:Y195)</f>
        <v>725377.90999999992</v>
      </c>
      <c r="Z195" s="16"/>
      <c r="AA195" s="15">
        <f>SUM(Data_sheet_PTD!$AA195:AA195)</f>
        <v>44620.89</v>
      </c>
      <c r="AB195" s="15">
        <f>SUM(Data_sheet_PTD!$AA195:AB195)</f>
        <v>91383.48</v>
      </c>
      <c r="AC195" s="15">
        <f>SUM(Data_sheet_PTD!$AA195:AC195)</f>
        <v>159987.47</v>
      </c>
      <c r="AD195" s="15">
        <f>SUM(Data_sheet_PTD!$AA195:AD195)</f>
        <v>231034.3</v>
      </c>
      <c r="AE195" s="15">
        <f>SUM(Data_sheet_PTD!$AA195:AE195)</f>
        <v>305858.40000000002</v>
      </c>
      <c r="AF195" s="15">
        <f>SUM(Data_sheet_PTD!$AA195:AF195)</f>
        <v>397610.47000000003</v>
      </c>
      <c r="AG195" s="15">
        <f>SUM(Data_sheet_PTD!$AA195:AG195)</f>
        <v>482687.43000000005</v>
      </c>
      <c r="AH195" s="15">
        <f>SUM(Data_sheet_PTD!$AA195:AH195)</f>
        <v>564099.27</v>
      </c>
      <c r="AI195" s="15">
        <f>SUM(Data_sheet_PTD!$AA195:AI195)</f>
        <v>638620.47</v>
      </c>
      <c r="AJ195" s="15">
        <f>SUM(Data_sheet_PTD!$AA195:AJ195)</f>
        <v>704928.26</v>
      </c>
      <c r="AK195" s="15">
        <f>SUM(Data_sheet_PTD!$AA195:AK195)</f>
        <v>754357.7</v>
      </c>
      <c r="AL195" s="15">
        <f>SUM(Data_sheet_PTD!$AA195:AL195)</f>
        <v>799467.27999999991</v>
      </c>
      <c r="AM195" s="16"/>
      <c r="AN195" s="15">
        <f>SUM(Data_sheet_PTD!$AN195:AN195)</f>
        <v>52674.09</v>
      </c>
      <c r="AO195" s="15">
        <f>SUM(Data_sheet_PTD!$AN195:AO195)</f>
        <v>111487</v>
      </c>
      <c r="AP195" s="15">
        <f>SUM(Data_sheet_PTD!$AN195:AP195)</f>
        <v>178477.46000000002</v>
      </c>
      <c r="AQ195" s="15">
        <f>SUM(Data_sheet_PTD!$AN195:AQ195)</f>
        <v>251575.92000000004</v>
      </c>
      <c r="AR195" s="15">
        <f>SUM(Data_sheet_PTD!$AN195:AR195)</f>
        <v>335289.09000000003</v>
      </c>
      <c r="AS195" s="15">
        <f>SUM(Data_sheet_PTD!$AN195:AS195)</f>
        <v>426961.79000000004</v>
      </c>
      <c r="AT195" s="15">
        <f>SUM(Data_sheet_PTD!$AN195:AT195)</f>
        <v>513358.88</v>
      </c>
      <c r="AU195" s="15">
        <f>SUM(Data_sheet_PTD!$AN195:AU195)</f>
        <v>601342.02</v>
      </c>
      <c r="AV195" s="15">
        <f>SUM(Data_sheet_PTD!$AN195:AV195)</f>
        <v>674554.33000000007</v>
      </c>
      <c r="AW195" s="15">
        <f>SUM(Data_sheet_PTD!$AN195:AW195)</f>
        <v>739727.04</v>
      </c>
      <c r="AX195" s="15">
        <f>SUM(Data_sheet_PTD!$AN195:AX195)</f>
        <v>788492.96000000008</v>
      </c>
      <c r="AY195" s="15">
        <f>SUM(Data_sheet_PTD!$AN195:AY195)</f>
        <v>833726.39000000013</v>
      </c>
      <c r="AZ195" s="16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17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3"/>
      <c r="DA195" s="15">
        <f>SUM(Data_sheet_PTD!DA195:$DA195)</f>
        <v>5917.7639189189076</v>
      </c>
      <c r="DB195" s="15">
        <f>SUM(Data_sheet_PTD!$DA195:DB195)</f>
        <v>15583.776756756757</v>
      </c>
      <c r="DC195" s="15">
        <f>SUM(Data_sheet_PTD!$DA195:DC195)</f>
        <v>11254.417297297288</v>
      </c>
      <c r="DD195" s="15">
        <f>SUM(Data_sheet_PTD!$DA195:DD195)</f>
        <v>8679.5624871707041</v>
      </c>
      <c r="DE195" s="15">
        <f>SUM(Data_sheet_PTD!$DA195:DE195)</f>
        <v>12270.330588436518</v>
      </c>
      <c r="DF195" s="15">
        <f>SUM(Data_sheet_PTD!$DA195:DF195)</f>
        <v>6388.8909681833302</v>
      </c>
      <c r="DG195" s="15">
        <f>SUM(Data_sheet_PTD!$DA195:DG195)</f>
        <v>2240.8507150187497</v>
      </c>
      <c r="DH195" s="15">
        <f>SUM(Data_sheet_PTD!$DA195:DH195)</f>
        <v>3243.5975504617809</v>
      </c>
      <c r="DI195" s="15">
        <f>SUM(Data_sheet_PTD!$DA195:DI195)</f>
        <v>-2698.9829558673309</v>
      </c>
      <c r="DJ195" s="15">
        <f>SUM(Data_sheet_PTD!$DA195:DJ195)</f>
        <v>-7958.9180191584419</v>
      </c>
      <c r="DK195" s="15">
        <f>SUM(Data_sheet_PTD!$DA195:DK195)</f>
        <v>-11708.888652069851</v>
      </c>
      <c r="DL195" s="15">
        <f>SUM(Data_sheet_PTD!$DA195:DL195)</f>
        <v>-14447.913968525549</v>
      </c>
      <c r="DM195" s="13"/>
      <c r="DN195" s="15">
        <f>SUM(Data_sheet_PTD!$DN195:DN195)</f>
        <v>2135.4360810810826</v>
      </c>
      <c r="DO195" s="15">
        <f>SUM(Data_sheet_PTD!$DN195:DO195)</f>
        <v>4519.743243243247</v>
      </c>
      <c r="DP195" s="15">
        <f>SUM(Data_sheet_PTD!$DN195:DP195)</f>
        <v>7235.5727027027096</v>
      </c>
      <c r="DQ195" s="15">
        <f>SUM(Data_sheet_PTD!$DN195:DQ195)</f>
        <v>11862.057512829295</v>
      </c>
      <c r="DR195" s="15">
        <f>SUM(Data_sheet_PTD!$DN195:DR195)</f>
        <v>17160.359411563477</v>
      </c>
      <c r="DS195" s="15">
        <f>SUM(Data_sheet_PTD!$DN195:DS195)</f>
        <v>22962.429031816646</v>
      </c>
      <c r="DT195" s="15">
        <f>SUM(Data_sheet_PTD!$DN195:DT195)</f>
        <v>28430.599284981206</v>
      </c>
      <c r="DU195" s="15">
        <f>SUM(Data_sheet_PTD!$DN195:DU195)</f>
        <v>33999.152449538175</v>
      </c>
      <c r="DV195" s="15">
        <f>SUM(Data_sheet_PTD!$DN195:DV195)</f>
        <v>38632.842955867294</v>
      </c>
      <c r="DW195" s="15">
        <f>SUM(Data_sheet_PTD!$DN195:DW195)</f>
        <v>42757.698019158437</v>
      </c>
      <c r="DX195" s="15">
        <f>SUM(Data_sheet_PTD!$DN195:DX195)</f>
        <v>45844.148652069831</v>
      </c>
      <c r="DY195" s="15">
        <f>SUM(Data_sheet_PTD!$DN195:DY195)</f>
        <v>48707.023968525529</v>
      </c>
      <c r="DZ195" s="13"/>
      <c r="EB195" s="22">
        <f t="shared" si="10"/>
        <v>7.2759576141834259E-12</v>
      </c>
      <c r="EC195" s="22">
        <f t="shared" si="10"/>
        <v>0</v>
      </c>
      <c r="ED195" s="22">
        <f t="shared" si="10"/>
        <v>0</v>
      </c>
      <c r="EE195" s="22">
        <f t="shared" si="10"/>
        <v>5.4569682106375694E-11</v>
      </c>
      <c r="EF195" s="22">
        <f t="shared" si="10"/>
        <v>0</v>
      </c>
      <c r="EG195" s="22">
        <f t="shared" si="10"/>
        <v>2.9103830456733704E-11</v>
      </c>
      <c r="EH195" s="22">
        <f t="shared" si="9"/>
        <v>0</v>
      </c>
      <c r="EI195" s="22">
        <f t="shared" si="9"/>
        <v>0</v>
      </c>
      <c r="EJ195" s="22">
        <f t="shared" si="9"/>
        <v>1.3824319466948509E-10</v>
      </c>
      <c r="EK195" s="22">
        <f t="shared" si="8"/>
        <v>0</v>
      </c>
      <c r="EL195" s="22">
        <f t="shared" si="8"/>
        <v>1.4551915228366852E-10</v>
      </c>
      <c r="EM195" s="22">
        <f t="shared" si="8"/>
        <v>2.4010660126805305E-10</v>
      </c>
    </row>
    <row r="196" spans="12:143" x14ac:dyDescent="0.3">
      <c r="L196" s="7"/>
      <c r="M196" t="s">
        <v>196</v>
      </c>
      <c r="N196" s="15">
        <f>SUM(Data_sheet_PTD!$N196:N196)</f>
        <v>41873.89</v>
      </c>
      <c r="O196" s="15">
        <f>SUM(Data_sheet_PTD!$N196:O196)</f>
        <v>96605.87</v>
      </c>
      <c r="P196" s="15">
        <f>SUM(Data_sheet_PTD!$N196:P196)</f>
        <v>163082.59999999998</v>
      </c>
      <c r="Q196" s="15">
        <f>SUM(Data_sheet_PTD!$N196:Q196)</f>
        <v>249339.75999999998</v>
      </c>
      <c r="R196" s="15">
        <f>SUM(Data_sheet_PTD!$N196:R196)</f>
        <v>331369.31</v>
      </c>
      <c r="S196" s="15">
        <f>SUM(Data_sheet_PTD!$N196:S196)</f>
        <v>418408.37</v>
      </c>
      <c r="T196" s="15">
        <f>SUM(Data_sheet_PTD!$N196:T196)</f>
        <v>512913.28</v>
      </c>
      <c r="U196" s="15">
        <f>SUM(Data_sheet_PTD!$N196:U196)</f>
        <v>595103.55000000005</v>
      </c>
      <c r="V196" s="15">
        <f>SUM(Data_sheet_PTD!$N196:V196)</f>
        <v>664202.07000000007</v>
      </c>
      <c r="W196" s="15">
        <f>SUM(Data_sheet_PTD!$N196:W196)</f>
        <v>728781.79</v>
      </c>
      <c r="X196" s="15">
        <f>SUM(Data_sheet_PTD!$N196:X196)</f>
        <v>779752.60000000009</v>
      </c>
      <c r="Y196" s="15">
        <f>SUM(Data_sheet_PTD!$N196:Y196)</f>
        <v>826173.9800000001</v>
      </c>
      <c r="Z196" s="16"/>
      <c r="AA196" s="15">
        <f>SUM(Data_sheet_PTD!$AA196:AA196)</f>
        <v>54482.51</v>
      </c>
      <c r="AB196" s="15">
        <f>SUM(Data_sheet_PTD!$AA196:AB196)</f>
        <v>114386.23000000001</v>
      </c>
      <c r="AC196" s="15">
        <f>SUM(Data_sheet_PTD!$AA196:AC196)</f>
        <v>198979.22000000003</v>
      </c>
      <c r="AD196" s="15">
        <f>SUM(Data_sheet_PTD!$AA196:AD196)</f>
        <v>300736.16000000003</v>
      </c>
      <c r="AE196" s="15">
        <f>SUM(Data_sheet_PTD!$AA196:AE196)</f>
        <v>412443.78</v>
      </c>
      <c r="AF196" s="15">
        <f>SUM(Data_sheet_PTD!$AA196:AF196)</f>
        <v>528378.31000000006</v>
      </c>
      <c r="AG196" s="15">
        <f>SUM(Data_sheet_PTD!$AA196:AG196)</f>
        <v>631170.05000000005</v>
      </c>
      <c r="AH196" s="15">
        <f>SUM(Data_sheet_PTD!$AA196:AH196)</f>
        <v>726244.8600000001</v>
      </c>
      <c r="AI196" s="15">
        <f>SUM(Data_sheet_PTD!$AA196:AI196)</f>
        <v>817235.72000000009</v>
      </c>
      <c r="AJ196" s="15">
        <f>SUM(Data_sheet_PTD!$AA196:AJ196)</f>
        <v>899678.20000000007</v>
      </c>
      <c r="AK196" s="15">
        <f>SUM(Data_sheet_PTD!$AA196:AK196)</f>
        <v>959067.65</v>
      </c>
      <c r="AL196" s="15">
        <f>SUM(Data_sheet_PTD!$AA196:AL196)</f>
        <v>1018039.42</v>
      </c>
      <c r="AM196" s="16"/>
      <c r="AN196" s="15">
        <f>SUM(Data_sheet_PTD!$AN196:AN196)</f>
        <v>68227.83</v>
      </c>
      <c r="AO196" s="15">
        <f>SUM(Data_sheet_PTD!$AN196:AO196)</f>
        <v>157619.58000000002</v>
      </c>
      <c r="AP196" s="15">
        <f>SUM(Data_sheet_PTD!$AN196:AP196)</f>
        <v>255429.79000000004</v>
      </c>
      <c r="AQ196" s="15">
        <f>SUM(Data_sheet_PTD!$AN196:AQ196)</f>
        <v>362687.94000000006</v>
      </c>
      <c r="AR196" s="15">
        <f>SUM(Data_sheet_PTD!$AN196:AR196)</f>
        <v>473000.58000000007</v>
      </c>
      <c r="AS196" s="15">
        <f>SUM(Data_sheet_PTD!$AN196:AS196)</f>
        <v>586871.00000000012</v>
      </c>
      <c r="AT196" s="15">
        <f>SUM(Data_sheet_PTD!$AN196:AT196)</f>
        <v>687595.56</v>
      </c>
      <c r="AU196" s="15">
        <f>SUM(Data_sheet_PTD!$AN196:AU196)</f>
        <v>795568.4800000001</v>
      </c>
      <c r="AV196" s="15">
        <f>SUM(Data_sheet_PTD!$AN196:AV196)</f>
        <v>885269.2300000001</v>
      </c>
      <c r="AW196" s="15">
        <f>SUM(Data_sheet_PTD!$AN196:AW196)</f>
        <v>964601.68000000017</v>
      </c>
      <c r="AX196" s="15">
        <f>SUM(Data_sheet_PTD!$AN196:AX196)</f>
        <v>1024761.9700000002</v>
      </c>
      <c r="AY196" s="15">
        <f>SUM(Data_sheet_PTD!$AN196:AY196)</f>
        <v>1079202.9400000002</v>
      </c>
      <c r="AZ196" s="16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17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3"/>
      <c r="DA196" s="15">
        <f>SUM(Data_sheet_PTD!DA196:$DA196)</f>
        <v>-9906.9944000000014</v>
      </c>
      <c r="DB196" s="15">
        <f>SUM(Data_sheet_PTD!$DA196:DB196)</f>
        <v>-11408.104400000004</v>
      </c>
      <c r="DC196" s="15">
        <f>SUM(Data_sheet_PTD!$DA196:DC196)</f>
        <v>-32098.423866666672</v>
      </c>
      <c r="DD196" s="15">
        <f>SUM(Data_sheet_PTD!$DA196:DD196)</f>
        <v>-30887.539866666677</v>
      </c>
      <c r="DE196" s="15">
        <f>SUM(Data_sheet_PTD!$DA196:DE196)</f>
        <v>-36695.025466666681</v>
      </c>
      <c r="DF196" s="15">
        <f>SUM(Data_sheet_PTD!$DA196:DF196)</f>
        <v>-43313.952266666696</v>
      </c>
      <c r="DG196" s="15">
        <f>SUM(Data_sheet_PTD!$DA196:DG196)</f>
        <v>-49410.114666666705</v>
      </c>
      <c r="DH196" s="15">
        <f>SUM(Data_sheet_PTD!$DA196:DH196)</f>
        <v>-40830.921466666696</v>
      </c>
      <c r="DI196" s="15">
        <f>SUM(Data_sheet_PTD!$DA196:DI196)</f>
        <v>-42121.031466666696</v>
      </c>
      <c r="DJ196" s="15">
        <f>SUM(Data_sheet_PTD!$DA196:DJ196)</f>
        <v>-45231.061466666666</v>
      </c>
      <c r="DK196" s="15">
        <f>SUM(Data_sheet_PTD!$DA196:DK196)</f>
        <v>-44460.22146666667</v>
      </c>
      <c r="DL196" s="15">
        <f>SUM(Data_sheet_PTD!$DA196:DL196)</f>
        <v>-48991.021466666672</v>
      </c>
      <c r="DM196" s="13"/>
      <c r="DN196" s="15">
        <f>SUM(Data_sheet_PTD!$DN196:DN196)</f>
        <v>23652.314400000003</v>
      </c>
      <c r="DO196" s="15">
        <f>SUM(Data_sheet_PTD!$DN196:DO196)</f>
        <v>54641.454400000002</v>
      </c>
      <c r="DP196" s="15">
        <f>SUM(Data_sheet_PTD!$DN196:DP196)</f>
        <v>88548.993866666671</v>
      </c>
      <c r="DQ196" s="15">
        <f>SUM(Data_sheet_PTD!$DN196:DQ196)</f>
        <v>92839.319866666672</v>
      </c>
      <c r="DR196" s="15">
        <f>SUM(Data_sheet_PTD!$DN196:DR196)</f>
        <v>97251.825466666676</v>
      </c>
      <c r="DS196" s="15">
        <f>SUM(Data_sheet_PTD!$DN196:DS196)</f>
        <v>101806.64226666668</v>
      </c>
      <c r="DT196" s="15">
        <f>SUM(Data_sheet_PTD!$DN196:DT196)</f>
        <v>105835.62466666668</v>
      </c>
      <c r="DU196" s="15">
        <f>SUM(Data_sheet_PTD!$DN196:DU196)</f>
        <v>110154.54146666669</v>
      </c>
      <c r="DV196" s="15">
        <f>SUM(Data_sheet_PTD!$DN196:DV196)</f>
        <v>110154.54146666669</v>
      </c>
      <c r="DW196" s="15">
        <f>SUM(Data_sheet_PTD!$DN196:DW196)</f>
        <v>110154.54146666669</v>
      </c>
      <c r="DX196" s="15">
        <f>SUM(Data_sheet_PTD!$DN196:DX196)</f>
        <v>110154.54146666669</v>
      </c>
      <c r="DY196" s="15">
        <f>SUM(Data_sheet_PTD!$DN196:DY196)</f>
        <v>110154.54146666669</v>
      </c>
      <c r="DZ196" s="13"/>
      <c r="EB196" s="22">
        <f t="shared" si="10"/>
        <v>0</v>
      </c>
      <c r="EC196" s="22">
        <f t="shared" si="10"/>
        <v>0</v>
      </c>
      <c r="ED196" s="22">
        <f t="shared" si="10"/>
        <v>0</v>
      </c>
      <c r="EE196" s="22">
        <f t="shared" si="10"/>
        <v>0</v>
      </c>
      <c r="EF196" s="22">
        <f t="shared" si="10"/>
        <v>0</v>
      </c>
      <c r="EG196" s="22">
        <f t="shared" si="10"/>
        <v>8.0035533756017685E-11</v>
      </c>
      <c r="EH196" s="22">
        <f t="shared" si="9"/>
        <v>0</v>
      </c>
      <c r="EI196" s="22">
        <f t="shared" si="9"/>
        <v>0</v>
      </c>
      <c r="EJ196" s="22">
        <f t="shared" si="9"/>
        <v>0</v>
      </c>
      <c r="EK196" s="22">
        <f t="shared" si="9"/>
        <v>7.2759576141834259E-11</v>
      </c>
      <c r="EL196" s="22">
        <f t="shared" si="9"/>
        <v>1.6007106751203537E-10</v>
      </c>
      <c r="EM196" s="22">
        <f t="shared" si="9"/>
        <v>1.1641532182693481E-10</v>
      </c>
    </row>
    <row r="197" spans="12:143" x14ac:dyDescent="0.3">
      <c r="L197" s="7"/>
      <c r="M197" t="s">
        <v>197</v>
      </c>
      <c r="N197" s="15">
        <f>SUM(Data_sheet_PTD!$N197:N197)</f>
        <v>15268.21</v>
      </c>
      <c r="O197" s="15">
        <f>SUM(Data_sheet_PTD!$N197:O197)</f>
        <v>32009.48</v>
      </c>
      <c r="P197" s="15">
        <f>SUM(Data_sheet_PTD!$N197:P197)</f>
        <v>51999.06</v>
      </c>
      <c r="Q197" s="15">
        <f>SUM(Data_sheet_PTD!$N197:Q197)</f>
        <v>79468.59</v>
      </c>
      <c r="R197" s="15">
        <f>SUM(Data_sheet_PTD!$N197:R197)</f>
        <v>106541.36</v>
      </c>
      <c r="S197" s="15">
        <f>SUM(Data_sheet_PTD!$N197:S197)</f>
        <v>136396.35999999999</v>
      </c>
      <c r="T197" s="15">
        <f>SUM(Data_sheet_PTD!$N197:T197)</f>
        <v>167458.32999999999</v>
      </c>
      <c r="U197" s="15">
        <f>SUM(Data_sheet_PTD!$N197:U197)</f>
        <v>199172.72999999998</v>
      </c>
      <c r="V197" s="15">
        <f>SUM(Data_sheet_PTD!$N197:V197)</f>
        <v>229051.18</v>
      </c>
      <c r="W197" s="15">
        <f>SUM(Data_sheet_PTD!$N197:W197)</f>
        <v>255621.53</v>
      </c>
      <c r="X197" s="15">
        <f>SUM(Data_sheet_PTD!$N197:X197)</f>
        <v>274085.68</v>
      </c>
      <c r="Y197" s="15">
        <f>SUM(Data_sheet_PTD!$N197:Y197)</f>
        <v>289593.02999999997</v>
      </c>
      <c r="Z197" s="16"/>
      <c r="AA197" s="15">
        <f>SUM(Data_sheet_PTD!$AA197:AA197)</f>
        <v>20371.21</v>
      </c>
      <c r="AB197" s="15">
        <f>SUM(Data_sheet_PTD!$AA197:AB197)</f>
        <v>42181.71</v>
      </c>
      <c r="AC197" s="15">
        <f>SUM(Data_sheet_PTD!$AA197:AC197)</f>
        <v>69354.02</v>
      </c>
      <c r="AD197" s="15">
        <f>SUM(Data_sheet_PTD!$AA197:AD197)</f>
        <v>105524.59</v>
      </c>
      <c r="AE197" s="15">
        <f>SUM(Data_sheet_PTD!$AA197:AE197)</f>
        <v>143853.06</v>
      </c>
      <c r="AF197" s="15">
        <f>SUM(Data_sheet_PTD!$AA197:AF197)</f>
        <v>182754.27</v>
      </c>
      <c r="AG197" s="15">
        <f>SUM(Data_sheet_PTD!$AA197:AG197)</f>
        <v>217412.63999999998</v>
      </c>
      <c r="AH197" s="15">
        <f>SUM(Data_sheet_PTD!$AA197:AH197)</f>
        <v>254484.5</v>
      </c>
      <c r="AI197" s="15">
        <f>SUM(Data_sheet_PTD!$AA197:AI197)</f>
        <v>285541.67</v>
      </c>
      <c r="AJ197" s="15">
        <f>SUM(Data_sheet_PTD!$AA197:AJ197)</f>
        <v>312395.73</v>
      </c>
      <c r="AK197" s="15">
        <f>SUM(Data_sheet_PTD!$AA197:AK197)</f>
        <v>333755.25</v>
      </c>
      <c r="AL197" s="15">
        <f>SUM(Data_sheet_PTD!$AA197:AL197)</f>
        <v>352337.59</v>
      </c>
      <c r="AM197" s="16"/>
      <c r="AN197" s="15">
        <f>SUM(Data_sheet_PTD!$AN197:AN197)</f>
        <v>24508.77</v>
      </c>
      <c r="AO197" s="15">
        <f>SUM(Data_sheet_PTD!$AN197:AO197)</f>
        <v>51454.229999999996</v>
      </c>
      <c r="AP197" s="15">
        <f>SUM(Data_sheet_PTD!$AN197:AP197)</f>
        <v>80838.539999999994</v>
      </c>
      <c r="AQ197" s="15">
        <f>SUM(Data_sheet_PTD!$AN197:AQ197)</f>
        <v>112758.31</v>
      </c>
      <c r="AR197" s="15">
        <f>SUM(Data_sheet_PTD!$AN197:AR197)</f>
        <v>156643.94</v>
      </c>
      <c r="AS197" s="15">
        <f>SUM(Data_sheet_PTD!$AN197:AS197)</f>
        <v>200095.43</v>
      </c>
      <c r="AT197" s="15">
        <f>SUM(Data_sheet_PTD!$AN197:AT197)</f>
        <v>238858.84999999998</v>
      </c>
      <c r="AU197" s="15">
        <f>SUM(Data_sheet_PTD!$AN197:AU197)</f>
        <v>281270.81999999995</v>
      </c>
      <c r="AV197" s="15">
        <f>SUM(Data_sheet_PTD!$AN197:AV197)</f>
        <v>317589.17999999993</v>
      </c>
      <c r="AW197" s="15">
        <f>SUM(Data_sheet_PTD!$AN197:AW197)</f>
        <v>356436.34999999992</v>
      </c>
      <c r="AX197" s="15">
        <f>SUM(Data_sheet_PTD!$AN197:AX197)</f>
        <v>384360.29999999993</v>
      </c>
      <c r="AY197" s="15">
        <f>SUM(Data_sheet_PTD!$AN197:AY197)</f>
        <v>411506.11999999994</v>
      </c>
      <c r="AZ197" s="16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17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3"/>
      <c r="DA197" s="15">
        <f>SUM(Data_sheet_PTD!DA197:$DA197)</f>
        <v>869.72400000000107</v>
      </c>
      <c r="DB197" s="15">
        <f>SUM(Data_sheet_PTD!$DA197:DB197)</f>
        <v>2411.9560000000015</v>
      </c>
      <c r="DC197" s="15">
        <f>SUM(Data_sheet_PTD!$DA197:DC197)</f>
        <v>706.04800000000319</v>
      </c>
      <c r="DD197" s="15">
        <f>SUM(Data_sheet_PTD!$DA197:DD197)</f>
        <v>-3544.751999999994</v>
      </c>
      <c r="DE197" s="15">
        <f>SUM(Data_sheet_PTD!$DA197:DE197)</f>
        <v>2012.4080000000022</v>
      </c>
      <c r="DF197" s="15">
        <f>SUM(Data_sheet_PTD!$DA197:DF197)</f>
        <v>4362.6125569620244</v>
      </c>
      <c r="DG197" s="15">
        <f>SUM(Data_sheet_PTD!$DA197:DG197)</f>
        <v>6504.9577468354373</v>
      </c>
      <c r="DH197" s="15">
        <f>SUM(Data_sheet_PTD!$DA197:DH197)</f>
        <v>9697.6262278480972</v>
      </c>
      <c r="DI197" s="15">
        <f>SUM(Data_sheet_PTD!$DA197:DI197)</f>
        <v>13119.91192405063</v>
      </c>
      <c r="DJ197" s="15">
        <f>SUM(Data_sheet_PTD!$DA197:DJ197)</f>
        <v>23146.076607594929</v>
      </c>
      <c r="DK197" s="15">
        <f>SUM(Data_sheet_PTD!$DA197:DK197)</f>
        <v>28296.635721518978</v>
      </c>
      <c r="DL197" s="15">
        <f>SUM(Data_sheet_PTD!$DA197:DL197)</f>
        <v>35485.643822784798</v>
      </c>
      <c r="DM197" s="13"/>
      <c r="DN197" s="15">
        <f>SUM(Data_sheet_PTD!$DN197:DN197)</f>
        <v>3267.8359999999993</v>
      </c>
      <c r="DO197" s="15">
        <f>SUM(Data_sheet_PTD!$DN197:DO197)</f>
        <v>6860.5639999999985</v>
      </c>
      <c r="DP197" s="15">
        <f>SUM(Data_sheet_PTD!$DN197:DP197)</f>
        <v>10778.471999999998</v>
      </c>
      <c r="DQ197" s="15">
        <f>SUM(Data_sheet_PTD!$DN197:DQ197)</f>
        <v>10778.471999999998</v>
      </c>
      <c r="DR197" s="15">
        <f>SUM(Data_sheet_PTD!$DN197:DR197)</f>
        <v>10778.471999999998</v>
      </c>
      <c r="DS197" s="15">
        <f>SUM(Data_sheet_PTD!$DN197:DS197)</f>
        <v>12978.547443037975</v>
      </c>
      <c r="DT197" s="15">
        <f>SUM(Data_sheet_PTD!$DN197:DT197)</f>
        <v>14941.252253164559</v>
      </c>
      <c r="DU197" s="15">
        <f>SUM(Data_sheet_PTD!$DN197:DU197)</f>
        <v>17088.693772151903</v>
      </c>
      <c r="DV197" s="15">
        <f>SUM(Data_sheet_PTD!$DN197:DV197)</f>
        <v>18927.598075949372</v>
      </c>
      <c r="DW197" s="15">
        <f>SUM(Data_sheet_PTD!$DN197:DW197)</f>
        <v>20894.54339240507</v>
      </c>
      <c r="DX197" s="15">
        <f>SUM(Data_sheet_PTD!$DN197:DX197)</f>
        <v>22308.414278481021</v>
      </c>
      <c r="DY197" s="15">
        <f>SUM(Data_sheet_PTD!$DN197:DY197)</f>
        <v>23682.886177215201</v>
      </c>
      <c r="DZ197" s="13"/>
      <c r="EB197" s="22">
        <f t="shared" si="10"/>
        <v>0</v>
      </c>
      <c r="EC197" s="22">
        <f t="shared" si="10"/>
        <v>0</v>
      </c>
      <c r="ED197" s="22">
        <f t="shared" si="10"/>
        <v>0</v>
      </c>
      <c r="EE197" s="22">
        <f t="shared" si="10"/>
        <v>0</v>
      </c>
      <c r="EF197" s="22">
        <f t="shared" si="10"/>
        <v>0</v>
      </c>
      <c r="EG197" s="22">
        <f t="shared" si="10"/>
        <v>0</v>
      </c>
      <c r="EH197" s="22">
        <f t="shared" si="9"/>
        <v>0</v>
      </c>
      <c r="EI197" s="22">
        <f t="shared" si="9"/>
        <v>-5.0931703299283981E-11</v>
      </c>
      <c r="EJ197" s="22">
        <f t="shared" si="9"/>
        <v>-5.0931703299283981E-11</v>
      </c>
      <c r="EK197" s="22">
        <f t="shared" si="9"/>
        <v>-5.8207660913467407E-11</v>
      </c>
      <c r="EL197" s="22">
        <f t="shared" si="9"/>
        <v>-7.2759576141834259E-11</v>
      </c>
      <c r="EM197" s="22">
        <f t="shared" si="9"/>
        <v>-8.7311491370201111E-11</v>
      </c>
    </row>
    <row r="198" spans="12:143" x14ac:dyDescent="0.3">
      <c r="L198" s="7"/>
      <c r="M198" t="s">
        <v>198</v>
      </c>
      <c r="N198" s="15">
        <f>SUM(Data_sheet_PTD!$N198:N198)</f>
        <v>0</v>
      </c>
      <c r="O198" s="15">
        <f>SUM(Data_sheet_PTD!$N198:O198)</f>
        <v>0</v>
      </c>
      <c r="P198" s="15">
        <f>SUM(Data_sheet_PTD!$N198:P198)</f>
        <v>0</v>
      </c>
      <c r="Q198" s="15">
        <f>SUM(Data_sheet_PTD!$N198:Q198)</f>
        <v>0</v>
      </c>
      <c r="R198" s="15">
        <f>SUM(Data_sheet_PTD!$N198:R198)</f>
        <v>0</v>
      </c>
      <c r="S198" s="15">
        <f>SUM(Data_sheet_PTD!$N198:S198)</f>
        <v>0</v>
      </c>
      <c r="T198" s="15">
        <f>SUM(Data_sheet_PTD!$N198:T198)</f>
        <v>0</v>
      </c>
      <c r="U198" s="15">
        <f>SUM(Data_sheet_PTD!$N198:U198)</f>
        <v>0</v>
      </c>
      <c r="V198" s="15">
        <f>SUM(Data_sheet_PTD!$N198:V198)</f>
        <v>0</v>
      </c>
      <c r="W198" s="15">
        <f>SUM(Data_sheet_PTD!$N198:W198)</f>
        <v>0</v>
      </c>
      <c r="X198" s="15">
        <f>SUM(Data_sheet_PTD!$N198:X198)</f>
        <v>0</v>
      </c>
      <c r="Y198" s="15">
        <f>SUM(Data_sheet_PTD!$N198:Y198)</f>
        <v>0</v>
      </c>
      <c r="Z198" s="16"/>
      <c r="AA198" s="15">
        <f>SUM(Data_sheet_PTD!$AA198:AA198)</f>
        <v>0</v>
      </c>
      <c r="AB198" s="15">
        <f>SUM(Data_sheet_PTD!$AA198:AB198)</f>
        <v>0</v>
      </c>
      <c r="AC198" s="15">
        <f>SUM(Data_sheet_PTD!$AA198:AC198)</f>
        <v>0</v>
      </c>
      <c r="AD198" s="15">
        <f>SUM(Data_sheet_PTD!$AA198:AD198)</f>
        <v>0</v>
      </c>
      <c r="AE198" s="15">
        <f>SUM(Data_sheet_PTD!$AA198:AE198)</f>
        <v>0</v>
      </c>
      <c r="AF198" s="15">
        <f>SUM(Data_sheet_PTD!$AA198:AF198)</f>
        <v>0</v>
      </c>
      <c r="AG198" s="15">
        <f>SUM(Data_sheet_PTD!$AA198:AG198)</f>
        <v>0</v>
      </c>
      <c r="AH198" s="15">
        <f>SUM(Data_sheet_PTD!$AA198:AH198)</f>
        <v>0</v>
      </c>
      <c r="AI198" s="15">
        <f>SUM(Data_sheet_PTD!$AA198:AI198)</f>
        <v>0</v>
      </c>
      <c r="AJ198" s="15">
        <f>SUM(Data_sheet_PTD!$AA198:AJ198)</f>
        <v>0</v>
      </c>
      <c r="AK198" s="15">
        <f>SUM(Data_sheet_PTD!$AA198:AK198)</f>
        <v>0</v>
      </c>
      <c r="AL198" s="15">
        <f>SUM(Data_sheet_PTD!$AA198:AL198)</f>
        <v>0</v>
      </c>
      <c r="AM198" s="16"/>
      <c r="AN198" s="15">
        <f>SUM(Data_sheet_PTD!$AN198:AN198)</f>
        <v>0</v>
      </c>
      <c r="AO198" s="15">
        <f>SUM(Data_sheet_PTD!$AN198:AO198)</f>
        <v>0</v>
      </c>
      <c r="AP198" s="15">
        <f>SUM(Data_sheet_PTD!$AN198:AP198)</f>
        <v>0</v>
      </c>
      <c r="AQ198" s="15">
        <f>SUM(Data_sheet_PTD!$AN198:AQ198)</f>
        <v>0</v>
      </c>
      <c r="AR198" s="15">
        <f>SUM(Data_sheet_PTD!$AN198:AR198)</f>
        <v>0</v>
      </c>
      <c r="AS198" s="15">
        <f>SUM(Data_sheet_PTD!$AN198:AS198)</f>
        <v>0</v>
      </c>
      <c r="AT198" s="15">
        <f>SUM(Data_sheet_PTD!$AN198:AT198)</f>
        <v>0</v>
      </c>
      <c r="AU198" s="15">
        <f>SUM(Data_sheet_PTD!$AN198:AU198)</f>
        <v>0</v>
      </c>
      <c r="AV198" s="15">
        <f>SUM(Data_sheet_PTD!$AN198:AV198)</f>
        <v>0</v>
      </c>
      <c r="AW198" s="15">
        <f>SUM(Data_sheet_PTD!$AN198:AW198)</f>
        <v>0</v>
      </c>
      <c r="AX198" s="15">
        <f>SUM(Data_sheet_PTD!$AN198:AX198)</f>
        <v>0</v>
      </c>
      <c r="AY198" s="15">
        <f>SUM(Data_sheet_PTD!$AN198:AY198)</f>
        <v>0</v>
      </c>
      <c r="AZ198" s="16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17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3"/>
      <c r="DA198" s="15">
        <f>SUM(Data_sheet_PTD!DA198:$DA198)</f>
        <v>0</v>
      </c>
      <c r="DB198" s="15">
        <f>SUM(Data_sheet_PTD!$DA198:DB198)</f>
        <v>0</v>
      </c>
      <c r="DC198" s="15">
        <f>SUM(Data_sheet_PTD!$DA198:DC198)</f>
        <v>0</v>
      </c>
      <c r="DD198" s="15">
        <f>SUM(Data_sheet_PTD!$DA198:DD198)</f>
        <v>0</v>
      </c>
      <c r="DE198" s="15">
        <f>SUM(Data_sheet_PTD!$DA198:DE198)</f>
        <v>0</v>
      </c>
      <c r="DF198" s="15">
        <f>SUM(Data_sheet_PTD!$DA198:DF198)</f>
        <v>0</v>
      </c>
      <c r="DG198" s="15">
        <f>SUM(Data_sheet_PTD!$DA198:DG198)</f>
        <v>0</v>
      </c>
      <c r="DH198" s="15">
        <f>SUM(Data_sheet_PTD!$DA198:DH198)</f>
        <v>0</v>
      </c>
      <c r="DI198" s="15">
        <f>SUM(Data_sheet_PTD!$DA198:DI198)</f>
        <v>0</v>
      </c>
      <c r="DJ198" s="15">
        <f>SUM(Data_sheet_PTD!$DA198:DJ198)</f>
        <v>0</v>
      </c>
      <c r="DK198" s="15">
        <f>SUM(Data_sheet_PTD!$DA198:DK198)</f>
        <v>0</v>
      </c>
      <c r="DL198" s="15">
        <f>SUM(Data_sheet_PTD!$DA198:DL198)</f>
        <v>0</v>
      </c>
      <c r="DM198" s="13"/>
      <c r="DN198" s="15">
        <f>SUM(Data_sheet_PTD!$DN198:DN198)</f>
        <v>0</v>
      </c>
      <c r="DO198" s="15">
        <f>SUM(Data_sheet_PTD!$DN198:DO198)</f>
        <v>0</v>
      </c>
      <c r="DP198" s="15">
        <f>SUM(Data_sheet_PTD!$DN198:DP198)</f>
        <v>0</v>
      </c>
      <c r="DQ198" s="15">
        <f>SUM(Data_sheet_PTD!$DN198:DQ198)</f>
        <v>0</v>
      </c>
      <c r="DR198" s="15">
        <f>SUM(Data_sheet_PTD!$DN198:DR198)</f>
        <v>0</v>
      </c>
      <c r="DS198" s="15">
        <f>SUM(Data_sheet_PTD!$DN198:DS198)</f>
        <v>0</v>
      </c>
      <c r="DT198" s="15">
        <f>SUM(Data_sheet_PTD!$DN198:DT198)</f>
        <v>0</v>
      </c>
      <c r="DU198" s="15">
        <f>SUM(Data_sheet_PTD!$DN198:DU198)</f>
        <v>0</v>
      </c>
      <c r="DV198" s="15">
        <f>SUM(Data_sheet_PTD!$DN198:DV198)</f>
        <v>0</v>
      </c>
      <c r="DW198" s="15">
        <f>SUM(Data_sheet_PTD!$DN198:DW198)</f>
        <v>0</v>
      </c>
      <c r="DX198" s="15">
        <f>SUM(Data_sheet_PTD!$DN198:DX198)</f>
        <v>0</v>
      </c>
      <c r="DY198" s="15">
        <f>SUM(Data_sheet_PTD!$DN198:DY198)</f>
        <v>0</v>
      </c>
      <c r="DZ198" s="13"/>
      <c r="EB198" s="22">
        <f t="shared" si="10"/>
        <v>0</v>
      </c>
      <c r="EC198" s="22">
        <f t="shared" si="10"/>
        <v>0</v>
      </c>
      <c r="ED198" s="22">
        <f t="shared" si="10"/>
        <v>0</v>
      </c>
      <c r="EE198" s="22">
        <f t="shared" si="10"/>
        <v>0</v>
      </c>
      <c r="EF198" s="22">
        <f t="shared" si="10"/>
        <v>0</v>
      </c>
      <c r="EG198" s="22">
        <f t="shared" si="10"/>
        <v>0</v>
      </c>
      <c r="EH198" s="22">
        <f t="shared" si="9"/>
        <v>0</v>
      </c>
      <c r="EI198" s="22">
        <f t="shared" si="9"/>
        <v>0</v>
      </c>
      <c r="EJ198" s="22">
        <f t="shared" si="9"/>
        <v>0</v>
      </c>
      <c r="EK198" s="22">
        <f t="shared" si="9"/>
        <v>0</v>
      </c>
      <c r="EL198" s="22">
        <f t="shared" si="9"/>
        <v>0</v>
      </c>
      <c r="EM198" s="22">
        <f t="shared" si="9"/>
        <v>0</v>
      </c>
    </row>
    <row r="199" spans="12:143" x14ac:dyDescent="0.3">
      <c r="L199" s="7"/>
      <c r="M199" t="s">
        <v>199</v>
      </c>
      <c r="N199" s="15">
        <f>SUM(Data_sheet_PTD!$N199:N199)</f>
        <v>0</v>
      </c>
      <c r="O199" s="15">
        <f>SUM(Data_sheet_PTD!$N199:O199)</f>
        <v>0</v>
      </c>
      <c r="P199" s="15">
        <f>SUM(Data_sheet_PTD!$N199:P199)</f>
        <v>0</v>
      </c>
      <c r="Q199" s="15">
        <f>SUM(Data_sheet_PTD!$N199:Q199)</f>
        <v>0</v>
      </c>
      <c r="R199" s="15">
        <f>SUM(Data_sheet_PTD!$N199:R199)</f>
        <v>0</v>
      </c>
      <c r="S199" s="15">
        <f>SUM(Data_sheet_PTD!$N199:S199)</f>
        <v>0</v>
      </c>
      <c r="T199" s="15">
        <f>SUM(Data_sheet_PTD!$N199:T199)</f>
        <v>0</v>
      </c>
      <c r="U199" s="15">
        <f>SUM(Data_sheet_PTD!$N199:U199)</f>
        <v>0</v>
      </c>
      <c r="V199" s="15">
        <f>SUM(Data_sheet_PTD!$N199:V199)</f>
        <v>0</v>
      </c>
      <c r="W199" s="15">
        <f>SUM(Data_sheet_PTD!$N199:W199)</f>
        <v>0</v>
      </c>
      <c r="X199" s="15">
        <f>SUM(Data_sheet_PTD!$N199:X199)</f>
        <v>0</v>
      </c>
      <c r="Y199" s="15">
        <f>SUM(Data_sheet_PTD!$N199:Y199)</f>
        <v>0</v>
      </c>
      <c r="Z199" s="16"/>
      <c r="AA199" s="15">
        <f>SUM(Data_sheet_PTD!$AA199:AA199)</f>
        <v>0</v>
      </c>
      <c r="AB199" s="15">
        <f>SUM(Data_sheet_PTD!$AA199:AB199)</f>
        <v>0</v>
      </c>
      <c r="AC199" s="15">
        <f>SUM(Data_sheet_PTD!$AA199:AC199)</f>
        <v>0</v>
      </c>
      <c r="AD199" s="15">
        <f>SUM(Data_sheet_PTD!$AA199:AD199)</f>
        <v>0</v>
      </c>
      <c r="AE199" s="15">
        <f>SUM(Data_sheet_PTD!$AA199:AE199)</f>
        <v>0</v>
      </c>
      <c r="AF199" s="15">
        <f>SUM(Data_sheet_PTD!$AA199:AF199)</f>
        <v>0</v>
      </c>
      <c r="AG199" s="15">
        <f>SUM(Data_sheet_PTD!$AA199:AG199)</f>
        <v>0</v>
      </c>
      <c r="AH199" s="15">
        <f>SUM(Data_sheet_PTD!$AA199:AH199)</f>
        <v>0</v>
      </c>
      <c r="AI199" s="15">
        <f>SUM(Data_sheet_PTD!$AA199:AI199)</f>
        <v>0</v>
      </c>
      <c r="AJ199" s="15">
        <f>SUM(Data_sheet_PTD!$AA199:AJ199)</f>
        <v>0</v>
      </c>
      <c r="AK199" s="15">
        <f>SUM(Data_sheet_PTD!$AA199:AK199)</f>
        <v>0</v>
      </c>
      <c r="AL199" s="15">
        <f>SUM(Data_sheet_PTD!$AA199:AL199)</f>
        <v>0</v>
      </c>
      <c r="AM199" s="16"/>
      <c r="AN199" s="15">
        <f>SUM(Data_sheet_PTD!$AN199:AN199)</f>
        <v>0</v>
      </c>
      <c r="AO199" s="15">
        <f>SUM(Data_sheet_PTD!$AN199:AO199)</f>
        <v>0</v>
      </c>
      <c r="AP199" s="15">
        <f>SUM(Data_sheet_PTD!$AN199:AP199)</f>
        <v>0</v>
      </c>
      <c r="AQ199" s="15">
        <f>SUM(Data_sheet_PTD!$AN199:AQ199)</f>
        <v>0</v>
      </c>
      <c r="AR199" s="15">
        <f>SUM(Data_sheet_PTD!$AN199:AR199)</f>
        <v>0</v>
      </c>
      <c r="AS199" s="15">
        <f>SUM(Data_sheet_PTD!$AN199:AS199)</f>
        <v>0</v>
      </c>
      <c r="AT199" s="15">
        <f>SUM(Data_sheet_PTD!$AN199:AT199)</f>
        <v>0</v>
      </c>
      <c r="AU199" s="15">
        <f>SUM(Data_sheet_PTD!$AN199:AU199)</f>
        <v>0</v>
      </c>
      <c r="AV199" s="15">
        <f>SUM(Data_sheet_PTD!$AN199:AV199)</f>
        <v>0</v>
      </c>
      <c r="AW199" s="15">
        <f>SUM(Data_sheet_PTD!$AN199:AW199)</f>
        <v>0</v>
      </c>
      <c r="AX199" s="15">
        <f>SUM(Data_sheet_PTD!$AN199:AX199)</f>
        <v>0</v>
      </c>
      <c r="AY199" s="15">
        <f>SUM(Data_sheet_PTD!$AN199:AY199)</f>
        <v>0</v>
      </c>
      <c r="AZ199" s="16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17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3"/>
      <c r="DA199" s="15">
        <f>SUM(Data_sheet_PTD!DA199:$DA199)</f>
        <v>0</v>
      </c>
      <c r="DB199" s="15">
        <f>SUM(Data_sheet_PTD!$DA199:DB199)</f>
        <v>0</v>
      </c>
      <c r="DC199" s="15">
        <f>SUM(Data_sheet_PTD!$DA199:DC199)</f>
        <v>0</v>
      </c>
      <c r="DD199" s="15">
        <f>SUM(Data_sheet_PTD!$DA199:DD199)</f>
        <v>0</v>
      </c>
      <c r="DE199" s="15">
        <f>SUM(Data_sheet_PTD!$DA199:DE199)</f>
        <v>0</v>
      </c>
      <c r="DF199" s="15">
        <f>SUM(Data_sheet_PTD!$DA199:DF199)</f>
        <v>0</v>
      </c>
      <c r="DG199" s="15">
        <f>SUM(Data_sheet_PTD!$DA199:DG199)</f>
        <v>0</v>
      </c>
      <c r="DH199" s="15">
        <f>SUM(Data_sheet_PTD!$DA199:DH199)</f>
        <v>0</v>
      </c>
      <c r="DI199" s="15">
        <f>SUM(Data_sheet_PTD!$DA199:DI199)</f>
        <v>0</v>
      </c>
      <c r="DJ199" s="15">
        <f>SUM(Data_sheet_PTD!$DA199:DJ199)</f>
        <v>0</v>
      </c>
      <c r="DK199" s="15">
        <f>SUM(Data_sheet_PTD!$DA199:DK199)</f>
        <v>0</v>
      </c>
      <c r="DL199" s="15">
        <f>SUM(Data_sheet_PTD!$DA199:DL199)</f>
        <v>0</v>
      </c>
      <c r="DM199" s="13"/>
      <c r="DN199" s="15">
        <f>SUM(Data_sheet_PTD!$DN199:DN199)</f>
        <v>0</v>
      </c>
      <c r="DO199" s="15">
        <f>SUM(Data_sheet_PTD!$DN199:DO199)</f>
        <v>0</v>
      </c>
      <c r="DP199" s="15">
        <f>SUM(Data_sheet_PTD!$DN199:DP199)</f>
        <v>0</v>
      </c>
      <c r="DQ199" s="15">
        <f>SUM(Data_sheet_PTD!$DN199:DQ199)</f>
        <v>0</v>
      </c>
      <c r="DR199" s="15">
        <f>SUM(Data_sheet_PTD!$DN199:DR199)</f>
        <v>0</v>
      </c>
      <c r="DS199" s="15">
        <f>SUM(Data_sheet_PTD!$DN199:DS199)</f>
        <v>0</v>
      </c>
      <c r="DT199" s="15">
        <f>SUM(Data_sheet_PTD!$DN199:DT199)</f>
        <v>0</v>
      </c>
      <c r="DU199" s="15">
        <f>SUM(Data_sheet_PTD!$DN199:DU199)</f>
        <v>0</v>
      </c>
      <c r="DV199" s="15">
        <f>SUM(Data_sheet_PTD!$DN199:DV199)</f>
        <v>0</v>
      </c>
      <c r="DW199" s="15">
        <f>SUM(Data_sheet_PTD!$DN199:DW199)</f>
        <v>0</v>
      </c>
      <c r="DX199" s="15">
        <f>SUM(Data_sheet_PTD!$DN199:DX199)</f>
        <v>0</v>
      </c>
      <c r="DY199" s="15">
        <f>SUM(Data_sheet_PTD!$DN199:DY199)</f>
        <v>0</v>
      </c>
      <c r="DZ199" s="13"/>
      <c r="EB199" s="22">
        <f t="shared" si="10"/>
        <v>0</v>
      </c>
      <c r="EC199" s="22">
        <f t="shared" si="10"/>
        <v>0</v>
      </c>
      <c r="ED199" s="22">
        <f t="shared" si="10"/>
        <v>0</v>
      </c>
      <c r="EE199" s="22">
        <f t="shared" si="10"/>
        <v>0</v>
      </c>
      <c r="EF199" s="22">
        <f t="shared" si="10"/>
        <v>0</v>
      </c>
      <c r="EG199" s="22">
        <f t="shared" si="10"/>
        <v>0</v>
      </c>
      <c r="EH199" s="22">
        <f t="shared" si="9"/>
        <v>0</v>
      </c>
      <c r="EI199" s="22">
        <f t="shared" si="9"/>
        <v>0</v>
      </c>
      <c r="EJ199" s="22">
        <f t="shared" si="9"/>
        <v>0</v>
      </c>
      <c r="EK199" s="22">
        <f t="shared" si="9"/>
        <v>0</v>
      </c>
      <c r="EL199" s="22">
        <f t="shared" si="9"/>
        <v>0</v>
      </c>
      <c r="EM199" s="22">
        <f t="shared" si="9"/>
        <v>0</v>
      </c>
    </row>
    <row r="200" spans="12:143" x14ac:dyDescent="0.3">
      <c r="L200" s="7"/>
      <c r="M200" t="s">
        <v>200</v>
      </c>
      <c r="N200" s="15">
        <f>SUM(Data_sheet_PTD!$N200:N200)</f>
        <v>40053.89</v>
      </c>
      <c r="O200" s="15">
        <f>SUM(Data_sheet_PTD!$N200:O200)</f>
        <v>84575.82</v>
      </c>
      <c r="P200" s="15">
        <f>SUM(Data_sheet_PTD!$N200:P200)</f>
        <v>136488.81</v>
      </c>
      <c r="Q200" s="15">
        <f>SUM(Data_sheet_PTD!$N200:Q200)</f>
        <v>206625.47</v>
      </c>
      <c r="R200" s="15">
        <f>SUM(Data_sheet_PTD!$N200:R200)</f>
        <v>275460.92</v>
      </c>
      <c r="S200" s="15">
        <f>SUM(Data_sheet_PTD!$N200:S200)</f>
        <v>356363.57999999996</v>
      </c>
      <c r="T200" s="15">
        <f>SUM(Data_sheet_PTD!$N200:T200)</f>
        <v>448617.79999999993</v>
      </c>
      <c r="U200" s="15">
        <f>SUM(Data_sheet_PTD!$N200:U200)</f>
        <v>530943.21</v>
      </c>
      <c r="V200" s="15">
        <f>SUM(Data_sheet_PTD!$N200:V200)</f>
        <v>600116.73</v>
      </c>
      <c r="W200" s="15">
        <f>SUM(Data_sheet_PTD!$N200:W200)</f>
        <v>670907.84</v>
      </c>
      <c r="X200" s="15">
        <f>SUM(Data_sheet_PTD!$N200:X200)</f>
        <v>721777.09</v>
      </c>
      <c r="Y200" s="15">
        <f>SUM(Data_sheet_PTD!$N200:Y200)</f>
        <v>766794.14</v>
      </c>
      <c r="Z200" s="16"/>
      <c r="AA200" s="15">
        <f>SUM(Data_sheet_PTD!$AA200:AA200)</f>
        <v>52864.2</v>
      </c>
      <c r="AB200" s="15">
        <f>SUM(Data_sheet_PTD!$AA200:AB200)</f>
        <v>106152.82999999999</v>
      </c>
      <c r="AC200" s="15">
        <f>SUM(Data_sheet_PTD!$AA200:AC200)</f>
        <v>177867.71999999997</v>
      </c>
      <c r="AD200" s="15">
        <f>SUM(Data_sheet_PTD!$AA200:AD200)</f>
        <v>265754.76999999996</v>
      </c>
      <c r="AE200" s="15">
        <f>SUM(Data_sheet_PTD!$AA200:AE200)</f>
        <v>369925.41</v>
      </c>
      <c r="AF200" s="15">
        <f>SUM(Data_sheet_PTD!$AA200:AF200)</f>
        <v>484351.07999999996</v>
      </c>
      <c r="AG200" s="15">
        <f>SUM(Data_sheet_PTD!$AA200:AG200)</f>
        <v>588980.1</v>
      </c>
      <c r="AH200" s="15">
        <f>SUM(Data_sheet_PTD!$AA200:AH200)</f>
        <v>687414.01</v>
      </c>
      <c r="AI200" s="15">
        <f>SUM(Data_sheet_PTD!$AA200:AI200)</f>
        <v>771258.04</v>
      </c>
      <c r="AJ200" s="15">
        <f>SUM(Data_sheet_PTD!$AA200:AJ200)</f>
        <v>846818.17</v>
      </c>
      <c r="AK200" s="15">
        <f>SUM(Data_sheet_PTD!$AA200:AK200)</f>
        <v>903739.75</v>
      </c>
      <c r="AL200" s="15">
        <f>SUM(Data_sheet_PTD!$AA200:AL200)</f>
        <v>956301.67</v>
      </c>
      <c r="AM200" s="16"/>
      <c r="AN200" s="15">
        <f>SUM(Data_sheet_PTD!$AN200:AN200)</f>
        <v>63756.12</v>
      </c>
      <c r="AO200" s="15">
        <f>SUM(Data_sheet_PTD!$AN200:AO200)</f>
        <v>132127.83000000002</v>
      </c>
      <c r="AP200" s="15">
        <f>SUM(Data_sheet_PTD!$AN200:AP200)</f>
        <v>202471.93000000002</v>
      </c>
      <c r="AQ200" s="15">
        <f>SUM(Data_sheet_PTD!$AN200:AQ200)</f>
        <v>279896.26</v>
      </c>
      <c r="AR200" s="15">
        <f>SUM(Data_sheet_PTD!$AN200:AR200)</f>
        <v>374715.07</v>
      </c>
      <c r="AS200" s="15">
        <f>SUM(Data_sheet_PTD!$AN200:AS200)</f>
        <v>474180.81</v>
      </c>
      <c r="AT200" s="15">
        <f>SUM(Data_sheet_PTD!$AN200:AT200)</f>
        <v>573587.79</v>
      </c>
      <c r="AU200" s="15">
        <f>SUM(Data_sheet_PTD!$AN200:AU200)</f>
        <v>675661.27</v>
      </c>
      <c r="AV200" s="15">
        <f>SUM(Data_sheet_PTD!$AN200:AV200)</f>
        <v>749750.27</v>
      </c>
      <c r="AW200" s="15">
        <f>SUM(Data_sheet_PTD!$AN200:AW200)</f>
        <v>821025.88</v>
      </c>
      <c r="AX200" s="15">
        <f>SUM(Data_sheet_PTD!$AN200:AX200)</f>
        <v>873711.7</v>
      </c>
      <c r="AY200" s="15">
        <f>SUM(Data_sheet_PTD!$AN200:AY200)</f>
        <v>923462.6399999999</v>
      </c>
      <c r="AZ200" s="16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17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3"/>
      <c r="DA200" s="15">
        <f>SUM(Data_sheet_PTD!DA200:$DA200)</f>
        <v>3904.9479452054925</v>
      </c>
      <c r="DB200" s="15">
        <f>SUM(Data_sheet_PTD!$DA200:DB200)</f>
        <v>15241.63287671235</v>
      </c>
      <c r="DC200" s="15">
        <f>SUM(Data_sheet_PTD!$DA200:DC200)</f>
        <v>10016.371643835635</v>
      </c>
      <c r="DD200" s="15">
        <f>SUM(Data_sheet_PTD!$DA200:DD200)</f>
        <v>-446.34835616436976</v>
      </c>
      <c r="DE200" s="15">
        <f>SUM(Data_sheet_PTD!$DA200:DE200)</f>
        <v>-9798.1783561643733</v>
      </c>
      <c r="DF200" s="15">
        <f>SUM(Data_sheet_PTD!$DA200:DF200)</f>
        <v>-24758.108356164354</v>
      </c>
      <c r="DG200" s="15">
        <f>SUM(Data_sheet_PTD!$DA200:DG200)</f>
        <v>-29980.148356164358</v>
      </c>
      <c r="DH200" s="15">
        <f>SUM(Data_sheet_PTD!$DA200:DH200)</f>
        <v>-26340.578356164366</v>
      </c>
      <c r="DI200" s="15">
        <f>SUM(Data_sheet_PTD!$DA200:DI200)</f>
        <v>-36095.608356164361</v>
      </c>
      <c r="DJ200" s="15">
        <f>SUM(Data_sheet_PTD!$DA200:DJ200)</f>
        <v>-40380.128356164372</v>
      </c>
      <c r="DK200" s="15">
        <f>SUM(Data_sheet_PTD!$DA200:DK200)</f>
        <v>-44615.888356164367</v>
      </c>
      <c r="DL200" s="15">
        <f>SUM(Data_sheet_PTD!$DA200:DL200)</f>
        <v>-47426.86835616437</v>
      </c>
      <c r="DM200" s="13"/>
      <c r="DN200" s="15">
        <f>SUM(Data_sheet_PTD!$DN200:DN200)</f>
        <v>6986.972054794518</v>
      </c>
      <c r="DO200" s="15">
        <f>SUM(Data_sheet_PTD!$DN200:DO200)</f>
        <v>10733.367123287673</v>
      </c>
      <c r="DP200" s="15">
        <f>SUM(Data_sheet_PTD!$DN200:DP200)</f>
        <v>14587.83835616439</v>
      </c>
      <c r="DQ200" s="15">
        <f>SUM(Data_sheet_PTD!$DN200:DQ200)</f>
        <v>14587.83835616439</v>
      </c>
      <c r="DR200" s="15">
        <f>SUM(Data_sheet_PTD!$DN200:DR200)</f>
        <v>14587.83835616439</v>
      </c>
      <c r="DS200" s="15">
        <f>SUM(Data_sheet_PTD!$DN200:DS200)</f>
        <v>14587.83835616439</v>
      </c>
      <c r="DT200" s="15">
        <f>SUM(Data_sheet_PTD!$DN200:DT200)</f>
        <v>14587.83835616439</v>
      </c>
      <c r="DU200" s="15">
        <f>SUM(Data_sheet_PTD!$DN200:DU200)</f>
        <v>14587.83835616439</v>
      </c>
      <c r="DV200" s="15">
        <f>SUM(Data_sheet_PTD!$DN200:DV200)</f>
        <v>14587.83835616439</v>
      </c>
      <c r="DW200" s="15">
        <f>SUM(Data_sheet_PTD!$DN200:DW200)</f>
        <v>14587.83835616439</v>
      </c>
      <c r="DX200" s="15">
        <f>SUM(Data_sheet_PTD!$DN200:DX200)</f>
        <v>14587.83835616439</v>
      </c>
      <c r="DY200" s="15">
        <f>SUM(Data_sheet_PTD!$DN200:DY200)</f>
        <v>14587.83835616439</v>
      </c>
      <c r="DZ200" s="13"/>
      <c r="EB200" s="22">
        <f t="shared" si="10"/>
        <v>0</v>
      </c>
      <c r="EC200" s="22">
        <f t="shared" si="10"/>
        <v>0</v>
      </c>
      <c r="ED200" s="22">
        <f t="shared" si="10"/>
        <v>0</v>
      </c>
      <c r="EE200" s="22">
        <f t="shared" si="10"/>
        <v>2.9103830456733704E-11</v>
      </c>
      <c r="EF200" s="22">
        <f t="shared" si="10"/>
        <v>1.6370904631912708E-11</v>
      </c>
      <c r="EG200" s="22">
        <f t="shared" si="10"/>
        <v>0</v>
      </c>
      <c r="EH200" s="22">
        <f t="shared" si="9"/>
        <v>2.9103830456733704E-11</v>
      </c>
      <c r="EI200" s="22">
        <f t="shared" si="9"/>
        <v>-1.4551915228366852E-11</v>
      </c>
      <c r="EJ200" s="22">
        <f t="shared" si="9"/>
        <v>-4.7293724492192268E-11</v>
      </c>
      <c r="EK200" s="22">
        <f t="shared" si="9"/>
        <v>-5.4569682106375694E-11</v>
      </c>
      <c r="EL200" s="22">
        <f t="shared" si="9"/>
        <v>-6.9121597334742546E-11</v>
      </c>
      <c r="EM200" s="22">
        <f t="shared" si="9"/>
        <v>-1.6007106751203537E-10</v>
      </c>
    </row>
    <row r="201" spans="12:143" x14ac:dyDescent="0.3">
      <c r="L201" s="7"/>
      <c r="M201" t="s">
        <v>201</v>
      </c>
      <c r="N201" s="15">
        <f>SUM(Data_sheet_PTD!$N201:N201)</f>
        <v>33844.75</v>
      </c>
      <c r="O201" s="15">
        <f>SUM(Data_sheet_PTD!$N201:O201)</f>
        <v>73925.56</v>
      </c>
      <c r="P201" s="15">
        <f>SUM(Data_sheet_PTD!$N201:P201)</f>
        <v>119081.45</v>
      </c>
      <c r="Q201" s="15">
        <f>SUM(Data_sheet_PTD!$N201:Q201)</f>
        <v>177571.65</v>
      </c>
      <c r="R201" s="15">
        <f>SUM(Data_sheet_PTD!$N201:R201)</f>
        <v>229117.08</v>
      </c>
      <c r="S201" s="15">
        <f>SUM(Data_sheet_PTD!$N201:S201)</f>
        <v>285522.14999999997</v>
      </c>
      <c r="T201" s="15">
        <f>SUM(Data_sheet_PTD!$N201:T201)</f>
        <v>342770.79</v>
      </c>
      <c r="U201" s="15">
        <f>SUM(Data_sheet_PTD!$N201:U201)</f>
        <v>393965.41</v>
      </c>
      <c r="V201" s="15">
        <f>SUM(Data_sheet_PTD!$N201:V201)</f>
        <v>438661.82999999996</v>
      </c>
      <c r="W201" s="15">
        <f>SUM(Data_sheet_PTD!$N201:W201)</f>
        <v>483343.6</v>
      </c>
      <c r="X201" s="15">
        <f>SUM(Data_sheet_PTD!$N201:X201)</f>
        <v>515269.67</v>
      </c>
      <c r="Y201" s="15">
        <f>SUM(Data_sheet_PTD!$N201:Y201)</f>
        <v>544096.12</v>
      </c>
      <c r="Z201" s="16"/>
      <c r="AA201" s="15">
        <f>SUM(Data_sheet_PTD!$AA201:AA201)</f>
        <v>38088.76</v>
      </c>
      <c r="AB201" s="15">
        <f>SUM(Data_sheet_PTD!$AA201:AB201)</f>
        <v>75862.570000000007</v>
      </c>
      <c r="AC201" s="15">
        <f>SUM(Data_sheet_PTD!$AA201:AC201)</f>
        <v>135506.05000000002</v>
      </c>
      <c r="AD201" s="15">
        <f>SUM(Data_sheet_PTD!$AA201:AD201)</f>
        <v>197885.22000000003</v>
      </c>
      <c r="AE201" s="15">
        <f>SUM(Data_sheet_PTD!$AA201:AE201)</f>
        <v>265238.5</v>
      </c>
      <c r="AF201" s="15">
        <f>SUM(Data_sheet_PTD!$AA201:AF201)</f>
        <v>345915.26</v>
      </c>
      <c r="AG201" s="15">
        <f>SUM(Data_sheet_PTD!$AA201:AG201)</f>
        <v>423273.3</v>
      </c>
      <c r="AH201" s="15">
        <f>SUM(Data_sheet_PTD!$AA201:AH201)</f>
        <v>499213.23</v>
      </c>
      <c r="AI201" s="15">
        <f>SUM(Data_sheet_PTD!$AA201:AI201)</f>
        <v>565281.61</v>
      </c>
      <c r="AJ201" s="15">
        <f>SUM(Data_sheet_PTD!$AA201:AJ201)</f>
        <v>618996.35</v>
      </c>
      <c r="AK201" s="15">
        <f>SUM(Data_sheet_PTD!$AA201:AK201)</f>
        <v>659384.59</v>
      </c>
      <c r="AL201" s="15">
        <f>SUM(Data_sheet_PTD!$AA201:AL201)</f>
        <v>696328.49</v>
      </c>
      <c r="AM201" s="16"/>
      <c r="AN201" s="15">
        <f>SUM(Data_sheet_PTD!$AN201:AN201)</f>
        <v>49958.92</v>
      </c>
      <c r="AO201" s="15">
        <f>SUM(Data_sheet_PTD!$AN201:AO201)</f>
        <v>105296.26999999999</v>
      </c>
      <c r="AP201" s="15">
        <f>SUM(Data_sheet_PTD!$AN201:AP201)</f>
        <v>169356.13999999998</v>
      </c>
      <c r="AQ201" s="15">
        <f>SUM(Data_sheet_PTD!$AN201:AQ201)</f>
        <v>234161.19</v>
      </c>
      <c r="AR201" s="15">
        <f>SUM(Data_sheet_PTD!$AN201:AR201)</f>
        <v>306074.98</v>
      </c>
      <c r="AS201" s="15">
        <f>SUM(Data_sheet_PTD!$AN201:AS201)</f>
        <v>380813.79</v>
      </c>
      <c r="AT201" s="15">
        <f>SUM(Data_sheet_PTD!$AN201:AT201)</f>
        <v>446370.32999999996</v>
      </c>
      <c r="AU201" s="15">
        <f>SUM(Data_sheet_PTD!$AN201:AU201)</f>
        <v>523850.83999999997</v>
      </c>
      <c r="AV201" s="15">
        <f>SUM(Data_sheet_PTD!$AN201:AV201)</f>
        <v>587754.77</v>
      </c>
      <c r="AW201" s="15">
        <f>SUM(Data_sheet_PTD!$AN201:AW201)</f>
        <v>641396.88</v>
      </c>
      <c r="AX201" s="15">
        <f>SUM(Data_sheet_PTD!$AN201:AX201)</f>
        <v>682300.93</v>
      </c>
      <c r="AY201" s="15">
        <f>SUM(Data_sheet_PTD!$AN201:AY201)</f>
        <v>720723.76</v>
      </c>
      <c r="AZ201" s="16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17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3"/>
      <c r="DA201" s="15">
        <f>SUM(Data_sheet_PTD!DA201:$DA201)</f>
        <v>7648.2794366197159</v>
      </c>
      <c r="DB201" s="15">
        <f>SUM(Data_sheet_PTD!$DA201:DB201)</f>
        <v>23653.020845070416</v>
      </c>
      <c r="DC201" s="15">
        <f>SUM(Data_sheet_PTD!$DA201:DC201)</f>
        <v>28069.410845070423</v>
      </c>
      <c r="DD201" s="15">
        <f>SUM(Data_sheet_PTD!$DA201:DD201)</f>
        <v>30495.290845070427</v>
      </c>
      <c r="DE201" s="15">
        <f>SUM(Data_sheet_PTD!$DA201:DE201)</f>
        <v>35055.800845070422</v>
      </c>
      <c r="DF201" s="15">
        <f>SUM(Data_sheet_PTD!$DA201:DF201)</f>
        <v>29117.850845070428</v>
      </c>
      <c r="DG201" s="15">
        <f>SUM(Data_sheet_PTD!$DA201:DG201)</f>
        <v>17316.350845070425</v>
      </c>
      <c r="DH201" s="15">
        <f>SUM(Data_sheet_PTD!$DA201:DH201)</f>
        <v>18856.930845070427</v>
      </c>
      <c r="DI201" s="15">
        <f>SUM(Data_sheet_PTD!$DA201:DI201)</f>
        <v>16692.480845070415</v>
      </c>
      <c r="DJ201" s="15">
        <f>SUM(Data_sheet_PTD!$DA201:DJ201)</f>
        <v>15150.203995755344</v>
      </c>
      <c r="DK201" s="15">
        <f>SUM(Data_sheet_PTD!$DA201:DK201)</f>
        <v>14545.355091645753</v>
      </c>
      <c r="DL201" s="15">
        <f>SUM(Data_sheet_PTD!$DA201:DL201)</f>
        <v>14971.604817673155</v>
      </c>
      <c r="DM201" s="13"/>
      <c r="DN201" s="15">
        <f>SUM(Data_sheet_PTD!$DN201:DN201)</f>
        <v>4221.8805633802776</v>
      </c>
      <c r="DO201" s="15">
        <f>SUM(Data_sheet_PTD!$DN201:DO201)</f>
        <v>5780.6791549295749</v>
      </c>
      <c r="DP201" s="15">
        <f>SUM(Data_sheet_PTD!$DN201:DP201)</f>
        <v>5780.6791549295749</v>
      </c>
      <c r="DQ201" s="15">
        <f>SUM(Data_sheet_PTD!$DN201:DQ201)</f>
        <v>5780.6791549295749</v>
      </c>
      <c r="DR201" s="15">
        <f>SUM(Data_sheet_PTD!$DN201:DR201)</f>
        <v>5780.6791549295749</v>
      </c>
      <c r="DS201" s="15">
        <f>SUM(Data_sheet_PTD!$DN201:DS201)</f>
        <v>5780.6791549295749</v>
      </c>
      <c r="DT201" s="15">
        <f>SUM(Data_sheet_PTD!$DN201:DT201)</f>
        <v>5780.6791549295749</v>
      </c>
      <c r="DU201" s="15">
        <f>SUM(Data_sheet_PTD!$DN201:DU201)</f>
        <v>5780.6791549295749</v>
      </c>
      <c r="DV201" s="15">
        <f>SUM(Data_sheet_PTD!$DN201:DV201)</f>
        <v>5780.6791549295749</v>
      </c>
      <c r="DW201" s="15">
        <f>SUM(Data_sheet_PTD!$DN201:DW201)</f>
        <v>7250.3260042446445</v>
      </c>
      <c r="DX201" s="15">
        <f>SUM(Data_sheet_PTD!$DN201:DX201)</f>
        <v>8370.984908354234</v>
      </c>
      <c r="DY201" s="15">
        <f>SUM(Data_sheet_PTD!$DN201:DY201)</f>
        <v>9423.6651823268385</v>
      </c>
      <c r="DZ201" s="13"/>
      <c r="EB201" s="22">
        <f t="shared" si="10"/>
        <v>0</v>
      </c>
      <c r="EC201" s="22">
        <f t="shared" si="10"/>
        <v>0</v>
      </c>
      <c r="ED201" s="22">
        <f t="shared" si="10"/>
        <v>0</v>
      </c>
      <c r="EE201" s="22">
        <f t="shared" si="10"/>
        <v>0</v>
      </c>
      <c r="EF201" s="22">
        <f t="shared" si="10"/>
        <v>0</v>
      </c>
      <c r="EG201" s="22">
        <f t="shared" si="10"/>
        <v>0</v>
      </c>
      <c r="EH201" s="22">
        <f t="shared" si="9"/>
        <v>-2.9103830456733704E-11</v>
      </c>
      <c r="EI201" s="22">
        <f t="shared" si="9"/>
        <v>0</v>
      </c>
      <c r="EJ201" s="22">
        <f t="shared" si="9"/>
        <v>4.3655745685100555E-11</v>
      </c>
      <c r="EK201" s="22">
        <f t="shared" si="9"/>
        <v>4.0017766878008842E-11</v>
      </c>
      <c r="EL201" s="22">
        <f t="shared" si="9"/>
        <v>9.4587448984384537E-11</v>
      </c>
      <c r="EM201" s="22">
        <f t="shared" si="9"/>
        <v>0</v>
      </c>
    </row>
    <row r="202" spans="12:143" x14ac:dyDescent="0.3">
      <c r="L202" s="7"/>
      <c r="M202" t="s">
        <v>202</v>
      </c>
      <c r="N202" s="15">
        <f>SUM(Data_sheet_PTD!$N202:N202)</f>
        <v>25110.38</v>
      </c>
      <c r="O202" s="15">
        <f>SUM(Data_sheet_PTD!$N202:O202)</f>
        <v>52192.31</v>
      </c>
      <c r="P202" s="15">
        <f>SUM(Data_sheet_PTD!$N202:P202)</f>
        <v>87534.78</v>
      </c>
      <c r="Q202" s="15">
        <f>SUM(Data_sheet_PTD!$N202:Q202)</f>
        <v>135715.97</v>
      </c>
      <c r="R202" s="15">
        <f>SUM(Data_sheet_PTD!$N202:R202)</f>
        <v>183824.71</v>
      </c>
      <c r="S202" s="15">
        <f>SUM(Data_sheet_PTD!$N202:S202)</f>
        <v>233421.94999999998</v>
      </c>
      <c r="T202" s="15">
        <f>SUM(Data_sheet_PTD!$N202:T202)</f>
        <v>289057.43</v>
      </c>
      <c r="U202" s="15">
        <f>SUM(Data_sheet_PTD!$N202:U202)</f>
        <v>336384.15</v>
      </c>
      <c r="V202" s="15">
        <f>SUM(Data_sheet_PTD!$N202:V202)</f>
        <v>376726.45</v>
      </c>
      <c r="W202" s="15">
        <f>SUM(Data_sheet_PTD!$N202:W202)</f>
        <v>410712.72000000003</v>
      </c>
      <c r="X202" s="15">
        <f>SUM(Data_sheet_PTD!$N202:X202)</f>
        <v>438763.74000000005</v>
      </c>
      <c r="Y202" s="15">
        <f>SUM(Data_sheet_PTD!$N202:Y202)</f>
        <v>465677.82000000007</v>
      </c>
      <c r="Z202" s="16"/>
      <c r="AA202" s="15">
        <f>SUM(Data_sheet_PTD!$AA202:AA202)</f>
        <v>33047.51</v>
      </c>
      <c r="AB202" s="15">
        <f>SUM(Data_sheet_PTD!$AA202:AB202)</f>
        <v>66818.720000000001</v>
      </c>
      <c r="AC202" s="15">
        <f>SUM(Data_sheet_PTD!$AA202:AC202)</f>
        <v>109489</v>
      </c>
      <c r="AD202" s="15">
        <f>SUM(Data_sheet_PTD!$AA202:AD202)</f>
        <v>160959.33000000002</v>
      </c>
      <c r="AE202" s="15">
        <f>SUM(Data_sheet_PTD!$AA202:AE202)</f>
        <v>221949.59000000003</v>
      </c>
      <c r="AF202" s="15">
        <f>SUM(Data_sheet_PTD!$AA202:AF202)</f>
        <v>289659.53000000003</v>
      </c>
      <c r="AG202" s="15">
        <f>SUM(Data_sheet_PTD!$AA202:AG202)</f>
        <v>356213.42000000004</v>
      </c>
      <c r="AH202" s="15">
        <f>SUM(Data_sheet_PTD!$AA202:AH202)</f>
        <v>411454.65</v>
      </c>
      <c r="AI202" s="15">
        <f>SUM(Data_sheet_PTD!$AA202:AI202)</f>
        <v>463454.31000000006</v>
      </c>
      <c r="AJ202" s="15">
        <f>SUM(Data_sheet_PTD!$AA202:AJ202)</f>
        <v>507988.66000000003</v>
      </c>
      <c r="AK202" s="15">
        <f>SUM(Data_sheet_PTD!$AA202:AK202)</f>
        <v>537603.87</v>
      </c>
      <c r="AL202" s="15">
        <f>SUM(Data_sheet_PTD!$AA202:AL202)</f>
        <v>566865.61</v>
      </c>
      <c r="AM202" s="16"/>
      <c r="AN202" s="15">
        <f>SUM(Data_sheet_PTD!$AN202:AN202)</f>
        <v>38467.11</v>
      </c>
      <c r="AO202" s="15">
        <f>SUM(Data_sheet_PTD!$AN202:AO202)</f>
        <v>84057.15</v>
      </c>
      <c r="AP202" s="15">
        <f>SUM(Data_sheet_PTD!$AN202:AP202)</f>
        <v>135541.97999999998</v>
      </c>
      <c r="AQ202" s="15">
        <f>SUM(Data_sheet_PTD!$AN202:AQ202)</f>
        <v>190317.75999999998</v>
      </c>
      <c r="AR202" s="15">
        <f>SUM(Data_sheet_PTD!$AN202:AR202)</f>
        <v>252821.55</v>
      </c>
      <c r="AS202" s="15">
        <f>SUM(Data_sheet_PTD!$AN202:AS202)</f>
        <v>320266.94</v>
      </c>
      <c r="AT202" s="15">
        <f>SUM(Data_sheet_PTD!$AN202:AT202)</f>
        <v>379287.71</v>
      </c>
      <c r="AU202" s="15">
        <f>SUM(Data_sheet_PTD!$AN202:AU202)</f>
        <v>443233.07</v>
      </c>
      <c r="AV202" s="15">
        <f>SUM(Data_sheet_PTD!$AN202:AV202)</f>
        <v>489835.96</v>
      </c>
      <c r="AW202" s="15">
        <f>SUM(Data_sheet_PTD!$AN202:AW202)</f>
        <v>531554.58000000007</v>
      </c>
      <c r="AX202" s="15">
        <f>SUM(Data_sheet_PTD!$AN202:AX202)</f>
        <v>568014.6100000001</v>
      </c>
      <c r="AY202" s="15">
        <f>SUM(Data_sheet_PTD!$AN202:AY202)</f>
        <v>602445.07000000007</v>
      </c>
      <c r="AZ202" s="16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17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3"/>
      <c r="DA202" s="15">
        <f>SUM(Data_sheet_PTD!DA202:$DA202)</f>
        <v>3129.8910714285712</v>
      </c>
      <c r="DB202" s="15">
        <f>SUM(Data_sheet_PTD!$DA202:DB202)</f>
        <v>12235.028214285718</v>
      </c>
      <c r="DC202" s="15">
        <f>SUM(Data_sheet_PTD!$DA202:DC202)</f>
        <v>16315.340972906413</v>
      </c>
      <c r="DD202" s="15">
        <f>SUM(Data_sheet_PTD!$DA202:DD202)</f>
        <v>17731.970972906405</v>
      </c>
      <c r="DE202" s="15">
        <f>SUM(Data_sheet_PTD!$DA202:DE202)</f>
        <v>17090.19786945813</v>
      </c>
      <c r="DF202" s="15">
        <f>SUM(Data_sheet_PTD!$DA202:DF202)</f>
        <v>14499.944766009852</v>
      </c>
      <c r="DG202" s="15">
        <f>SUM(Data_sheet_PTD!$DA202:DG202)</f>
        <v>4931.625800492604</v>
      </c>
      <c r="DH202" s="15">
        <f>SUM(Data_sheet_PTD!$DA202:DH202)</f>
        <v>11430.743386699496</v>
      </c>
      <c r="DI202" s="15">
        <f>SUM(Data_sheet_PTD!$DA202:DI202)</f>
        <v>4426.9771798029396</v>
      </c>
      <c r="DJ202" s="15">
        <f>SUM(Data_sheet_PTD!$DA202:DJ202)</f>
        <v>172.6740763546577</v>
      </c>
      <c r="DK202" s="15">
        <f>SUM(Data_sheet_PTD!$DA202:DK202)</f>
        <v>5760.2516625615526</v>
      </c>
      <c r="DL202" s="15">
        <f>SUM(Data_sheet_PTD!$DA202:DL202)</f>
        <v>9741.7144211822488</v>
      </c>
      <c r="DM202" s="13"/>
      <c r="DN202" s="15">
        <f>SUM(Data_sheet_PTD!$DN202:DN202)</f>
        <v>2289.7089285714255</v>
      </c>
      <c r="DO202" s="15">
        <f>SUM(Data_sheet_PTD!$DN202:DO202)</f>
        <v>5003.401785714279</v>
      </c>
      <c r="DP202" s="15">
        <f>SUM(Data_sheet_PTD!$DN202:DP202)</f>
        <v>9737.6390270935881</v>
      </c>
      <c r="DQ202" s="15">
        <f>SUM(Data_sheet_PTD!$DN202:DQ202)</f>
        <v>11626.45902709359</v>
      </c>
      <c r="DR202" s="15">
        <f>SUM(Data_sheet_PTD!$DN202:DR202)</f>
        <v>13781.762130541867</v>
      </c>
      <c r="DS202" s="15">
        <f>SUM(Data_sheet_PTD!$DN202:DS202)</f>
        <v>16107.465233990144</v>
      </c>
      <c r="DT202" s="15">
        <f>SUM(Data_sheet_PTD!$DN202:DT202)</f>
        <v>18142.664199507388</v>
      </c>
      <c r="DU202" s="15">
        <f>SUM(Data_sheet_PTD!$DN202:DU202)</f>
        <v>20347.676613300493</v>
      </c>
      <c r="DV202" s="15">
        <f>SUM(Data_sheet_PTD!$DN202:DV202)</f>
        <v>21954.672820197047</v>
      </c>
      <c r="DW202" s="15">
        <f>SUM(Data_sheet_PTD!$DN202:DW202)</f>
        <v>23393.245923645325</v>
      </c>
      <c r="DX202" s="15">
        <f>SUM(Data_sheet_PTD!$DN202:DX202)</f>
        <v>24650.48833743843</v>
      </c>
      <c r="DY202" s="15">
        <f>SUM(Data_sheet_PTD!$DN202:DY202)</f>
        <v>25837.745578817743</v>
      </c>
      <c r="DZ202" s="13"/>
      <c r="EB202" s="22">
        <f t="shared" si="10"/>
        <v>0</v>
      </c>
      <c r="EC202" s="22">
        <f t="shared" si="10"/>
        <v>0</v>
      </c>
      <c r="ED202" s="22">
        <f t="shared" si="10"/>
        <v>0</v>
      </c>
      <c r="EE202" s="22">
        <f t="shared" si="10"/>
        <v>-2.9103830456733704E-11</v>
      </c>
      <c r="EF202" s="22">
        <f t="shared" si="10"/>
        <v>-3.637978807091713E-11</v>
      </c>
      <c r="EG202" s="22">
        <f t="shared" si="10"/>
        <v>0</v>
      </c>
      <c r="EH202" s="22">
        <f t="shared" si="9"/>
        <v>0</v>
      </c>
      <c r="EI202" s="22">
        <f t="shared" si="9"/>
        <v>0</v>
      </c>
      <c r="EJ202" s="22">
        <f t="shared" si="9"/>
        <v>0</v>
      </c>
      <c r="EK202" s="22">
        <f t="shared" si="9"/>
        <v>5.8207660913467407E-11</v>
      </c>
      <c r="EL202" s="22">
        <f t="shared" si="9"/>
        <v>1.2369127944111824E-10</v>
      </c>
      <c r="EM202" s="22">
        <f t="shared" si="9"/>
        <v>8.7311491370201111E-11</v>
      </c>
    </row>
    <row r="203" spans="12:143" x14ac:dyDescent="0.3">
      <c r="L203" s="7"/>
      <c r="M203" t="s">
        <v>203</v>
      </c>
      <c r="N203" s="15">
        <f>SUM(Data_sheet_PTD!$N203:N203)</f>
        <v>11018.05</v>
      </c>
      <c r="O203" s="15">
        <f>SUM(Data_sheet_PTD!$N203:O203)</f>
        <v>20447.05</v>
      </c>
      <c r="P203" s="15">
        <f>SUM(Data_sheet_PTD!$N203:P203)</f>
        <v>36323.96</v>
      </c>
      <c r="Q203" s="15">
        <f>SUM(Data_sheet_PTD!$N203:Q203)</f>
        <v>50341.86</v>
      </c>
      <c r="R203" s="15">
        <f>SUM(Data_sheet_PTD!$N203:R203)</f>
        <v>60030.84</v>
      </c>
      <c r="S203" s="15">
        <f>SUM(Data_sheet_PTD!$N203:S203)</f>
        <v>68797.13</v>
      </c>
      <c r="T203" s="15">
        <f>SUM(Data_sheet_PTD!$N203:T203)</f>
        <v>78097.61</v>
      </c>
      <c r="U203" s="15">
        <f>SUM(Data_sheet_PTD!$N203:U203)</f>
        <v>84150.31</v>
      </c>
      <c r="V203" s="15">
        <f>SUM(Data_sheet_PTD!$N203:V203)</f>
        <v>90184.639999999999</v>
      </c>
      <c r="W203" s="15">
        <f>SUM(Data_sheet_PTD!$N203:W203)</f>
        <v>98385</v>
      </c>
      <c r="X203" s="15">
        <f>SUM(Data_sheet_PTD!$N203:X203)</f>
        <v>110605.87</v>
      </c>
      <c r="Y203" s="15">
        <f>SUM(Data_sheet_PTD!$N203:Y203)</f>
        <v>120209.29</v>
      </c>
      <c r="Z203" s="16"/>
      <c r="AA203" s="15">
        <f>SUM(Data_sheet_PTD!$AA203:AA203)</f>
        <v>8664.84</v>
      </c>
      <c r="AB203" s="15">
        <f>SUM(Data_sheet_PTD!$AA203:AB203)</f>
        <v>18264.150000000001</v>
      </c>
      <c r="AC203" s="15">
        <f>SUM(Data_sheet_PTD!$AA203:AC203)</f>
        <v>31060.560000000001</v>
      </c>
      <c r="AD203" s="15">
        <f>SUM(Data_sheet_PTD!$AA203:AD203)</f>
        <v>46804.270000000004</v>
      </c>
      <c r="AE203" s="15">
        <f>SUM(Data_sheet_PTD!$AA203:AE203)</f>
        <v>57620.130000000005</v>
      </c>
      <c r="AF203" s="15">
        <f>SUM(Data_sheet_PTD!$AA203:AF203)</f>
        <v>67780.510000000009</v>
      </c>
      <c r="AG203" s="15">
        <f>SUM(Data_sheet_PTD!$AA203:AG203)</f>
        <v>77689.150000000009</v>
      </c>
      <c r="AH203" s="15">
        <f>SUM(Data_sheet_PTD!$AA203:AH203)</f>
        <v>85949.55</v>
      </c>
      <c r="AI203" s="15">
        <f>SUM(Data_sheet_PTD!$AA203:AI203)</f>
        <v>94075.5</v>
      </c>
      <c r="AJ203" s="15">
        <f>SUM(Data_sheet_PTD!$AA203:AJ203)</f>
        <v>101844.76</v>
      </c>
      <c r="AK203" s="15">
        <f>SUM(Data_sheet_PTD!$AA203:AK203)</f>
        <v>114684.7</v>
      </c>
      <c r="AL203" s="15">
        <f>SUM(Data_sheet_PTD!$AA203:AL203)</f>
        <v>126912.95</v>
      </c>
      <c r="AM203" s="16"/>
      <c r="AN203" s="15">
        <f>SUM(Data_sheet_PTD!$AN203:AN203)</f>
        <v>10786.8</v>
      </c>
      <c r="AO203" s="15">
        <f>SUM(Data_sheet_PTD!$AN203:AO203)</f>
        <v>23058.629999999997</v>
      </c>
      <c r="AP203" s="15">
        <f>SUM(Data_sheet_PTD!$AN203:AP203)</f>
        <v>35553.049999999996</v>
      </c>
      <c r="AQ203" s="15">
        <f>SUM(Data_sheet_PTD!$AN203:AQ203)</f>
        <v>45327.45</v>
      </c>
      <c r="AR203" s="15">
        <f>SUM(Data_sheet_PTD!$AN203:AR203)</f>
        <v>55241.57</v>
      </c>
      <c r="AS203" s="15">
        <f>SUM(Data_sheet_PTD!$AN203:AS203)</f>
        <v>63557.08</v>
      </c>
      <c r="AT203" s="15">
        <f>SUM(Data_sheet_PTD!$AN203:AT203)</f>
        <v>71874.16</v>
      </c>
      <c r="AU203" s="15">
        <f>SUM(Data_sheet_PTD!$AN203:AU203)</f>
        <v>79252.97</v>
      </c>
      <c r="AV203" s="15">
        <f>SUM(Data_sheet_PTD!$AN203:AV203)</f>
        <v>85404.34</v>
      </c>
      <c r="AW203" s="15">
        <f>SUM(Data_sheet_PTD!$AN203:AW203)</f>
        <v>91166.79</v>
      </c>
      <c r="AX203" s="15">
        <f>SUM(Data_sheet_PTD!$AN203:AX203)</f>
        <v>91166.79</v>
      </c>
      <c r="AY203" s="15">
        <f>SUM(Data_sheet_PTD!$AN203:AY203)</f>
        <v>91166.79</v>
      </c>
      <c r="AZ203" s="16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17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3"/>
      <c r="DA203" s="15">
        <f>SUM(Data_sheet_PTD!DA203:$DA203)</f>
        <v>-57.191515151514764</v>
      </c>
      <c r="DB203" s="15">
        <f>SUM(Data_sheet_PTD!$DA203:DB203)</f>
        <v>136.17090909091041</v>
      </c>
      <c r="DC203" s="15">
        <f>SUM(Data_sheet_PTD!$DA203:DC203)</f>
        <v>2358.306161616164</v>
      </c>
      <c r="DD203" s="15">
        <f>SUM(Data_sheet_PTD!$DA203:DD203)</f>
        <v>-1636.3775757575731</v>
      </c>
      <c r="DE203" s="15">
        <f>SUM(Data_sheet_PTD!$DA203:DE203)</f>
        <v>-2538.1175757575725</v>
      </c>
      <c r="DF203" s="15">
        <f>SUM(Data_sheet_PTD!$DA203:DF203)</f>
        <v>-4382.9875757575719</v>
      </c>
      <c r="DG203" s="15">
        <f>SUM(Data_sheet_PTD!$DA203:DG203)</f>
        <v>-5974.5475757575705</v>
      </c>
      <c r="DH203" s="15">
        <f>SUM(Data_sheet_PTD!$DA203:DH203)</f>
        <v>-6856.1375757575697</v>
      </c>
      <c r="DI203" s="15">
        <f>SUM(Data_sheet_PTD!$DA203:DI203)</f>
        <v>-8830.7175757575696</v>
      </c>
      <c r="DJ203" s="15">
        <f>SUM(Data_sheet_PTD!$DA203:DJ203)</f>
        <v>-10837.527575757571</v>
      </c>
      <c r="DK203" s="15">
        <f>SUM(Data_sheet_PTD!$DA203:DK203)</f>
        <v>-23677.467575757571</v>
      </c>
      <c r="DL203" s="15">
        <f>SUM(Data_sheet_PTD!$DA203:DL203)</f>
        <v>-35905.717575757575</v>
      </c>
      <c r="DM203" s="13"/>
      <c r="DN203" s="15">
        <f>SUM(Data_sheet_PTD!$DN203:DN203)</f>
        <v>2179.1515151515146</v>
      </c>
      <c r="DO203" s="15">
        <f>SUM(Data_sheet_PTD!$DN203:DO203)</f>
        <v>4658.3090909090897</v>
      </c>
      <c r="DP203" s="15">
        <f>SUM(Data_sheet_PTD!$DN203:DP203)</f>
        <v>2134.1838383838376</v>
      </c>
      <c r="DQ203" s="15">
        <f>SUM(Data_sheet_PTD!$DN203:DQ203)</f>
        <v>159.55757575757548</v>
      </c>
      <c r="DR203" s="15">
        <f>SUM(Data_sheet_PTD!$DN203:DR203)</f>
        <v>159.55757575757548</v>
      </c>
      <c r="DS203" s="15">
        <f>SUM(Data_sheet_PTD!$DN203:DS203)</f>
        <v>159.55757575757548</v>
      </c>
      <c r="DT203" s="15">
        <f>SUM(Data_sheet_PTD!$DN203:DT203)</f>
        <v>159.55757575757548</v>
      </c>
      <c r="DU203" s="15">
        <f>SUM(Data_sheet_PTD!$DN203:DU203)</f>
        <v>159.55757575757548</v>
      </c>
      <c r="DV203" s="15">
        <f>SUM(Data_sheet_PTD!$DN203:DV203)</f>
        <v>159.55757575757548</v>
      </c>
      <c r="DW203" s="15">
        <f>SUM(Data_sheet_PTD!$DN203:DW203)</f>
        <v>159.55757575757548</v>
      </c>
      <c r="DX203" s="15">
        <f>SUM(Data_sheet_PTD!$DN203:DX203)</f>
        <v>159.55757575757548</v>
      </c>
      <c r="DY203" s="15">
        <f>SUM(Data_sheet_PTD!$DN203:DY203)</f>
        <v>159.55757575757548</v>
      </c>
      <c r="DZ203" s="13"/>
      <c r="EB203" s="22">
        <f t="shared" si="10"/>
        <v>0</v>
      </c>
      <c r="EC203" s="22">
        <f t="shared" si="10"/>
        <v>0</v>
      </c>
      <c r="ED203" s="22">
        <f t="shared" si="10"/>
        <v>-7.2759576141834259E-12</v>
      </c>
      <c r="EE203" s="22">
        <f t="shared" si="10"/>
        <v>-9.3223206931725144E-12</v>
      </c>
      <c r="EF203" s="22">
        <f t="shared" si="10"/>
        <v>-8.1854523159563541E-12</v>
      </c>
      <c r="EG203" s="22">
        <f t="shared" si="10"/>
        <v>-1.0913936421275139E-11</v>
      </c>
      <c r="EH203" s="22">
        <f t="shared" si="9"/>
        <v>-1.0004441719502211E-11</v>
      </c>
      <c r="EI203" s="22">
        <f t="shared" si="9"/>
        <v>-7.2759576141834259E-12</v>
      </c>
      <c r="EJ203" s="22">
        <f t="shared" si="9"/>
        <v>0</v>
      </c>
      <c r="EK203" s="22">
        <f t="shared" si="9"/>
        <v>0</v>
      </c>
      <c r="EL203" s="22">
        <f t="shared" si="9"/>
        <v>0</v>
      </c>
      <c r="EM203" s="22">
        <f t="shared" si="9"/>
        <v>0</v>
      </c>
    </row>
    <row r="204" spans="12:143" x14ac:dyDescent="0.3">
      <c r="L204" s="7"/>
      <c r="M204" t="s">
        <v>324</v>
      </c>
      <c r="N204" s="15">
        <f>SUM(Data_sheet_PTD!$N204:N204)</f>
        <v>7485.19</v>
      </c>
      <c r="O204" s="15">
        <f>SUM(Data_sheet_PTD!$N204:O204)</f>
        <v>16431.75</v>
      </c>
      <c r="P204" s="15">
        <f>SUM(Data_sheet_PTD!$N204:P204)</f>
        <v>27633.690000000002</v>
      </c>
      <c r="Q204" s="15">
        <f>SUM(Data_sheet_PTD!$N204:Q204)</f>
        <v>42120.770000000004</v>
      </c>
      <c r="R204" s="15">
        <f>SUM(Data_sheet_PTD!$N204:R204)</f>
        <v>55753.280000000006</v>
      </c>
      <c r="S204" s="15">
        <f>SUM(Data_sheet_PTD!$N204:S204)</f>
        <v>70954.010000000009</v>
      </c>
      <c r="T204" s="15">
        <f>SUM(Data_sheet_PTD!$N204:T204)</f>
        <v>87340.580000000016</v>
      </c>
      <c r="U204" s="15">
        <f>SUM(Data_sheet_PTD!$N204:U204)</f>
        <v>100034.08000000002</v>
      </c>
      <c r="V204" s="15">
        <f>SUM(Data_sheet_PTD!$N204:V204)</f>
        <v>110404.14000000001</v>
      </c>
      <c r="W204" s="15">
        <f>SUM(Data_sheet_PTD!$N204:W204)</f>
        <v>120757.03000000001</v>
      </c>
      <c r="X204" s="15">
        <f>SUM(Data_sheet_PTD!$N204:X204)</f>
        <v>127446.16000000002</v>
      </c>
      <c r="Y204" s="15">
        <f>SUM(Data_sheet_PTD!$N204:Y204)</f>
        <v>133251.06000000003</v>
      </c>
      <c r="Z204" s="16"/>
      <c r="AA204" s="15">
        <f>SUM(Data_sheet_PTD!$AA204:AA204)</f>
        <v>6313.7</v>
      </c>
      <c r="AB204" s="15">
        <f>SUM(Data_sheet_PTD!$AA204:AB204)</f>
        <v>14432.5</v>
      </c>
      <c r="AC204" s="15">
        <f>SUM(Data_sheet_PTD!$AA204:AC204)</f>
        <v>27052.33</v>
      </c>
      <c r="AD204" s="15">
        <f>SUM(Data_sheet_PTD!$AA204:AD204)</f>
        <v>46104.100000000006</v>
      </c>
      <c r="AE204" s="15">
        <f>SUM(Data_sheet_PTD!$AA204:AE204)</f>
        <v>65276.33</v>
      </c>
      <c r="AF204" s="15">
        <f>SUM(Data_sheet_PTD!$AA204:AF204)</f>
        <v>87877.35</v>
      </c>
      <c r="AG204" s="15">
        <f>SUM(Data_sheet_PTD!$AA204:AG204)</f>
        <v>105987.75</v>
      </c>
      <c r="AH204" s="15">
        <f>SUM(Data_sheet_PTD!$AA204:AH204)</f>
        <v>123391.04000000001</v>
      </c>
      <c r="AI204" s="15">
        <f>SUM(Data_sheet_PTD!$AA204:AI204)</f>
        <v>136373.84</v>
      </c>
      <c r="AJ204" s="15">
        <f>SUM(Data_sheet_PTD!$AA204:AJ204)</f>
        <v>148717.26999999999</v>
      </c>
      <c r="AK204" s="15">
        <f>SUM(Data_sheet_PTD!$AA204:AK204)</f>
        <v>158331.31999999998</v>
      </c>
      <c r="AL204" s="15">
        <f>SUM(Data_sheet_PTD!$AA204:AL204)</f>
        <v>166825.96999999997</v>
      </c>
      <c r="AM204" s="16"/>
      <c r="AN204" s="15">
        <f>SUM(Data_sheet_PTD!$AN204:AN204)</f>
        <v>10285.48</v>
      </c>
      <c r="AO204" s="15">
        <f>SUM(Data_sheet_PTD!$AN204:AO204)</f>
        <v>21523.739999999998</v>
      </c>
      <c r="AP204" s="15">
        <f>SUM(Data_sheet_PTD!$AN204:AP204)</f>
        <v>35585</v>
      </c>
      <c r="AQ204" s="15">
        <f>SUM(Data_sheet_PTD!$AN204:AQ204)</f>
        <v>49301.94</v>
      </c>
      <c r="AR204" s="15">
        <f>SUM(Data_sheet_PTD!$AN204:AR204)</f>
        <v>62932.44</v>
      </c>
      <c r="AS204" s="15">
        <f>SUM(Data_sheet_PTD!$AN204:AS204)</f>
        <v>77992.800000000003</v>
      </c>
      <c r="AT204" s="15">
        <f>SUM(Data_sheet_PTD!$AN204:AT204)</f>
        <v>93345.82</v>
      </c>
      <c r="AU204" s="15">
        <f>SUM(Data_sheet_PTD!$AN204:AU204)</f>
        <v>107217.29000000001</v>
      </c>
      <c r="AV204" s="15">
        <f>SUM(Data_sheet_PTD!$AN204:AV204)</f>
        <v>118498.34000000001</v>
      </c>
      <c r="AW204" s="15">
        <f>SUM(Data_sheet_PTD!$AN204:AW204)</f>
        <v>125763.99</v>
      </c>
      <c r="AX204" s="15">
        <f>SUM(Data_sheet_PTD!$AN204:AX204)</f>
        <v>133119.04000000001</v>
      </c>
      <c r="AY204" s="15">
        <f>SUM(Data_sheet_PTD!$AN204:AY204)</f>
        <v>139608.56</v>
      </c>
      <c r="AZ204" s="16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17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3"/>
      <c r="DA204" s="15">
        <f>SUM(Data_sheet_PTD!DA204:$DA204)</f>
        <v>439.39292929292895</v>
      </c>
      <c r="DB204" s="15">
        <f>SUM(Data_sheet_PTD!$DA204:DB204)</f>
        <v>-300.75151515151612</v>
      </c>
      <c r="DC204" s="15">
        <f>SUM(Data_sheet_PTD!$DA204:DC204)</f>
        <v>-3688.4411111111112</v>
      </c>
      <c r="DD204" s="15">
        <f>SUM(Data_sheet_PTD!$DA204:DD204)</f>
        <v>-9023.2711111111093</v>
      </c>
      <c r="DE204" s="15">
        <f>SUM(Data_sheet_PTD!$DA204:DE204)</f>
        <v>-14565.001111111107</v>
      </c>
      <c r="DF204" s="15">
        <f>SUM(Data_sheet_PTD!$DA204:DF204)</f>
        <v>-22105.661111111105</v>
      </c>
      <c r="DG204" s="15">
        <f>SUM(Data_sheet_PTD!$DA204:DG204)</f>
        <v>-24863.041111111106</v>
      </c>
      <c r="DH204" s="15">
        <f>SUM(Data_sheet_PTD!$DA204:DH204)</f>
        <v>-28394.861111111106</v>
      </c>
      <c r="DI204" s="15">
        <f>SUM(Data_sheet_PTD!$DA204:DI204)</f>
        <v>-30096.611111111106</v>
      </c>
      <c r="DJ204" s="15">
        <f>SUM(Data_sheet_PTD!$DA204:DJ204)</f>
        <v>-35174.391111111108</v>
      </c>
      <c r="DK204" s="15">
        <f>SUM(Data_sheet_PTD!$DA204:DK204)</f>
        <v>-37433.391111111108</v>
      </c>
      <c r="DL204" s="15">
        <f>SUM(Data_sheet_PTD!$DA204:DL204)</f>
        <v>-39438.521111111106</v>
      </c>
      <c r="DM204" s="13"/>
      <c r="DN204" s="15">
        <f>SUM(Data_sheet_PTD!$DN204:DN204)</f>
        <v>3532.3870707070701</v>
      </c>
      <c r="DO204" s="15">
        <f>SUM(Data_sheet_PTD!$DN204:DO204)</f>
        <v>7391.9915151515142</v>
      </c>
      <c r="DP204" s="15">
        <f>SUM(Data_sheet_PTD!$DN204:DP204)</f>
        <v>12221.111111111109</v>
      </c>
      <c r="DQ204" s="15">
        <f>SUM(Data_sheet_PTD!$DN204:DQ204)</f>
        <v>12221.111111111109</v>
      </c>
      <c r="DR204" s="15">
        <f>SUM(Data_sheet_PTD!$DN204:DR204)</f>
        <v>12221.111111111109</v>
      </c>
      <c r="DS204" s="15">
        <f>SUM(Data_sheet_PTD!$DN204:DS204)</f>
        <v>12221.111111111109</v>
      </c>
      <c r="DT204" s="15">
        <f>SUM(Data_sheet_PTD!$DN204:DT204)</f>
        <v>12221.111111111109</v>
      </c>
      <c r="DU204" s="15">
        <f>SUM(Data_sheet_PTD!$DN204:DU204)</f>
        <v>12221.111111111109</v>
      </c>
      <c r="DV204" s="15">
        <f>SUM(Data_sheet_PTD!$DN204:DV204)</f>
        <v>12221.111111111109</v>
      </c>
      <c r="DW204" s="15">
        <f>SUM(Data_sheet_PTD!$DN204:DW204)</f>
        <v>12221.111111111109</v>
      </c>
      <c r="DX204" s="15">
        <f>SUM(Data_sheet_PTD!$DN204:DX204)</f>
        <v>12221.111111111109</v>
      </c>
      <c r="DY204" s="15">
        <f>SUM(Data_sheet_PTD!$DN204:DY204)</f>
        <v>12221.111111111109</v>
      </c>
      <c r="DZ204" s="13"/>
      <c r="EB204" s="22">
        <f t="shared" si="10"/>
        <v>0</v>
      </c>
      <c r="EC204" s="22">
        <f t="shared" si="10"/>
        <v>0</v>
      </c>
      <c r="ED204" s="22">
        <f t="shared" si="10"/>
        <v>0</v>
      </c>
      <c r="EE204" s="22">
        <f t="shared" si="10"/>
        <v>-3.637978807091713E-12</v>
      </c>
      <c r="EF204" s="22">
        <f t="shared" si="10"/>
        <v>0</v>
      </c>
      <c r="EG204" s="22">
        <f t="shared" si="10"/>
        <v>0</v>
      </c>
      <c r="EH204" s="22">
        <f t="shared" si="9"/>
        <v>0</v>
      </c>
      <c r="EI204" s="22">
        <f t="shared" si="9"/>
        <v>0</v>
      </c>
      <c r="EJ204" s="22">
        <f t="shared" si="9"/>
        <v>0</v>
      </c>
      <c r="EK204" s="22">
        <f t="shared" si="9"/>
        <v>0</v>
      </c>
      <c r="EL204" s="22">
        <f t="shared" si="9"/>
        <v>2.9103830456733704E-11</v>
      </c>
      <c r="EM204" s="22">
        <f t="shared" si="9"/>
        <v>0</v>
      </c>
    </row>
    <row r="205" spans="12:143" x14ac:dyDescent="0.3">
      <c r="L205" s="7"/>
      <c r="M205" t="s">
        <v>479</v>
      </c>
      <c r="N205" s="15">
        <f>SUM(Data_sheet_PTD!$N205:N205)</f>
        <v>3530.03</v>
      </c>
      <c r="O205" s="15">
        <f>SUM(Data_sheet_PTD!$N205:O205)</f>
        <v>7068.0400000000009</v>
      </c>
      <c r="P205" s="15">
        <f>SUM(Data_sheet_PTD!$N205:P205)</f>
        <v>11991.28</v>
      </c>
      <c r="Q205" s="15">
        <f>SUM(Data_sheet_PTD!$N205:Q205)</f>
        <v>18287.740000000002</v>
      </c>
      <c r="R205" s="15">
        <f>SUM(Data_sheet_PTD!$N205:R205)</f>
        <v>24654.43</v>
      </c>
      <c r="S205" s="15">
        <f>SUM(Data_sheet_PTD!$N205:S205)</f>
        <v>31740.07</v>
      </c>
      <c r="T205" s="15">
        <f>SUM(Data_sheet_PTD!$N205:T205)</f>
        <v>38152.17</v>
      </c>
      <c r="U205" s="15">
        <f>SUM(Data_sheet_PTD!$N205:U205)</f>
        <v>43497.58</v>
      </c>
      <c r="V205" s="15">
        <f>SUM(Data_sheet_PTD!$N205:V205)</f>
        <v>48330.5</v>
      </c>
      <c r="W205" s="15">
        <f>SUM(Data_sheet_PTD!$N205:W205)</f>
        <v>52726.63</v>
      </c>
      <c r="X205" s="15">
        <f>SUM(Data_sheet_PTD!$N205:X205)</f>
        <v>56803.74</v>
      </c>
      <c r="Y205" s="15">
        <f>SUM(Data_sheet_PTD!$N205:Y205)</f>
        <v>60348.639999999999</v>
      </c>
      <c r="Z205" s="16"/>
      <c r="AA205" s="15">
        <f>SUM(Data_sheet_PTD!$AA205:AA205)</f>
        <v>3886.95</v>
      </c>
      <c r="AB205" s="15">
        <f>SUM(Data_sheet_PTD!$AA205:AB205)</f>
        <v>7843.58</v>
      </c>
      <c r="AC205" s="15">
        <f>SUM(Data_sheet_PTD!$AA205:AC205)</f>
        <v>12280.45</v>
      </c>
      <c r="AD205" s="15">
        <f>SUM(Data_sheet_PTD!$AA205:AD205)</f>
        <v>18731.13</v>
      </c>
      <c r="AE205" s="15">
        <f>SUM(Data_sheet_PTD!$AA205:AE205)</f>
        <v>26646.120000000003</v>
      </c>
      <c r="AF205" s="15">
        <f>SUM(Data_sheet_PTD!$AA205:AF205)</f>
        <v>34670.15</v>
      </c>
      <c r="AG205" s="15">
        <f>SUM(Data_sheet_PTD!$AA205:AG205)</f>
        <v>42284.68</v>
      </c>
      <c r="AH205" s="15">
        <f>SUM(Data_sheet_PTD!$AA205:AH205)</f>
        <v>49252.34</v>
      </c>
      <c r="AI205" s="15">
        <f>SUM(Data_sheet_PTD!$AA205:AI205)</f>
        <v>55618.009999999995</v>
      </c>
      <c r="AJ205" s="15">
        <f>SUM(Data_sheet_PTD!$AA205:AJ205)</f>
        <v>61478.42</v>
      </c>
      <c r="AK205" s="15">
        <f>SUM(Data_sheet_PTD!$AA205:AK205)</f>
        <v>66381.83</v>
      </c>
      <c r="AL205" s="15">
        <f>SUM(Data_sheet_PTD!$AA205:AL205)</f>
        <v>70246.180000000008</v>
      </c>
      <c r="AM205" s="16"/>
      <c r="AN205" s="15">
        <f>SUM(Data_sheet_PTD!$AN205:AN205)</f>
        <v>3666.98</v>
      </c>
      <c r="AO205" s="15">
        <f>SUM(Data_sheet_PTD!$AN205:AO205)</f>
        <v>8290.17</v>
      </c>
      <c r="AP205" s="15">
        <f>SUM(Data_sheet_PTD!$AN205:AP205)</f>
        <v>14076.54</v>
      </c>
      <c r="AQ205" s="15">
        <f>SUM(Data_sheet_PTD!$AN205:AQ205)</f>
        <v>19856.73</v>
      </c>
      <c r="AR205" s="15">
        <f>SUM(Data_sheet_PTD!$AN205:AR205)</f>
        <v>19856.73</v>
      </c>
      <c r="AS205" s="15">
        <f>SUM(Data_sheet_PTD!$AN205:AS205)</f>
        <v>19856.73</v>
      </c>
      <c r="AT205" s="15">
        <f>SUM(Data_sheet_PTD!$AN205:AT205)</f>
        <v>19856.73</v>
      </c>
      <c r="AU205" s="15">
        <f>SUM(Data_sheet_PTD!$AN205:AU205)</f>
        <v>19856.73</v>
      </c>
      <c r="AV205" s="15">
        <f>SUM(Data_sheet_PTD!$AN205:AV205)</f>
        <v>19856.73</v>
      </c>
      <c r="AW205" s="15">
        <f>SUM(Data_sheet_PTD!$AN205:AW205)</f>
        <v>19856.73</v>
      </c>
      <c r="AX205" s="15">
        <f>SUM(Data_sheet_PTD!$AN205:AX205)</f>
        <v>19856.73</v>
      </c>
      <c r="AY205" s="15">
        <f>SUM(Data_sheet_PTD!$AN205:AY205)</f>
        <v>19856.73</v>
      </c>
      <c r="AZ205" s="16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17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3"/>
      <c r="DA205" s="15">
        <f>SUM(Data_sheet_PTD!DA205:$DA205)</f>
        <v>-219.96999999999974</v>
      </c>
      <c r="DB205" s="15">
        <f>SUM(Data_sheet_PTD!$DA205:DB205)</f>
        <v>446.59</v>
      </c>
      <c r="DC205" s="15">
        <f>SUM(Data_sheet_PTD!$DA205:DC205)</f>
        <v>1796.0899999999997</v>
      </c>
      <c r="DD205" s="15">
        <f>SUM(Data_sheet_PTD!$DA205:DD205)</f>
        <v>1125.5999999999995</v>
      </c>
      <c r="DE205" s="15">
        <f>SUM(Data_sheet_PTD!$DA205:DE205)</f>
        <v>-6789.39</v>
      </c>
      <c r="DF205" s="15">
        <f>SUM(Data_sheet_PTD!$DA205:DF205)</f>
        <v>-14813.42</v>
      </c>
      <c r="DG205" s="15">
        <f>SUM(Data_sheet_PTD!$DA205:DG205)</f>
        <v>-22427.95</v>
      </c>
      <c r="DH205" s="15">
        <f>SUM(Data_sheet_PTD!$DA205:DH205)</f>
        <v>-29395.61</v>
      </c>
      <c r="DI205" s="15">
        <f>SUM(Data_sheet_PTD!$DA205:DI205)</f>
        <v>-35761.279999999999</v>
      </c>
      <c r="DJ205" s="15">
        <f>SUM(Data_sheet_PTD!$DA205:DJ205)</f>
        <v>-41621.69</v>
      </c>
      <c r="DK205" s="15">
        <f>SUM(Data_sheet_PTD!$DA205:DK205)</f>
        <v>-46525.100000000006</v>
      </c>
      <c r="DL205" s="15">
        <f>SUM(Data_sheet_PTD!$DA205:DL205)</f>
        <v>-50389.450000000004</v>
      </c>
      <c r="DM205" s="13"/>
      <c r="DN205" s="15">
        <f>SUM(Data_sheet_PTD!$DN205:DN205)</f>
        <v>0</v>
      </c>
      <c r="DO205" s="15">
        <f>SUM(Data_sheet_PTD!$DN205:DO205)</f>
        <v>0</v>
      </c>
      <c r="DP205" s="15">
        <f>SUM(Data_sheet_PTD!$DN205:DP205)</f>
        <v>0</v>
      </c>
      <c r="DQ205" s="15">
        <f>SUM(Data_sheet_PTD!$DN205:DQ205)</f>
        <v>0</v>
      </c>
      <c r="DR205" s="15">
        <f>SUM(Data_sheet_PTD!$DN205:DR205)</f>
        <v>0</v>
      </c>
      <c r="DS205" s="15">
        <f>SUM(Data_sheet_PTD!$DN205:DS205)</f>
        <v>0</v>
      </c>
      <c r="DT205" s="15">
        <f>SUM(Data_sheet_PTD!$DN205:DT205)</f>
        <v>0</v>
      </c>
      <c r="DU205" s="15">
        <f>SUM(Data_sheet_PTD!$DN205:DU205)</f>
        <v>0</v>
      </c>
      <c r="DV205" s="15">
        <f>SUM(Data_sheet_PTD!$DN205:DV205)</f>
        <v>0</v>
      </c>
      <c r="DW205" s="15">
        <f>SUM(Data_sheet_PTD!$DN205:DW205)</f>
        <v>0</v>
      </c>
      <c r="DX205" s="15">
        <f>SUM(Data_sheet_PTD!$DN205:DX205)</f>
        <v>0</v>
      </c>
      <c r="DY205" s="15">
        <f>SUM(Data_sheet_PTD!$DN205:DY205)</f>
        <v>0</v>
      </c>
      <c r="DZ205" s="13"/>
      <c r="EB205" s="22">
        <f t="shared" si="10"/>
        <v>0</v>
      </c>
      <c r="EC205" s="22">
        <f t="shared" si="10"/>
        <v>0</v>
      </c>
      <c r="ED205" s="22">
        <f t="shared" si="10"/>
        <v>0</v>
      </c>
      <c r="EE205" s="22">
        <f t="shared" si="10"/>
        <v>0</v>
      </c>
      <c r="EF205" s="22">
        <f t="shared" si="10"/>
        <v>0</v>
      </c>
      <c r="EG205" s="22">
        <f t="shared" si="10"/>
        <v>0</v>
      </c>
      <c r="EH205" s="22">
        <f t="shared" si="9"/>
        <v>0</v>
      </c>
      <c r="EI205" s="22">
        <f t="shared" si="9"/>
        <v>0</v>
      </c>
      <c r="EJ205" s="22">
        <f t="shared" si="9"/>
        <v>0</v>
      </c>
      <c r="EK205" s="22">
        <f t="shared" si="9"/>
        <v>0</v>
      </c>
      <c r="EL205" s="22">
        <f t="shared" si="9"/>
        <v>0</v>
      </c>
      <c r="EM205" s="22">
        <f t="shared" si="9"/>
        <v>0</v>
      </c>
    </row>
    <row r="206" spans="12:143" x14ac:dyDescent="0.3">
      <c r="L206" s="7"/>
      <c r="M206" t="s">
        <v>204</v>
      </c>
      <c r="N206" s="15">
        <f>SUM(Data_sheet_PTD!$N206:N206)</f>
        <v>65196.6</v>
      </c>
      <c r="O206" s="15">
        <f>SUM(Data_sheet_PTD!$N206:O206)</f>
        <v>135862.31</v>
      </c>
      <c r="P206" s="15">
        <f>SUM(Data_sheet_PTD!$N206:P206)</f>
        <v>228138.47</v>
      </c>
      <c r="Q206" s="15">
        <f>SUM(Data_sheet_PTD!$N206:Q206)</f>
        <v>337175.99</v>
      </c>
      <c r="R206" s="15">
        <f>SUM(Data_sheet_PTD!$N206:R206)</f>
        <v>439932.88</v>
      </c>
      <c r="S206" s="15">
        <f>SUM(Data_sheet_PTD!$N206:S206)</f>
        <v>544204.42000000004</v>
      </c>
      <c r="T206" s="15">
        <f>SUM(Data_sheet_PTD!$N206:T206)</f>
        <v>665151.27</v>
      </c>
      <c r="U206" s="15">
        <f>SUM(Data_sheet_PTD!$N206:U206)</f>
        <v>764300.13</v>
      </c>
      <c r="V206" s="15">
        <f>SUM(Data_sheet_PTD!$N206:V206)</f>
        <v>842520.16</v>
      </c>
      <c r="W206" s="15">
        <f>SUM(Data_sheet_PTD!$N206:W206)</f>
        <v>920865.79</v>
      </c>
      <c r="X206" s="15">
        <f>SUM(Data_sheet_PTD!$N206:X206)</f>
        <v>982736.87</v>
      </c>
      <c r="Y206" s="15">
        <f>SUM(Data_sheet_PTD!$N206:Y206)</f>
        <v>1041313.74</v>
      </c>
      <c r="Z206" s="16"/>
      <c r="AA206" s="15">
        <f>SUM(Data_sheet_PTD!$AA206:AA206)</f>
        <v>78164.97</v>
      </c>
      <c r="AB206" s="15">
        <f>SUM(Data_sheet_PTD!$AA206:AB206)</f>
        <v>158038.20000000001</v>
      </c>
      <c r="AC206" s="15">
        <f>SUM(Data_sheet_PTD!$AA206:AC206)</f>
        <v>257916.92</v>
      </c>
      <c r="AD206" s="15">
        <f>SUM(Data_sheet_PTD!$AA206:AD206)</f>
        <v>368486.13</v>
      </c>
      <c r="AE206" s="15">
        <f>SUM(Data_sheet_PTD!$AA206:AE206)</f>
        <v>484060.19</v>
      </c>
      <c r="AF206" s="15">
        <f>SUM(Data_sheet_PTD!$AA206:AF206)</f>
        <v>619938.39</v>
      </c>
      <c r="AG206" s="15">
        <f>SUM(Data_sheet_PTD!$AA206:AG206)</f>
        <v>740204.84</v>
      </c>
      <c r="AH206" s="15">
        <f>SUM(Data_sheet_PTD!$AA206:AH206)</f>
        <v>847526.36</v>
      </c>
      <c r="AI206" s="15">
        <f>SUM(Data_sheet_PTD!$AA206:AI206)</f>
        <v>947030.9</v>
      </c>
      <c r="AJ206" s="15">
        <f>SUM(Data_sheet_PTD!$AA206:AJ206)</f>
        <v>1040395.15</v>
      </c>
      <c r="AK206" s="15">
        <f>SUM(Data_sheet_PTD!$AA206:AK206)</f>
        <v>1110093.47</v>
      </c>
      <c r="AL206" s="15">
        <f>SUM(Data_sheet_PTD!$AA206:AL206)</f>
        <v>1177709.81</v>
      </c>
      <c r="AM206" s="16"/>
      <c r="AN206" s="15">
        <f>SUM(Data_sheet_PTD!$AN206:AN206)</f>
        <v>85318.5</v>
      </c>
      <c r="AO206" s="15">
        <f>SUM(Data_sheet_PTD!$AN206:AO206)</f>
        <v>187127.22</v>
      </c>
      <c r="AP206" s="15">
        <f>SUM(Data_sheet_PTD!$AN206:AP206)</f>
        <v>308441.96000000002</v>
      </c>
      <c r="AQ206" s="15">
        <f>SUM(Data_sheet_PTD!$AN206:AQ206)</f>
        <v>430085.47000000003</v>
      </c>
      <c r="AR206" s="15">
        <f>SUM(Data_sheet_PTD!$AN206:AR206)</f>
        <v>567350.87</v>
      </c>
      <c r="AS206" s="15">
        <f>SUM(Data_sheet_PTD!$AN206:AS206)</f>
        <v>709816.34</v>
      </c>
      <c r="AT206" s="15">
        <f>SUM(Data_sheet_PTD!$AN206:AT206)</f>
        <v>835899.25</v>
      </c>
      <c r="AU206" s="15">
        <f>SUM(Data_sheet_PTD!$AN206:AU206)</f>
        <v>954517.39</v>
      </c>
      <c r="AV206" s="15">
        <f>SUM(Data_sheet_PTD!$AN206:AV206)</f>
        <v>1047138.92</v>
      </c>
      <c r="AW206" s="15">
        <f>SUM(Data_sheet_PTD!$AN206:AW206)</f>
        <v>1122207.3800000001</v>
      </c>
      <c r="AX206" s="15">
        <f>SUM(Data_sheet_PTD!$AN206:AX206)</f>
        <v>1188008.25</v>
      </c>
      <c r="AY206" s="15">
        <f>SUM(Data_sheet_PTD!$AN206:AY206)</f>
        <v>1247479.3799999999</v>
      </c>
      <c r="AZ206" s="16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17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3"/>
      <c r="DA206" s="15">
        <f>SUM(Data_sheet_PTD!DA206:$DA206)</f>
        <v>-1710.7297402597428</v>
      </c>
      <c r="DB206" s="15">
        <f>SUM(Data_sheet_PTD!$DA206:DB206)</f>
        <v>9647.2309090909039</v>
      </c>
      <c r="DC206" s="15">
        <f>SUM(Data_sheet_PTD!$DA206:DC206)</f>
        <v>18479.122077922068</v>
      </c>
      <c r="DD206" s="15">
        <f>SUM(Data_sheet_PTD!$DA206:DD206)</f>
        <v>16915.135324675291</v>
      </c>
      <c r="DE206" s="15">
        <f>SUM(Data_sheet_PTD!$DA206:DE206)</f>
        <v>24345.135064935028</v>
      </c>
      <c r="DF206" s="15">
        <f>SUM(Data_sheet_PTD!$DA206:DF206)</f>
        <v>16130.797792207744</v>
      </c>
      <c r="DG206" s="15">
        <f>SUM(Data_sheet_PTD!$DA206:DG206)</f>
        <v>8847.7346753246256</v>
      </c>
      <c r="DH206" s="15">
        <f>SUM(Data_sheet_PTD!$DA206:DH206)</f>
        <v>7820.3920779220225</v>
      </c>
      <c r="DI206" s="15">
        <f>SUM(Data_sheet_PTD!$DA206:DI206)</f>
        <v>-3874.1259740260321</v>
      </c>
      <c r="DJ206" s="15">
        <f>SUM(Data_sheet_PTD!$DA206:DJ206)</f>
        <v>-26069.576233766293</v>
      </c>
      <c r="DK206" s="15">
        <f>SUM(Data_sheet_PTD!$DA206:DK206)</f>
        <v>-33385.253246753316</v>
      </c>
      <c r="DL206" s="15">
        <f>SUM(Data_sheet_PTD!$DA206:DL206)</f>
        <v>-41530.463246753308</v>
      </c>
      <c r="DM206" s="13"/>
      <c r="DN206" s="15">
        <f>SUM(Data_sheet_PTD!$DN206:DN206)</f>
        <v>8864.2597402597476</v>
      </c>
      <c r="DO206" s="15">
        <f>SUM(Data_sheet_PTD!$DN206:DO206)</f>
        <v>19441.789090909107</v>
      </c>
      <c r="DP206" s="15">
        <f>SUM(Data_sheet_PTD!$DN206:DP206)</f>
        <v>32045.917922077952</v>
      </c>
      <c r="DQ206" s="15">
        <f>SUM(Data_sheet_PTD!$DN206:DQ206)</f>
        <v>44684.204675324712</v>
      </c>
      <c r="DR206" s="15">
        <f>SUM(Data_sheet_PTD!$DN206:DR206)</f>
        <v>58945.544935064987</v>
      </c>
      <c r="DS206" s="15">
        <f>SUM(Data_sheet_PTD!$DN206:DS206)</f>
        <v>73747.152207792271</v>
      </c>
      <c r="DT206" s="15">
        <f>SUM(Data_sheet_PTD!$DN206:DT206)</f>
        <v>86846.675324675394</v>
      </c>
      <c r="DU206" s="15">
        <f>SUM(Data_sheet_PTD!$DN206:DU206)</f>
        <v>99170.637922078007</v>
      </c>
      <c r="DV206" s="15">
        <f>SUM(Data_sheet_PTD!$DN206:DV206)</f>
        <v>103982.14597402606</v>
      </c>
      <c r="DW206" s="15">
        <f>SUM(Data_sheet_PTD!$DN206:DW206)</f>
        <v>107881.80623376633</v>
      </c>
      <c r="DX206" s="15">
        <f>SUM(Data_sheet_PTD!$DN206:DX206)</f>
        <v>111300.03324675334</v>
      </c>
      <c r="DY206" s="15">
        <f>SUM(Data_sheet_PTD!$DN206:DY206)</f>
        <v>111300.03324675334</v>
      </c>
      <c r="DZ206" s="13"/>
      <c r="EB206" s="22">
        <f t="shared" si="10"/>
        <v>0</v>
      </c>
      <c r="EC206" s="22">
        <f t="shared" si="10"/>
        <v>0</v>
      </c>
      <c r="ED206" s="22">
        <f t="shared" si="10"/>
        <v>0</v>
      </c>
      <c r="EE206" s="22">
        <f t="shared" si="10"/>
        <v>0</v>
      </c>
      <c r="EF206" s="22">
        <f t="shared" si="10"/>
        <v>0</v>
      </c>
      <c r="EG206" s="22">
        <f t="shared" si="10"/>
        <v>0</v>
      </c>
      <c r="EH206" s="22">
        <f t="shared" si="9"/>
        <v>0</v>
      </c>
      <c r="EI206" s="22">
        <f t="shared" si="9"/>
        <v>0</v>
      </c>
      <c r="EJ206" s="22">
        <f t="shared" si="9"/>
        <v>0</v>
      </c>
      <c r="EK206" s="22">
        <f t="shared" si="9"/>
        <v>0</v>
      </c>
      <c r="EL206" s="22">
        <f t="shared" si="9"/>
        <v>0</v>
      </c>
      <c r="EM206" s="22">
        <f t="shared" si="9"/>
        <v>-2.0372681319713593E-10</v>
      </c>
    </row>
    <row r="207" spans="12:143" x14ac:dyDescent="0.3">
      <c r="L207" s="7"/>
      <c r="M207" t="s">
        <v>205</v>
      </c>
      <c r="N207" s="15">
        <f>SUM(Data_sheet_PTD!$N207:N207)</f>
        <v>28610.05</v>
      </c>
      <c r="O207" s="15">
        <f>SUM(Data_sheet_PTD!$N207:O207)</f>
        <v>58889</v>
      </c>
      <c r="P207" s="15">
        <f>SUM(Data_sheet_PTD!$N207:P207)</f>
        <v>98158.9</v>
      </c>
      <c r="Q207" s="15">
        <f>SUM(Data_sheet_PTD!$N207:Q207)</f>
        <v>143825.95000000001</v>
      </c>
      <c r="R207" s="15">
        <f>SUM(Data_sheet_PTD!$N207:R207)</f>
        <v>195513.14</v>
      </c>
      <c r="S207" s="15">
        <f>SUM(Data_sheet_PTD!$N207:S207)</f>
        <v>249723.89</v>
      </c>
      <c r="T207" s="15">
        <f>SUM(Data_sheet_PTD!$N207:T207)</f>
        <v>309627.45</v>
      </c>
      <c r="U207" s="15">
        <f>SUM(Data_sheet_PTD!$N207:U207)</f>
        <v>369801.31</v>
      </c>
      <c r="V207" s="15">
        <f>SUM(Data_sheet_PTD!$N207:V207)</f>
        <v>417266.8</v>
      </c>
      <c r="W207" s="15">
        <f>SUM(Data_sheet_PTD!$N207:W207)</f>
        <v>462664.6</v>
      </c>
      <c r="X207" s="15">
        <f>SUM(Data_sheet_PTD!$N207:X207)</f>
        <v>495652.70999999996</v>
      </c>
      <c r="Y207" s="15">
        <f>SUM(Data_sheet_PTD!$N207:Y207)</f>
        <v>523728.55</v>
      </c>
      <c r="Z207" s="16"/>
      <c r="AA207" s="15">
        <f>SUM(Data_sheet_PTD!$AA207:AA207)</f>
        <v>35311.94</v>
      </c>
      <c r="AB207" s="15">
        <f>SUM(Data_sheet_PTD!$AA207:AB207)</f>
        <v>67059.14</v>
      </c>
      <c r="AC207" s="15">
        <f>SUM(Data_sheet_PTD!$AA207:AC207)</f>
        <v>114957.07</v>
      </c>
      <c r="AD207" s="15">
        <f>SUM(Data_sheet_PTD!$AA207:AD207)</f>
        <v>168367.13</v>
      </c>
      <c r="AE207" s="15">
        <f>SUM(Data_sheet_PTD!$AA207:AE207)</f>
        <v>229646.1</v>
      </c>
      <c r="AF207" s="15">
        <f>SUM(Data_sheet_PTD!$AA207:AF207)</f>
        <v>287874.84999999998</v>
      </c>
      <c r="AG207" s="15">
        <f>SUM(Data_sheet_PTD!$AA207:AG207)</f>
        <v>351745.11</v>
      </c>
      <c r="AH207" s="15">
        <f>SUM(Data_sheet_PTD!$AA207:AH207)</f>
        <v>417110.94</v>
      </c>
      <c r="AI207" s="15">
        <f>SUM(Data_sheet_PTD!$AA207:AI207)</f>
        <v>469420.18</v>
      </c>
      <c r="AJ207" s="15">
        <f>SUM(Data_sheet_PTD!$AA207:AJ207)</f>
        <v>510587.3</v>
      </c>
      <c r="AK207" s="15">
        <f>SUM(Data_sheet_PTD!$AA207:AK207)</f>
        <v>544743.31999999995</v>
      </c>
      <c r="AL207" s="15">
        <f>SUM(Data_sheet_PTD!$AA207:AL207)</f>
        <v>573220.35</v>
      </c>
      <c r="AM207" s="16"/>
      <c r="AN207" s="15">
        <f>SUM(Data_sheet_PTD!$AN207:AN207)</f>
        <v>37339.040000000001</v>
      </c>
      <c r="AO207" s="15">
        <f>SUM(Data_sheet_PTD!$AN207:AO207)</f>
        <v>74256.81</v>
      </c>
      <c r="AP207" s="15">
        <f>SUM(Data_sheet_PTD!$AN207:AP207)</f>
        <v>120450.09</v>
      </c>
      <c r="AQ207" s="15">
        <f>SUM(Data_sheet_PTD!$AN207:AQ207)</f>
        <v>170279.27</v>
      </c>
      <c r="AR207" s="15">
        <f>SUM(Data_sheet_PTD!$AN207:AR207)</f>
        <v>232655.28</v>
      </c>
      <c r="AS207" s="15">
        <f>SUM(Data_sheet_PTD!$AN207:AS207)</f>
        <v>294311.77</v>
      </c>
      <c r="AT207" s="15">
        <f>SUM(Data_sheet_PTD!$AN207:AT207)</f>
        <v>351238.91000000003</v>
      </c>
      <c r="AU207" s="15">
        <f>SUM(Data_sheet_PTD!$AN207:AU207)</f>
        <v>417626.53</v>
      </c>
      <c r="AV207" s="15">
        <f>SUM(Data_sheet_PTD!$AN207:AV207)</f>
        <v>468618.88</v>
      </c>
      <c r="AW207" s="15">
        <f>SUM(Data_sheet_PTD!$AN207:AW207)</f>
        <v>512923.83</v>
      </c>
      <c r="AX207" s="15">
        <f>SUM(Data_sheet_PTD!$AN207:AX207)</f>
        <v>547351.43000000005</v>
      </c>
      <c r="AY207" s="15">
        <f>SUM(Data_sheet_PTD!$AN207:AY207)</f>
        <v>575365.88</v>
      </c>
      <c r="AZ207" s="16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17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3"/>
      <c r="DA207" s="15">
        <f>SUM(Data_sheet_PTD!DA207:$DA207)</f>
        <v>8.773513513513171</v>
      </c>
      <c r="DB207" s="15">
        <f>SUM(Data_sheet_PTD!$DA207:DB207)</f>
        <v>3183.7883783783705</v>
      </c>
      <c r="DC207" s="15">
        <f>SUM(Data_sheet_PTD!$DA207:DC207)</f>
        <v>1479.1383783783713</v>
      </c>
      <c r="DD207" s="15">
        <f>SUM(Data_sheet_PTD!$DA207:DD207)</f>
        <v>-2101.7416216216284</v>
      </c>
      <c r="DE207" s="15">
        <f>SUM(Data_sheet_PTD!$DA207:DE207)</f>
        <v>-1004.701621621623</v>
      </c>
      <c r="DF207" s="15">
        <f>SUM(Data_sheet_PTD!$DA207:DF207)</f>
        <v>2423.0383783783759</v>
      </c>
      <c r="DG207" s="15">
        <f>SUM(Data_sheet_PTD!$DA207:DG207)</f>
        <v>-4520.0816216216172</v>
      </c>
      <c r="DH207" s="15">
        <f>SUM(Data_sheet_PTD!$DA207:DH207)</f>
        <v>-3498.2916216216204</v>
      </c>
      <c r="DI207" s="15">
        <f>SUM(Data_sheet_PTD!$DA207:DI207)</f>
        <v>-4815.1816216216193</v>
      </c>
      <c r="DJ207" s="15">
        <f>SUM(Data_sheet_PTD!$DA207:DJ207)</f>
        <v>-3403.5185047385039</v>
      </c>
      <c r="DK207" s="15">
        <f>SUM(Data_sheet_PTD!$DA207:DK207)</f>
        <v>-4473.273569673569</v>
      </c>
      <c r="DL207" s="15">
        <f>SUM(Data_sheet_PTD!$DA207:DL207)</f>
        <v>-6027.325647595655</v>
      </c>
      <c r="DM207" s="13"/>
      <c r="DN207" s="15">
        <f>SUM(Data_sheet_PTD!$DN207:DN207)</f>
        <v>2018.3264864864884</v>
      </c>
      <c r="DO207" s="15">
        <f>SUM(Data_sheet_PTD!$DN207:DO207)</f>
        <v>4013.8816216216251</v>
      </c>
      <c r="DP207" s="15">
        <f>SUM(Data_sheet_PTD!$DN207:DP207)</f>
        <v>4013.8816216216251</v>
      </c>
      <c r="DQ207" s="15">
        <f>SUM(Data_sheet_PTD!$DN207:DQ207)</f>
        <v>4013.8816216216251</v>
      </c>
      <c r="DR207" s="15">
        <f>SUM(Data_sheet_PTD!$DN207:DR207)</f>
        <v>4013.8816216216251</v>
      </c>
      <c r="DS207" s="15">
        <f>SUM(Data_sheet_PTD!$DN207:DS207)</f>
        <v>4013.8816216216251</v>
      </c>
      <c r="DT207" s="15">
        <f>SUM(Data_sheet_PTD!$DN207:DT207)</f>
        <v>4013.8816216216251</v>
      </c>
      <c r="DU207" s="15">
        <f>SUM(Data_sheet_PTD!$DN207:DU207)</f>
        <v>4013.8816216216251</v>
      </c>
      <c r="DV207" s="15">
        <f>SUM(Data_sheet_PTD!$DN207:DV207)</f>
        <v>4013.8816216216251</v>
      </c>
      <c r="DW207" s="15">
        <f>SUM(Data_sheet_PTD!$DN207:DW207)</f>
        <v>5740.04850473851</v>
      </c>
      <c r="DX207" s="15">
        <f>SUM(Data_sheet_PTD!$DN207:DX207)</f>
        <v>7081.3835696735759</v>
      </c>
      <c r="DY207" s="15">
        <f>SUM(Data_sheet_PTD!$DN207:DY207)</f>
        <v>8172.8556475956548</v>
      </c>
      <c r="DZ207" s="13"/>
      <c r="EB207" s="22">
        <f t="shared" si="10"/>
        <v>-2.9558577807620168E-12</v>
      </c>
      <c r="EC207" s="22">
        <f t="shared" si="10"/>
        <v>0</v>
      </c>
      <c r="ED207" s="22">
        <f t="shared" si="10"/>
        <v>-7.2759576141834259E-12</v>
      </c>
      <c r="EE207" s="22">
        <f t="shared" si="10"/>
        <v>-1.1823431123048067E-11</v>
      </c>
      <c r="EF207" s="22">
        <f t="shared" si="10"/>
        <v>-9.0949470177292824E-12</v>
      </c>
      <c r="EG207" s="22">
        <f t="shared" si="10"/>
        <v>4.0927261579781771E-11</v>
      </c>
      <c r="EH207" s="22">
        <f t="shared" si="9"/>
        <v>3.865352482534945E-11</v>
      </c>
      <c r="EI207" s="22">
        <f t="shared" si="9"/>
        <v>2.0918378140777349E-11</v>
      </c>
      <c r="EJ207" s="22">
        <f t="shared" si="9"/>
        <v>5.9117155615240335E-12</v>
      </c>
      <c r="EK207" s="22">
        <f t="shared" si="9"/>
        <v>2.1827872842550278E-11</v>
      </c>
      <c r="EL207" s="22">
        <f t="shared" si="9"/>
        <v>9.5496943686157465E-11</v>
      </c>
      <c r="EM207" s="22">
        <f t="shared" si="9"/>
        <v>2.8194335754960775E-11</v>
      </c>
    </row>
    <row r="208" spans="12:143" x14ac:dyDescent="0.3">
      <c r="L208" s="7"/>
      <c r="M208" t="s">
        <v>206</v>
      </c>
      <c r="N208" s="15">
        <f>SUM(Data_sheet_PTD!$N208:N208)</f>
        <v>47372.78</v>
      </c>
      <c r="O208" s="15">
        <f>SUM(Data_sheet_PTD!$N208:O208)</f>
        <v>104511.2</v>
      </c>
      <c r="P208" s="15">
        <f>SUM(Data_sheet_PTD!$N208:P208)</f>
        <v>169576.22999999998</v>
      </c>
      <c r="Q208" s="15">
        <f>SUM(Data_sheet_PTD!$N208:Q208)</f>
        <v>247263.78999999998</v>
      </c>
      <c r="R208" s="15">
        <f>SUM(Data_sheet_PTD!$N208:R208)</f>
        <v>320636.26999999996</v>
      </c>
      <c r="S208" s="15">
        <f>SUM(Data_sheet_PTD!$N208:S208)</f>
        <v>400778.01999999996</v>
      </c>
      <c r="T208" s="15">
        <f>SUM(Data_sheet_PTD!$N208:T208)</f>
        <v>500766.01999999996</v>
      </c>
      <c r="U208" s="15">
        <f>SUM(Data_sheet_PTD!$N208:U208)</f>
        <v>576683.62</v>
      </c>
      <c r="V208" s="15">
        <f>SUM(Data_sheet_PTD!$N208:V208)</f>
        <v>640424.30000000005</v>
      </c>
      <c r="W208" s="15">
        <f>SUM(Data_sheet_PTD!$N208:W208)</f>
        <v>703376.93</v>
      </c>
      <c r="X208" s="15">
        <f>SUM(Data_sheet_PTD!$N208:X208)</f>
        <v>753283.68</v>
      </c>
      <c r="Y208" s="15">
        <f>SUM(Data_sheet_PTD!$N208:Y208)</f>
        <v>801455.05</v>
      </c>
      <c r="Z208" s="16"/>
      <c r="AA208" s="15">
        <f>SUM(Data_sheet_PTD!$AA208:AA208)</f>
        <v>63039.16</v>
      </c>
      <c r="AB208" s="15">
        <f>SUM(Data_sheet_PTD!$AA208:AB208)</f>
        <v>128047.07</v>
      </c>
      <c r="AC208" s="15">
        <f>SUM(Data_sheet_PTD!$AA208:AC208)</f>
        <v>208262</v>
      </c>
      <c r="AD208" s="15">
        <f>SUM(Data_sheet_PTD!$AA208:AD208)</f>
        <v>306778.21999999997</v>
      </c>
      <c r="AE208" s="15">
        <f>SUM(Data_sheet_PTD!$AA208:AE208)</f>
        <v>400135.27999999997</v>
      </c>
      <c r="AF208" s="15">
        <f>SUM(Data_sheet_PTD!$AA208:AF208)</f>
        <v>511765.22</v>
      </c>
      <c r="AG208" s="15">
        <f>SUM(Data_sheet_PTD!$AA208:AG208)</f>
        <v>619333.47</v>
      </c>
      <c r="AH208" s="15">
        <f>SUM(Data_sheet_PTD!$AA208:AH208)</f>
        <v>714100.09</v>
      </c>
      <c r="AI208" s="15">
        <f>SUM(Data_sheet_PTD!$AA208:AI208)</f>
        <v>797911.91999999993</v>
      </c>
      <c r="AJ208" s="15">
        <f>SUM(Data_sheet_PTD!$AA208:AJ208)</f>
        <v>871977.40999999992</v>
      </c>
      <c r="AK208" s="15">
        <f>SUM(Data_sheet_PTD!$AA208:AK208)</f>
        <v>931559.99999999988</v>
      </c>
      <c r="AL208" s="15">
        <f>SUM(Data_sheet_PTD!$AA208:AL208)</f>
        <v>990194.35999999987</v>
      </c>
      <c r="AM208" s="16"/>
      <c r="AN208" s="15">
        <f>SUM(Data_sheet_PTD!$AN208:AN208)</f>
        <v>72009.679999999993</v>
      </c>
      <c r="AO208" s="15">
        <f>SUM(Data_sheet_PTD!$AN208:AO208)</f>
        <v>153779.09999999998</v>
      </c>
      <c r="AP208" s="15">
        <f>SUM(Data_sheet_PTD!$AN208:AP208)</f>
        <v>248510.65999999997</v>
      </c>
      <c r="AQ208" s="15">
        <f>SUM(Data_sheet_PTD!$AN208:AQ208)</f>
        <v>345540.52999999997</v>
      </c>
      <c r="AR208" s="15">
        <f>SUM(Data_sheet_PTD!$AN208:AR208)</f>
        <v>449195.48</v>
      </c>
      <c r="AS208" s="15">
        <f>SUM(Data_sheet_PTD!$AN208:AS208)</f>
        <v>563924.71</v>
      </c>
      <c r="AT208" s="15">
        <f>SUM(Data_sheet_PTD!$AN208:AT208)</f>
        <v>673290.57</v>
      </c>
      <c r="AU208" s="15">
        <f>SUM(Data_sheet_PTD!$AN208:AU208)</f>
        <v>778983.25</v>
      </c>
      <c r="AV208" s="15">
        <f>SUM(Data_sheet_PTD!$AN208:AV208)</f>
        <v>857630.01</v>
      </c>
      <c r="AW208" s="15">
        <f>SUM(Data_sheet_PTD!$AN208:AW208)</f>
        <v>931037.82000000007</v>
      </c>
      <c r="AX208" s="15">
        <f>SUM(Data_sheet_PTD!$AN208:AX208)</f>
        <v>990401.94000000006</v>
      </c>
      <c r="AY208" s="15">
        <f>SUM(Data_sheet_PTD!$AN208:AY208)</f>
        <v>1049031.05</v>
      </c>
      <c r="AZ208" s="16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17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3"/>
      <c r="DA208" s="15">
        <f>SUM(Data_sheet_PTD!DA208:$DA208)</f>
        <v>4684.2295238095157</v>
      </c>
      <c r="DB208" s="15">
        <f>SUM(Data_sheet_PTD!$DA208:DB208)</f>
        <v>16578.512142857136</v>
      </c>
      <c r="DC208" s="15">
        <f>SUM(Data_sheet_PTD!$DA208:DC208)</f>
        <v>25456.358809523816</v>
      </c>
      <c r="DD208" s="15">
        <f>SUM(Data_sheet_PTD!$DA208:DD208)</f>
        <v>23970.008809523813</v>
      </c>
      <c r="DE208" s="15">
        <f>SUM(Data_sheet_PTD!$DA208:DE208)</f>
        <v>34267.898809523809</v>
      </c>
      <c r="DF208" s="15">
        <f>SUM(Data_sheet_PTD!$DA208:DF208)</f>
        <v>37367.188809523803</v>
      </c>
      <c r="DG208" s="15">
        <f>SUM(Data_sheet_PTD!$DA208:DG208)</f>
        <v>39164.798809523796</v>
      </c>
      <c r="DH208" s="15">
        <f>SUM(Data_sheet_PTD!$DA208:DH208)</f>
        <v>50090.858809523786</v>
      </c>
      <c r="DI208" s="15">
        <f>SUM(Data_sheet_PTD!$DA208:DI208)</f>
        <v>44925.788809523772</v>
      </c>
      <c r="DJ208" s="15">
        <f>SUM(Data_sheet_PTD!$DA208:DJ208)</f>
        <v>44268.108809523772</v>
      </c>
      <c r="DK208" s="15">
        <f>SUM(Data_sheet_PTD!$DA208:DK208)</f>
        <v>44049.638809523778</v>
      </c>
      <c r="DL208" s="15">
        <f>SUM(Data_sheet_PTD!$DA208:DL208)</f>
        <v>44044.3888095238</v>
      </c>
      <c r="DM208" s="13"/>
      <c r="DN208" s="15">
        <f>SUM(Data_sheet_PTD!$DN208:DN208)</f>
        <v>4286.2904761904701</v>
      </c>
      <c r="DO208" s="15">
        <f>SUM(Data_sheet_PTD!$DN208:DO208)</f>
        <v>9153.5178571428442</v>
      </c>
      <c r="DP208" s="15">
        <f>SUM(Data_sheet_PTD!$DN208:DP208)</f>
        <v>14792.30119047617</v>
      </c>
      <c r="DQ208" s="15">
        <f>SUM(Data_sheet_PTD!$DN208:DQ208)</f>
        <v>14792.30119047617</v>
      </c>
      <c r="DR208" s="15">
        <f>SUM(Data_sheet_PTD!$DN208:DR208)</f>
        <v>14792.30119047617</v>
      </c>
      <c r="DS208" s="15">
        <f>SUM(Data_sheet_PTD!$DN208:DS208)</f>
        <v>14792.30119047617</v>
      </c>
      <c r="DT208" s="15">
        <f>SUM(Data_sheet_PTD!$DN208:DT208)</f>
        <v>14792.30119047617</v>
      </c>
      <c r="DU208" s="15">
        <f>SUM(Data_sheet_PTD!$DN208:DU208)</f>
        <v>14792.30119047617</v>
      </c>
      <c r="DV208" s="15">
        <f>SUM(Data_sheet_PTD!$DN208:DV208)</f>
        <v>14792.30119047617</v>
      </c>
      <c r="DW208" s="15">
        <f>SUM(Data_sheet_PTD!$DN208:DW208)</f>
        <v>14792.30119047617</v>
      </c>
      <c r="DX208" s="15">
        <f>SUM(Data_sheet_PTD!$DN208:DX208)</f>
        <v>14792.30119047617</v>
      </c>
      <c r="DY208" s="15">
        <f>SUM(Data_sheet_PTD!$DN208:DY208)</f>
        <v>14792.30119047617</v>
      </c>
      <c r="DZ208" s="13"/>
      <c r="EB208" s="22">
        <f t="shared" si="10"/>
        <v>0</v>
      </c>
      <c r="EC208" s="22">
        <f t="shared" si="10"/>
        <v>0</v>
      </c>
      <c r="ED208" s="22">
        <f t="shared" si="10"/>
        <v>0</v>
      </c>
      <c r="EE208" s="22">
        <f t="shared" si="10"/>
        <v>0</v>
      </c>
      <c r="EF208" s="22">
        <f t="shared" si="10"/>
        <v>0</v>
      </c>
      <c r="EG208" s="22">
        <f t="shared" si="10"/>
        <v>0</v>
      </c>
      <c r="EH208" s="22">
        <f t="shared" si="9"/>
        <v>0</v>
      </c>
      <c r="EI208" s="22">
        <f t="shared" si="9"/>
        <v>7.2759576141834259E-11</v>
      </c>
      <c r="EJ208" s="22">
        <f t="shared" si="9"/>
        <v>1.4551915228366852E-10</v>
      </c>
      <c r="EK208" s="22">
        <f t="shared" si="9"/>
        <v>2.0372681319713593E-10</v>
      </c>
      <c r="EL208" s="22">
        <f t="shared" si="9"/>
        <v>2.3283064365386963E-10</v>
      </c>
      <c r="EM208" s="22">
        <f t="shared" si="9"/>
        <v>2.0372681319713593E-10</v>
      </c>
    </row>
    <row r="209" spans="12:143" x14ac:dyDescent="0.3">
      <c r="L209" s="7"/>
      <c r="M209" t="s">
        <v>207</v>
      </c>
      <c r="N209" s="15">
        <f>SUM(Data_sheet_PTD!$N209:N209)</f>
        <v>0</v>
      </c>
      <c r="O209" s="15">
        <f>SUM(Data_sheet_PTD!$N209:O209)</f>
        <v>0</v>
      </c>
      <c r="P209" s="15">
        <f>SUM(Data_sheet_PTD!$N209:P209)</f>
        <v>0</v>
      </c>
      <c r="Q209" s="15">
        <f>SUM(Data_sheet_PTD!$N209:Q209)</f>
        <v>0</v>
      </c>
      <c r="R209" s="15">
        <f>SUM(Data_sheet_PTD!$N209:R209)</f>
        <v>0</v>
      </c>
      <c r="S209" s="15">
        <f>SUM(Data_sheet_PTD!$N209:S209)</f>
        <v>0</v>
      </c>
      <c r="T209" s="15">
        <f>SUM(Data_sheet_PTD!$N209:T209)</f>
        <v>0</v>
      </c>
      <c r="U209" s="15">
        <f>SUM(Data_sheet_PTD!$N209:U209)</f>
        <v>0</v>
      </c>
      <c r="V209" s="15">
        <f>SUM(Data_sheet_PTD!$N209:V209)</f>
        <v>0</v>
      </c>
      <c r="W209" s="15">
        <f>SUM(Data_sheet_PTD!$N209:W209)</f>
        <v>0</v>
      </c>
      <c r="X209" s="15">
        <f>SUM(Data_sheet_PTD!$N209:X209)</f>
        <v>0</v>
      </c>
      <c r="Y209" s="15">
        <f>SUM(Data_sheet_PTD!$N209:Y209)</f>
        <v>0</v>
      </c>
      <c r="Z209" s="16"/>
      <c r="AA209" s="15">
        <f>SUM(Data_sheet_PTD!$AA209:AA209)</f>
        <v>0</v>
      </c>
      <c r="AB209" s="15">
        <f>SUM(Data_sheet_PTD!$AA209:AB209)</f>
        <v>0</v>
      </c>
      <c r="AC209" s="15">
        <f>SUM(Data_sheet_PTD!$AA209:AC209)</f>
        <v>0</v>
      </c>
      <c r="AD209" s="15">
        <f>SUM(Data_sheet_PTD!$AA209:AD209)</f>
        <v>0</v>
      </c>
      <c r="AE209" s="15">
        <f>SUM(Data_sheet_PTD!$AA209:AE209)</f>
        <v>0</v>
      </c>
      <c r="AF209" s="15">
        <f>SUM(Data_sheet_PTD!$AA209:AF209)</f>
        <v>0</v>
      </c>
      <c r="AG209" s="15">
        <f>SUM(Data_sheet_PTD!$AA209:AG209)</f>
        <v>0</v>
      </c>
      <c r="AH209" s="15">
        <f>SUM(Data_sheet_PTD!$AA209:AH209)</f>
        <v>0</v>
      </c>
      <c r="AI209" s="15">
        <f>SUM(Data_sheet_PTD!$AA209:AI209)</f>
        <v>0</v>
      </c>
      <c r="AJ209" s="15">
        <f>SUM(Data_sheet_PTD!$AA209:AJ209)</f>
        <v>0</v>
      </c>
      <c r="AK209" s="15">
        <f>SUM(Data_sheet_PTD!$AA209:AK209)</f>
        <v>0</v>
      </c>
      <c r="AL209" s="15">
        <f>SUM(Data_sheet_PTD!$AA209:AL209)</f>
        <v>0</v>
      </c>
      <c r="AM209" s="16"/>
      <c r="AN209" s="15">
        <f>SUM(Data_sheet_PTD!$AN209:AN209)</f>
        <v>0</v>
      </c>
      <c r="AO209" s="15">
        <f>SUM(Data_sheet_PTD!$AN209:AO209)</f>
        <v>0</v>
      </c>
      <c r="AP209" s="15">
        <f>SUM(Data_sheet_PTD!$AN209:AP209)</f>
        <v>0</v>
      </c>
      <c r="AQ209" s="15">
        <f>SUM(Data_sheet_PTD!$AN209:AQ209)</f>
        <v>0</v>
      </c>
      <c r="AR209" s="15">
        <f>SUM(Data_sheet_PTD!$AN209:AR209)</f>
        <v>0</v>
      </c>
      <c r="AS209" s="15">
        <f>SUM(Data_sheet_PTD!$AN209:AS209)</f>
        <v>0</v>
      </c>
      <c r="AT209" s="15">
        <f>SUM(Data_sheet_PTD!$AN209:AT209)</f>
        <v>0</v>
      </c>
      <c r="AU209" s="15">
        <f>SUM(Data_sheet_PTD!$AN209:AU209)</f>
        <v>0</v>
      </c>
      <c r="AV209" s="15">
        <f>SUM(Data_sheet_PTD!$AN209:AV209)</f>
        <v>0</v>
      </c>
      <c r="AW209" s="15">
        <f>SUM(Data_sheet_PTD!$AN209:AW209)</f>
        <v>0</v>
      </c>
      <c r="AX209" s="15">
        <f>SUM(Data_sheet_PTD!$AN209:AX209)</f>
        <v>0</v>
      </c>
      <c r="AY209" s="15">
        <f>SUM(Data_sheet_PTD!$AN209:AY209)</f>
        <v>0</v>
      </c>
      <c r="AZ209" s="16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17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3"/>
      <c r="DA209" s="15">
        <f>SUM(Data_sheet_PTD!DA209:$DA209)</f>
        <v>0</v>
      </c>
      <c r="DB209" s="15">
        <f>SUM(Data_sheet_PTD!$DA209:DB209)</f>
        <v>0</v>
      </c>
      <c r="DC209" s="15">
        <f>SUM(Data_sheet_PTD!$DA209:DC209)</f>
        <v>0</v>
      </c>
      <c r="DD209" s="15">
        <f>SUM(Data_sheet_PTD!$DA209:DD209)</f>
        <v>0</v>
      </c>
      <c r="DE209" s="15">
        <f>SUM(Data_sheet_PTD!$DA209:DE209)</f>
        <v>0</v>
      </c>
      <c r="DF209" s="15">
        <f>SUM(Data_sheet_PTD!$DA209:DF209)</f>
        <v>0</v>
      </c>
      <c r="DG209" s="15">
        <f>SUM(Data_sheet_PTD!$DA209:DG209)</f>
        <v>0</v>
      </c>
      <c r="DH209" s="15">
        <f>SUM(Data_sheet_PTD!$DA209:DH209)</f>
        <v>0</v>
      </c>
      <c r="DI209" s="15">
        <f>SUM(Data_sheet_PTD!$DA209:DI209)</f>
        <v>0</v>
      </c>
      <c r="DJ209" s="15">
        <f>SUM(Data_sheet_PTD!$DA209:DJ209)</f>
        <v>0</v>
      </c>
      <c r="DK209" s="15">
        <f>SUM(Data_sheet_PTD!$DA209:DK209)</f>
        <v>0</v>
      </c>
      <c r="DL209" s="15">
        <f>SUM(Data_sheet_PTD!$DA209:DL209)</f>
        <v>0</v>
      </c>
      <c r="DM209" s="13"/>
      <c r="DN209" s="15">
        <f>SUM(Data_sheet_PTD!$DN209:DN209)</f>
        <v>0</v>
      </c>
      <c r="DO209" s="15">
        <f>SUM(Data_sheet_PTD!$DN209:DO209)</f>
        <v>0</v>
      </c>
      <c r="DP209" s="15">
        <f>SUM(Data_sheet_PTD!$DN209:DP209)</f>
        <v>0</v>
      </c>
      <c r="DQ209" s="15">
        <f>SUM(Data_sheet_PTD!$DN209:DQ209)</f>
        <v>0</v>
      </c>
      <c r="DR209" s="15">
        <f>SUM(Data_sheet_PTD!$DN209:DR209)</f>
        <v>0</v>
      </c>
      <c r="DS209" s="15">
        <f>SUM(Data_sheet_PTD!$DN209:DS209)</f>
        <v>0</v>
      </c>
      <c r="DT209" s="15">
        <f>SUM(Data_sheet_PTD!$DN209:DT209)</f>
        <v>0</v>
      </c>
      <c r="DU209" s="15">
        <f>SUM(Data_sheet_PTD!$DN209:DU209)</f>
        <v>0</v>
      </c>
      <c r="DV209" s="15">
        <f>SUM(Data_sheet_PTD!$DN209:DV209)</f>
        <v>0</v>
      </c>
      <c r="DW209" s="15">
        <f>SUM(Data_sheet_PTD!$DN209:DW209)</f>
        <v>0</v>
      </c>
      <c r="DX209" s="15">
        <f>SUM(Data_sheet_PTD!$DN209:DX209)</f>
        <v>0</v>
      </c>
      <c r="DY209" s="15">
        <f>SUM(Data_sheet_PTD!$DN209:DY209)</f>
        <v>0</v>
      </c>
      <c r="DZ209" s="13"/>
      <c r="EB209" s="22">
        <f t="shared" si="10"/>
        <v>0</v>
      </c>
      <c r="EC209" s="22">
        <f t="shared" si="10"/>
        <v>0</v>
      </c>
      <c r="ED209" s="22">
        <f t="shared" si="10"/>
        <v>0</v>
      </c>
      <c r="EE209" s="22">
        <f t="shared" si="10"/>
        <v>0</v>
      </c>
      <c r="EF209" s="22">
        <f t="shared" si="10"/>
        <v>0</v>
      </c>
      <c r="EG209" s="22">
        <f t="shared" si="10"/>
        <v>0</v>
      </c>
      <c r="EH209" s="22">
        <f t="shared" si="9"/>
        <v>0</v>
      </c>
      <c r="EI209" s="22">
        <f t="shared" si="9"/>
        <v>0</v>
      </c>
      <c r="EJ209" s="22">
        <f t="shared" si="9"/>
        <v>0</v>
      </c>
      <c r="EK209" s="22">
        <f t="shared" si="9"/>
        <v>0</v>
      </c>
      <c r="EL209" s="22">
        <f t="shared" si="9"/>
        <v>0</v>
      </c>
      <c r="EM209" s="22">
        <f t="shared" si="9"/>
        <v>0</v>
      </c>
    </row>
    <row r="210" spans="12:143" x14ac:dyDescent="0.3">
      <c r="L210" s="7"/>
      <c r="M210" t="s">
        <v>208</v>
      </c>
      <c r="N210" s="15">
        <f>SUM(Data_sheet_PTD!$N210:N210)</f>
        <v>23815.32</v>
      </c>
      <c r="O210" s="15">
        <f>SUM(Data_sheet_PTD!$N210:O210)</f>
        <v>54169.85</v>
      </c>
      <c r="P210" s="15">
        <f>SUM(Data_sheet_PTD!$N210:P210)</f>
        <v>86848.459999999992</v>
      </c>
      <c r="Q210" s="15">
        <f>SUM(Data_sheet_PTD!$N210:Q210)</f>
        <v>127976.22999999998</v>
      </c>
      <c r="R210" s="15">
        <f>SUM(Data_sheet_PTD!$N210:R210)</f>
        <v>165505.39999999997</v>
      </c>
      <c r="S210" s="15">
        <f>SUM(Data_sheet_PTD!$N210:S210)</f>
        <v>205704.51999999996</v>
      </c>
      <c r="T210" s="15">
        <f>SUM(Data_sheet_PTD!$N210:T210)</f>
        <v>253184.94999999995</v>
      </c>
      <c r="U210" s="15">
        <f>SUM(Data_sheet_PTD!$N210:U210)</f>
        <v>294934.88999999996</v>
      </c>
      <c r="V210" s="15">
        <f>SUM(Data_sheet_PTD!$N210:V210)</f>
        <v>329026.05999999994</v>
      </c>
      <c r="W210" s="15">
        <f>SUM(Data_sheet_PTD!$N210:W210)</f>
        <v>361460.08999999997</v>
      </c>
      <c r="X210" s="15">
        <f>SUM(Data_sheet_PTD!$N210:X210)</f>
        <v>385722.22</v>
      </c>
      <c r="Y210" s="15">
        <f>SUM(Data_sheet_PTD!$N210:Y210)</f>
        <v>407241.54</v>
      </c>
      <c r="Z210" s="16"/>
      <c r="AA210" s="15">
        <f>SUM(Data_sheet_PTD!$AA210:AA210)</f>
        <v>27390.54</v>
      </c>
      <c r="AB210" s="15">
        <f>SUM(Data_sheet_PTD!$AA210:AB210)</f>
        <v>58370.75</v>
      </c>
      <c r="AC210" s="15">
        <f>SUM(Data_sheet_PTD!$AA210:AC210)</f>
        <v>94361.75</v>
      </c>
      <c r="AD210" s="15">
        <f>SUM(Data_sheet_PTD!$AA210:AD210)</f>
        <v>139064.47</v>
      </c>
      <c r="AE210" s="15">
        <f>SUM(Data_sheet_PTD!$AA210:AE210)</f>
        <v>185994.04</v>
      </c>
      <c r="AF210" s="15">
        <f>SUM(Data_sheet_PTD!$AA210:AF210)</f>
        <v>236533.58000000002</v>
      </c>
      <c r="AG210" s="15">
        <f>SUM(Data_sheet_PTD!$AA210:AG210)</f>
        <v>281654.27</v>
      </c>
      <c r="AH210" s="15">
        <f>SUM(Data_sheet_PTD!$AA210:AH210)</f>
        <v>324637.95</v>
      </c>
      <c r="AI210" s="15">
        <f>SUM(Data_sheet_PTD!$AA210:AI210)</f>
        <v>365491.72000000003</v>
      </c>
      <c r="AJ210" s="15">
        <f>SUM(Data_sheet_PTD!$AA210:AJ210)</f>
        <v>401322.66000000003</v>
      </c>
      <c r="AK210" s="15">
        <f>SUM(Data_sheet_PTD!$AA210:AK210)</f>
        <v>426429.53</v>
      </c>
      <c r="AL210" s="15">
        <f>SUM(Data_sheet_PTD!$AA210:AL210)</f>
        <v>455617.31000000006</v>
      </c>
      <c r="AM210" s="16"/>
      <c r="AN210" s="15">
        <f>SUM(Data_sheet_PTD!$AN210:AN210)</f>
        <v>29893.45</v>
      </c>
      <c r="AO210" s="15">
        <f>SUM(Data_sheet_PTD!$AN210:AO210)</f>
        <v>65794.34</v>
      </c>
      <c r="AP210" s="15">
        <f>SUM(Data_sheet_PTD!$AN210:AP210)</f>
        <v>105487.14</v>
      </c>
      <c r="AQ210" s="15">
        <f>SUM(Data_sheet_PTD!$AN210:AQ210)</f>
        <v>147975.81</v>
      </c>
      <c r="AR210" s="15">
        <f>SUM(Data_sheet_PTD!$AN210:AR210)</f>
        <v>194857.31</v>
      </c>
      <c r="AS210" s="15">
        <f>SUM(Data_sheet_PTD!$AN210:AS210)</f>
        <v>238025.59</v>
      </c>
      <c r="AT210" s="15">
        <f>SUM(Data_sheet_PTD!$AN210:AT210)</f>
        <v>277786.75</v>
      </c>
      <c r="AU210" s="15">
        <f>SUM(Data_sheet_PTD!$AN210:AU210)</f>
        <v>326926.2</v>
      </c>
      <c r="AV210" s="15">
        <f>SUM(Data_sheet_PTD!$AN210:AV210)</f>
        <v>360138.60000000003</v>
      </c>
      <c r="AW210" s="15">
        <f>SUM(Data_sheet_PTD!$AN210:AW210)</f>
        <v>390914.00000000006</v>
      </c>
      <c r="AX210" s="15">
        <f>SUM(Data_sheet_PTD!$AN210:AX210)</f>
        <v>416322.58000000007</v>
      </c>
      <c r="AY210" s="15">
        <f>SUM(Data_sheet_PTD!$AN210:AY210)</f>
        <v>442195.66000000009</v>
      </c>
      <c r="AZ210" s="16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17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3"/>
      <c r="DA210" s="15">
        <f>SUM(Data_sheet_PTD!DA210:$DA210)</f>
        <v>2167.0285393258409</v>
      </c>
      <c r="DB210" s="15">
        <f>SUM(Data_sheet_PTD!$DA210:DB210)</f>
        <v>7087.708539325843</v>
      </c>
      <c r="DC210" s="15">
        <f>SUM(Data_sheet_PTD!$DA210:DC210)</f>
        <v>10789.508539325849</v>
      </c>
      <c r="DD210" s="15">
        <f>SUM(Data_sheet_PTD!$DA210:DD210)</f>
        <v>8575.4585393258494</v>
      </c>
      <c r="DE210" s="15">
        <f>SUM(Data_sheet_PTD!$DA210:DE210)</f>
        <v>8527.3885393258442</v>
      </c>
      <c r="DF210" s="15">
        <f>SUM(Data_sheet_PTD!$DA210:DF210)</f>
        <v>1156.128539325844</v>
      </c>
      <c r="DG210" s="15">
        <f>SUM(Data_sheet_PTD!$DA210:DG210)</f>
        <v>-4203.4014606741557</v>
      </c>
      <c r="DH210" s="15">
        <f>SUM(Data_sheet_PTD!$DA210:DH210)</f>
        <v>1952.3685393258411</v>
      </c>
      <c r="DI210" s="15">
        <f>SUM(Data_sheet_PTD!$DA210:DI210)</f>
        <v>-5689.0014606741533</v>
      </c>
      <c r="DJ210" s="15">
        <f>SUM(Data_sheet_PTD!$DA210:DJ210)</f>
        <v>-12068.214578953732</v>
      </c>
      <c r="DK210" s="15">
        <f>SUM(Data_sheet_PTD!$DA210:DK210)</f>
        <v>-12859.346729491363</v>
      </c>
      <c r="DL210" s="15">
        <f>SUM(Data_sheet_PTD!$DA210:DL210)</f>
        <v>-17286.867374652647</v>
      </c>
      <c r="DM210" s="13"/>
      <c r="DN210" s="15">
        <f>SUM(Data_sheet_PTD!$DN210:DN210)</f>
        <v>335.88146067415755</v>
      </c>
      <c r="DO210" s="15">
        <f>SUM(Data_sheet_PTD!$DN210:DO210)</f>
        <v>335.88146067415755</v>
      </c>
      <c r="DP210" s="15">
        <f>SUM(Data_sheet_PTD!$DN210:DP210)</f>
        <v>335.88146067415755</v>
      </c>
      <c r="DQ210" s="15">
        <f>SUM(Data_sheet_PTD!$DN210:DQ210)</f>
        <v>335.88146067415755</v>
      </c>
      <c r="DR210" s="15">
        <f>SUM(Data_sheet_PTD!$DN210:DR210)</f>
        <v>335.88146067415755</v>
      </c>
      <c r="DS210" s="15">
        <f>SUM(Data_sheet_PTD!$DN210:DS210)</f>
        <v>335.88146067415755</v>
      </c>
      <c r="DT210" s="15">
        <f>SUM(Data_sheet_PTD!$DN210:DT210)</f>
        <v>335.88146067415755</v>
      </c>
      <c r="DU210" s="15">
        <f>SUM(Data_sheet_PTD!$DN210:DU210)</f>
        <v>335.88146067415755</v>
      </c>
      <c r="DV210" s="15">
        <f>SUM(Data_sheet_PTD!$DN210:DV210)</f>
        <v>335.88146067415755</v>
      </c>
      <c r="DW210" s="15">
        <f>SUM(Data_sheet_PTD!$DN210:DW210)</f>
        <v>1659.5545789537284</v>
      </c>
      <c r="DX210" s="15">
        <f>SUM(Data_sheet_PTD!$DN210:DX210)</f>
        <v>2752.3967294913637</v>
      </c>
      <c r="DY210" s="15">
        <f>SUM(Data_sheet_PTD!$DN210:DY210)</f>
        <v>3865.2173746526551</v>
      </c>
      <c r="DZ210" s="13"/>
      <c r="EB210" s="22">
        <f t="shared" si="10"/>
        <v>0</v>
      </c>
      <c r="EC210" s="22">
        <f t="shared" si="10"/>
        <v>0</v>
      </c>
      <c r="ED210" s="22">
        <f t="shared" si="10"/>
        <v>0</v>
      </c>
      <c r="EE210" s="22">
        <f t="shared" si="10"/>
        <v>0</v>
      </c>
      <c r="EF210" s="22">
        <f t="shared" si="10"/>
        <v>0</v>
      </c>
      <c r="EG210" s="22">
        <f t="shared" si="10"/>
        <v>-2.1373125491663814E-11</v>
      </c>
      <c r="EH210" s="22">
        <f t="shared" si="9"/>
        <v>-2.0463630789890885E-11</v>
      </c>
      <c r="EI210" s="22">
        <f t="shared" si="9"/>
        <v>0</v>
      </c>
      <c r="EJ210" s="22">
        <f t="shared" si="9"/>
        <v>0</v>
      </c>
      <c r="EK210" s="22">
        <f t="shared" si="9"/>
        <v>2.9103830456733704E-11</v>
      </c>
      <c r="EL210" s="22">
        <f t="shared" si="9"/>
        <v>4.5474735088646412E-11</v>
      </c>
      <c r="EM210" s="22">
        <f t="shared" si="9"/>
        <v>2.7284841053187847E-11</v>
      </c>
    </row>
    <row r="211" spans="12:143" x14ac:dyDescent="0.3">
      <c r="L211" s="7"/>
      <c r="M211" t="s">
        <v>209</v>
      </c>
      <c r="N211" s="15">
        <f>SUM(Data_sheet_PTD!$N211:N211)</f>
        <v>45661.41</v>
      </c>
      <c r="O211" s="15">
        <f>SUM(Data_sheet_PTD!$N211:O211)</f>
        <v>94117.3</v>
      </c>
      <c r="P211" s="15">
        <f>SUM(Data_sheet_PTD!$N211:P211)</f>
        <v>155196.44</v>
      </c>
      <c r="Q211" s="15">
        <f>SUM(Data_sheet_PTD!$N211:Q211)</f>
        <v>226336.27000000002</v>
      </c>
      <c r="R211" s="15">
        <f>SUM(Data_sheet_PTD!$N211:R211)</f>
        <v>299248.05000000005</v>
      </c>
      <c r="S211" s="15">
        <f>SUM(Data_sheet_PTD!$N211:S211)</f>
        <v>376246.06000000006</v>
      </c>
      <c r="T211" s="15">
        <f>SUM(Data_sheet_PTD!$N211:T211)</f>
        <v>452998.33000000007</v>
      </c>
      <c r="U211" s="15">
        <f>SUM(Data_sheet_PTD!$N211:U211)</f>
        <v>516749.05000000005</v>
      </c>
      <c r="V211" s="15">
        <f>SUM(Data_sheet_PTD!$N211:V211)</f>
        <v>572142.67000000004</v>
      </c>
      <c r="W211" s="15">
        <f>SUM(Data_sheet_PTD!$N211:W211)</f>
        <v>621404.74</v>
      </c>
      <c r="X211" s="15">
        <f>SUM(Data_sheet_PTD!$N211:X211)</f>
        <v>662688.92999999993</v>
      </c>
      <c r="Y211" s="15">
        <f>SUM(Data_sheet_PTD!$N211:Y211)</f>
        <v>708048.40999999992</v>
      </c>
      <c r="Z211" s="16"/>
      <c r="AA211" s="15">
        <f>SUM(Data_sheet_PTD!$AA211:AA211)</f>
        <v>53137.73</v>
      </c>
      <c r="AB211" s="15">
        <f>SUM(Data_sheet_PTD!$AA211:AB211)</f>
        <v>112572.76000000001</v>
      </c>
      <c r="AC211" s="15">
        <f>SUM(Data_sheet_PTD!$AA211:AC211)</f>
        <v>194765.96000000002</v>
      </c>
      <c r="AD211" s="15">
        <f>SUM(Data_sheet_PTD!$AA211:AD211)</f>
        <v>277179.17000000004</v>
      </c>
      <c r="AE211" s="15">
        <f>SUM(Data_sheet_PTD!$AA211:AE211)</f>
        <v>369748.97000000003</v>
      </c>
      <c r="AF211" s="15">
        <f>SUM(Data_sheet_PTD!$AA211:AF211)</f>
        <v>474726.38</v>
      </c>
      <c r="AG211" s="15">
        <f>SUM(Data_sheet_PTD!$AA211:AG211)</f>
        <v>565978.12</v>
      </c>
      <c r="AH211" s="15">
        <f>SUM(Data_sheet_PTD!$AA211:AH211)</f>
        <v>650154.17000000004</v>
      </c>
      <c r="AI211" s="15">
        <f>SUM(Data_sheet_PTD!$AA211:AI211)</f>
        <v>724011.10000000009</v>
      </c>
      <c r="AJ211" s="15">
        <f>SUM(Data_sheet_PTD!$AA211:AJ211)</f>
        <v>790881.37000000011</v>
      </c>
      <c r="AK211" s="15">
        <f>SUM(Data_sheet_PTD!$AA211:AK211)</f>
        <v>842923.67000000016</v>
      </c>
      <c r="AL211" s="15">
        <f>SUM(Data_sheet_PTD!$AA211:AL211)</f>
        <v>895143.63000000012</v>
      </c>
      <c r="AM211" s="16"/>
      <c r="AN211" s="15">
        <f>SUM(Data_sheet_PTD!$AN211:AN211)</f>
        <v>64550.97</v>
      </c>
      <c r="AO211" s="15">
        <f>SUM(Data_sheet_PTD!$AN211:AO211)</f>
        <v>131693.04</v>
      </c>
      <c r="AP211" s="15">
        <f>SUM(Data_sheet_PTD!$AN211:AP211)</f>
        <v>217547.63</v>
      </c>
      <c r="AQ211" s="15">
        <f>SUM(Data_sheet_PTD!$AN211:AQ211)</f>
        <v>306592.24</v>
      </c>
      <c r="AR211" s="15">
        <f>SUM(Data_sheet_PTD!$AN211:AR211)</f>
        <v>406560.77999999997</v>
      </c>
      <c r="AS211" s="15">
        <f>SUM(Data_sheet_PTD!$AN211:AS211)</f>
        <v>505446.24</v>
      </c>
      <c r="AT211" s="15">
        <f>SUM(Data_sheet_PTD!$AN211:AT211)</f>
        <v>597801.66</v>
      </c>
      <c r="AU211" s="15">
        <f>SUM(Data_sheet_PTD!$AN211:AU211)</f>
        <v>692660.51</v>
      </c>
      <c r="AV211" s="15">
        <f>SUM(Data_sheet_PTD!$AN211:AV211)</f>
        <v>772085.29</v>
      </c>
      <c r="AW211" s="15">
        <f>SUM(Data_sheet_PTD!$AN211:AW211)</f>
        <v>840826.71000000008</v>
      </c>
      <c r="AX211" s="15">
        <f>SUM(Data_sheet_PTD!$AN211:AX211)</f>
        <v>898265.8</v>
      </c>
      <c r="AY211" s="15">
        <f>SUM(Data_sheet_PTD!$AN211:AY211)</f>
        <v>947785.91</v>
      </c>
      <c r="AZ211" s="16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17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3"/>
      <c r="DA211" s="15">
        <f>SUM(Data_sheet_PTD!DA211:$DA211)</f>
        <v>7051.6879729729699</v>
      </c>
      <c r="DB211" s="15">
        <f>SUM(Data_sheet_PTD!$DA211:DB211)</f>
        <v>10222.101621621623</v>
      </c>
      <c r="DC211" s="15">
        <f>SUM(Data_sheet_PTD!$DA211:DC211)</f>
        <v>13883.491621621619</v>
      </c>
      <c r="DD211" s="15">
        <f>SUM(Data_sheet_PTD!$DA211:DD211)</f>
        <v>20514.891621621617</v>
      </c>
      <c r="DE211" s="15">
        <f>SUM(Data_sheet_PTD!$DA211:DE211)</f>
        <v>27913.631621621615</v>
      </c>
      <c r="DF211" s="15">
        <f>SUM(Data_sheet_PTD!$DA211:DF211)</f>
        <v>21821.681621621603</v>
      </c>
      <c r="DG211" s="15">
        <f>SUM(Data_sheet_PTD!$DA211:DG211)</f>
        <v>22925.3616216216</v>
      </c>
      <c r="DH211" s="15">
        <f>SUM(Data_sheet_PTD!$DA211:DH211)</f>
        <v>33608.161621621606</v>
      </c>
      <c r="DI211" s="15">
        <f>SUM(Data_sheet_PTD!$DA211:DI211)</f>
        <v>39176.011621621612</v>
      </c>
      <c r="DJ211" s="15">
        <f>SUM(Data_sheet_PTD!$DA211:DJ211)</f>
        <v>41047.161621621613</v>
      </c>
      <c r="DK211" s="15">
        <f>SUM(Data_sheet_PTD!$DA211:DK211)</f>
        <v>46443.951621621607</v>
      </c>
      <c r="DL211" s="15">
        <f>SUM(Data_sheet_PTD!$DA211:DL211)</f>
        <v>43744.101621621616</v>
      </c>
      <c r="DM211" s="13"/>
      <c r="DN211" s="15">
        <f>SUM(Data_sheet_PTD!$DN211:DN211)</f>
        <v>4361.5520270270308</v>
      </c>
      <c r="DO211" s="15">
        <f>SUM(Data_sheet_PTD!$DN211:DO211)</f>
        <v>8898.1783783783867</v>
      </c>
      <c r="DP211" s="15">
        <f>SUM(Data_sheet_PTD!$DN211:DP211)</f>
        <v>8898.1783783783867</v>
      </c>
      <c r="DQ211" s="15">
        <f>SUM(Data_sheet_PTD!$DN211:DQ211)</f>
        <v>8898.1783783783867</v>
      </c>
      <c r="DR211" s="15">
        <f>SUM(Data_sheet_PTD!$DN211:DR211)</f>
        <v>8898.1783783783867</v>
      </c>
      <c r="DS211" s="15">
        <f>SUM(Data_sheet_PTD!$DN211:DS211)</f>
        <v>8898.1783783783867</v>
      </c>
      <c r="DT211" s="15">
        <f>SUM(Data_sheet_PTD!$DN211:DT211)</f>
        <v>8898.1783783783867</v>
      </c>
      <c r="DU211" s="15">
        <f>SUM(Data_sheet_PTD!$DN211:DU211)</f>
        <v>8898.1783783783867</v>
      </c>
      <c r="DV211" s="15">
        <f>SUM(Data_sheet_PTD!$DN211:DV211)</f>
        <v>8898.1783783783867</v>
      </c>
      <c r="DW211" s="15">
        <f>SUM(Data_sheet_PTD!$DN211:DW211)</f>
        <v>8898.1783783783867</v>
      </c>
      <c r="DX211" s="15">
        <f>SUM(Data_sheet_PTD!$DN211:DX211)</f>
        <v>8898.1783783783867</v>
      </c>
      <c r="DY211" s="15">
        <f>SUM(Data_sheet_PTD!$DN211:DY211)</f>
        <v>8898.1783783783867</v>
      </c>
      <c r="DZ211" s="13"/>
      <c r="EB211" s="22">
        <f t="shared" si="10"/>
        <v>0</v>
      </c>
      <c r="EC211" s="22">
        <f t="shared" si="10"/>
        <v>0</v>
      </c>
      <c r="ED211" s="22">
        <f t="shared" si="10"/>
        <v>0</v>
      </c>
      <c r="EE211" s="22">
        <f t="shared" si="10"/>
        <v>-5.4569682106375694E-11</v>
      </c>
      <c r="EF211" s="22">
        <f t="shared" si="10"/>
        <v>-5.8207660913467407E-11</v>
      </c>
      <c r="EG211" s="22">
        <f t="shared" si="10"/>
        <v>0</v>
      </c>
      <c r="EH211" s="22">
        <f t="shared" si="9"/>
        <v>5.0931703299283981E-11</v>
      </c>
      <c r="EI211" s="22">
        <f t="shared" si="9"/>
        <v>0</v>
      </c>
      <c r="EJ211" s="22">
        <f t="shared" si="9"/>
        <v>-5.8207660913467407E-11</v>
      </c>
      <c r="EK211" s="22">
        <f t="shared" si="9"/>
        <v>0</v>
      </c>
      <c r="EL211" s="22">
        <f t="shared" si="9"/>
        <v>-1.0186340659856796E-10</v>
      </c>
      <c r="EM211" s="22">
        <f t="shared" si="9"/>
        <v>-8.7311491370201111E-11</v>
      </c>
    </row>
    <row r="212" spans="12:143" x14ac:dyDescent="0.3">
      <c r="L212" s="7"/>
      <c r="M212" t="s">
        <v>210</v>
      </c>
      <c r="N212" s="15">
        <f>SUM(Data_sheet_PTD!$N212:N212)</f>
        <v>32320.98</v>
      </c>
      <c r="O212" s="15">
        <f>SUM(Data_sheet_PTD!$N212:O212)</f>
        <v>66118.83</v>
      </c>
      <c r="P212" s="15">
        <f>SUM(Data_sheet_PTD!$N212:P212)</f>
        <v>105303.87</v>
      </c>
      <c r="Q212" s="15">
        <f>SUM(Data_sheet_PTD!$N212:Q212)</f>
        <v>158014.39999999999</v>
      </c>
      <c r="R212" s="15">
        <f>SUM(Data_sheet_PTD!$N212:R212)</f>
        <v>213562.66</v>
      </c>
      <c r="S212" s="15">
        <f>SUM(Data_sheet_PTD!$N212:S212)</f>
        <v>283272.63</v>
      </c>
      <c r="T212" s="15">
        <f>SUM(Data_sheet_PTD!$N212:T212)</f>
        <v>366531.41000000003</v>
      </c>
      <c r="U212" s="15">
        <f>SUM(Data_sheet_PTD!$N212:U212)</f>
        <v>439312.07000000007</v>
      </c>
      <c r="V212" s="15">
        <f>SUM(Data_sheet_PTD!$N212:V212)</f>
        <v>495995.66000000003</v>
      </c>
      <c r="W212" s="15">
        <f>SUM(Data_sheet_PTD!$N212:W212)</f>
        <v>547975.75</v>
      </c>
      <c r="X212" s="15">
        <f>SUM(Data_sheet_PTD!$N212:X212)</f>
        <v>589382.09</v>
      </c>
      <c r="Y212" s="15">
        <f>SUM(Data_sheet_PTD!$N212:Y212)</f>
        <v>626977.52</v>
      </c>
      <c r="Z212" s="16"/>
      <c r="AA212" s="15">
        <f>SUM(Data_sheet_PTD!$AA212:AA212)</f>
        <v>45369.54</v>
      </c>
      <c r="AB212" s="15">
        <f>SUM(Data_sheet_PTD!$AA212:AB212)</f>
        <v>89599.05</v>
      </c>
      <c r="AC212" s="15">
        <f>SUM(Data_sheet_PTD!$AA212:AC212)</f>
        <v>145814.98000000001</v>
      </c>
      <c r="AD212" s="15">
        <f>SUM(Data_sheet_PTD!$AA212:AD212)</f>
        <v>211695.40000000002</v>
      </c>
      <c r="AE212" s="15">
        <f>SUM(Data_sheet_PTD!$AA212:AE212)</f>
        <v>287813.44</v>
      </c>
      <c r="AF212" s="15">
        <f>SUM(Data_sheet_PTD!$AA212:AF212)</f>
        <v>374700.07</v>
      </c>
      <c r="AG212" s="15">
        <f>SUM(Data_sheet_PTD!$AA212:AG212)</f>
        <v>469379.8</v>
      </c>
      <c r="AH212" s="15">
        <f>SUM(Data_sheet_PTD!$AA212:AH212)</f>
        <v>559390.91999999993</v>
      </c>
      <c r="AI212" s="15">
        <f>SUM(Data_sheet_PTD!$AA212:AI212)</f>
        <v>637641.03999999992</v>
      </c>
      <c r="AJ212" s="15">
        <f>SUM(Data_sheet_PTD!$AA212:AJ212)</f>
        <v>701113.78999999992</v>
      </c>
      <c r="AK212" s="15">
        <f>SUM(Data_sheet_PTD!$AA212:AK212)</f>
        <v>755669.21</v>
      </c>
      <c r="AL212" s="15">
        <f>SUM(Data_sheet_PTD!$AA212:AL212)</f>
        <v>810748.66999999993</v>
      </c>
      <c r="AM212" s="16"/>
      <c r="AN212" s="15">
        <f>SUM(Data_sheet_PTD!$AN212:AN212)</f>
        <v>61951.68</v>
      </c>
      <c r="AO212" s="15">
        <f>SUM(Data_sheet_PTD!$AN212:AO212)</f>
        <v>127718.63</v>
      </c>
      <c r="AP212" s="15">
        <f>SUM(Data_sheet_PTD!$AN212:AP212)</f>
        <v>200780.52000000002</v>
      </c>
      <c r="AQ212" s="15">
        <f>SUM(Data_sheet_PTD!$AN212:AQ212)</f>
        <v>276545.83</v>
      </c>
      <c r="AR212" s="15">
        <f>SUM(Data_sheet_PTD!$AN212:AR212)</f>
        <v>364148.59</v>
      </c>
      <c r="AS212" s="15">
        <f>SUM(Data_sheet_PTD!$AN212:AS212)</f>
        <v>457847.31000000006</v>
      </c>
      <c r="AT212" s="15">
        <f>SUM(Data_sheet_PTD!$AN212:AT212)</f>
        <v>547722.29</v>
      </c>
      <c r="AU212" s="15">
        <f>SUM(Data_sheet_PTD!$AN212:AU212)</f>
        <v>635800.51</v>
      </c>
      <c r="AV212" s="15">
        <f>SUM(Data_sheet_PTD!$AN212:AV212)</f>
        <v>708879.2</v>
      </c>
      <c r="AW212" s="15">
        <f>SUM(Data_sheet_PTD!$AN212:AW212)</f>
        <v>774507.36</v>
      </c>
      <c r="AX212" s="15">
        <f>SUM(Data_sheet_PTD!$AN212:AX212)</f>
        <v>824022.17999999993</v>
      </c>
      <c r="AY212" s="15">
        <f>SUM(Data_sheet_PTD!$AN212:AY212)</f>
        <v>874134.97</v>
      </c>
      <c r="AZ212" s="16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17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3"/>
      <c r="DA212" s="15">
        <f>SUM(Data_sheet_PTD!DA212:$DA212)</f>
        <v>9118.082168674704</v>
      </c>
      <c r="DB212" s="15">
        <f>SUM(Data_sheet_PTD!$DA212:DB212)</f>
        <v>25108.911927710848</v>
      </c>
      <c r="DC212" s="15">
        <f>SUM(Data_sheet_PTD!$DA212:DC212)</f>
        <v>35793.025783132529</v>
      </c>
      <c r="DD212" s="15">
        <f>SUM(Data_sheet_PTD!$DA212:DD212)</f>
        <v>45677.915783132536</v>
      </c>
      <c r="DE212" s="15">
        <f>SUM(Data_sheet_PTD!$DA212:DE212)</f>
        <v>57162.635783132522</v>
      </c>
      <c r="DF212" s="15">
        <f>SUM(Data_sheet_PTD!$DA212:DF212)</f>
        <v>63974.725783132511</v>
      </c>
      <c r="DG212" s="15">
        <f>SUM(Data_sheet_PTD!$DA212:DG212)</f>
        <v>59169.975783132511</v>
      </c>
      <c r="DH212" s="15">
        <f>SUM(Data_sheet_PTD!$DA212:DH212)</f>
        <v>57237.075783132517</v>
      </c>
      <c r="DI212" s="15">
        <f>SUM(Data_sheet_PTD!$DA212:DI212)</f>
        <v>52065.645783132517</v>
      </c>
      <c r="DJ212" s="15">
        <f>SUM(Data_sheet_PTD!$DA212:DJ212)</f>
        <v>54221.055783132535</v>
      </c>
      <c r="DK212" s="15">
        <f>SUM(Data_sheet_PTD!$DA212:DK212)</f>
        <v>49180.455783132536</v>
      </c>
      <c r="DL212" s="15">
        <f>SUM(Data_sheet_PTD!$DA212:DL212)</f>
        <v>44213.785783132531</v>
      </c>
      <c r="DM212" s="13"/>
      <c r="DN212" s="15">
        <f>SUM(Data_sheet_PTD!$DN212:DN212)</f>
        <v>7464.0578313253</v>
      </c>
      <c r="DO212" s="15">
        <f>SUM(Data_sheet_PTD!$DN212:DO212)</f>
        <v>13010.668072289151</v>
      </c>
      <c r="DP212" s="15">
        <f>SUM(Data_sheet_PTD!$DN212:DP212)</f>
        <v>19172.514216867457</v>
      </c>
      <c r="DQ212" s="15">
        <f>SUM(Data_sheet_PTD!$DN212:DQ212)</f>
        <v>19172.514216867457</v>
      </c>
      <c r="DR212" s="15">
        <f>SUM(Data_sheet_PTD!$DN212:DR212)</f>
        <v>19172.514216867457</v>
      </c>
      <c r="DS212" s="15">
        <f>SUM(Data_sheet_PTD!$DN212:DS212)</f>
        <v>19172.514216867457</v>
      </c>
      <c r="DT212" s="15">
        <f>SUM(Data_sheet_PTD!$DN212:DT212)</f>
        <v>19172.514216867457</v>
      </c>
      <c r="DU212" s="15">
        <f>SUM(Data_sheet_PTD!$DN212:DU212)</f>
        <v>19172.514216867457</v>
      </c>
      <c r="DV212" s="15">
        <f>SUM(Data_sheet_PTD!$DN212:DV212)</f>
        <v>19172.514216867457</v>
      </c>
      <c r="DW212" s="15">
        <f>SUM(Data_sheet_PTD!$DN212:DW212)</f>
        <v>19172.514216867457</v>
      </c>
      <c r="DX212" s="15">
        <f>SUM(Data_sheet_PTD!$DN212:DX212)</f>
        <v>19172.514216867457</v>
      </c>
      <c r="DY212" s="15">
        <f>SUM(Data_sheet_PTD!$DN212:DY212)</f>
        <v>19172.514216867457</v>
      </c>
      <c r="DZ212" s="13"/>
      <c r="EB212" s="22">
        <f t="shared" si="10"/>
        <v>0</v>
      </c>
      <c r="EC212" s="22">
        <f t="shared" si="10"/>
        <v>0</v>
      </c>
      <c r="ED212" s="22">
        <f t="shared" si="10"/>
        <v>0</v>
      </c>
      <c r="EE212" s="22">
        <f t="shared" si="10"/>
        <v>0</v>
      </c>
      <c r="EF212" s="22">
        <f t="shared" si="10"/>
        <v>0</v>
      </c>
      <c r="EG212" s="22">
        <f t="shared" si="10"/>
        <v>0</v>
      </c>
      <c r="EH212" s="22">
        <f t="shared" si="9"/>
        <v>0</v>
      </c>
      <c r="EI212" s="22">
        <f t="shared" si="9"/>
        <v>1.1641532182693481E-10</v>
      </c>
      <c r="EJ212" s="22">
        <f t="shared" si="9"/>
        <v>0</v>
      </c>
      <c r="EK212" s="22">
        <f t="shared" si="9"/>
        <v>0</v>
      </c>
      <c r="EL212" s="22">
        <f t="shared" si="9"/>
        <v>0</v>
      </c>
      <c r="EM212" s="22">
        <f t="shared" si="9"/>
        <v>5.8207660913467407E-11</v>
      </c>
    </row>
    <row r="213" spans="12:143" x14ac:dyDescent="0.3">
      <c r="L213" s="7"/>
      <c r="M213" t="s">
        <v>326</v>
      </c>
      <c r="N213" s="15">
        <f>SUM(Data_sheet_PTD!$N213:N213)</f>
        <v>0</v>
      </c>
      <c r="O213" s="15">
        <f>SUM(Data_sheet_PTD!$N213:O213)</f>
        <v>0</v>
      </c>
      <c r="P213" s="15">
        <f>SUM(Data_sheet_PTD!$N213:P213)</f>
        <v>0</v>
      </c>
      <c r="Q213" s="15">
        <f>SUM(Data_sheet_PTD!$N213:Q213)</f>
        <v>0</v>
      </c>
      <c r="R213" s="15">
        <f>SUM(Data_sheet_PTD!$N213:R213)</f>
        <v>0</v>
      </c>
      <c r="S213" s="15">
        <f>SUM(Data_sheet_PTD!$N213:S213)</f>
        <v>0</v>
      </c>
      <c r="T213" s="15">
        <f>SUM(Data_sheet_PTD!$N213:T213)</f>
        <v>0</v>
      </c>
      <c r="U213" s="15">
        <f>SUM(Data_sheet_PTD!$N213:U213)</f>
        <v>0</v>
      </c>
      <c r="V213" s="15">
        <f>SUM(Data_sheet_PTD!$N213:V213)</f>
        <v>0</v>
      </c>
      <c r="W213" s="15">
        <f>SUM(Data_sheet_PTD!$N213:W213)</f>
        <v>0</v>
      </c>
      <c r="X213" s="15">
        <f>SUM(Data_sheet_PTD!$N213:X213)</f>
        <v>0</v>
      </c>
      <c r="Y213" s="15">
        <f>SUM(Data_sheet_PTD!$N213:Y213)</f>
        <v>0</v>
      </c>
      <c r="Z213" s="16"/>
      <c r="AA213" s="15">
        <f>SUM(Data_sheet_PTD!$AA213:AA213)</f>
        <v>0</v>
      </c>
      <c r="AB213" s="15">
        <f>SUM(Data_sheet_PTD!$AA213:AB213)</f>
        <v>0</v>
      </c>
      <c r="AC213" s="15">
        <f>SUM(Data_sheet_PTD!$AA213:AC213)</f>
        <v>0</v>
      </c>
      <c r="AD213" s="15">
        <f>SUM(Data_sheet_PTD!$AA213:AD213)</f>
        <v>0</v>
      </c>
      <c r="AE213" s="15">
        <f>SUM(Data_sheet_PTD!$AA213:AE213)</f>
        <v>0</v>
      </c>
      <c r="AF213" s="15">
        <f>SUM(Data_sheet_PTD!$AA213:AF213)</f>
        <v>0</v>
      </c>
      <c r="AG213" s="15">
        <f>SUM(Data_sheet_PTD!$AA213:AG213)</f>
        <v>0</v>
      </c>
      <c r="AH213" s="15">
        <f>SUM(Data_sheet_PTD!$AA213:AH213)</f>
        <v>0</v>
      </c>
      <c r="AI213" s="15">
        <f>SUM(Data_sheet_PTD!$AA213:AI213)</f>
        <v>0</v>
      </c>
      <c r="AJ213" s="15">
        <f>SUM(Data_sheet_PTD!$AA213:AJ213)</f>
        <v>0</v>
      </c>
      <c r="AK213" s="15">
        <f>SUM(Data_sheet_PTD!$AA213:AK213)</f>
        <v>0</v>
      </c>
      <c r="AL213" s="15">
        <f>SUM(Data_sheet_PTD!$AA213:AL213)</f>
        <v>0</v>
      </c>
      <c r="AM213" s="16"/>
      <c r="AN213" s="15">
        <f>SUM(Data_sheet_PTD!$AN213:AN213)</f>
        <v>0</v>
      </c>
      <c r="AO213" s="15">
        <f>SUM(Data_sheet_PTD!$AN213:AO213)</f>
        <v>0</v>
      </c>
      <c r="AP213" s="15">
        <f>SUM(Data_sheet_PTD!$AN213:AP213)</f>
        <v>0</v>
      </c>
      <c r="AQ213" s="15">
        <f>SUM(Data_sheet_PTD!$AN213:AQ213)</f>
        <v>0</v>
      </c>
      <c r="AR213" s="15">
        <f>SUM(Data_sheet_PTD!$AN213:AR213)</f>
        <v>0</v>
      </c>
      <c r="AS213" s="15">
        <f>SUM(Data_sheet_PTD!$AN213:AS213)</f>
        <v>0</v>
      </c>
      <c r="AT213" s="15">
        <f>SUM(Data_sheet_PTD!$AN213:AT213)</f>
        <v>0</v>
      </c>
      <c r="AU213" s="15">
        <f>SUM(Data_sheet_PTD!$AN213:AU213)</f>
        <v>0</v>
      </c>
      <c r="AV213" s="15">
        <f>SUM(Data_sheet_PTD!$AN213:AV213)</f>
        <v>0</v>
      </c>
      <c r="AW213" s="15">
        <f>SUM(Data_sheet_PTD!$AN213:AW213)</f>
        <v>0</v>
      </c>
      <c r="AX213" s="15">
        <f>SUM(Data_sheet_PTD!$AN213:AX213)</f>
        <v>0</v>
      </c>
      <c r="AY213" s="15">
        <f>SUM(Data_sheet_PTD!$AN213:AY213)</f>
        <v>0</v>
      </c>
      <c r="AZ213" s="16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17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3"/>
      <c r="DA213" s="15">
        <f>SUM(Data_sheet_PTD!DA213:$DA213)</f>
        <v>0</v>
      </c>
      <c r="DB213" s="15">
        <f>SUM(Data_sheet_PTD!$DA213:DB213)</f>
        <v>0</v>
      </c>
      <c r="DC213" s="15">
        <f>SUM(Data_sheet_PTD!$DA213:DC213)</f>
        <v>0</v>
      </c>
      <c r="DD213" s="15">
        <f>SUM(Data_sheet_PTD!$DA213:DD213)</f>
        <v>0</v>
      </c>
      <c r="DE213" s="15">
        <f>SUM(Data_sheet_PTD!$DA213:DE213)</f>
        <v>0</v>
      </c>
      <c r="DF213" s="15">
        <f>SUM(Data_sheet_PTD!$DA213:DF213)</f>
        <v>0</v>
      </c>
      <c r="DG213" s="15">
        <f>SUM(Data_sheet_PTD!$DA213:DG213)</f>
        <v>0</v>
      </c>
      <c r="DH213" s="15">
        <f>SUM(Data_sheet_PTD!$DA213:DH213)</f>
        <v>0</v>
      </c>
      <c r="DI213" s="15">
        <f>SUM(Data_sheet_PTD!$DA213:DI213)</f>
        <v>0</v>
      </c>
      <c r="DJ213" s="15">
        <f>SUM(Data_sheet_PTD!$DA213:DJ213)</f>
        <v>0</v>
      </c>
      <c r="DK213" s="15">
        <f>SUM(Data_sheet_PTD!$DA213:DK213)</f>
        <v>0</v>
      </c>
      <c r="DL213" s="15">
        <f>SUM(Data_sheet_PTD!$DA213:DL213)</f>
        <v>0</v>
      </c>
      <c r="DM213" s="13"/>
      <c r="DN213" s="15">
        <f>SUM(Data_sheet_PTD!$DN213:DN213)</f>
        <v>0</v>
      </c>
      <c r="DO213" s="15">
        <f>SUM(Data_sheet_PTD!$DN213:DO213)</f>
        <v>0</v>
      </c>
      <c r="DP213" s="15">
        <f>SUM(Data_sheet_PTD!$DN213:DP213)</f>
        <v>0</v>
      </c>
      <c r="DQ213" s="15">
        <f>SUM(Data_sheet_PTD!$DN213:DQ213)</f>
        <v>0</v>
      </c>
      <c r="DR213" s="15">
        <f>SUM(Data_sheet_PTD!$DN213:DR213)</f>
        <v>0</v>
      </c>
      <c r="DS213" s="15">
        <f>SUM(Data_sheet_PTD!$DN213:DS213)</f>
        <v>0</v>
      </c>
      <c r="DT213" s="15">
        <f>SUM(Data_sheet_PTD!$DN213:DT213)</f>
        <v>0</v>
      </c>
      <c r="DU213" s="15">
        <f>SUM(Data_sheet_PTD!$DN213:DU213)</f>
        <v>0</v>
      </c>
      <c r="DV213" s="15">
        <f>SUM(Data_sheet_PTD!$DN213:DV213)</f>
        <v>0</v>
      </c>
      <c r="DW213" s="15">
        <f>SUM(Data_sheet_PTD!$DN213:DW213)</f>
        <v>0</v>
      </c>
      <c r="DX213" s="15">
        <f>SUM(Data_sheet_PTD!$DN213:DX213)</f>
        <v>0</v>
      </c>
      <c r="DY213" s="15">
        <f>SUM(Data_sheet_PTD!$DN213:DY213)</f>
        <v>0</v>
      </c>
      <c r="DZ213" s="13"/>
      <c r="EB213" s="22">
        <f t="shared" si="10"/>
        <v>0</v>
      </c>
      <c r="EC213" s="22">
        <f t="shared" si="10"/>
        <v>0</v>
      </c>
      <c r="ED213" s="22">
        <f t="shared" si="10"/>
        <v>0</v>
      </c>
      <c r="EE213" s="22">
        <f t="shared" si="10"/>
        <v>0</v>
      </c>
      <c r="EF213" s="22">
        <f t="shared" si="10"/>
        <v>0</v>
      </c>
      <c r="EG213" s="22">
        <f t="shared" si="10"/>
        <v>0</v>
      </c>
      <c r="EH213" s="22">
        <f t="shared" si="9"/>
        <v>0</v>
      </c>
      <c r="EI213" s="22">
        <f t="shared" si="9"/>
        <v>0</v>
      </c>
      <c r="EJ213" s="22">
        <f t="shared" si="9"/>
        <v>0</v>
      </c>
      <c r="EK213" s="22">
        <f t="shared" si="9"/>
        <v>0</v>
      </c>
      <c r="EL213" s="22">
        <f t="shared" si="9"/>
        <v>0</v>
      </c>
      <c r="EM213" s="22">
        <f t="shared" si="9"/>
        <v>0</v>
      </c>
    </row>
    <row r="214" spans="12:143" x14ac:dyDescent="0.3">
      <c r="L214" s="7"/>
      <c r="M214" t="s">
        <v>327</v>
      </c>
      <c r="N214" s="15">
        <f>SUM(Data_sheet_PTD!$N214:N214)</f>
        <v>30884.22</v>
      </c>
      <c r="O214" s="15">
        <f>SUM(Data_sheet_PTD!$N214:O214)</f>
        <v>62216.350000000006</v>
      </c>
      <c r="P214" s="15">
        <f>SUM(Data_sheet_PTD!$N214:P214)</f>
        <v>101170.07</v>
      </c>
      <c r="Q214" s="15">
        <f>SUM(Data_sheet_PTD!$N214:Q214)</f>
        <v>154417.52000000002</v>
      </c>
      <c r="R214" s="15">
        <f>SUM(Data_sheet_PTD!$N214:R214)</f>
        <v>205539.04</v>
      </c>
      <c r="S214" s="15">
        <f>SUM(Data_sheet_PTD!$N214:S214)</f>
        <v>265014.46000000002</v>
      </c>
      <c r="T214" s="15">
        <f>SUM(Data_sheet_PTD!$N214:T214)</f>
        <v>327560.79000000004</v>
      </c>
      <c r="U214" s="15">
        <f>SUM(Data_sheet_PTD!$N214:U214)</f>
        <v>375315.34</v>
      </c>
      <c r="V214" s="15">
        <f>SUM(Data_sheet_PTD!$N214:V214)</f>
        <v>414761.97000000003</v>
      </c>
      <c r="W214" s="15">
        <f>SUM(Data_sheet_PTD!$N214:W214)</f>
        <v>449404.24000000005</v>
      </c>
      <c r="X214" s="15">
        <f>SUM(Data_sheet_PTD!$N214:X214)</f>
        <v>479858.41000000003</v>
      </c>
      <c r="Y214" s="15">
        <f>SUM(Data_sheet_PTD!$N214:Y214)</f>
        <v>511433.19000000006</v>
      </c>
      <c r="Z214" s="16"/>
      <c r="AA214" s="15">
        <f>SUM(Data_sheet_PTD!$AA214:AA214)</f>
        <v>35715.129999999997</v>
      </c>
      <c r="AB214" s="15">
        <f>SUM(Data_sheet_PTD!$AA214:AB214)</f>
        <v>77161.850000000006</v>
      </c>
      <c r="AC214" s="15">
        <f>SUM(Data_sheet_PTD!$AA214:AC214)</f>
        <v>138010.23999999999</v>
      </c>
      <c r="AD214" s="15">
        <f>SUM(Data_sheet_PTD!$AA214:AD214)</f>
        <v>195371.37</v>
      </c>
      <c r="AE214" s="15">
        <f>SUM(Data_sheet_PTD!$AA214:AE214)</f>
        <v>261171.5</v>
      </c>
      <c r="AF214" s="15">
        <f>SUM(Data_sheet_PTD!$AA214:AF214)</f>
        <v>343534.61</v>
      </c>
      <c r="AG214" s="15">
        <f>SUM(Data_sheet_PTD!$AA214:AG214)</f>
        <v>416893.51</v>
      </c>
      <c r="AH214" s="15">
        <f>SUM(Data_sheet_PTD!$AA214:AH214)</f>
        <v>482684.96</v>
      </c>
      <c r="AI214" s="15">
        <f>SUM(Data_sheet_PTD!$AA214:AI214)</f>
        <v>541971.19000000006</v>
      </c>
      <c r="AJ214" s="15">
        <f>SUM(Data_sheet_PTD!$AA214:AJ214)</f>
        <v>587992.63000000012</v>
      </c>
      <c r="AK214" s="15">
        <f>SUM(Data_sheet_PTD!$AA214:AK214)</f>
        <v>625571.43000000017</v>
      </c>
      <c r="AL214" s="15">
        <f>SUM(Data_sheet_PTD!$AA214:AL214)</f>
        <v>662819.08000000019</v>
      </c>
      <c r="AM214" s="16"/>
      <c r="AN214" s="15">
        <f>SUM(Data_sheet_PTD!$AN214:AN214)</f>
        <v>42379.33</v>
      </c>
      <c r="AO214" s="15">
        <f>SUM(Data_sheet_PTD!$AN214:AO214)</f>
        <v>90232.37</v>
      </c>
      <c r="AP214" s="15">
        <f>SUM(Data_sheet_PTD!$AN214:AP214)</f>
        <v>148048.46</v>
      </c>
      <c r="AQ214" s="15">
        <f>SUM(Data_sheet_PTD!$AN214:AQ214)</f>
        <v>216817.82</v>
      </c>
      <c r="AR214" s="15">
        <f>SUM(Data_sheet_PTD!$AN214:AR214)</f>
        <v>294524.88</v>
      </c>
      <c r="AS214" s="15">
        <f>SUM(Data_sheet_PTD!$AN214:AS214)</f>
        <v>372849.28</v>
      </c>
      <c r="AT214" s="15">
        <f>SUM(Data_sheet_PTD!$AN214:AT214)</f>
        <v>450511.13</v>
      </c>
      <c r="AU214" s="15">
        <f>SUM(Data_sheet_PTD!$AN214:AU214)</f>
        <v>521258.58</v>
      </c>
      <c r="AV214" s="15">
        <f>SUM(Data_sheet_PTD!$AN214:AV214)</f>
        <v>576547.13</v>
      </c>
      <c r="AW214" s="15">
        <f>SUM(Data_sheet_PTD!$AN214:AW214)</f>
        <v>623594.37</v>
      </c>
      <c r="AX214" s="15">
        <f>SUM(Data_sheet_PTD!$AN214:AX214)</f>
        <v>664123.24</v>
      </c>
      <c r="AY214" s="15">
        <f>SUM(Data_sheet_PTD!$AN214:AY214)</f>
        <v>699574.52</v>
      </c>
      <c r="AZ214" s="16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17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3"/>
      <c r="DA214" s="15">
        <f>SUM(Data_sheet_PTD!DA214:$DA214)</f>
        <v>6664.2000000000035</v>
      </c>
      <c r="DB214" s="15">
        <f>SUM(Data_sheet_PTD!$DA214:DB214)</f>
        <v>13070.520000000004</v>
      </c>
      <c r="DC214" s="15">
        <f>SUM(Data_sheet_PTD!$DA214:DC214)</f>
        <v>10038.219999999996</v>
      </c>
      <c r="DD214" s="15">
        <f>SUM(Data_sheet_PTD!$DA214:DD214)</f>
        <v>21446.450000000004</v>
      </c>
      <c r="DE214" s="15">
        <f>SUM(Data_sheet_PTD!$DA214:DE214)</f>
        <v>33353.380000000005</v>
      </c>
      <c r="DF214" s="15">
        <f>SUM(Data_sheet_PTD!$DA214:DF214)</f>
        <v>29314.67</v>
      </c>
      <c r="DG214" s="15">
        <f>SUM(Data_sheet_PTD!$DA214:DG214)</f>
        <v>33617.62000000001</v>
      </c>
      <c r="DH214" s="15">
        <f>SUM(Data_sheet_PTD!$DA214:DH214)</f>
        <v>38573.62000000001</v>
      </c>
      <c r="DI214" s="15">
        <f>SUM(Data_sheet_PTD!$DA214:DI214)</f>
        <v>34575.94</v>
      </c>
      <c r="DJ214" s="15">
        <f>SUM(Data_sheet_PTD!$DA214:DJ214)</f>
        <v>35601.74</v>
      </c>
      <c r="DK214" s="15">
        <f>SUM(Data_sheet_PTD!$DA214:DK214)</f>
        <v>38551.810000000005</v>
      </c>
      <c r="DL214" s="15">
        <f>SUM(Data_sheet_PTD!$DA214:DL214)</f>
        <v>36755.440000000002</v>
      </c>
      <c r="DM214" s="13"/>
      <c r="DN214" s="15">
        <f>SUM(Data_sheet_PTD!$DN214:DN214)</f>
        <v>0</v>
      </c>
      <c r="DO214" s="15">
        <f>SUM(Data_sheet_PTD!$DN214:DO214)</f>
        <v>0</v>
      </c>
      <c r="DP214" s="15">
        <f>SUM(Data_sheet_PTD!$DN214:DP214)</f>
        <v>0</v>
      </c>
      <c r="DQ214" s="15">
        <f>SUM(Data_sheet_PTD!$DN214:DQ214)</f>
        <v>0</v>
      </c>
      <c r="DR214" s="15">
        <f>SUM(Data_sheet_PTD!$DN214:DR214)</f>
        <v>0</v>
      </c>
      <c r="DS214" s="15">
        <f>SUM(Data_sheet_PTD!$DN214:DS214)</f>
        <v>0</v>
      </c>
      <c r="DT214" s="15">
        <f>SUM(Data_sheet_PTD!$DN214:DT214)</f>
        <v>0</v>
      </c>
      <c r="DU214" s="15">
        <f>SUM(Data_sheet_PTD!$DN214:DU214)</f>
        <v>0</v>
      </c>
      <c r="DV214" s="15">
        <f>SUM(Data_sheet_PTD!$DN214:DV214)</f>
        <v>0</v>
      </c>
      <c r="DW214" s="15">
        <f>SUM(Data_sheet_PTD!$DN214:DW214)</f>
        <v>0</v>
      </c>
      <c r="DX214" s="15">
        <f>SUM(Data_sheet_PTD!$DN214:DX214)</f>
        <v>0</v>
      </c>
      <c r="DY214" s="15">
        <f>SUM(Data_sheet_PTD!$DN214:DY214)</f>
        <v>0</v>
      </c>
      <c r="DZ214" s="13"/>
      <c r="EB214" s="22">
        <f t="shared" si="10"/>
        <v>0</v>
      </c>
      <c r="EC214" s="22">
        <f t="shared" si="10"/>
        <v>-1.4551915228366852E-11</v>
      </c>
      <c r="ED214" s="22">
        <f t="shared" si="10"/>
        <v>0</v>
      </c>
      <c r="EE214" s="22">
        <f t="shared" si="10"/>
        <v>0</v>
      </c>
      <c r="EF214" s="22">
        <f t="shared" si="10"/>
        <v>0</v>
      </c>
      <c r="EG214" s="22">
        <f t="shared" si="10"/>
        <v>4.3655745685100555E-11</v>
      </c>
      <c r="EH214" s="22">
        <f t="shared" si="9"/>
        <v>0</v>
      </c>
      <c r="EI214" s="22">
        <f t="shared" si="9"/>
        <v>0</v>
      </c>
      <c r="EJ214" s="22">
        <f t="shared" si="9"/>
        <v>-5.8207660913467407E-11</v>
      </c>
      <c r="EK214" s="22">
        <f t="shared" si="9"/>
        <v>-1.2369127944111824E-10</v>
      </c>
      <c r="EL214" s="22">
        <f t="shared" si="9"/>
        <v>-1.8189894035458565E-10</v>
      </c>
      <c r="EM214" s="22">
        <f t="shared" si="9"/>
        <v>-1.7462298274040222E-10</v>
      </c>
    </row>
    <row r="215" spans="12:143" x14ac:dyDescent="0.3">
      <c r="L215" s="7"/>
      <c r="M215" t="s">
        <v>328</v>
      </c>
      <c r="N215" s="15">
        <f>SUM(Data_sheet_PTD!$N215:N215)</f>
        <v>0</v>
      </c>
      <c r="O215" s="15">
        <f>SUM(Data_sheet_PTD!$N215:O215)</f>
        <v>0</v>
      </c>
      <c r="P215" s="15">
        <f>SUM(Data_sheet_PTD!$N215:P215)</f>
        <v>28897.09</v>
      </c>
      <c r="Q215" s="15">
        <f>SUM(Data_sheet_PTD!$N215:Q215)</f>
        <v>75186.649999999994</v>
      </c>
      <c r="R215" s="15">
        <f>SUM(Data_sheet_PTD!$N215:R215)</f>
        <v>117658.82999999999</v>
      </c>
      <c r="S215" s="15">
        <f>SUM(Data_sheet_PTD!$N215:S215)</f>
        <v>157860.56</v>
      </c>
      <c r="T215" s="15">
        <f>SUM(Data_sheet_PTD!$N215:T215)</f>
        <v>204654.56</v>
      </c>
      <c r="U215" s="15">
        <f>SUM(Data_sheet_PTD!$N215:U215)</f>
        <v>243805.53</v>
      </c>
      <c r="V215" s="15">
        <f>SUM(Data_sheet_PTD!$N215:V215)</f>
        <v>275760.8</v>
      </c>
      <c r="W215" s="15">
        <f>SUM(Data_sheet_PTD!$N215:W215)</f>
        <v>304183.52999999997</v>
      </c>
      <c r="X215" s="15">
        <f>SUM(Data_sheet_PTD!$N215:X215)</f>
        <v>323726.13999999996</v>
      </c>
      <c r="Y215" s="15">
        <f>SUM(Data_sheet_PTD!$N215:Y215)</f>
        <v>342250.07999999996</v>
      </c>
      <c r="Z215" s="16"/>
      <c r="AA215" s="15">
        <f>SUM(Data_sheet_PTD!$AA215:AA215)</f>
        <v>24286.53</v>
      </c>
      <c r="AB215" s="15">
        <f>SUM(Data_sheet_PTD!$AA215:AB215)</f>
        <v>50050.81</v>
      </c>
      <c r="AC215" s="15">
        <f>SUM(Data_sheet_PTD!$AA215:AC215)</f>
        <v>87074.739999999991</v>
      </c>
      <c r="AD215" s="15">
        <f>SUM(Data_sheet_PTD!$AA215:AD215)</f>
        <v>128665.12999999999</v>
      </c>
      <c r="AE215" s="15">
        <f>SUM(Data_sheet_PTD!$AA215:AE215)</f>
        <v>179439.43</v>
      </c>
      <c r="AF215" s="15">
        <f>SUM(Data_sheet_PTD!$AA215:AF215)</f>
        <v>234022.36</v>
      </c>
      <c r="AG215" s="15">
        <f>SUM(Data_sheet_PTD!$AA215:AG215)</f>
        <v>286895.77999999997</v>
      </c>
      <c r="AH215" s="15">
        <f>SUM(Data_sheet_PTD!$AA215:AH215)</f>
        <v>332553.67</v>
      </c>
      <c r="AI215" s="15">
        <f>SUM(Data_sheet_PTD!$AA215:AI215)</f>
        <v>374234.33999999997</v>
      </c>
      <c r="AJ215" s="15">
        <f>SUM(Data_sheet_PTD!$AA215:AJ215)</f>
        <v>408729.20999999996</v>
      </c>
      <c r="AK215" s="15">
        <f>SUM(Data_sheet_PTD!$AA215:AK215)</f>
        <v>433403.49999999994</v>
      </c>
      <c r="AL215" s="15">
        <f>SUM(Data_sheet_PTD!$AA215:AL215)</f>
        <v>460727.02999999991</v>
      </c>
      <c r="AM215" s="16"/>
      <c r="AN215" s="15">
        <f>SUM(Data_sheet_PTD!$AN215:AN215)</f>
        <v>31953.05</v>
      </c>
      <c r="AO215" s="15">
        <f>SUM(Data_sheet_PTD!$AN215:AO215)</f>
        <v>74575.06</v>
      </c>
      <c r="AP215" s="15">
        <f>SUM(Data_sheet_PTD!$AN215:AP215)</f>
        <v>122731.84</v>
      </c>
      <c r="AQ215" s="15">
        <f>SUM(Data_sheet_PTD!$AN215:AQ215)</f>
        <v>172913.1</v>
      </c>
      <c r="AR215" s="15">
        <f>SUM(Data_sheet_PTD!$AN215:AR215)</f>
        <v>226973.17</v>
      </c>
      <c r="AS215" s="15">
        <f>SUM(Data_sheet_PTD!$AN215:AS215)</f>
        <v>284155.88</v>
      </c>
      <c r="AT215" s="15">
        <f>SUM(Data_sheet_PTD!$AN215:AT215)</f>
        <v>335431.3</v>
      </c>
      <c r="AU215" s="15">
        <f>SUM(Data_sheet_PTD!$AN215:AU215)</f>
        <v>388197.32</v>
      </c>
      <c r="AV215" s="15">
        <f>SUM(Data_sheet_PTD!$AN215:AV215)</f>
        <v>429475.77</v>
      </c>
      <c r="AW215" s="15">
        <f>SUM(Data_sheet_PTD!$AN215:AW215)</f>
        <v>466774.74</v>
      </c>
      <c r="AX215" s="15">
        <f>SUM(Data_sheet_PTD!$AN215:AX215)</f>
        <v>497510.6</v>
      </c>
      <c r="AY215" s="15">
        <f>SUM(Data_sheet_PTD!$AN215:AY215)</f>
        <v>526723.48</v>
      </c>
      <c r="AZ215" s="16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17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3"/>
      <c r="DA215" s="15">
        <f>SUM(Data_sheet_PTD!DA215:$DA215)</f>
        <v>7666.5200000000032</v>
      </c>
      <c r="DB215" s="15">
        <f>SUM(Data_sheet_PTD!$DA215:DB215)</f>
        <v>24524.250000000004</v>
      </c>
      <c r="DC215" s="15">
        <f>SUM(Data_sheet_PTD!$DA215:DC215)</f>
        <v>35657.100000000006</v>
      </c>
      <c r="DD215" s="15">
        <f>SUM(Data_sheet_PTD!$DA215:DD215)</f>
        <v>44247.970000000008</v>
      </c>
      <c r="DE215" s="15">
        <f>SUM(Data_sheet_PTD!$DA215:DE215)</f>
        <v>47533.74</v>
      </c>
      <c r="DF215" s="15">
        <f>SUM(Data_sheet_PTD!$DA215:DF215)</f>
        <v>50133.51999999999</v>
      </c>
      <c r="DG215" s="15">
        <f>SUM(Data_sheet_PTD!$DA215:DG215)</f>
        <v>48535.51999999999</v>
      </c>
      <c r="DH215" s="15">
        <f>SUM(Data_sheet_PTD!$DA215:DH215)</f>
        <v>55643.649999999987</v>
      </c>
      <c r="DI215" s="15">
        <f>SUM(Data_sheet_PTD!$DA215:DI215)</f>
        <v>55241.429999999993</v>
      </c>
      <c r="DJ215" s="15">
        <f>SUM(Data_sheet_PTD!$DA215:DJ215)</f>
        <v>58045.529999999992</v>
      </c>
      <c r="DK215" s="15">
        <f>SUM(Data_sheet_PTD!$DA215:DK215)</f>
        <v>64107.099999999991</v>
      </c>
      <c r="DL215" s="15">
        <f>SUM(Data_sheet_PTD!$DA215:DL215)</f>
        <v>65996.449999999983</v>
      </c>
      <c r="DM215" s="13"/>
      <c r="DN215" s="15">
        <f>SUM(Data_sheet_PTD!$DN215:DN215)</f>
        <v>0</v>
      </c>
      <c r="DO215" s="15">
        <f>SUM(Data_sheet_PTD!$DN215:DO215)</f>
        <v>0</v>
      </c>
      <c r="DP215" s="15">
        <f>SUM(Data_sheet_PTD!$DN215:DP215)</f>
        <v>0</v>
      </c>
      <c r="DQ215" s="15">
        <f>SUM(Data_sheet_PTD!$DN215:DQ215)</f>
        <v>0</v>
      </c>
      <c r="DR215" s="15">
        <f>SUM(Data_sheet_PTD!$DN215:DR215)</f>
        <v>0</v>
      </c>
      <c r="DS215" s="15">
        <f>SUM(Data_sheet_PTD!$DN215:DS215)</f>
        <v>0</v>
      </c>
      <c r="DT215" s="15">
        <f>SUM(Data_sheet_PTD!$DN215:DT215)</f>
        <v>0</v>
      </c>
      <c r="DU215" s="15">
        <f>SUM(Data_sheet_PTD!$DN215:DU215)</f>
        <v>0</v>
      </c>
      <c r="DV215" s="15">
        <f>SUM(Data_sheet_PTD!$DN215:DV215)</f>
        <v>0</v>
      </c>
      <c r="DW215" s="15">
        <f>SUM(Data_sheet_PTD!$DN215:DW215)</f>
        <v>0</v>
      </c>
      <c r="DX215" s="15">
        <f>SUM(Data_sheet_PTD!$DN215:DX215)</f>
        <v>0</v>
      </c>
      <c r="DY215" s="15">
        <f>SUM(Data_sheet_PTD!$DN215:DY215)</f>
        <v>0</v>
      </c>
      <c r="DZ215" s="13"/>
      <c r="EB215" s="22">
        <f t="shared" si="10"/>
        <v>0</v>
      </c>
      <c r="EC215" s="22">
        <f t="shared" si="10"/>
        <v>0</v>
      </c>
      <c r="ED215" s="22">
        <f t="shared" si="10"/>
        <v>0</v>
      </c>
      <c r="EE215" s="22">
        <f t="shared" si="10"/>
        <v>0</v>
      </c>
      <c r="EF215" s="22">
        <f t="shared" si="10"/>
        <v>0</v>
      </c>
      <c r="EG215" s="22">
        <f t="shared" si="10"/>
        <v>0</v>
      </c>
      <c r="EH215" s="22">
        <f t="shared" si="9"/>
        <v>0</v>
      </c>
      <c r="EI215" s="22">
        <f t="shared" si="9"/>
        <v>0</v>
      </c>
      <c r="EJ215" s="22">
        <f t="shared" si="9"/>
        <v>5.8207660913467407E-11</v>
      </c>
      <c r="EK215" s="22">
        <f t="shared" si="9"/>
        <v>0</v>
      </c>
      <c r="EL215" s="22">
        <f t="shared" si="9"/>
        <v>0</v>
      </c>
      <c r="EM215" s="22">
        <f t="shared" si="9"/>
        <v>0</v>
      </c>
    </row>
    <row r="216" spans="12:143" x14ac:dyDescent="0.3">
      <c r="L216" s="7"/>
      <c r="M216" t="s">
        <v>211</v>
      </c>
      <c r="N216" s="15">
        <f>SUM(Data_sheet_PTD!$N216:N216)</f>
        <v>30249.49</v>
      </c>
      <c r="O216" s="15">
        <f>SUM(Data_sheet_PTD!$N216:O216)</f>
        <v>71120.210000000006</v>
      </c>
      <c r="P216" s="15">
        <f>SUM(Data_sheet_PTD!$N216:P216)</f>
        <v>119618.72</v>
      </c>
      <c r="Q216" s="15">
        <f>SUM(Data_sheet_PTD!$N216:Q216)</f>
        <v>180869.9</v>
      </c>
      <c r="R216" s="15">
        <f>SUM(Data_sheet_PTD!$N216:R216)</f>
        <v>237207.84999999998</v>
      </c>
      <c r="S216" s="15">
        <f>SUM(Data_sheet_PTD!$N216:S216)</f>
        <v>299700.39999999997</v>
      </c>
      <c r="T216" s="15">
        <f>SUM(Data_sheet_PTD!$N216:T216)</f>
        <v>372605.92</v>
      </c>
      <c r="U216" s="15">
        <f>SUM(Data_sheet_PTD!$N216:U216)</f>
        <v>432856.01999999996</v>
      </c>
      <c r="V216" s="15">
        <f>SUM(Data_sheet_PTD!$N216:V216)</f>
        <v>485142.1</v>
      </c>
      <c r="W216" s="15">
        <f>SUM(Data_sheet_PTD!$N216:W216)</f>
        <v>535984.97</v>
      </c>
      <c r="X216" s="15">
        <f>SUM(Data_sheet_PTD!$N216:X216)</f>
        <v>570147.19999999995</v>
      </c>
      <c r="Y216" s="15">
        <f>SUM(Data_sheet_PTD!$N216:Y216)</f>
        <v>601825.65999999992</v>
      </c>
      <c r="Z216" s="16"/>
      <c r="AA216" s="15">
        <f>SUM(Data_sheet_PTD!$AA216:AA216)</f>
        <v>38469.370000000003</v>
      </c>
      <c r="AB216" s="15">
        <f>SUM(Data_sheet_PTD!$AA216:AB216)</f>
        <v>84985.4</v>
      </c>
      <c r="AC216" s="15">
        <f>SUM(Data_sheet_PTD!$AA216:AC216)</f>
        <v>148007.63999999998</v>
      </c>
      <c r="AD216" s="15">
        <f>SUM(Data_sheet_PTD!$AA216:AD216)</f>
        <v>220614.74</v>
      </c>
      <c r="AE216" s="15">
        <f>SUM(Data_sheet_PTD!$AA216:AE216)</f>
        <v>304708.5</v>
      </c>
      <c r="AF216" s="15">
        <f>SUM(Data_sheet_PTD!$AA216:AF216)</f>
        <v>386323.82</v>
      </c>
      <c r="AG216" s="15">
        <f>SUM(Data_sheet_PTD!$AA216:AG216)</f>
        <v>462494.37</v>
      </c>
      <c r="AH216" s="15">
        <f>SUM(Data_sheet_PTD!$AA216:AH216)</f>
        <v>525792.18999999994</v>
      </c>
      <c r="AI216" s="15">
        <f>SUM(Data_sheet_PTD!$AA216:AI216)</f>
        <v>583955.0199999999</v>
      </c>
      <c r="AJ216" s="15">
        <f>SUM(Data_sheet_PTD!$AA216:AJ216)</f>
        <v>633391.18999999994</v>
      </c>
      <c r="AK216" s="15">
        <f>SUM(Data_sheet_PTD!$AA216:AK216)</f>
        <v>668778.44999999995</v>
      </c>
      <c r="AL216" s="15">
        <f>SUM(Data_sheet_PTD!$AA216:AL216)</f>
        <v>704911.22</v>
      </c>
      <c r="AM216" s="16"/>
      <c r="AN216" s="15">
        <f>SUM(Data_sheet_PTD!$AN216:AN216)</f>
        <v>44349.77</v>
      </c>
      <c r="AO216" s="15">
        <f>SUM(Data_sheet_PTD!$AN216:AO216)</f>
        <v>99305.600000000006</v>
      </c>
      <c r="AP216" s="15">
        <f>SUM(Data_sheet_PTD!$AN216:AP216)</f>
        <v>161344.08000000002</v>
      </c>
      <c r="AQ216" s="15">
        <f>SUM(Data_sheet_PTD!$AN216:AQ216)</f>
        <v>232986.04000000004</v>
      </c>
      <c r="AR216" s="15">
        <f>SUM(Data_sheet_PTD!$AN216:AR216)</f>
        <v>307419.86000000004</v>
      </c>
      <c r="AS216" s="15">
        <f>SUM(Data_sheet_PTD!$AN216:AS216)</f>
        <v>389198.70000000007</v>
      </c>
      <c r="AT216" s="15">
        <f>SUM(Data_sheet_PTD!$AN216:AT216)</f>
        <v>464383.34000000008</v>
      </c>
      <c r="AU216" s="15">
        <f>SUM(Data_sheet_PTD!$AN216:AU216)</f>
        <v>534851.35000000009</v>
      </c>
      <c r="AV216" s="15">
        <f>SUM(Data_sheet_PTD!$AN216:AV216)</f>
        <v>593801.25000000012</v>
      </c>
      <c r="AW216" s="15">
        <f>SUM(Data_sheet_PTD!$AN216:AW216)</f>
        <v>648742.10000000009</v>
      </c>
      <c r="AX216" s="15">
        <f>SUM(Data_sheet_PTD!$AN216:AX216)</f>
        <v>688102.75000000012</v>
      </c>
      <c r="AY216" s="15">
        <f>SUM(Data_sheet_PTD!$AN216:AY216)</f>
        <v>721104.38000000012</v>
      </c>
      <c r="AZ216" s="16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17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3"/>
      <c r="DA216" s="15">
        <f>SUM(Data_sheet_PTD!DA216:$DA216)</f>
        <v>5880.399999999996</v>
      </c>
      <c r="DB216" s="15">
        <f>SUM(Data_sheet_PTD!$DA216:DB216)</f>
        <v>14320.2</v>
      </c>
      <c r="DC216" s="15">
        <f>SUM(Data_sheet_PTD!$DA216:DC216)</f>
        <v>13336.44000000001</v>
      </c>
      <c r="DD216" s="15">
        <f>SUM(Data_sheet_PTD!$DA216:DD216)</f>
        <v>12371.300000000014</v>
      </c>
      <c r="DE216" s="15">
        <f>SUM(Data_sheet_PTD!$DA216:DE216)</f>
        <v>2711.360000000017</v>
      </c>
      <c r="DF216" s="15">
        <f>SUM(Data_sheet_PTD!$DA216:DF216)</f>
        <v>-1606.1523287671216</v>
      </c>
      <c r="DG216" s="15">
        <f>SUM(Data_sheet_PTD!$DA216:DG216)</f>
        <v>-6711.7686301369895</v>
      </c>
      <c r="DH216" s="15">
        <f>SUM(Data_sheet_PTD!$DA216:DH216)</f>
        <v>-3402.8394520548122</v>
      </c>
      <c r="DI216" s="15">
        <f>SUM(Data_sheet_PTD!$DA216:DI216)</f>
        <v>-5845.9009589041234</v>
      </c>
      <c r="DJ216" s="15">
        <f>SUM(Data_sheet_PTD!$DA216:DJ216)</f>
        <v>-3351.67849315071</v>
      </c>
      <c r="DK216" s="15">
        <f>SUM(Data_sheet_PTD!$DA216:DK216)</f>
        <v>-1535.0364383561925</v>
      </c>
      <c r="DL216" s="15">
        <f>SUM(Data_sheet_PTD!$DA216:DL216)</f>
        <v>-6474.4849315068759</v>
      </c>
      <c r="DM216" s="13"/>
      <c r="DN216" s="15">
        <f>SUM(Data_sheet_PTD!$DN216:DN216)</f>
        <v>0</v>
      </c>
      <c r="DO216" s="15">
        <f>SUM(Data_sheet_PTD!$DN216:DO216)</f>
        <v>0</v>
      </c>
      <c r="DP216" s="15">
        <f>SUM(Data_sheet_PTD!$DN216:DP216)</f>
        <v>0</v>
      </c>
      <c r="DQ216" s="15">
        <f>SUM(Data_sheet_PTD!$DN216:DQ216)</f>
        <v>0</v>
      </c>
      <c r="DR216" s="15">
        <f>SUM(Data_sheet_PTD!$DN216:DR216)</f>
        <v>0</v>
      </c>
      <c r="DS216" s="15">
        <f>SUM(Data_sheet_PTD!$DN216:DS216)</f>
        <v>4481.0323287671272</v>
      </c>
      <c r="DT216" s="15">
        <f>SUM(Data_sheet_PTD!$DN216:DT216)</f>
        <v>8600.7386301369952</v>
      </c>
      <c r="DU216" s="15">
        <f>SUM(Data_sheet_PTD!$DN216:DU216)</f>
        <v>12461.999452054806</v>
      </c>
      <c r="DV216" s="15">
        <f>SUM(Data_sheet_PTD!$DN216:DV216)</f>
        <v>15692.130958904125</v>
      </c>
      <c r="DW216" s="15">
        <f>SUM(Data_sheet_PTD!$DN216:DW216)</f>
        <v>18702.588493150703</v>
      </c>
      <c r="DX216" s="15">
        <f>SUM(Data_sheet_PTD!$DN216:DX216)</f>
        <v>20859.336438356186</v>
      </c>
      <c r="DY216" s="15">
        <f>SUM(Data_sheet_PTD!$DN216:DY216)</f>
        <v>22667.644931506871</v>
      </c>
      <c r="DZ216" s="13"/>
      <c r="EB216" s="22">
        <f t="shared" si="10"/>
        <v>0</v>
      </c>
      <c r="EC216" s="22">
        <f t="shared" si="10"/>
        <v>0</v>
      </c>
      <c r="ED216" s="22">
        <f t="shared" si="10"/>
        <v>2.1827872842550278E-11</v>
      </c>
      <c r="EE216" s="22">
        <f t="shared" si="10"/>
        <v>3.2741809263825417E-11</v>
      </c>
      <c r="EF216" s="22">
        <f t="shared" si="10"/>
        <v>2.7284841053187847E-11</v>
      </c>
      <c r="EG216" s="22">
        <f t="shared" si="10"/>
        <v>5.7298166211694479E-11</v>
      </c>
      <c r="EH216" s="22">
        <f t="shared" si="9"/>
        <v>8.276401786133647E-11</v>
      </c>
      <c r="EI216" s="22">
        <f t="shared" si="9"/>
        <v>1.546140993013978E-10</v>
      </c>
      <c r="EJ216" s="22">
        <f t="shared" si="9"/>
        <v>2.1282176021486521E-10</v>
      </c>
      <c r="EK216" s="22">
        <f t="shared" si="9"/>
        <v>1.5643308870494366E-10</v>
      </c>
      <c r="EL216" s="22">
        <f t="shared" si="9"/>
        <v>1.7098500393331051E-10</v>
      </c>
      <c r="EM216" s="22">
        <f t="shared" si="9"/>
        <v>1.5279510989785194E-10</v>
      </c>
    </row>
    <row r="217" spans="12:143" x14ac:dyDescent="0.3">
      <c r="L217" s="7"/>
      <c r="M217" t="s">
        <v>329</v>
      </c>
      <c r="N217" s="15">
        <f>SUM(Data_sheet_PTD!$N217:N217)</f>
        <v>24036.76</v>
      </c>
      <c r="O217" s="15">
        <f>SUM(Data_sheet_PTD!$N217:O217)</f>
        <v>46512.399999999994</v>
      </c>
      <c r="P217" s="15">
        <f>SUM(Data_sheet_PTD!$N217:P217)</f>
        <v>75638.399999999994</v>
      </c>
      <c r="Q217" s="15">
        <f>SUM(Data_sheet_PTD!$N217:Q217)</f>
        <v>104987.87999999999</v>
      </c>
      <c r="R217" s="15">
        <f>SUM(Data_sheet_PTD!$N217:R217)</f>
        <v>139301.96999999997</v>
      </c>
      <c r="S217" s="15">
        <f>SUM(Data_sheet_PTD!$N217:S217)</f>
        <v>174287.88999999996</v>
      </c>
      <c r="T217" s="15">
        <f>SUM(Data_sheet_PTD!$N217:T217)</f>
        <v>215118.26999999996</v>
      </c>
      <c r="U217" s="15">
        <f>SUM(Data_sheet_PTD!$N217:U217)</f>
        <v>254230.26999999996</v>
      </c>
      <c r="V217" s="15">
        <f>SUM(Data_sheet_PTD!$N217:V217)</f>
        <v>285044.99</v>
      </c>
      <c r="W217" s="15">
        <f>SUM(Data_sheet_PTD!$N217:W217)</f>
        <v>314095.8</v>
      </c>
      <c r="X217" s="15">
        <f>SUM(Data_sheet_PTD!$N217:X217)</f>
        <v>337817.05</v>
      </c>
      <c r="Y217" s="15">
        <f>SUM(Data_sheet_PTD!$N217:Y217)</f>
        <v>357506.39999999997</v>
      </c>
      <c r="Z217" s="16"/>
      <c r="AA217" s="15">
        <f>SUM(Data_sheet_PTD!$AA217:AA217)</f>
        <v>26619.15</v>
      </c>
      <c r="AB217" s="15">
        <f>SUM(Data_sheet_PTD!$AA217:AB217)</f>
        <v>51846.51</v>
      </c>
      <c r="AC217" s="15">
        <f>SUM(Data_sheet_PTD!$AA217:AC217)</f>
        <v>86047.82</v>
      </c>
      <c r="AD217" s="15">
        <f>SUM(Data_sheet_PTD!$AA217:AD217)</f>
        <v>123282.85</v>
      </c>
      <c r="AE217" s="15">
        <f>SUM(Data_sheet_PTD!$AA217:AE217)</f>
        <v>165592.16</v>
      </c>
      <c r="AF217" s="15">
        <f>SUM(Data_sheet_PTD!$AA217:AF217)</f>
        <v>210989.97</v>
      </c>
      <c r="AG217" s="15">
        <f>SUM(Data_sheet_PTD!$AA217:AG217)</f>
        <v>260388</v>
      </c>
      <c r="AH217" s="15">
        <f>SUM(Data_sheet_PTD!$AA217:AH217)</f>
        <v>310550.3</v>
      </c>
      <c r="AI217" s="15">
        <f>SUM(Data_sheet_PTD!$AA217:AI217)</f>
        <v>351731.67</v>
      </c>
      <c r="AJ217" s="15">
        <f>SUM(Data_sheet_PTD!$AA217:AJ217)</f>
        <v>386683.17</v>
      </c>
      <c r="AK217" s="15">
        <f>SUM(Data_sheet_PTD!$AA217:AK217)</f>
        <v>416183.08999999997</v>
      </c>
      <c r="AL217" s="15">
        <f>SUM(Data_sheet_PTD!$AA217:AL217)</f>
        <v>441906.99</v>
      </c>
      <c r="AM217" s="16"/>
      <c r="AN217" s="15">
        <f>SUM(Data_sheet_PTD!$AN217:AN217)</f>
        <v>33272.720000000001</v>
      </c>
      <c r="AO217" s="15">
        <f>SUM(Data_sheet_PTD!$AN217:AO217)</f>
        <v>67958.459999999992</v>
      </c>
      <c r="AP217" s="15">
        <f>SUM(Data_sheet_PTD!$AN217:AP217)</f>
        <v>107451.37</v>
      </c>
      <c r="AQ217" s="15">
        <f>SUM(Data_sheet_PTD!$AN217:AQ217)</f>
        <v>147360.41999999998</v>
      </c>
      <c r="AR217" s="15">
        <f>SUM(Data_sheet_PTD!$AN217:AR217)</f>
        <v>193923.77</v>
      </c>
      <c r="AS217" s="15">
        <f>SUM(Data_sheet_PTD!$AN217:AS217)</f>
        <v>244473.44999999998</v>
      </c>
      <c r="AT217" s="15">
        <f>SUM(Data_sheet_PTD!$AN217:AT217)</f>
        <v>297758.51</v>
      </c>
      <c r="AU217" s="15">
        <f>SUM(Data_sheet_PTD!$AN217:AU217)</f>
        <v>353776.5</v>
      </c>
      <c r="AV217" s="15">
        <f>SUM(Data_sheet_PTD!$AN217:AV217)</f>
        <v>397201.76</v>
      </c>
      <c r="AW217" s="15">
        <f>SUM(Data_sheet_PTD!$AN217:AW217)</f>
        <v>435063.19</v>
      </c>
      <c r="AX217" s="15">
        <f>SUM(Data_sheet_PTD!$AN217:AX217)</f>
        <v>464981.85</v>
      </c>
      <c r="AY217" s="15">
        <f>SUM(Data_sheet_PTD!$AN217:AY217)</f>
        <v>492384.14999999997</v>
      </c>
      <c r="AZ217" s="16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17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3"/>
      <c r="DA217" s="15">
        <f>SUM(Data_sheet_PTD!DA217:$DA217)</f>
        <v>2217.2073333333365</v>
      </c>
      <c r="DB217" s="15">
        <f>SUM(Data_sheet_PTD!$DA217:DB217)</f>
        <v>7050.8219999999983</v>
      </c>
      <c r="DC217" s="15">
        <f>SUM(Data_sheet_PTD!$DA217:DC217)</f>
        <v>7076.700666666673</v>
      </c>
      <c r="DD217" s="15">
        <f>SUM(Data_sheet_PTD!$DA217:DD217)</f>
        <v>4429.5140000000119</v>
      </c>
      <c r="DE217" s="15">
        <f>SUM(Data_sheet_PTD!$DA217:DE217)</f>
        <v>5579.3306666666776</v>
      </c>
      <c r="DF217" s="15">
        <f>SUM(Data_sheet_PTD!$DA217:DF217)</f>
        <v>8709.213466666677</v>
      </c>
      <c r="DG217" s="15">
        <f>SUM(Data_sheet_PTD!$DA217:DG217)</f>
        <v>10464.841066666671</v>
      </c>
      <c r="DH217" s="15">
        <f>SUM(Data_sheet_PTD!$DA217:DH217)</f>
        <v>14079.811466666662</v>
      </c>
      <c r="DI217" s="15">
        <f>SUM(Data_sheet_PTD!$DA217:DI217)</f>
        <v>14586.691066666663</v>
      </c>
      <c r="DJ217" s="15">
        <f>SUM(Data_sheet_PTD!$DA217:DJ217)</f>
        <v>15503.914224561389</v>
      </c>
      <c r="DK217" s="15">
        <f>SUM(Data_sheet_PTD!$DA217:DK217)</f>
        <v>15135.321066666647</v>
      </c>
      <c r="DL217" s="15">
        <f>SUM(Data_sheet_PTD!$DA217:DL217)</f>
        <v>16092.607908771904</v>
      </c>
      <c r="DM217" s="13"/>
      <c r="DN217" s="15">
        <f>SUM(Data_sheet_PTD!$DN217:DN217)</f>
        <v>4436.362666666666</v>
      </c>
      <c r="DO217" s="15">
        <f>SUM(Data_sheet_PTD!$DN217:DO217)</f>
        <v>9061.127999999997</v>
      </c>
      <c r="DP217" s="15">
        <f>SUM(Data_sheet_PTD!$DN217:DP217)</f>
        <v>14326.84933333333</v>
      </c>
      <c r="DQ217" s="15">
        <f>SUM(Data_sheet_PTD!$DN217:DQ217)</f>
        <v>19648.055999999997</v>
      </c>
      <c r="DR217" s="15">
        <f>SUM(Data_sheet_PTD!$DN217:DR217)</f>
        <v>22752.279333333332</v>
      </c>
      <c r="DS217" s="15">
        <f>SUM(Data_sheet_PTD!$DN217:DS217)</f>
        <v>24774.266533333335</v>
      </c>
      <c r="DT217" s="15">
        <f>SUM(Data_sheet_PTD!$DN217:DT217)</f>
        <v>26905.668933333338</v>
      </c>
      <c r="DU217" s="15">
        <f>SUM(Data_sheet_PTD!$DN217:DU217)</f>
        <v>29146.388533333338</v>
      </c>
      <c r="DV217" s="15">
        <f>SUM(Data_sheet_PTD!$DN217:DV217)</f>
        <v>30883.398933333341</v>
      </c>
      <c r="DW217" s="15">
        <f>SUM(Data_sheet_PTD!$DN217:DW217)</f>
        <v>32876.105775438606</v>
      </c>
      <c r="DX217" s="15">
        <f>SUM(Data_sheet_PTD!$DN217:DX217)</f>
        <v>33663.438933333346</v>
      </c>
      <c r="DY217" s="15">
        <f>SUM(Data_sheet_PTD!$DN217:DY217)</f>
        <v>34384.552091228084</v>
      </c>
      <c r="DZ217" s="13"/>
      <c r="EB217" s="22">
        <f t="shared" si="10"/>
        <v>0</v>
      </c>
      <c r="EC217" s="22">
        <f t="shared" si="10"/>
        <v>0</v>
      </c>
      <c r="ED217" s="22">
        <f t="shared" si="10"/>
        <v>0</v>
      </c>
      <c r="EE217" s="22">
        <f t="shared" si="10"/>
        <v>-2.9103830456733704E-11</v>
      </c>
      <c r="EF217" s="22">
        <f t="shared" si="10"/>
        <v>0</v>
      </c>
      <c r="EG217" s="22">
        <f t="shared" si="10"/>
        <v>0</v>
      </c>
      <c r="EH217" s="22">
        <f t="shared" si="9"/>
        <v>0</v>
      </c>
      <c r="EI217" s="22">
        <f t="shared" si="9"/>
        <v>0</v>
      </c>
      <c r="EJ217" s="22">
        <f t="shared" si="9"/>
        <v>0</v>
      </c>
      <c r="EK217" s="22">
        <f t="shared" si="9"/>
        <v>0</v>
      </c>
      <c r="EL217" s="22">
        <f t="shared" si="9"/>
        <v>0</v>
      </c>
      <c r="EM217" s="22">
        <f t="shared" si="9"/>
        <v>0</v>
      </c>
    </row>
    <row r="218" spans="12:143" x14ac:dyDescent="0.3">
      <c r="L218" s="7"/>
      <c r="M218" t="s">
        <v>330</v>
      </c>
      <c r="N218" s="15">
        <f>SUM(Data_sheet_PTD!$N218:N218)</f>
        <v>0</v>
      </c>
      <c r="O218" s="15">
        <f>SUM(Data_sheet_PTD!$N218:O218)</f>
        <v>0</v>
      </c>
      <c r="P218" s="15">
        <f>SUM(Data_sheet_PTD!$N218:P218)</f>
        <v>0</v>
      </c>
      <c r="Q218" s="15">
        <f>SUM(Data_sheet_PTD!$N218:Q218)</f>
        <v>0</v>
      </c>
      <c r="R218" s="15">
        <f>SUM(Data_sheet_PTD!$N218:R218)</f>
        <v>0</v>
      </c>
      <c r="S218" s="15">
        <f>SUM(Data_sheet_PTD!$N218:S218)</f>
        <v>0</v>
      </c>
      <c r="T218" s="15">
        <f>SUM(Data_sheet_PTD!$N218:T218)</f>
        <v>0</v>
      </c>
      <c r="U218" s="15">
        <f>SUM(Data_sheet_PTD!$N218:U218)</f>
        <v>2267.34</v>
      </c>
      <c r="V218" s="15">
        <f>SUM(Data_sheet_PTD!$N218:V218)</f>
        <v>48292.2</v>
      </c>
      <c r="W218" s="15">
        <f>SUM(Data_sheet_PTD!$N218:W218)</f>
        <v>93674.97</v>
      </c>
      <c r="X218" s="15">
        <f>SUM(Data_sheet_PTD!$N218:X218)</f>
        <v>126747.56</v>
      </c>
      <c r="Y218" s="15">
        <f>SUM(Data_sheet_PTD!$N218:Y218)</f>
        <v>158004.65</v>
      </c>
      <c r="Z218" s="16"/>
      <c r="AA218" s="15">
        <f>SUM(Data_sheet_PTD!$AA218:AA218)</f>
        <v>37925.440000000002</v>
      </c>
      <c r="AB218" s="15">
        <f>SUM(Data_sheet_PTD!$AA218:AB218)</f>
        <v>71356.040000000008</v>
      </c>
      <c r="AC218" s="15">
        <f>SUM(Data_sheet_PTD!$AA218:AC218)</f>
        <v>114702.11000000002</v>
      </c>
      <c r="AD218" s="15">
        <f>SUM(Data_sheet_PTD!$AA218:AD218)</f>
        <v>163470.57</v>
      </c>
      <c r="AE218" s="15">
        <f>SUM(Data_sheet_PTD!$AA218:AE218)</f>
        <v>217851.08000000002</v>
      </c>
      <c r="AF218" s="15">
        <f>SUM(Data_sheet_PTD!$AA218:AF218)</f>
        <v>277007.12</v>
      </c>
      <c r="AG218" s="15">
        <f>SUM(Data_sheet_PTD!$AA218:AG218)</f>
        <v>336266.37</v>
      </c>
      <c r="AH218" s="15">
        <f>SUM(Data_sheet_PTD!$AA218:AH218)</f>
        <v>395397.95</v>
      </c>
      <c r="AI218" s="15">
        <f>SUM(Data_sheet_PTD!$AA218:AI218)</f>
        <v>449867.88</v>
      </c>
      <c r="AJ218" s="15">
        <f>SUM(Data_sheet_PTD!$AA218:AJ218)</f>
        <v>494791.44</v>
      </c>
      <c r="AK218" s="15">
        <f>SUM(Data_sheet_PTD!$AA218:AK218)</f>
        <v>528276.41</v>
      </c>
      <c r="AL218" s="15">
        <f>SUM(Data_sheet_PTD!$AA218:AL218)</f>
        <v>560121.99</v>
      </c>
      <c r="AM218" s="16"/>
      <c r="AN218" s="15">
        <f>SUM(Data_sheet_PTD!$AN218:AN218)</f>
        <v>31917.41</v>
      </c>
      <c r="AO218" s="15">
        <f>SUM(Data_sheet_PTD!$AN218:AO218)</f>
        <v>73996.11</v>
      </c>
      <c r="AP218" s="15">
        <f>SUM(Data_sheet_PTD!$AN218:AP218)</f>
        <v>122219.78</v>
      </c>
      <c r="AQ218" s="15">
        <f>SUM(Data_sheet_PTD!$AN218:AQ218)</f>
        <v>172294.43</v>
      </c>
      <c r="AR218" s="15">
        <f>SUM(Data_sheet_PTD!$AN218:AR218)</f>
        <v>234398.65</v>
      </c>
      <c r="AS218" s="15">
        <f>SUM(Data_sheet_PTD!$AN218:AS218)</f>
        <v>295078.55</v>
      </c>
      <c r="AT218" s="15">
        <f>SUM(Data_sheet_PTD!$AN218:AT218)</f>
        <v>351714.98</v>
      </c>
      <c r="AU218" s="15">
        <f>SUM(Data_sheet_PTD!$AN218:AU218)</f>
        <v>417712.64999999997</v>
      </c>
      <c r="AV218" s="15">
        <f>SUM(Data_sheet_PTD!$AN218:AV218)</f>
        <v>469735.45999999996</v>
      </c>
      <c r="AW218" s="15">
        <f>SUM(Data_sheet_PTD!$AN218:AW218)</f>
        <v>514029.66</v>
      </c>
      <c r="AX218" s="15">
        <f>SUM(Data_sheet_PTD!$AN218:AX218)</f>
        <v>547770.22</v>
      </c>
      <c r="AY218" s="15">
        <f>SUM(Data_sheet_PTD!$AN218:AY218)</f>
        <v>580695.98</v>
      </c>
      <c r="AZ218" s="16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17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3"/>
      <c r="DA218" s="15">
        <f>SUM(Data_sheet_PTD!DA218:$DA218)</f>
        <v>-6008.03</v>
      </c>
      <c r="DB218" s="15">
        <f>SUM(Data_sheet_PTD!$DA218:DB218)</f>
        <v>2640.0700000000006</v>
      </c>
      <c r="DC218" s="15">
        <f>SUM(Data_sheet_PTD!$DA218:DC218)</f>
        <v>7517.67</v>
      </c>
      <c r="DD218" s="15">
        <f>SUM(Data_sheet_PTD!$DA218:DD218)</f>
        <v>2485.2967088607593</v>
      </c>
      <c r="DE218" s="15">
        <f>SUM(Data_sheet_PTD!$DA218:DE218)</f>
        <v>2347.7130379746732</v>
      </c>
      <c r="DF218" s="15">
        <f>SUM(Data_sheet_PTD!$DA218:DF218)</f>
        <v>-3809.4269620253353</v>
      </c>
      <c r="DG218" s="15">
        <f>SUM(Data_sheet_PTD!$DA218:DG218)</f>
        <v>-13601.415316455721</v>
      </c>
      <c r="DH218" s="15">
        <f>SUM(Data_sheet_PTD!$DA218:DH218)</f>
        <v>-15089.46075949371</v>
      </c>
      <c r="DI218" s="15">
        <f>SUM(Data_sheet_PTD!$DA218:DI218)</f>
        <v>-24121.746582278527</v>
      </c>
      <c r="DJ218" s="15">
        <f>SUM(Data_sheet_PTD!$DA218:DJ218)</f>
        <v>-30357.967341772204</v>
      </c>
      <c r="DK218" s="15">
        <f>SUM(Data_sheet_PTD!$DA218:DK218)</f>
        <v>-34373.334303797528</v>
      </c>
      <c r="DL218" s="15">
        <f>SUM(Data_sheet_PTD!$DA218:DL218)</f>
        <v>-37460.972025316521</v>
      </c>
      <c r="DM218" s="13"/>
      <c r="DN218" s="15">
        <f>SUM(Data_sheet_PTD!$DN218:DN218)</f>
        <v>0</v>
      </c>
      <c r="DO218" s="15">
        <f>SUM(Data_sheet_PTD!$DN218:DO218)</f>
        <v>0</v>
      </c>
      <c r="DP218" s="15">
        <f>SUM(Data_sheet_PTD!$DN218:DP218)</f>
        <v>0</v>
      </c>
      <c r="DQ218" s="15">
        <f>SUM(Data_sheet_PTD!$DN218:DQ218)</f>
        <v>6338.5632911392468</v>
      </c>
      <c r="DR218" s="15">
        <f>SUM(Data_sheet_PTD!$DN218:DR218)</f>
        <v>14199.856962025329</v>
      </c>
      <c r="DS218" s="15">
        <f>SUM(Data_sheet_PTD!$DN218:DS218)</f>
        <v>21880.856962025337</v>
      </c>
      <c r="DT218" s="15">
        <f>SUM(Data_sheet_PTD!$DN218:DT218)</f>
        <v>29050.025316455722</v>
      </c>
      <c r="DU218" s="15">
        <f>SUM(Data_sheet_PTD!$DN218:DU218)</f>
        <v>37404.160759493701</v>
      </c>
      <c r="DV218" s="15">
        <f>SUM(Data_sheet_PTD!$DN218:DV218)</f>
        <v>43989.326582278518</v>
      </c>
      <c r="DW218" s="15">
        <f>SUM(Data_sheet_PTD!$DN218:DW218)</f>
        <v>49596.187341772194</v>
      </c>
      <c r="DX218" s="15">
        <f>SUM(Data_sheet_PTD!$DN218:DX218)</f>
        <v>53867.144303797511</v>
      </c>
      <c r="DY218" s="15">
        <f>SUM(Data_sheet_PTD!$DN218:DY218)</f>
        <v>58034.962025316505</v>
      </c>
      <c r="DZ218" s="13"/>
      <c r="EB218" s="22">
        <f t="shared" si="10"/>
        <v>0</v>
      </c>
      <c r="EC218" s="22">
        <f t="shared" si="10"/>
        <v>-8.1854523159563541E-12</v>
      </c>
      <c r="ED218" s="22">
        <f t="shared" si="10"/>
        <v>-1.6370904631912708E-11</v>
      </c>
      <c r="EE218" s="22">
        <f t="shared" si="10"/>
        <v>-2.0008883439004421E-11</v>
      </c>
      <c r="EF218" s="22">
        <f t="shared" si="10"/>
        <v>0</v>
      </c>
      <c r="EG218" s="22">
        <f t="shared" si="10"/>
        <v>0</v>
      </c>
      <c r="EH218" s="22">
        <f t="shared" si="9"/>
        <v>-1.4551915228366852E-11</v>
      </c>
      <c r="EI218" s="22">
        <f t="shared" si="9"/>
        <v>-3.637978807091713E-11</v>
      </c>
      <c r="EJ218" s="22">
        <f t="shared" si="9"/>
        <v>-3.2741809263825417E-11</v>
      </c>
      <c r="EK218" s="22">
        <f t="shared" si="9"/>
        <v>0</v>
      </c>
      <c r="EL218" s="22">
        <f t="shared" si="9"/>
        <v>-4.3655745685100555E-11</v>
      </c>
      <c r="EM218" s="22">
        <f t="shared" si="9"/>
        <v>0</v>
      </c>
    </row>
    <row r="219" spans="12:143" x14ac:dyDescent="0.3">
      <c r="L219" s="7"/>
      <c r="M219" t="s">
        <v>332</v>
      </c>
      <c r="N219" s="15">
        <f>SUM(Data_sheet_PTD!$N219:N219)</f>
        <v>0</v>
      </c>
      <c r="O219" s="15">
        <f>SUM(Data_sheet_PTD!$N219:O219)</f>
        <v>0</v>
      </c>
      <c r="P219" s="15">
        <f>SUM(Data_sheet_PTD!$N219:P219)</f>
        <v>0</v>
      </c>
      <c r="Q219" s="15">
        <f>SUM(Data_sheet_PTD!$N219:Q219)</f>
        <v>0</v>
      </c>
      <c r="R219" s="15">
        <f>SUM(Data_sheet_PTD!$N219:R219)</f>
        <v>0</v>
      </c>
      <c r="S219" s="15">
        <f>SUM(Data_sheet_PTD!$N219:S219)</f>
        <v>0</v>
      </c>
      <c r="T219" s="15">
        <f>SUM(Data_sheet_PTD!$N219:T219)</f>
        <v>0</v>
      </c>
      <c r="U219" s="15">
        <f>SUM(Data_sheet_PTD!$N219:U219)</f>
        <v>0</v>
      </c>
      <c r="V219" s="15">
        <f>SUM(Data_sheet_PTD!$N219:V219)</f>
        <v>0</v>
      </c>
      <c r="W219" s="15">
        <f>SUM(Data_sheet_PTD!$N219:W219)</f>
        <v>0</v>
      </c>
      <c r="X219" s="15">
        <f>SUM(Data_sheet_PTD!$N219:X219)</f>
        <v>0</v>
      </c>
      <c r="Y219" s="15">
        <f>SUM(Data_sheet_PTD!$N219:Y219)</f>
        <v>12527.46</v>
      </c>
      <c r="Z219" s="16"/>
      <c r="AA219" s="15">
        <f>SUM(Data_sheet_PTD!$AA219:AA219)</f>
        <v>28511.43</v>
      </c>
      <c r="AB219" s="15">
        <f>SUM(Data_sheet_PTD!$AA219:AB219)</f>
        <v>57237.07</v>
      </c>
      <c r="AC219" s="15">
        <f>SUM(Data_sheet_PTD!$AA219:AC219)</f>
        <v>97297.59</v>
      </c>
      <c r="AD219" s="15">
        <f>SUM(Data_sheet_PTD!$AA219:AD219)</f>
        <v>149409.28</v>
      </c>
      <c r="AE219" s="15">
        <f>SUM(Data_sheet_PTD!$AA219:AE219)</f>
        <v>207389.16</v>
      </c>
      <c r="AF219" s="15">
        <f>SUM(Data_sheet_PTD!$AA219:AF219)</f>
        <v>263877.98</v>
      </c>
      <c r="AG219" s="15">
        <f>SUM(Data_sheet_PTD!$AA219:AG219)</f>
        <v>315233.08999999997</v>
      </c>
      <c r="AH219" s="15">
        <f>SUM(Data_sheet_PTD!$AA219:AH219)</f>
        <v>369402.93999999994</v>
      </c>
      <c r="AI219" s="15">
        <f>SUM(Data_sheet_PTD!$AA219:AI219)</f>
        <v>415675.70999999996</v>
      </c>
      <c r="AJ219" s="15">
        <f>SUM(Data_sheet_PTD!$AA219:AJ219)</f>
        <v>457820.37</v>
      </c>
      <c r="AK219" s="15">
        <f>SUM(Data_sheet_PTD!$AA219:AK219)</f>
        <v>488480.16</v>
      </c>
      <c r="AL219" s="15">
        <f>SUM(Data_sheet_PTD!$AA219:AL219)</f>
        <v>518483.56999999995</v>
      </c>
      <c r="AM219" s="16"/>
      <c r="AN219" s="15">
        <f>SUM(Data_sheet_PTD!$AN219:AN219)</f>
        <v>41153.550000000003</v>
      </c>
      <c r="AO219" s="15">
        <f>SUM(Data_sheet_PTD!$AN219:AO219)</f>
        <v>88876.32</v>
      </c>
      <c r="AP219" s="15">
        <f>SUM(Data_sheet_PTD!$AN219:AP219)</f>
        <v>139214.86000000002</v>
      </c>
      <c r="AQ219" s="15">
        <f>SUM(Data_sheet_PTD!$AN219:AQ219)</f>
        <v>195276.84000000003</v>
      </c>
      <c r="AR219" s="15">
        <f>SUM(Data_sheet_PTD!$AN219:AR219)</f>
        <v>259109.00000000003</v>
      </c>
      <c r="AS219" s="15">
        <f>SUM(Data_sheet_PTD!$AN219:AS219)</f>
        <v>321782.42000000004</v>
      </c>
      <c r="AT219" s="15">
        <f>SUM(Data_sheet_PTD!$AN219:AT219)</f>
        <v>383984.66000000003</v>
      </c>
      <c r="AU219" s="15">
        <f>SUM(Data_sheet_PTD!$AN219:AU219)</f>
        <v>458627.73000000004</v>
      </c>
      <c r="AV219" s="15">
        <f>SUM(Data_sheet_PTD!$AN219:AV219)</f>
        <v>512472.38000000006</v>
      </c>
      <c r="AW219" s="15">
        <f>SUM(Data_sheet_PTD!$AN219:AW219)</f>
        <v>561016.92000000004</v>
      </c>
      <c r="AX219" s="15">
        <f>SUM(Data_sheet_PTD!$AN219:AX219)</f>
        <v>597668.5</v>
      </c>
      <c r="AY219" s="15">
        <f>SUM(Data_sheet_PTD!$AN219:AY219)</f>
        <v>636119.9</v>
      </c>
      <c r="AZ219" s="16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17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3"/>
      <c r="DA219" s="15">
        <f>SUM(Data_sheet_PTD!DA219:$DA219)</f>
        <v>11544.691999999997</v>
      </c>
      <c r="DB219" s="15">
        <f>SUM(Data_sheet_PTD!$DA219:DB219)</f>
        <v>26917.307822784802</v>
      </c>
      <c r="DC219" s="15">
        <f>SUM(Data_sheet_PTD!$DA219:DC219)</f>
        <v>33372.147569620247</v>
      </c>
      <c r="DD219" s="15">
        <f>SUM(Data_sheet_PTD!$DA219:DD219)</f>
        <v>33064.565670886062</v>
      </c>
      <c r="DE219" s="15">
        <f>SUM(Data_sheet_PTD!$DA219:DE219)</f>
        <v>34068.833518987332</v>
      </c>
      <c r="DF219" s="15">
        <f>SUM(Data_sheet_PTD!$DA219:DF219)</f>
        <v>37080.095797468341</v>
      </c>
      <c r="DG219" s="15">
        <f>SUM(Data_sheet_PTD!$DA219:DG219)</f>
        <v>44777.745291139232</v>
      </c>
      <c r="DH219" s="15">
        <f>SUM(Data_sheet_PTD!$DA219:DH219)</f>
        <v>61471.569341772149</v>
      </c>
      <c r="DI219" s="15">
        <f>SUM(Data_sheet_PTD!$DA219:DI219)</f>
        <v>66317.137949367083</v>
      </c>
      <c r="DJ219" s="15">
        <f>SUM(Data_sheet_PTD!$DA219:DJ219)</f>
        <v>70259.066556962018</v>
      </c>
      <c r="DK219" s="15">
        <f>SUM(Data_sheet_PTD!$DA219:DK219)</f>
        <v>74395.080354430364</v>
      </c>
      <c r="DL219" s="15">
        <f>SUM(Data_sheet_PTD!$DA219:DL219)</f>
        <v>80896.164025316437</v>
      </c>
      <c r="DM219" s="13"/>
      <c r="DN219" s="15">
        <f>SUM(Data_sheet_PTD!$DN219:DN219)</f>
        <v>1097.428000000001</v>
      </c>
      <c r="DO219" s="15">
        <f>SUM(Data_sheet_PTD!$DN219:DO219)</f>
        <v>4721.9421772151936</v>
      </c>
      <c r="DP219" s="15">
        <f>SUM(Data_sheet_PTD!$DN219:DP219)</f>
        <v>8545.1224303797535</v>
      </c>
      <c r="DQ219" s="15">
        <f>SUM(Data_sheet_PTD!$DN219:DQ219)</f>
        <v>12802.994329113935</v>
      </c>
      <c r="DR219" s="15">
        <f>SUM(Data_sheet_PTD!$DN219:DR219)</f>
        <v>17651.006481012671</v>
      </c>
      <c r="DS219" s="15">
        <f>SUM(Data_sheet_PTD!$DN219:DS219)</f>
        <v>20824.344202531662</v>
      </c>
      <c r="DT219" s="15">
        <f>SUM(Data_sheet_PTD!$DN219:DT219)</f>
        <v>23973.824708860779</v>
      </c>
      <c r="DU219" s="15">
        <f>SUM(Data_sheet_PTD!$DN219:DU219)</f>
        <v>27753.22065822787</v>
      </c>
      <c r="DV219" s="15">
        <f>SUM(Data_sheet_PTD!$DN219:DV219)</f>
        <v>30479.532050632937</v>
      </c>
      <c r="DW219" s="15">
        <f>SUM(Data_sheet_PTD!$DN219:DW219)</f>
        <v>32937.483443038</v>
      </c>
      <c r="DX219" s="15">
        <f>SUM(Data_sheet_PTD!$DN219:DX219)</f>
        <v>34793.259645569648</v>
      </c>
      <c r="DY219" s="15">
        <f>SUM(Data_sheet_PTD!$DN219:DY219)</f>
        <v>36740.165974683572</v>
      </c>
      <c r="DZ219" s="13"/>
      <c r="EB219" s="22">
        <f t="shared" si="10"/>
        <v>0</v>
      </c>
      <c r="EC219" s="22">
        <f t="shared" si="10"/>
        <v>0</v>
      </c>
      <c r="ED219" s="22">
        <f t="shared" si="10"/>
        <v>0</v>
      </c>
      <c r="EE219" s="22">
        <f t="shared" si="10"/>
        <v>0</v>
      </c>
      <c r="EF219" s="22">
        <f t="shared" si="10"/>
        <v>0</v>
      </c>
      <c r="EG219" s="22">
        <f t="shared" si="10"/>
        <v>5.8207660913467407E-11</v>
      </c>
      <c r="EH219" s="22">
        <f t="shared" si="9"/>
        <v>0</v>
      </c>
      <c r="EI219" s="22">
        <f t="shared" si="9"/>
        <v>0</v>
      </c>
      <c r="EJ219" s="22">
        <f t="shared" si="9"/>
        <v>0</v>
      </c>
      <c r="EK219" s="22">
        <f t="shared" si="9"/>
        <v>0</v>
      </c>
      <c r="EL219" s="22">
        <f t="shared" si="9"/>
        <v>0</v>
      </c>
      <c r="EM219" s="22">
        <f t="shared" si="9"/>
        <v>0</v>
      </c>
    </row>
    <row r="220" spans="12:143" x14ac:dyDescent="0.3">
      <c r="L220" s="7"/>
      <c r="M220" t="s">
        <v>333</v>
      </c>
      <c r="N220" s="15">
        <f>SUM(Data_sheet_PTD!$N220:N220)</f>
        <v>0</v>
      </c>
      <c r="O220" s="15">
        <f>SUM(Data_sheet_PTD!$N220:O220)</f>
        <v>0</v>
      </c>
      <c r="P220" s="15">
        <f>SUM(Data_sheet_PTD!$N220:P220)</f>
        <v>0</v>
      </c>
      <c r="Q220" s="15">
        <f>SUM(Data_sheet_PTD!$N220:Q220)</f>
        <v>0</v>
      </c>
      <c r="R220" s="15">
        <f>SUM(Data_sheet_PTD!$N220:R220)</f>
        <v>0</v>
      </c>
      <c r="S220" s="15">
        <f>SUM(Data_sheet_PTD!$N220:S220)</f>
        <v>0</v>
      </c>
      <c r="T220" s="15">
        <f>SUM(Data_sheet_PTD!$N220:T220)</f>
        <v>0</v>
      </c>
      <c r="U220" s="15">
        <f>SUM(Data_sheet_PTD!$N220:U220)</f>
        <v>0</v>
      </c>
      <c r="V220" s="15">
        <f>SUM(Data_sheet_PTD!$N220:V220)</f>
        <v>0</v>
      </c>
      <c r="W220" s="15">
        <f>SUM(Data_sheet_PTD!$N220:W220)</f>
        <v>0</v>
      </c>
      <c r="X220" s="15">
        <f>SUM(Data_sheet_PTD!$N220:X220)</f>
        <v>0</v>
      </c>
      <c r="Y220" s="15">
        <f>SUM(Data_sheet_PTD!$N220:Y220)</f>
        <v>0</v>
      </c>
      <c r="Z220" s="16"/>
      <c r="AA220" s="15">
        <f>SUM(Data_sheet_PTD!$AA220:AA220)</f>
        <v>0</v>
      </c>
      <c r="AB220" s="15">
        <f>SUM(Data_sheet_PTD!$AA220:AB220)</f>
        <v>0</v>
      </c>
      <c r="AC220" s="15">
        <f>SUM(Data_sheet_PTD!$AA220:AC220)</f>
        <v>0</v>
      </c>
      <c r="AD220" s="15">
        <f>SUM(Data_sheet_PTD!$AA220:AD220)</f>
        <v>0</v>
      </c>
      <c r="AE220" s="15">
        <f>SUM(Data_sheet_PTD!$AA220:AE220)</f>
        <v>0</v>
      </c>
      <c r="AF220" s="15">
        <f>SUM(Data_sheet_PTD!$AA220:AF220)</f>
        <v>8135.19</v>
      </c>
      <c r="AG220" s="15">
        <f>SUM(Data_sheet_PTD!$AA220:AG220)</f>
        <v>162243.03</v>
      </c>
      <c r="AH220" s="15">
        <f>SUM(Data_sheet_PTD!$AA220:AH220)</f>
        <v>313258.04000000004</v>
      </c>
      <c r="AI220" s="15">
        <f>SUM(Data_sheet_PTD!$AA220:AI220)</f>
        <v>412900.08</v>
      </c>
      <c r="AJ220" s="15">
        <f>SUM(Data_sheet_PTD!$AA220:AJ220)</f>
        <v>482508.38</v>
      </c>
      <c r="AK220" s="15">
        <f>SUM(Data_sheet_PTD!$AA220:AK220)</f>
        <v>548949.43000000005</v>
      </c>
      <c r="AL220" s="15">
        <f>SUM(Data_sheet_PTD!$AA220:AL220)</f>
        <v>620605.76</v>
      </c>
      <c r="AM220" s="16"/>
      <c r="AN220" s="15">
        <f>SUM(Data_sheet_PTD!$AN220:AN220)</f>
        <v>45269.96</v>
      </c>
      <c r="AO220" s="15">
        <f>SUM(Data_sheet_PTD!$AN220:AO220)</f>
        <v>110322.29999999999</v>
      </c>
      <c r="AP220" s="15">
        <f>SUM(Data_sheet_PTD!$AN220:AP220)</f>
        <v>191117.37</v>
      </c>
      <c r="AQ220" s="15">
        <f>SUM(Data_sheet_PTD!$AN220:AQ220)</f>
        <v>305208.83999999997</v>
      </c>
      <c r="AR220" s="15">
        <f>SUM(Data_sheet_PTD!$AN220:AR220)</f>
        <v>431129.95999999996</v>
      </c>
      <c r="AS220" s="15">
        <f>SUM(Data_sheet_PTD!$AN220:AS220)</f>
        <v>569189.5</v>
      </c>
      <c r="AT220" s="15">
        <f>SUM(Data_sheet_PTD!$AN220:AT220)</f>
        <v>717983.71</v>
      </c>
      <c r="AU220" s="15">
        <f>SUM(Data_sheet_PTD!$AN220:AU220)</f>
        <v>861163.29999999993</v>
      </c>
      <c r="AV220" s="15">
        <f>SUM(Data_sheet_PTD!$AN220:AV220)</f>
        <v>953471.7</v>
      </c>
      <c r="AW220" s="15">
        <f>SUM(Data_sheet_PTD!$AN220:AW220)</f>
        <v>1033265.48</v>
      </c>
      <c r="AX220" s="15">
        <f>SUM(Data_sheet_PTD!$AN220:AX220)</f>
        <v>1100581.1299999999</v>
      </c>
      <c r="AY220" s="15">
        <f>SUM(Data_sheet_PTD!$AN220:AY220)</f>
        <v>1176084.0999999999</v>
      </c>
      <c r="AZ220" s="16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17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3"/>
      <c r="DA220" s="15">
        <f>SUM(Data_sheet_PTD!DA220:$DA220)</f>
        <v>45269.96</v>
      </c>
      <c r="DB220" s="15">
        <f>SUM(Data_sheet_PTD!$DA220:DB220)</f>
        <v>110322.29999999999</v>
      </c>
      <c r="DC220" s="15">
        <f>SUM(Data_sheet_PTD!$DA220:DC220)</f>
        <v>191117.37</v>
      </c>
      <c r="DD220" s="15">
        <f>SUM(Data_sheet_PTD!$DA220:DD220)</f>
        <v>305208.83999999997</v>
      </c>
      <c r="DE220" s="15">
        <f>SUM(Data_sheet_PTD!$DA220:DE220)</f>
        <v>431129.95999999996</v>
      </c>
      <c r="DF220" s="15">
        <f>SUM(Data_sheet_PTD!$DA220:DF220)</f>
        <v>556015.64065693424</v>
      </c>
      <c r="DG220" s="15">
        <f>SUM(Data_sheet_PTD!$DA220:DG220)</f>
        <v>545271.56503649626</v>
      </c>
      <c r="DH220" s="15">
        <f>SUM(Data_sheet_PTD!$DA220:DH220)</f>
        <v>532210.61255474447</v>
      </c>
      <c r="DI220" s="15">
        <f>SUM(Data_sheet_PTD!$DA220:DI220)</f>
        <v>521508.05284671526</v>
      </c>
      <c r="DJ220" s="15">
        <f>SUM(Data_sheet_PTD!$DA220:DJ220)</f>
        <v>528781.3510948905</v>
      </c>
      <c r="DK220" s="15">
        <f>SUM(Data_sheet_PTD!$DA220:DK220)</f>
        <v>527199.17554744519</v>
      </c>
      <c r="DL220" s="15">
        <f>SUM(Data_sheet_PTD!$DA220:DL220)</f>
        <v>528290.23270072986</v>
      </c>
      <c r="DM220" s="13"/>
      <c r="DN220" s="15">
        <f>SUM(Data_sheet_PTD!$DN220:DN220)</f>
        <v>0</v>
      </c>
      <c r="DO220" s="15">
        <f>SUM(Data_sheet_PTD!$DN220:DO220)</f>
        <v>0</v>
      </c>
      <c r="DP220" s="15">
        <f>SUM(Data_sheet_PTD!$DN220:DP220)</f>
        <v>0</v>
      </c>
      <c r="DQ220" s="15">
        <f>SUM(Data_sheet_PTD!$DN220:DQ220)</f>
        <v>0</v>
      </c>
      <c r="DR220" s="15">
        <f>SUM(Data_sheet_PTD!$DN220:DR220)</f>
        <v>0</v>
      </c>
      <c r="DS220" s="15">
        <f>SUM(Data_sheet_PTD!$DN220:DS220)</f>
        <v>5038.6693430656978</v>
      </c>
      <c r="DT220" s="15">
        <f>SUM(Data_sheet_PTD!$DN220:DT220)</f>
        <v>10469.114963503658</v>
      </c>
      <c r="DU220" s="15">
        <f>SUM(Data_sheet_PTD!$DN220:DU220)</f>
        <v>15694.647445255487</v>
      </c>
      <c r="DV220" s="15">
        <f>SUM(Data_sheet_PTD!$DN220:DV220)</f>
        <v>19063.567153284686</v>
      </c>
      <c r="DW220" s="15">
        <f>SUM(Data_sheet_PTD!$DN220:DW220)</f>
        <v>21975.748905109507</v>
      </c>
      <c r="DX220" s="15">
        <f>SUM(Data_sheet_PTD!$DN220:DX220)</f>
        <v>24432.524452554764</v>
      </c>
      <c r="DY220" s="15">
        <f>SUM(Data_sheet_PTD!$DN220:DY220)</f>
        <v>27188.107299270094</v>
      </c>
      <c r="DZ220" s="13"/>
      <c r="EB220" s="22">
        <f t="shared" ref="EB220:EM220" si="11">(AN220-AA220)-(DA220+DN220)</f>
        <v>0</v>
      </c>
      <c r="EC220" s="22">
        <f t="shared" si="11"/>
        <v>0</v>
      </c>
      <c r="ED220" s="22">
        <f t="shared" si="11"/>
        <v>0</v>
      </c>
      <c r="EE220" s="22">
        <f t="shared" si="11"/>
        <v>0</v>
      </c>
      <c r="EF220" s="22">
        <f t="shared" si="11"/>
        <v>0</v>
      </c>
      <c r="EG220" s="22">
        <f t="shared" si="11"/>
        <v>0</v>
      </c>
      <c r="EH220" s="22">
        <f t="shared" si="11"/>
        <v>0</v>
      </c>
      <c r="EI220" s="22">
        <f t="shared" si="11"/>
        <v>0</v>
      </c>
      <c r="EJ220" s="22">
        <f t="shared" si="11"/>
        <v>0</v>
      </c>
      <c r="EK220" s="22">
        <f t="shared" si="11"/>
        <v>0</v>
      </c>
      <c r="EL220" s="22">
        <f t="shared" si="11"/>
        <v>0</v>
      </c>
      <c r="EM220" s="22">
        <f t="shared" si="11"/>
        <v>0</v>
      </c>
    </row>
    <row r="221" spans="12:143" x14ac:dyDescent="0.3">
      <c r="L221" s="7"/>
      <c r="M221" t="s">
        <v>334</v>
      </c>
      <c r="N221" s="15">
        <f>SUM(Data_sheet_PTD!$N221:N221)</f>
        <v>0</v>
      </c>
      <c r="O221" s="15">
        <f>SUM(Data_sheet_PTD!$N221:O221)</f>
        <v>0</v>
      </c>
      <c r="P221" s="15">
        <f>SUM(Data_sheet_PTD!$N221:P221)</f>
        <v>0</v>
      </c>
      <c r="Q221" s="15">
        <f>SUM(Data_sheet_PTD!$N221:Q221)</f>
        <v>0</v>
      </c>
      <c r="R221" s="15">
        <f>SUM(Data_sheet_PTD!$N221:R221)</f>
        <v>0</v>
      </c>
      <c r="S221" s="15">
        <f>SUM(Data_sheet_PTD!$N221:S221)</f>
        <v>0</v>
      </c>
      <c r="T221" s="15">
        <f>SUM(Data_sheet_PTD!$N221:T221)</f>
        <v>0</v>
      </c>
      <c r="U221" s="15">
        <f>SUM(Data_sheet_PTD!$N221:U221)</f>
        <v>0</v>
      </c>
      <c r="V221" s="15">
        <f>SUM(Data_sheet_PTD!$N221:V221)</f>
        <v>0</v>
      </c>
      <c r="W221" s="15">
        <f>SUM(Data_sheet_PTD!$N221:W221)</f>
        <v>0</v>
      </c>
      <c r="X221" s="15">
        <f>SUM(Data_sheet_PTD!$N221:X221)</f>
        <v>0</v>
      </c>
      <c r="Y221" s="15">
        <f>SUM(Data_sheet_PTD!$N221:Y221)</f>
        <v>0</v>
      </c>
      <c r="Z221" s="16"/>
      <c r="AA221" s="15">
        <f>SUM(Data_sheet_PTD!$AA221:AA221)</f>
        <v>0</v>
      </c>
      <c r="AB221" s="15">
        <f>SUM(Data_sheet_PTD!$AA221:AB221)</f>
        <v>0</v>
      </c>
      <c r="AC221" s="15">
        <f>SUM(Data_sheet_PTD!$AA221:AC221)</f>
        <v>0</v>
      </c>
      <c r="AD221" s="15">
        <f>SUM(Data_sheet_PTD!$AA221:AD221)</f>
        <v>0</v>
      </c>
      <c r="AE221" s="15">
        <f>SUM(Data_sheet_PTD!$AA221:AE221)</f>
        <v>0</v>
      </c>
      <c r="AF221" s="15">
        <f>SUM(Data_sheet_PTD!$AA221:AF221)</f>
        <v>0</v>
      </c>
      <c r="AG221" s="15">
        <f>SUM(Data_sheet_PTD!$AA221:AG221)</f>
        <v>0</v>
      </c>
      <c r="AH221" s="15">
        <f>SUM(Data_sheet_PTD!$AA221:AH221)</f>
        <v>0</v>
      </c>
      <c r="AI221" s="15">
        <f>SUM(Data_sheet_PTD!$AA221:AI221)</f>
        <v>0</v>
      </c>
      <c r="AJ221" s="15">
        <f>SUM(Data_sheet_PTD!$AA221:AJ221)</f>
        <v>0</v>
      </c>
      <c r="AK221" s="15">
        <f>SUM(Data_sheet_PTD!$AA221:AK221)</f>
        <v>0</v>
      </c>
      <c r="AL221" s="15">
        <f>SUM(Data_sheet_PTD!$AA221:AL221)</f>
        <v>0</v>
      </c>
      <c r="AM221" s="16"/>
      <c r="AN221" s="15">
        <f>SUM(Data_sheet_PTD!$AN221:AN221)</f>
        <v>0</v>
      </c>
      <c r="AO221" s="15">
        <f>SUM(Data_sheet_PTD!$AN221:AO221)</f>
        <v>0</v>
      </c>
      <c r="AP221" s="15">
        <f>SUM(Data_sheet_PTD!$AN221:AP221)</f>
        <v>0</v>
      </c>
      <c r="AQ221" s="15">
        <f>SUM(Data_sheet_PTD!$AN221:AQ221)</f>
        <v>0</v>
      </c>
      <c r="AR221" s="15">
        <f>SUM(Data_sheet_PTD!$AN221:AR221)</f>
        <v>0</v>
      </c>
      <c r="AS221" s="15">
        <f>SUM(Data_sheet_PTD!$AN221:AS221)</f>
        <v>81608.72</v>
      </c>
      <c r="AT221" s="15">
        <f>SUM(Data_sheet_PTD!$AN221:AT221)</f>
        <v>179177.46000000002</v>
      </c>
      <c r="AU221" s="15">
        <f>SUM(Data_sheet_PTD!$AN221:AU221)</f>
        <v>261705.25</v>
      </c>
      <c r="AV221" s="15">
        <f>SUM(Data_sheet_PTD!$AN221:AV221)</f>
        <v>315653.40000000002</v>
      </c>
      <c r="AW221" s="15">
        <f>SUM(Data_sheet_PTD!$AN221:AW221)</f>
        <v>369053.79000000004</v>
      </c>
      <c r="AX221" s="15">
        <f>SUM(Data_sheet_PTD!$AN221:AX221)</f>
        <v>411228.78</v>
      </c>
      <c r="AY221" s="15">
        <f>SUM(Data_sheet_PTD!$AN221:AY221)</f>
        <v>449278.88</v>
      </c>
      <c r="AZ221" s="16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17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3"/>
      <c r="DA221" s="15">
        <f>SUM(Data_sheet_PTD!DA221:$DA221)</f>
        <v>0</v>
      </c>
      <c r="DB221" s="15">
        <f>SUM(Data_sheet_PTD!$DA221:DB221)</f>
        <v>0</v>
      </c>
      <c r="DC221" s="15">
        <f>SUM(Data_sheet_PTD!$DA221:DC221)</f>
        <v>0</v>
      </c>
      <c r="DD221" s="15">
        <f>SUM(Data_sheet_PTD!$DA221:DD221)</f>
        <v>0</v>
      </c>
      <c r="DE221" s="15">
        <f>SUM(Data_sheet_PTD!$DA221:DE221)</f>
        <v>0</v>
      </c>
      <c r="DF221" s="15">
        <f>SUM(Data_sheet_PTD!$DA221:DF221)</f>
        <v>81608.72</v>
      </c>
      <c r="DG221" s="15">
        <f>SUM(Data_sheet_PTD!$DA221:DG221)</f>
        <v>179177.46000000002</v>
      </c>
      <c r="DH221" s="15">
        <f>SUM(Data_sheet_PTD!$DA221:DH221)</f>
        <v>261705.25</v>
      </c>
      <c r="DI221" s="15">
        <f>SUM(Data_sheet_PTD!$DA221:DI221)</f>
        <v>315653.40000000002</v>
      </c>
      <c r="DJ221" s="15">
        <f>SUM(Data_sheet_PTD!$DA221:DJ221)</f>
        <v>369053.79000000004</v>
      </c>
      <c r="DK221" s="15">
        <f>SUM(Data_sheet_PTD!$DA221:DK221)</f>
        <v>411228.78</v>
      </c>
      <c r="DL221" s="15">
        <f>SUM(Data_sheet_PTD!$DA221:DL221)</f>
        <v>449278.88</v>
      </c>
      <c r="DM221" s="13"/>
      <c r="DN221" s="15">
        <f>SUM(Data_sheet_PTD!$DN221:DN221)</f>
        <v>0</v>
      </c>
      <c r="DO221" s="15">
        <f>SUM(Data_sheet_PTD!$DN221:DO221)</f>
        <v>0</v>
      </c>
      <c r="DP221" s="15">
        <f>SUM(Data_sheet_PTD!$DN221:DP221)</f>
        <v>0</v>
      </c>
      <c r="DQ221" s="15">
        <f>SUM(Data_sheet_PTD!$DN221:DQ221)</f>
        <v>0</v>
      </c>
      <c r="DR221" s="15">
        <f>SUM(Data_sheet_PTD!$DN221:DR221)</f>
        <v>0</v>
      </c>
      <c r="DS221" s="15">
        <f>SUM(Data_sheet_PTD!$DN221:DS221)</f>
        <v>0</v>
      </c>
      <c r="DT221" s="15">
        <f>SUM(Data_sheet_PTD!$DN221:DT221)</f>
        <v>0</v>
      </c>
      <c r="DU221" s="15">
        <f>SUM(Data_sheet_PTD!$DN221:DU221)</f>
        <v>0</v>
      </c>
      <c r="DV221" s="15">
        <f>SUM(Data_sheet_PTD!$DN221:DV221)</f>
        <v>0</v>
      </c>
      <c r="DW221" s="15">
        <f>SUM(Data_sheet_PTD!$DN221:DW221)</f>
        <v>0</v>
      </c>
      <c r="DX221" s="15">
        <f>SUM(Data_sheet_PTD!$DN221:DX221)</f>
        <v>0</v>
      </c>
      <c r="DY221" s="15">
        <f>SUM(Data_sheet_PTD!$DN221:DY221)</f>
        <v>0</v>
      </c>
      <c r="DZ221" s="13"/>
      <c r="EB221" s="22">
        <f t="shared" ref="EB221" si="12">(AN221-AA221)-(DA221+DN221)</f>
        <v>0</v>
      </c>
      <c r="EC221" s="22">
        <f t="shared" ref="EC221" si="13">(AO221-AB221)-(DB221+DO221)</f>
        <v>0</v>
      </c>
      <c r="ED221" s="22">
        <f t="shared" ref="ED221" si="14">(AP221-AC221)-(DC221+DP221)</f>
        <v>0</v>
      </c>
      <c r="EE221" s="22">
        <f t="shared" ref="EE221" si="15">(AQ221-AD221)-(DD221+DQ221)</f>
        <v>0</v>
      </c>
      <c r="EF221" s="22">
        <f t="shared" ref="EF221" si="16">(AR221-AE221)-(DE221+DR221)</f>
        <v>0</v>
      </c>
      <c r="EG221" s="22">
        <f t="shared" ref="EG221" si="17">(AS221-AF221)-(DF221+DS221)</f>
        <v>0</v>
      </c>
      <c r="EH221" s="22">
        <f t="shared" ref="EH221" si="18">(AT221-AG221)-(DG221+DT221)</f>
        <v>0</v>
      </c>
      <c r="EI221" s="22">
        <f t="shared" ref="EI221" si="19">(AU221-AH221)-(DH221+DU221)</f>
        <v>0</v>
      </c>
      <c r="EJ221" s="22">
        <f t="shared" ref="EJ221" si="20">(AV221-AI221)-(DI221+DV221)</f>
        <v>0</v>
      </c>
      <c r="EK221" s="22">
        <f t="shared" ref="EK221" si="21">(AW221-AJ221)-(DJ221+DW221)</f>
        <v>0</v>
      </c>
      <c r="EL221" s="22">
        <f t="shared" ref="EL221" si="22">(AX221-AK221)-(DK221+DX221)</f>
        <v>0</v>
      </c>
      <c r="EM221" s="22">
        <f t="shared" ref="EM221" si="23">(AY221-AL221)-(DL221+DY221)</f>
        <v>0</v>
      </c>
    </row>
    <row r="222" spans="12:143" x14ac:dyDescent="0.3">
      <c r="L222" s="7"/>
      <c r="M222" t="s">
        <v>212</v>
      </c>
      <c r="N222" s="15">
        <f>SUM(Data_sheet_PTD!$N222:N222)</f>
        <v>32489.95</v>
      </c>
      <c r="O222" s="15">
        <f>SUM(Data_sheet_PTD!$N222:O222)</f>
        <v>68796.63</v>
      </c>
      <c r="P222" s="15">
        <f>SUM(Data_sheet_PTD!$N222:P222)</f>
        <v>117465.79000000001</v>
      </c>
      <c r="Q222" s="15">
        <f>SUM(Data_sheet_PTD!$N222:Q222)</f>
        <v>175754.69</v>
      </c>
      <c r="R222" s="15">
        <f>SUM(Data_sheet_PTD!$N222:R222)</f>
        <v>248872.64</v>
      </c>
      <c r="S222" s="15">
        <f>SUM(Data_sheet_PTD!$N222:S222)</f>
        <v>322860.69</v>
      </c>
      <c r="T222" s="15">
        <f>SUM(Data_sheet_PTD!$N222:T222)</f>
        <v>401387.03</v>
      </c>
      <c r="U222" s="15">
        <f>SUM(Data_sheet_PTD!$N222:U222)</f>
        <v>478902.63</v>
      </c>
      <c r="V222" s="15">
        <f>SUM(Data_sheet_PTD!$N222:V222)</f>
        <v>542915.47</v>
      </c>
      <c r="W222" s="15">
        <f>SUM(Data_sheet_PTD!$N222:W222)</f>
        <v>590658.96</v>
      </c>
      <c r="X222" s="15">
        <f>SUM(Data_sheet_PTD!$N222:X222)</f>
        <v>629494.96</v>
      </c>
      <c r="Y222" s="15">
        <f>SUM(Data_sheet_PTD!$N222:Y222)</f>
        <v>661309.40999999992</v>
      </c>
      <c r="Z222" s="16"/>
      <c r="AA222" s="15">
        <f>SUM(Data_sheet_PTD!$AA222:AA222)</f>
        <v>39460.370000000003</v>
      </c>
      <c r="AB222" s="15">
        <f>SUM(Data_sheet_PTD!$AA222:AB222)</f>
        <v>74880.040000000008</v>
      </c>
      <c r="AC222" s="15">
        <f>SUM(Data_sheet_PTD!$AA222:AC222)</f>
        <v>136702.62</v>
      </c>
      <c r="AD222" s="15">
        <f>SUM(Data_sheet_PTD!$AA222:AD222)</f>
        <v>213789.76</v>
      </c>
      <c r="AE222" s="15">
        <f>SUM(Data_sheet_PTD!$AA222:AE222)</f>
        <v>312925.09999999998</v>
      </c>
      <c r="AF222" s="15">
        <f>SUM(Data_sheet_PTD!$AA222:AF222)</f>
        <v>407966.01</v>
      </c>
      <c r="AG222" s="15">
        <f>SUM(Data_sheet_PTD!$AA222:AG222)</f>
        <v>496137.52</v>
      </c>
      <c r="AH222" s="15">
        <f>SUM(Data_sheet_PTD!$AA222:AH222)</f>
        <v>585971.83000000007</v>
      </c>
      <c r="AI222" s="15">
        <f>SUM(Data_sheet_PTD!$AA222:AI222)</f>
        <v>657076.52</v>
      </c>
      <c r="AJ222" s="15">
        <f>SUM(Data_sheet_PTD!$AA222:AJ222)</f>
        <v>716432.18</v>
      </c>
      <c r="AK222" s="15">
        <f>SUM(Data_sheet_PTD!$AA222:AK222)</f>
        <v>756566.17</v>
      </c>
      <c r="AL222" s="15">
        <f>SUM(Data_sheet_PTD!$AA222:AL222)</f>
        <v>795948.73</v>
      </c>
      <c r="AM222" s="16"/>
      <c r="AN222" s="15">
        <f>SUM(Data_sheet_PTD!$AN222:AN222)</f>
        <v>45069.91</v>
      </c>
      <c r="AO222" s="15">
        <f>SUM(Data_sheet_PTD!$AN222:AO222)</f>
        <v>101566.19</v>
      </c>
      <c r="AP222" s="15">
        <f>SUM(Data_sheet_PTD!$AN222:AP222)</f>
        <v>179845.04</v>
      </c>
      <c r="AQ222" s="15">
        <f>SUM(Data_sheet_PTD!$AN222:AQ222)</f>
        <v>256117.68</v>
      </c>
      <c r="AR222" s="15">
        <f>SUM(Data_sheet_PTD!$AN222:AR222)</f>
        <v>357637.69</v>
      </c>
      <c r="AS222" s="15">
        <f>SUM(Data_sheet_PTD!$AN222:AS222)</f>
        <v>467455.67</v>
      </c>
      <c r="AT222" s="15">
        <f>SUM(Data_sheet_PTD!$AN222:AT222)</f>
        <v>575323.07999999996</v>
      </c>
      <c r="AU222" s="15">
        <f>SUM(Data_sheet_PTD!$AN222:AU222)</f>
        <v>684935.35</v>
      </c>
      <c r="AV222" s="15">
        <f>SUM(Data_sheet_PTD!$AN222:AV222)</f>
        <v>762619.82</v>
      </c>
      <c r="AW222" s="15">
        <f>SUM(Data_sheet_PTD!$AN222:AW222)</f>
        <v>829961.11</v>
      </c>
      <c r="AX222" s="15">
        <f>SUM(Data_sheet_PTD!$AN222:AX222)</f>
        <v>883756.49</v>
      </c>
      <c r="AY222" s="15">
        <f>SUM(Data_sheet_PTD!$AN222:AY222)</f>
        <v>930726.25</v>
      </c>
      <c r="AZ222" s="16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17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3"/>
      <c r="DA222" s="15">
        <f>SUM(Data_sheet_PTD!DA222:$DA222)</f>
        <v>5609.5400000000018</v>
      </c>
      <c r="DB222" s="15">
        <f>SUM(Data_sheet_PTD!$DA222:DB222)</f>
        <v>26686.149999999998</v>
      </c>
      <c r="DC222" s="15">
        <f>SUM(Data_sheet_PTD!$DA222:DC222)</f>
        <v>43142.42</v>
      </c>
      <c r="DD222" s="15">
        <f>SUM(Data_sheet_PTD!$DA222:DD222)</f>
        <v>42327.92</v>
      </c>
      <c r="DE222" s="15">
        <f>SUM(Data_sheet_PTD!$DA222:DE222)</f>
        <v>44712.590000000004</v>
      </c>
      <c r="DF222" s="15">
        <f>SUM(Data_sheet_PTD!$DA222:DF222)</f>
        <v>59489.659999999996</v>
      </c>
      <c r="DG222" s="15">
        <f>SUM(Data_sheet_PTD!$DA222:DG222)</f>
        <v>79185.560000000012</v>
      </c>
      <c r="DH222" s="15">
        <f>SUM(Data_sheet_PTD!$DA222:DH222)</f>
        <v>98963.520000000019</v>
      </c>
      <c r="DI222" s="15">
        <f>SUM(Data_sheet_PTD!$DA222:DI222)</f>
        <v>105543.30000000002</v>
      </c>
      <c r="DJ222" s="15">
        <f>SUM(Data_sheet_PTD!$DA222:DJ222)</f>
        <v>113528.93000000004</v>
      </c>
      <c r="DK222" s="15">
        <f>SUM(Data_sheet_PTD!$DA222:DK222)</f>
        <v>127190.32000000004</v>
      </c>
      <c r="DL222" s="15">
        <f>SUM(Data_sheet_PTD!$DA222:DL222)</f>
        <v>134777.52000000005</v>
      </c>
      <c r="DM222" s="13"/>
      <c r="DN222" s="15">
        <f>SUM(Data_sheet_PTD!$DN222:DN222)</f>
        <v>0</v>
      </c>
      <c r="DO222" s="15">
        <f>SUM(Data_sheet_PTD!$DN222:DO222)</f>
        <v>0</v>
      </c>
      <c r="DP222" s="15">
        <f>SUM(Data_sheet_PTD!$DN222:DP222)</f>
        <v>0</v>
      </c>
      <c r="DQ222" s="15">
        <f>SUM(Data_sheet_PTD!$DN222:DQ222)</f>
        <v>0</v>
      </c>
      <c r="DR222" s="15">
        <f>SUM(Data_sheet_PTD!$DN222:DR222)</f>
        <v>0</v>
      </c>
      <c r="DS222" s="15">
        <f>SUM(Data_sheet_PTD!$DN222:DS222)</f>
        <v>0</v>
      </c>
      <c r="DT222" s="15">
        <f>SUM(Data_sheet_PTD!$DN222:DT222)</f>
        <v>0</v>
      </c>
      <c r="DU222" s="15">
        <f>SUM(Data_sheet_PTD!$DN222:DU222)</f>
        <v>0</v>
      </c>
      <c r="DV222" s="15">
        <f>SUM(Data_sheet_PTD!$DN222:DV222)</f>
        <v>0</v>
      </c>
      <c r="DW222" s="15">
        <f>SUM(Data_sheet_PTD!$DN222:DW222)</f>
        <v>0</v>
      </c>
      <c r="DX222" s="15">
        <f>SUM(Data_sheet_PTD!$DN222:DX222)</f>
        <v>0</v>
      </c>
      <c r="DY222" s="15">
        <f>SUM(Data_sheet_PTD!$DN222:DY222)</f>
        <v>0</v>
      </c>
      <c r="DZ222" s="13"/>
      <c r="EB222" s="22">
        <f t="shared" si="10"/>
        <v>0</v>
      </c>
      <c r="EC222" s="22">
        <f t="shared" si="10"/>
        <v>0</v>
      </c>
      <c r="ED222" s="22">
        <f t="shared" si="10"/>
        <v>0</v>
      </c>
      <c r="EE222" s="22">
        <f t="shared" si="10"/>
        <v>0</v>
      </c>
      <c r="EF222" s="22">
        <f t="shared" si="10"/>
        <v>0</v>
      </c>
      <c r="EG222" s="22">
        <f t="shared" si="10"/>
        <v>0</v>
      </c>
      <c r="EH222" s="22">
        <f t="shared" si="9"/>
        <v>0</v>
      </c>
      <c r="EI222" s="22">
        <f t="shared" si="9"/>
        <v>-1.1641532182693481E-10</v>
      </c>
      <c r="EJ222" s="22">
        <f t="shared" si="9"/>
        <v>0</v>
      </c>
      <c r="EK222" s="22">
        <f t="shared" si="9"/>
        <v>0</v>
      </c>
      <c r="EL222" s="22">
        <f t="shared" si="9"/>
        <v>0</v>
      </c>
      <c r="EM222" s="22">
        <f t="shared" si="9"/>
        <v>0</v>
      </c>
    </row>
    <row r="223" spans="12:143" x14ac:dyDescent="0.3">
      <c r="L223" s="7"/>
      <c r="M223" t="s">
        <v>213</v>
      </c>
      <c r="N223" s="15">
        <f>SUM(Data_sheet_PTD!$N223:N223)</f>
        <v>23408.76</v>
      </c>
      <c r="O223" s="15">
        <f>SUM(Data_sheet_PTD!$N223:O223)</f>
        <v>51123.039999999994</v>
      </c>
      <c r="P223" s="15">
        <f>SUM(Data_sheet_PTD!$N223:P223)</f>
        <v>87932.079999999987</v>
      </c>
      <c r="Q223" s="15">
        <f>SUM(Data_sheet_PTD!$N223:Q223)</f>
        <v>133157.01999999999</v>
      </c>
      <c r="R223" s="15">
        <f>SUM(Data_sheet_PTD!$N223:R223)</f>
        <v>183588.34999999998</v>
      </c>
      <c r="S223" s="15">
        <f>SUM(Data_sheet_PTD!$N223:S223)</f>
        <v>238286.03999999998</v>
      </c>
      <c r="T223" s="15">
        <f>SUM(Data_sheet_PTD!$N223:T223)</f>
        <v>294937.96999999997</v>
      </c>
      <c r="U223" s="15">
        <f>SUM(Data_sheet_PTD!$N223:U223)</f>
        <v>343630.06999999995</v>
      </c>
      <c r="V223" s="15">
        <f>SUM(Data_sheet_PTD!$N223:V223)</f>
        <v>384544.35999999993</v>
      </c>
      <c r="W223" s="15">
        <f>SUM(Data_sheet_PTD!$N223:W223)</f>
        <v>415337.89999999991</v>
      </c>
      <c r="X223" s="15">
        <f>SUM(Data_sheet_PTD!$N223:X223)</f>
        <v>441345.61999999988</v>
      </c>
      <c r="Y223" s="15">
        <f>SUM(Data_sheet_PTD!$N223:Y223)</f>
        <v>462858.39999999991</v>
      </c>
      <c r="Z223" s="16"/>
      <c r="AA223" s="15">
        <f>SUM(Data_sheet_PTD!$AA223:AA223)</f>
        <v>28841.64</v>
      </c>
      <c r="AB223" s="15">
        <f>SUM(Data_sheet_PTD!$AA223:AB223)</f>
        <v>65656.040000000008</v>
      </c>
      <c r="AC223" s="15">
        <f>SUM(Data_sheet_PTD!$AA223:AC223)</f>
        <v>111684.96</v>
      </c>
      <c r="AD223" s="15">
        <f>SUM(Data_sheet_PTD!$AA223:AD223)</f>
        <v>168244.29</v>
      </c>
      <c r="AE223" s="15">
        <f>SUM(Data_sheet_PTD!$AA223:AE223)</f>
        <v>234586.03000000003</v>
      </c>
      <c r="AF223" s="15">
        <f>SUM(Data_sheet_PTD!$AA223:AF223)</f>
        <v>304702.67000000004</v>
      </c>
      <c r="AG223" s="15">
        <f>SUM(Data_sheet_PTD!$AA223:AG223)</f>
        <v>370145.87000000005</v>
      </c>
      <c r="AH223" s="15">
        <f>SUM(Data_sheet_PTD!$AA223:AH223)</f>
        <v>430044.50000000006</v>
      </c>
      <c r="AI223" s="15">
        <f>SUM(Data_sheet_PTD!$AA223:AI223)</f>
        <v>482595.53</v>
      </c>
      <c r="AJ223" s="15">
        <f>SUM(Data_sheet_PTD!$AA223:AJ223)</f>
        <v>524698.03</v>
      </c>
      <c r="AK223" s="15">
        <f>SUM(Data_sheet_PTD!$AA223:AK223)</f>
        <v>554988.31000000006</v>
      </c>
      <c r="AL223" s="15">
        <f>SUM(Data_sheet_PTD!$AA223:AL223)</f>
        <v>583089.19000000006</v>
      </c>
      <c r="AM223" s="16"/>
      <c r="AN223" s="15">
        <f>SUM(Data_sheet_PTD!$AN223:AN223)</f>
        <v>33256.120000000003</v>
      </c>
      <c r="AO223" s="15">
        <f>SUM(Data_sheet_PTD!$AN223:AO223)</f>
        <v>74573.47</v>
      </c>
      <c r="AP223" s="15">
        <f>SUM(Data_sheet_PTD!$AN223:AP223)</f>
        <v>135383.29</v>
      </c>
      <c r="AQ223" s="15">
        <f>SUM(Data_sheet_PTD!$AN223:AQ223)</f>
        <v>196714.66</v>
      </c>
      <c r="AR223" s="15">
        <f>SUM(Data_sheet_PTD!$AN223:AR223)</f>
        <v>265184.39</v>
      </c>
      <c r="AS223" s="15">
        <f>SUM(Data_sheet_PTD!$AN223:AS223)</f>
        <v>344673.25</v>
      </c>
      <c r="AT223" s="15">
        <f>SUM(Data_sheet_PTD!$AN223:AT223)</f>
        <v>425837.01</v>
      </c>
      <c r="AU223" s="15">
        <f>SUM(Data_sheet_PTD!$AN223:AU223)</f>
        <v>500952.35</v>
      </c>
      <c r="AV223" s="15">
        <f>SUM(Data_sheet_PTD!$AN223:AV223)</f>
        <v>555665.99</v>
      </c>
      <c r="AW223" s="15">
        <f>SUM(Data_sheet_PTD!$AN223:AW223)</f>
        <v>602803.48</v>
      </c>
      <c r="AX223" s="15">
        <f>SUM(Data_sheet_PTD!$AN223:AX223)</f>
        <v>642696.05000000005</v>
      </c>
      <c r="AY223" s="15">
        <f>SUM(Data_sheet_PTD!$AN223:AY223)</f>
        <v>674422.52</v>
      </c>
      <c r="AZ223" s="16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17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3"/>
      <c r="DA223" s="15">
        <f>SUM(Data_sheet_PTD!DA223:$DA223)</f>
        <v>4414.4800000000023</v>
      </c>
      <c r="DB223" s="15">
        <f>SUM(Data_sheet_PTD!$DA223:DB223)</f>
        <v>8917.4299999999967</v>
      </c>
      <c r="DC223" s="15">
        <f>SUM(Data_sheet_PTD!$DA223:DC223)</f>
        <v>23698.329999999994</v>
      </c>
      <c r="DD223" s="15">
        <f>SUM(Data_sheet_PTD!$DA223:DD223)</f>
        <v>28470.369999999995</v>
      </c>
      <c r="DE223" s="15">
        <f>SUM(Data_sheet_PTD!$DA223:DE223)</f>
        <v>30598.359999999986</v>
      </c>
      <c r="DF223" s="15">
        <f>SUM(Data_sheet_PTD!$DA223:DF223)</f>
        <v>39970.579999999987</v>
      </c>
      <c r="DG223" s="15">
        <f>SUM(Data_sheet_PTD!$DA223:DG223)</f>
        <v>55691.139999999985</v>
      </c>
      <c r="DH223" s="15">
        <f>SUM(Data_sheet_PTD!$DA223:DH223)</f>
        <v>70907.849999999991</v>
      </c>
      <c r="DI223" s="15">
        <f>SUM(Data_sheet_PTD!$DA223:DI223)</f>
        <v>73070.459999999992</v>
      </c>
      <c r="DJ223" s="15">
        <f>SUM(Data_sheet_PTD!$DA223:DJ223)</f>
        <v>78105.45</v>
      </c>
      <c r="DK223" s="15">
        <f>SUM(Data_sheet_PTD!$DA223:DK223)</f>
        <v>87707.74</v>
      </c>
      <c r="DL223" s="15">
        <f>SUM(Data_sheet_PTD!$DA223:DL223)</f>
        <v>91333.33</v>
      </c>
      <c r="DM223" s="13"/>
      <c r="DN223" s="15">
        <f>SUM(Data_sheet_PTD!$DN223:DN223)</f>
        <v>0</v>
      </c>
      <c r="DO223" s="15">
        <f>SUM(Data_sheet_PTD!$DN223:DO223)</f>
        <v>0</v>
      </c>
      <c r="DP223" s="15">
        <f>SUM(Data_sheet_PTD!$DN223:DP223)</f>
        <v>0</v>
      </c>
      <c r="DQ223" s="15">
        <f>SUM(Data_sheet_PTD!$DN223:DQ223)</f>
        <v>0</v>
      </c>
      <c r="DR223" s="15">
        <f>SUM(Data_sheet_PTD!$DN223:DR223)</f>
        <v>0</v>
      </c>
      <c r="DS223" s="15">
        <f>SUM(Data_sheet_PTD!$DN223:DS223)</f>
        <v>0</v>
      </c>
      <c r="DT223" s="15">
        <f>SUM(Data_sheet_PTD!$DN223:DT223)</f>
        <v>0</v>
      </c>
      <c r="DU223" s="15">
        <f>SUM(Data_sheet_PTD!$DN223:DU223)</f>
        <v>0</v>
      </c>
      <c r="DV223" s="15">
        <f>SUM(Data_sheet_PTD!$DN223:DV223)</f>
        <v>0</v>
      </c>
      <c r="DW223" s="15">
        <f>SUM(Data_sheet_PTD!$DN223:DW223)</f>
        <v>0</v>
      </c>
      <c r="DX223" s="15">
        <f>SUM(Data_sheet_PTD!$DN223:DX223)</f>
        <v>0</v>
      </c>
      <c r="DY223" s="15">
        <f>SUM(Data_sheet_PTD!$DN223:DY223)</f>
        <v>0</v>
      </c>
      <c r="DZ223" s="13"/>
      <c r="EB223" s="22">
        <f t="shared" si="10"/>
        <v>0</v>
      </c>
      <c r="EC223" s="22">
        <f t="shared" si="10"/>
        <v>0</v>
      </c>
      <c r="ED223" s="22">
        <f t="shared" si="10"/>
        <v>0</v>
      </c>
      <c r="EE223" s="22">
        <f t="shared" si="10"/>
        <v>0</v>
      </c>
      <c r="EF223" s="22">
        <f t="shared" si="10"/>
        <v>0</v>
      </c>
      <c r="EG223" s="22">
        <f t="shared" si="10"/>
        <v>0</v>
      </c>
      <c r="EH223" s="22">
        <f t="shared" si="9"/>
        <v>0</v>
      </c>
      <c r="EI223" s="22">
        <f t="shared" si="9"/>
        <v>0</v>
      </c>
      <c r="EJ223" s="22">
        <f t="shared" si="9"/>
        <v>0</v>
      </c>
      <c r="EK223" s="22">
        <f t="shared" si="9"/>
        <v>0</v>
      </c>
      <c r="EL223" s="22">
        <f t="shared" si="9"/>
        <v>0</v>
      </c>
      <c r="EM223" s="22">
        <f t="shared" si="9"/>
        <v>0</v>
      </c>
    </row>
    <row r="224" spans="12:143" x14ac:dyDescent="0.3">
      <c r="L224" s="7"/>
      <c r="M224" t="s">
        <v>214</v>
      </c>
      <c r="N224" s="15">
        <f>SUM(Data_sheet_PTD!$N224:N224)</f>
        <v>21149.06</v>
      </c>
      <c r="O224" s="15">
        <f>SUM(Data_sheet_PTD!$N224:O224)</f>
        <v>46783.199999999997</v>
      </c>
      <c r="P224" s="15">
        <f>SUM(Data_sheet_PTD!$N224:P224)</f>
        <v>79077.53</v>
      </c>
      <c r="Q224" s="15">
        <f>SUM(Data_sheet_PTD!$N224:Q224)</f>
        <v>118374.79000000001</v>
      </c>
      <c r="R224" s="15">
        <f>SUM(Data_sheet_PTD!$N224:R224)</f>
        <v>166662.86000000002</v>
      </c>
      <c r="S224" s="15">
        <f>SUM(Data_sheet_PTD!$N224:S224)</f>
        <v>217828.93000000002</v>
      </c>
      <c r="T224" s="15">
        <f>SUM(Data_sheet_PTD!$N224:T224)</f>
        <v>272566.52</v>
      </c>
      <c r="U224" s="15">
        <f>SUM(Data_sheet_PTD!$N224:U224)</f>
        <v>324973.18000000005</v>
      </c>
      <c r="V224" s="15">
        <f>SUM(Data_sheet_PTD!$N224:V224)</f>
        <v>364777.21000000008</v>
      </c>
      <c r="W224" s="15">
        <f>SUM(Data_sheet_PTD!$N224:W224)</f>
        <v>392428.25000000006</v>
      </c>
      <c r="X224" s="15">
        <f>SUM(Data_sheet_PTD!$N224:X224)</f>
        <v>414466.18000000005</v>
      </c>
      <c r="Y224" s="15">
        <f>SUM(Data_sheet_PTD!$N224:Y224)</f>
        <v>434088.19000000006</v>
      </c>
      <c r="Z224" s="16"/>
      <c r="AA224" s="15">
        <f>SUM(Data_sheet_PTD!$AA224:AA224)</f>
        <v>23062.7</v>
      </c>
      <c r="AB224" s="15">
        <f>SUM(Data_sheet_PTD!$AA224:AB224)</f>
        <v>51789.81</v>
      </c>
      <c r="AC224" s="15">
        <f>SUM(Data_sheet_PTD!$AA224:AC224)</f>
        <v>90967.09</v>
      </c>
      <c r="AD224" s="15">
        <f>SUM(Data_sheet_PTD!$AA224:AD224)</f>
        <v>138471.99</v>
      </c>
      <c r="AE224" s="15">
        <f>SUM(Data_sheet_PTD!$AA224:AE224)</f>
        <v>201970.41999999998</v>
      </c>
      <c r="AF224" s="15">
        <f>SUM(Data_sheet_PTD!$AA224:AF224)</f>
        <v>265354.27999999997</v>
      </c>
      <c r="AG224" s="15">
        <f>SUM(Data_sheet_PTD!$AA224:AG224)</f>
        <v>324344.12</v>
      </c>
      <c r="AH224" s="15">
        <f>SUM(Data_sheet_PTD!$AA224:AH224)</f>
        <v>380452.55</v>
      </c>
      <c r="AI224" s="15">
        <f>SUM(Data_sheet_PTD!$AA224:AI224)</f>
        <v>424797.67</v>
      </c>
      <c r="AJ224" s="15">
        <f>SUM(Data_sheet_PTD!$AA224:AJ224)</f>
        <v>460637.17</v>
      </c>
      <c r="AK224" s="15">
        <f>SUM(Data_sheet_PTD!$AA224:AK224)</f>
        <v>483274.1</v>
      </c>
      <c r="AL224" s="15">
        <f>SUM(Data_sheet_PTD!$AA224:AL224)</f>
        <v>506072.31</v>
      </c>
      <c r="AM224" s="16"/>
      <c r="AN224" s="15">
        <f>SUM(Data_sheet_PTD!$AN224:AN224)</f>
        <v>23711.17</v>
      </c>
      <c r="AO224" s="15">
        <f>SUM(Data_sheet_PTD!$AN224:AO224)</f>
        <v>55429.35</v>
      </c>
      <c r="AP224" s="15">
        <f>SUM(Data_sheet_PTD!$AN224:AP224)</f>
        <v>105580.82</v>
      </c>
      <c r="AQ224" s="15">
        <f>SUM(Data_sheet_PTD!$AN224:AQ224)</f>
        <v>153334.80000000002</v>
      </c>
      <c r="AR224" s="15">
        <f>SUM(Data_sheet_PTD!$AN224:AR224)</f>
        <v>217182.31000000003</v>
      </c>
      <c r="AS224" s="15">
        <f>SUM(Data_sheet_PTD!$AN224:AS224)</f>
        <v>289317.03000000003</v>
      </c>
      <c r="AT224" s="15">
        <f>SUM(Data_sheet_PTD!$AN224:AT224)</f>
        <v>356472.66000000003</v>
      </c>
      <c r="AU224" s="15">
        <f>SUM(Data_sheet_PTD!$AN224:AU224)</f>
        <v>423055.86000000004</v>
      </c>
      <c r="AV224" s="15">
        <f>SUM(Data_sheet_PTD!$AN224:AV224)</f>
        <v>467630.71</v>
      </c>
      <c r="AW224" s="15">
        <f>SUM(Data_sheet_PTD!$AN224:AW224)</f>
        <v>505408.56000000006</v>
      </c>
      <c r="AX224" s="15">
        <f>SUM(Data_sheet_PTD!$AN224:AX224)</f>
        <v>538187.03</v>
      </c>
      <c r="AY224" s="15">
        <f>SUM(Data_sheet_PTD!$AN224:AY224)</f>
        <v>564319.58000000007</v>
      </c>
      <c r="AZ224" s="16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17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3"/>
      <c r="DA224" s="15">
        <f>SUM(Data_sheet_PTD!DA224:$DA224)</f>
        <v>648.46999999999935</v>
      </c>
      <c r="DB224" s="15">
        <f>SUM(Data_sheet_PTD!$DA224:DB224)</f>
        <v>3639.5399999999954</v>
      </c>
      <c r="DC224" s="15">
        <f>SUM(Data_sheet_PTD!$DA224:DC224)</f>
        <v>14613.73</v>
      </c>
      <c r="DD224" s="15">
        <f>SUM(Data_sheet_PTD!$DA224:DD224)</f>
        <v>14862.810000000003</v>
      </c>
      <c r="DE224" s="15">
        <f>SUM(Data_sheet_PTD!$DA224:DE224)</f>
        <v>15211.890000000012</v>
      </c>
      <c r="DF224" s="15">
        <f>SUM(Data_sheet_PTD!$DA224:DF224)</f>
        <v>23962.750000000018</v>
      </c>
      <c r="DG224" s="15">
        <f>SUM(Data_sheet_PTD!$DA224:DG224)</f>
        <v>32128.54000000003</v>
      </c>
      <c r="DH224" s="15">
        <f>SUM(Data_sheet_PTD!$DA224:DH224)</f>
        <v>42603.310000000027</v>
      </c>
      <c r="DI224" s="15">
        <f>SUM(Data_sheet_PTD!$DA224:DI224)</f>
        <v>42833.040000000023</v>
      </c>
      <c r="DJ224" s="15">
        <f>SUM(Data_sheet_PTD!$DA224:DJ224)</f>
        <v>44771.390000000029</v>
      </c>
      <c r="DK224" s="15">
        <f>SUM(Data_sheet_PTD!$DA224:DK224)</f>
        <v>54912.930000000037</v>
      </c>
      <c r="DL224" s="15">
        <f>SUM(Data_sheet_PTD!$DA224:DL224)</f>
        <v>58247.27000000004</v>
      </c>
      <c r="DM224" s="13"/>
      <c r="DN224" s="15">
        <f>SUM(Data_sheet_PTD!$DN224:DN224)</f>
        <v>0</v>
      </c>
      <c r="DO224" s="15">
        <f>SUM(Data_sheet_PTD!$DN224:DO224)</f>
        <v>0</v>
      </c>
      <c r="DP224" s="15">
        <f>SUM(Data_sheet_PTD!$DN224:DP224)</f>
        <v>0</v>
      </c>
      <c r="DQ224" s="15">
        <f>SUM(Data_sheet_PTD!$DN224:DQ224)</f>
        <v>0</v>
      </c>
      <c r="DR224" s="15">
        <f>SUM(Data_sheet_PTD!$DN224:DR224)</f>
        <v>0</v>
      </c>
      <c r="DS224" s="15">
        <f>SUM(Data_sheet_PTD!$DN224:DS224)</f>
        <v>0</v>
      </c>
      <c r="DT224" s="15">
        <f>SUM(Data_sheet_PTD!$DN224:DT224)</f>
        <v>0</v>
      </c>
      <c r="DU224" s="15">
        <f>SUM(Data_sheet_PTD!$DN224:DU224)</f>
        <v>0</v>
      </c>
      <c r="DV224" s="15">
        <f>SUM(Data_sheet_PTD!$DN224:DV224)</f>
        <v>0</v>
      </c>
      <c r="DW224" s="15">
        <f>SUM(Data_sheet_PTD!$DN224:DW224)</f>
        <v>0</v>
      </c>
      <c r="DX224" s="15">
        <f>SUM(Data_sheet_PTD!$DN224:DX224)</f>
        <v>0</v>
      </c>
      <c r="DY224" s="15">
        <f>SUM(Data_sheet_PTD!$DN224:DY224)</f>
        <v>0</v>
      </c>
      <c r="DZ224" s="13"/>
      <c r="EB224" s="22">
        <f t="shared" si="10"/>
        <v>-1.8189894035458565E-12</v>
      </c>
      <c r="EC224" s="22">
        <f t="shared" si="10"/>
        <v>5.4569682106375694E-12</v>
      </c>
      <c r="ED224" s="22">
        <f t="shared" si="10"/>
        <v>0</v>
      </c>
      <c r="EE224" s="22">
        <f t="shared" si="10"/>
        <v>2.3646862246096134E-11</v>
      </c>
      <c r="EF224" s="22">
        <f t="shared" si="10"/>
        <v>3.092281986027956E-11</v>
      </c>
      <c r="EG224" s="22">
        <f t="shared" si="10"/>
        <v>4.0017766878008842E-11</v>
      </c>
      <c r="EH224" s="22">
        <f t="shared" si="9"/>
        <v>0</v>
      </c>
      <c r="EI224" s="22">
        <f t="shared" si="9"/>
        <v>0</v>
      </c>
      <c r="EJ224" s="22">
        <f t="shared" si="9"/>
        <v>0</v>
      </c>
      <c r="EK224" s="22">
        <f t="shared" si="9"/>
        <v>0</v>
      </c>
      <c r="EL224" s="22">
        <f t="shared" si="9"/>
        <v>0</v>
      </c>
      <c r="EM224" s="22">
        <f t="shared" si="9"/>
        <v>0</v>
      </c>
    </row>
    <row r="225" spans="12:143" x14ac:dyDescent="0.3">
      <c r="L225" s="7"/>
      <c r="M225" t="s">
        <v>215</v>
      </c>
      <c r="N225" s="15">
        <f>SUM(Data_sheet_PTD!$N225:N225)</f>
        <v>26905.59</v>
      </c>
      <c r="O225" s="15">
        <f>SUM(Data_sheet_PTD!$N225:O225)</f>
        <v>60569.990000000005</v>
      </c>
      <c r="P225" s="15">
        <f>SUM(Data_sheet_PTD!$N225:P225)</f>
        <v>106731.19</v>
      </c>
      <c r="Q225" s="15">
        <f>SUM(Data_sheet_PTD!$N225:Q225)</f>
        <v>155071.38</v>
      </c>
      <c r="R225" s="15">
        <f>SUM(Data_sheet_PTD!$N225:R225)</f>
        <v>211901.36000000002</v>
      </c>
      <c r="S225" s="15">
        <f>SUM(Data_sheet_PTD!$N225:S225)</f>
        <v>275349.80000000005</v>
      </c>
      <c r="T225" s="15">
        <f>SUM(Data_sheet_PTD!$N225:T225)</f>
        <v>343951.63000000006</v>
      </c>
      <c r="U225" s="15">
        <f>SUM(Data_sheet_PTD!$N225:U225)</f>
        <v>408744.65000000008</v>
      </c>
      <c r="V225" s="15">
        <f>SUM(Data_sheet_PTD!$N225:V225)</f>
        <v>456909.47000000009</v>
      </c>
      <c r="W225" s="15">
        <f>SUM(Data_sheet_PTD!$N225:W225)</f>
        <v>495171.06000000006</v>
      </c>
      <c r="X225" s="15">
        <f>SUM(Data_sheet_PTD!$N225:X225)</f>
        <v>525042.7300000001</v>
      </c>
      <c r="Y225" s="15">
        <f>SUM(Data_sheet_PTD!$N225:Y225)</f>
        <v>550382.92000000004</v>
      </c>
      <c r="Z225" s="16"/>
      <c r="AA225" s="15">
        <f>SUM(Data_sheet_PTD!$AA225:AA225)</f>
        <v>33335.17</v>
      </c>
      <c r="AB225" s="15">
        <f>SUM(Data_sheet_PTD!$AA225:AB225)</f>
        <v>74124.42</v>
      </c>
      <c r="AC225" s="15">
        <f>SUM(Data_sheet_PTD!$AA225:AC225)</f>
        <v>124991.9</v>
      </c>
      <c r="AD225" s="15">
        <f>SUM(Data_sheet_PTD!$AA225:AD225)</f>
        <v>188244.81</v>
      </c>
      <c r="AE225" s="15">
        <f>SUM(Data_sheet_PTD!$AA225:AE225)</f>
        <v>262681.2</v>
      </c>
      <c r="AF225" s="15">
        <f>SUM(Data_sheet_PTD!$AA225:AF225)</f>
        <v>339953.68</v>
      </c>
      <c r="AG225" s="15">
        <f>SUM(Data_sheet_PTD!$AA225:AG225)</f>
        <v>411030.49</v>
      </c>
      <c r="AH225" s="15">
        <f>SUM(Data_sheet_PTD!$AA225:AH225)</f>
        <v>473216.04</v>
      </c>
      <c r="AI225" s="15">
        <f>SUM(Data_sheet_PTD!$AA225:AI225)</f>
        <v>525112.4</v>
      </c>
      <c r="AJ225" s="15">
        <f>SUM(Data_sheet_PTD!$AA225:AJ225)</f>
        <v>571549.37</v>
      </c>
      <c r="AK225" s="15">
        <f>SUM(Data_sheet_PTD!$AA225:AK225)</f>
        <v>602062.23</v>
      </c>
      <c r="AL225" s="15">
        <f>SUM(Data_sheet_PTD!$AA225:AL225)</f>
        <v>633337.57999999996</v>
      </c>
      <c r="AM225" s="16"/>
      <c r="AN225" s="15">
        <f>SUM(Data_sheet_PTD!$AN225:AN225)</f>
        <v>33826.230000000003</v>
      </c>
      <c r="AO225" s="15">
        <f>SUM(Data_sheet_PTD!$AN225:AO225)</f>
        <v>76646.53</v>
      </c>
      <c r="AP225" s="15">
        <f>SUM(Data_sheet_PTD!$AN225:AP225)</f>
        <v>140988.75</v>
      </c>
      <c r="AQ225" s="15">
        <f>SUM(Data_sheet_PTD!$AN225:AQ225)</f>
        <v>202724.56</v>
      </c>
      <c r="AR225" s="15">
        <f>SUM(Data_sheet_PTD!$AN225:AR225)</f>
        <v>281011</v>
      </c>
      <c r="AS225" s="15">
        <f>SUM(Data_sheet_PTD!$AN225:AS225)</f>
        <v>367414.97</v>
      </c>
      <c r="AT225" s="15">
        <f>SUM(Data_sheet_PTD!$AN225:AT225)</f>
        <v>448563.50999999995</v>
      </c>
      <c r="AU225" s="15">
        <f>SUM(Data_sheet_PTD!$AN225:AU225)</f>
        <v>525074.68999999994</v>
      </c>
      <c r="AV225" s="15">
        <f>SUM(Data_sheet_PTD!$AN225:AV225)</f>
        <v>578606.36</v>
      </c>
      <c r="AW225" s="15">
        <f>SUM(Data_sheet_PTD!$AN225:AW225)</f>
        <v>625190.62</v>
      </c>
      <c r="AX225" s="15">
        <f>SUM(Data_sheet_PTD!$AN225:AX225)</f>
        <v>663599.52</v>
      </c>
      <c r="AY225" s="15">
        <f>SUM(Data_sheet_PTD!$AN225:AY225)</f>
        <v>696977.92000000004</v>
      </c>
      <c r="AZ225" s="16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17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3"/>
      <c r="DA225" s="15">
        <f>SUM(Data_sheet_PTD!DA225:$DA225)</f>
        <v>491.06000000000336</v>
      </c>
      <c r="DB225" s="15">
        <f>SUM(Data_sheet_PTD!$DA225:DB225)</f>
        <v>2522.110000000006</v>
      </c>
      <c r="DC225" s="15">
        <f>SUM(Data_sheet_PTD!$DA225:DC225)</f>
        <v>15996.85</v>
      </c>
      <c r="DD225" s="15">
        <f>SUM(Data_sheet_PTD!$DA225:DD225)</f>
        <v>14479.750000000004</v>
      </c>
      <c r="DE225" s="15">
        <f>SUM(Data_sheet_PTD!$DA225:DE225)</f>
        <v>18329.800000000003</v>
      </c>
      <c r="DF225" s="15">
        <f>SUM(Data_sheet_PTD!$DA225:DF225)</f>
        <v>27461.290000000005</v>
      </c>
      <c r="DG225" s="15">
        <f>SUM(Data_sheet_PTD!$DA225:DG225)</f>
        <v>37533.020000000004</v>
      </c>
      <c r="DH225" s="15">
        <f>SUM(Data_sheet_PTD!$DA225:DH225)</f>
        <v>51858.649999999994</v>
      </c>
      <c r="DI225" s="15">
        <f>SUM(Data_sheet_PTD!$DA225:DI225)</f>
        <v>53493.959999999992</v>
      </c>
      <c r="DJ225" s="15">
        <f>SUM(Data_sheet_PTD!$DA225:DJ225)</f>
        <v>53641.25</v>
      </c>
      <c r="DK225" s="15">
        <f>SUM(Data_sheet_PTD!$DA225:DK225)</f>
        <v>61537.29</v>
      </c>
      <c r="DL225" s="15">
        <f>SUM(Data_sheet_PTD!$DA225:DL225)</f>
        <v>63640.340000000004</v>
      </c>
      <c r="DM225" s="13"/>
      <c r="DN225" s="15">
        <f>SUM(Data_sheet_PTD!$DN225:DN225)</f>
        <v>0</v>
      </c>
      <c r="DO225" s="15">
        <f>SUM(Data_sheet_PTD!$DN225:DO225)</f>
        <v>0</v>
      </c>
      <c r="DP225" s="15">
        <f>SUM(Data_sheet_PTD!$DN225:DP225)</f>
        <v>0</v>
      </c>
      <c r="DQ225" s="15">
        <f>SUM(Data_sheet_PTD!$DN225:DQ225)</f>
        <v>0</v>
      </c>
      <c r="DR225" s="15">
        <f>SUM(Data_sheet_PTD!$DN225:DR225)</f>
        <v>0</v>
      </c>
      <c r="DS225" s="15">
        <f>SUM(Data_sheet_PTD!$DN225:DS225)</f>
        <v>0</v>
      </c>
      <c r="DT225" s="15">
        <f>SUM(Data_sheet_PTD!$DN225:DT225)</f>
        <v>0</v>
      </c>
      <c r="DU225" s="15">
        <f>SUM(Data_sheet_PTD!$DN225:DU225)</f>
        <v>0</v>
      </c>
      <c r="DV225" s="15">
        <f>SUM(Data_sheet_PTD!$DN225:DV225)</f>
        <v>0</v>
      </c>
      <c r="DW225" s="15">
        <f>SUM(Data_sheet_PTD!$DN225:DW225)</f>
        <v>0</v>
      </c>
      <c r="DX225" s="15">
        <f>SUM(Data_sheet_PTD!$DN225:DX225)</f>
        <v>0</v>
      </c>
      <c r="DY225" s="15">
        <f>SUM(Data_sheet_PTD!$DN225:DY225)</f>
        <v>0</v>
      </c>
      <c r="DZ225" s="13"/>
      <c r="EB225" s="22">
        <f t="shared" si="10"/>
        <v>1.5916157281026244E-12</v>
      </c>
      <c r="EC225" s="22">
        <f t="shared" si="10"/>
        <v>-5.4569682106375694E-12</v>
      </c>
      <c r="ED225" s="22">
        <f t="shared" si="10"/>
        <v>0</v>
      </c>
      <c r="EE225" s="22">
        <f t="shared" si="10"/>
        <v>0</v>
      </c>
      <c r="EF225" s="22">
        <f t="shared" si="10"/>
        <v>0</v>
      </c>
      <c r="EG225" s="22">
        <f t="shared" si="10"/>
        <v>0</v>
      </c>
      <c r="EH225" s="22">
        <f t="shared" si="9"/>
        <v>0</v>
      </c>
      <c r="EI225" s="22">
        <f t="shared" si="9"/>
        <v>0</v>
      </c>
      <c r="EJ225" s="22">
        <f t="shared" si="9"/>
        <v>0</v>
      </c>
      <c r="EK225" s="22">
        <f t="shared" si="9"/>
        <v>0</v>
      </c>
      <c r="EL225" s="22">
        <f t="shared" si="9"/>
        <v>0</v>
      </c>
      <c r="EM225" s="22">
        <f t="shared" si="9"/>
        <v>8.0035533756017685E-11</v>
      </c>
    </row>
    <row r="226" spans="12:143" x14ac:dyDescent="0.3">
      <c r="L226" s="7"/>
      <c r="M226" t="s">
        <v>335</v>
      </c>
      <c r="N226" s="15">
        <f>SUM(Data_sheet_PTD!$N226:N226)</f>
        <v>0</v>
      </c>
      <c r="O226" s="15">
        <f>SUM(Data_sheet_PTD!$N226:O226)</f>
        <v>0</v>
      </c>
      <c r="P226" s="15">
        <f>SUM(Data_sheet_PTD!$N226:P226)</f>
        <v>0</v>
      </c>
      <c r="Q226" s="15">
        <f>SUM(Data_sheet_PTD!$N226:Q226)</f>
        <v>0</v>
      </c>
      <c r="R226" s="15">
        <f>SUM(Data_sheet_PTD!$N226:R226)</f>
        <v>0</v>
      </c>
      <c r="S226" s="15">
        <f>SUM(Data_sheet_PTD!$N226:S226)</f>
        <v>0</v>
      </c>
      <c r="T226" s="15">
        <f>SUM(Data_sheet_PTD!$N226:T226)</f>
        <v>0</v>
      </c>
      <c r="U226" s="15">
        <f>SUM(Data_sheet_PTD!$N226:U226)</f>
        <v>0</v>
      </c>
      <c r="V226" s="15">
        <f>SUM(Data_sheet_PTD!$N226:V226)</f>
        <v>0</v>
      </c>
      <c r="W226" s="15">
        <f>SUM(Data_sheet_PTD!$N226:W226)</f>
        <v>0</v>
      </c>
      <c r="X226" s="15">
        <f>SUM(Data_sheet_PTD!$N226:X226)</f>
        <v>0</v>
      </c>
      <c r="Y226" s="15">
        <f>SUM(Data_sheet_PTD!$N226:Y226)</f>
        <v>0</v>
      </c>
      <c r="Z226" s="16"/>
      <c r="AA226" s="15">
        <f>SUM(Data_sheet_PTD!$AA226:AA226)</f>
        <v>0</v>
      </c>
      <c r="AB226" s="15">
        <f>SUM(Data_sheet_PTD!$AA226:AB226)</f>
        <v>0</v>
      </c>
      <c r="AC226" s="15">
        <f>SUM(Data_sheet_PTD!$AA226:AC226)</f>
        <v>0</v>
      </c>
      <c r="AD226" s="15">
        <f>SUM(Data_sheet_PTD!$AA226:AD226)</f>
        <v>0</v>
      </c>
      <c r="AE226" s="15">
        <f>SUM(Data_sheet_PTD!$AA226:AE226)</f>
        <v>0</v>
      </c>
      <c r="AF226" s="15">
        <f>SUM(Data_sheet_PTD!$AA226:AF226)</f>
        <v>0</v>
      </c>
      <c r="AG226" s="15">
        <f>SUM(Data_sheet_PTD!$AA226:AG226)</f>
        <v>0</v>
      </c>
      <c r="AH226" s="15">
        <f>SUM(Data_sheet_PTD!$AA226:AH226)</f>
        <v>0</v>
      </c>
      <c r="AI226" s="15">
        <f>SUM(Data_sheet_PTD!$AA226:AI226)</f>
        <v>0</v>
      </c>
      <c r="AJ226" s="15">
        <f>SUM(Data_sheet_PTD!$AA226:AJ226)</f>
        <v>0</v>
      </c>
      <c r="AK226" s="15">
        <f>SUM(Data_sheet_PTD!$AA226:AK226)</f>
        <v>0</v>
      </c>
      <c r="AL226" s="15">
        <f>SUM(Data_sheet_PTD!$AA226:AL226)</f>
        <v>0</v>
      </c>
      <c r="AM226" s="16"/>
      <c r="AN226" s="15">
        <f>SUM(Data_sheet_PTD!$AN226:AN226)</f>
        <v>0</v>
      </c>
      <c r="AO226" s="15">
        <f>SUM(Data_sheet_PTD!$AN226:AO226)</f>
        <v>0</v>
      </c>
      <c r="AP226" s="15">
        <f>SUM(Data_sheet_PTD!$AN226:AP226)</f>
        <v>0</v>
      </c>
      <c r="AQ226" s="15">
        <f>SUM(Data_sheet_PTD!$AN226:AQ226)</f>
        <v>0</v>
      </c>
      <c r="AR226" s="15">
        <f>SUM(Data_sheet_PTD!$AN226:AR226)</f>
        <v>0</v>
      </c>
      <c r="AS226" s="15">
        <f>SUM(Data_sheet_PTD!$AN226:AS226)</f>
        <v>0</v>
      </c>
      <c r="AT226" s="15">
        <f>SUM(Data_sheet_PTD!$AN226:AT226)</f>
        <v>0</v>
      </c>
      <c r="AU226" s="15">
        <f>SUM(Data_sheet_PTD!$AN226:AU226)</f>
        <v>0</v>
      </c>
      <c r="AV226" s="15">
        <f>SUM(Data_sheet_PTD!$AN226:AV226)</f>
        <v>0</v>
      </c>
      <c r="AW226" s="15">
        <f>SUM(Data_sheet_PTD!$AN226:AW226)</f>
        <v>0</v>
      </c>
      <c r="AX226" s="15">
        <f>SUM(Data_sheet_PTD!$AN226:AX226)</f>
        <v>0</v>
      </c>
      <c r="AY226" s="15">
        <f>SUM(Data_sheet_PTD!$AN226:AY226)</f>
        <v>0</v>
      </c>
      <c r="AZ226" s="16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17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3"/>
      <c r="DA226" s="15">
        <f>SUM(Data_sheet_PTD!DA226:$DA226)</f>
        <v>0</v>
      </c>
      <c r="DB226" s="15">
        <f>SUM(Data_sheet_PTD!$DA226:DB226)</f>
        <v>0</v>
      </c>
      <c r="DC226" s="15">
        <f>SUM(Data_sheet_PTD!$DA226:DC226)</f>
        <v>0</v>
      </c>
      <c r="DD226" s="15">
        <f>SUM(Data_sheet_PTD!$DA226:DD226)</f>
        <v>0</v>
      </c>
      <c r="DE226" s="15">
        <f>SUM(Data_sheet_PTD!$DA226:DE226)</f>
        <v>0</v>
      </c>
      <c r="DF226" s="15">
        <f>SUM(Data_sheet_PTD!$DA226:DF226)</f>
        <v>0</v>
      </c>
      <c r="DG226" s="15">
        <f>SUM(Data_sheet_PTD!$DA226:DG226)</f>
        <v>0</v>
      </c>
      <c r="DH226" s="15">
        <f>SUM(Data_sheet_PTD!$DA226:DH226)</f>
        <v>0</v>
      </c>
      <c r="DI226" s="15">
        <f>SUM(Data_sheet_PTD!$DA226:DI226)</f>
        <v>0</v>
      </c>
      <c r="DJ226" s="15">
        <f>SUM(Data_sheet_PTD!$DA226:DJ226)</f>
        <v>0</v>
      </c>
      <c r="DK226" s="15">
        <f>SUM(Data_sheet_PTD!$DA226:DK226)</f>
        <v>0</v>
      </c>
      <c r="DL226" s="15">
        <f>SUM(Data_sheet_PTD!$DA226:DL226)</f>
        <v>0</v>
      </c>
      <c r="DM226" s="13"/>
      <c r="DN226" s="15">
        <f>SUM(Data_sheet_PTD!$DN226:DN226)</f>
        <v>0</v>
      </c>
      <c r="DO226" s="15">
        <f>SUM(Data_sheet_PTD!$DN226:DO226)</f>
        <v>0</v>
      </c>
      <c r="DP226" s="15">
        <f>SUM(Data_sheet_PTD!$DN226:DP226)</f>
        <v>0</v>
      </c>
      <c r="DQ226" s="15">
        <f>SUM(Data_sheet_PTD!$DN226:DQ226)</f>
        <v>0</v>
      </c>
      <c r="DR226" s="15">
        <f>SUM(Data_sheet_PTD!$DN226:DR226)</f>
        <v>0</v>
      </c>
      <c r="DS226" s="15">
        <f>SUM(Data_sheet_PTD!$DN226:DS226)</f>
        <v>0</v>
      </c>
      <c r="DT226" s="15">
        <f>SUM(Data_sheet_PTD!$DN226:DT226)</f>
        <v>0</v>
      </c>
      <c r="DU226" s="15">
        <f>SUM(Data_sheet_PTD!$DN226:DU226)</f>
        <v>0</v>
      </c>
      <c r="DV226" s="15">
        <f>SUM(Data_sheet_PTD!$DN226:DV226)</f>
        <v>0</v>
      </c>
      <c r="DW226" s="15">
        <f>SUM(Data_sheet_PTD!$DN226:DW226)</f>
        <v>0</v>
      </c>
      <c r="DX226" s="15">
        <f>SUM(Data_sheet_PTD!$DN226:DX226)</f>
        <v>0</v>
      </c>
      <c r="DY226" s="15">
        <f>SUM(Data_sheet_PTD!$DN226:DY226)</f>
        <v>0</v>
      </c>
      <c r="DZ226" s="13"/>
      <c r="EB226" s="22">
        <f t="shared" si="10"/>
        <v>0</v>
      </c>
      <c r="EC226" s="22">
        <f t="shared" si="10"/>
        <v>0</v>
      </c>
      <c r="ED226" s="22">
        <f t="shared" si="10"/>
        <v>0</v>
      </c>
      <c r="EE226" s="22">
        <f t="shared" si="10"/>
        <v>0</v>
      </c>
      <c r="EF226" s="22">
        <f t="shared" si="10"/>
        <v>0</v>
      </c>
      <c r="EG226" s="22">
        <f t="shared" si="10"/>
        <v>0</v>
      </c>
      <c r="EH226" s="22">
        <f t="shared" si="9"/>
        <v>0</v>
      </c>
      <c r="EI226" s="22">
        <f t="shared" si="9"/>
        <v>0</v>
      </c>
      <c r="EJ226" s="22">
        <f t="shared" si="9"/>
        <v>0</v>
      </c>
      <c r="EK226" s="22">
        <f t="shared" ref="EK226:EM291" si="24">(AW226-AJ226)-(DJ226+DW226)</f>
        <v>0</v>
      </c>
      <c r="EL226" s="22">
        <f t="shared" si="24"/>
        <v>0</v>
      </c>
      <c r="EM226" s="22">
        <f t="shared" si="24"/>
        <v>0</v>
      </c>
    </row>
    <row r="227" spans="12:143" x14ac:dyDescent="0.3">
      <c r="L227" s="7"/>
      <c r="M227" t="s">
        <v>336</v>
      </c>
      <c r="N227" s="15">
        <f>SUM(Data_sheet_PTD!$N227:N227)</f>
        <v>0</v>
      </c>
      <c r="O227" s="15">
        <f>SUM(Data_sheet_PTD!$N227:O227)</f>
        <v>0</v>
      </c>
      <c r="P227" s="15">
        <f>SUM(Data_sheet_PTD!$N227:P227)</f>
        <v>0</v>
      </c>
      <c r="Q227" s="15">
        <f>SUM(Data_sheet_PTD!$N227:Q227)</f>
        <v>0</v>
      </c>
      <c r="R227" s="15">
        <f>SUM(Data_sheet_PTD!$N227:R227)</f>
        <v>0</v>
      </c>
      <c r="S227" s="15">
        <f>SUM(Data_sheet_PTD!$N227:S227)</f>
        <v>0</v>
      </c>
      <c r="T227" s="15">
        <f>SUM(Data_sheet_PTD!$N227:T227)</f>
        <v>0</v>
      </c>
      <c r="U227" s="15">
        <f>SUM(Data_sheet_PTD!$N227:U227)</f>
        <v>0</v>
      </c>
      <c r="V227" s="15">
        <f>SUM(Data_sheet_PTD!$N227:V227)</f>
        <v>0</v>
      </c>
      <c r="W227" s="15">
        <f>SUM(Data_sheet_PTD!$N227:W227)</f>
        <v>0</v>
      </c>
      <c r="X227" s="15">
        <f>SUM(Data_sheet_PTD!$N227:X227)</f>
        <v>0</v>
      </c>
      <c r="Y227" s="15">
        <f>SUM(Data_sheet_PTD!$N227:Y227)</f>
        <v>0</v>
      </c>
      <c r="Z227" s="16"/>
      <c r="AA227" s="15">
        <f>SUM(Data_sheet_PTD!$AA227:AA227)</f>
        <v>0</v>
      </c>
      <c r="AB227" s="15">
        <f>SUM(Data_sheet_PTD!$AA227:AB227)</f>
        <v>0</v>
      </c>
      <c r="AC227" s="15">
        <f>SUM(Data_sheet_PTD!$AA227:AC227)</f>
        <v>0</v>
      </c>
      <c r="AD227" s="15">
        <f>SUM(Data_sheet_PTD!$AA227:AD227)</f>
        <v>0</v>
      </c>
      <c r="AE227" s="15">
        <f>SUM(Data_sheet_PTD!$AA227:AE227)</f>
        <v>0</v>
      </c>
      <c r="AF227" s="15">
        <f>SUM(Data_sheet_PTD!$AA227:AF227)</f>
        <v>0</v>
      </c>
      <c r="AG227" s="15">
        <f>SUM(Data_sheet_PTD!$AA227:AG227)</f>
        <v>0</v>
      </c>
      <c r="AH227" s="15">
        <f>SUM(Data_sheet_PTD!$AA227:AH227)</f>
        <v>0</v>
      </c>
      <c r="AI227" s="15">
        <f>SUM(Data_sheet_PTD!$AA227:AI227)</f>
        <v>0</v>
      </c>
      <c r="AJ227" s="15">
        <f>SUM(Data_sheet_PTD!$AA227:AJ227)</f>
        <v>0</v>
      </c>
      <c r="AK227" s="15">
        <f>SUM(Data_sheet_PTD!$AA227:AK227)</f>
        <v>0</v>
      </c>
      <c r="AL227" s="15">
        <f>SUM(Data_sheet_PTD!$AA227:AL227)</f>
        <v>0</v>
      </c>
      <c r="AM227" s="16"/>
      <c r="AN227" s="15">
        <f>SUM(Data_sheet_PTD!$AN227:AN227)</f>
        <v>0</v>
      </c>
      <c r="AO227" s="15">
        <f>SUM(Data_sheet_PTD!$AN227:AO227)</f>
        <v>0</v>
      </c>
      <c r="AP227" s="15">
        <f>SUM(Data_sheet_PTD!$AN227:AP227)</f>
        <v>0</v>
      </c>
      <c r="AQ227" s="15">
        <f>SUM(Data_sheet_PTD!$AN227:AQ227)</f>
        <v>0</v>
      </c>
      <c r="AR227" s="15">
        <f>SUM(Data_sheet_PTD!$AN227:AR227)</f>
        <v>0</v>
      </c>
      <c r="AS227" s="15">
        <f>SUM(Data_sheet_PTD!$AN227:AS227)</f>
        <v>0</v>
      </c>
      <c r="AT227" s="15">
        <f>SUM(Data_sheet_PTD!$AN227:AT227)</f>
        <v>0</v>
      </c>
      <c r="AU227" s="15">
        <f>SUM(Data_sheet_PTD!$AN227:AU227)</f>
        <v>0</v>
      </c>
      <c r="AV227" s="15">
        <f>SUM(Data_sheet_PTD!$AN227:AV227)</f>
        <v>0</v>
      </c>
      <c r="AW227" s="15">
        <f>SUM(Data_sheet_PTD!$AN227:AW227)</f>
        <v>0</v>
      </c>
      <c r="AX227" s="15">
        <f>SUM(Data_sheet_PTD!$AN227:AX227)</f>
        <v>0</v>
      </c>
      <c r="AY227" s="15">
        <f>SUM(Data_sheet_PTD!$AN227:AY227)</f>
        <v>0</v>
      </c>
      <c r="AZ227" s="16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17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3"/>
      <c r="DA227" s="15">
        <f>SUM(Data_sheet_PTD!DA227:$DA227)</f>
        <v>0</v>
      </c>
      <c r="DB227" s="15">
        <f>SUM(Data_sheet_PTD!$DA227:DB227)</f>
        <v>0</v>
      </c>
      <c r="DC227" s="15">
        <f>SUM(Data_sheet_PTD!$DA227:DC227)</f>
        <v>0</v>
      </c>
      <c r="DD227" s="15">
        <f>SUM(Data_sheet_PTD!$DA227:DD227)</f>
        <v>0</v>
      </c>
      <c r="DE227" s="15">
        <f>SUM(Data_sheet_PTD!$DA227:DE227)</f>
        <v>0</v>
      </c>
      <c r="DF227" s="15">
        <f>SUM(Data_sheet_PTD!$DA227:DF227)</f>
        <v>0</v>
      </c>
      <c r="DG227" s="15">
        <f>SUM(Data_sheet_PTD!$DA227:DG227)</f>
        <v>0</v>
      </c>
      <c r="DH227" s="15">
        <f>SUM(Data_sheet_PTD!$DA227:DH227)</f>
        <v>0</v>
      </c>
      <c r="DI227" s="15">
        <f>SUM(Data_sheet_PTD!$DA227:DI227)</f>
        <v>0</v>
      </c>
      <c r="DJ227" s="15">
        <f>SUM(Data_sheet_PTD!$DA227:DJ227)</f>
        <v>0</v>
      </c>
      <c r="DK227" s="15">
        <f>SUM(Data_sheet_PTD!$DA227:DK227)</f>
        <v>0</v>
      </c>
      <c r="DL227" s="15">
        <f>SUM(Data_sheet_PTD!$DA227:DL227)</f>
        <v>0</v>
      </c>
      <c r="DM227" s="13"/>
      <c r="DN227" s="15">
        <f>SUM(Data_sheet_PTD!$DN227:DN227)</f>
        <v>0</v>
      </c>
      <c r="DO227" s="15">
        <f>SUM(Data_sheet_PTD!$DN227:DO227)</f>
        <v>0</v>
      </c>
      <c r="DP227" s="15">
        <f>SUM(Data_sheet_PTD!$DN227:DP227)</f>
        <v>0</v>
      </c>
      <c r="DQ227" s="15">
        <f>SUM(Data_sheet_PTD!$DN227:DQ227)</f>
        <v>0</v>
      </c>
      <c r="DR227" s="15">
        <f>SUM(Data_sheet_PTD!$DN227:DR227)</f>
        <v>0</v>
      </c>
      <c r="DS227" s="15">
        <f>SUM(Data_sheet_PTD!$DN227:DS227)</f>
        <v>0</v>
      </c>
      <c r="DT227" s="15">
        <f>SUM(Data_sheet_PTD!$DN227:DT227)</f>
        <v>0</v>
      </c>
      <c r="DU227" s="15">
        <f>SUM(Data_sheet_PTD!$DN227:DU227)</f>
        <v>0</v>
      </c>
      <c r="DV227" s="15">
        <f>SUM(Data_sheet_PTD!$DN227:DV227)</f>
        <v>0</v>
      </c>
      <c r="DW227" s="15">
        <f>SUM(Data_sheet_PTD!$DN227:DW227)</f>
        <v>0</v>
      </c>
      <c r="DX227" s="15">
        <f>SUM(Data_sheet_PTD!$DN227:DX227)</f>
        <v>0</v>
      </c>
      <c r="DY227" s="15">
        <f>SUM(Data_sheet_PTD!$DN227:DY227)</f>
        <v>0</v>
      </c>
      <c r="DZ227" s="13"/>
      <c r="EB227" s="22">
        <f t="shared" si="10"/>
        <v>0</v>
      </c>
      <c r="EC227" s="22">
        <f t="shared" si="10"/>
        <v>0</v>
      </c>
      <c r="ED227" s="22">
        <f t="shared" si="10"/>
        <v>0</v>
      </c>
      <c r="EE227" s="22">
        <f t="shared" si="10"/>
        <v>0</v>
      </c>
      <c r="EF227" s="22">
        <f t="shared" si="10"/>
        <v>0</v>
      </c>
      <c r="EG227" s="22">
        <f t="shared" si="10"/>
        <v>0</v>
      </c>
      <c r="EH227" s="22">
        <f t="shared" si="10"/>
        <v>0</v>
      </c>
      <c r="EI227" s="22">
        <f t="shared" si="10"/>
        <v>0</v>
      </c>
      <c r="EJ227" s="22">
        <f t="shared" si="10"/>
        <v>0</v>
      </c>
      <c r="EK227" s="22">
        <f t="shared" si="24"/>
        <v>0</v>
      </c>
      <c r="EL227" s="22">
        <f t="shared" si="24"/>
        <v>0</v>
      </c>
      <c r="EM227" s="22">
        <f t="shared" si="24"/>
        <v>0</v>
      </c>
    </row>
    <row r="228" spans="12:143" x14ac:dyDescent="0.3">
      <c r="L228" s="7"/>
      <c r="M228" t="s">
        <v>337</v>
      </c>
      <c r="N228" s="15">
        <f>SUM(Data_sheet_PTD!$N228:N228)</f>
        <v>0</v>
      </c>
      <c r="O228" s="15">
        <f>SUM(Data_sheet_PTD!$N228:O228)</f>
        <v>0</v>
      </c>
      <c r="P228" s="15">
        <f>SUM(Data_sheet_PTD!$N228:P228)</f>
        <v>0</v>
      </c>
      <c r="Q228" s="15">
        <f>SUM(Data_sheet_PTD!$N228:Q228)</f>
        <v>0</v>
      </c>
      <c r="R228" s="15">
        <f>SUM(Data_sheet_PTD!$N228:R228)</f>
        <v>0</v>
      </c>
      <c r="S228" s="15">
        <f>SUM(Data_sheet_PTD!$N228:S228)</f>
        <v>0</v>
      </c>
      <c r="T228" s="15">
        <f>SUM(Data_sheet_PTD!$N228:T228)</f>
        <v>0</v>
      </c>
      <c r="U228" s="15">
        <f>SUM(Data_sheet_PTD!$N228:U228)</f>
        <v>0</v>
      </c>
      <c r="V228" s="15">
        <f>SUM(Data_sheet_PTD!$N228:V228)</f>
        <v>0</v>
      </c>
      <c r="W228" s="15">
        <f>SUM(Data_sheet_PTD!$N228:W228)</f>
        <v>0</v>
      </c>
      <c r="X228" s="15">
        <f>SUM(Data_sheet_PTD!$N228:X228)</f>
        <v>0</v>
      </c>
      <c r="Y228" s="15">
        <f>SUM(Data_sheet_PTD!$N228:Y228)</f>
        <v>0</v>
      </c>
      <c r="Z228" s="16"/>
      <c r="AA228" s="15">
        <f>SUM(Data_sheet_PTD!$AA228:AA228)</f>
        <v>0</v>
      </c>
      <c r="AB228" s="15">
        <f>SUM(Data_sheet_PTD!$AA228:AB228)</f>
        <v>0</v>
      </c>
      <c r="AC228" s="15">
        <f>SUM(Data_sheet_PTD!$AA228:AC228)</f>
        <v>0</v>
      </c>
      <c r="AD228" s="15">
        <f>SUM(Data_sheet_PTD!$AA228:AD228)</f>
        <v>0</v>
      </c>
      <c r="AE228" s="15">
        <f>SUM(Data_sheet_PTD!$AA228:AE228)</f>
        <v>0</v>
      </c>
      <c r="AF228" s="15">
        <f>SUM(Data_sheet_PTD!$AA228:AF228)</f>
        <v>0</v>
      </c>
      <c r="AG228" s="15">
        <f>SUM(Data_sheet_PTD!$AA228:AG228)</f>
        <v>0</v>
      </c>
      <c r="AH228" s="15">
        <f>SUM(Data_sheet_PTD!$AA228:AH228)</f>
        <v>0</v>
      </c>
      <c r="AI228" s="15">
        <f>SUM(Data_sheet_PTD!$AA228:AI228)</f>
        <v>0</v>
      </c>
      <c r="AJ228" s="15">
        <f>SUM(Data_sheet_PTD!$AA228:AJ228)</f>
        <v>0</v>
      </c>
      <c r="AK228" s="15">
        <f>SUM(Data_sheet_PTD!$AA228:AK228)</f>
        <v>0</v>
      </c>
      <c r="AL228" s="15">
        <f>SUM(Data_sheet_PTD!$AA228:AL228)</f>
        <v>0</v>
      </c>
      <c r="AM228" s="16"/>
      <c r="AN228" s="15">
        <f>SUM(Data_sheet_PTD!$AN228:AN228)</f>
        <v>0</v>
      </c>
      <c r="AO228" s="15">
        <f>SUM(Data_sheet_PTD!$AN228:AO228)</f>
        <v>0</v>
      </c>
      <c r="AP228" s="15">
        <f>SUM(Data_sheet_PTD!$AN228:AP228)</f>
        <v>0</v>
      </c>
      <c r="AQ228" s="15">
        <f>SUM(Data_sheet_PTD!$AN228:AQ228)</f>
        <v>0</v>
      </c>
      <c r="AR228" s="15">
        <f>SUM(Data_sheet_PTD!$AN228:AR228)</f>
        <v>0</v>
      </c>
      <c r="AS228" s="15">
        <f>SUM(Data_sheet_PTD!$AN228:AS228)</f>
        <v>0</v>
      </c>
      <c r="AT228" s="15">
        <f>SUM(Data_sheet_PTD!$AN228:AT228)</f>
        <v>0</v>
      </c>
      <c r="AU228" s="15">
        <f>SUM(Data_sheet_PTD!$AN228:AU228)</f>
        <v>0</v>
      </c>
      <c r="AV228" s="15">
        <f>SUM(Data_sheet_PTD!$AN228:AV228)</f>
        <v>0</v>
      </c>
      <c r="AW228" s="15">
        <f>SUM(Data_sheet_PTD!$AN228:AW228)</f>
        <v>0</v>
      </c>
      <c r="AX228" s="15">
        <f>SUM(Data_sheet_PTD!$AN228:AX228)</f>
        <v>0</v>
      </c>
      <c r="AY228" s="15">
        <f>SUM(Data_sheet_PTD!$AN228:AY228)</f>
        <v>0</v>
      </c>
      <c r="AZ228" s="16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17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3"/>
      <c r="DA228" s="15">
        <f>SUM(Data_sheet_PTD!DA228:$DA228)</f>
        <v>0</v>
      </c>
      <c r="DB228" s="15">
        <f>SUM(Data_sheet_PTD!$DA228:DB228)</f>
        <v>0</v>
      </c>
      <c r="DC228" s="15">
        <f>SUM(Data_sheet_PTD!$DA228:DC228)</f>
        <v>0</v>
      </c>
      <c r="DD228" s="15">
        <f>SUM(Data_sheet_PTD!$DA228:DD228)</f>
        <v>0</v>
      </c>
      <c r="DE228" s="15">
        <f>SUM(Data_sheet_PTD!$DA228:DE228)</f>
        <v>0</v>
      </c>
      <c r="DF228" s="15">
        <f>SUM(Data_sheet_PTD!$DA228:DF228)</f>
        <v>0</v>
      </c>
      <c r="DG228" s="15">
        <f>SUM(Data_sheet_PTD!$DA228:DG228)</f>
        <v>0</v>
      </c>
      <c r="DH228" s="15">
        <f>SUM(Data_sheet_PTD!$DA228:DH228)</f>
        <v>0</v>
      </c>
      <c r="DI228" s="15">
        <f>SUM(Data_sheet_PTD!$DA228:DI228)</f>
        <v>0</v>
      </c>
      <c r="DJ228" s="15">
        <f>SUM(Data_sheet_PTD!$DA228:DJ228)</f>
        <v>0</v>
      </c>
      <c r="DK228" s="15">
        <f>SUM(Data_sheet_PTD!$DA228:DK228)</f>
        <v>0</v>
      </c>
      <c r="DL228" s="15">
        <f>SUM(Data_sheet_PTD!$DA228:DL228)</f>
        <v>0</v>
      </c>
      <c r="DM228" s="13"/>
      <c r="DN228" s="15">
        <f>SUM(Data_sheet_PTD!$DN228:DN228)</f>
        <v>0</v>
      </c>
      <c r="DO228" s="15">
        <f>SUM(Data_sheet_PTD!$DN228:DO228)</f>
        <v>0</v>
      </c>
      <c r="DP228" s="15">
        <f>SUM(Data_sheet_PTD!$DN228:DP228)</f>
        <v>0</v>
      </c>
      <c r="DQ228" s="15">
        <f>SUM(Data_sheet_PTD!$DN228:DQ228)</f>
        <v>0</v>
      </c>
      <c r="DR228" s="15">
        <f>SUM(Data_sheet_PTD!$DN228:DR228)</f>
        <v>0</v>
      </c>
      <c r="DS228" s="15">
        <f>SUM(Data_sheet_PTD!$DN228:DS228)</f>
        <v>0</v>
      </c>
      <c r="DT228" s="15">
        <f>SUM(Data_sheet_PTD!$DN228:DT228)</f>
        <v>0</v>
      </c>
      <c r="DU228" s="15">
        <f>SUM(Data_sheet_PTD!$DN228:DU228)</f>
        <v>0</v>
      </c>
      <c r="DV228" s="15">
        <f>SUM(Data_sheet_PTD!$DN228:DV228)</f>
        <v>0</v>
      </c>
      <c r="DW228" s="15">
        <f>SUM(Data_sheet_PTD!$DN228:DW228)</f>
        <v>0</v>
      </c>
      <c r="DX228" s="15">
        <f>SUM(Data_sheet_PTD!$DN228:DX228)</f>
        <v>0</v>
      </c>
      <c r="DY228" s="15">
        <f>SUM(Data_sheet_PTD!$DN228:DY228)</f>
        <v>0</v>
      </c>
      <c r="DZ228" s="13"/>
      <c r="EB228" s="22">
        <f t="shared" ref="EB228:EJ257" si="25">(AN228-AA228)-(DA228+DN228)</f>
        <v>0</v>
      </c>
      <c r="EC228" s="22">
        <f t="shared" si="25"/>
        <v>0</v>
      </c>
      <c r="ED228" s="22">
        <f t="shared" si="25"/>
        <v>0</v>
      </c>
      <c r="EE228" s="22">
        <f t="shared" si="25"/>
        <v>0</v>
      </c>
      <c r="EF228" s="22">
        <f t="shared" si="25"/>
        <v>0</v>
      </c>
      <c r="EG228" s="22">
        <f t="shared" si="25"/>
        <v>0</v>
      </c>
      <c r="EH228" s="22">
        <f t="shared" si="25"/>
        <v>0</v>
      </c>
      <c r="EI228" s="22">
        <f t="shared" si="25"/>
        <v>0</v>
      </c>
      <c r="EJ228" s="22">
        <f t="shared" si="25"/>
        <v>0</v>
      </c>
      <c r="EK228" s="22">
        <f t="shared" si="24"/>
        <v>0</v>
      </c>
      <c r="EL228" s="22">
        <f t="shared" si="24"/>
        <v>0</v>
      </c>
      <c r="EM228" s="22">
        <f t="shared" si="24"/>
        <v>0</v>
      </c>
    </row>
    <row r="229" spans="12:143" x14ac:dyDescent="0.3">
      <c r="L229" s="7"/>
      <c r="M229" t="s">
        <v>338</v>
      </c>
      <c r="N229" s="15">
        <f>SUM(Data_sheet_PTD!$N229:N229)</f>
        <v>0</v>
      </c>
      <c r="O229" s="15">
        <f>SUM(Data_sheet_PTD!$N229:O229)</f>
        <v>0</v>
      </c>
      <c r="P229" s="15">
        <f>SUM(Data_sheet_PTD!$N229:P229)</f>
        <v>0</v>
      </c>
      <c r="Q229" s="15">
        <f>SUM(Data_sheet_PTD!$N229:Q229)</f>
        <v>0</v>
      </c>
      <c r="R229" s="15">
        <f>SUM(Data_sheet_PTD!$N229:R229)</f>
        <v>0</v>
      </c>
      <c r="S229" s="15">
        <f>SUM(Data_sheet_PTD!$N229:S229)</f>
        <v>0</v>
      </c>
      <c r="T229" s="15">
        <f>SUM(Data_sheet_PTD!$N229:T229)</f>
        <v>0</v>
      </c>
      <c r="U229" s="15">
        <f>SUM(Data_sheet_PTD!$N229:U229)</f>
        <v>0</v>
      </c>
      <c r="V229" s="15">
        <f>SUM(Data_sheet_PTD!$N229:V229)</f>
        <v>0</v>
      </c>
      <c r="W229" s="15">
        <f>SUM(Data_sheet_PTD!$N229:W229)</f>
        <v>0</v>
      </c>
      <c r="X229" s="15">
        <f>SUM(Data_sheet_PTD!$N229:X229)</f>
        <v>0</v>
      </c>
      <c r="Y229" s="15">
        <f>SUM(Data_sheet_PTD!$N229:Y229)</f>
        <v>0</v>
      </c>
      <c r="Z229" s="16"/>
      <c r="AA229" s="15">
        <f>SUM(Data_sheet_PTD!$AA229:AA229)</f>
        <v>0</v>
      </c>
      <c r="AB229" s="15">
        <f>SUM(Data_sheet_PTD!$AA229:AB229)</f>
        <v>0</v>
      </c>
      <c r="AC229" s="15">
        <f>SUM(Data_sheet_PTD!$AA229:AC229)</f>
        <v>0</v>
      </c>
      <c r="AD229" s="15">
        <f>SUM(Data_sheet_PTD!$AA229:AD229)</f>
        <v>0</v>
      </c>
      <c r="AE229" s="15">
        <f>SUM(Data_sheet_PTD!$AA229:AE229)</f>
        <v>0</v>
      </c>
      <c r="AF229" s="15">
        <f>SUM(Data_sheet_PTD!$AA229:AF229)</f>
        <v>0</v>
      </c>
      <c r="AG229" s="15">
        <f>SUM(Data_sheet_PTD!$AA229:AG229)</f>
        <v>0</v>
      </c>
      <c r="AH229" s="15">
        <f>SUM(Data_sheet_PTD!$AA229:AH229)</f>
        <v>0</v>
      </c>
      <c r="AI229" s="15">
        <f>SUM(Data_sheet_PTD!$AA229:AI229)</f>
        <v>0</v>
      </c>
      <c r="AJ229" s="15">
        <f>SUM(Data_sheet_PTD!$AA229:AJ229)</f>
        <v>0</v>
      </c>
      <c r="AK229" s="15">
        <f>SUM(Data_sheet_PTD!$AA229:AK229)</f>
        <v>0</v>
      </c>
      <c r="AL229" s="15">
        <f>SUM(Data_sheet_PTD!$AA229:AL229)</f>
        <v>0</v>
      </c>
      <c r="AM229" s="16"/>
      <c r="AN229" s="15">
        <f>SUM(Data_sheet_PTD!$AN229:AN229)</f>
        <v>0</v>
      </c>
      <c r="AO229" s="15">
        <f>SUM(Data_sheet_PTD!$AN229:AO229)</f>
        <v>0</v>
      </c>
      <c r="AP229" s="15">
        <f>SUM(Data_sheet_PTD!$AN229:AP229)</f>
        <v>0</v>
      </c>
      <c r="AQ229" s="15">
        <f>SUM(Data_sheet_PTD!$AN229:AQ229)</f>
        <v>0</v>
      </c>
      <c r="AR229" s="15">
        <f>SUM(Data_sheet_PTD!$AN229:AR229)</f>
        <v>0</v>
      </c>
      <c r="AS229" s="15">
        <f>SUM(Data_sheet_PTD!$AN229:AS229)</f>
        <v>0</v>
      </c>
      <c r="AT229" s="15">
        <f>SUM(Data_sheet_PTD!$AN229:AT229)</f>
        <v>0</v>
      </c>
      <c r="AU229" s="15">
        <f>SUM(Data_sheet_PTD!$AN229:AU229)</f>
        <v>0</v>
      </c>
      <c r="AV229" s="15">
        <f>SUM(Data_sheet_PTD!$AN229:AV229)</f>
        <v>0</v>
      </c>
      <c r="AW229" s="15">
        <f>SUM(Data_sheet_PTD!$AN229:AW229)</f>
        <v>0</v>
      </c>
      <c r="AX229" s="15">
        <f>SUM(Data_sheet_PTD!$AN229:AX229)</f>
        <v>0</v>
      </c>
      <c r="AY229" s="15">
        <f>SUM(Data_sheet_PTD!$AN229:AY229)</f>
        <v>0</v>
      </c>
      <c r="AZ229" s="16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17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3"/>
      <c r="DA229" s="15">
        <f>SUM(Data_sheet_PTD!DA229:$DA229)</f>
        <v>0</v>
      </c>
      <c r="DB229" s="15">
        <f>SUM(Data_sheet_PTD!$DA229:DB229)</f>
        <v>0</v>
      </c>
      <c r="DC229" s="15">
        <f>SUM(Data_sheet_PTD!$DA229:DC229)</f>
        <v>0</v>
      </c>
      <c r="DD229" s="15">
        <f>SUM(Data_sheet_PTD!$DA229:DD229)</f>
        <v>0</v>
      </c>
      <c r="DE229" s="15">
        <f>SUM(Data_sheet_PTD!$DA229:DE229)</f>
        <v>0</v>
      </c>
      <c r="DF229" s="15">
        <f>SUM(Data_sheet_PTD!$DA229:DF229)</f>
        <v>0</v>
      </c>
      <c r="DG229" s="15">
        <f>SUM(Data_sheet_PTD!$DA229:DG229)</f>
        <v>0</v>
      </c>
      <c r="DH229" s="15">
        <f>SUM(Data_sheet_PTD!$DA229:DH229)</f>
        <v>0</v>
      </c>
      <c r="DI229" s="15">
        <f>SUM(Data_sheet_PTD!$DA229:DI229)</f>
        <v>0</v>
      </c>
      <c r="DJ229" s="15">
        <f>SUM(Data_sheet_PTD!$DA229:DJ229)</f>
        <v>0</v>
      </c>
      <c r="DK229" s="15">
        <f>SUM(Data_sheet_PTD!$DA229:DK229)</f>
        <v>0</v>
      </c>
      <c r="DL229" s="15">
        <f>SUM(Data_sheet_PTD!$DA229:DL229)</f>
        <v>0</v>
      </c>
      <c r="DM229" s="13"/>
      <c r="DN229" s="15">
        <f>SUM(Data_sheet_PTD!$DN229:DN229)</f>
        <v>0</v>
      </c>
      <c r="DO229" s="15">
        <f>SUM(Data_sheet_PTD!$DN229:DO229)</f>
        <v>0</v>
      </c>
      <c r="DP229" s="15">
        <f>SUM(Data_sheet_PTD!$DN229:DP229)</f>
        <v>0</v>
      </c>
      <c r="DQ229" s="15">
        <f>SUM(Data_sheet_PTD!$DN229:DQ229)</f>
        <v>0</v>
      </c>
      <c r="DR229" s="15">
        <f>SUM(Data_sheet_PTD!$DN229:DR229)</f>
        <v>0</v>
      </c>
      <c r="DS229" s="15">
        <f>SUM(Data_sheet_PTD!$DN229:DS229)</f>
        <v>0</v>
      </c>
      <c r="DT229" s="15">
        <f>SUM(Data_sheet_PTD!$DN229:DT229)</f>
        <v>0</v>
      </c>
      <c r="DU229" s="15">
        <f>SUM(Data_sheet_PTD!$DN229:DU229)</f>
        <v>0</v>
      </c>
      <c r="DV229" s="15">
        <f>SUM(Data_sheet_PTD!$DN229:DV229)</f>
        <v>0</v>
      </c>
      <c r="DW229" s="15">
        <f>SUM(Data_sheet_PTD!$DN229:DW229)</f>
        <v>0</v>
      </c>
      <c r="DX229" s="15">
        <f>SUM(Data_sheet_PTD!$DN229:DX229)</f>
        <v>0</v>
      </c>
      <c r="DY229" s="15">
        <f>SUM(Data_sheet_PTD!$DN229:DY229)</f>
        <v>0</v>
      </c>
      <c r="DZ229" s="13"/>
      <c r="EB229" s="22">
        <f t="shared" si="25"/>
        <v>0</v>
      </c>
      <c r="EC229" s="22">
        <f t="shared" si="25"/>
        <v>0</v>
      </c>
      <c r="ED229" s="22">
        <f t="shared" si="25"/>
        <v>0</v>
      </c>
      <c r="EE229" s="22">
        <f t="shared" si="25"/>
        <v>0</v>
      </c>
      <c r="EF229" s="22">
        <f t="shared" si="25"/>
        <v>0</v>
      </c>
      <c r="EG229" s="22">
        <f t="shared" si="25"/>
        <v>0</v>
      </c>
      <c r="EH229" s="22">
        <f t="shared" si="25"/>
        <v>0</v>
      </c>
      <c r="EI229" s="22">
        <f t="shared" si="25"/>
        <v>0</v>
      </c>
      <c r="EJ229" s="22">
        <f t="shared" si="25"/>
        <v>0</v>
      </c>
      <c r="EK229" s="22">
        <f t="shared" si="24"/>
        <v>0</v>
      </c>
      <c r="EL229" s="22">
        <f t="shared" si="24"/>
        <v>0</v>
      </c>
      <c r="EM229" s="22">
        <f t="shared" si="24"/>
        <v>0</v>
      </c>
    </row>
    <row r="230" spans="12:143" x14ac:dyDescent="0.3">
      <c r="L230" s="7"/>
      <c r="M230" t="s">
        <v>339</v>
      </c>
      <c r="N230" s="15">
        <f>SUM(Data_sheet_PTD!$N230:N230)</f>
        <v>0</v>
      </c>
      <c r="O230" s="15">
        <f>SUM(Data_sheet_PTD!$N230:O230)</f>
        <v>0</v>
      </c>
      <c r="P230" s="15">
        <f>SUM(Data_sheet_PTD!$N230:P230)</f>
        <v>0</v>
      </c>
      <c r="Q230" s="15">
        <f>SUM(Data_sheet_PTD!$N230:Q230)</f>
        <v>0</v>
      </c>
      <c r="R230" s="15">
        <f>SUM(Data_sheet_PTD!$N230:R230)</f>
        <v>0</v>
      </c>
      <c r="S230" s="15">
        <f>SUM(Data_sheet_PTD!$N230:S230)</f>
        <v>0</v>
      </c>
      <c r="T230" s="15">
        <f>SUM(Data_sheet_PTD!$N230:T230)</f>
        <v>0</v>
      </c>
      <c r="U230" s="15">
        <f>SUM(Data_sheet_PTD!$N230:U230)</f>
        <v>0</v>
      </c>
      <c r="V230" s="15">
        <f>SUM(Data_sheet_PTD!$N230:V230)</f>
        <v>0</v>
      </c>
      <c r="W230" s="15">
        <f>SUM(Data_sheet_PTD!$N230:W230)</f>
        <v>0</v>
      </c>
      <c r="X230" s="15">
        <f>SUM(Data_sheet_PTD!$N230:X230)</f>
        <v>0</v>
      </c>
      <c r="Y230" s="15">
        <f>SUM(Data_sheet_PTD!$N230:Y230)</f>
        <v>0</v>
      </c>
      <c r="Z230" s="16"/>
      <c r="AA230" s="15">
        <f>SUM(Data_sheet_PTD!$AA230:AA230)</f>
        <v>0</v>
      </c>
      <c r="AB230" s="15">
        <f>SUM(Data_sheet_PTD!$AA230:AB230)</f>
        <v>0</v>
      </c>
      <c r="AC230" s="15">
        <f>SUM(Data_sheet_PTD!$AA230:AC230)</f>
        <v>0</v>
      </c>
      <c r="AD230" s="15">
        <f>SUM(Data_sheet_PTD!$AA230:AD230)</f>
        <v>0</v>
      </c>
      <c r="AE230" s="15">
        <f>SUM(Data_sheet_PTD!$AA230:AE230)</f>
        <v>0</v>
      </c>
      <c r="AF230" s="15">
        <f>SUM(Data_sheet_PTD!$AA230:AF230)</f>
        <v>0</v>
      </c>
      <c r="AG230" s="15">
        <f>SUM(Data_sheet_PTD!$AA230:AG230)</f>
        <v>0</v>
      </c>
      <c r="AH230" s="15">
        <f>SUM(Data_sheet_PTD!$AA230:AH230)</f>
        <v>0</v>
      </c>
      <c r="AI230" s="15">
        <f>SUM(Data_sheet_PTD!$AA230:AI230)</f>
        <v>0</v>
      </c>
      <c r="AJ230" s="15">
        <f>SUM(Data_sheet_PTD!$AA230:AJ230)</f>
        <v>0</v>
      </c>
      <c r="AK230" s="15">
        <f>SUM(Data_sheet_PTD!$AA230:AK230)</f>
        <v>0</v>
      </c>
      <c r="AL230" s="15">
        <f>SUM(Data_sheet_PTD!$AA230:AL230)</f>
        <v>0</v>
      </c>
      <c r="AM230" s="16"/>
      <c r="AN230" s="15">
        <f>SUM(Data_sheet_PTD!$AN230:AN230)</f>
        <v>0</v>
      </c>
      <c r="AO230" s="15">
        <f>SUM(Data_sheet_PTD!$AN230:AO230)</f>
        <v>0</v>
      </c>
      <c r="AP230" s="15">
        <f>SUM(Data_sheet_PTD!$AN230:AP230)</f>
        <v>0</v>
      </c>
      <c r="AQ230" s="15">
        <f>SUM(Data_sheet_PTD!$AN230:AQ230)</f>
        <v>0</v>
      </c>
      <c r="AR230" s="15">
        <f>SUM(Data_sheet_PTD!$AN230:AR230)</f>
        <v>0</v>
      </c>
      <c r="AS230" s="15">
        <f>SUM(Data_sheet_PTD!$AN230:AS230)</f>
        <v>0</v>
      </c>
      <c r="AT230" s="15">
        <f>SUM(Data_sheet_PTD!$AN230:AT230)</f>
        <v>0</v>
      </c>
      <c r="AU230" s="15">
        <f>SUM(Data_sheet_PTD!$AN230:AU230)</f>
        <v>0</v>
      </c>
      <c r="AV230" s="15">
        <f>SUM(Data_sheet_PTD!$AN230:AV230)</f>
        <v>0</v>
      </c>
      <c r="AW230" s="15">
        <f>SUM(Data_sheet_PTD!$AN230:AW230)</f>
        <v>0</v>
      </c>
      <c r="AX230" s="15">
        <f>SUM(Data_sheet_PTD!$AN230:AX230)</f>
        <v>0</v>
      </c>
      <c r="AY230" s="15">
        <f>SUM(Data_sheet_PTD!$AN230:AY230)</f>
        <v>0</v>
      </c>
      <c r="AZ230" s="16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17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3"/>
      <c r="DA230" s="15">
        <f>SUM(Data_sheet_PTD!DA230:$DA230)</f>
        <v>0</v>
      </c>
      <c r="DB230" s="15">
        <f>SUM(Data_sheet_PTD!$DA230:DB230)</f>
        <v>0</v>
      </c>
      <c r="DC230" s="15">
        <f>SUM(Data_sheet_PTD!$DA230:DC230)</f>
        <v>0</v>
      </c>
      <c r="DD230" s="15">
        <f>SUM(Data_sheet_PTD!$DA230:DD230)</f>
        <v>0</v>
      </c>
      <c r="DE230" s="15">
        <f>SUM(Data_sheet_PTD!$DA230:DE230)</f>
        <v>0</v>
      </c>
      <c r="DF230" s="15">
        <f>SUM(Data_sheet_PTD!$DA230:DF230)</f>
        <v>0</v>
      </c>
      <c r="DG230" s="15">
        <f>SUM(Data_sheet_PTD!$DA230:DG230)</f>
        <v>0</v>
      </c>
      <c r="DH230" s="15">
        <f>SUM(Data_sheet_PTD!$DA230:DH230)</f>
        <v>0</v>
      </c>
      <c r="DI230" s="15">
        <f>SUM(Data_sheet_PTD!$DA230:DI230)</f>
        <v>0</v>
      </c>
      <c r="DJ230" s="15">
        <f>SUM(Data_sheet_PTD!$DA230:DJ230)</f>
        <v>0</v>
      </c>
      <c r="DK230" s="15">
        <f>SUM(Data_sheet_PTD!$DA230:DK230)</f>
        <v>0</v>
      </c>
      <c r="DL230" s="15">
        <f>SUM(Data_sheet_PTD!$DA230:DL230)</f>
        <v>0</v>
      </c>
      <c r="DM230" s="13"/>
      <c r="DN230" s="15">
        <f>SUM(Data_sheet_PTD!$DN230:DN230)</f>
        <v>0</v>
      </c>
      <c r="DO230" s="15">
        <f>SUM(Data_sheet_PTD!$DN230:DO230)</f>
        <v>0</v>
      </c>
      <c r="DP230" s="15">
        <f>SUM(Data_sheet_PTD!$DN230:DP230)</f>
        <v>0</v>
      </c>
      <c r="DQ230" s="15">
        <f>SUM(Data_sheet_PTD!$DN230:DQ230)</f>
        <v>0</v>
      </c>
      <c r="DR230" s="15">
        <f>SUM(Data_sheet_PTD!$DN230:DR230)</f>
        <v>0</v>
      </c>
      <c r="DS230" s="15">
        <f>SUM(Data_sheet_PTD!$DN230:DS230)</f>
        <v>0</v>
      </c>
      <c r="DT230" s="15">
        <f>SUM(Data_sheet_PTD!$DN230:DT230)</f>
        <v>0</v>
      </c>
      <c r="DU230" s="15">
        <f>SUM(Data_sheet_PTD!$DN230:DU230)</f>
        <v>0</v>
      </c>
      <c r="DV230" s="15">
        <f>SUM(Data_sheet_PTD!$DN230:DV230)</f>
        <v>0</v>
      </c>
      <c r="DW230" s="15">
        <f>SUM(Data_sheet_PTD!$DN230:DW230)</f>
        <v>0</v>
      </c>
      <c r="DX230" s="15">
        <f>SUM(Data_sheet_PTD!$DN230:DX230)</f>
        <v>0</v>
      </c>
      <c r="DY230" s="15">
        <f>SUM(Data_sheet_PTD!$DN230:DY230)</f>
        <v>0</v>
      </c>
      <c r="DZ230" s="13"/>
      <c r="EB230" s="22">
        <f t="shared" si="25"/>
        <v>0</v>
      </c>
      <c r="EC230" s="22">
        <f t="shared" si="25"/>
        <v>0</v>
      </c>
      <c r="ED230" s="22">
        <f t="shared" si="25"/>
        <v>0</v>
      </c>
      <c r="EE230" s="22">
        <f t="shared" si="25"/>
        <v>0</v>
      </c>
      <c r="EF230" s="22">
        <f t="shared" si="25"/>
        <v>0</v>
      </c>
      <c r="EG230" s="22">
        <f t="shared" si="25"/>
        <v>0</v>
      </c>
      <c r="EH230" s="22">
        <f t="shared" si="25"/>
        <v>0</v>
      </c>
      <c r="EI230" s="22">
        <f t="shared" si="25"/>
        <v>0</v>
      </c>
      <c r="EJ230" s="22">
        <f t="shared" si="25"/>
        <v>0</v>
      </c>
      <c r="EK230" s="22">
        <f t="shared" si="24"/>
        <v>0</v>
      </c>
      <c r="EL230" s="22">
        <f t="shared" si="24"/>
        <v>0</v>
      </c>
      <c r="EM230" s="22">
        <f t="shared" si="24"/>
        <v>0</v>
      </c>
    </row>
    <row r="231" spans="12:143" x14ac:dyDescent="0.3">
      <c r="L231" s="7"/>
      <c r="M231" t="s">
        <v>340</v>
      </c>
      <c r="N231" s="15">
        <f>SUM(Data_sheet_PTD!$N231:N231)</f>
        <v>0</v>
      </c>
      <c r="O231" s="15">
        <f>SUM(Data_sheet_PTD!$N231:O231)</f>
        <v>0</v>
      </c>
      <c r="P231" s="15">
        <f>SUM(Data_sheet_PTD!$N231:P231)</f>
        <v>0</v>
      </c>
      <c r="Q231" s="15">
        <f>SUM(Data_sheet_PTD!$N231:Q231)</f>
        <v>0</v>
      </c>
      <c r="R231" s="15">
        <f>SUM(Data_sheet_PTD!$N231:R231)</f>
        <v>0</v>
      </c>
      <c r="S231" s="15">
        <f>SUM(Data_sheet_PTD!$N231:S231)</f>
        <v>0</v>
      </c>
      <c r="T231" s="15">
        <f>SUM(Data_sheet_PTD!$N231:T231)</f>
        <v>0</v>
      </c>
      <c r="U231" s="15">
        <f>SUM(Data_sheet_PTD!$N231:U231)</f>
        <v>0</v>
      </c>
      <c r="V231" s="15">
        <f>SUM(Data_sheet_PTD!$N231:V231)</f>
        <v>0</v>
      </c>
      <c r="W231" s="15">
        <f>SUM(Data_sheet_PTD!$N231:W231)</f>
        <v>0</v>
      </c>
      <c r="X231" s="15">
        <f>SUM(Data_sheet_PTD!$N231:X231)</f>
        <v>0</v>
      </c>
      <c r="Y231" s="15">
        <f>SUM(Data_sheet_PTD!$N231:Y231)</f>
        <v>0</v>
      </c>
      <c r="Z231" s="16"/>
      <c r="AA231" s="15">
        <f>SUM(Data_sheet_PTD!$AA231:AA231)</f>
        <v>0</v>
      </c>
      <c r="AB231" s="15">
        <f>SUM(Data_sheet_PTD!$AA231:AB231)</f>
        <v>0</v>
      </c>
      <c r="AC231" s="15">
        <f>SUM(Data_sheet_PTD!$AA231:AC231)</f>
        <v>0</v>
      </c>
      <c r="AD231" s="15">
        <f>SUM(Data_sheet_PTD!$AA231:AD231)</f>
        <v>0</v>
      </c>
      <c r="AE231" s="15">
        <f>SUM(Data_sheet_PTD!$AA231:AE231)</f>
        <v>0</v>
      </c>
      <c r="AF231" s="15">
        <f>SUM(Data_sheet_PTD!$AA231:AF231)</f>
        <v>0</v>
      </c>
      <c r="AG231" s="15">
        <f>SUM(Data_sheet_PTD!$AA231:AG231)</f>
        <v>0</v>
      </c>
      <c r="AH231" s="15">
        <f>SUM(Data_sheet_PTD!$AA231:AH231)</f>
        <v>0</v>
      </c>
      <c r="AI231" s="15">
        <f>SUM(Data_sheet_PTD!$AA231:AI231)</f>
        <v>0</v>
      </c>
      <c r="AJ231" s="15">
        <f>SUM(Data_sheet_PTD!$AA231:AJ231)</f>
        <v>0</v>
      </c>
      <c r="AK231" s="15">
        <f>SUM(Data_sheet_PTD!$AA231:AK231)</f>
        <v>0</v>
      </c>
      <c r="AL231" s="15">
        <f>SUM(Data_sheet_PTD!$AA231:AL231)</f>
        <v>0</v>
      </c>
      <c r="AM231" s="16"/>
      <c r="AN231" s="15">
        <f>SUM(Data_sheet_PTD!$AN231:AN231)</f>
        <v>0</v>
      </c>
      <c r="AO231" s="15">
        <f>SUM(Data_sheet_PTD!$AN231:AO231)</f>
        <v>0</v>
      </c>
      <c r="AP231" s="15">
        <f>SUM(Data_sheet_PTD!$AN231:AP231)</f>
        <v>0</v>
      </c>
      <c r="AQ231" s="15">
        <f>SUM(Data_sheet_PTD!$AN231:AQ231)</f>
        <v>0</v>
      </c>
      <c r="AR231" s="15">
        <f>SUM(Data_sheet_PTD!$AN231:AR231)</f>
        <v>0</v>
      </c>
      <c r="AS231" s="15">
        <f>SUM(Data_sheet_PTD!$AN231:AS231)</f>
        <v>0</v>
      </c>
      <c r="AT231" s="15">
        <f>SUM(Data_sheet_PTD!$AN231:AT231)</f>
        <v>0</v>
      </c>
      <c r="AU231" s="15">
        <f>SUM(Data_sheet_PTD!$AN231:AU231)</f>
        <v>0</v>
      </c>
      <c r="AV231" s="15">
        <f>SUM(Data_sheet_PTD!$AN231:AV231)</f>
        <v>0</v>
      </c>
      <c r="AW231" s="15">
        <f>SUM(Data_sheet_PTD!$AN231:AW231)</f>
        <v>0</v>
      </c>
      <c r="AX231" s="15">
        <f>SUM(Data_sheet_PTD!$AN231:AX231)</f>
        <v>0</v>
      </c>
      <c r="AY231" s="15">
        <f>SUM(Data_sheet_PTD!$AN231:AY231)</f>
        <v>0</v>
      </c>
      <c r="AZ231" s="16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17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3"/>
      <c r="DA231" s="15">
        <f>SUM(Data_sheet_PTD!DA231:$DA231)</f>
        <v>0</v>
      </c>
      <c r="DB231" s="15">
        <f>SUM(Data_sheet_PTD!$DA231:DB231)</f>
        <v>0</v>
      </c>
      <c r="DC231" s="15">
        <f>SUM(Data_sheet_PTD!$DA231:DC231)</f>
        <v>0</v>
      </c>
      <c r="DD231" s="15">
        <f>SUM(Data_sheet_PTD!$DA231:DD231)</f>
        <v>0</v>
      </c>
      <c r="DE231" s="15">
        <f>SUM(Data_sheet_PTD!$DA231:DE231)</f>
        <v>0</v>
      </c>
      <c r="DF231" s="15">
        <f>SUM(Data_sheet_PTD!$DA231:DF231)</f>
        <v>0</v>
      </c>
      <c r="DG231" s="15">
        <f>SUM(Data_sheet_PTD!$DA231:DG231)</f>
        <v>0</v>
      </c>
      <c r="DH231" s="15">
        <f>SUM(Data_sheet_PTD!$DA231:DH231)</f>
        <v>0</v>
      </c>
      <c r="DI231" s="15">
        <f>SUM(Data_sheet_PTD!$DA231:DI231)</f>
        <v>0</v>
      </c>
      <c r="DJ231" s="15">
        <f>SUM(Data_sheet_PTD!$DA231:DJ231)</f>
        <v>0</v>
      </c>
      <c r="DK231" s="15">
        <f>SUM(Data_sheet_PTD!$DA231:DK231)</f>
        <v>0</v>
      </c>
      <c r="DL231" s="15">
        <f>SUM(Data_sheet_PTD!$DA231:DL231)</f>
        <v>0</v>
      </c>
      <c r="DM231" s="13"/>
      <c r="DN231" s="15">
        <f>SUM(Data_sheet_PTD!$DN231:DN231)</f>
        <v>0</v>
      </c>
      <c r="DO231" s="15">
        <f>SUM(Data_sheet_PTD!$DN231:DO231)</f>
        <v>0</v>
      </c>
      <c r="DP231" s="15">
        <f>SUM(Data_sheet_PTD!$DN231:DP231)</f>
        <v>0</v>
      </c>
      <c r="DQ231" s="15">
        <f>SUM(Data_sheet_PTD!$DN231:DQ231)</f>
        <v>0</v>
      </c>
      <c r="DR231" s="15">
        <f>SUM(Data_sheet_PTD!$DN231:DR231)</f>
        <v>0</v>
      </c>
      <c r="DS231" s="15">
        <f>SUM(Data_sheet_PTD!$DN231:DS231)</f>
        <v>0</v>
      </c>
      <c r="DT231" s="15">
        <f>SUM(Data_sheet_PTD!$DN231:DT231)</f>
        <v>0</v>
      </c>
      <c r="DU231" s="15">
        <f>SUM(Data_sheet_PTD!$DN231:DU231)</f>
        <v>0</v>
      </c>
      <c r="DV231" s="15">
        <f>SUM(Data_sheet_PTD!$DN231:DV231)</f>
        <v>0</v>
      </c>
      <c r="DW231" s="15">
        <f>SUM(Data_sheet_PTD!$DN231:DW231)</f>
        <v>0</v>
      </c>
      <c r="DX231" s="15">
        <f>SUM(Data_sheet_PTD!$DN231:DX231)</f>
        <v>0</v>
      </c>
      <c r="DY231" s="15">
        <f>SUM(Data_sheet_PTD!$DN231:DY231)</f>
        <v>0</v>
      </c>
      <c r="DZ231" s="13"/>
      <c r="EB231" s="22">
        <f t="shared" si="25"/>
        <v>0</v>
      </c>
      <c r="EC231" s="22">
        <f t="shared" si="25"/>
        <v>0</v>
      </c>
      <c r="ED231" s="22">
        <f t="shared" si="25"/>
        <v>0</v>
      </c>
      <c r="EE231" s="22">
        <f t="shared" si="25"/>
        <v>0</v>
      </c>
      <c r="EF231" s="22">
        <f t="shared" si="25"/>
        <v>0</v>
      </c>
      <c r="EG231" s="22">
        <f t="shared" si="25"/>
        <v>0</v>
      </c>
      <c r="EH231" s="22">
        <f t="shared" si="25"/>
        <v>0</v>
      </c>
      <c r="EI231" s="22">
        <f t="shared" si="25"/>
        <v>0</v>
      </c>
      <c r="EJ231" s="22">
        <f t="shared" si="25"/>
        <v>0</v>
      </c>
      <c r="EK231" s="22">
        <f t="shared" si="24"/>
        <v>0</v>
      </c>
      <c r="EL231" s="22">
        <f t="shared" si="24"/>
        <v>0</v>
      </c>
      <c r="EM231" s="22">
        <f t="shared" si="24"/>
        <v>0</v>
      </c>
    </row>
    <row r="232" spans="12:143" x14ac:dyDescent="0.3">
      <c r="L232" s="7"/>
      <c r="M232" t="s">
        <v>341</v>
      </c>
      <c r="N232" s="15">
        <f>SUM(Data_sheet_PTD!$N232:N232)</f>
        <v>0</v>
      </c>
      <c r="O232" s="15">
        <f>SUM(Data_sheet_PTD!$N232:O232)</f>
        <v>0</v>
      </c>
      <c r="P232" s="15">
        <f>SUM(Data_sheet_PTD!$N232:P232)</f>
        <v>0</v>
      </c>
      <c r="Q232" s="15">
        <f>SUM(Data_sheet_PTD!$N232:Q232)</f>
        <v>0</v>
      </c>
      <c r="R232" s="15">
        <f>SUM(Data_sheet_PTD!$N232:R232)</f>
        <v>0</v>
      </c>
      <c r="S232" s="15">
        <f>SUM(Data_sheet_PTD!$N232:S232)</f>
        <v>0</v>
      </c>
      <c r="T232" s="15">
        <f>SUM(Data_sheet_PTD!$N232:T232)</f>
        <v>0</v>
      </c>
      <c r="U232" s="15">
        <f>SUM(Data_sheet_PTD!$N232:U232)</f>
        <v>0</v>
      </c>
      <c r="V232" s="15">
        <f>SUM(Data_sheet_PTD!$N232:V232)</f>
        <v>0</v>
      </c>
      <c r="W232" s="15">
        <f>SUM(Data_sheet_PTD!$N232:W232)</f>
        <v>0</v>
      </c>
      <c r="X232" s="15">
        <f>SUM(Data_sheet_PTD!$N232:X232)</f>
        <v>0</v>
      </c>
      <c r="Y232" s="15">
        <f>SUM(Data_sheet_PTD!$N232:Y232)</f>
        <v>0</v>
      </c>
      <c r="Z232" s="16"/>
      <c r="AA232" s="15">
        <f>SUM(Data_sheet_PTD!$AA232:AA232)</f>
        <v>0</v>
      </c>
      <c r="AB232" s="15">
        <f>SUM(Data_sheet_PTD!$AA232:AB232)</f>
        <v>0</v>
      </c>
      <c r="AC232" s="15">
        <f>SUM(Data_sheet_PTD!$AA232:AC232)</f>
        <v>0</v>
      </c>
      <c r="AD232" s="15">
        <f>SUM(Data_sheet_PTD!$AA232:AD232)</f>
        <v>0</v>
      </c>
      <c r="AE232" s="15">
        <f>SUM(Data_sheet_PTD!$AA232:AE232)</f>
        <v>0</v>
      </c>
      <c r="AF232" s="15">
        <f>SUM(Data_sheet_PTD!$AA232:AF232)</f>
        <v>0</v>
      </c>
      <c r="AG232" s="15">
        <f>SUM(Data_sheet_PTD!$AA232:AG232)</f>
        <v>0</v>
      </c>
      <c r="AH232" s="15">
        <f>SUM(Data_sheet_PTD!$AA232:AH232)</f>
        <v>0</v>
      </c>
      <c r="AI232" s="15">
        <f>SUM(Data_sheet_PTD!$AA232:AI232)</f>
        <v>0</v>
      </c>
      <c r="AJ232" s="15">
        <f>SUM(Data_sheet_PTD!$AA232:AJ232)</f>
        <v>0</v>
      </c>
      <c r="AK232" s="15">
        <f>SUM(Data_sheet_PTD!$AA232:AK232)</f>
        <v>0</v>
      </c>
      <c r="AL232" s="15">
        <f>SUM(Data_sheet_PTD!$AA232:AL232)</f>
        <v>0</v>
      </c>
      <c r="AM232" s="16"/>
      <c r="AN232" s="15">
        <f>SUM(Data_sheet_PTD!$AN232:AN232)</f>
        <v>0</v>
      </c>
      <c r="AO232" s="15">
        <f>SUM(Data_sheet_PTD!$AN232:AO232)</f>
        <v>0</v>
      </c>
      <c r="AP232" s="15">
        <f>SUM(Data_sheet_PTD!$AN232:AP232)</f>
        <v>0</v>
      </c>
      <c r="AQ232" s="15">
        <f>SUM(Data_sheet_PTD!$AN232:AQ232)</f>
        <v>0</v>
      </c>
      <c r="AR232" s="15">
        <f>SUM(Data_sheet_PTD!$AN232:AR232)</f>
        <v>0</v>
      </c>
      <c r="AS232" s="15">
        <f>SUM(Data_sheet_PTD!$AN232:AS232)</f>
        <v>0</v>
      </c>
      <c r="AT232" s="15">
        <f>SUM(Data_sheet_PTD!$AN232:AT232)</f>
        <v>0</v>
      </c>
      <c r="AU232" s="15">
        <f>SUM(Data_sheet_PTD!$AN232:AU232)</f>
        <v>0</v>
      </c>
      <c r="AV232" s="15">
        <f>SUM(Data_sheet_PTD!$AN232:AV232)</f>
        <v>0</v>
      </c>
      <c r="AW232" s="15">
        <f>SUM(Data_sheet_PTD!$AN232:AW232)</f>
        <v>0</v>
      </c>
      <c r="AX232" s="15">
        <f>SUM(Data_sheet_PTD!$AN232:AX232)</f>
        <v>0</v>
      </c>
      <c r="AY232" s="15">
        <f>SUM(Data_sheet_PTD!$AN232:AY232)</f>
        <v>0</v>
      </c>
      <c r="AZ232" s="16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17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3"/>
      <c r="DA232" s="15">
        <f>SUM(Data_sheet_PTD!DA232:$DA232)</f>
        <v>0</v>
      </c>
      <c r="DB232" s="15">
        <f>SUM(Data_sheet_PTD!$DA232:DB232)</f>
        <v>0</v>
      </c>
      <c r="DC232" s="15">
        <f>SUM(Data_sheet_PTD!$DA232:DC232)</f>
        <v>0</v>
      </c>
      <c r="DD232" s="15">
        <f>SUM(Data_sheet_PTD!$DA232:DD232)</f>
        <v>0</v>
      </c>
      <c r="DE232" s="15">
        <f>SUM(Data_sheet_PTD!$DA232:DE232)</f>
        <v>0</v>
      </c>
      <c r="DF232" s="15">
        <f>SUM(Data_sheet_PTD!$DA232:DF232)</f>
        <v>0</v>
      </c>
      <c r="DG232" s="15">
        <f>SUM(Data_sheet_PTD!$DA232:DG232)</f>
        <v>0</v>
      </c>
      <c r="DH232" s="15">
        <f>SUM(Data_sheet_PTD!$DA232:DH232)</f>
        <v>0</v>
      </c>
      <c r="DI232" s="15">
        <f>SUM(Data_sheet_PTD!$DA232:DI232)</f>
        <v>0</v>
      </c>
      <c r="DJ232" s="15">
        <f>SUM(Data_sheet_PTD!$DA232:DJ232)</f>
        <v>0</v>
      </c>
      <c r="DK232" s="15">
        <f>SUM(Data_sheet_PTD!$DA232:DK232)</f>
        <v>0</v>
      </c>
      <c r="DL232" s="15">
        <f>SUM(Data_sheet_PTD!$DA232:DL232)</f>
        <v>0</v>
      </c>
      <c r="DM232" s="13"/>
      <c r="DN232" s="15">
        <f>SUM(Data_sheet_PTD!$DN232:DN232)</f>
        <v>0</v>
      </c>
      <c r="DO232" s="15">
        <f>SUM(Data_sheet_PTD!$DN232:DO232)</f>
        <v>0</v>
      </c>
      <c r="DP232" s="15">
        <f>SUM(Data_sheet_PTD!$DN232:DP232)</f>
        <v>0</v>
      </c>
      <c r="DQ232" s="15">
        <f>SUM(Data_sheet_PTD!$DN232:DQ232)</f>
        <v>0</v>
      </c>
      <c r="DR232" s="15">
        <f>SUM(Data_sheet_PTD!$DN232:DR232)</f>
        <v>0</v>
      </c>
      <c r="DS232" s="15">
        <f>SUM(Data_sheet_PTD!$DN232:DS232)</f>
        <v>0</v>
      </c>
      <c r="DT232" s="15">
        <f>SUM(Data_sheet_PTD!$DN232:DT232)</f>
        <v>0</v>
      </c>
      <c r="DU232" s="15">
        <f>SUM(Data_sheet_PTD!$DN232:DU232)</f>
        <v>0</v>
      </c>
      <c r="DV232" s="15">
        <f>SUM(Data_sheet_PTD!$DN232:DV232)</f>
        <v>0</v>
      </c>
      <c r="DW232" s="15">
        <f>SUM(Data_sheet_PTD!$DN232:DW232)</f>
        <v>0</v>
      </c>
      <c r="DX232" s="15">
        <f>SUM(Data_sheet_PTD!$DN232:DX232)</f>
        <v>0</v>
      </c>
      <c r="DY232" s="15">
        <f>SUM(Data_sheet_PTD!$DN232:DY232)</f>
        <v>0</v>
      </c>
      <c r="DZ232" s="13"/>
      <c r="EB232" s="22">
        <f t="shared" si="25"/>
        <v>0</v>
      </c>
      <c r="EC232" s="22">
        <f t="shared" si="25"/>
        <v>0</v>
      </c>
      <c r="ED232" s="22">
        <f t="shared" si="25"/>
        <v>0</v>
      </c>
      <c r="EE232" s="22">
        <f t="shared" si="25"/>
        <v>0</v>
      </c>
      <c r="EF232" s="22">
        <f t="shared" si="25"/>
        <v>0</v>
      </c>
      <c r="EG232" s="22">
        <f t="shared" si="25"/>
        <v>0</v>
      </c>
      <c r="EH232" s="22">
        <f t="shared" si="25"/>
        <v>0</v>
      </c>
      <c r="EI232" s="22">
        <f t="shared" si="25"/>
        <v>0</v>
      </c>
      <c r="EJ232" s="22">
        <f t="shared" si="25"/>
        <v>0</v>
      </c>
      <c r="EK232" s="22">
        <f t="shared" si="24"/>
        <v>0</v>
      </c>
      <c r="EL232" s="22">
        <f t="shared" si="24"/>
        <v>0</v>
      </c>
      <c r="EM232" s="22">
        <f t="shared" si="24"/>
        <v>0</v>
      </c>
    </row>
    <row r="233" spans="12:143" x14ac:dyDescent="0.3">
      <c r="L233" s="7"/>
      <c r="M233" t="s">
        <v>342</v>
      </c>
      <c r="N233" s="15">
        <f>SUM(Data_sheet_PTD!$N233:N233)</f>
        <v>0</v>
      </c>
      <c r="O233" s="15">
        <f>SUM(Data_sheet_PTD!$N233:O233)</f>
        <v>0</v>
      </c>
      <c r="P233" s="15">
        <f>SUM(Data_sheet_PTD!$N233:P233)</f>
        <v>0</v>
      </c>
      <c r="Q233" s="15">
        <f>SUM(Data_sheet_PTD!$N233:Q233)</f>
        <v>0</v>
      </c>
      <c r="R233" s="15">
        <f>SUM(Data_sheet_PTD!$N233:R233)</f>
        <v>0</v>
      </c>
      <c r="S233" s="15">
        <f>SUM(Data_sheet_PTD!$N233:S233)</f>
        <v>0</v>
      </c>
      <c r="T233" s="15">
        <f>SUM(Data_sheet_PTD!$N233:T233)</f>
        <v>0</v>
      </c>
      <c r="U233" s="15">
        <f>SUM(Data_sheet_PTD!$N233:U233)</f>
        <v>0</v>
      </c>
      <c r="V233" s="15">
        <f>SUM(Data_sheet_PTD!$N233:V233)</f>
        <v>0</v>
      </c>
      <c r="W233" s="15">
        <f>SUM(Data_sheet_PTD!$N233:W233)</f>
        <v>0</v>
      </c>
      <c r="X233" s="15">
        <f>SUM(Data_sheet_PTD!$N233:X233)</f>
        <v>0</v>
      </c>
      <c r="Y233" s="15">
        <f>SUM(Data_sheet_PTD!$N233:Y233)</f>
        <v>0</v>
      </c>
      <c r="Z233" s="16"/>
      <c r="AA233" s="15">
        <f>SUM(Data_sheet_PTD!$AA233:AA233)</f>
        <v>0</v>
      </c>
      <c r="AB233" s="15">
        <f>SUM(Data_sheet_PTD!$AA233:AB233)</f>
        <v>0</v>
      </c>
      <c r="AC233" s="15">
        <f>SUM(Data_sheet_PTD!$AA233:AC233)</f>
        <v>0</v>
      </c>
      <c r="AD233" s="15">
        <f>SUM(Data_sheet_PTD!$AA233:AD233)</f>
        <v>0</v>
      </c>
      <c r="AE233" s="15">
        <f>SUM(Data_sheet_PTD!$AA233:AE233)</f>
        <v>0</v>
      </c>
      <c r="AF233" s="15">
        <f>SUM(Data_sheet_PTD!$AA233:AF233)</f>
        <v>0</v>
      </c>
      <c r="AG233" s="15">
        <f>SUM(Data_sheet_PTD!$AA233:AG233)</f>
        <v>0</v>
      </c>
      <c r="AH233" s="15">
        <f>SUM(Data_sheet_PTD!$AA233:AH233)</f>
        <v>0</v>
      </c>
      <c r="AI233" s="15">
        <f>SUM(Data_sheet_PTD!$AA233:AI233)</f>
        <v>0</v>
      </c>
      <c r="AJ233" s="15">
        <f>SUM(Data_sheet_PTD!$AA233:AJ233)</f>
        <v>0</v>
      </c>
      <c r="AK233" s="15">
        <f>SUM(Data_sheet_PTD!$AA233:AK233)</f>
        <v>0</v>
      </c>
      <c r="AL233" s="15">
        <f>SUM(Data_sheet_PTD!$AA233:AL233)</f>
        <v>0</v>
      </c>
      <c r="AM233" s="16"/>
      <c r="AN233" s="15">
        <f>SUM(Data_sheet_PTD!$AN233:AN233)</f>
        <v>0</v>
      </c>
      <c r="AO233" s="15">
        <f>SUM(Data_sheet_PTD!$AN233:AO233)</f>
        <v>0</v>
      </c>
      <c r="AP233" s="15">
        <f>SUM(Data_sheet_PTD!$AN233:AP233)</f>
        <v>0</v>
      </c>
      <c r="AQ233" s="15">
        <f>SUM(Data_sheet_PTD!$AN233:AQ233)</f>
        <v>0</v>
      </c>
      <c r="AR233" s="15">
        <f>SUM(Data_sheet_PTD!$AN233:AR233)</f>
        <v>0</v>
      </c>
      <c r="AS233" s="15">
        <f>SUM(Data_sheet_PTD!$AN233:AS233)</f>
        <v>0</v>
      </c>
      <c r="AT233" s="15">
        <f>SUM(Data_sheet_PTD!$AN233:AT233)</f>
        <v>0</v>
      </c>
      <c r="AU233" s="15">
        <f>SUM(Data_sheet_PTD!$AN233:AU233)</f>
        <v>0</v>
      </c>
      <c r="AV233" s="15">
        <f>SUM(Data_sheet_PTD!$AN233:AV233)</f>
        <v>0</v>
      </c>
      <c r="AW233" s="15">
        <f>SUM(Data_sheet_PTD!$AN233:AW233)</f>
        <v>0</v>
      </c>
      <c r="AX233" s="15">
        <f>SUM(Data_sheet_PTD!$AN233:AX233)</f>
        <v>0</v>
      </c>
      <c r="AY233" s="15">
        <f>SUM(Data_sheet_PTD!$AN233:AY233)</f>
        <v>0</v>
      </c>
      <c r="AZ233" s="16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17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3"/>
      <c r="DA233" s="15">
        <f>SUM(Data_sheet_PTD!DA233:$DA233)</f>
        <v>0</v>
      </c>
      <c r="DB233" s="15">
        <f>SUM(Data_sheet_PTD!$DA233:DB233)</f>
        <v>0</v>
      </c>
      <c r="DC233" s="15">
        <f>SUM(Data_sheet_PTD!$DA233:DC233)</f>
        <v>0</v>
      </c>
      <c r="DD233" s="15">
        <f>SUM(Data_sheet_PTD!$DA233:DD233)</f>
        <v>0</v>
      </c>
      <c r="DE233" s="15">
        <f>SUM(Data_sheet_PTD!$DA233:DE233)</f>
        <v>0</v>
      </c>
      <c r="DF233" s="15">
        <f>SUM(Data_sheet_PTD!$DA233:DF233)</f>
        <v>0</v>
      </c>
      <c r="DG233" s="15">
        <f>SUM(Data_sheet_PTD!$DA233:DG233)</f>
        <v>0</v>
      </c>
      <c r="DH233" s="15">
        <f>SUM(Data_sheet_PTD!$DA233:DH233)</f>
        <v>0</v>
      </c>
      <c r="DI233" s="15">
        <f>SUM(Data_sheet_PTD!$DA233:DI233)</f>
        <v>0</v>
      </c>
      <c r="DJ233" s="15">
        <f>SUM(Data_sheet_PTD!$DA233:DJ233)</f>
        <v>0</v>
      </c>
      <c r="DK233" s="15">
        <f>SUM(Data_sheet_PTD!$DA233:DK233)</f>
        <v>0</v>
      </c>
      <c r="DL233" s="15">
        <f>SUM(Data_sheet_PTD!$DA233:DL233)</f>
        <v>0</v>
      </c>
      <c r="DM233" s="13"/>
      <c r="DN233" s="15">
        <f>SUM(Data_sheet_PTD!$DN233:DN233)</f>
        <v>0</v>
      </c>
      <c r="DO233" s="15">
        <f>SUM(Data_sheet_PTD!$DN233:DO233)</f>
        <v>0</v>
      </c>
      <c r="DP233" s="15">
        <f>SUM(Data_sheet_PTD!$DN233:DP233)</f>
        <v>0</v>
      </c>
      <c r="DQ233" s="15">
        <f>SUM(Data_sheet_PTD!$DN233:DQ233)</f>
        <v>0</v>
      </c>
      <c r="DR233" s="15">
        <f>SUM(Data_sheet_PTD!$DN233:DR233)</f>
        <v>0</v>
      </c>
      <c r="DS233" s="15">
        <f>SUM(Data_sheet_PTD!$DN233:DS233)</f>
        <v>0</v>
      </c>
      <c r="DT233" s="15">
        <f>SUM(Data_sheet_PTD!$DN233:DT233)</f>
        <v>0</v>
      </c>
      <c r="DU233" s="15">
        <f>SUM(Data_sheet_PTD!$DN233:DU233)</f>
        <v>0</v>
      </c>
      <c r="DV233" s="15">
        <f>SUM(Data_sheet_PTD!$DN233:DV233)</f>
        <v>0</v>
      </c>
      <c r="DW233" s="15">
        <f>SUM(Data_sheet_PTD!$DN233:DW233)</f>
        <v>0</v>
      </c>
      <c r="DX233" s="15">
        <f>SUM(Data_sheet_PTD!$DN233:DX233)</f>
        <v>0</v>
      </c>
      <c r="DY233" s="15">
        <f>SUM(Data_sheet_PTD!$DN233:DY233)</f>
        <v>0</v>
      </c>
      <c r="DZ233" s="13"/>
      <c r="EB233" s="22">
        <f t="shared" si="25"/>
        <v>0</v>
      </c>
      <c r="EC233" s="22">
        <f t="shared" si="25"/>
        <v>0</v>
      </c>
      <c r="ED233" s="22">
        <f t="shared" si="25"/>
        <v>0</v>
      </c>
      <c r="EE233" s="22">
        <f t="shared" si="25"/>
        <v>0</v>
      </c>
      <c r="EF233" s="22">
        <f t="shared" si="25"/>
        <v>0</v>
      </c>
      <c r="EG233" s="22">
        <f t="shared" si="25"/>
        <v>0</v>
      </c>
      <c r="EH233" s="22">
        <f t="shared" si="25"/>
        <v>0</v>
      </c>
      <c r="EI233" s="22">
        <f t="shared" si="25"/>
        <v>0</v>
      </c>
      <c r="EJ233" s="22">
        <f t="shared" si="25"/>
        <v>0</v>
      </c>
      <c r="EK233" s="22">
        <f t="shared" si="24"/>
        <v>0</v>
      </c>
      <c r="EL233" s="22">
        <f t="shared" si="24"/>
        <v>0</v>
      </c>
      <c r="EM233" s="22">
        <f t="shared" si="24"/>
        <v>0</v>
      </c>
    </row>
    <row r="234" spans="12:143" x14ac:dyDescent="0.3">
      <c r="L234" s="7"/>
      <c r="M234" t="s">
        <v>343</v>
      </c>
      <c r="N234" s="15">
        <f>SUM(Data_sheet_PTD!$N234:N234)</f>
        <v>0</v>
      </c>
      <c r="O234" s="15">
        <f>SUM(Data_sheet_PTD!$N234:O234)</f>
        <v>0</v>
      </c>
      <c r="P234" s="15">
        <f>SUM(Data_sheet_PTD!$N234:P234)</f>
        <v>0</v>
      </c>
      <c r="Q234" s="15">
        <f>SUM(Data_sheet_PTD!$N234:Q234)</f>
        <v>0</v>
      </c>
      <c r="R234" s="15">
        <f>SUM(Data_sheet_PTD!$N234:R234)</f>
        <v>0</v>
      </c>
      <c r="S234" s="15">
        <f>SUM(Data_sheet_PTD!$N234:S234)</f>
        <v>0</v>
      </c>
      <c r="T234" s="15">
        <f>SUM(Data_sheet_PTD!$N234:T234)</f>
        <v>0</v>
      </c>
      <c r="U234" s="15">
        <f>SUM(Data_sheet_PTD!$N234:U234)</f>
        <v>0</v>
      </c>
      <c r="V234" s="15">
        <f>SUM(Data_sheet_PTD!$N234:V234)</f>
        <v>0</v>
      </c>
      <c r="W234" s="15">
        <f>SUM(Data_sheet_PTD!$N234:W234)</f>
        <v>0</v>
      </c>
      <c r="X234" s="15">
        <f>SUM(Data_sheet_PTD!$N234:X234)</f>
        <v>0</v>
      </c>
      <c r="Y234" s="15">
        <f>SUM(Data_sheet_PTD!$N234:Y234)</f>
        <v>0</v>
      </c>
      <c r="Z234" s="16"/>
      <c r="AA234" s="15">
        <f>SUM(Data_sheet_PTD!$AA234:AA234)</f>
        <v>0</v>
      </c>
      <c r="AB234" s="15">
        <f>SUM(Data_sheet_PTD!$AA234:AB234)</f>
        <v>0</v>
      </c>
      <c r="AC234" s="15">
        <f>SUM(Data_sheet_PTD!$AA234:AC234)</f>
        <v>0</v>
      </c>
      <c r="AD234" s="15">
        <f>SUM(Data_sheet_PTD!$AA234:AD234)</f>
        <v>0</v>
      </c>
      <c r="AE234" s="15">
        <f>SUM(Data_sheet_PTD!$AA234:AE234)</f>
        <v>0</v>
      </c>
      <c r="AF234" s="15">
        <f>SUM(Data_sheet_PTD!$AA234:AF234)</f>
        <v>0</v>
      </c>
      <c r="AG234" s="15">
        <f>SUM(Data_sheet_PTD!$AA234:AG234)</f>
        <v>0</v>
      </c>
      <c r="AH234" s="15">
        <f>SUM(Data_sheet_PTD!$AA234:AH234)</f>
        <v>0</v>
      </c>
      <c r="AI234" s="15">
        <f>SUM(Data_sheet_PTD!$AA234:AI234)</f>
        <v>0</v>
      </c>
      <c r="AJ234" s="15">
        <f>SUM(Data_sheet_PTD!$AA234:AJ234)</f>
        <v>0</v>
      </c>
      <c r="AK234" s="15">
        <f>SUM(Data_sheet_PTD!$AA234:AK234)</f>
        <v>0</v>
      </c>
      <c r="AL234" s="15">
        <f>SUM(Data_sheet_PTD!$AA234:AL234)</f>
        <v>0</v>
      </c>
      <c r="AM234" s="16"/>
      <c r="AN234" s="15">
        <f>SUM(Data_sheet_PTD!$AN234:AN234)</f>
        <v>0</v>
      </c>
      <c r="AO234" s="15">
        <f>SUM(Data_sheet_PTD!$AN234:AO234)</f>
        <v>0</v>
      </c>
      <c r="AP234" s="15">
        <f>SUM(Data_sheet_PTD!$AN234:AP234)</f>
        <v>0</v>
      </c>
      <c r="AQ234" s="15">
        <f>SUM(Data_sheet_PTD!$AN234:AQ234)</f>
        <v>0</v>
      </c>
      <c r="AR234" s="15">
        <f>SUM(Data_sheet_PTD!$AN234:AR234)</f>
        <v>0</v>
      </c>
      <c r="AS234" s="15">
        <f>SUM(Data_sheet_PTD!$AN234:AS234)</f>
        <v>0</v>
      </c>
      <c r="AT234" s="15">
        <f>SUM(Data_sheet_PTD!$AN234:AT234)</f>
        <v>0</v>
      </c>
      <c r="AU234" s="15">
        <f>SUM(Data_sheet_PTD!$AN234:AU234)</f>
        <v>0</v>
      </c>
      <c r="AV234" s="15">
        <f>SUM(Data_sheet_PTD!$AN234:AV234)</f>
        <v>0</v>
      </c>
      <c r="AW234" s="15">
        <f>SUM(Data_sheet_PTD!$AN234:AW234)</f>
        <v>0</v>
      </c>
      <c r="AX234" s="15">
        <f>SUM(Data_sheet_PTD!$AN234:AX234)</f>
        <v>0</v>
      </c>
      <c r="AY234" s="15">
        <f>SUM(Data_sheet_PTD!$AN234:AY234)</f>
        <v>0</v>
      </c>
      <c r="AZ234" s="16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17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3"/>
      <c r="DA234" s="15">
        <f>SUM(Data_sheet_PTD!DA234:$DA234)</f>
        <v>0</v>
      </c>
      <c r="DB234" s="15">
        <f>SUM(Data_sheet_PTD!$DA234:DB234)</f>
        <v>0</v>
      </c>
      <c r="DC234" s="15">
        <f>SUM(Data_sheet_PTD!$DA234:DC234)</f>
        <v>0</v>
      </c>
      <c r="DD234" s="15">
        <f>SUM(Data_sheet_PTD!$DA234:DD234)</f>
        <v>0</v>
      </c>
      <c r="DE234" s="15">
        <f>SUM(Data_sheet_PTD!$DA234:DE234)</f>
        <v>0</v>
      </c>
      <c r="DF234" s="15">
        <f>SUM(Data_sheet_PTD!$DA234:DF234)</f>
        <v>0</v>
      </c>
      <c r="DG234" s="15">
        <f>SUM(Data_sheet_PTD!$DA234:DG234)</f>
        <v>0</v>
      </c>
      <c r="DH234" s="15">
        <f>SUM(Data_sheet_PTD!$DA234:DH234)</f>
        <v>0</v>
      </c>
      <c r="DI234" s="15">
        <f>SUM(Data_sheet_PTD!$DA234:DI234)</f>
        <v>0</v>
      </c>
      <c r="DJ234" s="15">
        <f>SUM(Data_sheet_PTD!$DA234:DJ234)</f>
        <v>0</v>
      </c>
      <c r="DK234" s="15">
        <f>SUM(Data_sheet_PTD!$DA234:DK234)</f>
        <v>0</v>
      </c>
      <c r="DL234" s="15">
        <f>SUM(Data_sheet_PTD!$DA234:DL234)</f>
        <v>0</v>
      </c>
      <c r="DM234" s="13"/>
      <c r="DN234" s="15">
        <f>SUM(Data_sheet_PTD!$DN234:DN234)</f>
        <v>0</v>
      </c>
      <c r="DO234" s="15">
        <f>SUM(Data_sheet_PTD!$DN234:DO234)</f>
        <v>0</v>
      </c>
      <c r="DP234" s="15">
        <f>SUM(Data_sheet_PTD!$DN234:DP234)</f>
        <v>0</v>
      </c>
      <c r="DQ234" s="15">
        <f>SUM(Data_sheet_PTD!$DN234:DQ234)</f>
        <v>0</v>
      </c>
      <c r="DR234" s="15">
        <f>SUM(Data_sheet_PTD!$DN234:DR234)</f>
        <v>0</v>
      </c>
      <c r="DS234" s="15">
        <f>SUM(Data_sheet_PTD!$DN234:DS234)</f>
        <v>0</v>
      </c>
      <c r="DT234" s="15">
        <f>SUM(Data_sheet_PTD!$DN234:DT234)</f>
        <v>0</v>
      </c>
      <c r="DU234" s="15">
        <f>SUM(Data_sheet_PTD!$DN234:DU234)</f>
        <v>0</v>
      </c>
      <c r="DV234" s="15">
        <f>SUM(Data_sheet_PTD!$DN234:DV234)</f>
        <v>0</v>
      </c>
      <c r="DW234" s="15">
        <f>SUM(Data_sheet_PTD!$DN234:DW234)</f>
        <v>0</v>
      </c>
      <c r="DX234" s="15">
        <f>SUM(Data_sheet_PTD!$DN234:DX234)</f>
        <v>0</v>
      </c>
      <c r="DY234" s="15">
        <f>SUM(Data_sheet_PTD!$DN234:DY234)</f>
        <v>0</v>
      </c>
      <c r="DZ234" s="13"/>
      <c r="EB234" s="22">
        <f t="shared" si="25"/>
        <v>0</v>
      </c>
      <c r="EC234" s="22">
        <f t="shared" si="25"/>
        <v>0</v>
      </c>
      <c r="ED234" s="22">
        <f t="shared" si="25"/>
        <v>0</v>
      </c>
      <c r="EE234" s="22">
        <f t="shared" si="25"/>
        <v>0</v>
      </c>
      <c r="EF234" s="22">
        <f t="shared" si="25"/>
        <v>0</v>
      </c>
      <c r="EG234" s="22">
        <f t="shared" si="25"/>
        <v>0</v>
      </c>
      <c r="EH234" s="22">
        <f t="shared" si="25"/>
        <v>0</v>
      </c>
      <c r="EI234" s="22">
        <f t="shared" si="25"/>
        <v>0</v>
      </c>
      <c r="EJ234" s="22">
        <f t="shared" si="25"/>
        <v>0</v>
      </c>
      <c r="EK234" s="22">
        <f t="shared" si="24"/>
        <v>0</v>
      </c>
      <c r="EL234" s="22">
        <f t="shared" si="24"/>
        <v>0</v>
      </c>
      <c r="EM234" s="22">
        <f t="shared" si="24"/>
        <v>0</v>
      </c>
    </row>
    <row r="235" spans="12:143" x14ac:dyDescent="0.3">
      <c r="L235" s="7"/>
      <c r="M235" t="s">
        <v>216</v>
      </c>
      <c r="N235" s="15">
        <f>SUM(Data_sheet_PTD!$N235:N235)</f>
        <v>0</v>
      </c>
      <c r="O235" s="15">
        <f>SUM(Data_sheet_PTD!$N235:O235)</f>
        <v>0</v>
      </c>
      <c r="P235" s="15">
        <f>SUM(Data_sheet_PTD!$N235:P235)</f>
        <v>0</v>
      </c>
      <c r="Q235" s="15">
        <f>SUM(Data_sheet_PTD!$N235:Q235)</f>
        <v>0</v>
      </c>
      <c r="R235" s="15">
        <f>SUM(Data_sheet_PTD!$N235:R235)</f>
        <v>0</v>
      </c>
      <c r="S235" s="15">
        <f>SUM(Data_sheet_PTD!$N235:S235)</f>
        <v>0</v>
      </c>
      <c r="T235" s="15">
        <f>SUM(Data_sheet_PTD!$N235:T235)</f>
        <v>0</v>
      </c>
      <c r="U235" s="15">
        <f>SUM(Data_sheet_PTD!$N235:U235)</f>
        <v>0</v>
      </c>
      <c r="V235" s="15">
        <f>SUM(Data_sheet_PTD!$N235:V235)</f>
        <v>0</v>
      </c>
      <c r="W235" s="15">
        <f>SUM(Data_sheet_PTD!$N235:W235)</f>
        <v>0</v>
      </c>
      <c r="X235" s="15">
        <f>SUM(Data_sheet_PTD!$N235:X235)</f>
        <v>0</v>
      </c>
      <c r="Y235" s="15">
        <f>SUM(Data_sheet_PTD!$N235:Y235)</f>
        <v>0</v>
      </c>
      <c r="Z235" s="16"/>
      <c r="AA235" s="15">
        <f>SUM(Data_sheet_PTD!$AA235:AA235)</f>
        <v>0</v>
      </c>
      <c r="AB235" s="15">
        <f>SUM(Data_sheet_PTD!$AA235:AB235)</f>
        <v>0</v>
      </c>
      <c r="AC235" s="15">
        <f>SUM(Data_sheet_PTD!$AA235:AC235)</f>
        <v>0</v>
      </c>
      <c r="AD235" s="15">
        <f>SUM(Data_sheet_PTD!$AA235:AD235)</f>
        <v>0</v>
      </c>
      <c r="AE235" s="15">
        <f>SUM(Data_sheet_PTD!$AA235:AE235)</f>
        <v>0</v>
      </c>
      <c r="AF235" s="15">
        <f>SUM(Data_sheet_PTD!$AA235:AF235)</f>
        <v>0</v>
      </c>
      <c r="AG235" s="15">
        <f>SUM(Data_sheet_PTD!$AA235:AG235)</f>
        <v>0</v>
      </c>
      <c r="AH235" s="15">
        <f>SUM(Data_sheet_PTD!$AA235:AH235)</f>
        <v>0</v>
      </c>
      <c r="AI235" s="15">
        <f>SUM(Data_sheet_PTD!$AA235:AI235)</f>
        <v>0</v>
      </c>
      <c r="AJ235" s="15">
        <f>SUM(Data_sheet_PTD!$AA235:AJ235)</f>
        <v>0</v>
      </c>
      <c r="AK235" s="15">
        <f>SUM(Data_sheet_PTD!$AA235:AK235)</f>
        <v>0</v>
      </c>
      <c r="AL235" s="15">
        <f>SUM(Data_sheet_PTD!$AA235:AL235)</f>
        <v>0</v>
      </c>
      <c r="AM235" s="16"/>
      <c r="AN235" s="15">
        <f>SUM(Data_sheet_PTD!$AN235:AN235)</f>
        <v>0</v>
      </c>
      <c r="AO235" s="15">
        <f>SUM(Data_sheet_PTD!$AN235:AO235)</f>
        <v>0</v>
      </c>
      <c r="AP235" s="15">
        <f>SUM(Data_sheet_PTD!$AN235:AP235)</f>
        <v>0</v>
      </c>
      <c r="AQ235" s="15">
        <f>SUM(Data_sheet_PTD!$AN235:AQ235)</f>
        <v>0</v>
      </c>
      <c r="AR235" s="15">
        <f>SUM(Data_sheet_PTD!$AN235:AR235)</f>
        <v>0</v>
      </c>
      <c r="AS235" s="15">
        <f>SUM(Data_sheet_PTD!$AN235:AS235)</f>
        <v>0</v>
      </c>
      <c r="AT235" s="15">
        <f>SUM(Data_sheet_PTD!$AN235:AT235)</f>
        <v>0</v>
      </c>
      <c r="AU235" s="15">
        <f>SUM(Data_sheet_PTD!$AN235:AU235)</f>
        <v>0</v>
      </c>
      <c r="AV235" s="15">
        <f>SUM(Data_sheet_PTD!$AN235:AV235)</f>
        <v>0</v>
      </c>
      <c r="AW235" s="15">
        <f>SUM(Data_sheet_PTD!$AN235:AW235)</f>
        <v>0</v>
      </c>
      <c r="AX235" s="15">
        <f>SUM(Data_sheet_PTD!$AN235:AX235)</f>
        <v>0</v>
      </c>
      <c r="AY235" s="15">
        <f>SUM(Data_sheet_PTD!$AN235:AY235)</f>
        <v>0</v>
      </c>
      <c r="AZ235" s="16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17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3"/>
      <c r="DA235" s="15">
        <f>SUM(Data_sheet_PTD!DA235:$DA235)</f>
        <v>0</v>
      </c>
      <c r="DB235" s="15">
        <f>SUM(Data_sheet_PTD!$DA235:DB235)</f>
        <v>0</v>
      </c>
      <c r="DC235" s="15">
        <f>SUM(Data_sheet_PTD!$DA235:DC235)</f>
        <v>0</v>
      </c>
      <c r="DD235" s="15">
        <f>SUM(Data_sheet_PTD!$DA235:DD235)</f>
        <v>0</v>
      </c>
      <c r="DE235" s="15">
        <f>SUM(Data_sheet_PTD!$DA235:DE235)</f>
        <v>0</v>
      </c>
      <c r="DF235" s="15">
        <f>SUM(Data_sheet_PTD!$DA235:DF235)</f>
        <v>0</v>
      </c>
      <c r="DG235" s="15">
        <f>SUM(Data_sheet_PTD!$DA235:DG235)</f>
        <v>0</v>
      </c>
      <c r="DH235" s="15">
        <f>SUM(Data_sheet_PTD!$DA235:DH235)</f>
        <v>0</v>
      </c>
      <c r="DI235" s="15">
        <f>SUM(Data_sheet_PTD!$DA235:DI235)</f>
        <v>0</v>
      </c>
      <c r="DJ235" s="15">
        <f>SUM(Data_sheet_PTD!$DA235:DJ235)</f>
        <v>0</v>
      </c>
      <c r="DK235" s="15">
        <f>SUM(Data_sheet_PTD!$DA235:DK235)</f>
        <v>0</v>
      </c>
      <c r="DL235" s="15">
        <f>SUM(Data_sheet_PTD!$DA235:DL235)</f>
        <v>0</v>
      </c>
      <c r="DM235" s="13"/>
      <c r="DN235" s="15">
        <f>SUM(Data_sheet_PTD!$DN235:DN235)</f>
        <v>0</v>
      </c>
      <c r="DO235" s="15">
        <f>SUM(Data_sheet_PTD!$DN235:DO235)</f>
        <v>0</v>
      </c>
      <c r="DP235" s="15">
        <f>SUM(Data_sheet_PTD!$DN235:DP235)</f>
        <v>0</v>
      </c>
      <c r="DQ235" s="15">
        <f>SUM(Data_sheet_PTD!$DN235:DQ235)</f>
        <v>0</v>
      </c>
      <c r="DR235" s="15">
        <f>SUM(Data_sheet_PTD!$DN235:DR235)</f>
        <v>0</v>
      </c>
      <c r="DS235" s="15">
        <f>SUM(Data_sheet_PTD!$DN235:DS235)</f>
        <v>0</v>
      </c>
      <c r="DT235" s="15">
        <f>SUM(Data_sheet_PTD!$DN235:DT235)</f>
        <v>0</v>
      </c>
      <c r="DU235" s="15">
        <f>SUM(Data_sheet_PTD!$DN235:DU235)</f>
        <v>0</v>
      </c>
      <c r="DV235" s="15">
        <f>SUM(Data_sheet_PTD!$DN235:DV235)</f>
        <v>0</v>
      </c>
      <c r="DW235" s="15">
        <f>SUM(Data_sheet_PTD!$DN235:DW235)</f>
        <v>0</v>
      </c>
      <c r="DX235" s="15">
        <f>SUM(Data_sheet_PTD!$DN235:DX235)</f>
        <v>0</v>
      </c>
      <c r="DY235" s="15">
        <f>SUM(Data_sheet_PTD!$DN235:DY235)</f>
        <v>0</v>
      </c>
      <c r="DZ235" s="13"/>
      <c r="EB235" s="22">
        <f t="shared" si="25"/>
        <v>0</v>
      </c>
      <c r="EC235" s="22">
        <f t="shared" si="25"/>
        <v>0</v>
      </c>
      <c r="ED235" s="22">
        <f t="shared" si="25"/>
        <v>0</v>
      </c>
      <c r="EE235" s="22">
        <f t="shared" si="25"/>
        <v>0</v>
      </c>
      <c r="EF235" s="22">
        <f t="shared" si="25"/>
        <v>0</v>
      </c>
      <c r="EG235" s="22">
        <f t="shared" si="25"/>
        <v>0</v>
      </c>
      <c r="EH235" s="22">
        <f t="shared" si="25"/>
        <v>0</v>
      </c>
      <c r="EI235" s="22">
        <f t="shared" si="25"/>
        <v>0</v>
      </c>
      <c r="EJ235" s="22">
        <f t="shared" si="25"/>
        <v>0</v>
      </c>
      <c r="EK235" s="22">
        <f t="shared" si="24"/>
        <v>0</v>
      </c>
      <c r="EL235" s="22">
        <f t="shared" si="24"/>
        <v>0</v>
      </c>
      <c r="EM235" s="22">
        <f t="shared" si="24"/>
        <v>0</v>
      </c>
    </row>
    <row r="236" spans="12:143" x14ac:dyDescent="0.3">
      <c r="L236" s="7"/>
      <c r="M236" t="s">
        <v>344</v>
      </c>
      <c r="N236" s="15">
        <f>SUM(Data_sheet_PTD!$N236:N236)</f>
        <v>0</v>
      </c>
      <c r="O236" s="15">
        <f>SUM(Data_sheet_PTD!$N236:O236)</f>
        <v>0</v>
      </c>
      <c r="P236" s="15">
        <f>SUM(Data_sheet_PTD!$N236:P236)</f>
        <v>0</v>
      </c>
      <c r="Q236" s="15">
        <f>SUM(Data_sheet_PTD!$N236:Q236)</f>
        <v>0</v>
      </c>
      <c r="R236" s="15">
        <f>SUM(Data_sheet_PTD!$N236:R236)</f>
        <v>0</v>
      </c>
      <c r="S236" s="15">
        <f>SUM(Data_sheet_PTD!$N236:S236)</f>
        <v>0</v>
      </c>
      <c r="T236" s="15">
        <f>SUM(Data_sheet_PTD!$N236:T236)</f>
        <v>0</v>
      </c>
      <c r="U236" s="15">
        <f>SUM(Data_sheet_PTD!$N236:U236)</f>
        <v>0</v>
      </c>
      <c r="V236" s="15">
        <f>SUM(Data_sheet_PTD!$N236:V236)</f>
        <v>0</v>
      </c>
      <c r="W236" s="15">
        <f>SUM(Data_sheet_PTD!$N236:W236)</f>
        <v>0</v>
      </c>
      <c r="X236" s="15">
        <f>SUM(Data_sheet_PTD!$N236:X236)</f>
        <v>0</v>
      </c>
      <c r="Y236" s="15">
        <f>SUM(Data_sheet_PTD!$N236:Y236)</f>
        <v>0</v>
      </c>
      <c r="Z236" s="16"/>
      <c r="AA236" s="15">
        <f>SUM(Data_sheet_PTD!$AA236:AA236)</f>
        <v>0</v>
      </c>
      <c r="AB236" s="15">
        <f>SUM(Data_sheet_PTD!$AA236:AB236)</f>
        <v>0</v>
      </c>
      <c r="AC236" s="15">
        <f>SUM(Data_sheet_PTD!$AA236:AC236)</f>
        <v>0</v>
      </c>
      <c r="AD236" s="15">
        <f>SUM(Data_sheet_PTD!$AA236:AD236)</f>
        <v>0</v>
      </c>
      <c r="AE236" s="15">
        <f>SUM(Data_sheet_PTD!$AA236:AE236)</f>
        <v>0</v>
      </c>
      <c r="AF236" s="15">
        <f>SUM(Data_sheet_PTD!$AA236:AF236)</f>
        <v>0</v>
      </c>
      <c r="AG236" s="15">
        <f>SUM(Data_sheet_PTD!$AA236:AG236)</f>
        <v>0</v>
      </c>
      <c r="AH236" s="15">
        <f>SUM(Data_sheet_PTD!$AA236:AH236)</f>
        <v>0</v>
      </c>
      <c r="AI236" s="15">
        <f>SUM(Data_sheet_PTD!$AA236:AI236)</f>
        <v>0</v>
      </c>
      <c r="AJ236" s="15">
        <f>SUM(Data_sheet_PTD!$AA236:AJ236)</f>
        <v>0</v>
      </c>
      <c r="AK236" s="15">
        <f>SUM(Data_sheet_PTD!$AA236:AK236)</f>
        <v>0</v>
      </c>
      <c r="AL236" s="15">
        <f>SUM(Data_sheet_PTD!$AA236:AL236)</f>
        <v>0</v>
      </c>
      <c r="AM236" s="16"/>
      <c r="AN236" s="15">
        <f>SUM(Data_sheet_PTD!$AN236:AN236)</f>
        <v>0</v>
      </c>
      <c r="AO236" s="15">
        <f>SUM(Data_sheet_PTD!$AN236:AO236)</f>
        <v>0</v>
      </c>
      <c r="AP236" s="15">
        <f>SUM(Data_sheet_PTD!$AN236:AP236)</f>
        <v>0</v>
      </c>
      <c r="AQ236" s="15">
        <f>SUM(Data_sheet_PTD!$AN236:AQ236)</f>
        <v>0</v>
      </c>
      <c r="AR236" s="15">
        <f>SUM(Data_sheet_PTD!$AN236:AR236)</f>
        <v>0</v>
      </c>
      <c r="AS236" s="15">
        <f>SUM(Data_sheet_PTD!$AN236:AS236)</f>
        <v>0</v>
      </c>
      <c r="AT236" s="15">
        <f>SUM(Data_sheet_PTD!$AN236:AT236)</f>
        <v>0</v>
      </c>
      <c r="AU236" s="15">
        <f>SUM(Data_sheet_PTD!$AN236:AU236)</f>
        <v>0</v>
      </c>
      <c r="AV236" s="15">
        <f>SUM(Data_sheet_PTD!$AN236:AV236)</f>
        <v>0</v>
      </c>
      <c r="AW236" s="15">
        <f>SUM(Data_sheet_PTD!$AN236:AW236)</f>
        <v>0</v>
      </c>
      <c r="AX236" s="15">
        <f>SUM(Data_sheet_PTD!$AN236:AX236)</f>
        <v>0</v>
      </c>
      <c r="AY236" s="15">
        <f>SUM(Data_sheet_PTD!$AN236:AY236)</f>
        <v>0</v>
      </c>
      <c r="AZ236" s="16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17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3"/>
      <c r="DA236" s="15">
        <f>SUM(Data_sheet_PTD!DA236:$DA236)</f>
        <v>0</v>
      </c>
      <c r="DB236" s="15">
        <f>SUM(Data_sheet_PTD!$DA236:DB236)</f>
        <v>0</v>
      </c>
      <c r="DC236" s="15">
        <f>SUM(Data_sheet_PTD!$DA236:DC236)</f>
        <v>0</v>
      </c>
      <c r="DD236" s="15">
        <f>SUM(Data_sheet_PTD!$DA236:DD236)</f>
        <v>0</v>
      </c>
      <c r="DE236" s="15">
        <f>SUM(Data_sheet_PTD!$DA236:DE236)</f>
        <v>0</v>
      </c>
      <c r="DF236" s="15">
        <f>SUM(Data_sheet_PTD!$DA236:DF236)</f>
        <v>0</v>
      </c>
      <c r="DG236" s="15">
        <f>SUM(Data_sheet_PTD!$DA236:DG236)</f>
        <v>0</v>
      </c>
      <c r="DH236" s="15">
        <f>SUM(Data_sheet_PTD!$DA236:DH236)</f>
        <v>0</v>
      </c>
      <c r="DI236" s="15">
        <f>SUM(Data_sheet_PTD!$DA236:DI236)</f>
        <v>0</v>
      </c>
      <c r="DJ236" s="15">
        <f>SUM(Data_sheet_PTD!$DA236:DJ236)</f>
        <v>0</v>
      </c>
      <c r="DK236" s="15">
        <f>SUM(Data_sheet_PTD!$DA236:DK236)</f>
        <v>0</v>
      </c>
      <c r="DL236" s="15">
        <f>SUM(Data_sheet_PTD!$DA236:DL236)</f>
        <v>0</v>
      </c>
      <c r="DM236" s="13"/>
      <c r="DN236" s="15">
        <f>SUM(Data_sheet_PTD!$DN236:DN236)</f>
        <v>0</v>
      </c>
      <c r="DO236" s="15">
        <f>SUM(Data_sheet_PTD!$DN236:DO236)</f>
        <v>0</v>
      </c>
      <c r="DP236" s="15">
        <f>SUM(Data_sheet_PTD!$DN236:DP236)</f>
        <v>0</v>
      </c>
      <c r="DQ236" s="15">
        <f>SUM(Data_sheet_PTD!$DN236:DQ236)</f>
        <v>0</v>
      </c>
      <c r="DR236" s="15">
        <f>SUM(Data_sheet_PTD!$DN236:DR236)</f>
        <v>0</v>
      </c>
      <c r="DS236" s="15">
        <f>SUM(Data_sheet_PTD!$DN236:DS236)</f>
        <v>0</v>
      </c>
      <c r="DT236" s="15">
        <f>SUM(Data_sheet_PTD!$DN236:DT236)</f>
        <v>0</v>
      </c>
      <c r="DU236" s="15">
        <f>SUM(Data_sheet_PTD!$DN236:DU236)</f>
        <v>0</v>
      </c>
      <c r="DV236" s="15">
        <f>SUM(Data_sheet_PTD!$DN236:DV236)</f>
        <v>0</v>
      </c>
      <c r="DW236" s="15">
        <f>SUM(Data_sheet_PTD!$DN236:DW236)</f>
        <v>0</v>
      </c>
      <c r="DX236" s="15">
        <f>SUM(Data_sheet_PTD!$DN236:DX236)</f>
        <v>0</v>
      </c>
      <c r="DY236" s="15">
        <f>SUM(Data_sheet_PTD!$DN236:DY236)</f>
        <v>0</v>
      </c>
      <c r="DZ236" s="13"/>
      <c r="EB236" s="22">
        <f t="shared" si="25"/>
        <v>0</v>
      </c>
      <c r="EC236" s="22">
        <f t="shared" si="25"/>
        <v>0</v>
      </c>
      <c r="ED236" s="22">
        <f t="shared" si="25"/>
        <v>0</v>
      </c>
      <c r="EE236" s="22">
        <f t="shared" si="25"/>
        <v>0</v>
      </c>
      <c r="EF236" s="22">
        <f t="shared" si="25"/>
        <v>0</v>
      </c>
      <c r="EG236" s="22">
        <f t="shared" si="25"/>
        <v>0</v>
      </c>
      <c r="EH236" s="22">
        <f t="shared" si="25"/>
        <v>0</v>
      </c>
      <c r="EI236" s="22">
        <f t="shared" si="25"/>
        <v>0</v>
      </c>
      <c r="EJ236" s="22">
        <f t="shared" si="25"/>
        <v>0</v>
      </c>
      <c r="EK236" s="22">
        <f t="shared" si="24"/>
        <v>0</v>
      </c>
      <c r="EL236" s="22">
        <f t="shared" si="24"/>
        <v>0</v>
      </c>
      <c r="EM236" s="22">
        <f t="shared" si="24"/>
        <v>0</v>
      </c>
    </row>
    <row r="237" spans="12:143" x14ac:dyDescent="0.3">
      <c r="L237" s="7"/>
      <c r="M237" t="s">
        <v>345</v>
      </c>
      <c r="N237" s="15">
        <f>SUM(Data_sheet_PTD!$N237:N237)</f>
        <v>0</v>
      </c>
      <c r="O237" s="15">
        <f>SUM(Data_sheet_PTD!$N237:O237)</f>
        <v>0</v>
      </c>
      <c r="P237" s="15">
        <f>SUM(Data_sheet_PTD!$N237:P237)</f>
        <v>0</v>
      </c>
      <c r="Q237" s="15">
        <f>SUM(Data_sheet_PTD!$N237:Q237)</f>
        <v>0</v>
      </c>
      <c r="R237" s="15">
        <f>SUM(Data_sheet_PTD!$N237:R237)</f>
        <v>0</v>
      </c>
      <c r="S237" s="15">
        <f>SUM(Data_sheet_PTD!$N237:S237)</f>
        <v>0</v>
      </c>
      <c r="T237" s="15">
        <f>SUM(Data_sheet_PTD!$N237:T237)</f>
        <v>0</v>
      </c>
      <c r="U237" s="15">
        <f>SUM(Data_sheet_PTD!$N237:U237)</f>
        <v>0</v>
      </c>
      <c r="V237" s="15">
        <f>SUM(Data_sheet_PTD!$N237:V237)</f>
        <v>0</v>
      </c>
      <c r="W237" s="15">
        <f>SUM(Data_sheet_PTD!$N237:W237)</f>
        <v>0</v>
      </c>
      <c r="X237" s="15">
        <f>SUM(Data_sheet_PTD!$N237:X237)</f>
        <v>0</v>
      </c>
      <c r="Y237" s="15">
        <f>SUM(Data_sheet_PTD!$N237:Y237)</f>
        <v>0</v>
      </c>
      <c r="Z237" s="16"/>
      <c r="AA237" s="15">
        <f>SUM(Data_sheet_PTD!$AA237:AA237)</f>
        <v>0</v>
      </c>
      <c r="AB237" s="15">
        <f>SUM(Data_sheet_PTD!$AA237:AB237)</f>
        <v>0</v>
      </c>
      <c r="AC237" s="15">
        <f>SUM(Data_sheet_PTD!$AA237:AC237)</f>
        <v>0</v>
      </c>
      <c r="AD237" s="15">
        <f>SUM(Data_sheet_PTD!$AA237:AD237)</f>
        <v>0</v>
      </c>
      <c r="AE237" s="15">
        <f>SUM(Data_sheet_PTD!$AA237:AE237)</f>
        <v>0</v>
      </c>
      <c r="AF237" s="15">
        <f>SUM(Data_sheet_PTD!$AA237:AF237)</f>
        <v>0</v>
      </c>
      <c r="AG237" s="15">
        <f>SUM(Data_sheet_PTD!$AA237:AG237)</f>
        <v>0</v>
      </c>
      <c r="AH237" s="15">
        <f>SUM(Data_sheet_PTD!$AA237:AH237)</f>
        <v>0</v>
      </c>
      <c r="AI237" s="15">
        <f>SUM(Data_sheet_PTD!$AA237:AI237)</f>
        <v>0</v>
      </c>
      <c r="AJ237" s="15">
        <f>SUM(Data_sheet_PTD!$AA237:AJ237)</f>
        <v>0</v>
      </c>
      <c r="AK237" s="15">
        <f>SUM(Data_sheet_PTD!$AA237:AK237)</f>
        <v>0</v>
      </c>
      <c r="AL237" s="15">
        <f>SUM(Data_sheet_PTD!$AA237:AL237)</f>
        <v>0</v>
      </c>
      <c r="AM237" s="16"/>
      <c r="AN237" s="15">
        <f>SUM(Data_sheet_PTD!$AN237:AN237)</f>
        <v>0</v>
      </c>
      <c r="AO237" s="15">
        <f>SUM(Data_sheet_PTD!$AN237:AO237)</f>
        <v>0</v>
      </c>
      <c r="AP237" s="15">
        <f>SUM(Data_sheet_PTD!$AN237:AP237)</f>
        <v>0</v>
      </c>
      <c r="AQ237" s="15">
        <f>SUM(Data_sheet_PTD!$AN237:AQ237)</f>
        <v>0</v>
      </c>
      <c r="AR237" s="15">
        <f>SUM(Data_sheet_PTD!$AN237:AR237)</f>
        <v>0</v>
      </c>
      <c r="AS237" s="15">
        <f>SUM(Data_sheet_PTD!$AN237:AS237)</f>
        <v>0</v>
      </c>
      <c r="AT237" s="15">
        <f>SUM(Data_sheet_PTD!$AN237:AT237)</f>
        <v>0</v>
      </c>
      <c r="AU237" s="15">
        <f>SUM(Data_sheet_PTD!$AN237:AU237)</f>
        <v>0</v>
      </c>
      <c r="AV237" s="15">
        <f>SUM(Data_sheet_PTD!$AN237:AV237)</f>
        <v>0</v>
      </c>
      <c r="AW237" s="15">
        <f>SUM(Data_sheet_PTD!$AN237:AW237)</f>
        <v>0</v>
      </c>
      <c r="AX237" s="15">
        <f>SUM(Data_sheet_PTD!$AN237:AX237)</f>
        <v>0</v>
      </c>
      <c r="AY237" s="15">
        <f>SUM(Data_sheet_PTD!$AN237:AY237)</f>
        <v>0</v>
      </c>
      <c r="AZ237" s="16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17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3"/>
      <c r="DA237" s="15">
        <f>SUM(Data_sheet_PTD!DA237:$DA237)</f>
        <v>0</v>
      </c>
      <c r="DB237" s="15">
        <f>SUM(Data_sheet_PTD!$DA237:DB237)</f>
        <v>0</v>
      </c>
      <c r="DC237" s="15">
        <f>SUM(Data_sheet_PTD!$DA237:DC237)</f>
        <v>0</v>
      </c>
      <c r="DD237" s="15">
        <f>SUM(Data_sheet_PTD!$DA237:DD237)</f>
        <v>0</v>
      </c>
      <c r="DE237" s="15">
        <f>SUM(Data_sheet_PTD!$DA237:DE237)</f>
        <v>0</v>
      </c>
      <c r="DF237" s="15">
        <f>SUM(Data_sheet_PTD!$DA237:DF237)</f>
        <v>0</v>
      </c>
      <c r="DG237" s="15">
        <f>SUM(Data_sheet_PTD!$DA237:DG237)</f>
        <v>0</v>
      </c>
      <c r="DH237" s="15">
        <f>SUM(Data_sheet_PTD!$DA237:DH237)</f>
        <v>0</v>
      </c>
      <c r="DI237" s="15">
        <f>SUM(Data_sheet_PTD!$DA237:DI237)</f>
        <v>0</v>
      </c>
      <c r="DJ237" s="15">
        <f>SUM(Data_sheet_PTD!$DA237:DJ237)</f>
        <v>0</v>
      </c>
      <c r="DK237" s="15">
        <f>SUM(Data_sheet_PTD!$DA237:DK237)</f>
        <v>0</v>
      </c>
      <c r="DL237" s="15">
        <f>SUM(Data_sheet_PTD!$DA237:DL237)</f>
        <v>0</v>
      </c>
      <c r="DM237" s="13"/>
      <c r="DN237" s="15">
        <f>SUM(Data_sheet_PTD!$DN237:DN237)</f>
        <v>0</v>
      </c>
      <c r="DO237" s="15">
        <f>SUM(Data_sheet_PTD!$DN237:DO237)</f>
        <v>0</v>
      </c>
      <c r="DP237" s="15">
        <f>SUM(Data_sheet_PTD!$DN237:DP237)</f>
        <v>0</v>
      </c>
      <c r="DQ237" s="15">
        <f>SUM(Data_sheet_PTD!$DN237:DQ237)</f>
        <v>0</v>
      </c>
      <c r="DR237" s="15">
        <f>SUM(Data_sheet_PTD!$DN237:DR237)</f>
        <v>0</v>
      </c>
      <c r="DS237" s="15">
        <f>SUM(Data_sheet_PTD!$DN237:DS237)</f>
        <v>0</v>
      </c>
      <c r="DT237" s="15">
        <f>SUM(Data_sheet_PTD!$DN237:DT237)</f>
        <v>0</v>
      </c>
      <c r="DU237" s="15">
        <f>SUM(Data_sheet_PTD!$DN237:DU237)</f>
        <v>0</v>
      </c>
      <c r="DV237" s="15">
        <f>SUM(Data_sheet_PTD!$DN237:DV237)</f>
        <v>0</v>
      </c>
      <c r="DW237" s="15">
        <f>SUM(Data_sheet_PTD!$DN237:DW237)</f>
        <v>0</v>
      </c>
      <c r="DX237" s="15">
        <f>SUM(Data_sheet_PTD!$DN237:DX237)</f>
        <v>0</v>
      </c>
      <c r="DY237" s="15">
        <f>SUM(Data_sheet_PTD!$DN237:DY237)</f>
        <v>0</v>
      </c>
      <c r="DZ237" s="13"/>
      <c r="EB237" s="22">
        <f t="shared" si="25"/>
        <v>0</v>
      </c>
      <c r="EC237" s="22">
        <f t="shared" si="25"/>
        <v>0</v>
      </c>
      <c r="ED237" s="22">
        <f t="shared" si="25"/>
        <v>0</v>
      </c>
      <c r="EE237" s="22">
        <f t="shared" si="25"/>
        <v>0</v>
      </c>
      <c r="EF237" s="22">
        <f t="shared" si="25"/>
        <v>0</v>
      </c>
      <c r="EG237" s="22">
        <f t="shared" si="25"/>
        <v>0</v>
      </c>
      <c r="EH237" s="22">
        <f t="shared" si="25"/>
        <v>0</v>
      </c>
      <c r="EI237" s="22">
        <f t="shared" si="25"/>
        <v>0</v>
      </c>
      <c r="EJ237" s="22">
        <f t="shared" si="25"/>
        <v>0</v>
      </c>
      <c r="EK237" s="22">
        <f t="shared" si="24"/>
        <v>0</v>
      </c>
      <c r="EL237" s="22">
        <f t="shared" si="24"/>
        <v>0</v>
      </c>
      <c r="EM237" s="22">
        <f t="shared" si="24"/>
        <v>0</v>
      </c>
    </row>
    <row r="238" spans="12:143" x14ac:dyDescent="0.3">
      <c r="L238" s="7"/>
      <c r="M238" t="s">
        <v>217</v>
      </c>
      <c r="N238" s="15">
        <f>SUM(Data_sheet_PTD!$N238:N238)</f>
        <v>0</v>
      </c>
      <c r="O238" s="15">
        <f>SUM(Data_sheet_PTD!$N238:O238)</f>
        <v>0</v>
      </c>
      <c r="P238" s="15">
        <f>SUM(Data_sheet_PTD!$N238:P238)</f>
        <v>0</v>
      </c>
      <c r="Q238" s="15">
        <f>SUM(Data_sheet_PTD!$N238:Q238)</f>
        <v>0</v>
      </c>
      <c r="R238" s="15">
        <f>SUM(Data_sheet_PTD!$N238:R238)</f>
        <v>0</v>
      </c>
      <c r="S238" s="15">
        <f>SUM(Data_sheet_PTD!$N238:S238)</f>
        <v>0</v>
      </c>
      <c r="T238" s="15">
        <f>SUM(Data_sheet_PTD!$N238:T238)</f>
        <v>0</v>
      </c>
      <c r="U238" s="15">
        <f>SUM(Data_sheet_PTD!$N238:U238)</f>
        <v>0</v>
      </c>
      <c r="V238" s="15">
        <f>SUM(Data_sheet_PTD!$N238:V238)</f>
        <v>0</v>
      </c>
      <c r="W238" s="15">
        <f>SUM(Data_sheet_PTD!$N238:W238)</f>
        <v>0</v>
      </c>
      <c r="X238" s="15">
        <f>SUM(Data_sheet_PTD!$N238:X238)</f>
        <v>0</v>
      </c>
      <c r="Y238" s="15">
        <f>SUM(Data_sheet_PTD!$N238:Y238)</f>
        <v>0</v>
      </c>
      <c r="Z238" s="16"/>
      <c r="AA238" s="15">
        <f>SUM(Data_sheet_PTD!$AA238:AA238)</f>
        <v>0</v>
      </c>
      <c r="AB238" s="15">
        <f>SUM(Data_sheet_PTD!$AA238:AB238)</f>
        <v>0</v>
      </c>
      <c r="AC238" s="15">
        <f>SUM(Data_sheet_PTD!$AA238:AC238)</f>
        <v>0</v>
      </c>
      <c r="AD238" s="15">
        <f>SUM(Data_sheet_PTD!$AA238:AD238)</f>
        <v>0</v>
      </c>
      <c r="AE238" s="15">
        <f>SUM(Data_sheet_PTD!$AA238:AE238)</f>
        <v>0</v>
      </c>
      <c r="AF238" s="15">
        <f>SUM(Data_sheet_PTD!$AA238:AF238)</f>
        <v>0</v>
      </c>
      <c r="AG238" s="15">
        <f>SUM(Data_sheet_PTD!$AA238:AG238)</f>
        <v>0</v>
      </c>
      <c r="AH238" s="15">
        <f>SUM(Data_sheet_PTD!$AA238:AH238)</f>
        <v>0</v>
      </c>
      <c r="AI238" s="15">
        <f>SUM(Data_sheet_PTD!$AA238:AI238)</f>
        <v>0</v>
      </c>
      <c r="AJ238" s="15">
        <f>SUM(Data_sheet_PTD!$AA238:AJ238)</f>
        <v>0</v>
      </c>
      <c r="AK238" s="15">
        <f>SUM(Data_sheet_PTD!$AA238:AK238)</f>
        <v>0</v>
      </c>
      <c r="AL238" s="15">
        <f>SUM(Data_sheet_PTD!$AA238:AL238)</f>
        <v>0</v>
      </c>
      <c r="AM238" s="16"/>
      <c r="AN238" s="15">
        <f>SUM(Data_sheet_PTD!$AN238:AN238)</f>
        <v>0</v>
      </c>
      <c r="AO238" s="15">
        <f>SUM(Data_sheet_PTD!$AN238:AO238)</f>
        <v>0</v>
      </c>
      <c r="AP238" s="15">
        <f>SUM(Data_sheet_PTD!$AN238:AP238)</f>
        <v>0</v>
      </c>
      <c r="AQ238" s="15">
        <f>SUM(Data_sheet_PTD!$AN238:AQ238)</f>
        <v>0</v>
      </c>
      <c r="AR238" s="15">
        <f>SUM(Data_sheet_PTD!$AN238:AR238)</f>
        <v>0</v>
      </c>
      <c r="AS238" s="15">
        <f>SUM(Data_sheet_PTD!$AN238:AS238)</f>
        <v>0</v>
      </c>
      <c r="AT238" s="15">
        <f>SUM(Data_sheet_PTD!$AN238:AT238)</f>
        <v>0</v>
      </c>
      <c r="AU238" s="15">
        <f>SUM(Data_sheet_PTD!$AN238:AU238)</f>
        <v>0</v>
      </c>
      <c r="AV238" s="15">
        <f>SUM(Data_sheet_PTD!$AN238:AV238)</f>
        <v>0</v>
      </c>
      <c r="AW238" s="15">
        <f>SUM(Data_sheet_PTD!$AN238:AW238)</f>
        <v>0</v>
      </c>
      <c r="AX238" s="15">
        <f>SUM(Data_sheet_PTD!$AN238:AX238)</f>
        <v>0</v>
      </c>
      <c r="AY238" s="15">
        <f>SUM(Data_sheet_PTD!$AN238:AY238)</f>
        <v>0</v>
      </c>
      <c r="AZ238" s="16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17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3"/>
      <c r="DA238" s="15">
        <f>SUM(Data_sheet_PTD!DA238:$DA238)</f>
        <v>0</v>
      </c>
      <c r="DB238" s="15">
        <f>SUM(Data_sheet_PTD!$DA238:DB238)</f>
        <v>0</v>
      </c>
      <c r="DC238" s="15">
        <f>SUM(Data_sheet_PTD!$DA238:DC238)</f>
        <v>0</v>
      </c>
      <c r="DD238" s="15">
        <f>SUM(Data_sheet_PTD!$DA238:DD238)</f>
        <v>0</v>
      </c>
      <c r="DE238" s="15">
        <f>SUM(Data_sheet_PTD!$DA238:DE238)</f>
        <v>0</v>
      </c>
      <c r="DF238" s="15">
        <f>SUM(Data_sheet_PTD!$DA238:DF238)</f>
        <v>0</v>
      </c>
      <c r="DG238" s="15">
        <f>SUM(Data_sheet_PTD!$DA238:DG238)</f>
        <v>0</v>
      </c>
      <c r="DH238" s="15">
        <f>SUM(Data_sheet_PTD!$DA238:DH238)</f>
        <v>0</v>
      </c>
      <c r="DI238" s="15">
        <f>SUM(Data_sheet_PTD!$DA238:DI238)</f>
        <v>0</v>
      </c>
      <c r="DJ238" s="15">
        <f>SUM(Data_sheet_PTD!$DA238:DJ238)</f>
        <v>0</v>
      </c>
      <c r="DK238" s="15">
        <f>SUM(Data_sheet_PTD!$DA238:DK238)</f>
        <v>0</v>
      </c>
      <c r="DL238" s="15">
        <f>SUM(Data_sheet_PTD!$DA238:DL238)</f>
        <v>0</v>
      </c>
      <c r="DM238" s="13"/>
      <c r="DN238" s="15">
        <f>SUM(Data_sheet_PTD!$DN238:DN238)</f>
        <v>0</v>
      </c>
      <c r="DO238" s="15">
        <f>SUM(Data_sheet_PTD!$DN238:DO238)</f>
        <v>0</v>
      </c>
      <c r="DP238" s="15">
        <f>SUM(Data_sheet_PTD!$DN238:DP238)</f>
        <v>0</v>
      </c>
      <c r="DQ238" s="15">
        <f>SUM(Data_sheet_PTD!$DN238:DQ238)</f>
        <v>0</v>
      </c>
      <c r="DR238" s="15">
        <f>SUM(Data_sheet_PTD!$DN238:DR238)</f>
        <v>0</v>
      </c>
      <c r="DS238" s="15">
        <f>SUM(Data_sheet_PTD!$DN238:DS238)</f>
        <v>0</v>
      </c>
      <c r="DT238" s="15">
        <f>SUM(Data_sheet_PTD!$DN238:DT238)</f>
        <v>0</v>
      </c>
      <c r="DU238" s="15">
        <f>SUM(Data_sheet_PTD!$DN238:DU238)</f>
        <v>0</v>
      </c>
      <c r="DV238" s="15">
        <f>SUM(Data_sheet_PTD!$DN238:DV238)</f>
        <v>0</v>
      </c>
      <c r="DW238" s="15">
        <f>SUM(Data_sheet_PTD!$DN238:DW238)</f>
        <v>0</v>
      </c>
      <c r="DX238" s="15">
        <f>SUM(Data_sheet_PTD!$DN238:DX238)</f>
        <v>0</v>
      </c>
      <c r="DY238" s="15">
        <f>SUM(Data_sheet_PTD!$DN238:DY238)</f>
        <v>0</v>
      </c>
      <c r="DZ238" s="13"/>
      <c r="EB238" s="22">
        <f t="shared" si="25"/>
        <v>0</v>
      </c>
      <c r="EC238" s="22">
        <f t="shared" si="25"/>
        <v>0</v>
      </c>
      <c r="ED238" s="22">
        <f t="shared" si="25"/>
        <v>0</v>
      </c>
      <c r="EE238" s="22">
        <f t="shared" si="25"/>
        <v>0</v>
      </c>
      <c r="EF238" s="22">
        <f t="shared" si="25"/>
        <v>0</v>
      </c>
      <c r="EG238" s="22">
        <f t="shared" si="25"/>
        <v>0</v>
      </c>
      <c r="EH238" s="22">
        <f t="shared" si="25"/>
        <v>0</v>
      </c>
      <c r="EI238" s="22">
        <f t="shared" si="25"/>
        <v>0</v>
      </c>
      <c r="EJ238" s="22">
        <f t="shared" si="25"/>
        <v>0</v>
      </c>
      <c r="EK238" s="22">
        <f t="shared" si="24"/>
        <v>0</v>
      </c>
      <c r="EL238" s="22">
        <f t="shared" si="24"/>
        <v>0</v>
      </c>
      <c r="EM238" s="22">
        <f t="shared" si="24"/>
        <v>0</v>
      </c>
    </row>
    <row r="239" spans="12:143" x14ac:dyDescent="0.3">
      <c r="L239" s="7"/>
      <c r="M239" t="s">
        <v>218</v>
      </c>
      <c r="N239" s="15">
        <f>SUM(Data_sheet_PTD!$N239:N239)</f>
        <v>0</v>
      </c>
      <c r="O239" s="15">
        <f>SUM(Data_sheet_PTD!$N239:O239)</f>
        <v>0</v>
      </c>
      <c r="P239" s="15">
        <f>SUM(Data_sheet_PTD!$N239:P239)</f>
        <v>0</v>
      </c>
      <c r="Q239" s="15">
        <f>SUM(Data_sheet_PTD!$N239:Q239)</f>
        <v>0</v>
      </c>
      <c r="R239" s="15">
        <f>SUM(Data_sheet_PTD!$N239:R239)</f>
        <v>0</v>
      </c>
      <c r="S239" s="15">
        <f>SUM(Data_sheet_PTD!$N239:S239)</f>
        <v>0</v>
      </c>
      <c r="T239" s="15">
        <f>SUM(Data_sheet_PTD!$N239:T239)</f>
        <v>0</v>
      </c>
      <c r="U239" s="15">
        <f>SUM(Data_sheet_PTD!$N239:U239)</f>
        <v>0</v>
      </c>
      <c r="V239" s="15">
        <f>SUM(Data_sheet_PTD!$N239:V239)</f>
        <v>0</v>
      </c>
      <c r="W239" s="15">
        <f>SUM(Data_sheet_PTD!$N239:W239)</f>
        <v>0</v>
      </c>
      <c r="X239" s="15">
        <f>SUM(Data_sheet_PTD!$N239:X239)</f>
        <v>0</v>
      </c>
      <c r="Y239" s="15">
        <f>SUM(Data_sheet_PTD!$N239:Y239)</f>
        <v>0</v>
      </c>
      <c r="Z239" s="16"/>
      <c r="AA239" s="15">
        <f>SUM(Data_sheet_PTD!$AA239:AA239)</f>
        <v>0</v>
      </c>
      <c r="AB239" s="15">
        <f>SUM(Data_sheet_PTD!$AA239:AB239)</f>
        <v>0</v>
      </c>
      <c r="AC239" s="15">
        <f>SUM(Data_sheet_PTD!$AA239:AC239)</f>
        <v>0</v>
      </c>
      <c r="AD239" s="15">
        <f>SUM(Data_sheet_PTD!$AA239:AD239)</f>
        <v>0</v>
      </c>
      <c r="AE239" s="15">
        <f>SUM(Data_sheet_PTD!$AA239:AE239)</f>
        <v>0</v>
      </c>
      <c r="AF239" s="15">
        <f>SUM(Data_sheet_PTD!$AA239:AF239)</f>
        <v>0</v>
      </c>
      <c r="AG239" s="15">
        <f>SUM(Data_sheet_PTD!$AA239:AG239)</f>
        <v>0</v>
      </c>
      <c r="AH239" s="15">
        <f>SUM(Data_sheet_PTD!$AA239:AH239)</f>
        <v>0</v>
      </c>
      <c r="AI239" s="15">
        <f>SUM(Data_sheet_PTD!$AA239:AI239)</f>
        <v>0</v>
      </c>
      <c r="AJ239" s="15">
        <f>SUM(Data_sheet_PTD!$AA239:AJ239)</f>
        <v>0</v>
      </c>
      <c r="AK239" s="15">
        <f>SUM(Data_sheet_PTD!$AA239:AK239)</f>
        <v>0</v>
      </c>
      <c r="AL239" s="15">
        <f>SUM(Data_sheet_PTD!$AA239:AL239)</f>
        <v>0</v>
      </c>
      <c r="AM239" s="16"/>
      <c r="AN239" s="15">
        <f>SUM(Data_sheet_PTD!$AN239:AN239)</f>
        <v>0</v>
      </c>
      <c r="AO239" s="15">
        <f>SUM(Data_sheet_PTD!$AN239:AO239)</f>
        <v>0</v>
      </c>
      <c r="AP239" s="15">
        <f>SUM(Data_sheet_PTD!$AN239:AP239)</f>
        <v>0</v>
      </c>
      <c r="AQ239" s="15">
        <f>SUM(Data_sheet_PTD!$AN239:AQ239)</f>
        <v>0</v>
      </c>
      <c r="AR239" s="15">
        <f>SUM(Data_sheet_PTD!$AN239:AR239)</f>
        <v>0</v>
      </c>
      <c r="AS239" s="15">
        <f>SUM(Data_sheet_PTD!$AN239:AS239)</f>
        <v>0</v>
      </c>
      <c r="AT239" s="15">
        <f>SUM(Data_sheet_PTD!$AN239:AT239)</f>
        <v>0</v>
      </c>
      <c r="AU239" s="15">
        <f>SUM(Data_sheet_PTD!$AN239:AU239)</f>
        <v>0</v>
      </c>
      <c r="AV239" s="15">
        <f>SUM(Data_sheet_PTD!$AN239:AV239)</f>
        <v>0</v>
      </c>
      <c r="AW239" s="15">
        <f>SUM(Data_sheet_PTD!$AN239:AW239)</f>
        <v>0</v>
      </c>
      <c r="AX239" s="15">
        <f>SUM(Data_sheet_PTD!$AN239:AX239)</f>
        <v>0</v>
      </c>
      <c r="AY239" s="15">
        <f>SUM(Data_sheet_PTD!$AN239:AY239)</f>
        <v>0</v>
      </c>
      <c r="AZ239" s="16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17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3"/>
      <c r="DA239" s="15">
        <f>SUM(Data_sheet_PTD!DA239:$DA239)</f>
        <v>0</v>
      </c>
      <c r="DB239" s="15">
        <f>SUM(Data_sheet_PTD!$DA239:DB239)</f>
        <v>0</v>
      </c>
      <c r="DC239" s="15">
        <f>SUM(Data_sheet_PTD!$DA239:DC239)</f>
        <v>0</v>
      </c>
      <c r="DD239" s="15">
        <f>SUM(Data_sheet_PTD!$DA239:DD239)</f>
        <v>0</v>
      </c>
      <c r="DE239" s="15">
        <f>SUM(Data_sheet_PTD!$DA239:DE239)</f>
        <v>0</v>
      </c>
      <c r="DF239" s="15">
        <f>SUM(Data_sheet_PTD!$DA239:DF239)</f>
        <v>0</v>
      </c>
      <c r="DG239" s="15">
        <f>SUM(Data_sheet_PTD!$DA239:DG239)</f>
        <v>0</v>
      </c>
      <c r="DH239" s="15">
        <f>SUM(Data_sheet_PTD!$DA239:DH239)</f>
        <v>0</v>
      </c>
      <c r="DI239" s="15">
        <f>SUM(Data_sheet_PTD!$DA239:DI239)</f>
        <v>0</v>
      </c>
      <c r="DJ239" s="15">
        <f>SUM(Data_sheet_PTD!$DA239:DJ239)</f>
        <v>0</v>
      </c>
      <c r="DK239" s="15">
        <f>SUM(Data_sheet_PTD!$DA239:DK239)</f>
        <v>0</v>
      </c>
      <c r="DL239" s="15">
        <f>SUM(Data_sheet_PTD!$DA239:DL239)</f>
        <v>0</v>
      </c>
      <c r="DM239" s="13"/>
      <c r="DN239" s="15">
        <f>SUM(Data_sheet_PTD!$DN239:DN239)</f>
        <v>0</v>
      </c>
      <c r="DO239" s="15">
        <f>SUM(Data_sheet_PTD!$DN239:DO239)</f>
        <v>0</v>
      </c>
      <c r="DP239" s="15">
        <f>SUM(Data_sheet_PTD!$DN239:DP239)</f>
        <v>0</v>
      </c>
      <c r="DQ239" s="15">
        <f>SUM(Data_sheet_PTD!$DN239:DQ239)</f>
        <v>0</v>
      </c>
      <c r="DR239" s="15">
        <f>SUM(Data_sheet_PTD!$DN239:DR239)</f>
        <v>0</v>
      </c>
      <c r="DS239" s="15">
        <f>SUM(Data_sheet_PTD!$DN239:DS239)</f>
        <v>0</v>
      </c>
      <c r="DT239" s="15">
        <f>SUM(Data_sheet_PTD!$DN239:DT239)</f>
        <v>0</v>
      </c>
      <c r="DU239" s="15">
        <f>SUM(Data_sheet_PTD!$DN239:DU239)</f>
        <v>0</v>
      </c>
      <c r="DV239" s="15">
        <f>SUM(Data_sheet_PTD!$DN239:DV239)</f>
        <v>0</v>
      </c>
      <c r="DW239" s="15">
        <f>SUM(Data_sheet_PTD!$DN239:DW239)</f>
        <v>0</v>
      </c>
      <c r="DX239" s="15">
        <f>SUM(Data_sheet_PTD!$DN239:DX239)</f>
        <v>0</v>
      </c>
      <c r="DY239" s="15">
        <f>SUM(Data_sheet_PTD!$DN239:DY239)</f>
        <v>0</v>
      </c>
      <c r="DZ239" s="13"/>
      <c r="EB239" s="22">
        <f t="shared" si="25"/>
        <v>0</v>
      </c>
      <c r="EC239" s="22">
        <f t="shared" si="25"/>
        <v>0</v>
      </c>
      <c r="ED239" s="22">
        <f t="shared" si="25"/>
        <v>0</v>
      </c>
      <c r="EE239" s="22">
        <f t="shared" si="25"/>
        <v>0</v>
      </c>
      <c r="EF239" s="22">
        <f t="shared" si="25"/>
        <v>0</v>
      </c>
      <c r="EG239" s="22">
        <f t="shared" si="25"/>
        <v>0</v>
      </c>
      <c r="EH239" s="22">
        <f t="shared" si="25"/>
        <v>0</v>
      </c>
      <c r="EI239" s="22">
        <f t="shared" si="25"/>
        <v>0</v>
      </c>
      <c r="EJ239" s="22">
        <f t="shared" si="25"/>
        <v>0</v>
      </c>
      <c r="EK239" s="22">
        <f t="shared" si="24"/>
        <v>0</v>
      </c>
      <c r="EL239" s="22">
        <f t="shared" si="24"/>
        <v>0</v>
      </c>
      <c r="EM239" s="22">
        <f t="shared" si="24"/>
        <v>0</v>
      </c>
    </row>
    <row r="240" spans="12:143" x14ac:dyDescent="0.3">
      <c r="L240" s="7"/>
      <c r="M240" t="s">
        <v>219</v>
      </c>
      <c r="N240" s="15">
        <f>SUM(Data_sheet_PTD!$N240:N240)</f>
        <v>0</v>
      </c>
      <c r="O240" s="15">
        <f>SUM(Data_sheet_PTD!$N240:O240)</f>
        <v>0</v>
      </c>
      <c r="P240" s="15">
        <f>SUM(Data_sheet_PTD!$N240:P240)</f>
        <v>0</v>
      </c>
      <c r="Q240" s="15">
        <f>SUM(Data_sheet_PTD!$N240:Q240)</f>
        <v>0</v>
      </c>
      <c r="R240" s="15">
        <f>SUM(Data_sheet_PTD!$N240:R240)</f>
        <v>0</v>
      </c>
      <c r="S240" s="15">
        <f>SUM(Data_sheet_PTD!$N240:S240)</f>
        <v>0</v>
      </c>
      <c r="T240" s="15">
        <f>SUM(Data_sheet_PTD!$N240:T240)</f>
        <v>0</v>
      </c>
      <c r="U240" s="15">
        <f>SUM(Data_sheet_PTD!$N240:U240)</f>
        <v>0</v>
      </c>
      <c r="V240" s="15">
        <f>SUM(Data_sheet_PTD!$N240:V240)</f>
        <v>0</v>
      </c>
      <c r="W240" s="15">
        <f>SUM(Data_sheet_PTD!$N240:W240)</f>
        <v>0</v>
      </c>
      <c r="X240" s="15">
        <f>SUM(Data_sheet_PTD!$N240:X240)</f>
        <v>0</v>
      </c>
      <c r="Y240" s="15">
        <f>SUM(Data_sheet_PTD!$N240:Y240)</f>
        <v>0</v>
      </c>
      <c r="Z240" s="16"/>
      <c r="AA240" s="15">
        <f>SUM(Data_sheet_PTD!$AA240:AA240)</f>
        <v>0</v>
      </c>
      <c r="AB240" s="15">
        <f>SUM(Data_sheet_PTD!$AA240:AB240)</f>
        <v>0</v>
      </c>
      <c r="AC240" s="15">
        <f>SUM(Data_sheet_PTD!$AA240:AC240)</f>
        <v>0</v>
      </c>
      <c r="AD240" s="15">
        <f>SUM(Data_sheet_PTD!$AA240:AD240)</f>
        <v>0</v>
      </c>
      <c r="AE240" s="15">
        <f>SUM(Data_sheet_PTD!$AA240:AE240)</f>
        <v>0</v>
      </c>
      <c r="AF240" s="15">
        <f>SUM(Data_sheet_PTD!$AA240:AF240)</f>
        <v>0</v>
      </c>
      <c r="AG240" s="15">
        <f>SUM(Data_sheet_PTD!$AA240:AG240)</f>
        <v>0</v>
      </c>
      <c r="AH240" s="15">
        <f>SUM(Data_sheet_PTD!$AA240:AH240)</f>
        <v>0</v>
      </c>
      <c r="AI240" s="15">
        <f>SUM(Data_sheet_PTD!$AA240:AI240)</f>
        <v>0</v>
      </c>
      <c r="AJ240" s="15">
        <f>SUM(Data_sheet_PTD!$AA240:AJ240)</f>
        <v>0</v>
      </c>
      <c r="AK240" s="15">
        <f>SUM(Data_sheet_PTD!$AA240:AK240)</f>
        <v>0</v>
      </c>
      <c r="AL240" s="15">
        <f>SUM(Data_sheet_PTD!$AA240:AL240)</f>
        <v>0</v>
      </c>
      <c r="AM240" s="16"/>
      <c r="AN240" s="15">
        <f>SUM(Data_sheet_PTD!$AN240:AN240)</f>
        <v>0</v>
      </c>
      <c r="AO240" s="15">
        <f>SUM(Data_sheet_PTD!$AN240:AO240)</f>
        <v>0</v>
      </c>
      <c r="AP240" s="15">
        <f>SUM(Data_sheet_PTD!$AN240:AP240)</f>
        <v>0</v>
      </c>
      <c r="AQ240" s="15">
        <f>SUM(Data_sheet_PTD!$AN240:AQ240)</f>
        <v>0</v>
      </c>
      <c r="AR240" s="15">
        <f>SUM(Data_sheet_PTD!$AN240:AR240)</f>
        <v>0</v>
      </c>
      <c r="AS240" s="15">
        <f>SUM(Data_sheet_PTD!$AN240:AS240)</f>
        <v>0</v>
      </c>
      <c r="AT240" s="15">
        <f>SUM(Data_sheet_PTD!$AN240:AT240)</f>
        <v>0</v>
      </c>
      <c r="AU240" s="15">
        <f>SUM(Data_sheet_PTD!$AN240:AU240)</f>
        <v>0</v>
      </c>
      <c r="AV240" s="15">
        <f>SUM(Data_sheet_PTD!$AN240:AV240)</f>
        <v>0</v>
      </c>
      <c r="AW240" s="15">
        <f>SUM(Data_sheet_PTD!$AN240:AW240)</f>
        <v>0</v>
      </c>
      <c r="AX240" s="15">
        <f>SUM(Data_sheet_PTD!$AN240:AX240)</f>
        <v>0</v>
      </c>
      <c r="AY240" s="15">
        <f>SUM(Data_sheet_PTD!$AN240:AY240)</f>
        <v>0</v>
      </c>
      <c r="AZ240" s="16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17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3"/>
      <c r="DA240" s="15">
        <f>SUM(Data_sheet_PTD!DA240:$DA240)</f>
        <v>0</v>
      </c>
      <c r="DB240" s="15">
        <f>SUM(Data_sheet_PTD!$DA240:DB240)</f>
        <v>0</v>
      </c>
      <c r="DC240" s="15">
        <f>SUM(Data_sheet_PTD!$DA240:DC240)</f>
        <v>0</v>
      </c>
      <c r="DD240" s="15">
        <f>SUM(Data_sheet_PTD!$DA240:DD240)</f>
        <v>0</v>
      </c>
      <c r="DE240" s="15">
        <f>SUM(Data_sheet_PTD!$DA240:DE240)</f>
        <v>0</v>
      </c>
      <c r="DF240" s="15">
        <f>SUM(Data_sheet_PTD!$DA240:DF240)</f>
        <v>0</v>
      </c>
      <c r="DG240" s="15">
        <f>SUM(Data_sheet_PTD!$DA240:DG240)</f>
        <v>0</v>
      </c>
      <c r="DH240" s="15">
        <f>SUM(Data_sheet_PTD!$DA240:DH240)</f>
        <v>0</v>
      </c>
      <c r="DI240" s="15">
        <f>SUM(Data_sheet_PTD!$DA240:DI240)</f>
        <v>0</v>
      </c>
      <c r="DJ240" s="15">
        <f>SUM(Data_sheet_PTD!$DA240:DJ240)</f>
        <v>0</v>
      </c>
      <c r="DK240" s="15">
        <f>SUM(Data_sheet_PTD!$DA240:DK240)</f>
        <v>0</v>
      </c>
      <c r="DL240" s="15">
        <f>SUM(Data_sheet_PTD!$DA240:DL240)</f>
        <v>0</v>
      </c>
      <c r="DM240" s="13"/>
      <c r="DN240" s="15">
        <f>SUM(Data_sheet_PTD!$DN240:DN240)</f>
        <v>0</v>
      </c>
      <c r="DO240" s="15">
        <f>SUM(Data_sheet_PTD!$DN240:DO240)</f>
        <v>0</v>
      </c>
      <c r="DP240" s="15">
        <f>SUM(Data_sheet_PTD!$DN240:DP240)</f>
        <v>0</v>
      </c>
      <c r="DQ240" s="15">
        <f>SUM(Data_sheet_PTD!$DN240:DQ240)</f>
        <v>0</v>
      </c>
      <c r="DR240" s="15">
        <f>SUM(Data_sheet_PTD!$DN240:DR240)</f>
        <v>0</v>
      </c>
      <c r="DS240" s="15">
        <f>SUM(Data_sheet_PTD!$DN240:DS240)</f>
        <v>0</v>
      </c>
      <c r="DT240" s="15">
        <f>SUM(Data_sheet_PTD!$DN240:DT240)</f>
        <v>0</v>
      </c>
      <c r="DU240" s="15">
        <f>SUM(Data_sheet_PTD!$DN240:DU240)</f>
        <v>0</v>
      </c>
      <c r="DV240" s="15">
        <f>SUM(Data_sheet_PTD!$DN240:DV240)</f>
        <v>0</v>
      </c>
      <c r="DW240" s="15">
        <f>SUM(Data_sheet_PTD!$DN240:DW240)</f>
        <v>0</v>
      </c>
      <c r="DX240" s="15">
        <f>SUM(Data_sheet_PTD!$DN240:DX240)</f>
        <v>0</v>
      </c>
      <c r="DY240" s="15">
        <f>SUM(Data_sheet_PTD!$DN240:DY240)</f>
        <v>0</v>
      </c>
      <c r="DZ240" s="13"/>
      <c r="EB240" s="22">
        <f t="shared" si="25"/>
        <v>0</v>
      </c>
      <c r="EC240" s="22">
        <f t="shared" si="25"/>
        <v>0</v>
      </c>
      <c r="ED240" s="22">
        <f t="shared" si="25"/>
        <v>0</v>
      </c>
      <c r="EE240" s="22">
        <f t="shared" si="25"/>
        <v>0</v>
      </c>
      <c r="EF240" s="22">
        <f t="shared" si="25"/>
        <v>0</v>
      </c>
      <c r="EG240" s="22">
        <f t="shared" si="25"/>
        <v>0</v>
      </c>
      <c r="EH240" s="22">
        <f t="shared" si="25"/>
        <v>0</v>
      </c>
      <c r="EI240" s="22">
        <f t="shared" si="25"/>
        <v>0</v>
      </c>
      <c r="EJ240" s="22">
        <f t="shared" si="25"/>
        <v>0</v>
      </c>
      <c r="EK240" s="22">
        <f t="shared" si="24"/>
        <v>0</v>
      </c>
      <c r="EL240" s="22">
        <f t="shared" si="24"/>
        <v>0</v>
      </c>
      <c r="EM240" s="22">
        <f t="shared" si="24"/>
        <v>0</v>
      </c>
    </row>
    <row r="241" spans="12:143" x14ac:dyDescent="0.3">
      <c r="L241" s="7"/>
      <c r="M241" t="s">
        <v>346</v>
      </c>
      <c r="N241" s="15">
        <f>SUM(Data_sheet_PTD!$N241:N241)</f>
        <v>0</v>
      </c>
      <c r="O241" s="15">
        <f>SUM(Data_sheet_PTD!$N241:O241)</f>
        <v>0</v>
      </c>
      <c r="P241" s="15">
        <f>SUM(Data_sheet_PTD!$N241:P241)</f>
        <v>0</v>
      </c>
      <c r="Q241" s="15">
        <f>SUM(Data_sheet_PTD!$N241:Q241)</f>
        <v>0</v>
      </c>
      <c r="R241" s="15">
        <f>SUM(Data_sheet_PTD!$N241:R241)</f>
        <v>0</v>
      </c>
      <c r="S241" s="15">
        <f>SUM(Data_sheet_PTD!$N241:S241)</f>
        <v>0</v>
      </c>
      <c r="T241" s="15">
        <f>SUM(Data_sheet_PTD!$N241:T241)</f>
        <v>0</v>
      </c>
      <c r="U241" s="15">
        <f>SUM(Data_sheet_PTD!$N241:U241)</f>
        <v>0</v>
      </c>
      <c r="V241" s="15">
        <f>SUM(Data_sheet_PTD!$N241:V241)</f>
        <v>0</v>
      </c>
      <c r="W241" s="15">
        <f>SUM(Data_sheet_PTD!$N241:W241)</f>
        <v>0</v>
      </c>
      <c r="X241" s="15">
        <f>SUM(Data_sheet_PTD!$N241:X241)</f>
        <v>0</v>
      </c>
      <c r="Y241" s="15">
        <f>SUM(Data_sheet_PTD!$N241:Y241)</f>
        <v>0</v>
      </c>
      <c r="Z241" s="16"/>
      <c r="AA241" s="15">
        <f>SUM(Data_sheet_PTD!$AA241:AA241)</f>
        <v>0</v>
      </c>
      <c r="AB241" s="15">
        <f>SUM(Data_sheet_PTD!$AA241:AB241)</f>
        <v>0</v>
      </c>
      <c r="AC241" s="15">
        <f>SUM(Data_sheet_PTD!$AA241:AC241)</f>
        <v>0</v>
      </c>
      <c r="AD241" s="15">
        <f>SUM(Data_sheet_PTD!$AA241:AD241)</f>
        <v>0</v>
      </c>
      <c r="AE241" s="15">
        <f>SUM(Data_sheet_PTD!$AA241:AE241)</f>
        <v>0</v>
      </c>
      <c r="AF241" s="15">
        <f>SUM(Data_sheet_PTD!$AA241:AF241)</f>
        <v>0</v>
      </c>
      <c r="AG241" s="15">
        <f>SUM(Data_sheet_PTD!$AA241:AG241)</f>
        <v>0</v>
      </c>
      <c r="AH241" s="15">
        <f>SUM(Data_sheet_PTD!$AA241:AH241)</f>
        <v>0</v>
      </c>
      <c r="AI241" s="15">
        <f>SUM(Data_sheet_PTD!$AA241:AI241)</f>
        <v>0</v>
      </c>
      <c r="AJ241" s="15">
        <f>SUM(Data_sheet_PTD!$AA241:AJ241)</f>
        <v>0</v>
      </c>
      <c r="AK241" s="15">
        <f>SUM(Data_sheet_PTD!$AA241:AK241)</f>
        <v>0</v>
      </c>
      <c r="AL241" s="15">
        <f>SUM(Data_sheet_PTD!$AA241:AL241)</f>
        <v>0</v>
      </c>
      <c r="AM241" s="16"/>
      <c r="AN241" s="15">
        <f>SUM(Data_sheet_PTD!$AN241:AN241)</f>
        <v>0</v>
      </c>
      <c r="AO241" s="15">
        <f>SUM(Data_sheet_PTD!$AN241:AO241)</f>
        <v>0</v>
      </c>
      <c r="AP241" s="15">
        <f>SUM(Data_sheet_PTD!$AN241:AP241)</f>
        <v>0</v>
      </c>
      <c r="AQ241" s="15">
        <f>SUM(Data_sheet_PTD!$AN241:AQ241)</f>
        <v>0</v>
      </c>
      <c r="AR241" s="15">
        <f>SUM(Data_sheet_PTD!$AN241:AR241)</f>
        <v>0</v>
      </c>
      <c r="AS241" s="15">
        <f>SUM(Data_sheet_PTD!$AN241:AS241)</f>
        <v>0</v>
      </c>
      <c r="AT241" s="15">
        <f>SUM(Data_sheet_PTD!$AN241:AT241)</f>
        <v>0</v>
      </c>
      <c r="AU241" s="15">
        <f>SUM(Data_sheet_PTD!$AN241:AU241)</f>
        <v>0</v>
      </c>
      <c r="AV241" s="15">
        <f>SUM(Data_sheet_PTD!$AN241:AV241)</f>
        <v>0</v>
      </c>
      <c r="AW241" s="15">
        <f>SUM(Data_sheet_PTD!$AN241:AW241)</f>
        <v>0</v>
      </c>
      <c r="AX241" s="15">
        <f>SUM(Data_sheet_PTD!$AN241:AX241)</f>
        <v>0</v>
      </c>
      <c r="AY241" s="15">
        <f>SUM(Data_sheet_PTD!$AN241:AY241)</f>
        <v>0</v>
      </c>
      <c r="AZ241" s="16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17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3"/>
      <c r="DA241" s="15">
        <f>SUM(Data_sheet_PTD!DA241:$DA241)</f>
        <v>0</v>
      </c>
      <c r="DB241" s="15">
        <f>SUM(Data_sheet_PTD!$DA241:DB241)</f>
        <v>0</v>
      </c>
      <c r="DC241" s="15">
        <f>SUM(Data_sheet_PTD!$DA241:DC241)</f>
        <v>0</v>
      </c>
      <c r="DD241" s="15">
        <f>SUM(Data_sheet_PTD!$DA241:DD241)</f>
        <v>0</v>
      </c>
      <c r="DE241" s="15">
        <f>SUM(Data_sheet_PTD!$DA241:DE241)</f>
        <v>0</v>
      </c>
      <c r="DF241" s="15">
        <f>SUM(Data_sheet_PTD!$DA241:DF241)</f>
        <v>0</v>
      </c>
      <c r="DG241" s="15">
        <f>SUM(Data_sheet_PTD!$DA241:DG241)</f>
        <v>0</v>
      </c>
      <c r="DH241" s="15">
        <f>SUM(Data_sheet_PTD!$DA241:DH241)</f>
        <v>0</v>
      </c>
      <c r="DI241" s="15">
        <f>SUM(Data_sheet_PTD!$DA241:DI241)</f>
        <v>0</v>
      </c>
      <c r="DJ241" s="15">
        <f>SUM(Data_sheet_PTD!$DA241:DJ241)</f>
        <v>0</v>
      </c>
      <c r="DK241" s="15">
        <f>SUM(Data_sheet_PTD!$DA241:DK241)</f>
        <v>0</v>
      </c>
      <c r="DL241" s="15">
        <f>SUM(Data_sheet_PTD!$DA241:DL241)</f>
        <v>0</v>
      </c>
      <c r="DM241" s="13"/>
      <c r="DN241" s="15">
        <f>SUM(Data_sheet_PTD!$DN241:DN241)</f>
        <v>0</v>
      </c>
      <c r="DO241" s="15">
        <f>SUM(Data_sheet_PTD!$DN241:DO241)</f>
        <v>0</v>
      </c>
      <c r="DP241" s="15">
        <f>SUM(Data_sheet_PTD!$DN241:DP241)</f>
        <v>0</v>
      </c>
      <c r="DQ241" s="15">
        <f>SUM(Data_sheet_PTD!$DN241:DQ241)</f>
        <v>0</v>
      </c>
      <c r="DR241" s="15">
        <f>SUM(Data_sheet_PTD!$DN241:DR241)</f>
        <v>0</v>
      </c>
      <c r="DS241" s="15">
        <f>SUM(Data_sheet_PTD!$DN241:DS241)</f>
        <v>0</v>
      </c>
      <c r="DT241" s="15">
        <f>SUM(Data_sheet_PTD!$DN241:DT241)</f>
        <v>0</v>
      </c>
      <c r="DU241" s="15">
        <f>SUM(Data_sheet_PTD!$DN241:DU241)</f>
        <v>0</v>
      </c>
      <c r="DV241" s="15">
        <f>SUM(Data_sheet_PTD!$DN241:DV241)</f>
        <v>0</v>
      </c>
      <c r="DW241" s="15">
        <f>SUM(Data_sheet_PTD!$DN241:DW241)</f>
        <v>0</v>
      </c>
      <c r="DX241" s="15">
        <f>SUM(Data_sheet_PTD!$DN241:DX241)</f>
        <v>0</v>
      </c>
      <c r="DY241" s="15">
        <f>SUM(Data_sheet_PTD!$DN241:DY241)</f>
        <v>0</v>
      </c>
      <c r="DZ241" s="13"/>
      <c r="EB241" s="22">
        <f t="shared" si="25"/>
        <v>0</v>
      </c>
      <c r="EC241" s="22">
        <f t="shared" si="25"/>
        <v>0</v>
      </c>
      <c r="ED241" s="22">
        <f t="shared" si="25"/>
        <v>0</v>
      </c>
      <c r="EE241" s="22">
        <f t="shared" si="25"/>
        <v>0</v>
      </c>
      <c r="EF241" s="22">
        <f t="shared" si="25"/>
        <v>0</v>
      </c>
      <c r="EG241" s="22">
        <f t="shared" si="25"/>
        <v>0</v>
      </c>
      <c r="EH241" s="22">
        <f t="shared" si="25"/>
        <v>0</v>
      </c>
      <c r="EI241" s="22">
        <f t="shared" si="25"/>
        <v>0</v>
      </c>
      <c r="EJ241" s="22">
        <f t="shared" si="25"/>
        <v>0</v>
      </c>
      <c r="EK241" s="22">
        <f t="shared" si="24"/>
        <v>0</v>
      </c>
      <c r="EL241" s="22">
        <f t="shared" si="24"/>
        <v>0</v>
      </c>
      <c r="EM241" s="22">
        <f t="shared" si="24"/>
        <v>0</v>
      </c>
    </row>
    <row r="242" spans="12:143" x14ac:dyDescent="0.3">
      <c r="L242" s="7"/>
      <c r="M242" t="s">
        <v>220</v>
      </c>
      <c r="N242" s="15">
        <f>SUM(Data_sheet_PTD!$N242:N242)</f>
        <v>0</v>
      </c>
      <c r="O242" s="15">
        <f>SUM(Data_sheet_PTD!$N242:O242)</f>
        <v>0</v>
      </c>
      <c r="P242" s="15">
        <f>SUM(Data_sheet_PTD!$N242:P242)</f>
        <v>0</v>
      </c>
      <c r="Q242" s="15">
        <f>SUM(Data_sheet_PTD!$N242:Q242)</f>
        <v>0</v>
      </c>
      <c r="R242" s="15">
        <f>SUM(Data_sheet_PTD!$N242:R242)</f>
        <v>0</v>
      </c>
      <c r="S242" s="15">
        <f>SUM(Data_sheet_PTD!$N242:S242)</f>
        <v>0</v>
      </c>
      <c r="T242" s="15">
        <f>SUM(Data_sheet_PTD!$N242:T242)</f>
        <v>0</v>
      </c>
      <c r="U242" s="15">
        <f>SUM(Data_sheet_PTD!$N242:U242)</f>
        <v>0</v>
      </c>
      <c r="V242" s="15">
        <f>SUM(Data_sheet_PTD!$N242:V242)</f>
        <v>0</v>
      </c>
      <c r="W242" s="15">
        <f>SUM(Data_sheet_PTD!$N242:W242)</f>
        <v>0</v>
      </c>
      <c r="X242" s="15">
        <f>SUM(Data_sheet_PTD!$N242:X242)</f>
        <v>0</v>
      </c>
      <c r="Y242" s="15">
        <f>SUM(Data_sheet_PTD!$N242:Y242)</f>
        <v>0</v>
      </c>
      <c r="Z242" s="16"/>
      <c r="AA242" s="15">
        <f>SUM(Data_sheet_PTD!$AA242:AA242)</f>
        <v>0</v>
      </c>
      <c r="AB242" s="15">
        <f>SUM(Data_sheet_PTD!$AA242:AB242)</f>
        <v>0</v>
      </c>
      <c r="AC242" s="15">
        <f>SUM(Data_sheet_PTD!$AA242:AC242)</f>
        <v>0</v>
      </c>
      <c r="AD242" s="15">
        <f>SUM(Data_sheet_PTD!$AA242:AD242)</f>
        <v>0</v>
      </c>
      <c r="AE242" s="15">
        <f>SUM(Data_sheet_PTD!$AA242:AE242)</f>
        <v>0</v>
      </c>
      <c r="AF242" s="15">
        <f>SUM(Data_sheet_PTD!$AA242:AF242)</f>
        <v>0</v>
      </c>
      <c r="AG242" s="15">
        <f>SUM(Data_sheet_PTD!$AA242:AG242)</f>
        <v>0</v>
      </c>
      <c r="AH242" s="15">
        <f>SUM(Data_sheet_PTD!$AA242:AH242)</f>
        <v>0</v>
      </c>
      <c r="AI242" s="15">
        <f>SUM(Data_sheet_PTD!$AA242:AI242)</f>
        <v>0</v>
      </c>
      <c r="AJ242" s="15">
        <f>SUM(Data_sheet_PTD!$AA242:AJ242)</f>
        <v>0</v>
      </c>
      <c r="AK242" s="15">
        <f>SUM(Data_sheet_PTD!$AA242:AK242)</f>
        <v>0</v>
      </c>
      <c r="AL242" s="15">
        <f>SUM(Data_sheet_PTD!$AA242:AL242)</f>
        <v>0</v>
      </c>
      <c r="AM242" s="16"/>
      <c r="AN242" s="15">
        <f>SUM(Data_sheet_PTD!$AN242:AN242)</f>
        <v>0</v>
      </c>
      <c r="AO242" s="15">
        <f>SUM(Data_sheet_PTD!$AN242:AO242)</f>
        <v>0</v>
      </c>
      <c r="AP242" s="15">
        <f>SUM(Data_sheet_PTD!$AN242:AP242)</f>
        <v>0</v>
      </c>
      <c r="AQ242" s="15">
        <f>SUM(Data_sheet_PTD!$AN242:AQ242)</f>
        <v>0</v>
      </c>
      <c r="AR242" s="15">
        <f>SUM(Data_sheet_PTD!$AN242:AR242)</f>
        <v>0</v>
      </c>
      <c r="AS242" s="15">
        <f>SUM(Data_sheet_PTD!$AN242:AS242)</f>
        <v>0</v>
      </c>
      <c r="AT242" s="15">
        <f>SUM(Data_sheet_PTD!$AN242:AT242)</f>
        <v>0</v>
      </c>
      <c r="AU242" s="15">
        <f>SUM(Data_sheet_PTD!$AN242:AU242)</f>
        <v>0</v>
      </c>
      <c r="AV242" s="15">
        <f>SUM(Data_sheet_PTD!$AN242:AV242)</f>
        <v>0</v>
      </c>
      <c r="AW242" s="15">
        <f>SUM(Data_sheet_PTD!$AN242:AW242)</f>
        <v>0</v>
      </c>
      <c r="AX242" s="15">
        <f>SUM(Data_sheet_PTD!$AN242:AX242)</f>
        <v>0</v>
      </c>
      <c r="AY242" s="15">
        <f>SUM(Data_sheet_PTD!$AN242:AY242)</f>
        <v>0</v>
      </c>
      <c r="AZ242" s="16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17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3"/>
      <c r="DA242" s="15">
        <f>SUM(Data_sheet_PTD!DA242:$DA242)</f>
        <v>0</v>
      </c>
      <c r="DB242" s="15">
        <f>SUM(Data_sheet_PTD!$DA242:DB242)</f>
        <v>0</v>
      </c>
      <c r="DC242" s="15">
        <f>SUM(Data_sheet_PTD!$DA242:DC242)</f>
        <v>0</v>
      </c>
      <c r="DD242" s="15">
        <f>SUM(Data_sheet_PTD!$DA242:DD242)</f>
        <v>0</v>
      </c>
      <c r="DE242" s="15">
        <f>SUM(Data_sheet_PTD!$DA242:DE242)</f>
        <v>0</v>
      </c>
      <c r="DF242" s="15">
        <f>SUM(Data_sheet_PTD!$DA242:DF242)</f>
        <v>0</v>
      </c>
      <c r="DG242" s="15">
        <f>SUM(Data_sheet_PTD!$DA242:DG242)</f>
        <v>0</v>
      </c>
      <c r="DH242" s="15">
        <f>SUM(Data_sheet_PTD!$DA242:DH242)</f>
        <v>0</v>
      </c>
      <c r="DI242" s="15">
        <f>SUM(Data_sheet_PTD!$DA242:DI242)</f>
        <v>0</v>
      </c>
      <c r="DJ242" s="15">
        <f>SUM(Data_sheet_PTD!$DA242:DJ242)</f>
        <v>0</v>
      </c>
      <c r="DK242" s="15">
        <f>SUM(Data_sheet_PTD!$DA242:DK242)</f>
        <v>0</v>
      </c>
      <c r="DL242" s="15">
        <f>SUM(Data_sheet_PTD!$DA242:DL242)</f>
        <v>0</v>
      </c>
      <c r="DM242" s="13"/>
      <c r="DN242" s="15">
        <f>SUM(Data_sheet_PTD!$DN242:DN242)</f>
        <v>0</v>
      </c>
      <c r="DO242" s="15">
        <f>SUM(Data_sheet_PTD!$DN242:DO242)</f>
        <v>0</v>
      </c>
      <c r="DP242" s="15">
        <f>SUM(Data_sheet_PTD!$DN242:DP242)</f>
        <v>0</v>
      </c>
      <c r="DQ242" s="15">
        <f>SUM(Data_sheet_PTD!$DN242:DQ242)</f>
        <v>0</v>
      </c>
      <c r="DR242" s="15">
        <f>SUM(Data_sheet_PTD!$DN242:DR242)</f>
        <v>0</v>
      </c>
      <c r="DS242" s="15">
        <f>SUM(Data_sheet_PTD!$DN242:DS242)</f>
        <v>0</v>
      </c>
      <c r="DT242" s="15">
        <f>SUM(Data_sheet_PTD!$DN242:DT242)</f>
        <v>0</v>
      </c>
      <c r="DU242" s="15">
        <f>SUM(Data_sheet_PTD!$DN242:DU242)</f>
        <v>0</v>
      </c>
      <c r="DV242" s="15">
        <f>SUM(Data_sheet_PTD!$DN242:DV242)</f>
        <v>0</v>
      </c>
      <c r="DW242" s="15">
        <f>SUM(Data_sheet_PTD!$DN242:DW242)</f>
        <v>0</v>
      </c>
      <c r="DX242" s="15">
        <f>SUM(Data_sheet_PTD!$DN242:DX242)</f>
        <v>0</v>
      </c>
      <c r="DY242" s="15">
        <f>SUM(Data_sheet_PTD!$DN242:DY242)</f>
        <v>0</v>
      </c>
      <c r="DZ242" s="13"/>
      <c r="EB242" s="22">
        <f t="shared" si="25"/>
        <v>0</v>
      </c>
      <c r="EC242" s="22">
        <f t="shared" si="25"/>
        <v>0</v>
      </c>
      <c r="ED242" s="22">
        <f t="shared" si="25"/>
        <v>0</v>
      </c>
      <c r="EE242" s="22">
        <f t="shared" si="25"/>
        <v>0</v>
      </c>
      <c r="EF242" s="22">
        <f t="shared" si="25"/>
        <v>0</v>
      </c>
      <c r="EG242" s="22">
        <f t="shared" si="25"/>
        <v>0</v>
      </c>
      <c r="EH242" s="22">
        <f t="shared" si="25"/>
        <v>0</v>
      </c>
      <c r="EI242" s="22">
        <f t="shared" si="25"/>
        <v>0</v>
      </c>
      <c r="EJ242" s="22">
        <f t="shared" si="25"/>
        <v>0</v>
      </c>
      <c r="EK242" s="22">
        <f t="shared" si="24"/>
        <v>0</v>
      </c>
      <c r="EL242" s="22">
        <f t="shared" si="24"/>
        <v>0</v>
      </c>
      <c r="EM242" s="22">
        <f t="shared" si="24"/>
        <v>0</v>
      </c>
    </row>
    <row r="243" spans="12:143" x14ac:dyDescent="0.3">
      <c r="L243" s="7"/>
      <c r="M243" t="s">
        <v>221</v>
      </c>
      <c r="N243" s="15">
        <f>SUM(Data_sheet_PTD!$N243:N243)</f>
        <v>0</v>
      </c>
      <c r="O243" s="15">
        <f>SUM(Data_sheet_PTD!$N243:O243)</f>
        <v>0</v>
      </c>
      <c r="P243" s="15">
        <f>SUM(Data_sheet_PTD!$N243:P243)</f>
        <v>0</v>
      </c>
      <c r="Q243" s="15">
        <f>SUM(Data_sheet_PTD!$N243:Q243)</f>
        <v>0</v>
      </c>
      <c r="R243" s="15">
        <f>SUM(Data_sheet_PTD!$N243:R243)</f>
        <v>0</v>
      </c>
      <c r="S243" s="15">
        <f>SUM(Data_sheet_PTD!$N243:S243)</f>
        <v>0</v>
      </c>
      <c r="T243" s="15">
        <f>SUM(Data_sheet_PTD!$N243:T243)</f>
        <v>0</v>
      </c>
      <c r="U243" s="15">
        <f>SUM(Data_sheet_PTD!$N243:U243)</f>
        <v>0</v>
      </c>
      <c r="V243" s="15">
        <f>SUM(Data_sheet_PTD!$N243:V243)</f>
        <v>0</v>
      </c>
      <c r="W243" s="15">
        <f>SUM(Data_sheet_PTD!$N243:W243)</f>
        <v>0</v>
      </c>
      <c r="X243" s="15">
        <f>SUM(Data_sheet_PTD!$N243:X243)</f>
        <v>0</v>
      </c>
      <c r="Y243" s="15">
        <f>SUM(Data_sheet_PTD!$N243:Y243)</f>
        <v>0</v>
      </c>
      <c r="Z243" s="16"/>
      <c r="AA243" s="15">
        <f>SUM(Data_sheet_PTD!$AA243:AA243)</f>
        <v>0</v>
      </c>
      <c r="AB243" s="15">
        <f>SUM(Data_sheet_PTD!$AA243:AB243)</f>
        <v>0</v>
      </c>
      <c r="AC243" s="15">
        <f>SUM(Data_sheet_PTD!$AA243:AC243)</f>
        <v>0</v>
      </c>
      <c r="AD243" s="15">
        <f>SUM(Data_sheet_PTD!$AA243:AD243)</f>
        <v>0</v>
      </c>
      <c r="AE243" s="15">
        <f>SUM(Data_sheet_PTD!$AA243:AE243)</f>
        <v>0</v>
      </c>
      <c r="AF243" s="15">
        <f>SUM(Data_sheet_PTD!$AA243:AF243)</f>
        <v>0</v>
      </c>
      <c r="AG243" s="15">
        <f>SUM(Data_sheet_PTD!$AA243:AG243)</f>
        <v>0</v>
      </c>
      <c r="AH243" s="15">
        <f>SUM(Data_sheet_PTD!$AA243:AH243)</f>
        <v>0</v>
      </c>
      <c r="AI243" s="15">
        <f>SUM(Data_sheet_PTD!$AA243:AI243)</f>
        <v>0</v>
      </c>
      <c r="AJ243" s="15">
        <f>SUM(Data_sheet_PTD!$AA243:AJ243)</f>
        <v>0</v>
      </c>
      <c r="AK243" s="15">
        <f>SUM(Data_sheet_PTD!$AA243:AK243)</f>
        <v>0</v>
      </c>
      <c r="AL243" s="15">
        <f>SUM(Data_sheet_PTD!$AA243:AL243)</f>
        <v>0</v>
      </c>
      <c r="AM243" s="16"/>
      <c r="AN243" s="15">
        <f>SUM(Data_sheet_PTD!$AN243:AN243)</f>
        <v>0</v>
      </c>
      <c r="AO243" s="15">
        <f>SUM(Data_sheet_PTD!$AN243:AO243)</f>
        <v>0</v>
      </c>
      <c r="AP243" s="15">
        <f>SUM(Data_sheet_PTD!$AN243:AP243)</f>
        <v>0</v>
      </c>
      <c r="AQ243" s="15">
        <f>SUM(Data_sheet_PTD!$AN243:AQ243)</f>
        <v>0</v>
      </c>
      <c r="AR243" s="15">
        <f>SUM(Data_sheet_PTD!$AN243:AR243)</f>
        <v>0</v>
      </c>
      <c r="AS243" s="15">
        <f>SUM(Data_sheet_PTD!$AN243:AS243)</f>
        <v>0</v>
      </c>
      <c r="AT243" s="15">
        <f>SUM(Data_sheet_PTD!$AN243:AT243)</f>
        <v>0</v>
      </c>
      <c r="AU243" s="15">
        <f>SUM(Data_sheet_PTD!$AN243:AU243)</f>
        <v>0</v>
      </c>
      <c r="AV243" s="15">
        <f>SUM(Data_sheet_PTD!$AN243:AV243)</f>
        <v>0</v>
      </c>
      <c r="AW243" s="15">
        <f>SUM(Data_sheet_PTD!$AN243:AW243)</f>
        <v>0</v>
      </c>
      <c r="AX243" s="15">
        <f>SUM(Data_sheet_PTD!$AN243:AX243)</f>
        <v>0</v>
      </c>
      <c r="AY243" s="15">
        <f>SUM(Data_sheet_PTD!$AN243:AY243)</f>
        <v>0</v>
      </c>
      <c r="AZ243" s="16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17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3"/>
      <c r="DA243" s="15">
        <f>SUM(Data_sheet_PTD!DA243:$DA243)</f>
        <v>0</v>
      </c>
      <c r="DB243" s="15">
        <f>SUM(Data_sheet_PTD!$DA243:DB243)</f>
        <v>0</v>
      </c>
      <c r="DC243" s="15">
        <f>SUM(Data_sheet_PTD!$DA243:DC243)</f>
        <v>0</v>
      </c>
      <c r="DD243" s="15">
        <f>SUM(Data_sheet_PTD!$DA243:DD243)</f>
        <v>0</v>
      </c>
      <c r="DE243" s="15">
        <f>SUM(Data_sheet_PTD!$DA243:DE243)</f>
        <v>0</v>
      </c>
      <c r="DF243" s="15">
        <f>SUM(Data_sheet_PTD!$DA243:DF243)</f>
        <v>0</v>
      </c>
      <c r="DG243" s="15">
        <f>SUM(Data_sheet_PTD!$DA243:DG243)</f>
        <v>0</v>
      </c>
      <c r="DH243" s="15">
        <f>SUM(Data_sheet_PTD!$DA243:DH243)</f>
        <v>0</v>
      </c>
      <c r="DI243" s="15">
        <f>SUM(Data_sheet_PTD!$DA243:DI243)</f>
        <v>0</v>
      </c>
      <c r="DJ243" s="15">
        <f>SUM(Data_sheet_PTD!$DA243:DJ243)</f>
        <v>0</v>
      </c>
      <c r="DK243" s="15">
        <f>SUM(Data_sheet_PTD!$DA243:DK243)</f>
        <v>0</v>
      </c>
      <c r="DL243" s="15">
        <f>SUM(Data_sheet_PTD!$DA243:DL243)</f>
        <v>0</v>
      </c>
      <c r="DM243" s="13"/>
      <c r="DN243" s="15">
        <f>SUM(Data_sheet_PTD!$DN243:DN243)</f>
        <v>0</v>
      </c>
      <c r="DO243" s="15">
        <f>SUM(Data_sheet_PTD!$DN243:DO243)</f>
        <v>0</v>
      </c>
      <c r="DP243" s="15">
        <f>SUM(Data_sheet_PTD!$DN243:DP243)</f>
        <v>0</v>
      </c>
      <c r="DQ243" s="15">
        <f>SUM(Data_sheet_PTD!$DN243:DQ243)</f>
        <v>0</v>
      </c>
      <c r="DR243" s="15">
        <f>SUM(Data_sheet_PTD!$DN243:DR243)</f>
        <v>0</v>
      </c>
      <c r="DS243" s="15">
        <f>SUM(Data_sheet_PTD!$DN243:DS243)</f>
        <v>0</v>
      </c>
      <c r="DT243" s="15">
        <f>SUM(Data_sheet_PTD!$DN243:DT243)</f>
        <v>0</v>
      </c>
      <c r="DU243" s="15">
        <f>SUM(Data_sheet_PTD!$DN243:DU243)</f>
        <v>0</v>
      </c>
      <c r="DV243" s="15">
        <f>SUM(Data_sheet_PTD!$DN243:DV243)</f>
        <v>0</v>
      </c>
      <c r="DW243" s="15">
        <f>SUM(Data_sheet_PTD!$DN243:DW243)</f>
        <v>0</v>
      </c>
      <c r="DX243" s="15">
        <f>SUM(Data_sheet_PTD!$DN243:DX243)</f>
        <v>0</v>
      </c>
      <c r="DY243" s="15">
        <f>SUM(Data_sheet_PTD!$DN243:DY243)</f>
        <v>0</v>
      </c>
      <c r="DZ243" s="13"/>
      <c r="EB243" s="22">
        <f t="shared" si="25"/>
        <v>0</v>
      </c>
      <c r="EC243" s="22">
        <f t="shared" si="25"/>
        <v>0</v>
      </c>
      <c r="ED243" s="22">
        <f t="shared" si="25"/>
        <v>0</v>
      </c>
      <c r="EE243" s="22">
        <f t="shared" si="25"/>
        <v>0</v>
      </c>
      <c r="EF243" s="22">
        <f t="shared" si="25"/>
        <v>0</v>
      </c>
      <c r="EG243" s="22">
        <f t="shared" si="25"/>
        <v>0</v>
      </c>
      <c r="EH243" s="22">
        <f t="shared" si="25"/>
        <v>0</v>
      </c>
      <c r="EI243" s="22">
        <f t="shared" si="25"/>
        <v>0</v>
      </c>
      <c r="EJ243" s="22">
        <f t="shared" si="25"/>
        <v>0</v>
      </c>
      <c r="EK243" s="22">
        <f t="shared" si="24"/>
        <v>0</v>
      </c>
      <c r="EL243" s="22">
        <f t="shared" si="24"/>
        <v>0</v>
      </c>
      <c r="EM243" s="22">
        <f t="shared" si="24"/>
        <v>0</v>
      </c>
    </row>
    <row r="244" spans="12:143" x14ac:dyDescent="0.3">
      <c r="L244" s="7"/>
      <c r="M244" t="s">
        <v>347</v>
      </c>
      <c r="N244" s="15">
        <f>SUM(Data_sheet_PTD!$N244:N244)</f>
        <v>0</v>
      </c>
      <c r="O244" s="15">
        <f>SUM(Data_sheet_PTD!$N244:O244)</f>
        <v>0</v>
      </c>
      <c r="P244" s="15">
        <f>SUM(Data_sheet_PTD!$N244:P244)</f>
        <v>0</v>
      </c>
      <c r="Q244" s="15">
        <f>SUM(Data_sheet_PTD!$N244:Q244)</f>
        <v>0</v>
      </c>
      <c r="R244" s="15">
        <f>SUM(Data_sheet_PTD!$N244:R244)</f>
        <v>0</v>
      </c>
      <c r="S244" s="15">
        <f>SUM(Data_sheet_PTD!$N244:S244)</f>
        <v>0</v>
      </c>
      <c r="T244" s="15">
        <f>SUM(Data_sheet_PTD!$N244:T244)</f>
        <v>0</v>
      </c>
      <c r="U244" s="15">
        <f>SUM(Data_sheet_PTD!$N244:U244)</f>
        <v>0</v>
      </c>
      <c r="V244" s="15">
        <f>SUM(Data_sheet_PTD!$N244:V244)</f>
        <v>0</v>
      </c>
      <c r="W244" s="15">
        <f>SUM(Data_sheet_PTD!$N244:W244)</f>
        <v>0</v>
      </c>
      <c r="X244" s="15">
        <f>SUM(Data_sheet_PTD!$N244:X244)</f>
        <v>0</v>
      </c>
      <c r="Y244" s="15">
        <f>SUM(Data_sheet_PTD!$N244:Y244)</f>
        <v>0</v>
      </c>
      <c r="Z244" s="16"/>
      <c r="AA244" s="15">
        <f>SUM(Data_sheet_PTD!$AA244:AA244)</f>
        <v>0</v>
      </c>
      <c r="AB244" s="15">
        <f>SUM(Data_sheet_PTD!$AA244:AB244)</f>
        <v>0</v>
      </c>
      <c r="AC244" s="15">
        <f>SUM(Data_sheet_PTD!$AA244:AC244)</f>
        <v>0</v>
      </c>
      <c r="AD244" s="15">
        <f>SUM(Data_sheet_PTD!$AA244:AD244)</f>
        <v>0</v>
      </c>
      <c r="AE244" s="15">
        <f>SUM(Data_sheet_PTD!$AA244:AE244)</f>
        <v>0</v>
      </c>
      <c r="AF244" s="15">
        <f>SUM(Data_sheet_PTD!$AA244:AF244)</f>
        <v>0</v>
      </c>
      <c r="AG244" s="15">
        <f>SUM(Data_sheet_PTD!$AA244:AG244)</f>
        <v>0</v>
      </c>
      <c r="AH244" s="15">
        <f>SUM(Data_sheet_PTD!$AA244:AH244)</f>
        <v>0</v>
      </c>
      <c r="AI244" s="15">
        <f>SUM(Data_sheet_PTD!$AA244:AI244)</f>
        <v>0</v>
      </c>
      <c r="AJ244" s="15">
        <f>SUM(Data_sheet_PTD!$AA244:AJ244)</f>
        <v>0</v>
      </c>
      <c r="AK244" s="15">
        <f>SUM(Data_sheet_PTD!$AA244:AK244)</f>
        <v>0</v>
      </c>
      <c r="AL244" s="15">
        <f>SUM(Data_sheet_PTD!$AA244:AL244)</f>
        <v>0</v>
      </c>
      <c r="AM244" s="16"/>
      <c r="AN244" s="15">
        <f>SUM(Data_sheet_PTD!$AN244:AN244)</f>
        <v>0</v>
      </c>
      <c r="AO244" s="15">
        <f>SUM(Data_sheet_PTD!$AN244:AO244)</f>
        <v>0</v>
      </c>
      <c r="AP244" s="15">
        <f>SUM(Data_sheet_PTD!$AN244:AP244)</f>
        <v>0</v>
      </c>
      <c r="AQ244" s="15">
        <f>SUM(Data_sheet_PTD!$AN244:AQ244)</f>
        <v>0</v>
      </c>
      <c r="AR244" s="15">
        <f>SUM(Data_sheet_PTD!$AN244:AR244)</f>
        <v>0</v>
      </c>
      <c r="AS244" s="15">
        <f>SUM(Data_sheet_PTD!$AN244:AS244)</f>
        <v>0</v>
      </c>
      <c r="AT244" s="15">
        <f>SUM(Data_sheet_PTD!$AN244:AT244)</f>
        <v>0</v>
      </c>
      <c r="AU244" s="15">
        <f>SUM(Data_sheet_PTD!$AN244:AU244)</f>
        <v>0</v>
      </c>
      <c r="AV244" s="15">
        <f>SUM(Data_sheet_PTD!$AN244:AV244)</f>
        <v>0</v>
      </c>
      <c r="AW244" s="15">
        <f>SUM(Data_sheet_PTD!$AN244:AW244)</f>
        <v>0</v>
      </c>
      <c r="AX244" s="15">
        <f>SUM(Data_sheet_PTD!$AN244:AX244)</f>
        <v>0</v>
      </c>
      <c r="AY244" s="15">
        <f>SUM(Data_sheet_PTD!$AN244:AY244)</f>
        <v>0</v>
      </c>
      <c r="AZ244" s="16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17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3"/>
      <c r="DA244" s="15">
        <f>SUM(Data_sheet_PTD!DA244:$DA244)</f>
        <v>0</v>
      </c>
      <c r="DB244" s="15">
        <f>SUM(Data_sheet_PTD!$DA244:DB244)</f>
        <v>0</v>
      </c>
      <c r="DC244" s="15">
        <f>SUM(Data_sheet_PTD!$DA244:DC244)</f>
        <v>0</v>
      </c>
      <c r="DD244" s="15">
        <f>SUM(Data_sheet_PTD!$DA244:DD244)</f>
        <v>0</v>
      </c>
      <c r="DE244" s="15">
        <f>SUM(Data_sheet_PTD!$DA244:DE244)</f>
        <v>0</v>
      </c>
      <c r="DF244" s="15">
        <f>SUM(Data_sheet_PTD!$DA244:DF244)</f>
        <v>0</v>
      </c>
      <c r="DG244" s="15">
        <f>SUM(Data_sheet_PTD!$DA244:DG244)</f>
        <v>0</v>
      </c>
      <c r="DH244" s="15">
        <f>SUM(Data_sheet_PTD!$DA244:DH244)</f>
        <v>0</v>
      </c>
      <c r="DI244" s="15">
        <f>SUM(Data_sheet_PTD!$DA244:DI244)</f>
        <v>0</v>
      </c>
      <c r="DJ244" s="15">
        <f>SUM(Data_sheet_PTD!$DA244:DJ244)</f>
        <v>0</v>
      </c>
      <c r="DK244" s="15">
        <f>SUM(Data_sheet_PTD!$DA244:DK244)</f>
        <v>0</v>
      </c>
      <c r="DL244" s="15">
        <f>SUM(Data_sheet_PTD!$DA244:DL244)</f>
        <v>0</v>
      </c>
      <c r="DM244" s="13"/>
      <c r="DN244" s="15">
        <f>SUM(Data_sheet_PTD!$DN244:DN244)</f>
        <v>0</v>
      </c>
      <c r="DO244" s="15">
        <f>SUM(Data_sheet_PTD!$DN244:DO244)</f>
        <v>0</v>
      </c>
      <c r="DP244" s="15">
        <f>SUM(Data_sheet_PTD!$DN244:DP244)</f>
        <v>0</v>
      </c>
      <c r="DQ244" s="15">
        <f>SUM(Data_sheet_PTD!$DN244:DQ244)</f>
        <v>0</v>
      </c>
      <c r="DR244" s="15">
        <f>SUM(Data_sheet_PTD!$DN244:DR244)</f>
        <v>0</v>
      </c>
      <c r="DS244" s="15">
        <f>SUM(Data_sheet_PTD!$DN244:DS244)</f>
        <v>0</v>
      </c>
      <c r="DT244" s="15">
        <f>SUM(Data_sheet_PTD!$DN244:DT244)</f>
        <v>0</v>
      </c>
      <c r="DU244" s="15">
        <f>SUM(Data_sheet_PTD!$DN244:DU244)</f>
        <v>0</v>
      </c>
      <c r="DV244" s="15">
        <f>SUM(Data_sheet_PTD!$DN244:DV244)</f>
        <v>0</v>
      </c>
      <c r="DW244" s="15">
        <f>SUM(Data_sheet_PTD!$DN244:DW244)</f>
        <v>0</v>
      </c>
      <c r="DX244" s="15">
        <f>SUM(Data_sheet_PTD!$DN244:DX244)</f>
        <v>0</v>
      </c>
      <c r="DY244" s="15">
        <f>SUM(Data_sheet_PTD!$DN244:DY244)</f>
        <v>0</v>
      </c>
      <c r="DZ244" s="13"/>
      <c r="EB244" s="22">
        <f t="shared" si="25"/>
        <v>0</v>
      </c>
      <c r="EC244" s="22">
        <f t="shared" si="25"/>
        <v>0</v>
      </c>
      <c r="ED244" s="22">
        <f t="shared" si="25"/>
        <v>0</v>
      </c>
      <c r="EE244" s="22">
        <f t="shared" si="25"/>
        <v>0</v>
      </c>
      <c r="EF244" s="22">
        <f t="shared" si="25"/>
        <v>0</v>
      </c>
      <c r="EG244" s="22">
        <f t="shared" si="25"/>
        <v>0</v>
      </c>
      <c r="EH244" s="22">
        <f t="shared" si="25"/>
        <v>0</v>
      </c>
      <c r="EI244" s="22">
        <f t="shared" si="25"/>
        <v>0</v>
      </c>
      <c r="EJ244" s="22">
        <f t="shared" si="25"/>
        <v>0</v>
      </c>
      <c r="EK244" s="22">
        <f t="shared" si="24"/>
        <v>0</v>
      </c>
      <c r="EL244" s="22">
        <f t="shared" si="24"/>
        <v>0</v>
      </c>
      <c r="EM244" s="22">
        <f t="shared" si="24"/>
        <v>0</v>
      </c>
    </row>
    <row r="245" spans="12:143" x14ac:dyDescent="0.3">
      <c r="L245" s="7"/>
      <c r="M245" t="s">
        <v>222</v>
      </c>
      <c r="N245" s="15">
        <f>SUM(Data_sheet_PTD!$N245:N245)</f>
        <v>29416.15</v>
      </c>
      <c r="O245" s="15">
        <f>SUM(Data_sheet_PTD!$N245:O245)</f>
        <v>59183.07</v>
      </c>
      <c r="P245" s="15">
        <f>SUM(Data_sheet_PTD!$N245:P245)</f>
        <v>99432.010000000009</v>
      </c>
      <c r="Q245" s="15">
        <f>SUM(Data_sheet_PTD!$N245:Q245)</f>
        <v>135995.28</v>
      </c>
      <c r="R245" s="15">
        <f>SUM(Data_sheet_PTD!$N245:R245)</f>
        <v>180262.9</v>
      </c>
      <c r="S245" s="15">
        <f>SUM(Data_sheet_PTD!$N245:S245)</f>
        <v>227423.97999999998</v>
      </c>
      <c r="T245" s="15">
        <f>SUM(Data_sheet_PTD!$N245:T245)</f>
        <v>274704.19999999995</v>
      </c>
      <c r="U245" s="15">
        <f>SUM(Data_sheet_PTD!$N245:U245)</f>
        <v>319762.17999999993</v>
      </c>
      <c r="V245" s="15">
        <f>SUM(Data_sheet_PTD!$N245:V245)</f>
        <v>354352.15999999992</v>
      </c>
      <c r="W245" s="15">
        <f>SUM(Data_sheet_PTD!$N245:W245)</f>
        <v>386331.22999999992</v>
      </c>
      <c r="X245" s="15">
        <f>SUM(Data_sheet_PTD!$N245:X245)</f>
        <v>412201.02999999991</v>
      </c>
      <c r="Y245" s="15">
        <f>SUM(Data_sheet_PTD!$N245:Y245)</f>
        <v>439945.7099999999</v>
      </c>
      <c r="Z245" s="16"/>
      <c r="AA245" s="15">
        <f>SUM(Data_sheet_PTD!$AA245:AA245)</f>
        <v>24714.12</v>
      </c>
      <c r="AB245" s="15">
        <f>SUM(Data_sheet_PTD!$AA245:AB245)</f>
        <v>53418.57</v>
      </c>
      <c r="AC245" s="15">
        <f>SUM(Data_sheet_PTD!$AA245:AC245)</f>
        <v>94088.67</v>
      </c>
      <c r="AD245" s="15">
        <f>SUM(Data_sheet_PTD!$AA245:AD245)</f>
        <v>138676.08000000002</v>
      </c>
      <c r="AE245" s="15">
        <f>SUM(Data_sheet_PTD!$AA245:AE245)</f>
        <v>192181.98</v>
      </c>
      <c r="AF245" s="15">
        <f>SUM(Data_sheet_PTD!$AA245:AF245)</f>
        <v>235977.53000000003</v>
      </c>
      <c r="AG245" s="15">
        <f>SUM(Data_sheet_PTD!$AA245:AG245)</f>
        <v>287052.58</v>
      </c>
      <c r="AH245" s="15">
        <f>SUM(Data_sheet_PTD!$AA245:AH245)</f>
        <v>321035.99</v>
      </c>
      <c r="AI245" s="15">
        <f>SUM(Data_sheet_PTD!$AA245:AI245)</f>
        <v>364706.11</v>
      </c>
      <c r="AJ245" s="15">
        <f>SUM(Data_sheet_PTD!$AA245:AJ245)</f>
        <v>407532.13</v>
      </c>
      <c r="AK245" s="15">
        <f>SUM(Data_sheet_PTD!$AA245:AK245)</f>
        <v>445920.01</v>
      </c>
      <c r="AL245" s="15">
        <f>SUM(Data_sheet_PTD!$AA245:AL245)</f>
        <v>478275.61</v>
      </c>
      <c r="AM245" s="16"/>
      <c r="AN245" s="15">
        <f>SUM(Data_sheet_PTD!$AN245:AN245)</f>
        <v>33861.4</v>
      </c>
      <c r="AO245" s="15">
        <f>SUM(Data_sheet_PTD!$AN245:AO245)</f>
        <v>73597.23000000001</v>
      </c>
      <c r="AP245" s="15">
        <f>SUM(Data_sheet_PTD!$AN245:AP245)</f>
        <v>128218.81000000001</v>
      </c>
      <c r="AQ245" s="15">
        <f>SUM(Data_sheet_PTD!$AN245:AQ245)</f>
        <v>180976.5</v>
      </c>
      <c r="AR245" s="15">
        <f>SUM(Data_sheet_PTD!$AN245:AR245)</f>
        <v>241601.69</v>
      </c>
      <c r="AS245" s="15">
        <f>SUM(Data_sheet_PTD!$AN245:AS245)</f>
        <v>303998.17</v>
      </c>
      <c r="AT245" s="15">
        <f>SUM(Data_sheet_PTD!$AN245:AT245)</f>
        <v>368381.51999999996</v>
      </c>
      <c r="AU245" s="15">
        <f>SUM(Data_sheet_PTD!$AN245:AU245)</f>
        <v>435082.61</v>
      </c>
      <c r="AV245" s="15">
        <f>SUM(Data_sheet_PTD!$AN245:AV245)</f>
        <v>496330.86</v>
      </c>
      <c r="AW245" s="15">
        <f>SUM(Data_sheet_PTD!$AN245:AW245)</f>
        <v>549522.80000000005</v>
      </c>
      <c r="AX245" s="15">
        <f>SUM(Data_sheet_PTD!$AN245:AX245)</f>
        <v>595437.68000000005</v>
      </c>
      <c r="AY245" s="15">
        <f>SUM(Data_sheet_PTD!$AN245:AY245)</f>
        <v>634354.93000000005</v>
      </c>
      <c r="AZ245" s="16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17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3"/>
      <c r="DA245" s="15">
        <f>SUM(Data_sheet_PTD!DA245:$DA245)</f>
        <v>9147.2800000000025</v>
      </c>
      <c r="DB245" s="15">
        <f>SUM(Data_sheet_PTD!$DA245:DB245)</f>
        <v>18630.510779220782</v>
      </c>
      <c r="DC245" s="15">
        <f>SUM(Data_sheet_PTD!$DA245:DC245)</f>
        <v>30453.877272727281</v>
      </c>
      <c r="DD245" s="15">
        <f>SUM(Data_sheet_PTD!$DA245:DD245)</f>
        <v>36568.662857142866</v>
      </c>
      <c r="DE245" s="15">
        <f>SUM(Data_sheet_PTD!$DA245:DE245)</f>
        <v>41325.932467532482</v>
      </c>
      <c r="DF245" s="15">
        <f>SUM(Data_sheet_PTD!$DA245:DF245)</f>
        <v>57495.830779220792</v>
      </c>
      <c r="DG245" s="15">
        <f>SUM(Data_sheet_PTD!$DA245:DG245)</f>
        <v>68295.688571428575</v>
      </c>
      <c r="DH245" s="15">
        <f>SUM(Data_sheet_PTD!$DA245:DH245)</f>
        <v>98414.624805194791</v>
      </c>
      <c r="DI245" s="15">
        <f>SUM(Data_sheet_PTD!$DA245:DI245)</f>
        <v>113606.45935064934</v>
      </c>
      <c r="DJ245" s="15">
        <f>SUM(Data_sheet_PTD!$DA245:DJ245)</f>
        <v>121899.96610389609</v>
      </c>
      <c r="DK245" s="15">
        <f>SUM(Data_sheet_PTD!$DA245:DK245)</f>
        <v>127638.07467532465</v>
      </c>
      <c r="DL245" s="15">
        <f>SUM(Data_sheet_PTD!$DA245:DL245)</f>
        <v>132683.46818181814</v>
      </c>
      <c r="DM245" s="13"/>
      <c r="DN245" s="15">
        <f>SUM(Data_sheet_PTD!$DN245:DN245)</f>
        <v>0</v>
      </c>
      <c r="DO245" s="15">
        <f>SUM(Data_sheet_PTD!$DN245:DO245)</f>
        <v>1548.1492207792223</v>
      </c>
      <c r="DP245" s="15">
        <f>SUM(Data_sheet_PTD!$DN245:DP245)</f>
        <v>3676.2627272727314</v>
      </c>
      <c r="DQ245" s="15">
        <f>SUM(Data_sheet_PTD!$DN245:DQ245)</f>
        <v>5731.7571428571482</v>
      </c>
      <c r="DR245" s="15">
        <f>SUM(Data_sheet_PTD!$DN245:DR245)</f>
        <v>8093.7775324675404</v>
      </c>
      <c r="DS245" s="15">
        <f>SUM(Data_sheet_PTD!$DN245:DS245)</f>
        <v>10524.809220779231</v>
      </c>
      <c r="DT245" s="15">
        <f>SUM(Data_sheet_PTD!$DN245:DT245)</f>
        <v>13033.251428571441</v>
      </c>
      <c r="DU245" s="15">
        <f>SUM(Data_sheet_PTD!$DN245:DU245)</f>
        <v>15631.995194805209</v>
      </c>
      <c r="DV245" s="15">
        <f>SUM(Data_sheet_PTD!$DN245:DV245)</f>
        <v>18018.290649350667</v>
      </c>
      <c r="DW245" s="15">
        <f>SUM(Data_sheet_PTD!$DN245:DW245)</f>
        <v>20090.703896103914</v>
      </c>
      <c r="DX245" s="15">
        <f>SUM(Data_sheet_PTD!$DN245:DX245)</f>
        <v>21879.595324675345</v>
      </c>
      <c r="DY245" s="15">
        <f>SUM(Data_sheet_PTD!$DN245:DY245)</f>
        <v>23395.85181818184</v>
      </c>
      <c r="DZ245" s="13"/>
      <c r="EB245" s="22">
        <f t="shared" si="25"/>
        <v>0</v>
      </c>
      <c r="EC245" s="22">
        <f t="shared" si="25"/>
        <v>0</v>
      </c>
      <c r="ED245" s="22">
        <f t="shared" si="25"/>
        <v>0</v>
      </c>
      <c r="EE245" s="22">
        <f t="shared" si="25"/>
        <v>0</v>
      </c>
      <c r="EF245" s="22">
        <f t="shared" si="25"/>
        <v>0</v>
      </c>
      <c r="EG245" s="22">
        <f t="shared" si="25"/>
        <v>0</v>
      </c>
      <c r="EH245" s="22">
        <f t="shared" si="25"/>
        <v>0</v>
      </c>
      <c r="EI245" s="22">
        <f t="shared" si="25"/>
        <v>0</v>
      </c>
      <c r="EJ245" s="22">
        <f t="shared" si="25"/>
        <v>0</v>
      </c>
      <c r="EK245" s="22">
        <f t="shared" si="24"/>
        <v>0</v>
      </c>
      <c r="EL245" s="22">
        <f t="shared" si="24"/>
        <v>0</v>
      </c>
      <c r="EM245" s="22">
        <f t="shared" si="24"/>
        <v>0</v>
      </c>
    </row>
    <row r="246" spans="12:143" x14ac:dyDescent="0.3">
      <c r="L246" s="7"/>
      <c r="M246" t="s">
        <v>223</v>
      </c>
      <c r="N246" s="15">
        <f>SUM(Data_sheet_PTD!$N246:N246)</f>
        <v>20567.11</v>
      </c>
      <c r="O246" s="15">
        <f>SUM(Data_sheet_PTD!$N246:O246)</f>
        <v>39142.119999999995</v>
      </c>
      <c r="P246" s="15">
        <f>SUM(Data_sheet_PTD!$N246:P246)</f>
        <v>65434.049999999996</v>
      </c>
      <c r="Q246" s="15">
        <f>SUM(Data_sheet_PTD!$N246:Q246)</f>
        <v>88149.51</v>
      </c>
      <c r="R246" s="15">
        <f>SUM(Data_sheet_PTD!$N246:R246)</f>
        <v>111376.9</v>
      </c>
      <c r="S246" s="15">
        <f>SUM(Data_sheet_PTD!$N246:S246)</f>
        <v>131340.94</v>
      </c>
      <c r="T246" s="15">
        <f>SUM(Data_sheet_PTD!$N246:T246)</f>
        <v>149414.93</v>
      </c>
      <c r="U246" s="15">
        <f>SUM(Data_sheet_PTD!$N246:U246)</f>
        <v>174617.47999999998</v>
      </c>
      <c r="V246" s="15">
        <f>SUM(Data_sheet_PTD!$N246:V246)</f>
        <v>200147.68999999997</v>
      </c>
      <c r="W246" s="15">
        <f>SUM(Data_sheet_PTD!$N246:W246)</f>
        <v>220213.67999999996</v>
      </c>
      <c r="X246" s="15">
        <f>SUM(Data_sheet_PTD!$N246:X246)</f>
        <v>235900.47999999995</v>
      </c>
      <c r="Y246" s="15">
        <f>SUM(Data_sheet_PTD!$N246:Y246)</f>
        <v>249633.39999999997</v>
      </c>
      <c r="Z246" s="16"/>
      <c r="AA246" s="15">
        <f>SUM(Data_sheet_PTD!$AA246:AA246)</f>
        <v>15101.01</v>
      </c>
      <c r="AB246" s="15">
        <f>SUM(Data_sheet_PTD!$AA246:AB246)</f>
        <v>34345.68</v>
      </c>
      <c r="AC246" s="15">
        <f>SUM(Data_sheet_PTD!$AA246:AC246)</f>
        <v>59770.7</v>
      </c>
      <c r="AD246" s="15">
        <f>SUM(Data_sheet_PTD!$AA246:AD246)</f>
        <v>96420.91</v>
      </c>
      <c r="AE246" s="15">
        <f>SUM(Data_sheet_PTD!$AA246:AE246)</f>
        <v>128111.08</v>
      </c>
      <c r="AF246" s="15">
        <f>SUM(Data_sheet_PTD!$AA246:AF246)</f>
        <v>149792.04999999999</v>
      </c>
      <c r="AG246" s="15">
        <f>SUM(Data_sheet_PTD!$AA246:AG246)</f>
        <v>168942.09</v>
      </c>
      <c r="AH246" s="15">
        <f>SUM(Data_sheet_PTD!$AA246:AH246)</f>
        <v>198992.43</v>
      </c>
      <c r="AI246" s="15">
        <f>SUM(Data_sheet_PTD!$AA246:AI246)</f>
        <v>230589.22</v>
      </c>
      <c r="AJ246" s="15">
        <f>SUM(Data_sheet_PTD!$AA246:AJ246)</f>
        <v>258565</v>
      </c>
      <c r="AK246" s="15">
        <f>SUM(Data_sheet_PTD!$AA246:AK246)</f>
        <v>284837.78000000003</v>
      </c>
      <c r="AL246" s="15">
        <f>SUM(Data_sheet_PTD!$AA246:AL246)</f>
        <v>303094.14</v>
      </c>
      <c r="AM246" s="16"/>
      <c r="AN246" s="15">
        <f>SUM(Data_sheet_PTD!$AN246:AN246)</f>
        <v>23762.55</v>
      </c>
      <c r="AO246" s="15">
        <f>SUM(Data_sheet_PTD!$AN246:AO246)</f>
        <v>55591.130000000005</v>
      </c>
      <c r="AP246" s="15">
        <f>SUM(Data_sheet_PTD!$AN246:AP246)</f>
        <v>94579.360000000015</v>
      </c>
      <c r="AQ246" s="15">
        <f>SUM(Data_sheet_PTD!$AN246:AQ246)</f>
        <v>133739.04</v>
      </c>
      <c r="AR246" s="15">
        <f>SUM(Data_sheet_PTD!$AN246:AR246)</f>
        <v>172008.40000000002</v>
      </c>
      <c r="AS246" s="15">
        <f>SUM(Data_sheet_PTD!$AN246:AS246)</f>
        <v>201016.30000000002</v>
      </c>
      <c r="AT246" s="15">
        <f>SUM(Data_sheet_PTD!$AN246:AT246)</f>
        <v>230419.48</v>
      </c>
      <c r="AU246" s="15">
        <f>SUM(Data_sheet_PTD!$AN246:AU246)</f>
        <v>274732.88</v>
      </c>
      <c r="AV246" s="15">
        <f>SUM(Data_sheet_PTD!$AN246:AV246)</f>
        <v>298254.24</v>
      </c>
      <c r="AW246" s="15">
        <f>SUM(Data_sheet_PTD!$AN246:AW246)</f>
        <v>337603.79</v>
      </c>
      <c r="AX246" s="15">
        <f>SUM(Data_sheet_PTD!$AN246:AX246)</f>
        <v>374360.81999999995</v>
      </c>
      <c r="AY246" s="15">
        <f>SUM(Data_sheet_PTD!$AN246:AY246)</f>
        <v>400185.79999999993</v>
      </c>
      <c r="AZ246" s="16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17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3"/>
      <c r="DA246" s="15">
        <f>SUM(Data_sheet_PTD!DA246:$DA246)</f>
        <v>8661.5399999999991</v>
      </c>
      <c r="DB246" s="15">
        <f>SUM(Data_sheet_PTD!$DA246:DB246)</f>
        <v>20005.375454545458</v>
      </c>
      <c r="DC246" s="15">
        <f>SUM(Data_sheet_PTD!$DA246:DC246)</f>
        <v>32049.563506493512</v>
      </c>
      <c r="DD246" s="15">
        <f>SUM(Data_sheet_PTD!$DA246:DD246)</f>
        <v>33033.331688311693</v>
      </c>
      <c r="DE246" s="15">
        <f>SUM(Data_sheet_PTD!$DA246:DE246)</f>
        <v>38121.507662337666</v>
      </c>
      <c r="DF246" s="15">
        <f>SUM(Data_sheet_PTD!$DA246:DF246)</f>
        <v>44318.259740259746</v>
      </c>
      <c r="DG246" s="15">
        <f>SUM(Data_sheet_PTD!$DA246:DG246)</f>
        <v>53425.821298701303</v>
      </c>
      <c r="DH246" s="15">
        <f>SUM(Data_sheet_PTD!$DA246:DH246)</f>
        <v>65962.385194805203</v>
      </c>
      <c r="DI246" s="15">
        <f>SUM(Data_sheet_PTD!$DA246:DI246)</f>
        <v>56970.53857142858</v>
      </c>
      <c r="DJ246" s="15">
        <f>SUM(Data_sheet_PTD!$DA246:DJ246)</f>
        <v>66811.209220779245</v>
      </c>
      <c r="DK246" s="15">
        <f>SUM(Data_sheet_PTD!$DA246:DK246)</f>
        <v>75863.367142857169</v>
      </c>
      <c r="DL246" s="15">
        <f>SUM(Data_sheet_PTD!$DA246:DL246)</f>
        <v>82425.819090909121</v>
      </c>
      <c r="DM246" s="13"/>
      <c r="DN246" s="15">
        <f>SUM(Data_sheet_PTD!$DN246:DN246)</f>
        <v>0</v>
      </c>
      <c r="DO246" s="15">
        <f>SUM(Data_sheet_PTD!$DN246:DO246)</f>
        <v>1240.0745454545465</v>
      </c>
      <c r="DP246" s="15">
        <f>SUM(Data_sheet_PTD!$DN246:DP246)</f>
        <v>2759.0964935064958</v>
      </c>
      <c r="DQ246" s="15">
        <f>SUM(Data_sheet_PTD!$DN246:DQ246)</f>
        <v>4284.7983116883152</v>
      </c>
      <c r="DR246" s="15">
        <f>SUM(Data_sheet_PTD!$DN246:DR246)</f>
        <v>5775.8123376623425</v>
      </c>
      <c r="DS246" s="15">
        <f>SUM(Data_sheet_PTD!$DN246:DS246)</f>
        <v>6905.9902597402652</v>
      </c>
      <c r="DT246" s="15">
        <f>SUM(Data_sheet_PTD!$DN246:DT246)</f>
        <v>8051.5687012987073</v>
      </c>
      <c r="DU246" s="15">
        <f>SUM(Data_sheet_PTD!$DN246:DU246)</f>
        <v>9778.0648051948119</v>
      </c>
      <c r="DV246" s="15">
        <f>SUM(Data_sheet_PTD!$DN246:DV246)</f>
        <v>10694.481428571436</v>
      </c>
      <c r="DW246" s="15">
        <f>SUM(Data_sheet_PTD!$DN246:DW246)</f>
        <v>12227.580779220789</v>
      </c>
      <c r="DX246" s="15">
        <f>SUM(Data_sheet_PTD!$DN246:DX246)</f>
        <v>13659.672857142868</v>
      </c>
      <c r="DY246" s="15">
        <f>SUM(Data_sheet_PTD!$DN246:DY246)</f>
        <v>14665.840909090921</v>
      </c>
      <c r="DZ246" s="13"/>
      <c r="EB246" s="22">
        <f t="shared" si="25"/>
        <v>0</v>
      </c>
      <c r="EC246" s="22">
        <f t="shared" si="25"/>
        <v>0</v>
      </c>
      <c r="ED246" s="22">
        <f t="shared" si="25"/>
        <v>0</v>
      </c>
      <c r="EE246" s="22">
        <f t="shared" si="25"/>
        <v>0</v>
      </c>
      <c r="EF246" s="22">
        <f t="shared" si="25"/>
        <v>0</v>
      </c>
      <c r="EG246" s="22">
        <f t="shared" si="25"/>
        <v>0</v>
      </c>
      <c r="EH246" s="22">
        <f t="shared" si="25"/>
        <v>0</v>
      </c>
      <c r="EI246" s="22">
        <f t="shared" si="25"/>
        <v>0</v>
      </c>
      <c r="EJ246" s="22">
        <f t="shared" si="25"/>
        <v>0</v>
      </c>
      <c r="EK246" s="22">
        <f t="shared" si="24"/>
        <v>0</v>
      </c>
      <c r="EL246" s="22">
        <f t="shared" si="24"/>
        <v>-1.1641532182693481E-10</v>
      </c>
      <c r="EM246" s="22">
        <f t="shared" si="24"/>
        <v>-1.3096723705530167E-10</v>
      </c>
    </row>
    <row r="247" spans="12:143" x14ac:dyDescent="0.3">
      <c r="L247" s="7"/>
      <c r="M247" t="s">
        <v>224</v>
      </c>
      <c r="N247" s="15">
        <f>SUM(Data_sheet_PTD!$N247:N247)</f>
        <v>38689.43</v>
      </c>
      <c r="O247" s="15">
        <f>SUM(Data_sheet_PTD!$N247:O247)</f>
        <v>82011.33</v>
      </c>
      <c r="P247" s="15">
        <f>SUM(Data_sheet_PTD!$N247:P247)</f>
        <v>141520.75</v>
      </c>
      <c r="Q247" s="15">
        <f>SUM(Data_sheet_PTD!$N247:Q247)</f>
        <v>194738.36</v>
      </c>
      <c r="R247" s="15">
        <f>SUM(Data_sheet_PTD!$N247:R247)</f>
        <v>255915.74</v>
      </c>
      <c r="S247" s="15">
        <f>SUM(Data_sheet_PTD!$N247:S247)</f>
        <v>313818.87</v>
      </c>
      <c r="T247" s="15">
        <f>SUM(Data_sheet_PTD!$N247:T247)</f>
        <v>372238.72</v>
      </c>
      <c r="U247" s="15">
        <f>SUM(Data_sheet_PTD!$N247:U247)</f>
        <v>425048.01999999996</v>
      </c>
      <c r="V247" s="15">
        <f>SUM(Data_sheet_PTD!$N247:V247)</f>
        <v>474424.92999999993</v>
      </c>
      <c r="W247" s="15">
        <f>SUM(Data_sheet_PTD!$N247:W247)</f>
        <v>520484.65999999992</v>
      </c>
      <c r="X247" s="15">
        <f>SUM(Data_sheet_PTD!$N247:X247)</f>
        <v>556718.37999999989</v>
      </c>
      <c r="Y247" s="15">
        <f>SUM(Data_sheet_PTD!$N247:Y247)</f>
        <v>591108.61999999988</v>
      </c>
      <c r="Z247" s="16"/>
      <c r="AA247" s="15">
        <f>SUM(Data_sheet_PTD!$AA247:AA247)</f>
        <v>36976.559999999998</v>
      </c>
      <c r="AB247" s="15">
        <f>SUM(Data_sheet_PTD!$AA247:AB247)</f>
        <v>82798.87</v>
      </c>
      <c r="AC247" s="15">
        <f>SUM(Data_sheet_PTD!$AA247:AC247)</f>
        <v>141786.22</v>
      </c>
      <c r="AD247" s="15">
        <f>SUM(Data_sheet_PTD!$AA247:AD247)</f>
        <v>207338.38</v>
      </c>
      <c r="AE247" s="15">
        <f>SUM(Data_sheet_PTD!$AA247:AE247)</f>
        <v>279400.74</v>
      </c>
      <c r="AF247" s="15">
        <f>SUM(Data_sheet_PTD!$AA247:AF247)</f>
        <v>349706.36</v>
      </c>
      <c r="AG247" s="15">
        <f>SUM(Data_sheet_PTD!$AA247:AG247)</f>
        <v>415652.95999999996</v>
      </c>
      <c r="AH247" s="15">
        <f>SUM(Data_sheet_PTD!$AA247:AH247)</f>
        <v>478680.44999999995</v>
      </c>
      <c r="AI247" s="15">
        <f>SUM(Data_sheet_PTD!$AA247:AI247)</f>
        <v>529719.37</v>
      </c>
      <c r="AJ247" s="15">
        <f>SUM(Data_sheet_PTD!$AA247:AJ247)</f>
        <v>578810.80000000005</v>
      </c>
      <c r="AK247" s="15">
        <f>SUM(Data_sheet_PTD!$AA247:AK247)</f>
        <v>624268.34000000008</v>
      </c>
      <c r="AL247" s="15">
        <f>SUM(Data_sheet_PTD!$AA247:AL247)</f>
        <v>658591.34000000008</v>
      </c>
      <c r="AM247" s="16"/>
      <c r="AN247" s="15">
        <f>SUM(Data_sheet_PTD!$AN247:AN247)</f>
        <v>38897.17</v>
      </c>
      <c r="AO247" s="15">
        <f>SUM(Data_sheet_PTD!$AN247:AO247)</f>
        <v>85915.839999999997</v>
      </c>
      <c r="AP247" s="15">
        <f>SUM(Data_sheet_PTD!$AN247:AP247)</f>
        <v>156867.33000000002</v>
      </c>
      <c r="AQ247" s="15">
        <f>SUM(Data_sheet_PTD!$AN247:AQ247)</f>
        <v>225315.67</v>
      </c>
      <c r="AR247" s="15">
        <f>SUM(Data_sheet_PTD!$AN247:AR247)</f>
        <v>305356.65000000002</v>
      </c>
      <c r="AS247" s="15">
        <f>SUM(Data_sheet_PTD!$AN247:AS247)</f>
        <v>386679.84</v>
      </c>
      <c r="AT247" s="15">
        <f>SUM(Data_sheet_PTD!$AN247:AT247)</f>
        <v>464895.25</v>
      </c>
      <c r="AU247" s="15">
        <f>SUM(Data_sheet_PTD!$AN247:AU247)</f>
        <v>543374.39</v>
      </c>
      <c r="AV247" s="15">
        <f>SUM(Data_sheet_PTD!$AN247:AV247)</f>
        <v>610097.06000000006</v>
      </c>
      <c r="AW247" s="15">
        <f>SUM(Data_sheet_PTD!$AN247:AW247)</f>
        <v>676696.53</v>
      </c>
      <c r="AX247" s="15">
        <f>SUM(Data_sheet_PTD!$AN247:AX247)</f>
        <v>731471.95000000007</v>
      </c>
      <c r="AY247" s="15">
        <f>SUM(Data_sheet_PTD!$AN247:AY247)</f>
        <v>777543.63000000012</v>
      </c>
      <c r="AZ247" s="16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17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3"/>
      <c r="DA247" s="15">
        <f>SUM(Data_sheet_PTD!DA247:$DA247)</f>
        <v>1920.6100000000008</v>
      </c>
      <c r="DB247" s="15">
        <f>SUM(Data_sheet_PTD!$DA247:DB247)</f>
        <v>1285.0737662337642</v>
      </c>
      <c r="DC247" s="15">
        <f>SUM(Data_sheet_PTD!$DA247:DC247)</f>
        <v>10484.870000000003</v>
      </c>
      <c r="DD247" s="15">
        <f>SUM(Data_sheet_PTD!$DA247:DD247)</f>
        <v>10714.231558441554</v>
      </c>
      <c r="DE247" s="15">
        <f>SUM(Data_sheet_PTD!$DA247:DE247)</f>
        <v>15574.3718181818</v>
      </c>
      <c r="DF247" s="15">
        <f>SUM(Data_sheet_PTD!$DA247:DF247)</f>
        <v>23423.505844155832</v>
      </c>
      <c r="DG247" s="15">
        <f>SUM(Data_sheet_PTD!$DA247:DG247)</f>
        <v>32644.962207792185</v>
      </c>
      <c r="DH247" s="15">
        <f>SUM(Data_sheet_PTD!$DA247:DH247)</f>
        <v>45038.98337662335</v>
      </c>
      <c r="DI247" s="15">
        <f>SUM(Data_sheet_PTD!$DA247:DI247)</f>
        <v>58123.148831168808</v>
      </c>
      <c r="DJ247" s="15">
        <f>SUM(Data_sheet_PTD!$DA247:DJ247)</f>
        <v>73036.404285714263</v>
      </c>
      <c r="DK247" s="15">
        <f>SUM(Data_sheet_PTD!$DA247:DK247)</f>
        <v>80220.177012986998</v>
      </c>
      <c r="DL247" s="15">
        <f>SUM(Data_sheet_PTD!$DA247:DL247)</f>
        <v>90173.856493506479</v>
      </c>
      <c r="DM247" s="13"/>
      <c r="DN247" s="15">
        <f>SUM(Data_sheet_PTD!$DN247:DN247)</f>
        <v>0</v>
      </c>
      <c r="DO247" s="15">
        <f>SUM(Data_sheet_PTD!$DN247:DO247)</f>
        <v>1831.8962337662354</v>
      </c>
      <c r="DP247" s="15">
        <f>SUM(Data_sheet_PTD!$DN247:DP247)</f>
        <v>4596.2400000000043</v>
      </c>
      <c r="DQ247" s="15">
        <f>SUM(Data_sheet_PTD!$DN247:DQ247)</f>
        <v>7263.0584415584481</v>
      </c>
      <c r="DR247" s="15">
        <f>SUM(Data_sheet_PTD!$DN247:DR247)</f>
        <v>10381.53818181819</v>
      </c>
      <c r="DS247" s="15">
        <f>SUM(Data_sheet_PTD!$DN247:DS247)</f>
        <v>13549.974155844167</v>
      </c>
      <c r="DT247" s="15">
        <f>SUM(Data_sheet_PTD!$DN247:DT247)</f>
        <v>16597.327792207805</v>
      </c>
      <c r="DU247" s="15">
        <f>SUM(Data_sheet_PTD!$DN247:DU247)</f>
        <v>19654.956623376638</v>
      </c>
      <c r="DV247" s="15">
        <f>SUM(Data_sheet_PTD!$DN247:DV247)</f>
        <v>22254.541168831187</v>
      </c>
      <c r="DW247" s="15">
        <f>SUM(Data_sheet_PTD!$DN247:DW247)</f>
        <v>24849.325714285733</v>
      </c>
      <c r="DX247" s="15">
        <f>SUM(Data_sheet_PTD!$DN247:DX247)</f>
        <v>26983.43298701301</v>
      </c>
      <c r="DY247" s="15">
        <f>SUM(Data_sheet_PTD!$DN247:DY247)</f>
        <v>28778.433506493529</v>
      </c>
      <c r="DZ247" s="13"/>
      <c r="EB247" s="22">
        <f t="shared" si="25"/>
        <v>0</v>
      </c>
      <c r="EC247" s="22">
        <f t="shared" si="25"/>
        <v>0</v>
      </c>
      <c r="ED247" s="22">
        <f t="shared" si="25"/>
        <v>0</v>
      </c>
      <c r="EE247" s="22">
        <f t="shared" si="25"/>
        <v>0</v>
      </c>
      <c r="EF247" s="22">
        <f t="shared" si="25"/>
        <v>4.3655745685100555E-11</v>
      </c>
      <c r="EG247" s="22">
        <f t="shared" si="25"/>
        <v>0</v>
      </c>
      <c r="EH247" s="22">
        <f t="shared" si="25"/>
        <v>0</v>
      </c>
      <c r="EI247" s="22">
        <f t="shared" si="25"/>
        <v>7.2759576141834259E-11</v>
      </c>
      <c r="EJ247" s="22">
        <f t="shared" si="25"/>
        <v>0</v>
      </c>
      <c r="EK247" s="22">
        <f t="shared" si="24"/>
        <v>0</v>
      </c>
      <c r="EL247" s="22">
        <f t="shared" si="24"/>
        <v>0</v>
      </c>
      <c r="EM247" s="22">
        <f t="shared" si="24"/>
        <v>0</v>
      </c>
    </row>
    <row r="248" spans="12:143" x14ac:dyDescent="0.3">
      <c r="L248" s="7"/>
      <c r="M248" t="s">
        <v>225</v>
      </c>
      <c r="N248" s="15">
        <f>SUM(Data_sheet_PTD!$N248:N248)</f>
        <v>46149.37</v>
      </c>
      <c r="O248" s="15">
        <f>SUM(Data_sheet_PTD!$N248:O248)</f>
        <v>89702.83</v>
      </c>
      <c r="P248" s="15">
        <f>SUM(Data_sheet_PTD!$N248:P248)</f>
        <v>152132.18</v>
      </c>
      <c r="Q248" s="15">
        <f>SUM(Data_sheet_PTD!$N248:Q248)</f>
        <v>204033.41999999998</v>
      </c>
      <c r="R248" s="15">
        <f>SUM(Data_sheet_PTD!$N248:R248)</f>
        <v>267150.89999999997</v>
      </c>
      <c r="S248" s="15">
        <f>SUM(Data_sheet_PTD!$N248:S248)</f>
        <v>316686.55999999994</v>
      </c>
      <c r="T248" s="15">
        <f>SUM(Data_sheet_PTD!$N248:T248)</f>
        <v>358190.12999999995</v>
      </c>
      <c r="U248" s="15">
        <f>SUM(Data_sheet_PTD!$N248:U248)</f>
        <v>411154.52999999997</v>
      </c>
      <c r="V248" s="15">
        <f>SUM(Data_sheet_PTD!$N248:V248)</f>
        <v>461317.32999999996</v>
      </c>
      <c r="W248" s="15">
        <f>SUM(Data_sheet_PTD!$N248:W248)</f>
        <v>505060.97</v>
      </c>
      <c r="X248" s="15">
        <f>SUM(Data_sheet_PTD!$N248:X248)</f>
        <v>539966.94999999995</v>
      </c>
      <c r="Y248" s="15">
        <f>SUM(Data_sheet_PTD!$N248:Y248)</f>
        <v>571217.19999999995</v>
      </c>
      <c r="Z248" s="16"/>
      <c r="AA248" s="15">
        <f>SUM(Data_sheet_PTD!$AA248:AA248)</f>
        <v>42331.94</v>
      </c>
      <c r="AB248" s="15">
        <f>SUM(Data_sheet_PTD!$AA248:AB248)</f>
        <v>94030.33</v>
      </c>
      <c r="AC248" s="15">
        <f>SUM(Data_sheet_PTD!$AA248:AC248)</f>
        <v>165415.13</v>
      </c>
      <c r="AD248" s="15">
        <f>SUM(Data_sheet_PTD!$AA248:AD248)</f>
        <v>242840.66</v>
      </c>
      <c r="AE248" s="15">
        <f>SUM(Data_sheet_PTD!$AA248:AE248)</f>
        <v>317486.17</v>
      </c>
      <c r="AF248" s="15">
        <f>SUM(Data_sheet_PTD!$AA248:AF248)</f>
        <v>377913.41</v>
      </c>
      <c r="AG248" s="15">
        <f>SUM(Data_sheet_PTD!$AA248:AG248)</f>
        <v>432895.52999999997</v>
      </c>
      <c r="AH248" s="15">
        <f>SUM(Data_sheet_PTD!$AA248:AH248)</f>
        <v>505062.33999999997</v>
      </c>
      <c r="AI248" s="15">
        <f>SUM(Data_sheet_PTD!$AA248:AI248)</f>
        <v>570719.80999999994</v>
      </c>
      <c r="AJ248" s="15">
        <f>SUM(Data_sheet_PTD!$AA248:AJ248)</f>
        <v>634883.97</v>
      </c>
      <c r="AK248" s="15">
        <f>SUM(Data_sheet_PTD!$AA248:AK248)</f>
        <v>694023.45</v>
      </c>
      <c r="AL248" s="15">
        <f>SUM(Data_sheet_PTD!$AA248:AL248)</f>
        <v>736570.57</v>
      </c>
      <c r="AM248" s="16"/>
      <c r="AN248" s="15">
        <f>SUM(Data_sheet_PTD!$AN248:AN248)</f>
        <v>51386.239999999998</v>
      </c>
      <c r="AO248" s="15">
        <f>SUM(Data_sheet_PTD!$AN248:AO248)</f>
        <v>113699.1</v>
      </c>
      <c r="AP248" s="15">
        <f>SUM(Data_sheet_PTD!$AN248:AP248)</f>
        <v>204976.16</v>
      </c>
      <c r="AQ248" s="15">
        <f>SUM(Data_sheet_PTD!$AN248:AQ248)</f>
        <v>298576.04000000004</v>
      </c>
      <c r="AR248" s="15">
        <f>SUM(Data_sheet_PTD!$AN248:AR248)</f>
        <v>387472.11000000004</v>
      </c>
      <c r="AS248" s="15">
        <f>SUM(Data_sheet_PTD!$AN248:AS248)</f>
        <v>460064.76</v>
      </c>
      <c r="AT248" s="15">
        <f>SUM(Data_sheet_PTD!$AN248:AT248)</f>
        <v>524213.1</v>
      </c>
      <c r="AU248" s="15">
        <f>SUM(Data_sheet_PTD!$AN248:AU248)</f>
        <v>614986.34</v>
      </c>
      <c r="AV248" s="15">
        <f>SUM(Data_sheet_PTD!$AN248:AV248)</f>
        <v>702996.78999999992</v>
      </c>
      <c r="AW248" s="15">
        <f>SUM(Data_sheet_PTD!$AN248:AW248)</f>
        <v>784992.83</v>
      </c>
      <c r="AX248" s="15">
        <f>SUM(Data_sheet_PTD!$AN248:AX248)</f>
        <v>855108.89999999991</v>
      </c>
      <c r="AY248" s="15">
        <f>SUM(Data_sheet_PTD!$AN248:AY248)</f>
        <v>910577.57999999984</v>
      </c>
      <c r="AZ248" s="16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17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3"/>
      <c r="DA248" s="15">
        <f>SUM(Data_sheet_PTD!DA248:$DA248)</f>
        <v>9054.2999999999993</v>
      </c>
      <c r="DB248" s="15">
        <f>SUM(Data_sheet_PTD!$DA248:DB248)</f>
        <v>17240.996233766236</v>
      </c>
      <c r="DC248" s="15">
        <f>SUM(Data_sheet_PTD!$DA248:DC248)</f>
        <v>33577.007142857139</v>
      </c>
      <c r="DD248" s="15">
        <f>SUM(Data_sheet_PTD!$DA248:DD248)</f>
        <v>46104.608571428573</v>
      </c>
      <c r="DE248" s="15">
        <f>SUM(Data_sheet_PTD!$DA248:DE248)</f>
        <v>56891.685324675345</v>
      </c>
      <c r="DF248" s="15">
        <f>SUM(Data_sheet_PTD!$DA248:DF248)</f>
        <v>66228.810259740276</v>
      </c>
      <c r="DG248" s="15">
        <f>SUM(Data_sheet_PTD!$DA248:DG248)</f>
        <v>72895.744285714303</v>
      </c>
      <c r="DH248" s="15">
        <f>SUM(Data_sheet_PTD!$DA248:DH248)</f>
        <v>87965.554545454565</v>
      </c>
      <c r="DI248" s="15">
        <f>SUM(Data_sheet_PTD!$DA248:DI248)</f>
        <v>106889.55597402599</v>
      </c>
      <c r="DJ248" s="15">
        <f>SUM(Data_sheet_PTD!$DA248:DJ248)</f>
        <v>121526.78506493509</v>
      </c>
      <c r="DK248" s="15">
        <f>SUM(Data_sheet_PTD!$DA248:DK248)</f>
        <v>129771.58012987016</v>
      </c>
      <c r="DL248" s="15">
        <f>SUM(Data_sheet_PTD!$DA248:DL248)</f>
        <v>140532.02272727274</v>
      </c>
      <c r="DM248" s="13"/>
      <c r="DN248" s="15">
        <f>SUM(Data_sheet_PTD!$DN248:DN248)</f>
        <v>0</v>
      </c>
      <c r="DO248" s="15">
        <f>SUM(Data_sheet_PTD!$DN248:DO248)</f>
        <v>2427.7737662337686</v>
      </c>
      <c r="DP248" s="15">
        <f>SUM(Data_sheet_PTD!$DN248:DP248)</f>
        <v>5984.0228571428624</v>
      </c>
      <c r="DQ248" s="15">
        <f>SUM(Data_sheet_PTD!$DN248:DQ248)</f>
        <v>9630.7714285714374</v>
      </c>
      <c r="DR248" s="15">
        <f>SUM(Data_sheet_PTD!$DN248:DR248)</f>
        <v>13094.254675324688</v>
      </c>
      <c r="DS248" s="15">
        <f>SUM(Data_sheet_PTD!$DN248:DS248)</f>
        <v>15922.539740259755</v>
      </c>
      <c r="DT248" s="15">
        <f>SUM(Data_sheet_PTD!$DN248:DT248)</f>
        <v>18421.825714285733</v>
      </c>
      <c r="DU248" s="15">
        <f>SUM(Data_sheet_PTD!$DN248:DU248)</f>
        <v>21958.445454545476</v>
      </c>
      <c r="DV248" s="15">
        <f>SUM(Data_sheet_PTD!$DN248:DV248)</f>
        <v>25387.424025974051</v>
      </c>
      <c r="DW248" s="15">
        <f>SUM(Data_sheet_PTD!$DN248:DW248)</f>
        <v>28582.074935064964</v>
      </c>
      <c r="DX248" s="15">
        <f>SUM(Data_sheet_PTD!$DN248:DX248)</f>
        <v>31313.8698701299</v>
      </c>
      <c r="DY248" s="15">
        <f>SUM(Data_sheet_PTD!$DN248:DY248)</f>
        <v>33474.987272727303</v>
      </c>
      <c r="DZ248" s="13"/>
      <c r="EB248" s="22">
        <f t="shared" si="25"/>
        <v>0</v>
      </c>
      <c r="EC248" s="22">
        <f t="shared" si="25"/>
        <v>0</v>
      </c>
      <c r="ED248" s="22">
        <f t="shared" si="25"/>
        <v>0</v>
      </c>
      <c r="EE248" s="22">
        <f t="shared" si="25"/>
        <v>0</v>
      </c>
      <c r="EF248" s="22">
        <f t="shared" si="25"/>
        <v>0</v>
      </c>
      <c r="EG248" s="22">
        <f t="shared" si="25"/>
        <v>0</v>
      </c>
      <c r="EH248" s="22">
        <f t="shared" si="25"/>
        <v>0</v>
      </c>
      <c r="EI248" s="22">
        <f t="shared" si="25"/>
        <v>0</v>
      </c>
      <c r="EJ248" s="22">
        <f t="shared" si="25"/>
        <v>0</v>
      </c>
      <c r="EK248" s="22">
        <f t="shared" si="24"/>
        <v>0</v>
      </c>
      <c r="EL248" s="22">
        <f t="shared" si="24"/>
        <v>0</v>
      </c>
      <c r="EM248" s="22">
        <f t="shared" si="24"/>
        <v>0</v>
      </c>
    </row>
    <row r="249" spans="12:143" x14ac:dyDescent="0.3">
      <c r="L249" s="7"/>
      <c r="M249" t="s">
        <v>226</v>
      </c>
      <c r="N249" s="15">
        <f>SUM(Data_sheet_PTD!$N249:N249)</f>
        <v>0</v>
      </c>
      <c r="O249" s="15">
        <f>SUM(Data_sheet_PTD!$N249:O249)</f>
        <v>0</v>
      </c>
      <c r="P249" s="15">
        <f>SUM(Data_sheet_PTD!$N249:P249)</f>
        <v>0</v>
      </c>
      <c r="Q249" s="15">
        <f>SUM(Data_sheet_PTD!$N249:Q249)</f>
        <v>0</v>
      </c>
      <c r="R249" s="15">
        <f>SUM(Data_sheet_PTD!$N249:R249)</f>
        <v>0</v>
      </c>
      <c r="S249" s="15">
        <f>SUM(Data_sheet_PTD!$N249:S249)</f>
        <v>0</v>
      </c>
      <c r="T249" s="15">
        <f>SUM(Data_sheet_PTD!$N249:T249)</f>
        <v>0</v>
      </c>
      <c r="U249" s="15">
        <f>SUM(Data_sheet_PTD!$N249:U249)</f>
        <v>0</v>
      </c>
      <c r="V249" s="15">
        <f>SUM(Data_sheet_PTD!$N249:V249)</f>
        <v>0</v>
      </c>
      <c r="W249" s="15">
        <f>SUM(Data_sheet_PTD!$N249:W249)</f>
        <v>0</v>
      </c>
      <c r="X249" s="15">
        <f>SUM(Data_sheet_PTD!$N249:X249)</f>
        <v>0</v>
      </c>
      <c r="Y249" s="15">
        <f>SUM(Data_sheet_PTD!$N249:Y249)</f>
        <v>0</v>
      </c>
      <c r="Z249" s="16"/>
      <c r="AA249" s="15">
        <f>SUM(Data_sheet_PTD!$AA249:AA249)</f>
        <v>0</v>
      </c>
      <c r="AB249" s="15">
        <f>SUM(Data_sheet_PTD!$AA249:AB249)</f>
        <v>0</v>
      </c>
      <c r="AC249" s="15">
        <f>SUM(Data_sheet_PTD!$AA249:AC249)</f>
        <v>0</v>
      </c>
      <c r="AD249" s="15">
        <f>SUM(Data_sheet_PTD!$AA249:AD249)</f>
        <v>0</v>
      </c>
      <c r="AE249" s="15">
        <f>SUM(Data_sheet_PTD!$AA249:AE249)</f>
        <v>0</v>
      </c>
      <c r="AF249" s="15">
        <f>SUM(Data_sheet_PTD!$AA249:AF249)</f>
        <v>0</v>
      </c>
      <c r="AG249" s="15">
        <f>SUM(Data_sheet_PTD!$AA249:AG249)</f>
        <v>0</v>
      </c>
      <c r="AH249" s="15">
        <f>SUM(Data_sheet_PTD!$AA249:AH249)</f>
        <v>0</v>
      </c>
      <c r="AI249" s="15">
        <f>SUM(Data_sheet_PTD!$AA249:AI249)</f>
        <v>0</v>
      </c>
      <c r="AJ249" s="15">
        <f>SUM(Data_sheet_PTD!$AA249:AJ249)</f>
        <v>0</v>
      </c>
      <c r="AK249" s="15">
        <f>SUM(Data_sheet_PTD!$AA249:AK249)</f>
        <v>0</v>
      </c>
      <c r="AL249" s="15">
        <f>SUM(Data_sheet_PTD!$AA249:AL249)</f>
        <v>0</v>
      </c>
      <c r="AM249" s="16"/>
      <c r="AN249" s="15">
        <f>SUM(Data_sheet_PTD!$AN249:AN249)</f>
        <v>0</v>
      </c>
      <c r="AO249" s="15">
        <f>SUM(Data_sheet_PTD!$AN249:AO249)</f>
        <v>0</v>
      </c>
      <c r="AP249" s="15">
        <f>SUM(Data_sheet_PTD!$AN249:AP249)</f>
        <v>0</v>
      </c>
      <c r="AQ249" s="15">
        <f>SUM(Data_sheet_PTD!$AN249:AQ249)</f>
        <v>0</v>
      </c>
      <c r="AR249" s="15">
        <f>SUM(Data_sheet_PTD!$AN249:AR249)</f>
        <v>0</v>
      </c>
      <c r="AS249" s="15">
        <f>SUM(Data_sheet_PTD!$AN249:AS249)</f>
        <v>0</v>
      </c>
      <c r="AT249" s="15">
        <f>SUM(Data_sheet_PTD!$AN249:AT249)</f>
        <v>0</v>
      </c>
      <c r="AU249" s="15">
        <f>SUM(Data_sheet_PTD!$AN249:AU249)</f>
        <v>0</v>
      </c>
      <c r="AV249" s="15">
        <f>SUM(Data_sheet_PTD!$AN249:AV249)</f>
        <v>0</v>
      </c>
      <c r="AW249" s="15">
        <f>SUM(Data_sheet_PTD!$AN249:AW249)</f>
        <v>0</v>
      </c>
      <c r="AX249" s="15">
        <f>SUM(Data_sheet_PTD!$AN249:AX249)</f>
        <v>0</v>
      </c>
      <c r="AY249" s="15">
        <f>SUM(Data_sheet_PTD!$AN249:AY249)</f>
        <v>0</v>
      </c>
      <c r="AZ249" s="16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17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3"/>
      <c r="DA249" s="15">
        <f>SUM(Data_sheet_PTD!DA249:$DA249)</f>
        <v>0</v>
      </c>
      <c r="DB249" s="15">
        <f>SUM(Data_sheet_PTD!$DA249:DB249)</f>
        <v>0</v>
      </c>
      <c r="DC249" s="15">
        <f>SUM(Data_sheet_PTD!$DA249:DC249)</f>
        <v>0</v>
      </c>
      <c r="DD249" s="15">
        <f>SUM(Data_sheet_PTD!$DA249:DD249)</f>
        <v>0</v>
      </c>
      <c r="DE249" s="15">
        <f>SUM(Data_sheet_PTD!$DA249:DE249)</f>
        <v>0</v>
      </c>
      <c r="DF249" s="15">
        <f>SUM(Data_sheet_PTD!$DA249:DF249)</f>
        <v>0</v>
      </c>
      <c r="DG249" s="15">
        <f>SUM(Data_sheet_PTD!$DA249:DG249)</f>
        <v>0</v>
      </c>
      <c r="DH249" s="15">
        <f>SUM(Data_sheet_PTD!$DA249:DH249)</f>
        <v>0</v>
      </c>
      <c r="DI249" s="15">
        <f>SUM(Data_sheet_PTD!$DA249:DI249)</f>
        <v>0</v>
      </c>
      <c r="DJ249" s="15">
        <f>SUM(Data_sheet_PTD!$DA249:DJ249)</f>
        <v>0</v>
      </c>
      <c r="DK249" s="15">
        <f>SUM(Data_sheet_PTD!$DA249:DK249)</f>
        <v>0</v>
      </c>
      <c r="DL249" s="15">
        <f>SUM(Data_sheet_PTD!$DA249:DL249)</f>
        <v>0</v>
      </c>
      <c r="DM249" s="13"/>
      <c r="DN249" s="15">
        <f>SUM(Data_sheet_PTD!$DN249:DN249)</f>
        <v>0</v>
      </c>
      <c r="DO249" s="15">
        <f>SUM(Data_sheet_PTD!$DN249:DO249)</f>
        <v>0</v>
      </c>
      <c r="DP249" s="15">
        <f>SUM(Data_sheet_PTD!$DN249:DP249)</f>
        <v>0</v>
      </c>
      <c r="DQ249" s="15">
        <f>SUM(Data_sheet_PTD!$DN249:DQ249)</f>
        <v>0</v>
      </c>
      <c r="DR249" s="15">
        <f>SUM(Data_sheet_PTD!$DN249:DR249)</f>
        <v>0</v>
      </c>
      <c r="DS249" s="15">
        <f>SUM(Data_sheet_PTD!$DN249:DS249)</f>
        <v>0</v>
      </c>
      <c r="DT249" s="15">
        <f>SUM(Data_sheet_PTD!$DN249:DT249)</f>
        <v>0</v>
      </c>
      <c r="DU249" s="15">
        <f>SUM(Data_sheet_PTD!$DN249:DU249)</f>
        <v>0</v>
      </c>
      <c r="DV249" s="15">
        <f>SUM(Data_sheet_PTD!$DN249:DV249)</f>
        <v>0</v>
      </c>
      <c r="DW249" s="15">
        <f>SUM(Data_sheet_PTD!$DN249:DW249)</f>
        <v>0</v>
      </c>
      <c r="DX249" s="15">
        <f>SUM(Data_sheet_PTD!$DN249:DX249)</f>
        <v>0</v>
      </c>
      <c r="DY249" s="15">
        <f>SUM(Data_sheet_PTD!$DN249:DY249)</f>
        <v>0</v>
      </c>
      <c r="DZ249" s="13"/>
      <c r="EB249" s="22">
        <f t="shared" si="25"/>
        <v>0</v>
      </c>
      <c r="EC249" s="22">
        <f t="shared" si="25"/>
        <v>0</v>
      </c>
      <c r="ED249" s="22">
        <f t="shared" si="25"/>
        <v>0</v>
      </c>
      <c r="EE249" s="22">
        <f t="shared" si="25"/>
        <v>0</v>
      </c>
      <c r="EF249" s="22">
        <f t="shared" si="25"/>
        <v>0</v>
      </c>
      <c r="EG249" s="22">
        <f t="shared" si="25"/>
        <v>0</v>
      </c>
      <c r="EH249" s="22">
        <f t="shared" si="25"/>
        <v>0</v>
      </c>
      <c r="EI249" s="22">
        <f t="shared" si="25"/>
        <v>0</v>
      </c>
      <c r="EJ249" s="22">
        <f t="shared" si="25"/>
        <v>0</v>
      </c>
      <c r="EK249" s="22">
        <f t="shared" si="24"/>
        <v>0</v>
      </c>
      <c r="EL249" s="22">
        <f t="shared" si="24"/>
        <v>0</v>
      </c>
      <c r="EM249" s="22">
        <f t="shared" si="24"/>
        <v>0</v>
      </c>
    </row>
    <row r="250" spans="12:143" x14ac:dyDescent="0.3">
      <c r="L250" s="7"/>
      <c r="M250" t="s">
        <v>227</v>
      </c>
      <c r="N250" s="15">
        <f>SUM(Data_sheet_PTD!$N250:N250)</f>
        <v>48208.42</v>
      </c>
      <c r="O250" s="15">
        <f>SUM(Data_sheet_PTD!$N250:O250)</f>
        <v>97552.73</v>
      </c>
      <c r="P250" s="15">
        <f>SUM(Data_sheet_PTD!$N250:P250)</f>
        <v>161167.94</v>
      </c>
      <c r="Q250" s="15">
        <f>SUM(Data_sheet_PTD!$N250:Q250)</f>
        <v>239848.43</v>
      </c>
      <c r="R250" s="15">
        <f>SUM(Data_sheet_PTD!$N250:R250)</f>
        <v>332191.82999999996</v>
      </c>
      <c r="S250" s="15">
        <f>SUM(Data_sheet_PTD!$N250:S250)</f>
        <v>423631.24999999994</v>
      </c>
      <c r="T250" s="15">
        <f>SUM(Data_sheet_PTD!$N250:T250)</f>
        <v>525232.5199999999</v>
      </c>
      <c r="U250" s="15">
        <f>SUM(Data_sheet_PTD!$N250:U250)</f>
        <v>612817.86999999988</v>
      </c>
      <c r="V250" s="15">
        <f>SUM(Data_sheet_PTD!$N250:V250)</f>
        <v>672686.33999999985</v>
      </c>
      <c r="W250" s="15">
        <f>SUM(Data_sheet_PTD!$N250:W250)</f>
        <v>722737.62999999989</v>
      </c>
      <c r="X250" s="15">
        <f>SUM(Data_sheet_PTD!$N250:X250)</f>
        <v>760316.86999999988</v>
      </c>
      <c r="Y250" s="15">
        <f>SUM(Data_sheet_PTD!$N250:Y250)</f>
        <v>799054.55999999982</v>
      </c>
      <c r="Z250" s="16"/>
      <c r="AA250" s="15">
        <f>SUM(Data_sheet_PTD!$AA250:AA250)</f>
        <v>42373.33</v>
      </c>
      <c r="AB250" s="15">
        <f>SUM(Data_sheet_PTD!$AA250:AB250)</f>
        <v>101092.74</v>
      </c>
      <c r="AC250" s="15">
        <f>SUM(Data_sheet_PTD!$AA250:AC250)</f>
        <v>187325.8</v>
      </c>
      <c r="AD250" s="15">
        <f>SUM(Data_sheet_PTD!$AA250:AD250)</f>
        <v>286521.77</v>
      </c>
      <c r="AE250" s="15">
        <f>SUM(Data_sheet_PTD!$AA250:AE250)</f>
        <v>405848.14</v>
      </c>
      <c r="AF250" s="15">
        <f>SUM(Data_sheet_PTD!$AA250:AF250)</f>
        <v>537329.62</v>
      </c>
      <c r="AG250" s="15">
        <f>SUM(Data_sheet_PTD!$AA250:AG250)</f>
        <v>656017.34</v>
      </c>
      <c r="AH250" s="15">
        <f>SUM(Data_sheet_PTD!$AA250:AH250)</f>
        <v>757945.71</v>
      </c>
      <c r="AI250" s="15">
        <f>SUM(Data_sheet_PTD!$AA250:AI250)</f>
        <v>837931.90999999992</v>
      </c>
      <c r="AJ250" s="15">
        <f>SUM(Data_sheet_PTD!$AA250:AJ250)</f>
        <v>907290.46</v>
      </c>
      <c r="AK250" s="15">
        <f>SUM(Data_sheet_PTD!$AA250:AK250)</f>
        <v>964115.19</v>
      </c>
      <c r="AL250" s="15">
        <f>SUM(Data_sheet_PTD!$AA250:AL250)</f>
        <v>1008886.9199999999</v>
      </c>
      <c r="AM250" s="16"/>
      <c r="AN250" s="15">
        <f>SUM(Data_sheet_PTD!$AN250:AN250)</f>
        <v>50125.54</v>
      </c>
      <c r="AO250" s="15">
        <f>SUM(Data_sheet_PTD!$AN250:AO250)</f>
        <v>102595.3</v>
      </c>
      <c r="AP250" s="15">
        <f>SUM(Data_sheet_PTD!$AN250:AP250)</f>
        <v>209153.3</v>
      </c>
      <c r="AQ250" s="15">
        <f>SUM(Data_sheet_PTD!$AN250:AQ250)</f>
        <v>317170.65999999997</v>
      </c>
      <c r="AR250" s="15">
        <f>SUM(Data_sheet_PTD!$AN250:AR250)</f>
        <v>438917.30999999994</v>
      </c>
      <c r="AS250" s="15">
        <f>SUM(Data_sheet_PTD!$AN250:AS250)</f>
        <v>574372.25</v>
      </c>
      <c r="AT250" s="15">
        <f>SUM(Data_sheet_PTD!$AN250:AT250)</f>
        <v>703873.89</v>
      </c>
      <c r="AU250" s="15">
        <f>SUM(Data_sheet_PTD!$AN250:AU250)</f>
        <v>826683.13</v>
      </c>
      <c r="AV250" s="15">
        <f>SUM(Data_sheet_PTD!$AN250:AV250)</f>
        <v>918194.55</v>
      </c>
      <c r="AW250" s="15">
        <f>SUM(Data_sheet_PTD!$AN250:AW250)</f>
        <v>988451.27</v>
      </c>
      <c r="AX250" s="15">
        <f>SUM(Data_sheet_PTD!$AN250:AX250)</f>
        <v>1046518.74</v>
      </c>
      <c r="AY250" s="15">
        <f>SUM(Data_sheet_PTD!$AN250:AY250)</f>
        <v>1090804.5900000001</v>
      </c>
      <c r="AZ250" s="16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17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3"/>
      <c r="DA250" s="15">
        <f>SUM(Data_sheet_PTD!DA250:$DA250)</f>
        <v>7752.21</v>
      </c>
      <c r="DB250" s="15">
        <f>SUM(Data_sheet_PTD!$DA250:DB250)</f>
        <v>1502.5599999999995</v>
      </c>
      <c r="DC250" s="15">
        <f>SUM(Data_sheet_PTD!$DA250:DC250)</f>
        <v>21827.5</v>
      </c>
      <c r="DD250" s="15">
        <f>SUM(Data_sheet_PTD!$DA250:DD250)</f>
        <v>30648.89</v>
      </c>
      <c r="DE250" s="15">
        <f>SUM(Data_sheet_PTD!$DA250:DE250)</f>
        <v>33069.17</v>
      </c>
      <c r="DF250" s="15">
        <f>SUM(Data_sheet_PTD!$DA250:DF250)</f>
        <v>37042.629999999997</v>
      </c>
      <c r="DG250" s="15">
        <f>SUM(Data_sheet_PTD!$DA250:DG250)</f>
        <v>47856.549999999996</v>
      </c>
      <c r="DH250" s="15">
        <f>SUM(Data_sheet_PTD!$DA250:DH250)</f>
        <v>68737.42</v>
      </c>
      <c r="DI250" s="15">
        <f>SUM(Data_sheet_PTD!$DA250:DI250)</f>
        <v>80262.64</v>
      </c>
      <c r="DJ250" s="15">
        <f>SUM(Data_sheet_PTD!$DA250:DJ250)</f>
        <v>81160.81</v>
      </c>
      <c r="DK250" s="15">
        <f>SUM(Data_sheet_PTD!$DA250:DK250)</f>
        <v>82403.55</v>
      </c>
      <c r="DL250" s="15">
        <f>SUM(Data_sheet_PTD!$DA250:DL250)</f>
        <v>81917.669999999984</v>
      </c>
      <c r="DM250" s="13"/>
      <c r="DN250" s="15">
        <f>SUM(Data_sheet_PTD!$DN250:DN250)</f>
        <v>0</v>
      </c>
      <c r="DO250" s="15">
        <f>SUM(Data_sheet_PTD!$DN250:DO250)</f>
        <v>0</v>
      </c>
      <c r="DP250" s="15">
        <f>SUM(Data_sheet_PTD!$DN250:DP250)</f>
        <v>0</v>
      </c>
      <c r="DQ250" s="15">
        <f>SUM(Data_sheet_PTD!$DN250:DQ250)</f>
        <v>0</v>
      </c>
      <c r="DR250" s="15">
        <f>SUM(Data_sheet_PTD!$DN250:DR250)</f>
        <v>0</v>
      </c>
      <c r="DS250" s="15">
        <f>SUM(Data_sheet_PTD!$DN250:DS250)</f>
        <v>0</v>
      </c>
      <c r="DT250" s="15">
        <f>SUM(Data_sheet_PTD!$DN250:DT250)</f>
        <v>0</v>
      </c>
      <c r="DU250" s="15">
        <f>SUM(Data_sheet_PTD!$DN250:DU250)</f>
        <v>0</v>
      </c>
      <c r="DV250" s="15">
        <f>SUM(Data_sheet_PTD!$DN250:DV250)</f>
        <v>0</v>
      </c>
      <c r="DW250" s="15">
        <f>SUM(Data_sheet_PTD!$DN250:DW250)</f>
        <v>0</v>
      </c>
      <c r="DX250" s="15">
        <f>SUM(Data_sheet_PTD!$DN250:DX250)</f>
        <v>0</v>
      </c>
      <c r="DY250" s="15">
        <f>SUM(Data_sheet_PTD!$DN250:DY250)</f>
        <v>0</v>
      </c>
      <c r="DZ250" s="13"/>
      <c r="EB250" s="22">
        <f t="shared" si="25"/>
        <v>0</v>
      </c>
      <c r="EC250" s="22">
        <f t="shared" si="25"/>
        <v>-1.8189894035458565E-12</v>
      </c>
      <c r="ED250" s="22">
        <f t="shared" si="25"/>
        <v>0</v>
      </c>
      <c r="EE250" s="22">
        <f t="shared" si="25"/>
        <v>-4.3655745685100555E-11</v>
      </c>
      <c r="EF250" s="22">
        <f t="shared" si="25"/>
        <v>-7.2759576141834259E-11</v>
      </c>
      <c r="EG250" s="22">
        <f t="shared" si="25"/>
        <v>0</v>
      </c>
      <c r="EH250" s="22">
        <f t="shared" si="25"/>
        <v>0</v>
      </c>
      <c r="EI250" s="22">
        <f t="shared" si="25"/>
        <v>0</v>
      </c>
      <c r="EJ250" s="22">
        <f t="shared" si="25"/>
        <v>1.3096723705530167E-10</v>
      </c>
      <c r="EK250" s="22">
        <f t="shared" si="24"/>
        <v>0</v>
      </c>
      <c r="EL250" s="22">
        <f t="shared" si="24"/>
        <v>0</v>
      </c>
      <c r="EM250" s="22">
        <f t="shared" si="24"/>
        <v>1.7462298274040222E-10</v>
      </c>
    </row>
    <row r="251" spans="12:143" x14ac:dyDescent="0.3">
      <c r="L251" s="7"/>
      <c r="M251" t="s">
        <v>348</v>
      </c>
      <c r="N251" s="15">
        <f>SUM(Data_sheet_PTD!$N251:N251)</f>
        <v>0</v>
      </c>
      <c r="O251" s="15">
        <f>SUM(Data_sheet_PTD!$N251:O251)</f>
        <v>0</v>
      </c>
      <c r="P251" s="15">
        <f>SUM(Data_sheet_PTD!$N251:P251)</f>
        <v>0</v>
      </c>
      <c r="Q251" s="15">
        <f>SUM(Data_sheet_PTD!$N251:Q251)</f>
        <v>0</v>
      </c>
      <c r="R251" s="15">
        <f>SUM(Data_sheet_PTD!$N251:R251)</f>
        <v>0</v>
      </c>
      <c r="S251" s="15">
        <f>SUM(Data_sheet_PTD!$N251:S251)</f>
        <v>0</v>
      </c>
      <c r="T251" s="15">
        <f>SUM(Data_sheet_PTD!$N251:T251)</f>
        <v>0</v>
      </c>
      <c r="U251" s="15">
        <f>SUM(Data_sheet_PTD!$N251:U251)</f>
        <v>0</v>
      </c>
      <c r="V251" s="15">
        <f>SUM(Data_sheet_PTD!$N251:V251)</f>
        <v>0</v>
      </c>
      <c r="W251" s="15">
        <f>SUM(Data_sheet_PTD!$N251:W251)</f>
        <v>0</v>
      </c>
      <c r="X251" s="15">
        <f>SUM(Data_sheet_PTD!$N251:X251)</f>
        <v>0</v>
      </c>
      <c r="Y251" s="15">
        <f>SUM(Data_sheet_PTD!$N251:Y251)</f>
        <v>0</v>
      </c>
      <c r="Z251" s="16"/>
      <c r="AA251" s="15">
        <f>SUM(Data_sheet_PTD!$AA251:AA251)</f>
        <v>0</v>
      </c>
      <c r="AB251" s="15">
        <f>SUM(Data_sheet_PTD!$AA251:AB251)</f>
        <v>0</v>
      </c>
      <c r="AC251" s="15">
        <f>SUM(Data_sheet_PTD!$AA251:AC251)</f>
        <v>0</v>
      </c>
      <c r="AD251" s="15">
        <f>SUM(Data_sheet_PTD!$AA251:AD251)</f>
        <v>0</v>
      </c>
      <c r="AE251" s="15">
        <f>SUM(Data_sheet_PTD!$AA251:AE251)</f>
        <v>26002.73</v>
      </c>
      <c r="AF251" s="15">
        <f>SUM(Data_sheet_PTD!$AA251:AF251)</f>
        <v>83162.899999999994</v>
      </c>
      <c r="AG251" s="15">
        <f>SUM(Data_sheet_PTD!$AA251:AG251)</f>
        <v>133050.65</v>
      </c>
      <c r="AH251" s="15">
        <f>SUM(Data_sheet_PTD!$AA251:AH251)</f>
        <v>173895.27</v>
      </c>
      <c r="AI251" s="15">
        <f>SUM(Data_sheet_PTD!$AA251:AI251)</f>
        <v>204209.78999999998</v>
      </c>
      <c r="AJ251" s="15">
        <f>SUM(Data_sheet_PTD!$AA251:AJ251)</f>
        <v>226817.09999999998</v>
      </c>
      <c r="AK251" s="15">
        <f>SUM(Data_sheet_PTD!$AA251:AK251)</f>
        <v>251208.55999999997</v>
      </c>
      <c r="AL251" s="15">
        <f>SUM(Data_sheet_PTD!$AA251:AL251)</f>
        <v>270726.61</v>
      </c>
      <c r="AM251" s="16"/>
      <c r="AN251" s="15">
        <f>SUM(Data_sheet_PTD!$AN251:AN251)</f>
        <v>25393.279999999999</v>
      </c>
      <c r="AO251" s="15">
        <f>SUM(Data_sheet_PTD!$AN251:AO251)</f>
        <v>55476.18</v>
      </c>
      <c r="AP251" s="15">
        <f>SUM(Data_sheet_PTD!$AN251:AP251)</f>
        <v>94347.199999999997</v>
      </c>
      <c r="AQ251" s="15">
        <f>SUM(Data_sheet_PTD!$AN251:AQ251)</f>
        <v>132327.07999999999</v>
      </c>
      <c r="AR251" s="15">
        <f>SUM(Data_sheet_PTD!$AN251:AR251)</f>
        <v>171941.97999999998</v>
      </c>
      <c r="AS251" s="15">
        <f>SUM(Data_sheet_PTD!$AN251:AS251)</f>
        <v>212014.87</v>
      </c>
      <c r="AT251" s="15">
        <f>SUM(Data_sheet_PTD!$AN251:AT251)</f>
        <v>251463.53999999998</v>
      </c>
      <c r="AU251" s="15">
        <f>SUM(Data_sheet_PTD!$AN251:AU251)</f>
        <v>289748.82999999996</v>
      </c>
      <c r="AV251" s="15">
        <f>SUM(Data_sheet_PTD!$AN251:AV251)</f>
        <v>317638.46999999997</v>
      </c>
      <c r="AW251" s="15">
        <f>SUM(Data_sheet_PTD!$AN251:AW251)</f>
        <v>341734.22</v>
      </c>
      <c r="AX251" s="15">
        <f>SUM(Data_sheet_PTD!$AN251:AX251)</f>
        <v>364825.14999999997</v>
      </c>
      <c r="AY251" s="15">
        <f>SUM(Data_sheet_PTD!$AN251:AY251)</f>
        <v>383290.30999999994</v>
      </c>
      <c r="AZ251" s="16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17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3"/>
      <c r="DA251" s="15">
        <f>SUM(Data_sheet_PTD!DA251:$DA251)</f>
        <v>25393.279999999999</v>
      </c>
      <c r="DB251" s="15">
        <f>SUM(Data_sheet_PTD!$DA251:DB251)</f>
        <v>55476.18</v>
      </c>
      <c r="DC251" s="15">
        <f>SUM(Data_sheet_PTD!$DA251:DC251)</f>
        <v>94347.199999999997</v>
      </c>
      <c r="DD251" s="15">
        <f>SUM(Data_sheet_PTD!$DA251:DD251)</f>
        <v>132327.07999999999</v>
      </c>
      <c r="DE251" s="15">
        <f>SUM(Data_sheet_PTD!$DA251:DE251)</f>
        <v>145939.25</v>
      </c>
      <c r="DF251" s="15">
        <f>SUM(Data_sheet_PTD!$DA251:DF251)</f>
        <v>128851.97</v>
      </c>
      <c r="DG251" s="15">
        <f>SUM(Data_sheet_PTD!$DA251:DG251)</f>
        <v>118412.89</v>
      </c>
      <c r="DH251" s="15">
        <f>SUM(Data_sheet_PTD!$DA251:DH251)</f>
        <v>115853.56</v>
      </c>
      <c r="DI251" s="15">
        <f>SUM(Data_sheet_PTD!$DA251:DI251)</f>
        <v>113428.68</v>
      </c>
      <c r="DJ251" s="15">
        <f>SUM(Data_sheet_PTD!$DA251:DJ251)</f>
        <v>114917.12</v>
      </c>
      <c r="DK251" s="15">
        <f>SUM(Data_sheet_PTD!$DA251:DK251)</f>
        <v>113616.59</v>
      </c>
      <c r="DL251" s="15">
        <f>SUM(Data_sheet_PTD!$DA251:DL251)</f>
        <v>112563.7</v>
      </c>
      <c r="DM251" s="13"/>
      <c r="DN251" s="15">
        <f>SUM(Data_sheet_PTD!$DN251:DN251)</f>
        <v>0</v>
      </c>
      <c r="DO251" s="15">
        <f>SUM(Data_sheet_PTD!$DN251:DO251)</f>
        <v>0</v>
      </c>
      <c r="DP251" s="15">
        <f>SUM(Data_sheet_PTD!$DN251:DP251)</f>
        <v>0</v>
      </c>
      <c r="DQ251" s="15">
        <f>SUM(Data_sheet_PTD!$DN251:DQ251)</f>
        <v>0</v>
      </c>
      <c r="DR251" s="15">
        <f>SUM(Data_sheet_PTD!$DN251:DR251)</f>
        <v>0</v>
      </c>
      <c r="DS251" s="15">
        <f>SUM(Data_sheet_PTD!$DN251:DS251)</f>
        <v>0</v>
      </c>
      <c r="DT251" s="15">
        <f>SUM(Data_sheet_PTD!$DN251:DT251)</f>
        <v>0</v>
      </c>
      <c r="DU251" s="15">
        <f>SUM(Data_sheet_PTD!$DN251:DU251)</f>
        <v>0</v>
      </c>
      <c r="DV251" s="15">
        <f>SUM(Data_sheet_PTD!$DN251:DV251)</f>
        <v>0</v>
      </c>
      <c r="DW251" s="15">
        <f>SUM(Data_sheet_PTD!$DN251:DW251)</f>
        <v>0</v>
      </c>
      <c r="DX251" s="15">
        <f>SUM(Data_sheet_PTD!$DN251:DX251)</f>
        <v>0</v>
      </c>
      <c r="DY251" s="15">
        <f>SUM(Data_sheet_PTD!$DN251:DY251)</f>
        <v>0</v>
      </c>
      <c r="DZ251" s="13"/>
      <c r="EB251" s="22">
        <f t="shared" ref="EB251:EJ251" si="26">(AN251-AA251)-(DA251+DN251)</f>
        <v>0</v>
      </c>
      <c r="EC251" s="22">
        <f t="shared" si="26"/>
        <v>0</v>
      </c>
      <c r="ED251" s="22">
        <f t="shared" si="26"/>
        <v>0</v>
      </c>
      <c r="EE251" s="22">
        <f t="shared" si="26"/>
        <v>0</v>
      </c>
      <c r="EF251" s="22">
        <f t="shared" si="26"/>
        <v>0</v>
      </c>
      <c r="EG251" s="22">
        <f t="shared" si="26"/>
        <v>0</v>
      </c>
      <c r="EH251" s="22">
        <f t="shared" si="26"/>
        <v>0</v>
      </c>
      <c r="EI251" s="22">
        <f t="shared" si="26"/>
        <v>0</v>
      </c>
      <c r="EJ251" s="22">
        <f t="shared" si="26"/>
        <v>0</v>
      </c>
      <c r="EK251" s="22">
        <f t="shared" ref="EK251" si="27">(AW251-AJ251)-(DJ251+DW251)</f>
        <v>0</v>
      </c>
      <c r="EL251" s="22">
        <f t="shared" ref="EL251" si="28">(AX251-AK251)-(DK251+DX251)</f>
        <v>0</v>
      </c>
      <c r="EM251" s="22">
        <f t="shared" ref="EM251" si="29">(AY251-AL251)-(DL251+DY251)</f>
        <v>0</v>
      </c>
    </row>
    <row r="252" spans="12:143" x14ac:dyDescent="0.3">
      <c r="L252" s="7"/>
      <c r="M252" t="s">
        <v>228</v>
      </c>
      <c r="N252" s="15">
        <f>SUM(Data_sheet_PTD!$N252:N252)</f>
        <v>52774.76</v>
      </c>
      <c r="O252" s="15">
        <f>SUM(Data_sheet_PTD!$N252:O252)</f>
        <v>113650.66</v>
      </c>
      <c r="P252" s="15">
        <f>SUM(Data_sheet_PTD!$N252:P252)</f>
        <v>197111.85</v>
      </c>
      <c r="Q252" s="15">
        <f>SUM(Data_sheet_PTD!$N252:Q252)</f>
        <v>321433.09999999998</v>
      </c>
      <c r="R252" s="15">
        <f>SUM(Data_sheet_PTD!$N252:R252)</f>
        <v>436852.29</v>
      </c>
      <c r="S252" s="15">
        <f>SUM(Data_sheet_PTD!$N252:S252)</f>
        <v>572573.38</v>
      </c>
      <c r="T252" s="15">
        <f>SUM(Data_sheet_PTD!$N252:T252)</f>
        <v>707154.58000000007</v>
      </c>
      <c r="U252" s="15">
        <f>SUM(Data_sheet_PTD!$N252:U252)</f>
        <v>808565.4800000001</v>
      </c>
      <c r="V252" s="15">
        <f>SUM(Data_sheet_PTD!$N252:V252)</f>
        <v>904556.78000000014</v>
      </c>
      <c r="W252" s="15">
        <f>SUM(Data_sheet_PTD!$N252:W252)</f>
        <v>995164.20000000019</v>
      </c>
      <c r="X252" s="15">
        <f>SUM(Data_sheet_PTD!$N252:X252)</f>
        <v>1060630.7900000003</v>
      </c>
      <c r="Y252" s="15">
        <f>SUM(Data_sheet_PTD!$N252:Y252)</f>
        <v>1123645.8400000003</v>
      </c>
      <c r="Z252" s="16"/>
      <c r="AA252" s="15">
        <f>SUM(Data_sheet_PTD!$AA252:AA252)</f>
        <v>60649.59</v>
      </c>
      <c r="AB252" s="15">
        <f>SUM(Data_sheet_PTD!$AA252:AB252)</f>
        <v>140216.16</v>
      </c>
      <c r="AC252" s="15">
        <f>SUM(Data_sheet_PTD!$AA252:AC252)</f>
        <v>252842.04</v>
      </c>
      <c r="AD252" s="15">
        <f>SUM(Data_sheet_PTD!$AA252:AD252)</f>
        <v>374339.85</v>
      </c>
      <c r="AE252" s="15">
        <f>SUM(Data_sheet_PTD!$AA252:AE252)</f>
        <v>520504.61</v>
      </c>
      <c r="AF252" s="15">
        <f>SUM(Data_sheet_PTD!$AA252:AF252)</f>
        <v>674086.97</v>
      </c>
      <c r="AG252" s="15">
        <f>SUM(Data_sheet_PTD!$AA252:AG252)</f>
        <v>812800.29</v>
      </c>
      <c r="AH252" s="15">
        <f>SUM(Data_sheet_PTD!$AA252:AH252)</f>
        <v>936865.83000000007</v>
      </c>
      <c r="AI252" s="15">
        <f>SUM(Data_sheet_PTD!$AA252:AI252)</f>
        <v>1048634.4300000002</v>
      </c>
      <c r="AJ252" s="15">
        <f>SUM(Data_sheet_PTD!$AA252:AJ252)</f>
        <v>1147587.08</v>
      </c>
      <c r="AK252" s="15">
        <f>SUM(Data_sheet_PTD!$AA252:AK252)</f>
        <v>1230298.03</v>
      </c>
      <c r="AL252" s="15">
        <f>SUM(Data_sheet_PTD!$AA252:AL252)</f>
        <v>1318982.74</v>
      </c>
      <c r="AM252" s="16"/>
      <c r="AN252" s="15">
        <f>SUM(Data_sheet_PTD!$AN252:AN252)</f>
        <v>72838.27</v>
      </c>
      <c r="AO252" s="15">
        <f>SUM(Data_sheet_PTD!$AN252:AO252)</f>
        <v>168666.12</v>
      </c>
      <c r="AP252" s="15">
        <f>SUM(Data_sheet_PTD!$AN252:AP252)</f>
        <v>295182.63</v>
      </c>
      <c r="AQ252" s="15">
        <f>SUM(Data_sheet_PTD!$AN252:AQ252)</f>
        <v>433528.39</v>
      </c>
      <c r="AR252" s="15">
        <f>SUM(Data_sheet_PTD!$AN252:AR252)</f>
        <v>578191.6</v>
      </c>
      <c r="AS252" s="15">
        <f>SUM(Data_sheet_PTD!$AN252:AS252)</f>
        <v>732433.34</v>
      </c>
      <c r="AT252" s="15">
        <f>SUM(Data_sheet_PTD!$AN252:AT252)</f>
        <v>882403.33</v>
      </c>
      <c r="AU252" s="15">
        <f>SUM(Data_sheet_PTD!$AN252:AU252)</f>
        <v>1011537.0599999999</v>
      </c>
      <c r="AV252" s="15">
        <f>SUM(Data_sheet_PTD!$AN252:AV252)</f>
        <v>1118238.8899999999</v>
      </c>
      <c r="AW252" s="15">
        <f>SUM(Data_sheet_PTD!$AN252:AW252)</f>
        <v>1223672.3099999998</v>
      </c>
      <c r="AX252" s="15">
        <f>SUM(Data_sheet_PTD!$AN252:AX252)</f>
        <v>1321814.9099999999</v>
      </c>
      <c r="AY252" s="15">
        <f>SUM(Data_sheet_PTD!$AN252:AY252)</f>
        <v>1415076.98</v>
      </c>
      <c r="AZ252" s="16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17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3"/>
      <c r="DA252" s="15">
        <f>SUM(Data_sheet_PTD!DA252:$DA252)</f>
        <v>6910.5444927536419</v>
      </c>
      <c r="DB252" s="15">
        <f>SUM(Data_sheet_PTD!$DA252:DB252)</f>
        <v>23171.824492753647</v>
      </c>
      <c r="DC252" s="15">
        <f>SUM(Data_sheet_PTD!$DA252:DC252)</f>
        <v>37062.454492753641</v>
      </c>
      <c r="DD252" s="15">
        <f>SUM(Data_sheet_PTD!$DA252:DD252)</f>
        <v>53910.40449275366</v>
      </c>
      <c r="DE252" s="15">
        <f>SUM(Data_sheet_PTD!$DA252:DE252)</f>
        <v>52408.854492753642</v>
      </c>
      <c r="DF252" s="15">
        <f>SUM(Data_sheet_PTD!$DA252:DF252)</f>
        <v>53068.234492753661</v>
      </c>
      <c r="DG252" s="15">
        <f>SUM(Data_sheet_PTD!$DA252:DG252)</f>
        <v>64324.904492753645</v>
      </c>
      <c r="DH252" s="15">
        <f>SUM(Data_sheet_PTD!$DA252:DH252)</f>
        <v>69393.094492753648</v>
      </c>
      <c r="DI252" s="15">
        <f>SUM(Data_sheet_PTD!$DA252:DI252)</f>
        <v>64326.324492753629</v>
      </c>
      <c r="DJ252" s="15">
        <f>SUM(Data_sheet_PTD!$DA252:DJ252)</f>
        <v>66414.03532608696</v>
      </c>
      <c r="DK252" s="15">
        <f>SUM(Data_sheet_PTD!$DA252:DK252)</f>
        <v>77756.410326086945</v>
      </c>
      <c r="DL252" s="15">
        <f>SUM(Data_sheet_PTD!$DA252:DL252)</f>
        <v>78447.850742753595</v>
      </c>
      <c r="DM252" s="13"/>
      <c r="DN252" s="15">
        <f>SUM(Data_sheet_PTD!$DN252:DN252)</f>
        <v>5278.1355072463703</v>
      </c>
      <c r="DO252" s="15">
        <f>SUM(Data_sheet_PTD!$DN252:DO252)</f>
        <v>5278.1355072463703</v>
      </c>
      <c r="DP252" s="15">
        <f>SUM(Data_sheet_PTD!$DN252:DP252)</f>
        <v>5278.1355072463703</v>
      </c>
      <c r="DQ252" s="15">
        <f>SUM(Data_sheet_PTD!$DN252:DQ252)</f>
        <v>5278.1355072463703</v>
      </c>
      <c r="DR252" s="15">
        <f>SUM(Data_sheet_PTD!$DN252:DR252)</f>
        <v>5278.1355072463703</v>
      </c>
      <c r="DS252" s="15">
        <f>SUM(Data_sheet_PTD!$DN252:DS252)</f>
        <v>5278.1355072463703</v>
      </c>
      <c r="DT252" s="15">
        <f>SUM(Data_sheet_PTD!$DN252:DT252)</f>
        <v>5278.1355072463703</v>
      </c>
      <c r="DU252" s="15">
        <f>SUM(Data_sheet_PTD!$DN252:DU252)</f>
        <v>5278.1355072463703</v>
      </c>
      <c r="DV252" s="15">
        <f>SUM(Data_sheet_PTD!$DN252:DV252)</f>
        <v>5278.1355072463703</v>
      </c>
      <c r="DW252" s="15">
        <f>SUM(Data_sheet_PTD!$DN252:DW252)</f>
        <v>9671.1946739130399</v>
      </c>
      <c r="DX252" s="15">
        <f>SUM(Data_sheet_PTD!$DN252:DX252)</f>
        <v>13760.469673913043</v>
      </c>
      <c r="DY252" s="15">
        <f>SUM(Data_sheet_PTD!$DN252:DY252)</f>
        <v>17646.389257246381</v>
      </c>
      <c r="DZ252" s="13"/>
      <c r="EB252" s="22">
        <f t="shared" si="25"/>
        <v>0</v>
      </c>
      <c r="EC252" s="22">
        <f t="shared" si="25"/>
        <v>0</v>
      </c>
      <c r="ED252" s="22">
        <f t="shared" si="25"/>
        <v>0</v>
      </c>
      <c r="EE252" s="22">
        <f t="shared" si="25"/>
        <v>0</v>
      </c>
      <c r="EF252" s="22">
        <f t="shared" si="25"/>
        <v>0</v>
      </c>
      <c r="EG252" s="22">
        <f t="shared" si="25"/>
        <v>0</v>
      </c>
      <c r="EH252" s="22">
        <f t="shared" si="25"/>
        <v>0</v>
      </c>
      <c r="EI252" s="22">
        <f t="shared" si="25"/>
        <v>-1.4551915228366852E-10</v>
      </c>
      <c r="EJ252" s="22">
        <f t="shared" si="25"/>
        <v>-2.6193447411060333E-10</v>
      </c>
      <c r="EK252" s="22">
        <f t="shared" si="24"/>
        <v>-2.4738255888223648E-10</v>
      </c>
      <c r="EL252" s="22">
        <f t="shared" si="24"/>
        <v>0</v>
      </c>
      <c r="EM252" s="22">
        <f t="shared" si="24"/>
        <v>0</v>
      </c>
    </row>
    <row r="253" spans="12:143" x14ac:dyDescent="0.3">
      <c r="L253" s="7"/>
      <c r="M253" t="s">
        <v>229</v>
      </c>
      <c r="N253" s="15">
        <f>SUM(Data_sheet_PTD!$N253:N253)</f>
        <v>46072.68</v>
      </c>
      <c r="O253" s="15">
        <f>SUM(Data_sheet_PTD!$N253:O253)</f>
        <v>94421.75</v>
      </c>
      <c r="P253" s="15">
        <f>SUM(Data_sheet_PTD!$N253:P253)</f>
        <v>153193.19</v>
      </c>
      <c r="Q253" s="15">
        <f>SUM(Data_sheet_PTD!$N253:Q253)</f>
        <v>226828.37</v>
      </c>
      <c r="R253" s="15">
        <f>SUM(Data_sheet_PTD!$N253:R253)</f>
        <v>302740.89</v>
      </c>
      <c r="S253" s="15">
        <f>SUM(Data_sheet_PTD!$N253:S253)</f>
        <v>377348.97000000003</v>
      </c>
      <c r="T253" s="15">
        <f>SUM(Data_sheet_PTD!$N253:T253)</f>
        <v>458436.08</v>
      </c>
      <c r="U253" s="15">
        <f>SUM(Data_sheet_PTD!$N253:U253)</f>
        <v>529485.32000000007</v>
      </c>
      <c r="V253" s="15">
        <f>SUM(Data_sheet_PTD!$N253:V253)</f>
        <v>589969.56000000006</v>
      </c>
      <c r="W253" s="15">
        <f>SUM(Data_sheet_PTD!$N253:W253)</f>
        <v>643966.9800000001</v>
      </c>
      <c r="X253" s="15">
        <f>SUM(Data_sheet_PTD!$N253:X253)</f>
        <v>686706.91000000015</v>
      </c>
      <c r="Y253" s="15">
        <f>SUM(Data_sheet_PTD!$N253:Y253)</f>
        <v>725567.20000000019</v>
      </c>
      <c r="Z253" s="16"/>
      <c r="AA253" s="15">
        <f>SUM(Data_sheet_PTD!$AA253:AA253)</f>
        <v>47305.01</v>
      </c>
      <c r="AB253" s="15">
        <f>SUM(Data_sheet_PTD!$AA253:AB253)</f>
        <v>104662.32</v>
      </c>
      <c r="AC253" s="15">
        <f>SUM(Data_sheet_PTD!$AA253:AC253)</f>
        <v>174257.15000000002</v>
      </c>
      <c r="AD253" s="15">
        <f>SUM(Data_sheet_PTD!$AA253:AD253)</f>
        <v>252656.63</v>
      </c>
      <c r="AE253" s="15">
        <f>SUM(Data_sheet_PTD!$AA253:AE253)</f>
        <v>343393.12</v>
      </c>
      <c r="AF253" s="15">
        <f>SUM(Data_sheet_PTD!$AA253:AF253)</f>
        <v>440741.62</v>
      </c>
      <c r="AG253" s="15">
        <f>SUM(Data_sheet_PTD!$AA253:AG253)</f>
        <v>530605.47</v>
      </c>
      <c r="AH253" s="15">
        <f>SUM(Data_sheet_PTD!$AA253:AH253)</f>
        <v>615695.82999999996</v>
      </c>
      <c r="AI253" s="15">
        <f>SUM(Data_sheet_PTD!$AA253:AI253)</f>
        <v>694466.09</v>
      </c>
      <c r="AJ253" s="15">
        <f>SUM(Data_sheet_PTD!$AA253:AJ253)</f>
        <v>757938.16999999993</v>
      </c>
      <c r="AK253" s="15">
        <f>SUM(Data_sheet_PTD!$AA253:AK253)</f>
        <v>804936.64999999991</v>
      </c>
      <c r="AL253" s="15">
        <f>SUM(Data_sheet_PTD!$AA253:AL253)</f>
        <v>837510.27999999991</v>
      </c>
      <c r="AM253" s="16"/>
      <c r="AN253" s="15">
        <f>SUM(Data_sheet_PTD!$AN253:AN253)</f>
        <v>56199.76</v>
      </c>
      <c r="AO253" s="15">
        <f>SUM(Data_sheet_PTD!$AN253:AO253)</f>
        <v>121087.70999999999</v>
      </c>
      <c r="AP253" s="15">
        <f>SUM(Data_sheet_PTD!$AN253:AP253)</f>
        <v>204066.32</v>
      </c>
      <c r="AQ253" s="15">
        <f>SUM(Data_sheet_PTD!$AN253:AQ253)</f>
        <v>284201.96000000002</v>
      </c>
      <c r="AR253" s="15">
        <f>SUM(Data_sheet_PTD!$AN253:AR253)</f>
        <v>372980.36</v>
      </c>
      <c r="AS253" s="15">
        <f>SUM(Data_sheet_PTD!$AN253:AS253)</f>
        <v>467890.55</v>
      </c>
      <c r="AT253" s="15">
        <f>SUM(Data_sheet_PTD!$AN253:AT253)</f>
        <v>553388.04</v>
      </c>
      <c r="AU253" s="15">
        <f>SUM(Data_sheet_PTD!$AN253:AU253)</f>
        <v>640673.32000000007</v>
      </c>
      <c r="AV253" s="15">
        <f>SUM(Data_sheet_PTD!$AN253:AV253)</f>
        <v>707752.24000000011</v>
      </c>
      <c r="AW253" s="15">
        <f>SUM(Data_sheet_PTD!$AN253:AW253)</f>
        <v>771629.78000000014</v>
      </c>
      <c r="AX253" s="15">
        <f>SUM(Data_sheet_PTD!$AN253:AX253)</f>
        <v>821985.27000000014</v>
      </c>
      <c r="AY253" s="15">
        <f>SUM(Data_sheet_PTD!$AN253:AY253)</f>
        <v>866465.97000000009</v>
      </c>
      <c r="AZ253" s="16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17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3"/>
      <c r="DA253" s="15">
        <f>SUM(Data_sheet_PTD!DA253:$DA253)</f>
        <v>6175.4067741935451</v>
      </c>
      <c r="DB253" s="15">
        <f>SUM(Data_sheet_PTD!$DA253:DB253)</f>
        <v>13706.04677419355</v>
      </c>
      <c r="DC253" s="15">
        <f>SUM(Data_sheet_PTD!$DA253:DC253)</f>
        <v>27089.826774193545</v>
      </c>
      <c r="DD253" s="15">
        <f>SUM(Data_sheet_PTD!$DA253:DD253)</f>
        <v>28825.986774193549</v>
      </c>
      <c r="DE253" s="15">
        <f>SUM(Data_sheet_PTD!$DA253:DE253)</f>
        <v>26867.896774193545</v>
      </c>
      <c r="DF253" s="15">
        <f>SUM(Data_sheet_PTD!$DA253:DF253)</f>
        <v>24429.586774193551</v>
      </c>
      <c r="DG253" s="15">
        <f>SUM(Data_sheet_PTD!$DA253:DG253)</f>
        <v>20063.226774193543</v>
      </c>
      <c r="DH253" s="15">
        <f>SUM(Data_sheet_PTD!$DA253:DH253)</f>
        <v>22258.146774193541</v>
      </c>
      <c r="DI253" s="15">
        <f>SUM(Data_sheet_PTD!$DA253:DI253)</f>
        <v>10566.806774193541</v>
      </c>
      <c r="DJ253" s="15">
        <f>SUM(Data_sheet_PTD!$DA253:DJ253)</f>
        <v>8024.0726203473823</v>
      </c>
      <c r="DK253" s="15">
        <f>SUM(Data_sheet_PTD!$DA253:DK253)</f>
        <v>9056.9830818858445</v>
      </c>
      <c r="DL253" s="15">
        <f>SUM(Data_sheet_PTD!$DA253:DL253)</f>
        <v>18911.097697270452</v>
      </c>
      <c r="DM253" s="13"/>
      <c r="DN253" s="15">
        <f>SUM(Data_sheet_PTD!$DN253:DN253)</f>
        <v>2719.343225806454</v>
      </c>
      <c r="DO253" s="15">
        <f>SUM(Data_sheet_PTD!$DN253:DO253)</f>
        <v>2719.343225806454</v>
      </c>
      <c r="DP253" s="15">
        <f>SUM(Data_sheet_PTD!$DN253:DP253)</f>
        <v>2719.343225806454</v>
      </c>
      <c r="DQ253" s="15">
        <f>SUM(Data_sheet_PTD!$DN253:DQ253)</f>
        <v>2719.343225806454</v>
      </c>
      <c r="DR253" s="15">
        <f>SUM(Data_sheet_PTD!$DN253:DR253)</f>
        <v>2719.343225806454</v>
      </c>
      <c r="DS253" s="15">
        <f>SUM(Data_sheet_PTD!$DN253:DS253)</f>
        <v>2719.343225806454</v>
      </c>
      <c r="DT253" s="15">
        <f>SUM(Data_sheet_PTD!$DN253:DT253)</f>
        <v>2719.343225806454</v>
      </c>
      <c r="DU253" s="15">
        <f>SUM(Data_sheet_PTD!$DN253:DU253)</f>
        <v>2719.343225806454</v>
      </c>
      <c r="DV253" s="15">
        <f>SUM(Data_sheet_PTD!$DN253:DV253)</f>
        <v>2719.343225806454</v>
      </c>
      <c r="DW253" s="15">
        <f>SUM(Data_sheet_PTD!$DN253:DW253)</f>
        <v>5667.537379652611</v>
      </c>
      <c r="DX253" s="15">
        <f>SUM(Data_sheet_PTD!$DN253:DX253)</f>
        <v>7991.6369181141508</v>
      </c>
      <c r="DY253" s="15">
        <f>SUM(Data_sheet_PTD!$DN253:DY253)</f>
        <v>10044.592302729538</v>
      </c>
      <c r="DZ253" s="13"/>
      <c r="EB253" s="22">
        <f t="shared" si="25"/>
        <v>0</v>
      </c>
      <c r="EC253" s="22">
        <f t="shared" si="25"/>
        <v>0</v>
      </c>
      <c r="ED253" s="22">
        <f t="shared" si="25"/>
        <v>0</v>
      </c>
      <c r="EE253" s="22">
        <f t="shared" si="25"/>
        <v>0</v>
      </c>
      <c r="EF253" s="22">
        <f t="shared" si="25"/>
        <v>0</v>
      </c>
      <c r="EG253" s="22">
        <f t="shared" si="25"/>
        <v>0</v>
      </c>
      <c r="EH253" s="22">
        <f t="shared" si="25"/>
        <v>6.9121597334742546E-11</v>
      </c>
      <c r="EI253" s="22">
        <f t="shared" si="25"/>
        <v>1.127773430198431E-10</v>
      </c>
      <c r="EJ253" s="22">
        <f t="shared" si="25"/>
        <v>1.4551915228366852E-10</v>
      </c>
      <c r="EK253" s="22">
        <f t="shared" si="24"/>
        <v>2.255546860396862E-10</v>
      </c>
      <c r="EL253" s="22">
        <f t="shared" si="24"/>
        <v>2.3283064365386963E-10</v>
      </c>
      <c r="EM253" s="22">
        <f t="shared" si="24"/>
        <v>1.8917489796876907E-10</v>
      </c>
    </row>
    <row r="254" spans="12:143" x14ac:dyDescent="0.3">
      <c r="L254" s="7"/>
      <c r="M254" t="s">
        <v>230</v>
      </c>
      <c r="N254" s="15">
        <f>SUM(Data_sheet_PTD!$N254:N254)</f>
        <v>62372.07</v>
      </c>
      <c r="O254" s="15">
        <f>SUM(Data_sheet_PTD!$N254:O254)</f>
        <v>126021.88</v>
      </c>
      <c r="P254" s="15">
        <f>SUM(Data_sheet_PTD!$N254:P254)</f>
        <v>199753.54</v>
      </c>
      <c r="Q254" s="15">
        <f>SUM(Data_sheet_PTD!$N254:Q254)</f>
        <v>285315.44</v>
      </c>
      <c r="R254" s="15">
        <f>SUM(Data_sheet_PTD!$N254:R254)</f>
        <v>374102.13</v>
      </c>
      <c r="S254" s="15">
        <f>SUM(Data_sheet_PTD!$N254:S254)</f>
        <v>467501.19</v>
      </c>
      <c r="T254" s="15">
        <f>SUM(Data_sheet_PTD!$N254:T254)</f>
        <v>565900.32999999996</v>
      </c>
      <c r="U254" s="15">
        <f>SUM(Data_sheet_PTD!$N254:U254)</f>
        <v>647918.47</v>
      </c>
      <c r="V254" s="15">
        <f>SUM(Data_sheet_PTD!$N254:V254)</f>
        <v>720036.98</v>
      </c>
      <c r="W254" s="15">
        <f>SUM(Data_sheet_PTD!$N254:W254)</f>
        <v>787495.36</v>
      </c>
      <c r="X254" s="15">
        <f>SUM(Data_sheet_PTD!$N254:X254)</f>
        <v>837997.48</v>
      </c>
      <c r="Y254" s="15">
        <f>SUM(Data_sheet_PTD!$N254:Y254)</f>
        <v>887915.26</v>
      </c>
      <c r="Z254" s="16"/>
      <c r="AA254" s="15">
        <f>SUM(Data_sheet_PTD!$AA254:AA254)</f>
        <v>56699.75</v>
      </c>
      <c r="AB254" s="15">
        <f>SUM(Data_sheet_PTD!$AA254:AB254)</f>
        <v>120285.06</v>
      </c>
      <c r="AC254" s="15">
        <f>SUM(Data_sheet_PTD!$AA254:AC254)</f>
        <v>198727.56</v>
      </c>
      <c r="AD254" s="15">
        <f>SUM(Data_sheet_PTD!$AA254:AD254)</f>
        <v>291216.28000000003</v>
      </c>
      <c r="AE254" s="15">
        <f>SUM(Data_sheet_PTD!$AA254:AE254)</f>
        <v>392561.44000000006</v>
      </c>
      <c r="AF254" s="15">
        <f>SUM(Data_sheet_PTD!$AA254:AF254)</f>
        <v>499197.74000000005</v>
      </c>
      <c r="AG254" s="15">
        <f>SUM(Data_sheet_PTD!$AA254:AG254)</f>
        <v>600013.4</v>
      </c>
      <c r="AH254" s="15">
        <f>SUM(Data_sheet_PTD!$AA254:AH254)</f>
        <v>696659.04</v>
      </c>
      <c r="AI254" s="15">
        <f>SUM(Data_sheet_PTD!$AA254:AI254)</f>
        <v>783905.82000000007</v>
      </c>
      <c r="AJ254" s="15">
        <f>SUM(Data_sheet_PTD!$AA254:AJ254)</f>
        <v>859315.2300000001</v>
      </c>
      <c r="AK254" s="15">
        <f>SUM(Data_sheet_PTD!$AA254:AK254)</f>
        <v>916557.52000000014</v>
      </c>
      <c r="AL254" s="15">
        <f>SUM(Data_sheet_PTD!$AA254:AL254)</f>
        <v>959873.2300000001</v>
      </c>
      <c r="AM254" s="16"/>
      <c r="AN254" s="15">
        <f>SUM(Data_sheet_PTD!$AN254:AN254)</f>
        <v>69371.06</v>
      </c>
      <c r="AO254" s="15">
        <f>SUM(Data_sheet_PTD!$AN254:AO254)</f>
        <v>148417.78999999998</v>
      </c>
      <c r="AP254" s="15">
        <f>SUM(Data_sheet_PTD!$AN254:AP254)</f>
        <v>241308.50999999998</v>
      </c>
      <c r="AQ254" s="15">
        <f>SUM(Data_sheet_PTD!$AN254:AQ254)</f>
        <v>333936.31999999995</v>
      </c>
      <c r="AR254" s="15">
        <f>SUM(Data_sheet_PTD!$AN254:AR254)</f>
        <v>439277.73999999993</v>
      </c>
      <c r="AS254" s="15">
        <f>SUM(Data_sheet_PTD!$AN254:AS254)</f>
        <v>552487.04999999993</v>
      </c>
      <c r="AT254" s="15">
        <f>SUM(Data_sheet_PTD!$AN254:AT254)</f>
        <v>651765.71</v>
      </c>
      <c r="AU254" s="15">
        <f>SUM(Data_sheet_PTD!$AN254:AU254)</f>
        <v>752085.34</v>
      </c>
      <c r="AV254" s="15">
        <f>SUM(Data_sheet_PTD!$AN254:AV254)</f>
        <v>830966.53999999992</v>
      </c>
      <c r="AW254" s="15">
        <f>SUM(Data_sheet_PTD!$AN254:AW254)</f>
        <v>906190.03999999992</v>
      </c>
      <c r="AX254" s="15">
        <f>SUM(Data_sheet_PTD!$AN254:AX254)</f>
        <v>969513.57</v>
      </c>
      <c r="AY254" s="15">
        <f>SUM(Data_sheet_PTD!$AN254:AY254)</f>
        <v>1028252.0299999999</v>
      </c>
      <c r="AZ254" s="16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17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3"/>
      <c r="DA254" s="15">
        <f>SUM(Data_sheet_PTD!DA254:$DA254)</f>
        <v>14805.804153846148</v>
      </c>
      <c r="DB254" s="15">
        <f>SUM(Data_sheet_PTD!$DA254:DB254)</f>
        <v>30267.224153846149</v>
      </c>
      <c r="DC254" s="15">
        <f>SUM(Data_sheet_PTD!$DA254:DC254)</f>
        <v>44715.444153846147</v>
      </c>
      <c r="DD254" s="15">
        <f>SUM(Data_sheet_PTD!$DA254:DD254)</f>
        <v>44854.534153846136</v>
      </c>
      <c r="DE254" s="15">
        <f>SUM(Data_sheet_PTD!$DA254:DE254)</f>
        <v>48850.794153846138</v>
      </c>
      <c r="DF254" s="15">
        <f>SUM(Data_sheet_PTD!$DA254:DF254)</f>
        <v>55423.804153846126</v>
      </c>
      <c r="DG254" s="15">
        <f>SUM(Data_sheet_PTD!$DA254:DG254)</f>
        <v>53886.804153846111</v>
      </c>
      <c r="DH254" s="15">
        <f>SUM(Data_sheet_PTD!$DA254:DH254)</f>
        <v>57560.794153846116</v>
      </c>
      <c r="DI254" s="15">
        <f>SUM(Data_sheet_PTD!$DA254:DI254)</f>
        <v>49195.214153846107</v>
      </c>
      <c r="DJ254" s="15">
        <f>SUM(Data_sheet_PTD!$DA254:DJ254)</f>
        <v>49009.304153846067</v>
      </c>
      <c r="DK254" s="15">
        <f>SUM(Data_sheet_PTD!$DA254:DK254)</f>
        <v>55090.544153846058</v>
      </c>
      <c r="DL254" s="15">
        <f>SUM(Data_sheet_PTD!$DA254:DL254)</f>
        <v>70513.294153846058</v>
      </c>
      <c r="DM254" s="13"/>
      <c r="DN254" s="15">
        <f>SUM(Data_sheet_PTD!$DN254:DN254)</f>
        <v>-2134.4941538461553</v>
      </c>
      <c r="DO254" s="15">
        <f>SUM(Data_sheet_PTD!$DN254:DO254)</f>
        <v>-2134.4941538461553</v>
      </c>
      <c r="DP254" s="15">
        <f>SUM(Data_sheet_PTD!$DN254:DP254)</f>
        <v>-2134.4941538461553</v>
      </c>
      <c r="DQ254" s="15">
        <f>SUM(Data_sheet_PTD!$DN254:DQ254)</f>
        <v>-2134.4941538461553</v>
      </c>
      <c r="DR254" s="15">
        <f>SUM(Data_sheet_PTD!$DN254:DR254)</f>
        <v>-2134.4941538461553</v>
      </c>
      <c r="DS254" s="15">
        <f>SUM(Data_sheet_PTD!$DN254:DS254)</f>
        <v>-2134.4941538461553</v>
      </c>
      <c r="DT254" s="15">
        <f>SUM(Data_sheet_PTD!$DN254:DT254)</f>
        <v>-2134.4941538461553</v>
      </c>
      <c r="DU254" s="15">
        <f>SUM(Data_sheet_PTD!$DN254:DU254)</f>
        <v>-2134.4941538461553</v>
      </c>
      <c r="DV254" s="15">
        <f>SUM(Data_sheet_PTD!$DN254:DV254)</f>
        <v>-2134.4941538461553</v>
      </c>
      <c r="DW254" s="15">
        <f>SUM(Data_sheet_PTD!$DN254:DW254)</f>
        <v>-2134.4941538461553</v>
      </c>
      <c r="DX254" s="15">
        <f>SUM(Data_sheet_PTD!$DN254:DX254)</f>
        <v>-2134.4941538461553</v>
      </c>
      <c r="DY254" s="15">
        <f>SUM(Data_sheet_PTD!$DN254:DY254)</f>
        <v>-2134.4941538461553</v>
      </c>
      <c r="DZ254" s="13"/>
      <c r="EB254" s="22">
        <f t="shared" si="25"/>
        <v>0</v>
      </c>
      <c r="EC254" s="22">
        <f t="shared" si="25"/>
        <v>0</v>
      </c>
      <c r="ED254" s="22">
        <f t="shared" si="25"/>
        <v>0</v>
      </c>
      <c r="EE254" s="22">
        <f t="shared" si="25"/>
        <v>-5.8207660913467407E-11</v>
      </c>
      <c r="EF254" s="22">
        <f t="shared" si="25"/>
        <v>-1.0913936421275139E-10</v>
      </c>
      <c r="EG254" s="22">
        <f t="shared" si="25"/>
        <v>-8.7311491370201111E-11</v>
      </c>
      <c r="EH254" s="22">
        <f t="shared" si="25"/>
        <v>0</v>
      </c>
      <c r="EI254" s="22">
        <f t="shared" si="25"/>
        <v>0</v>
      </c>
      <c r="EJ254" s="22">
        <f t="shared" si="25"/>
        <v>-9.4587448984384537E-11</v>
      </c>
      <c r="EK254" s="22">
        <f t="shared" si="24"/>
        <v>-8.7311491370201111E-11</v>
      </c>
      <c r="EL254" s="22">
        <f t="shared" si="24"/>
        <v>-8.7311491370201111E-11</v>
      </c>
      <c r="EM254" s="22">
        <f t="shared" si="24"/>
        <v>0</v>
      </c>
    </row>
    <row r="255" spans="12:143" x14ac:dyDescent="0.3">
      <c r="L255" s="7"/>
      <c r="M255" t="s">
        <v>231</v>
      </c>
      <c r="N255" s="15">
        <f>SUM(Data_sheet_PTD!$N255:N255)</f>
        <v>55017.59</v>
      </c>
      <c r="O255" s="15">
        <f>SUM(Data_sheet_PTD!$N255:O255)</f>
        <v>118823.73</v>
      </c>
      <c r="P255" s="15">
        <f>SUM(Data_sheet_PTD!$N255:P255)</f>
        <v>194492.27</v>
      </c>
      <c r="Q255" s="15">
        <f>SUM(Data_sheet_PTD!$N255:Q255)</f>
        <v>281127.02</v>
      </c>
      <c r="R255" s="15">
        <f>SUM(Data_sheet_PTD!$N255:R255)</f>
        <v>371314.16000000003</v>
      </c>
      <c r="S255" s="15">
        <f>SUM(Data_sheet_PTD!$N255:S255)</f>
        <v>465886.92000000004</v>
      </c>
      <c r="T255" s="15">
        <f>SUM(Data_sheet_PTD!$N255:T255)</f>
        <v>563414.72000000009</v>
      </c>
      <c r="U255" s="15">
        <f>SUM(Data_sheet_PTD!$N255:U255)</f>
        <v>652297.74000000011</v>
      </c>
      <c r="V255" s="15">
        <f>SUM(Data_sheet_PTD!$N255:V255)</f>
        <v>724842.79000000015</v>
      </c>
      <c r="W255" s="15">
        <f>SUM(Data_sheet_PTD!$N255:W255)</f>
        <v>791834.12000000011</v>
      </c>
      <c r="X255" s="15">
        <f>SUM(Data_sheet_PTD!$N255:X255)</f>
        <v>840993.16000000015</v>
      </c>
      <c r="Y255" s="15">
        <f>SUM(Data_sheet_PTD!$N255:Y255)</f>
        <v>888347.40000000014</v>
      </c>
      <c r="Z255" s="16"/>
      <c r="AA255" s="15">
        <f>SUM(Data_sheet_PTD!$AA255:AA255)</f>
        <v>56934.44</v>
      </c>
      <c r="AB255" s="15">
        <f>SUM(Data_sheet_PTD!$AA255:AB255)</f>
        <v>124083.96</v>
      </c>
      <c r="AC255" s="15">
        <f>SUM(Data_sheet_PTD!$AA255:AC255)</f>
        <v>210882.90000000002</v>
      </c>
      <c r="AD255" s="15">
        <f>SUM(Data_sheet_PTD!$AA255:AD255)</f>
        <v>303143.29000000004</v>
      </c>
      <c r="AE255" s="15">
        <f>SUM(Data_sheet_PTD!$AA255:AE255)</f>
        <v>409761.16000000003</v>
      </c>
      <c r="AF255" s="15">
        <f>SUM(Data_sheet_PTD!$AA255:AF255)</f>
        <v>517245.43000000005</v>
      </c>
      <c r="AG255" s="15">
        <f>SUM(Data_sheet_PTD!$AA255:AG255)</f>
        <v>612194.8600000001</v>
      </c>
      <c r="AH255" s="15">
        <f>SUM(Data_sheet_PTD!$AA255:AH255)</f>
        <v>708052.51000000013</v>
      </c>
      <c r="AI255" s="15">
        <f>SUM(Data_sheet_PTD!$AA255:AI255)</f>
        <v>794174.96000000008</v>
      </c>
      <c r="AJ255" s="15">
        <f>SUM(Data_sheet_PTD!$AA255:AJ255)</f>
        <v>870401.14000000013</v>
      </c>
      <c r="AK255" s="15">
        <f>SUM(Data_sheet_PTD!$AA255:AK255)</f>
        <v>923628.30000000016</v>
      </c>
      <c r="AL255" s="15">
        <f>SUM(Data_sheet_PTD!$AA255:AL255)</f>
        <v>974023.3400000002</v>
      </c>
      <c r="AM255" s="16"/>
      <c r="AN255" s="15">
        <f>SUM(Data_sheet_PTD!$AN255:AN255)</f>
        <v>68998.259999999995</v>
      </c>
      <c r="AO255" s="15">
        <f>SUM(Data_sheet_PTD!$AN255:AO255)</f>
        <v>147128.25</v>
      </c>
      <c r="AP255" s="15">
        <f>SUM(Data_sheet_PTD!$AN255:AP255)</f>
        <v>249279.47999999998</v>
      </c>
      <c r="AQ255" s="15">
        <f>SUM(Data_sheet_PTD!$AN255:AQ255)</f>
        <v>344600.92</v>
      </c>
      <c r="AR255" s="15">
        <f>SUM(Data_sheet_PTD!$AN255:AR255)</f>
        <v>459008.73</v>
      </c>
      <c r="AS255" s="15">
        <f>SUM(Data_sheet_PTD!$AN255:AS255)</f>
        <v>576095.62</v>
      </c>
      <c r="AT255" s="15">
        <f>SUM(Data_sheet_PTD!$AN255:AT255)</f>
        <v>681899.66</v>
      </c>
      <c r="AU255" s="15">
        <f>SUM(Data_sheet_PTD!$AN255:AU255)</f>
        <v>786327.32000000007</v>
      </c>
      <c r="AV255" s="15">
        <f>SUM(Data_sheet_PTD!$AN255:AV255)</f>
        <v>872063.91</v>
      </c>
      <c r="AW255" s="15">
        <f>SUM(Data_sheet_PTD!$AN255:AW255)</f>
        <v>953119.97000000009</v>
      </c>
      <c r="AX255" s="15">
        <f>SUM(Data_sheet_PTD!$AN255:AX255)</f>
        <v>1017209.52</v>
      </c>
      <c r="AY255" s="15">
        <f>SUM(Data_sheet_PTD!$AN255:AY255)</f>
        <v>1079672.46</v>
      </c>
      <c r="AZ255" s="16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17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3"/>
      <c r="DA255" s="15">
        <f>SUM(Data_sheet_PTD!DA255:$DA255)</f>
        <v>8725.1945161290278</v>
      </c>
      <c r="DB255" s="15">
        <f>SUM(Data_sheet_PTD!$DA255:DB255)</f>
        <v>19705.664516129029</v>
      </c>
      <c r="DC255" s="15">
        <f>SUM(Data_sheet_PTD!$DA255:DC255)</f>
        <v>35057.954516129023</v>
      </c>
      <c r="DD255" s="15">
        <f>SUM(Data_sheet_PTD!$DA255:DD255)</f>
        <v>38119.004516129011</v>
      </c>
      <c r="DE255" s="15">
        <f>SUM(Data_sheet_PTD!$DA255:DE255)</f>
        <v>45908.944516129006</v>
      </c>
      <c r="DF255" s="15">
        <f>SUM(Data_sheet_PTD!$DA255:DF255)</f>
        <v>55511.564516129001</v>
      </c>
      <c r="DG255" s="15">
        <f>SUM(Data_sheet_PTD!$DA255:DG255)</f>
        <v>66366.174516129002</v>
      </c>
      <c r="DH255" s="15">
        <f>SUM(Data_sheet_PTD!$DA255:DH255)</f>
        <v>74936.184516129026</v>
      </c>
      <c r="DI255" s="15">
        <f>SUM(Data_sheet_PTD!$DA255:DI255)</f>
        <v>74550.324516129011</v>
      </c>
      <c r="DJ255" s="15">
        <f>SUM(Data_sheet_PTD!$DA255:DJ255)</f>
        <v>75639.155593052114</v>
      </c>
      <c r="DK255" s="15">
        <f>SUM(Data_sheet_PTD!$DA255:DK255)</f>
        <v>83543.566362282872</v>
      </c>
      <c r="DL255" s="15">
        <f>SUM(Data_sheet_PTD!$DA255:DL255)</f>
        <v>92728.561439205951</v>
      </c>
      <c r="DM255" s="13"/>
      <c r="DN255" s="15">
        <f>SUM(Data_sheet_PTD!$DN255:DN255)</f>
        <v>3338.6254838709706</v>
      </c>
      <c r="DO255" s="15">
        <f>SUM(Data_sheet_PTD!$DN255:DO255)</f>
        <v>3338.6254838709706</v>
      </c>
      <c r="DP255" s="15">
        <f>SUM(Data_sheet_PTD!$DN255:DP255)</f>
        <v>3338.6254838709706</v>
      </c>
      <c r="DQ255" s="15">
        <f>SUM(Data_sheet_PTD!$DN255:DQ255)</f>
        <v>3338.6254838709706</v>
      </c>
      <c r="DR255" s="15">
        <f>SUM(Data_sheet_PTD!$DN255:DR255)</f>
        <v>3338.6254838709706</v>
      </c>
      <c r="DS255" s="15">
        <f>SUM(Data_sheet_PTD!$DN255:DS255)</f>
        <v>3338.6254838709706</v>
      </c>
      <c r="DT255" s="15">
        <f>SUM(Data_sheet_PTD!$DN255:DT255)</f>
        <v>3338.6254838709706</v>
      </c>
      <c r="DU255" s="15">
        <f>SUM(Data_sheet_PTD!$DN255:DU255)</f>
        <v>3338.6254838709706</v>
      </c>
      <c r="DV255" s="15">
        <f>SUM(Data_sheet_PTD!$DN255:DV255)</f>
        <v>3338.6254838709706</v>
      </c>
      <c r="DW255" s="15">
        <f>SUM(Data_sheet_PTD!$DN255:DW255)</f>
        <v>7079.6744069478973</v>
      </c>
      <c r="DX255" s="15">
        <f>SUM(Data_sheet_PTD!$DN255:DX255)</f>
        <v>10037.653637717131</v>
      </c>
      <c r="DY255" s="15">
        <f>SUM(Data_sheet_PTD!$DN255:DY255)</f>
        <v>12920.558560794056</v>
      </c>
      <c r="DZ255" s="13"/>
      <c r="EB255" s="22">
        <f t="shared" si="25"/>
        <v>0</v>
      </c>
      <c r="EC255" s="22">
        <f t="shared" si="25"/>
        <v>0</v>
      </c>
      <c r="ED255" s="22">
        <f t="shared" si="25"/>
        <v>0</v>
      </c>
      <c r="EE255" s="22">
        <f t="shared" si="25"/>
        <v>0</v>
      </c>
      <c r="EF255" s="22">
        <f t="shared" si="25"/>
        <v>0</v>
      </c>
      <c r="EG255" s="22">
        <f t="shared" si="25"/>
        <v>0</v>
      </c>
      <c r="EH255" s="22">
        <f t="shared" si="25"/>
        <v>0</v>
      </c>
      <c r="EI255" s="22">
        <f t="shared" si="25"/>
        <v>0</v>
      </c>
      <c r="EJ255" s="22">
        <f t="shared" si="25"/>
        <v>0</v>
      </c>
      <c r="EK255" s="22">
        <f t="shared" si="24"/>
        <v>0</v>
      </c>
      <c r="EL255" s="22">
        <f t="shared" si="24"/>
        <v>-1.4551915228366852E-10</v>
      </c>
      <c r="EM255" s="22">
        <f t="shared" si="24"/>
        <v>-2.4738255888223648E-10</v>
      </c>
    </row>
    <row r="256" spans="12:143" x14ac:dyDescent="0.3">
      <c r="L256" s="7"/>
      <c r="M256" t="s">
        <v>232</v>
      </c>
      <c r="N256" s="15">
        <f>SUM(Data_sheet_PTD!$N256:N256)</f>
        <v>67795.95</v>
      </c>
      <c r="O256" s="15">
        <f>SUM(Data_sheet_PTD!$N256:O256)</f>
        <v>145608.33000000002</v>
      </c>
      <c r="P256" s="15">
        <f>SUM(Data_sheet_PTD!$N256:P256)</f>
        <v>245265.52000000002</v>
      </c>
      <c r="Q256" s="15">
        <f>SUM(Data_sheet_PTD!$N256:Q256)</f>
        <v>366508.81</v>
      </c>
      <c r="R256" s="15">
        <f>SUM(Data_sheet_PTD!$N256:R256)</f>
        <v>490468.58</v>
      </c>
      <c r="S256" s="15">
        <f>SUM(Data_sheet_PTD!$N256:S256)</f>
        <v>615423.69999999995</v>
      </c>
      <c r="T256" s="15">
        <f>SUM(Data_sheet_PTD!$N256:T256)</f>
        <v>744237.09</v>
      </c>
      <c r="U256" s="15">
        <f>SUM(Data_sheet_PTD!$N256:U256)</f>
        <v>853198.27</v>
      </c>
      <c r="V256" s="15">
        <f>SUM(Data_sheet_PTD!$N256:V256)</f>
        <v>948453.54</v>
      </c>
      <c r="W256" s="15">
        <f>SUM(Data_sheet_PTD!$N256:W256)</f>
        <v>1036296.2100000001</v>
      </c>
      <c r="X256" s="15">
        <f>SUM(Data_sheet_PTD!$N256:X256)</f>
        <v>1103839.76</v>
      </c>
      <c r="Y256" s="15">
        <f>SUM(Data_sheet_PTD!$N256:Y256)</f>
        <v>1159784.95</v>
      </c>
      <c r="Z256" s="16"/>
      <c r="AA256" s="15">
        <f>SUM(Data_sheet_PTD!$AA256:AA256)</f>
        <v>75540.679999999993</v>
      </c>
      <c r="AB256" s="15">
        <f>SUM(Data_sheet_PTD!$AA256:AB256)</f>
        <v>169468.13</v>
      </c>
      <c r="AC256" s="15">
        <f>SUM(Data_sheet_PTD!$AA256:AC256)</f>
        <v>291240.63</v>
      </c>
      <c r="AD256" s="15">
        <f>SUM(Data_sheet_PTD!$AA256:AD256)</f>
        <v>423900.4</v>
      </c>
      <c r="AE256" s="15">
        <f>SUM(Data_sheet_PTD!$AA256:AE256)</f>
        <v>578136.53</v>
      </c>
      <c r="AF256" s="15">
        <f>SUM(Data_sheet_PTD!$AA256:AF256)</f>
        <v>721043.93</v>
      </c>
      <c r="AG256" s="15">
        <f>SUM(Data_sheet_PTD!$AA256:AG256)</f>
        <v>854689.79</v>
      </c>
      <c r="AH256" s="15">
        <f>SUM(Data_sheet_PTD!$AA256:AH256)</f>
        <v>983124.53</v>
      </c>
      <c r="AI256" s="15">
        <f>SUM(Data_sheet_PTD!$AA256:AI256)</f>
        <v>1104661.7</v>
      </c>
      <c r="AJ256" s="15">
        <f>SUM(Data_sheet_PTD!$AA256:AJ256)</f>
        <v>1209978.4099999999</v>
      </c>
      <c r="AK256" s="15">
        <f>SUM(Data_sheet_PTD!$AA256:AK256)</f>
        <v>1283186.72</v>
      </c>
      <c r="AL256" s="15">
        <f>SUM(Data_sheet_PTD!$AA256:AL256)</f>
        <v>1351753.65</v>
      </c>
      <c r="AM256" s="16"/>
      <c r="AN256" s="15">
        <f>SUM(Data_sheet_PTD!$AN256:AN256)</f>
        <v>88398.02</v>
      </c>
      <c r="AO256" s="15">
        <f>SUM(Data_sheet_PTD!$AN256:AO256)</f>
        <v>204823.12</v>
      </c>
      <c r="AP256" s="15">
        <f>SUM(Data_sheet_PTD!$AN256:AP256)</f>
        <v>350719.74</v>
      </c>
      <c r="AQ256" s="15">
        <f>SUM(Data_sheet_PTD!$AN256:AQ256)</f>
        <v>489202.68</v>
      </c>
      <c r="AR256" s="15">
        <f>SUM(Data_sheet_PTD!$AN256:AR256)</f>
        <v>639333.07000000007</v>
      </c>
      <c r="AS256" s="15">
        <f>SUM(Data_sheet_PTD!$AN256:AS256)</f>
        <v>783060.10000000009</v>
      </c>
      <c r="AT256" s="15">
        <f>SUM(Data_sheet_PTD!$AN256:AT256)</f>
        <v>916322.35000000009</v>
      </c>
      <c r="AU256" s="15">
        <f>SUM(Data_sheet_PTD!$AN256:AU256)</f>
        <v>1047068.5800000001</v>
      </c>
      <c r="AV256" s="15">
        <f>SUM(Data_sheet_PTD!$AN256:AV256)</f>
        <v>1155137.1800000002</v>
      </c>
      <c r="AW256" s="15">
        <f>SUM(Data_sheet_PTD!$AN256:AW256)</f>
        <v>1260746.0900000001</v>
      </c>
      <c r="AX256" s="15">
        <f>SUM(Data_sheet_PTD!$AN256:AX256)</f>
        <v>1343174.21</v>
      </c>
      <c r="AY256" s="15">
        <f>SUM(Data_sheet_PTD!$AN256:AY256)</f>
        <v>1400927.16</v>
      </c>
      <c r="AZ256" s="16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17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3"/>
      <c r="DA256" s="15">
        <f>SUM(Data_sheet_PTD!DA256:$DA256)</f>
        <v>8580.0164516129171</v>
      </c>
      <c r="DB256" s="15">
        <f>SUM(Data_sheet_PTD!$DA256:DB256)</f>
        <v>31077.666451612931</v>
      </c>
      <c r="DC256" s="15">
        <f>SUM(Data_sheet_PTD!$DA256:DC256)</f>
        <v>55201.786451612934</v>
      </c>
      <c r="DD256" s="15">
        <f>SUM(Data_sheet_PTD!$DA256:DD256)</f>
        <v>61024.956451612954</v>
      </c>
      <c r="DE256" s="15">
        <f>SUM(Data_sheet_PTD!$DA256:DE256)</f>
        <v>56919.216451612956</v>
      </c>
      <c r="DF256" s="15">
        <f>SUM(Data_sheet_PTD!$DA256:DF256)</f>
        <v>57738.846451612946</v>
      </c>
      <c r="DG256" s="15">
        <f>SUM(Data_sheet_PTD!$DA256:DG256)</f>
        <v>57355.236451612967</v>
      </c>
      <c r="DH256" s="15">
        <f>SUM(Data_sheet_PTD!$DA256:DH256)</f>
        <v>59666.726451612951</v>
      </c>
      <c r="DI256" s="15">
        <f>SUM(Data_sheet_PTD!$DA256:DI256)</f>
        <v>46198.156451612973</v>
      </c>
      <c r="DJ256" s="15">
        <f>SUM(Data_sheet_PTD!$DA256:DJ256)</f>
        <v>41616.099066997551</v>
      </c>
      <c r="DK256" s="15">
        <f>SUM(Data_sheet_PTD!$DA256:DK256)</f>
        <v>47031.534297766761</v>
      </c>
      <c r="DL256" s="15">
        <f>SUM(Data_sheet_PTD!$DA256:DL256)</f>
        <v>33552.033528536005</v>
      </c>
      <c r="DM256" s="13"/>
      <c r="DN256" s="15">
        <f>SUM(Data_sheet_PTD!$DN256:DN256)</f>
        <v>4277.3235483871013</v>
      </c>
      <c r="DO256" s="15">
        <f>SUM(Data_sheet_PTD!$DN256:DO256)</f>
        <v>4277.3235483871013</v>
      </c>
      <c r="DP256" s="15">
        <f>SUM(Data_sheet_PTD!$DN256:DP256)</f>
        <v>4277.3235483871013</v>
      </c>
      <c r="DQ256" s="15">
        <f>SUM(Data_sheet_PTD!$DN256:DQ256)</f>
        <v>4277.3235483871013</v>
      </c>
      <c r="DR256" s="15">
        <f>SUM(Data_sheet_PTD!$DN256:DR256)</f>
        <v>4277.3235483871013</v>
      </c>
      <c r="DS256" s="15">
        <f>SUM(Data_sheet_PTD!$DN256:DS256)</f>
        <v>4277.3235483871013</v>
      </c>
      <c r="DT256" s="15">
        <f>SUM(Data_sheet_PTD!$DN256:DT256)</f>
        <v>4277.3235483871013</v>
      </c>
      <c r="DU256" s="15">
        <f>SUM(Data_sheet_PTD!$DN256:DU256)</f>
        <v>4277.3235483871013</v>
      </c>
      <c r="DV256" s="15">
        <f>SUM(Data_sheet_PTD!$DN256:DV256)</f>
        <v>4277.3235483871013</v>
      </c>
      <c r="DW256" s="15">
        <f>SUM(Data_sheet_PTD!$DN256:DW256)</f>
        <v>9151.5809330024895</v>
      </c>
      <c r="DX256" s="15">
        <f>SUM(Data_sheet_PTD!$DN256:DX256)</f>
        <v>12955.955702233261</v>
      </c>
      <c r="DY256" s="15">
        <f>SUM(Data_sheet_PTD!$DN256:DY256)</f>
        <v>15621.476471464033</v>
      </c>
      <c r="DZ256" s="13"/>
      <c r="EB256" s="22">
        <f t="shared" si="25"/>
        <v>0</v>
      </c>
      <c r="EC256" s="22">
        <f t="shared" si="25"/>
        <v>0</v>
      </c>
      <c r="ED256" s="22">
        <f t="shared" si="25"/>
        <v>0</v>
      </c>
      <c r="EE256" s="22">
        <f t="shared" si="25"/>
        <v>-8.7311491370201111E-11</v>
      </c>
      <c r="EF256" s="22">
        <f t="shared" si="25"/>
        <v>0</v>
      </c>
      <c r="EG256" s="22">
        <f t="shared" si="25"/>
        <v>0</v>
      </c>
      <c r="EH256" s="22">
        <f t="shared" si="25"/>
        <v>0</v>
      </c>
      <c r="EI256" s="22">
        <f t="shared" si="25"/>
        <v>0</v>
      </c>
      <c r="EJ256" s="22">
        <f t="shared" si="25"/>
        <v>1.3824319466948509E-10</v>
      </c>
      <c r="EK256" s="22">
        <f t="shared" si="24"/>
        <v>1.3096723705530167E-10</v>
      </c>
      <c r="EL256" s="22">
        <f t="shared" si="24"/>
        <v>0</v>
      </c>
      <c r="EM256" s="22">
        <f t="shared" si="24"/>
        <v>0</v>
      </c>
    </row>
    <row r="257" spans="12:143" x14ac:dyDescent="0.3">
      <c r="L257" s="7"/>
      <c r="M257" t="s">
        <v>349</v>
      </c>
      <c r="N257" s="15">
        <f>SUM(Data_sheet_PTD!$N257:N257)</f>
        <v>0</v>
      </c>
      <c r="O257" s="15">
        <f>SUM(Data_sheet_PTD!$N257:O257)</f>
        <v>0</v>
      </c>
      <c r="P257" s="15">
        <f>SUM(Data_sheet_PTD!$N257:P257)</f>
        <v>0</v>
      </c>
      <c r="Q257" s="15">
        <f>SUM(Data_sheet_PTD!$N257:Q257)</f>
        <v>0</v>
      </c>
      <c r="R257" s="15">
        <f>SUM(Data_sheet_PTD!$N257:R257)</f>
        <v>0</v>
      </c>
      <c r="S257" s="15">
        <f>SUM(Data_sheet_PTD!$N257:S257)</f>
        <v>0</v>
      </c>
      <c r="T257" s="15">
        <f>SUM(Data_sheet_PTD!$N257:T257)</f>
        <v>0</v>
      </c>
      <c r="U257" s="15">
        <f>SUM(Data_sheet_PTD!$N257:U257)</f>
        <v>0</v>
      </c>
      <c r="V257" s="15">
        <f>SUM(Data_sheet_PTD!$N257:V257)</f>
        <v>0</v>
      </c>
      <c r="W257" s="15">
        <f>SUM(Data_sheet_PTD!$N257:W257)</f>
        <v>0</v>
      </c>
      <c r="X257" s="15">
        <f>SUM(Data_sheet_PTD!$N257:X257)</f>
        <v>0</v>
      </c>
      <c r="Y257" s="15">
        <f>SUM(Data_sheet_PTD!$N257:Y257)</f>
        <v>0</v>
      </c>
      <c r="Z257" s="16"/>
      <c r="AA257" s="15">
        <f>SUM(Data_sheet_PTD!$AA257:AA257)</f>
        <v>0</v>
      </c>
      <c r="AB257" s="15">
        <f>SUM(Data_sheet_PTD!$AA257:AB257)</f>
        <v>0</v>
      </c>
      <c r="AC257" s="15">
        <f>SUM(Data_sheet_PTD!$AA257:AC257)</f>
        <v>0</v>
      </c>
      <c r="AD257" s="15">
        <f>SUM(Data_sheet_PTD!$AA257:AD257)</f>
        <v>0</v>
      </c>
      <c r="AE257" s="15">
        <f>SUM(Data_sheet_PTD!$AA257:AE257)</f>
        <v>0</v>
      </c>
      <c r="AF257" s="15">
        <f>SUM(Data_sheet_PTD!$AA257:AF257)</f>
        <v>0</v>
      </c>
      <c r="AG257" s="15">
        <f>SUM(Data_sheet_PTD!$AA257:AG257)</f>
        <v>0</v>
      </c>
      <c r="AH257" s="15">
        <f>SUM(Data_sheet_PTD!$AA257:AH257)</f>
        <v>0</v>
      </c>
      <c r="AI257" s="15">
        <f>SUM(Data_sheet_PTD!$AA257:AI257)</f>
        <v>0</v>
      </c>
      <c r="AJ257" s="15">
        <f>SUM(Data_sheet_PTD!$AA257:AJ257)</f>
        <v>0</v>
      </c>
      <c r="AK257" s="15">
        <f>SUM(Data_sheet_PTD!$AA257:AK257)</f>
        <v>0</v>
      </c>
      <c r="AL257" s="15">
        <f>SUM(Data_sheet_PTD!$AA257:AL257)</f>
        <v>0</v>
      </c>
      <c r="AM257" s="16"/>
      <c r="AN257" s="15">
        <f>SUM(Data_sheet_PTD!$AN257:AN257)</f>
        <v>0</v>
      </c>
      <c r="AO257" s="15">
        <f>SUM(Data_sheet_PTD!$AN257:AO257)</f>
        <v>0</v>
      </c>
      <c r="AP257" s="15">
        <f>SUM(Data_sheet_PTD!$AN257:AP257)</f>
        <v>0</v>
      </c>
      <c r="AQ257" s="15">
        <f>SUM(Data_sheet_PTD!$AN257:AQ257)</f>
        <v>0</v>
      </c>
      <c r="AR257" s="15">
        <f>SUM(Data_sheet_PTD!$AN257:AR257)</f>
        <v>0</v>
      </c>
      <c r="AS257" s="15">
        <f>SUM(Data_sheet_PTD!$AN257:AS257)</f>
        <v>0</v>
      </c>
      <c r="AT257" s="15">
        <f>SUM(Data_sheet_PTD!$AN257:AT257)</f>
        <v>0</v>
      </c>
      <c r="AU257" s="15">
        <f>SUM(Data_sheet_PTD!$AN257:AU257)</f>
        <v>0</v>
      </c>
      <c r="AV257" s="15">
        <f>SUM(Data_sheet_PTD!$AN257:AV257)</f>
        <v>0</v>
      </c>
      <c r="AW257" s="15">
        <f>SUM(Data_sheet_PTD!$AN257:AW257)</f>
        <v>0</v>
      </c>
      <c r="AX257" s="15">
        <f>SUM(Data_sheet_PTD!$AN257:AX257)</f>
        <v>0</v>
      </c>
      <c r="AY257" s="15">
        <f>SUM(Data_sheet_PTD!$AN257:AY257)</f>
        <v>0</v>
      </c>
      <c r="AZ257" s="16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17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3"/>
      <c r="DA257" s="15">
        <f>SUM(Data_sheet_PTD!DA257:$DA257)</f>
        <v>0</v>
      </c>
      <c r="DB257" s="15">
        <f>SUM(Data_sheet_PTD!$DA257:DB257)</f>
        <v>0</v>
      </c>
      <c r="DC257" s="15">
        <f>SUM(Data_sheet_PTD!$DA257:DC257)</f>
        <v>0</v>
      </c>
      <c r="DD257" s="15">
        <f>SUM(Data_sheet_PTD!$DA257:DD257)</f>
        <v>0</v>
      </c>
      <c r="DE257" s="15">
        <f>SUM(Data_sheet_PTD!$DA257:DE257)</f>
        <v>0</v>
      </c>
      <c r="DF257" s="15">
        <f>SUM(Data_sheet_PTD!$DA257:DF257)</f>
        <v>0</v>
      </c>
      <c r="DG257" s="15">
        <f>SUM(Data_sheet_PTD!$DA257:DG257)</f>
        <v>0</v>
      </c>
      <c r="DH257" s="15">
        <f>SUM(Data_sheet_PTD!$DA257:DH257)</f>
        <v>0</v>
      </c>
      <c r="DI257" s="15">
        <f>SUM(Data_sheet_PTD!$DA257:DI257)</f>
        <v>0</v>
      </c>
      <c r="DJ257" s="15">
        <f>SUM(Data_sheet_PTD!$DA257:DJ257)</f>
        <v>0</v>
      </c>
      <c r="DK257" s="15">
        <f>SUM(Data_sheet_PTD!$DA257:DK257)</f>
        <v>0</v>
      </c>
      <c r="DL257" s="15">
        <f>SUM(Data_sheet_PTD!$DA257:DL257)</f>
        <v>0</v>
      </c>
      <c r="DM257" s="13"/>
      <c r="DN257" s="15">
        <f>SUM(Data_sheet_PTD!$DN257:DN257)</f>
        <v>0</v>
      </c>
      <c r="DO257" s="15">
        <f>SUM(Data_sheet_PTD!$DN257:DO257)</f>
        <v>0</v>
      </c>
      <c r="DP257" s="15">
        <f>SUM(Data_sheet_PTD!$DN257:DP257)</f>
        <v>0</v>
      </c>
      <c r="DQ257" s="15">
        <f>SUM(Data_sheet_PTD!$DN257:DQ257)</f>
        <v>0</v>
      </c>
      <c r="DR257" s="15">
        <f>SUM(Data_sheet_PTD!$DN257:DR257)</f>
        <v>0</v>
      </c>
      <c r="DS257" s="15">
        <f>SUM(Data_sheet_PTD!$DN257:DS257)</f>
        <v>0</v>
      </c>
      <c r="DT257" s="15">
        <f>SUM(Data_sheet_PTD!$DN257:DT257)</f>
        <v>0</v>
      </c>
      <c r="DU257" s="15">
        <f>SUM(Data_sheet_PTD!$DN257:DU257)</f>
        <v>0</v>
      </c>
      <c r="DV257" s="15">
        <f>SUM(Data_sheet_PTD!$DN257:DV257)</f>
        <v>0</v>
      </c>
      <c r="DW257" s="15">
        <f>SUM(Data_sheet_PTD!$DN257:DW257)</f>
        <v>0</v>
      </c>
      <c r="DX257" s="15">
        <f>SUM(Data_sheet_PTD!$DN257:DX257)</f>
        <v>0</v>
      </c>
      <c r="DY257" s="15">
        <f>SUM(Data_sheet_PTD!$DN257:DY257)</f>
        <v>0</v>
      </c>
      <c r="DZ257" s="13"/>
      <c r="EB257" s="22">
        <f t="shared" si="25"/>
        <v>0</v>
      </c>
      <c r="EC257" s="22">
        <f t="shared" si="25"/>
        <v>0</v>
      </c>
      <c r="ED257" s="22">
        <f t="shared" si="25"/>
        <v>0</v>
      </c>
      <c r="EE257" s="22">
        <f t="shared" ref="EE257:EM297" si="30">(AQ257-AD257)-(DD257+DQ257)</f>
        <v>0</v>
      </c>
      <c r="EF257" s="22">
        <f t="shared" si="30"/>
        <v>0</v>
      </c>
      <c r="EG257" s="22">
        <f t="shared" si="30"/>
        <v>0</v>
      </c>
      <c r="EH257" s="22">
        <f t="shared" si="30"/>
        <v>0</v>
      </c>
      <c r="EI257" s="22">
        <f t="shared" si="30"/>
        <v>0</v>
      </c>
      <c r="EJ257" s="22">
        <f t="shared" si="30"/>
        <v>0</v>
      </c>
      <c r="EK257" s="22">
        <f t="shared" si="24"/>
        <v>0</v>
      </c>
      <c r="EL257" s="22">
        <f t="shared" si="24"/>
        <v>0</v>
      </c>
      <c r="EM257" s="22">
        <f t="shared" si="24"/>
        <v>0</v>
      </c>
    </row>
    <row r="258" spans="12:143" x14ac:dyDescent="0.3">
      <c r="L258" s="7"/>
      <c r="M258" t="s">
        <v>233</v>
      </c>
      <c r="N258" s="15">
        <f>SUM(Data_sheet_PTD!$N258:N258)</f>
        <v>54258.17</v>
      </c>
      <c r="O258" s="15">
        <f>SUM(Data_sheet_PTD!$N258:O258)</f>
        <v>128983.59</v>
      </c>
      <c r="P258" s="15">
        <f>SUM(Data_sheet_PTD!$N258:P258)</f>
        <v>226153.72</v>
      </c>
      <c r="Q258" s="15">
        <f>SUM(Data_sheet_PTD!$N258:Q258)</f>
        <v>338108.06</v>
      </c>
      <c r="R258" s="15">
        <f>SUM(Data_sheet_PTD!$N258:R258)</f>
        <v>459172.79</v>
      </c>
      <c r="S258" s="15">
        <f>SUM(Data_sheet_PTD!$N258:S258)</f>
        <v>546190.4</v>
      </c>
      <c r="T258" s="15">
        <f>SUM(Data_sheet_PTD!$N258:T258)</f>
        <v>659561.66</v>
      </c>
      <c r="U258" s="15">
        <f>SUM(Data_sheet_PTD!$N258:U258)</f>
        <v>749437.66</v>
      </c>
      <c r="V258" s="15">
        <f>SUM(Data_sheet_PTD!$N258:V258)</f>
        <v>835550.09000000008</v>
      </c>
      <c r="W258" s="15">
        <f>SUM(Data_sheet_PTD!$N258:W258)</f>
        <v>912363.94000000006</v>
      </c>
      <c r="X258" s="15">
        <f>SUM(Data_sheet_PTD!$N258:X258)</f>
        <v>974720.91</v>
      </c>
      <c r="Y258" s="15">
        <f>SUM(Data_sheet_PTD!$N258:Y258)</f>
        <v>1033410.16</v>
      </c>
      <c r="Z258" s="16"/>
      <c r="AA258" s="15">
        <f>SUM(Data_sheet_PTD!$AA258:AA258)</f>
        <v>71831.100000000006</v>
      </c>
      <c r="AB258" s="15">
        <f>SUM(Data_sheet_PTD!$AA258:AB258)</f>
        <v>153577.5</v>
      </c>
      <c r="AC258" s="15">
        <f>SUM(Data_sheet_PTD!$AA258:AC258)</f>
        <v>261301.58000000002</v>
      </c>
      <c r="AD258" s="15">
        <f>SUM(Data_sheet_PTD!$AA258:AD258)</f>
        <v>372392.80000000005</v>
      </c>
      <c r="AE258" s="15">
        <f>SUM(Data_sheet_PTD!$AA258:AE258)</f>
        <v>503836.10000000003</v>
      </c>
      <c r="AF258" s="15">
        <f>SUM(Data_sheet_PTD!$AA258:AF258)</f>
        <v>636646.99</v>
      </c>
      <c r="AG258" s="15">
        <f>SUM(Data_sheet_PTD!$AA258:AG258)</f>
        <v>753545.28</v>
      </c>
      <c r="AH258" s="15">
        <f>SUM(Data_sheet_PTD!$AA258:AH258)</f>
        <v>865929.70000000007</v>
      </c>
      <c r="AI258" s="15">
        <f>SUM(Data_sheet_PTD!$AA258:AI258)</f>
        <v>967327.56</v>
      </c>
      <c r="AJ258" s="15">
        <f>SUM(Data_sheet_PTD!$AA258:AJ258)</f>
        <v>1054404.22</v>
      </c>
      <c r="AK258" s="15">
        <f>SUM(Data_sheet_PTD!$AA258:AK258)</f>
        <v>1125339.33</v>
      </c>
      <c r="AL258" s="15">
        <f>SUM(Data_sheet_PTD!$AA258:AL258)</f>
        <v>1180584.48</v>
      </c>
      <c r="AM258" s="16"/>
      <c r="AN258" s="15">
        <f>SUM(Data_sheet_PTD!$AN258:AN258)</f>
        <v>90518.43</v>
      </c>
      <c r="AO258" s="15">
        <f>SUM(Data_sheet_PTD!$AN258:AO258)</f>
        <v>199678.46</v>
      </c>
      <c r="AP258" s="15">
        <f>SUM(Data_sheet_PTD!$AN258:AP258)</f>
        <v>342663.49</v>
      </c>
      <c r="AQ258" s="15">
        <f>SUM(Data_sheet_PTD!$AN258:AQ258)</f>
        <v>483922.68</v>
      </c>
      <c r="AR258" s="15">
        <f>SUM(Data_sheet_PTD!$AN258:AR258)</f>
        <v>637638.97</v>
      </c>
      <c r="AS258" s="15">
        <f>SUM(Data_sheet_PTD!$AN258:AS258)</f>
        <v>784759.65999999992</v>
      </c>
      <c r="AT258" s="15">
        <f>SUM(Data_sheet_PTD!$AN258:AT258)</f>
        <v>924887.33</v>
      </c>
      <c r="AU258" s="15">
        <f>SUM(Data_sheet_PTD!$AN258:AU258)</f>
        <v>1058701.1099999999</v>
      </c>
      <c r="AV258" s="15">
        <f>SUM(Data_sheet_PTD!$AN258:AV258)</f>
        <v>1167319.42</v>
      </c>
      <c r="AW258" s="15">
        <f>SUM(Data_sheet_PTD!$AN258:AW258)</f>
        <v>1266324.95</v>
      </c>
      <c r="AX258" s="15">
        <f>SUM(Data_sheet_PTD!$AN258:AX258)</f>
        <v>1350405.55</v>
      </c>
      <c r="AY258" s="15">
        <f>SUM(Data_sheet_PTD!$AN258:AY258)</f>
        <v>1428193.77</v>
      </c>
      <c r="AZ258" s="16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17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3"/>
      <c r="DA258" s="15">
        <f>SUM(Data_sheet_PTD!DA258:$DA258)</f>
        <v>5177.1165671641584</v>
      </c>
      <c r="DB258" s="15">
        <f>SUM(Data_sheet_PTD!$DA258:DB258)</f>
        <v>27702.98402985073</v>
      </c>
      <c r="DC258" s="15">
        <f>SUM(Data_sheet_PTD!$DA258:DC258)</f>
        <v>56561.619253731325</v>
      </c>
      <c r="DD258" s="15">
        <f>SUM(Data_sheet_PTD!$DA258:DD258)</f>
        <v>80404.550895522363</v>
      </c>
      <c r="DE258" s="15">
        <f>SUM(Data_sheet_PTD!$DA258:DE258)</f>
        <v>95794.721940298507</v>
      </c>
      <c r="DF258" s="15">
        <f>SUM(Data_sheet_PTD!$DA258:DF258)</f>
        <v>103517.02835820893</v>
      </c>
      <c r="DG258" s="15">
        <f>SUM(Data_sheet_PTD!$DA258:DG258)</f>
        <v>126746.40835820895</v>
      </c>
      <c r="DH258" s="15">
        <f>SUM(Data_sheet_PTD!$DA258:DH258)</f>
        <v>148175.76835820894</v>
      </c>
      <c r="DI258" s="15">
        <f>SUM(Data_sheet_PTD!$DA258:DI258)</f>
        <v>155396.21835820895</v>
      </c>
      <c r="DJ258" s="15">
        <f>SUM(Data_sheet_PTD!$DA258:DJ258)</f>
        <v>167325.08835820897</v>
      </c>
      <c r="DK258" s="15">
        <f>SUM(Data_sheet_PTD!$DA258:DK258)</f>
        <v>180470.57835820896</v>
      </c>
      <c r="DL258" s="15">
        <f>SUM(Data_sheet_PTD!$DA258:DL258)</f>
        <v>203013.64835820894</v>
      </c>
      <c r="DM258" s="13"/>
      <c r="DN258" s="15">
        <f>SUM(Data_sheet_PTD!$DN258:DN258)</f>
        <v>13510.213432835832</v>
      </c>
      <c r="DO258" s="15">
        <f>SUM(Data_sheet_PTD!$DN258:DO258)</f>
        <v>18397.975970149269</v>
      </c>
      <c r="DP258" s="15">
        <f>SUM(Data_sheet_PTD!$DN258:DP258)</f>
        <v>24800.290746268678</v>
      </c>
      <c r="DQ258" s="15">
        <f>SUM(Data_sheet_PTD!$DN258:DQ258)</f>
        <v>31125.329104477638</v>
      </c>
      <c r="DR258" s="15">
        <f>SUM(Data_sheet_PTD!$DN258:DR258)</f>
        <v>38008.148059701525</v>
      </c>
      <c r="DS258" s="15">
        <f>SUM(Data_sheet_PTD!$DN258:DS258)</f>
        <v>44595.64164179108</v>
      </c>
      <c r="DT258" s="15">
        <f>SUM(Data_sheet_PTD!$DN258:DT258)</f>
        <v>44595.64164179108</v>
      </c>
      <c r="DU258" s="15">
        <f>SUM(Data_sheet_PTD!$DN258:DU258)</f>
        <v>44595.64164179108</v>
      </c>
      <c r="DV258" s="15">
        <f>SUM(Data_sheet_PTD!$DN258:DV258)</f>
        <v>44595.64164179108</v>
      </c>
      <c r="DW258" s="15">
        <f>SUM(Data_sheet_PTD!$DN258:DW258)</f>
        <v>44595.64164179108</v>
      </c>
      <c r="DX258" s="15">
        <f>SUM(Data_sheet_PTD!$DN258:DX258)</f>
        <v>44595.64164179108</v>
      </c>
      <c r="DY258" s="15">
        <f>SUM(Data_sheet_PTD!$DN258:DY258)</f>
        <v>44595.64164179108</v>
      </c>
      <c r="DZ258" s="13"/>
      <c r="EB258" s="22">
        <f t="shared" ref="EB258:ED297" si="31">(AN258-AA258)-(DA258+DN258)</f>
        <v>0</v>
      </c>
      <c r="EC258" s="22">
        <f t="shared" si="31"/>
        <v>0</v>
      </c>
      <c r="ED258" s="22">
        <f t="shared" si="31"/>
        <v>0</v>
      </c>
      <c r="EE258" s="22">
        <f t="shared" si="30"/>
        <v>0</v>
      </c>
      <c r="EF258" s="22">
        <f t="shared" si="30"/>
        <v>0</v>
      </c>
      <c r="EG258" s="22">
        <f t="shared" si="30"/>
        <v>0</v>
      </c>
      <c r="EH258" s="22">
        <f t="shared" si="30"/>
        <v>0</v>
      </c>
      <c r="EI258" s="22">
        <f t="shared" si="30"/>
        <v>-2.3283064365386963E-10</v>
      </c>
      <c r="EJ258" s="22">
        <f t="shared" si="30"/>
        <v>0</v>
      </c>
      <c r="EK258" s="22">
        <f t="shared" si="24"/>
        <v>0</v>
      </c>
      <c r="EL258" s="22">
        <f t="shared" si="24"/>
        <v>0</v>
      </c>
      <c r="EM258" s="22">
        <f t="shared" si="24"/>
        <v>0</v>
      </c>
    </row>
    <row r="259" spans="12:143" x14ac:dyDescent="0.3">
      <c r="L259" s="7"/>
      <c r="M259" t="s">
        <v>234</v>
      </c>
      <c r="N259" s="15">
        <f>SUM(Data_sheet_PTD!$N259:N259)</f>
        <v>47655.6</v>
      </c>
      <c r="O259" s="15">
        <f>SUM(Data_sheet_PTD!$N259:O259)</f>
        <v>104328.16</v>
      </c>
      <c r="P259" s="15">
        <f>SUM(Data_sheet_PTD!$N259:P259)</f>
        <v>171725.66999999998</v>
      </c>
      <c r="Q259" s="15">
        <f>SUM(Data_sheet_PTD!$N259:Q259)</f>
        <v>248572.38</v>
      </c>
      <c r="R259" s="15">
        <f>SUM(Data_sheet_PTD!$N259:R259)</f>
        <v>329584.98</v>
      </c>
      <c r="S259" s="15">
        <f>SUM(Data_sheet_PTD!$N259:S259)</f>
        <v>407184.11</v>
      </c>
      <c r="T259" s="15">
        <f>SUM(Data_sheet_PTD!$N259:T259)</f>
        <v>493681.02</v>
      </c>
      <c r="U259" s="15">
        <f>SUM(Data_sheet_PTD!$N259:U259)</f>
        <v>562416.17000000004</v>
      </c>
      <c r="V259" s="15">
        <f>SUM(Data_sheet_PTD!$N259:V259)</f>
        <v>625205.59000000008</v>
      </c>
      <c r="W259" s="15">
        <f>SUM(Data_sheet_PTD!$N259:W259)</f>
        <v>684529.05</v>
      </c>
      <c r="X259" s="15">
        <f>SUM(Data_sheet_PTD!$N259:X259)</f>
        <v>729522.13</v>
      </c>
      <c r="Y259" s="15">
        <f>SUM(Data_sheet_PTD!$N259:Y259)</f>
        <v>770086.9</v>
      </c>
      <c r="Z259" s="16"/>
      <c r="AA259" s="15">
        <f>SUM(Data_sheet_PTD!$AA259:AA259)</f>
        <v>51370.41</v>
      </c>
      <c r="AB259" s="15">
        <f>SUM(Data_sheet_PTD!$AA259:AB259)</f>
        <v>116744.49</v>
      </c>
      <c r="AC259" s="15">
        <f>SUM(Data_sheet_PTD!$AA259:AC259)</f>
        <v>202232.34000000003</v>
      </c>
      <c r="AD259" s="15">
        <f>SUM(Data_sheet_PTD!$AA259:AD259)</f>
        <v>296936.48000000004</v>
      </c>
      <c r="AE259" s="15">
        <f>SUM(Data_sheet_PTD!$AA259:AE259)</f>
        <v>399019.60000000003</v>
      </c>
      <c r="AF259" s="15">
        <f>SUM(Data_sheet_PTD!$AA259:AF259)</f>
        <v>502021.75</v>
      </c>
      <c r="AG259" s="15">
        <f>SUM(Data_sheet_PTD!$AA259:AG259)</f>
        <v>597167.15</v>
      </c>
      <c r="AH259" s="15">
        <f>SUM(Data_sheet_PTD!$AA259:AH259)</f>
        <v>681854.64</v>
      </c>
      <c r="AI259" s="15">
        <f>SUM(Data_sheet_PTD!$AA259:AI259)</f>
        <v>770834.01</v>
      </c>
      <c r="AJ259" s="15">
        <f>SUM(Data_sheet_PTD!$AA259:AJ259)</f>
        <v>843146.17</v>
      </c>
      <c r="AK259" s="15">
        <f>SUM(Data_sheet_PTD!$AA259:AK259)</f>
        <v>893161.37</v>
      </c>
      <c r="AL259" s="15">
        <f>SUM(Data_sheet_PTD!$AA259:AL259)</f>
        <v>940849.17</v>
      </c>
      <c r="AM259" s="16"/>
      <c r="AN259" s="15">
        <f>SUM(Data_sheet_PTD!$AN259:AN259)</f>
        <v>60114.080000000002</v>
      </c>
      <c r="AO259" s="15">
        <f>SUM(Data_sheet_PTD!$AN259:AO259)</f>
        <v>140139.40000000002</v>
      </c>
      <c r="AP259" s="15">
        <f>SUM(Data_sheet_PTD!$AN259:AP259)</f>
        <v>241740.71000000002</v>
      </c>
      <c r="AQ259" s="15">
        <f>SUM(Data_sheet_PTD!$AN259:AQ259)</f>
        <v>349872.13</v>
      </c>
      <c r="AR259" s="15">
        <f>SUM(Data_sheet_PTD!$AN259:AR259)</f>
        <v>458636.04000000004</v>
      </c>
      <c r="AS259" s="15">
        <f>SUM(Data_sheet_PTD!$AN259:AS259)</f>
        <v>567336.27</v>
      </c>
      <c r="AT259" s="15">
        <f>SUM(Data_sheet_PTD!$AN259:AT259)</f>
        <v>665570.76</v>
      </c>
      <c r="AU259" s="15">
        <f>SUM(Data_sheet_PTD!$AN259:AU259)</f>
        <v>765368.67</v>
      </c>
      <c r="AV259" s="15">
        <f>SUM(Data_sheet_PTD!$AN259:AV259)</f>
        <v>845318.04</v>
      </c>
      <c r="AW259" s="15">
        <f>SUM(Data_sheet_PTD!$AN259:AW259)</f>
        <v>922670.3</v>
      </c>
      <c r="AX259" s="15">
        <f>SUM(Data_sheet_PTD!$AN259:AX259)</f>
        <v>982521.46000000008</v>
      </c>
      <c r="AY259" s="15">
        <f>SUM(Data_sheet_PTD!$AN259:AY259)</f>
        <v>1036410.6200000001</v>
      </c>
      <c r="AZ259" s="16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17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3"/>
      <c r="DA259" s="15">
        <f>SUM(Data_sheet_PTD!DA259:$DA259)</f>
        <v>5834.9241935483842</v>
      </c>
      <c r="DB259" s="15">
        <f>SUM(Data_sheet_PTD!$DA259:DB259)</f>
        <v>20486.164193548393</v>
      </c>
      <c r="DC259" s="15">
        <f>SUM(Data_sheet_PTD!$DA259:DC259)</f>
        <v>33424.583256048398</v>
      </c>
      <c r="DD259" s="15">
        <f>SUM(Data_sheet_PTD!$DA259:DD259)</f>
        <v>43472.756381048392</v>
      </c>
      <c r="DE259" s="15">
        <f>SUM(Data_sheet_PTD!$DA259:DE259)</f>
        <v>46754.674193548395</v>
      </c>
      <c r="DF259" s="15">
        <f>SUM(Data_sheet_PTD!$DA259:DF259)</f>
        <v>49055.872006048397</v>
      </c>
      <c r="DG259" s="15">
        <f>SUM(Data_sheet_PTD!$DA259:DG259)</f>
        <v>49075.134193548402</v>
      </c>
      <c r="DH259" s="15">
        <f>SUM(Data_sheet_PTD!$DA259:DH259)</f>
        <v>61066.869506048388</v>
      </c>
      <c r="DI259" s="15">
        <f>SUM(Data_sheet_PTD!$DA259:DI259)</f>
        <v>49538.451693548392</v>
      </c>
      <c r="DJ259" s="15">
        <f>SUM(Data_sheet_PTD!$DA259:DJ259)</f>
        <v>52161.293568548383</v>
      </c>
      <c r="DK259" s="15">
        <f>SUM(Data_sheet_PTD!$DA259:DK259)</f>
        <v>60126.904818548384</v>
      </c>
      <c r="DL259" s="15">
        <f>SUM(Data_sheet_PTD!$DA259:DL259)</f>
        <v>64644.22856854838</v>
      </c>
      <c r="DM259" s="13"/>
      <c r="DN259" s="15">
        <f>SUM(Data_sheet_PTD!$DN259:DN259)</f>
        <v>2908.7458064516159</v>
      </c>
      <c r="DO259" s="15">
        <f>SUM(Data_sheet_PTD!$DN259:DO259)</f>
        <v>2908.7458064516159</v>
      </c>
      <c r="DP259" s="15">
        <f>SUM(Data_sheet_PTD!$DN259:DP259)</f>
        <v>6083.7867439516185</v>
      </c>
      <c r="DQ259" s="15">
        <f>SUM(Data_sheet_PTD!$DN259:DQ259)</f>
        <v>9462.8936189516207</v>
      </c>
      <c r="DR259" s="15">
        <f>SUM(Data_sheet_PTD!$DN259:DR259)</f>
        <v>12861.765806451624</v>
      </c>
      <c r="DS259" s="15">
        <f>SUM(Data_sheet_PTD!$DN259:DS259)</f>
        <v>16258.647993951627</v>
      </c>
      <c r="DT259" s="15">
        <f>SUM(Data_sheet_PTD!$DN259:DT259)</f>
        <v>19328.475806451628</v>
      </c>
      <c r="DU259" s="15">
        <f>SUM(Data_sheet_PTD!$DN259:DU259)</f>
        <v>22447.160493951633</v>
      </c>
      <c r="DV259" s="15">
        <f>SUM(Data_sheet_PTD!$DN259:DV259)</f>
        <v>24945.578306451636</v>
      </c>
      <c r="DW259" s="15">
        <f>SUM(Data_sheet_PTD!$DN259:DW259)</f>
        <v>27362.836431451637</v>
      </c>
      <c r="DX259" s="15">
        <f>SUM(Data_sheet_PTD!$DN259:DX259)</f>
        <v>29233.185181451638</v>
      </c>
      <c r="DY259" s="15">
        <f>SUM(Data_sheet_PTD!$DN259:DY259)</f>
        <v>30917.221431451639</v>
      </c>
      <c r="DZ259" s="13"/>
      <c r="EB259" s="22">
        <f t="shared" si="31"/>
        <v>0</v>
      </c>
      <c r="EC259" s="22">
        <f t="shared" si="31"/>
        <v>0</v>
      </c>
      <c r="ED259" s="22">
        <f t="shared" si="31"/>
        <v>0</v>
      </c>
      <c r="EE259" s="22">
        <f t="shared" si="30"/>
        <v>0</v>
      </c>
      <c r="EF259" s="22">
        <f t="shared" si="30"/>
        <v>0</v>
      </c>
      <c r="EG259" s="22">
        <f t="shared" si="30"/>
        <v>0</v>
      </c>
      <c r="EH259" s="22">
        <f t="shared" si="30"/>
        <v>0</v>
      </c>
      <c r="EI259" s="22">
        <f t="shared" si="30"/>
        <v>0</v>
      </c>
      <c r="EJ259" s="22">
        <f t="shared" si="30"/>
        <v>0</v>
      </c>
      <c r="EK259" s="22">
        <f t="shared" si="24"/>
        <v>0</v>
      </c>
      <c r="EL259" s="22">
        <f t="shared" si="24"/>
        <v>0</v>
      </c>
      <c r="EM259" s="22">
        <f t="shared" si="24"/>
        <v>0</v>
      </c>
    </row>
    <row r="260" spans="12:143" x14ac:dyDescent="0.3">
      <c r="L260" s="7"/>
      <c r="M260" t="s">
        <v>235</v>
      </c>
      <c r="N260" s="15">
        <f>SUM(Data_sheet_PTD!$N260:N260)</f>
        <v>45256.76</v>
      </c>
      <c r="O260" s="15">
        <f>SUM(Data_sheet_PTD!$N260:O260)</f>
        <v>96805.16</v>
      </c>
      <c r="P260" s="15">
        <f>SUM(Data_sheet_PTD!$N260:P260)</f>
        <v>161661.39000000001</v>
      </c>
      <c r="Q260" s="15">
        <f>SUM(Data_sheet_PTD!$N260:Q260)</f>
        <v>237069.38</v>
      </c>
      <c r="R260" s="15">
        <f>SUM(Data_sheet_PTD!$N260:R260)</f>
        <v>321054.98</v>
      </c>
      <c r="S260" s="15">
        <f>SUM(Data_sheet_PTD!$N260:S260)</f>
        <v>408524.1</v>
      </c>
      <c r="T260" s="15">
        <f>SUM(Data_sheet_PTD!$N260:T260)</f>
        <v>499814.23</v>
      </c>
      <c r="U260" s="15">
        <f>SUM(Data_sheet_PTD!$N260:U260)</f>
        <v>579872.25</v>
      </c>
      <c r="V260" s="15">
        <f>SUM(Data_sheet_PTD!$N260:V260)</f>
        <v>650785.88</v>
      </c>
      <c r="W260" s="15">
        <f>SUM(Data_sheet_PTD!$N260:W260)</f>
        <v>716415.77</v>
      </c>
      <c r="X260" s="15">
        <f>SUM(Data_sheet_PTD!$N260:X260)</f>
        <v>764409.02</v>
      </c>
      <c r="Y260" s="15">
        <f>SUM(Data_sheet_PTD!$N260:Y260)</f>
        <v>809142.29</v>
      </c>
      <c r="Z260" s="16"/>
      <c r="AA260" s="15">
        <f>SUM(Data_sheet_PTD!$AA260:AA260)</f>
        <v>55909.61</v>
      </c>
      <c r="AB260" s="15">
        <f>SUM(Data_sheet_PTD!$AA260:AB260)</f>
        <v>125665.11</v>
      </c>
      <c r="AC260" s="15">
        <f>SUM(Data_sheet_PTD!$AA260:AC260)</f>
        <v>212266.2</v>
      </c>
      <c r="AD260" s="15">
        <f>SUM(Data_sheet_PTD!$AA260:AD260)</f>
        <v>313866.93</v>
      </c>
      <c r="AE260" s="15">
        <f>SUM(Data_sheet_PTD!$AA260:AE260)</f>
        <v>425581.68</v>
      </c>
      <c r="AF260" s="15">
        <f>SUM(Data_sheet_PTD!$AA260:AF260)</f>
        <v>540523.03</v>
      </c>
      <c r="AG260" s="15">
        <f>SUM(Data_sheet_PTD!$AA260:AG260)</f>
        <v>642573.12</v>
      </c>
      <c r="AH260" s="15">
        <f>SUM(Data_sheet_PTD!$AA260:AH260)</f>
        <v>741231.74</v>
      </c>
      <c r="AI260" s="15">
        <f>SUM(Data_sheet_PTD!$AA260:AI260)</f>
        <v>836657.35</v>
      </c>
      <c r="AJ260" s="15">
        <f>SUM(Data_sheet_PTD!$AA260:AJ260)</f>
        <v>915549.29</v>
      </c>
      <c r="AK260" s="15">
        <f>SUM(Data_sheet_PTD!$AA260:AK260)</f>
        <v>973058.74</v>
      </c>
      <c r="AL260" s="15">
        <f>SUM(Data_sheet_PTD!$AA260:AL260)</f>
        <v>1025689.13</v>
      </c>
      <c r="AM260" s="16"/>
      <c r="AN260" s="15">
        <f>SUM(Data_sheet_PTD!$AN260:AN260)</f>
        <v>64910.14</v>
      </c>
      <c r="AO260" s="15">
        <f>SUM(Data_sheet_PTD!$AN260:AO260)</f>
        <v>143313.15</v>
      </c>
      <c r="AP260" s="15">
        <f>SUM(Data_sheet_PTD!$AN260:AP260)</f>
        <v>239338.97999999998</v>
      </c>
      <c r="AQ260" s="15">
        <f>SUM(Data_sheet_PTD!$AN260:AQ260)</f>
        <v>332020.08999999997</v>
      </c>
      <c r="AR260" s="15">
        <f>SUM(Data_sheet_PTD!$AN260:AR260)</f>
        <v>429456.75</v>
      </c>
      <c r="AS260" s="15">
        <f>SUM(Data_sheet_PTD!$AN260:AS260)</f>
        <v>532458.80000000005</v>
      </c>
      <c r="AT260" s="15">
        <f>SUM(Data_sheet_PTD!$AN260:AT260)</f>
        <v>626083.23</v>
      </c>
      <c r="AU260" s="15">
        <f>SUM(Data_sheet_PTD!$AN260:AU260)</f>
        <v>720166.26</v>
      </c>
      <c r="AV260" s="15">
        <f>SUM(Data_sheet_PTD!$AN260:AV260)</f>
        <v>795654.11</v>
      </c>
      <c r="AW260" s="15">
        <f>SUM(Data_sheet_PTD!$AN260:AW260)</f>
        <v>864817.55</v>
      </c>
      <c r="AX260" s="15">
        <f>SUM(Data_sheet_PTD!$AN260:AX260)</f>
        <v>922136.14</v>
      </c>
      <c r="AY260" s="15">
        <f>SUM(Data_sheet_PTD!$AN260:AY260)</f>
        <v>962802.21</v>
      </c>
      <c r="AZ260" s="16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17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3"/>
      <c r="DA260" s="15">
        <f>SUM(Data_sheet_PTD!DA260:$DA260)</f>
        <v>5859.7167741935473</v>
      </c>
      <c r="DB260" s="15">
        <f>SUM(Data_sheet_PTD!$DA260:DB260)</f>
        <v>14507.226774193536</v>
      </c>
      <c r="DC260" s="15">
        <f>SUM(Data_sheet_PTD!$DA260:DC260)</f>
        <v>23931.966774193534</v>
      </c>
      <c r="DD260" s="15">
        <f>SUM(Data_sheet_PTD!$DA260:DD260)</f>
        <v>15012.346774193542</v>
      </c>
      <c r="DE260" s="15">
        <f>SUM(Data_sheet_PTD!$DA260:DE260)</f>
        <v>734.25677419353633</v>
      </c>
      <c r="DF260" s="15">
        <f>SUM(Data_sheet_PTD!$DA260:DF260)</f>
        <v>-11205.043225806465</v>
      </c>
      <c r="DG260" s="15">
        <f>SUM(Data_sheet_PTD!$DA260:DG260)</f>
        <v>-19630.703225806468</v>
      </c>
      <c r="DH260" s="15">
        <f>SUM(Data_sheet_PTD!$DA260:DH260)</f>
        <v>-24206.293225806476</v>
      </c>
      <c r="DI260" s="15">
        <f>SUM(Data_sheet_PTD!$DA260:DI260)</f>
        <v>-44144.053225806478</v>
      </c>
      <c r="DJ260" s="15">
        <f>SUM(Data_sheet_PTD!$DA260:DJ260)</f>
        <v>-57064.711995037251</v>
      </c>
      <c r="DK260" s="15">
        <f>SUM(Data_sheet_PTD!$DA260:DK260)</f>
        <v>-59901.045379652634</v>
      </c>
      <c r="DL260" s="15">
        <f>SUM(Data_sheet_PTD!$DA260:DL260)</f>
        <v>-73742.260918114174</v>
      </c>
      <c r="DM260" s="13"/>
      <c r="DN260" s="15">
        <f>SUM(Data_sheet_PTD!$DN260:DN260)</f>
        <v>3140.8132258064547</v>
      </c>
      <c r="DO260" s="15">
        <f>SUM(Data_sheet_PTD!$DN260:DO260)</f>
        <v>3140.8132258064547</v>
      </c>
      <c r="DP260" s="15">
        <f>SUM(Data_sheet_PTD!$DN260:DP260)</f>
        <v>3140.8132258064547</v>
      </c>
      <c r="DQ260" s="15">
        <f>SUM(Data_sheet_PTD!$DN260:DQ260)</f>
        <v>3140.8132258064547</v>
      </c>
      <c r="DR260" s="15">
        <f>SUM(Data_sheet_PTD!$DN260:DR260)</f>
        <v>3140.8132258064547</v>
      </c>
      <c r="DS260" s="15">
        <f>SUM(Data_sheet_PTD!$DN260:DS260)</f>
        <v>3140.8132258064547</v>
      </c>
      <c r="DT260" s="15">
        <f>SUM(Data_sheet_PTD!$DN260:DT260)</f>
        <v>3140.8132258064547</v>
      </c>
      <c r="DU260" s="15">
        <f>SUM(Data_sheet_PTD!$DN260:DU260)</f>
        <v>3140.8132258064547</v>
      </c>
      <c r="DV260" s="15">
        <f>SUM(Data_sheet_PTD!$DN260:DV260)</f>
        <v>3140.8132258064547</v>
      </c>
      <c r="DW260" s="15">
        <f>SUM(Data_sheet_PTD!$DN260:DW260)</f>
        <v>6332.9719950372273</v>
      </c>
      <c r="DX260" s="15">
        <f>SUM(Data_sheet_PTD!$DN260:DX260)</f>
        <v>8978.4453796526141</v>
      </c>
      <c r="DY260" s="15">
        <f>SUM(Data_sheet_PTD!$DN260:DY260)</f>
        <v>10855.340918114154</v>
      </c>
      <c r="DZ260" s="13"/>
      <c r="EB260" s="22">
        <f t="shared" si="31"/>
        <v>0</v>
      </c>
      <c r="EC260" s="22">
        <f t="shared" si="31"/>
        <v>0</v>
      </c>
      <c r="ED260" s="22">
        <f t="shared" si="31"/>
        <v>0</v>
      </c>
      <c r="EE260" s="22">
        <f t="shared" si="30"/>
        <v>0</v>
      </c>
      <c r="EF260" s="22">
        <f t="shared" si="30"/>
        <v>1.5916157281026244E-11</v>
      </c>
      <c r="EG260" s="22">
        <f t="shared" si="30"/>
        <v>2.9103830456733704E-11</v>
      </c>
      <c r="EH260" s="22">
        <f t="shared" si="30"/>
        <v>0</v>
      </c>
      <c r="EI260" s="22">
        <f t="shared" si="30"/>
        <v>4.0017766878008842E-11</v>
      </c>
      <c r="EJ260" s="22">
        <f t="shared" si="30"/>
        <v>0</v>
      </c>
      <c r="EK260" s="22">
        <f t="shared" si="24"/>
        <v>0</v>
      </c>
      <c r="EL260" s="22">
        <f t="shared" si="24"/>
        <v>0</v>
      </c>
      <c r="EM260" s="22">
        <f t="shared" si="24"/>
        <v>0</v>
      </c>
    </row>
    <row r="261" spans="12:143" x14ac:dyDescent="0.3">
      <c r="M261" t="s">
        <v>236</v>
      </c>
      <c r="N261" s="15">
        <f>SUM(Data_sheet_PTD!$N261:N261)</f>
        <v>55342.35</v>
      </c>
      <c r="O261" s="15">
        <f>SUM(Data_sheet_PTD!$N261:O261)</f>
        <v>116161.76000000001</v>
      </c>
      <c r="P261" s="15">
        <f>SUM(Data_sheet_PTD!$N261:P261)</f>
        <v>188327.26</v>
      </c>
      <c r="Q261" s="15">
        <f>SUM(Data_sheet_PTD!$N261:Q261)</f>
        <v>271053.01</v>
      </c>
      <c r="R261" s="15">
        <f>SUM(Data_sheet_PTD!$N261:R261)</f>
        <v>361864.32</v>
      </c>
      <c r="S261" s="15">
        <f>SUM(Data_sheet_PTD!$N261:S261)</f>
        <v>446951.91000000003</v>
      </c>
      <c r="T261" s="15">
        <f>SUM(Data_sheet_PTD!$N261:T261)</f>
        <v>528392.46000000008</v>
      </c>
      <c r="U261" s="15">
        <f>SUM(Data_sheet_PTD!$N261:U261)</f>
        <v>599076.2300000001</v>
      </c>
      <c r="V261" s="15">
        <f>SUM(Data_sheet_PTD!$N261:V261)</f>
        <v>657786.95000000007</v>
      </c>
      <c r="W261" s="15">
        <f>SUM(Data_sheet_PTD!$N261:W261)</f>
        <v>715887.9800000001</v>
      </c>
      <c r="X261" s="15">
        <f>SUM(Data_sheet_PTD!$N261:X261)</f>
        <v>760358.07000000007</v>
      </c>
      <c r="Y261" s="15">
        <f>SUM(Data_sheet_PTD!$N261:Y261)</f>
        <v>799742.45000000007</v>
      </c>
      <c r="Z261" s="16"/>
      <c r="AA261" s="15">
        <f>SUM(Data_sheet_PTD!$AA261:AA261)</f>
        <v>46932.94</v>
      </c>
      <c r="AB261" s="15">
        <f>SUM(Data_sheet_PTD!$AA261:AB261)</f>
        <v>101151.82</v>
      </c>
      <c r="AC261" s="15">
        <f>SUM(Data_sheet_PTD!$AA261:AC261)</f>
        <v>167018.45000000001</v>
      </c>
      <c r="AD261" s="15">
        <f>SUM(Data_sheet_PTD!$AA261:AD261)</f>
        <v>244205.32</v>
      </c>
      <c r="AE261" s="15">
        <f>SUM(Data_sheet_PTD!$AA261:AE261)</f>
        <v>332140.88</v>
      </c>
      <c r="AF261" s="15">
        <f>SUM(Data_sheet_PTD!$AA261:AF261)</f>
        <v>420621.57</v>
      </c>
      <c r="AG261" s="15">
        <f>SUM(Data_sheet_PTD!$AA261:AG261)</f>
        <v>502021.86</v>
      </c>
      <c r="AH261" s="15">
        <f>SUM(Data_sheet_PTD!$AA261:AH261)</f>
        <v>581261</v>
      </c>
      <c r="AI261" s="15">
        <f>SUM(Data_sheet_PTD!$AA261:AI261)</f>
        <v>655169.68999999994</v>
      </c>
      <c r="AJ261" s="15">
        <f>SUM(Data_sheet_PTD!$AA261:AJ261)</f>
        <v>719799.39999999991</v>
      </c>
      <c r="AK261" s="15">
        <f>SUM(Data_sheet_PTD!$AA261:AK261)</f>
        <v>765719.23999999987</v>
      </c>
      <c r="AL261" s="15">
        <f>SUM(Data_sheet_PTD!$AA261:AL261)</f>
        <v>809936.68999999983</v>
      </c>
      <c r="AM261" s="16"/>
      <c r="AN261" s="15">
        <f>SUM(Data_sheet_PTD!$AN261:AN261)</f>
        <v>52658.66</v>
      </c>
      <c r="AO261" s="15">
        <f>SUM(Data_sheet_PTD!$AN261:AO261)</f>
        <v>118228.81</v>
      </c>
      <c r="AP261" s="15">
        <f>SUM(Data_sheet_PTD!$AN261:AP261)</f>
        <v>198356.41</v>
      </c>
      <c r="AQ261" s="15">
        <f>SUM(Data_sheet_PTD!$AN261:AQ261)</f>
        <v>278861.12</v>
      </c>
      <c r="AR261" s="15">
        <f>SUM(Data_sheet_PTD!$AN261:AR261)</f>
        <v>368773.12</v>
      </c>
      <c r="AS261" s="15">
        <f>SUM(Data_sheet_PTD!$AN261:AS261)</f>
        <v>461605.77</v>
      </c>
      <c r="AT261" s="15">
        <f>SUM(Data_sheet_PTD!$AN261:AT261)</f>
        <v>548389.03</v>
      </c>
      <c r="AU261" s="15">
        <f>SUM(Data_sheet_PTD!$AN261:AU261)</f>
        <v>635310.81000000006</v>
      </c>
      <c r="AV261" s="15">
        <f>SUM(Data_sheet_PTD!$AN261:AV261)</f>
        <v>706157.02</v>
      </c>
      <c r="AW261" s="15">
        <f>SUM(Data_sheet_PTD!$AN261:AW261)</f>
        <v>770151.14</v>
      </c>
      <c r="AX261" s="15">
        <f>SUM(Data_sheet_PTD!$AN261:AX261)</f>
        <v>822994.83</v>
      </c>
      <c r="AY261" s="15">
        <f>SUM(Data_sheet_PTD!$AN261:AY261)</f>
        <v>871418.36</v>
      </c>
      <c r="AZ261" s="16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17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3"/>
      <c r="DA261" s="15">
        <f>SUM(Data_sheet_PTD!DA261:$DA261)</f>
        <v>2382.3130158730182</v>
      </c>
      <c r="DB261" s="15">
        <f>SUM(Data_sheet_PTD!$DA261:DB261)</f>
        <v>12692.786984126986</v>
      </c>
      <c r="DC261" s="15">
        <f>SUM(Data_sheet_PTD!$DA261:DC261)</f>
        <v>25681.890317460311</v>
      </c>
      <c r="DD261" s="15">
        <f>SUM(Data_sheet_PTD!$DA261:DD261)</f>
        <v>27721.877777777787</v>
      </c>
      <c r="DE261" s="15">
        <f>SUM(Data_sheet_PTD!$DA261:DE261)</f>
        <v>28271.143174603199</v>
      </c>
      <c r="DF261" s="15">
        <f>SUM(Data_sheet_PTD!$DA261:DF261)</f>
        <v>31149.569047619072</v>
      </c>
      <c r="DG261" s="15">
        <f>SUM(Data_sheet_PTD!$DA261:DG261)</f>
        <v>35155.026984127006</v>
      </c>
      <c r="DH261" s="15">
        <f>SUM(Data_sheet_PTD!$DA261:DH261)</f>
        <v>41457.956190476201</v>
      </c>
      <c r="DI261" s="15">
        <f>SUM(Data_sheet_PTD!$DA261:DI261)</f>
        <v>38395.476190476205</v>
      </c>
      <c r="DJ261" s="15">
        <f>SUM(Data_sheet_PTD!$DA261:DJ261)</f>
        <v>37759.886190476202</v>
      </c>
      <c r="DK261" s="15">
        <f>SUM(Data_sheet_PTD!$DA261:DK261)</f>
        <v>42281.750281385292</v>
      </c>
      <c r="DL261" s="15">
        <f>SUM(Data_sheet_PTD!$DA261:DL261)</f>
        <v>44286.760735930751</v>
      </c>
      <c r="DM261" s="13"/>
      <c r="DN261" s="15">
        <f>SUM(Data_sheet_PTD!$DN261:DN261)</f>
        <v>3343.4069841269875</v>
      </c>
      <c r="DO261" s="15">
        <f>SUM(Data_sheet_PTD!$DN261:DO261)</f>
        <v>4384.2030158730204</v>
      </c>
      <c r="DP261" s="15">
        <f>SUM(Data_sheet_PTD!$DN261:DP261)</f>
        <v>5656.0696825396881</v>
      </c>
      <c r="DQ261" s="15">
        <f>SUM(Data_sheet_PTD!$DN261:DQ261)</f>
        <v>6933.9222222222288</v>
      </c>
      <c r="DR261" s="15">
        <f>SUM(Data_sheet_PTD!$DN261:DR261)</f>
        <v>8361.0968253968331</v>
      </c>
      <c r="DS261" s="15">
        <f>SUM(Data_sheet_PTD!$DN261:DS261)</f>
        <v>9834.6309523809614</v>
      </c>
      <c r="DT261" s="15">
        <f>SUM(Data_sheet_PTD!$DN261:DT261)</f>
        <v>11212.143015873025</v>
      </c>
      <c r="DU261" s="15">
        <f>SUM(Data_sheet_PTD!$DN261:DU261)</f>
        <v>12591.85380952382</v>
      </c>
      <c r="DV261" s="15">
        <f>SUM(Data_sheet_PTD!$DN261:DV261)</f>
        <v>12591.85380952382</v>
      </c>
      <c r="DW261" s="15">
        <f>SUM(Data_sheet_PTD!$DN261:DW261)</f>
        <v>12591.85380952382</v>
      </c>
      <c r="DX261" s="15">
        <f>SUM(Data_sheet_PTD!$DN261:DX261)</f>
        <v>14993.83971861473</v>
      </c>
      <c r="DY261" s="15">
        <f>SUM(Data_sheet_PTD!$DN261:DY261)</f>
        <v>17194.909264069276</v>
      </c>
      <c r="DZ261" s="13"/>
      <c r="EB261" s="22">
        <f t="shared" si="31"/>
        <v>0</v>
      </c>
      <c r="EC261" s="22">
        <f t="shared" si="31"/>
        <v>0</v>
      </c>
      <c r="ED261" s="22">
        <f t="shared" si="31"/>
        <v>0</v>
      </c>
      <c r="EE261" s="22">
        <f t="shared" si="30"/>
        <v>0</v>
      </c>
      <c r="EF261" s="22">
        <f t="shared" si="30"/>
        <v>0</v>
      </c>
      <c r="EG261" s="22">
        <f t="shared" si="30"/>
        <v>0</v>
      </c>
      <c r="EH261" s="22">
        <f t="shared" si="30"/>
        <v>0</v>
      </c>
      <c r="EI261" s="22">
        <f t="shared" si="30"/>
        <v>0</v>
      </c>
      <c r="EJ261" s="22">
        <f t="shared" si="30"/>
        <v>0</v>
      </c>
      <c r="EK261" s="22">
        <f t="shared" si="24"/>
        <v>8.7311491370201111E-11</v>
      </c>
      <c r="EL261" s="22">
        <f t="shared" si="24"/>
        <v>5.8207660913467407E-11</v>
      </c>
      <c r="EM261" s="22">
        <f t="shared" si="24"/>
        <v>1.3096723705530167E-10</v>
      </c>
    </row>
    <row r="262" spans="12:143" x14ac:dyDescent="0.3">
      <c r="M262" t="s">
        <v>237</v>
      </c>
      <c r="N262" s="15">
        <f>SUM(Data_sheet_PTD!$N262:N262)</f>
        <v>25950.73</v>
      </c>
      <c r="O262" s="15">
        <f>SUM(Data_sheet_PTD!$N262:O262)</f>
        <v>50968.32</v>
      </c>
      <c r="P262" s="15">
        <f>SUM(Data_sheet_PTD!$N262:P262)</f>
        <v>87278.92</v>
      </c>
      <c r="Q262" s="15">
        <f>SUM(Data_sheet_PTD!$N262:Q262)</f>
        <v>122791.70999999999</v>
      </c>
      <c r="R262" s="15">
        <f>SUM(Data_sheet_PTD!$N262:R262)</f>
        <v>153810.38999999998</v>
      </c>
      <c r="S262" s="15">
        <f>SUM(Data_sheet_PTD!$N262:S262)</f>
        <v>189194.15</v>
      </c>
      <c r="T262" s="15">
        <f>SUM(Data_sheet_PTD!$N262:T262)</f>
        <v>240660.34999999998</v>
      </c>
      <c r="U262" s="15">
        <f>SUM(Data_sheet_PTD!$N262:U262)</f>
        <v>272277.63</v>
      </c>
      <c r="V262" s="15">
        <f>SUM(Data_sheet_PTD!$N262:V262)</f>
        <v>295691.03999999998</v>
      </c>
      <c r="W262" s="15">
        <f>SUM(Data_sheet_PTD!$N262:W262)</f>
        <v>319395.19</v>
      </c>
      <c r="X262" s="15">
        <f>SUM(Data_sheet_PTD!$N262:X262)</f>
        <v>343642.76</v>
      </c>
      <c r="Y262" s="15">
        <f>SUM(Data_sheet_PTD!$N262:Y262)</f>
        <v>379001.79000000004</v>
      </c>
      <c r="Z262" s="16"/>
      <c r="AA262" s="15">
        <f>SUM(Data_sheet_PTD!$AA262:AA262)</f>
        <v>22043.71</v>
      </c>
      <c r="AB262" s="15">
        <f>SUM(Data_sheet_PTD!$AA262:AB262)</f>
        <v>44785.45</v>
      </c>
      <c r="AC262" s="15">
        <f>SUM(Data_sheet_PTD!$AA262:AC262)</f>
        <v>79736.739999999991</v>
      </c>
      <c r="AD262" s="15">
        <f>SUM(Data_sheet_PTD!$AA262:AD262)</f>
        <v>111363.59999999999</v>
      </c>
      <c r="AE262" s="15">
        <f>SUM(Data_sheet_PTD!$AA262:AE262)</f>
        <v>144156.63999999998</v>
      </c>
      <c r="AF262" s="15">
        <f>SUM(Data_sheet_PTD!$AA262:AF262)</f>
        <v>178737.15999999997</v>
      </c>
      <c r="AG262" s="15">
        <f>SUM(Data_sheet_PTD!$AA262:AG262)</f>
        <v>228758.28999999998</v>
      </c>
      <c r="AH262" s="15">
        <f>SUM(Data_sheet_PTD!$AA262:AH262)</f>
        <v>262026.02999999997</v>
      </c>
      <c r="AI262" s="15">
        <f>SUM(Data_sheet_PTD!$AA262:AI262)</f>
        <v>287554.48</v>
      </c>
      <c r="AJ262" s="15">
        <f>SUM(Data_sheet_PTD!$AA262:AJ262)</f>
        <v>313776.98</v>
      </c>
      <c r="AK262" s="15">
        <f>SUM(Data_sheet_PTD!$AA262:AK262)</f>
        <v>339734.27999999997</v>
      </c>
      <c r="AL262" s="15">
        <f>SUM(Data_sheet_PTD!$AA262:AL262)</f>
        <v>374865.87</v>
      </c>
      <c r="AM262" s="16"/>
      <c r="AN262" s="15">
        <f>SUM(Data_sheet_PTD!$AN262:AN262)</f>
        <v>26488.400000000001</v>
      </c>
      <c r="AO262" s="15">
        <f>SUM(Data_sheet_PTD!$AN262:AO262)</f>
        <v>53880.28</v>
      </c>
      <c r="AP262" s="15">
        <f>SUM(Data_sheet_PTD!$AN262:AP262)</f>
        <v>89874.2</v>
      </c>
      <c r="AQ262" s="15">
        <f>SUM(Data_sheet_PTD!$AN262:AQ262)</f>
        <v>128571.07</v>
      </c>
      <c r="AR262" s="15">
        <f>SUM(Data_sheet_PTD!$AN262:AR262)</f>
        <v>166240.21000000002</v>
      </c>
      <c r="AS262" s="15">
        <f>SUM(Data_sheet_PTD!$AN262:AS262)</f>
        <v>208941.30000000002</v>
      </c>
      <c r="AT262" s="15">
        <f>SUM(Data_sheet_PTD!$AN262:AT262)</f>
        <v>262217.77</v>
      </c>
      <c r="AU262" s="15">
        <f>SUM(Data_sheet_PTD!$AN262:AU262)</f>
        <v>303706.61</v>
      </c>
      <c r="AV262" s="15">
        <f>SUM(Data_sheet_PTD!$AN262:AV262)</f>
        <v>331585.2</v>
      </c>
      <c r="AW262" s="15">
        <f>SUM(Data_sheet_PTD!$AN262:AW262)</f>
        <v>357696.16000000003</v>
      </c>
      <c r="AX262" s="15">
        <f>SUM(Data_sheet_PTD!$AN262:AX262)</f>
        <v>385767.35000000003</v>
      </c>
      <c r="AY262" s="15">
        <f>SUM(Data_sheet_PTD!$AN262:AY262)</f>
        <v>425834.61000000004</v>
      </c>
      <c r="AZ262" s="16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17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3"/>
      <c r="DA262" s="15">
        <f>SUM(Data_sheet_PTD!DA262:$DA262)</f>
        <v>4444.6899999999987</v>
      </c>
      <c r="DB262" s="15">
        <f>SUM(Data_sheet_PTD!$DA262:DB262)</f>
        <v>9094.8299999999945</v>
      </c>
      <c r="DC262" s="15">
        <f>SUM(Data_sheet_PTD!$DA262:DC262)</f>
        <v>6093.1993258426855</v>
      </c>
      <c r="DD262" s="15">
        <f>SUM(Data_sheet_PTD!$DA262:DD262)</f>
        <v>8815.2464044943699</v>
      </c>
      <c r="DE262" s="15">
        <f>SUM(Data_sheet_PTD!$DA262:DE262)</f>
        <v>9458.858764044935</v>
      </c>
      <c r="DF262" s="15">
        <f>SUM(Data_sheet_PTD!$DA262:DF262)</f>
        <v>12781.553483146059</v>
      </c>
      <c r="DG262" s="15">
        <f>SUM(Data_sheet_PTD!$DA262:DG262)</f>
        <v>10050.773258426962</v>
      </c>
      <c r="DH262" s="15">
        <f>SUM(Data_sheet_PTD!$DA262:DH262)</f>
        <v>13610.205842696621</v>
      </c>
      <c r="DI262" s="15">
        <f>SUM(Data_sheet_PTD!$DA262:DI262)</f>
        <v>12827.919999999991</v>
      </c>
      <c r="DJ262" s="15">
        <f>SUM(Data_sheet_PTD!$DA262:DJ262)</f>
        <v>9782.5642696629166</v>
      </c>
      <c r="DK262" s="15">
        <f>SUM(Data_sheet_PTD!$DA262:DK262)</f>
        <v>8742.3879775280839</v>
      </c>
      <c r="DL262" s="15">
        <f>SUM(Data_sheet_PTD!$DA262:DL262)</f>
        <v>9176.1186516853868</v>
      </c>
      <c r="DM262" s="13"/>
      <c r="DN262" s="15">
        <f>SUM(Data_sheet_PTD!$DN262:DN262)</f>
        <v>0</v>
      </c>
      <c r="DO262" s="15">
        <f>SUM(Data_sheet_PTD!$DN262:DO262)</f>
        <v>0</v>
      </c>
      <c r="DP262" s="15">
        <f>SUM(Data_sheet_PTD!$DN262:DP262)</f>
        <v>4044.2606741573018</v>
      </c>
      <c r="DQ262" s="15">
        <f>SUM(Data_sheet_PTD!$DN262:DQ262)</f>
        <v>8392.2235955056167</v>
      </c>
      <c r="DR262" s="15">
        <f>SUM(Data_sheet_PTD!$DN262:DR262)</f>
        <v>12624.711235955054</v>
      </c>
      <c r="DS262" s="15">
        <f>SUM(Data_sheet_PTD!$DN262:DS262)</f>
        <v>17422.586516853928</v>
      </c>
      <c r="DT262" s="15">
        <f>SUM(Data_sheet_PTD!$DN262:DT262)</f>
        <v>23408.706741573027</v>
      </c>
      <c r="DU262" s="15">
        <f>SUM(Data_sheet_PTD!$DN262:DU262)</f>
        <v>28070.374157303362</v>
      </c>
      <c r="DV262" s="15">
        <f>SUM(Data_sheet_PTD!$DN262:DV262)</f>
        <v>31202.799999999992</v>
      </c>
      <c r="DW262" s="15">
        <f>SUM(Data_sheet_PTD!$DN262:DW262)</f>
        <v>34136.615730337071</v>
      </c>
      <c r="DX262" s="15">
        <f>SUM(Data_sheet_PTD!$DN262:DX262)</f>
        <v>37290.682022471905</v>
      </c>
      <c r="DY262" s="15">
        <f>SUM(Data_sheet_PTD!$DN262:DY262)</f>
        <v>41792.621348314598</v>
      </c>
      <c r="DZ262" s="13"/>
      <c r="EB262" s="22">
        <f t="shared" si="31"/>
        <v>0</v>
      </c>
      <c r="EC262" s="22">
        <f t="shared" si="31"/>
        <v>0</v>
      </c>
      <c r="ED262" s="22">
        <f t="shared" si="31"/>
        <v>1.8189894035458565E-11</v>
      </c>
      <c r="EE262" s="22">
        <f t="shared" si="30"/>
        <v>2.9103830456733704E-11</v>
      </c>
      <c r="EF262" s="22">
        <f t="shared" si="30"/>
        <v>4.7293724492192268E-11</v>
      </c>
      <c r="EG262" s="22">
        <f t="shared" si="30"/>
        <v>5.8207660913467407E-11</v>
      </c>
      <c r="EH262" s="22">
        <f t="shared" si="30"/>
        <v>0</v>
      </c>
      <c r="EI262" s="22">
        <f t="shared" si="30"/>
        <v>0</v>
      </c>
      <c r="EJ262" s="22">
        <f t="shared" si="30"/>
        <v>0</v>
      </c>
      <c r="EK262" s="22">
        <f t="shared" si="24"/>
        <v>6.5483618527650833E-11</v>
      </c>
      <c r="EL262" s="22">
        <f t="shared" si="24"/>
        <v>7.2759576141834259E-11</v>
      </c>
      <c r="EM262" s="22">
        <f t="shared" si="24"/>
        <v>6.5483618527650833E-11</v>
      </c>
    </row>
    <row r="263" spans="12:143" x14ac:dyDescent="0.3">
      <c r="M263" t="s">
        <v>238</v>
      </c>
      <c r="N263" s="15">
        <f>SUM(Data_sheet_PTD!$N263:N263)</f>
        <v>34336.49</v>
      </c>
      <c r="O263" s="15">
        <f>SUM(Data_sheet_PTD!$N263:O263)</f>
        <v>72376.37</v>
      </c>
      <c r="P263" s="15">
        <f>SUM(Data_sheet_PTD!$N263:P263)</f>
        <v>119451.75</v>
      </c>
      <c r="Q263" s="15">
        <f>SUM(Data_sheet_PTD!$N263:Q263)</f>
        <v>178050.83000000002</v>
      </c>
      <c r="R263" s="15">
        <f>SUM(Data_sheet_PTD!$N263:R263)</f>
        <v>237407.69</v>
      </c>
      <c r="S263" s="15">
        <f>SUM(Data_sheet_PTD!$N263:S263)</f>
        <v>298014.81</v>
      </c>
      <c r="T263" s="15">
        <f>SUM(Data_sheet_PTD!$N263:T263)</f>
        <v>359493.07</v>
      </c>
      <c r="U263" s="15">
        <f>SUM(Data_sheet_PTD!$N263:U263)</f>
        <v>412981.86</v>
      </c>
      <c r="V263" s="15">
        <f>SUM(Data_sheet_PTD!$N263:V263)</f>
        <v>457765.98</v>
      </c>
      <c r="W263" s="15">
        <f>SUM(Data_sheet_PTD!$N263:W263)</f>
        <v>505035.23</v>
      </c>
      <c r="X263" s="15">
        <f>SUM(Data_sheet_PTD!$N263:X263)</f>
        <v>539156.07999999996</v>
      </c>
      <c r="Y263" s="15">
        <f>SUM(Data_sheet_PTD!$N263:Y263)</f>
        <v>572009.03999999992</v>
      </c>
      <c r="Z263" s="16"/>
      <c r="AA263" s="15">
        <f>SUM(Data_sheet_PTD!$AA263:AA263)</f>
        <v>37622.44</v>
      </c>
      <c r="AB263" s="15">
        <f>SUM(Data_sheet_PTD!$AA263:AB263)</f>
        <v>79433.950000000012</v>
      </c>
      <c r="AC263" s="15">
        <f>SUM(Data_sheet_PTD!$AA263:AC263)</f>
        <v>131983.16</v>
      </c>
      <c r="AD263" s="15">
        <f>SUM(Data_sheet_PTD!$AA263:AD263)</f>
        <v>195721.36</v>
      </c>
      <c r="AE263" s="15">
        <f>SUM(Data_sheet_PTD!$AA263:AE263)</f>
        <v>263452.59999999998</v>
      </c>
      <c r="AF263" s="15">
        <f>SUM(Data_sheet_PTD!$AA263:AF263)</f>
        <v>330412.90999999997</v>
      </c>
      <c r="AG263" s="15">
        <f>SUM(Data_sheet_PTD!$AA263:AG263)</f>
        <v>394713.45999999996</v>
      </c>
      <c r="AH263" s="15">
        <f>SUM(Data_sheet_PTD!$AA263:AH263)</f>
        <v>458498.1</v>
      </c>
      <c r="AI263" s="15">
        <f>SUM(Data_sheet_PTD!$AA263:AI263)</f>
        <v>516402.81</v>
      </c>
      <c r="AJ263" s="15">
        <f>SUM(Data_sheet_PTD!$AA263:AJ263)</f>
        <v>568567.47</v>
      </c>
      <c r="AK263" s="15">
        <f>SUM(Data_sheet_PTD!$AA263:AK263)</f>
        <v>604926.75</v>
      </c>
      <c r="AL263" s="15">
        <f>SUM(Data_sheet_PTD!$AA263:AL263)</f>
        <v>646886.01</v>
      </c>
      <c r="AM263" s="16"/>
      <c r="AN263" s="15">
        <f>SUM(Data_sheet_PTD!$AN263:AN263)</f>
        <v>46064.2</v>
      </c>
      <c r="AO263" s="15">
        <f>SUM(Data_sheet_PTD!$AN263:AO263)</f>
        <v>99881.56</v>
      </c>
      <c r="AP263" s="15">
        <f>SUM(Data_sheet_PTD!$AN263:AP263)</f>
        <v>163531.81</v>
      </c>
      <c r="AQ263" s="15">
        <f>SUM(Data_sheet_PTD!$AN263:AQ263)</f>
        <v>228031.78</v>
      </c>
      <c r="AR263" s="15">
        <f>SUM(Data_sheet_PTD!$AN263:AR263)</f>
        <v>300962.44</v>
      </c>
      <c r="AS263" s="15">
        <f>SUM(Data_sheet_PTD!$AN263:AS263)</f>
        <v>369365.75</v>
      </c>
      <c r="AT263" s="15">
        <f>SUM(Data_sheet_PTD!$AN263:AT263)</f>
        <v>434903.05</v>
      </c>
      <c r="AU263" s="15">
        <f>SUM(Data_sheet_PTD!$AN263:AU263)</f>
        <v>499719.5</v>
      </c>
      <c r="AV263" s="15">
        <f>SUM(Data_sheet_PTD!$AN263:AV263)</f>
        <v>551134.23</v>
      </c>
      <c r="AW263" s="15">
        <f>SUM(Data_sheet_PTD!$AN263:AW263)</f>
        <v>600123.28</v>
      </c>
      <c r="AX263" s="15">
        <f>SUM(Data_sheet_PTD!$AN263:AX263)</f>
        <v>640046.76</v>
      </c>
      <c r="AY263" s="15">
        <f>SUM(Data_sheet_PTD!$AN263:AY263)</f>
        <v>682195.48</v>
      </c>
      <c r="AZ263" s="16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17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3"/>
      <c r="DA263" s="15">
        <f>SUM(Data_sheet_PTD!DA263:$DA263)</f>
        <v>7024.3999999999969</v>
      </c>
      <c r="DB263" s="15">
        <f>SUM(Data_sheet_PTD!$DA263:DB263)</f>
        <v>17374.331230769225</v>
      </c>
      <c r="DC263" s="15">
        <f>SUM(Data_sheet_PTD!$DA263:DC263)</f>
        <v>26516.901999999995</v>
      </c>
      <c r="DD263" s="15">
        <f>SUM(Data_sheet_PTD!$DA263:DD263)</f>
        <v>25294.057538461544</v>
      </c>
      <c r="DE263" s="15">
        <f>SUM(Data_sheet_PTD!$DA263:DE263)</f>
        <v>28249.457230769236</v>
      </c>
      <c r="DF263" s="15">
        <f>SUM(Data_sheet_PTD!$DA263:DF263)</f>
        <v>27587.739999999998</v>
      </c>
      <c r="DG263" s="15">
        <f>SUM(Data_sheet_PTD!$DA263:DG263)</f>
        <v>26868.152686567162</v>
      </c>
      <c r="DH263" s="15">
        <f>SUM(Data_sheet_PTD!$DA263:DH263)</f>
        <v>25965.143283582089</v>
      </c>
      <c r="DI263" s="15">
        <f>SUM(Data_sheet_PTD!$DA263:DI263)</f>
        <v>17940.395223880601</v>
      </c>
      <c r="DJ263" s="15">
        <f>SUM(Data_sheet_PTD!$DA263:DJ263)</f>
        <v>13302.425522388046</v>
      </c>
      <c r="DK263" s="15">
        <f>SUM(Data_sheet_PTD!$DA263:DK263)</f>
        <v>15674.879850746262</v>
      </c>
      <c r="DL263" s="15">
        <f>SUM(Data_sheet_PTD!$DA263:DL263)</f>
        <v>14606.169104477596</v>
      </c>
      <c r="DM263" s="13"/>
      <c r="DN263" s="15">
        <f>SUM(Data_sheet_PTD!$DN263:DN263)</f>
        <v>1417.3600000000013</v>
      </c>
      <c r="DO263" s="15">
        <f>SUM(Data_sheet_PTD!$DN263:DO263)</f>
        <v>3073.278769230772</v>
      </c>
      <c r="DP263" s="15">
        <f>SUM(Data_sheet_PTD!$DN263:DP263)</f>
        <v>5031.7480000000041</v>
      </c>
      <c r="DQ263" s="15">
        <f>SUM(Data_sheet_PTD!$DN263:DQ263)</f>
        <v>7016.362461538467</v>
      </c>
      <c r="DR263" s="15">
        <f>SUM(Data_sheet_PTD!$DN263:DR263)</f>
        <v>9260.3827692307768</v>
      </c>
      <c r="DS263" s="15">
        <f>SUM(Data_sheet_PTD!$DN263:DS263)</f>
        <v>11365.100000000009</v>
      </c>
      <c r="DT263" s="15">
        <f>SUM(Data_sheet_PTD!$DN263:DT263)</f>
        <v>13321.437313432847</v>
      </c>
      <c r="DU263" s="15">
        <f>SUM(Data_sheet_PTD!$DN263:DU263)</f>
        <v>15256.256716417924</v>
      </c>
      <c r="DV263" s="15">
        <f>SUM(Data_sheet_PTD!$DN263:DV263)</f>
        <v>16791.024776119419</v>
      </c>
      <c r="DW263" s="15">
        <f>SUM(Data_sheet_PTD!$DN263:DW263)</f>
        <v>18253.384477611959</v>
      </c>
      <c r="DX263" s="15">
        <f>SUM(Data_sheet_PTD!$DN263:DX263)</f>
        <v>19445.13014925375</v>
      </c>
      <c r="DY263" s="15">
        <f>SUM(Data_sheet_PTD!$DN263:DY263)</f>
        <v>20703.300895522407</v>
      </c>
      <c r="DZ263" s="13"/>
      <c r="EB263" s="22">
        <f t="shared" si="31"/>
        <v>0</v>
      </c>
      <c r="EC263" s="22">
        <f t="shared" si="31"/>
        <v>0</v>
      </c>
      <c r="ED263" s="22">
        <f t="shared" si="31"/>
        <v>0</v>
      </c>
      <c r="EE263" s="22">
        <f t="shared" si="30"/>
        <v>0</v>
      </c>
      <c r="EF263" s="22">
        <f t="shared" si="30"/>
        <v>0</v>
      </c>
      <c r="EG263" s="22">
        <f t="shared" si="30"/>
        <v>0</v>
      </c>
      <c r="EH263" s="22">
        <f t="shared" si="30"/>
        <v>0</v>
      </c>
      <c r="EI263" s="22">
        <f t="shared" si="30"/>
        <v>0</v>
      </c>
      <c r="EJ263" s="22">
        <f t="shared" si="30"/>
        <v>0</v>
      </c>
      <c r="EK263" s="22">
        <f t="shared" si="24"/>
        <v>5.0931703299283981E-11</v>
      </c>
      <c r="EL263" s="22">
        <f t="shared" si="24"/>
        <v>0</v>
      </c>
      <c r="EM263" s="22">
        <f t="shared" si="24"/>
        <v>0</v>
      </c>
    </row>
    <row r="264" spans="12:143" x14ac:dyDescent="0.3">
      <c r="M264" t="s">
        <v>350</v>
      </c>
      <c r="N264" s="15">
        <f>SUM(Data_sheet_PTD!$N264:N264)</f>
        <v>0</v>
      </c>
      <c r="O264" s="15">
        <f>SUM(Data_sheet_PTD!$N264:O264)</f>
        <v>0</v>
      </c>
      <c r="P264" s="15">
        <f>SUM(Data_sheet_PTD!$N264:P264)</f>
        <v>0</v>
      </c>
      <c r="Q264" s="15">
        <f>SUM(Data_sheet_PTD!$N264:Q264)</f>
        <v>0</v>
      </c>
      <c r="R264" s="15">
        <f>SUM(Data_sheet_PTD!$N264:R264)</f>
        <v>1612.95</v>
      </c>
      <c r="S264" s="15">
        <f>SUM(Data_sheet_PTD!$N264:S264)</f>
        <v>34582.939999999995</v>
      </c>
      <c r="T264" s="15">
        <f>SUM(Data_sheet_PTD!$N264:T264)</f>
        <v>70955.03</v>
      </c>
      <c r="U264" s="15">
        <f>SUM(Data_sheet_PTD!$N264:U264)</f>
        <v>104980.34</v>
      </c>
      <c r="V264" s="15">
        <f>SUM(Data_sheet_PTD!$N264:V264)</f>
        <v>138338.03999999998</v>
      </c>
      <c r="W264" s="15">
        <f>SUM(Data_sheet_PTD!$N264:W264)</f>
        <v>170175.49999999997</v>
      </c>
      <c r="X264" s="15">
        <f>SUM(Data_sheet_PTD!$N264:X264)</f>
        <v>193749.75999999998</v>
      </c>
      <c r="Y264" s="15">
        <f>SUM(Data_sheet_PTD!$N264:Y264)</f>
        <v>215229.33999999997</v>
      </c>
      <c r="Z264" s="16"/>
      <c r="AA264" s="15">
        <f>SUM(Data_sheet_PTD!$AA264:AA264)</f>
        <v>26800.83</v>
      </c>
      <c r="AB264" s="15">
        <f>SUM(Data_sheet_PTD!$AA264:AB264)</f>
        <v>54920.9</v>
      </c>
      <c r="AC264" s="15">
        <f>SUM(Data_sheet_PTD!$AA264:AC264)</f>
        <v>92058.97</v>
      </c>
      <c r="AD264" s="15">
        <f>SUM(Data_sheet_PTD!$AA264:AD264)</f>
        <v>135417.07</v>
      </c>
      <c r="AE264" s="15">
        <f>SUM(Data_sheet_PTD!$AA264:AE264)</f>
        <v>184634.42</v>
      </c>
      <c r="AF264" s="15">
        <f>SUM(Data_sheet_PTD!$AA264:AF264)</f>
        <v>233345.68000000002</v>
      </c>
      <c r="AG264" s="15">
        <f>SUM(Data_sheet_PTD!$AA264:AG264)</f>
        <v>275780.73000000004</v>
      </c>
      <c r="AH264" s="15">
        <f>SUM(Data_sheet_PTD!$AA264:AH264)</f>
        <v>318486.06000000006</v>
      </c>
      <c r="AI264" s="15">
        <f>SUM(Data_sheet_PTD!$AA264:AI264)</f>
        <v>358005.21000000008</v>
      </c>
      <c r="AJ264" s="15">
        <f>SUM(Data_sheet_PTD!$AA264:AJ264)</f>
        <v>391980.87000000011</v>
      </c>
      <c r="AK264" s="15">
        <f>SUM(Data_sheet_PTD!$AA264:AK264)</f>
        <v>415638.68000000011</v>
      </c>
      <c r="AL264" s="15">
        <f>SUM(Data_sheet_PTD!$AA264:AL264)</f>
        <v>440841.21000000008</v>
      </c>
      <c r="AM264" s="16"/>
      <c r="AN264" s="15">
        <f>SUM(Data_sheet_PTD!$AN264:AN264)</f>
        <v>28915.13</v>
      </c>
      <c r="AO264" s="15">
        <f>SUM(Data_sheet_PTD!$AN264:AO264)</f>
        <v>64284.47</v>
      </c>
      <c r="AP264" s="15">
        <f>SUM(Data_sheet_PTD!$AN264:AP264)</f>
        <v>104910.45999999999</v>
      </c>
      <c r="AQ264" s="15">
        <f>SUM(Data_sheet_PTD!$AN264:AQ264)</f>
        <v>148348.38999999998</v>
      </c>
      <c r="AR264" s="15">
        <f>SUM(Data_sheet_PTD!$AN264:AR264)</f>
        <v>196133.94</v>
      </c>
      <c r="AS264" s="15">
        <f>SUM(Data_sheet_PTD!$AN264:AS264)</f>
        <v>240348.37</v>
      </c>
      <c r="AT264" s="15">
        <f>SUM(Data_sheet_PTD!$AN264:AT264)</f>
        <v>281459.12</v>
      </c>
      <c r="AU264" s="15">
        <f>SUM(Data_sheet_PTD!$AN264:AU264)</f>
        <v>326203.33</v>
      </c>
      <c r="AV264" s="15">
        <f>SUM(Data_sheet_PTD!$AN264:AV264)</f>
        <v>360640.13</v>
      </c>
      <c r="AW264" s="15">
        <f>SUM(Data_sheet_PTD!$AN264:AW264)</f>
        <v>394882.96</v>
      </c>
      <c r="AX264" s="15">
        <f>SUM(Data_sheet_PTD!$AN264:AX264)</f>
        <v>423553.42000000004</v>
      </c>
      <c r="AY264" s="15">
        <f>SUM(Data_sheet_PTD!$AN264:AY264)</f>
        <v>449468.06000000006</v>
      </c>
      <c r="AZ264" s="16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17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3"/>
      <c r="DA264" s="15">
        <f>SUM(Data_sheet_PTD!DA264:$DA264)</f>
        <v>715.18080645160887</v>
      </c>
      <c r="DB264" s="15">
        <f>SUM(Data_sheet_PTD!$DA264:DB264)</f>
        <v>6253.0311290322497</v>
      </c>
      <c r="DC264" s="15">
        <f>SUM(Data_sheet_PTD!$DA264:DC264)</f>
        <v>9740.9511290322516</v>
      </c>
      <c r="DD264" s="15">
        <f>SUM(Data_sheet_PTD!$DA264:DD264)</f>
        <v>9820.7811290322461</v>
      </c>
      <c r="DE264" s="15">
        <f>SUM(Data_sheet_PTD!$DA264:DE264)</f>
        <v>8388.9811290322432</v>
      </c>
      <c r="DF264" s="15">
        <f>SUM(Data_sheet_PTD!$DA264:DF264)</f>
        <v>3892.1511290322424</v>
      </c>
      <c r="DG264" s="15">
        <f>SUM(Data_sheet_PTD!$DA264:DG264)</f>
        <v>2567.8511290322331</v>
      </c>
      <c r="DH264" s="15">
        <f>SUM(Data_sheet_PTD!$DA264:DH264)</f>
        <v>4606.7311290322323</v>
      </c>
      <c r="DI264" s="15">
        <f>SUM(Data_sheet_PTD!$DA264:DI264)</f>
        <v>-475.61887096776627</v>
      </c>
      <c r="DJ264" s="15">
        <f>SUM(Data_sheet_PTD!$DA264:DJ264)</f>
        <v>-208.44887096777836</v>
      </c>
      <c r="DK264" s="15">
        <f>SUM(Data_sheet_PTD!$DA264:DK264)</f>
        <v>3908.249254032226</v>
      </c>
      <c r="DL264" s="15">
        <f>SUM(Data_sheet_PTD!$DA264:DL264)</f>
        <v>3810.5267540322211</v>
      </c>
      <c r="DM264" s="13"/>
      <c r="DN264" s="15">
        <f>SUM(Data_sheet_PTD!$DN264:DN264)</f>
        <v>1399.1191935483882</v>
      </c>
      <c r="DO264" s="15">
        <f>SUM(Data_sheet_PTD!$DN264:DO264)</f>
        <v>3110.5388709677445</v>
      </c>
      <c r="DP264" s="15">
        <f>SUM(Data_sheet_PTD!$DN264:DP264)</f>
        <v>3110.5388709677445</v>
      </c>
      <c r="DQ264" s="15">
        <f>SUM(Data_sheet_PTD!$DN264:DQ264)</f>
        <v>3110.5388709677445</v>
      </c>
      <c r="DR264" s="15">
        <f>SUM(Data_sheet_PTD!$DN264:DR264)</f>
        <v>3110.5388709677445</v>
      </c>
      <c r="DS264" s="15">
        <f>SUM(Data_sheet_PTD!$DN264:DS264)</f>
        <v>3110.5388709677445</v>
      </c>
      <c r="DT264" s="15">
        <f>SUM(Data_sheet_PTD!$DN264:DT264)</f>
        <v>3110.5388709677445</v>
      </c>
      <c r="DU264" s="15">
        <f>SUM(Data_sheet_PTD!$DN264:DU264)</f>
        <v>3110.5388709677445</v>
      </c>
      <c r="DV264" s="15">
        <f>SUM(Data_sheet_PTD!$DN264:DV264)</f>
        <v>3110.5388709677445</v>
      </c>
      <c r="DW264" s="15">
        <f>SUM(Data_sheet_PTD!$DN264:DW264)</f>
        <v>3110.5388709677445</v>
      </c>
      <c r="DX264" s="15">
        <f>SUM(Data_sheet_PTD!$DN264:DX264)</f>
        <v>4006.4907459677456</v>
      </c>
      <c r="DY264" s="15">
        <f>SUM(Data_sheet_PTD!$DN264:DY264)</f>
        <v>4816.3232459677465</v>
      </c>
      <c r="DZ264" s="13"/>
      <c r="EB264" s="22">
        <f t="shared" si="31"/>
        <v>0</v>
      </c>
      <c r="EC264" s="22">
        <f t="shared" si="31"/>
        <v>0</v>
      </c>
      <c r="ED264" s="22">
        <f t="shared" si="31"/>
        <v>0</v>
      </c>
      <c r="EE264" s="22">
        <f t="shared" si="30"/>
        <v>0</v>
      </c>
      <c r="EF264" s="22">
        <f t="shared" si="30"/>
        <v>0</v>
      </c>
      <c r="EG264" s="22">
        <f t="shared" si="30"/>
        <v>-1.3642420526593924E-11</v>
      </c>
      <c r="EH264" s="22">
        <f t="shared" si="30"/>
        <v>-2.1827872842550278E-11</v>
      </c>
      <c r="EI264" s="22">
        <f t="shared" si="30"/>
        <v>-1.6370904631912708E-11</v>
      </c>
      <c r="EJ264" s="22">
        <f t="shared" si="30"/>
        <v>-5.2750692702829838E-11</v>
      </c>
      <c r="EK264" s="22">
        <f t="shared" si="24"/>
        <v>-5.6843418860808015E-11</v>
      </c>
      <c r="EL264" s="22">
        <f t="shared" si="24"/>
        <v>-3.9108272176235914E-11</v>
      </c>
      <c r="EM264" s="22">
        <f t="shared" si="24"/>
        <v>0</v>
      </c>
    </row>
    <row r="265" spans="12:143" x14ac:dyDescent="0.3">
      <c r="M265" t="s">
        <v>239</v>
      </c>
      <c r="N265" s="15">
        <f>SUM(Data_sheet_PTD!$N265:N265)</f>
        <v>0</v>
      </c>
      <c r="O265" s="15">
        <f>SUM(Data_sheet_PTD!$N265:O265)</f>
        <v>0</v>
      </c>
      <c r="P265" s="15">
        <f>SUM(Data_sheet_PTD!$N265:P265)</f>
        <v>0</v>
      </c>
      <c r="Q265" s="15">
        <f>SUM(Data_sheet_PTD!$N265:Q265)</f>
        <v>0</v>
      </c>
      <c r="R265" s="15">
        <f>SUM(Data_sheet_PTD!$N265:R265)</f>
        <v>0</v>
      </c>
      <c r="S265" s="15">
        <f>SUM(Data_sheet_PTD!$N265:S265)</f>
        <v>0</v>
      </c>
      <c r="T265" s="15">
        <f>SUM(Data_sheet_PTD!$N265:T265)</f>
        <v>0</v>
      </c>
      <c r="U265" s="15">
        <f>SUM(Data_sheet_PTD!$N265:U265)</f>
        <v>0</v>
      </c>
      <c r="V265" s="15">
        <f>SUM(Data_sheet_PTD!$N265:V265)</f>
        <v>0</v>
      </c>
      <c r="W265" s="15">
        <f>SUM(Data_sheet_PTD!$N265:W265)</f>
        <v>0</v>
      </c>
      <c r="X265" s="15">
        <f>SUM(Data_sheet_PTD!$N265:X265)</f>
        <v>0</v>
      </c>
      <c r="Y265" s="15">
        <f>SUM(Data_sheet_PTD!$N265:Y265)</f>
        <v>0</v>
      </c>
      <c r="Z265" s="16"/>
      <c r="AA265" s="15">
        <f>SUM(Data_sheet_PTD!$AA265:AA265)</f>
        <v>0</v>
      </c>
      <c r="AB265" s="15">
        <f>SUM(Data_sheet_PTD!$AA265:AB265)</f>
        <v>0</v>
      </c>
      <c r="AC265" s="15">
        <f>SUM(Data_sheet_PTD!$AA265:AC265)</f>
        <v>0</v>
      </c>
      <c r="AD265" s="15">
        <f>SUM(Data_sheet_PTD!$AA265:AD265)</f>
        <v>0</v>
      </c>
      <c r="AE265" s="15">
        <f>SUM(Data_sheet_PTD!$AA265:AE265)</f>
        <v>0</v>
      </c>
      <c r="AF265" s="15">
        <f>SUM(Data_sheet_PTD!$AA265:AF265)</f>
        <v>0</v>
      </c>
      <c r="AG265" s="15">
        <f>SUM(Data_sheet_PTD!$AA265:AG265)</f>
        <v>0</v>
      </c>
      <c r="AH265" s="15">
        <f>SUM(Data_sheet_PTD!$AA265:AH265)</f>
        <v>0</v>
      </c>
      <c r="AI265" s="15">
        <f>SUM(Data_sheet_PTD!$AA265:AI265)</f>
        <v>0</v>
      </c>
      <c r="AJ265" s="15">
        <f>SUM(Data_sheet_PTD!$AA265:AJ265)</f>
        <v>0</v>
      </c>
      <c r="AK265" s="15">
        <f>SUM(Data_sheet_PTD!$AA265:AK265)</f>
        <v>0</v>
      </c>
      <c r="AL265" s="15">
        <f>SUM(Data_sheet_PTD!$AA265:AL265)</f>
        <v>0</v>
      </c>
      <c r="AM265" s="16"/>
      <c r="AN265" s="15">
        <f>SUM(Data_sheet_PTD!$AN265:AN265)</f>
        <v>0</v>
      </c>
      <c r="AO265" s="15">
        <f>SUM(Data_sheet_PTD!$AN265:AO265)</f>
        <v>0</v>
      </c>
      <c r="AP265" s="15">
        <f>SUM(Data_sheet_PTD!$AN265:AP265)</f>
        <v>0</v>
      </c>
      <c r="AQ265" s="15">
        <f>SUM(Data_sheet_PTD!$AN265:AQ265)</f>
        <v>0</v>
      </c>
      <c r="AR265" s="15">
        <f>SUM(Data_sheet_PTD!$AN265:AR265)</f>
        <v>0</v>
      </c>
      <c r="AS265" s="15">
        <f>SUM(Data_sheet_PTD!$AN265:AS265)</f>
        <v>0</v>
      </c>
      <c r="AT265" s="15">
        <f>SUM(Data_sheet_PTD!$AN265:AT265)</f>
        <v>0</v>
      </c>
      <c r="AU265" s="15">
        <f>SUM(Data_sheet_PTD!$AN265:AU265)</f>
        <v>0</v>
      </c>
      <c r="AV265" s="15">
        <f>SUM(Data_sheet_PTD!$AN265:AV265)</f>
        <v>0</v>
      </c>
      <c r="AW265" s="15">
        <f>SUM(Data_sheet_PTD!$AN265:AW265)</f>
        <v>0</v>
      </c>
      <c r="AX265" s="15">
        <f>SUM(Data_sheet_PTD!$AN265:AX265)</f>
        <v>0</v>
      </c>
      <c r="AY265" s="15">
        <f>SUM(Data_sheet_PTD!$AN265:AY265)</f>
        <v>0</v>
      </c>
      <c r="AZ265" s="16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17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3"/>
      <c r="DA265" s="15">
        <f>SUM(Data_sheet_PTD!DA265:$DA265)</f>
        <v>0</v>
      </c>
      <c r="DB265" s="15">
        <f>SUM(Data_sheet_PTD!$DA265:DB265)</f>
        <v>0</v>
      </c>
      <c r="DC265" s="15">
        <f>SUM(Data_sheet_PTD!$DA265:DC265)</f>
        <v>0</v>
      </c>
      <c r="DD265" s="15">
        <f>SUM(Data_sheet_PTD!$DA265:DD265)</f>
        <v>0</v>
      </c>
      <c r="DE265" s="15">
        <f>SUM(Data_sheet_PTD!$DA265:DE265)</f>
        <v>0</v>
      </c>
      <c r="DF265" s="15">
        <f>SUM(Data_sheet_PTD!$DA265:DF265)</f>
        <v>0</v>
      </c>
      <c r="DG265" s="15">
        <f>SUM(Data_sheet_PTD!$DA265:DG265)</f>
        <v>0</v>
      </c>
      <c r="DH265" s="15">
        <f>SUM(Data_sheet_PTD!$DA265:DH265)</f>
        <v>0</v>
      </c>
      <c r="DI265" s="15">
        <f>SUM(Data_sheet_PTD!$DA265:DI265)</f>
        <v>0</v>
      </c>
      <c r="DJ265" s="15">
        <f>SUM(Data_sheet_PTD!$DA265:DJ265)</f>
        <v>0</v>
      </c>
      <c r="DK265" s="15">
        <f>SUM(Data_sheet_PTD!$DA265:DK265)</f>
        <v>0</v>
      </c>
      <c r="DL265" s="15">
        <f>SUM(Data_sheet_PTD!$DA265:DL265)</f>
        <v>0</v>
      </c>
      <c r="DM265" s="13"/>
      <c r="DN265" s="15">
        <f>SUM(Data_sheet_PTD!$DN265:DN265)</f>
        <v>0</v>
      </c>
      <c r="DO265" s="15">
        <f>SUM(Data_sheet_PTD!$DN265:DO265)</f>
        <v>0</v>
      </c>
      <c r="DP265" s="15">
        <f>SUM(Data_sheet_PTD!$DN265:DP265)</f>
        <v>0</v>
      </c>
      <c r="DQ265" s="15">
        <f>SUM(Data_sheet_PTD!$DN265:DQ265)</f>
        <v>0</v>
      </c>
      <c r="DR265" s="15">
        <f>SUM(Data_sheet_PTD!$DN265:DR265)</f>
        <v>0</v>
      </c>
      <c r="DS265" s="15">
        <f>SUM(Data_sheet_PTD!$DN265:DS265)</f>
        <v>0</v>
      </c>
      <c r="DT265" s="15">
        <f>SUM(Data_sheet_PTD!$DN265:DT265)</f>
        <v>0</v>
      </c>
      <c r="DU265" s="15">
        <f>SUM(Data_sheet_PTD!$DN265:DU265)</f>
        <v>0</v>
      </c>
      <c r="DV265" s="15">
        <f>SUM(Data_sheet_PTD!$DN265:DV265)</f>
        <v>0</v>
      </c>
      <c r="DW265" s="15">
        <f>SUM(Data_sheet_PTD!$DN265:DW265)</f>
        <v>0</v>
      </c>
      <c r="DX265" s="15">
        <f>SUM(Data_sheet_PTD!$DN265:DX265)</f>
        <v>0</v>
      </c>
      <c r="DY265" s="15">
        <f>SUM(Data_sheet_PTD!$DN265:DY265)</f>
        <v>0</v>
      </c>
      <c r="DZ265" s="13"/>
      <c r="EB265" s="22">
        <f t="shared" si="31"/>
        <v>0</v>
      </c>
      <c r="EC265" s="22">
        <f t="shared" si="31"/>
        <v>0</v>
      </c>
      <c r="ED265" s="22">
        <f t="shared" si="31"/>
        <v>0</v>
      </c>
      <c r="EE265" s="22">
        <f t="shared" si="30"/>
        <v>0</v>
      </c>
      <c r="EF265" s="22">
        <f t="shared" si="30"/>
        <v>0</v>
      </c>
      <c r="EG265" s="22">
        <f t="shared" si="30"/>
        <v>0</v>
      </c>
      <c r="EH265" s="22">
        <f t="shared" si="30"/>
        <v>0</v>
      </c>
      <c r="EI265" s="22">
        <f t="shared" si="30"/>
        <v>0</v>
      </c>
      <c r="EJ265" s="22">
        <f t="shared" si="30"/>
        <v>0</v>
      </c>
      <c r="EK265" s="22">
        <f t="shared" si="24"/>
        <v>0</v>
      </c>
      <c r="EL265" s="22">
        <f t="shared" si="24"/>
        <v>0</v>
      </c>
      <c r="EM265" s="22">
        <f t="shared" si="24"/>
        <v>0</v>
      </c>
    </row>
    <row r="266" spans="12:143" x14ac:dyDescent="0.3">
      <c r="M266" t="s">
        <v>351</v>
      </c>
      <c r="N266" s="15">
        <f>SUM(Data_sheet_PTD!$N266:N266)</f>
        <v>0</v>
      </c>
      <c r="O266" s="15">
        <f>SUM(Data_sheet_PTD!$N266:O266)</f>
        <v>0</v>
      </c>
      <c r="P266" s="15">
        <f>SUM(Data_sheet_PTD!$N266:P266)</f>
        <v>16.760000000000002</v>
      </c>
      <c r="Q266" s="15">
        <f>SUM(Data_sheet_PTD!$N266:Q266)</f>
        <v>1562.66</v>
      </c>
      <c r="R266" s="15">
        <f>SUM(Data_sheet_PTD!$N266:R266)</f>
        <v>3274.2</v>
      </c>
      <c r="S266" s="15">
        <f>SUM(Data_sheet_PTD!$N266:S266)</f>
        <v>5468.08</v>
      </c>
      <c r="T266" s="15">
        <f>SUM(Data_sheet_PTD!$N266:T266)</f>
        <v>8721.369999999999</v>
      </c>
      <c r="U266" s="15">
        <f>SUM(Data_sheet_PTD!$N266:U266)</f>
        <v>11509.109999999999</v>
      </c>
      <c r="V266" s="15">
        <f>SUM(Data_sheet_PTD!$N266:V266)</f>
        <v>13158.55</v>
      </c>
      <c r="W266" s="15">
        <f>SUM(Data_sheet_PTD!$N266:W266)</f>
        <v>13841.279999999999</v>
      </c>
      <c r="X266" s="15">
        <f>SUM(Data_sheet_PTD!$N266:X266)</f>
        <v>14228.919999999998</v>
      </c>
      <c r="Y266" s="15">
        <f>SUM(Data_sheet_PTD!$N266:Y266)</f>
        <v>14228.919999999998</v>
      </c>
      <c r="Z266" s="16"/>
      <c r="AA266" s="15">
        <f>SUM(Data_sheet_PTD!$AA266:AA266)</f>
        <v>0</v>
      </c>
      <c r="AB266" s="15">
        <f>SUM(Data_sheet_PTD!$AA266:AB266)</f>
        <v>0</v>
      </c>
      <c r="AC266" s="15">
        <f>SUM(Data_sheet_PTD!$AA266:AC266)</f>
        <v>0</v>
      </c>
      <c r="AD266" s="15">
        <f>SUM(Data_sheet_PTD!$AA266:AD266)</f>
        <v>0</v>
      </c>
      <c r="AE266" s="15">
        <f>SUM(Data_sheet_PTD!$AA266:AE266)</f>
        <v>0</v>
      </c>
      <c r="AF266" s="15">
        <f>SUM(Data_sheet_PTD!$AA266:AF266)</f>
        <v>0</v>
      </c>
      <c r="AG266" s="15">
        <f>SUM(Data_sheet_PTD!$AA266:AG266)</f>
        <v>0</v>
      </c>
      <c r="AH266" s="15">
        <f>SUM(Data_sheet_PTD!$AA266:AH266)</f>
        <v>0</v>
      </c>
      <c r="AI266" s="15">
        <f>SUM(Data_sheet_PTD!$AA266:AI266)</f>
        <v>0</v>
      </c>
      <c r="AJ266" s="15">
        <f>SUM(Data_sheet_PTD!$AA266:AJ266)</f>
        <v>0</v>
      </c>
      <c r="AK266" s="15">
        <f>SUM(Data_sheet_PTD!$AA266:AK266)</f>
        <v>0</v>
      </c>
      <c r="AL266" s="15">
        <f>SUM(Data_sheet_PTD!$AA266:AL266)</f>
        <v>0</v>
      </c>
      <c r="AM266" s="16"/>
      <c r="AN266" s="15">
        <f>SUM(Data_sheet_PTD!$AN266:AN266)</f>
        <v>0</v>
      </c>
      <c r="AO266" s="15">
        <f>SUM(Data_sheet_PTD!$AN266:AO266)</f>
        <v>0</v>
      </c>
      <c r="AP266" s="15">
        <f>SUM(Data_sheet_PTD!$AN266:AP266)</f>
        <v>0</v>
      </c>
      <c r="AQ266" s="15">
        <f>SUM(Data_sheet_PTD!$AN266:AQ266)</f>
        <v>0</v>
      </c>
      <c r="AR266" s="15">
        <f>SUM(Data_sheet_PTD!$AN266:AR266)</f>
        <v>0</v>
      </c>
      <c r="AS266" s="15">
        <f>SUM(Data_sheet_PTD!$AN266:AS266)</f>
        <v>0</v>
      </c>
      <c r="AT266" s="15">
        <f>SUM(Data_sheet_PTD!$AN266:AT266)</f>
        <v>0</v>
      </c>
      <c r="AU266" s="15">
        <f>SUM(Data_sheet_PTD!$AN266:AU266)</f>
        <v>0</v>
      </c>
      <c r="AV266" s="15">
        <f>SUM(Data_sheet_PTD!$AN266:AV266)</f>
        <v>0</v>
      </c>
      <c r="AW266" s="15">
        <f>SUM(Data_sheet_PTD!$AN266:AW266)</f>
        <v>0</v>
      </c>
      <c r="AX266" s="15">
        <f>SUM(Data_sheet_PTD!$AN266:AX266)</f>
        <v>0</v>
      </c>
      <c r="AY266" s="15">
        <f>SUM(Data_sheet_PTD!$AN266:AY266)</f>
        <v>0</v>
      </c>
      <c r="AZ266" s="16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17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3"/>
      <c r="DA266" s="15">
        <f>SUM(Data_sheet_PTD!DA266:$DA266)</f>
        <v>0</v>
      </c>
      <c r="DB266" s="15">
        <f>SUM(Data_sheet_PTD!$DA266:DB266)</f>
        <v>0</v>
      </c>
      <c r="DC266" s="15">
        <f>SUM(Data_sheet_PTD!$DA266:DC266)</f>
        <v>0</v>
      </c>
      <c r="DD266" s="15">
        <f>SUM(Data_sheet_PTD!$DA266:DD266)</f>
        <v>0</v>
      </c>
      <c r="DE266" s="15">
        <f>SUM(Data_sheet_PTD!$DA266:DE266)</f>
        <v>0</v>
      </c>
      <c r="DF266" s="15">
        <f>SUM(Data_sheet_PTD!$DA266:DF266)</f>
        <v>0</v>
      </c>
      <c r="DG266" s="15">
        <f>SUM(Data_sheet_PTD!$DA266:DG266)</f>
        <v>0</v>
      </c>
      <c r="DH266" s="15">
        <f>SUM(Data_sheet_PTD!$DA266:DH266)</f>
        <v>0</v>
      </c>
      <c r="DI266" s="15">
        <f>SUM(Data_sheet_PTD!$DA266:DI266)</f>
        <v>0</v>
      </c>
      <c r="DJ266" s="15">
        <f>SUM(Data_sheet_PTD!$DA266:DJ266)</f>
        <v>0</v>
      </c>
      <c r="DK266" s="15">
        <f>SUM(Data_sheet_PTD!$DA266:DK266)</f>
        <v>0</v>
      </c>
      <c r="DL266" s="15">
        <f>SUM(Data_sheet_PTD!$DA266:DL266)</f>
        <v>0</v>
      </c>
      <c r="DM266" s="13"/>
      <c r="DN266" s="15">
        <f>SUM(Data_sheet_PTD!$DN266:DN266)</f>
        <v>0</v>
      </c>
      <c r="DO266" s="15">
        <f>SUM(Data_sheet_PTD!$DN266:DO266)</f>
        <v>0</v>
      </c>
      <c r="DP266" s="15">
        <f>SUM(Data_sheet_PTD!$DN266:DP266)</f>
        <v>0</v>
      </c>
      <c r="DQ266" s="15">
        <f>SUM(Data_sheet_PTD!$DN266:DQ266)</f>
        <v>0</v>
      </c>
      <c r="DR266" s="15">
        <f>SUM(Data_sheet_PTD!$DN266:DR266)</f>
        <v>0</v>
      </c>
      <c r="DS266" s="15">
        <f>SUM(Data_sheet_PTD!$DN266:DS266)</f>
        <v>0</v>
      </c>
      <c r="DT266" s="15">
        <f>SUM(Data_sheet_PTD!$DN266:DT266)</f>
        <v>0</v>
      </c>
      <c r="DU266" s="15">
        <f>SUM(Data_sheet_PTD!$DN266:DU266)</f>
        <v>0</v>
      </c>
      <c r="DV266" s="15">
        <f>SUM(Data_sheet_PTD!$DN266:DV266)</f>
        <v>0</v>
      </c>
      <c r="DW266" s="15">
        <f>SUM(Data_sheet_PTD!$DN266:DW266)</f>
        <v>0</v>
      </c>
      <c r="DX266" s="15">
        <f>SUM(Data_sheet_PTD!$DN266:DX266)</f>
        <v>0</v>
      </c>
      <c r="DY266" s="15">
        <f>SUM(Data_sheet_PTD!$DN266:DY266)</f>
        <v>0</v>
      </c>
      <c r="DZ266" s="13"/>
      <c r="EB266" s="22">
        <f t="shared" si="31"/>
        <v>0</v>
      </c>
      <c r="EC266" s="22">
        <f t="shared" si="31"/>
        <v>0</v>
      </c>
      <c r="ED266" s="22">
        <f t="shared" si="31"/>
        <v>0</v>
      </c>
      <c r="EE266" s="22">
        <f t="shared" si="30"/>
        <v>0</v>
      </c>
      <c r="EF266" s="22">
        <f t="shared" si="30"/>
        <v>0</v>
      </c>
      <c r="EG266" s="22">
        <f t="shared" si="30"/>
        <v>0</v>
      </c>
      <c r="EH266" s="22">
        <f t="shared" si="30"/>
        <v>0</v>
      </c>
      <c r="EI266" s="22">
        <f t="shared" si="30"/>
        <v>0</v>
      </c>
      <c r="EJ266" s="22">
        <f t="shared" si="30"/>
        <v>0</v>
      </c>
      <c r="EK266" s="22">
        <f t="shared" si="24"/>
        <v>0</v>
      </c>
      <c r="EL266" s="22">
        <f t="shared" si="24"/>
        <v>0</v>
      </c>
      <c r="EM266" s="22">
        <f t="shared" si="24"/>
        <v>0</v>
      </c>
    </row>
    <row r="267" spans="12:143" x14ac:dyDescent="0.3">
      <c r="M267" t="s">
        <v>240</v>
      </c>
      <c r="N267" s="15">
        <f>SUM(Data_sheet_PTD!$N267:N267)</f>
        <v>34707.31</v>
      </c>
      <c r="O267" s="15">
        <f>SUM(Data_sheet_PTD!$N267:O267)</f>
        <v>64278.239999999998</v>
      </c>
      <c r="P267" s="15">
        <f>SUM(Data_sheet_PTD!$N267:P267)</f>
        <v>109539.9</v>
      </c>
      <c r="Q267" s="15">
        <f>SUM(Data_sheet_PTD!$N267:Q267)</f>
        <v>153523</v>
      </c>
      <c r="R267" s="15">
        <f>SUM(Data_sheet_PTD!$N267:R267)</f>
        <v>201813.49</v>
      </c>
      <c r="S267" s="15">
        <f>SUM(Data_sheet_PTD!$N267:S267)</f>
        <v>254325.69</v>
      </c>
      <c r="T267" s="15">
        <f>SUM(Data_sheet_PTD!$N267:T267)</f>
        <v>309679.46999999997</v>
      </c>
      <c r="U267" s="15">
        <f>SUM(Data_sheet_PTD!$N267:U267)</f>
        <v>356814.18</v>
      </c>
      <c r="V267" s="15">
        <f>SUM(Data_sheet_PTD!$N267:V267)</f>
        <v>393681.69</v>
      </c>
      <c r="W267" s="15">
        <f>SUM(Data_sheet_PTD!$N267:W267)</f>
        <v>425000.21</v>
      </c>
      <c r="X267" s="15">
        <f>SUM(Data_sheet_PTD!$N267:X267)</f>
        <v>452280.80000000005</v>
      </c>
      <c r="Y267" s="15">
        <f>SUM(Data_sheet_PTD!$N267:Y267)</f>
        <v>484721.99000000005</v>
      </c>
      <c r="Z267" s="16"/>
      <c r="AA267" s="15">
        <f>SUM(Data_sheet_PTD!$AA267:AA267)</f>
        <v>27258.06</v>
      </c>
      <c r="AB267" s="15">
        <f>SUM(Data_sheet_PTD!$AA267:AB267)</f>
        <v>64770.600000000006</v>
      </c>
      <c r="AC267" s="15">
        <f>SUM(Data_sheet_PTD!$AA267:AC267)</f>
        <v>117967.5</v>
      </c>
      <c r="AD267" s="15">
        <f>SUM(Data_sheet_PTD!$AA267:AD267)</f>
        <v>169748.7</v>
      </c>
      <c r="AE267" s="15">
        <f>SUM(Data_sheet_PTD!$AA267:AE267)</f>
        <v>232178.13</v>
      </c>
      <c r="AF267" s="15">
        <f>SUM(Data_sheet_PTD!$AA267:AF267)</f>
        <v>293100.58</v>
      </c>
      <c r="AG267" s="15">
        <f>SUM(Data_sheet_PTD!$AA267:AG267)</f>
        <v>352487.02</v>
      </c>
      <c r="AH267" s="15">
        <f>SUM(Data_sheet_PTD!$AA267:AH267)</f>
        <v>411099.08</v>
      </c>
      <c r="AI267" s="15">
        <f>SUM(Data_sheet_PTD!$AA267:AI267)</f>
        <v>460362.34</v>
      </c>
      <c r="AJ267" s="15">
        <f>SUM(Data_sheet_PTD!$AA267:AJ267)</f>
        <v>507364.02</v>
      </c>
      <c r="AK267" s="15">
        <f>SUM(Data_sheet_PTD!$AA267:AK267)</f>
        <v>548655.76</v>
      </c>
      <c r="AL267" s="15">
        <f>SUM(Data_sheet_PTD!$AA267:AL267)</f>
        <v>586585.05000000005</v>
      </c>
      <c r="AM267" s="16"/>
      <c r="AN267" s="15">
        <f>SUM(Data_sheet_PTD!$AN267:AN267)</f>
        <v>37215.71</v>
      </c>
      <c r="AO267" s="15">
        <f>SUM(Data_sheet_PTD!$AN267:AO267)</f>
        <v>78829.919999999998</v>
      </c>
      <c r="AP267" s="15">
        <f>SUM(Data_sheet_PTD!$AN267:AP267)</f>
        <v>143264.28</v>
      </c>
      <c r="AQ267" s="15">
        <f>SUM(Data_sheet_PTD!$AN267:AQ267)</f>
        <v>198101.44</v>
      </c>
      <c r="AR267" s="15">
        <f>SUM(Data_sheet_PTD!$AN267:AR267)</f>
        <v>264785.75</v>
      </c>
      <c r="AS267" s="15">
        <f>SUM(Data_sheet_PTD!$AN267:AS267)</f>
        <v>331694.21000000002</v>
      </c>
      <c r="AT267" s="15">
        <f>SUM(Data_sheet_PTD!$AN267:AT267)</f>
        <v>392817.57</v>
      </c>
      <c r="AU267" s="15">
        <f>SUM(Data_sheet_PTD!$AN267:AU267)</f>
        <v>455507.85</v>
      </c>
      <c r="AV267" s="15">
        <f>SUM(Data_sheet_PTD!$AN267:AV267)</f>
        <v>501925.62</v>
      </c>
      <c r="AW267" s="15">
        <f>SUM(Data_sheet_PTD!$AN267:AW267)</f>
        <v>547010.17999999993</v>
      </c>
      <c r="AX267" s="15">
        <f>SUM(Data_sheet_PTD!$AN267:AX267)</f>
        <v>588007.89999999991</v>
      </c>
      <c r="AY267" s="15">
        <f>SUM(Data_sheet_PTD!$AN267:AY267)</f>
        <v>629080.16999999993</v>
      </c>
      <c r="AZ267" s="16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17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3"/>
      <c r="DA267" s="15">
        <f>SUM(Data_sheet_PTD!DA267:$DA267)</f>
        <v>8240.0018461538402</v>
      </c>
      <c r="DB267" s="15">
        <f>SUM(Data_sheet_PTD!$DA267:DB267)</f>
        <v>10421.015999999989</v>
      </c>
      <c r="DC267" s="15">
        <f>SUM(Data_sheet_PTD!$DA267:DC267)</f>
        <v>18684.582461538452</v>
      </c>
      <c r="DD267" s="15">
        <f>SUM(Data_sheet_PTD!$DA267:DD267)</f>
        <v>20053.245230769226</v>
      </c>
      <c r="DE267" s="15">
        <f>SUM(Data_sheet_PTD!$DA267:DE267)</f>
        <v>21277.020230769227</v>
      </c>
      <c r="DF267" s="15">
        <f>SUM(Data_sheet_PTD!$DA267:DF267)</f>
        <v>24221.736594405593</v>
      </c>
      <c r="DG267" s="15">
        <f>SUM(Data_sheet_PTD!$DA267:DG267)</f>
        <v>24106.433564102557</v>
      </c>
      <c r="DH267" s="15">
        <f>SUM(Data_sheet_PTD!$DA267:DH267)</f>
        <v>26284.948109557099</v>
      </c>
      <c r="DI267" s="15">
        <f>SUM(Data_sheet_PTD!$DA267:DI267)</f>
        <v>22032.859018648007</v>
      </c>
      <c r="DJ267" s="15">
        <f>SUM(Data_sheet_PTD!$DA267:DJ267)</f>
        <v>18749.540230769217</v>
      </c>
      <c r="DK267" s="15">
        <f>SUM(Data_sheet_PTD!$DA267:DK267)</f>
        <v>16043.889642533924</v>
      </c>
      <c r="DL267" s="15">
        <f>SUM(Data_sheet_PTD!$DA267:DL267)</f>
        <v>17374.857730769221</v>
      </c>
      <c r="DM267" s="13"/>
      <c r="DN267" s="15">
        <f>SUM(Data_sheet_PTD!$DN267:DN267)</f>
        <v>1717.6481538461551</v>
      </c>
      <c r="DO267" s="15">
        <f>SUM(Data_sheet_PTD!$DN267:DO267)</f>
        <v>3638.3040000000028</v>
      </c>
      <c r="DP267" s="15">
        <f>SUM(Data_sheet_PTD!$DN267:DP267)</f>
        <v>6612.1975384615434</v>
      </c>
      <c r="DQ267" s="15">
        <f>SUM(Data_sheet_PTD!$DN267:DQ267)</f>
        <v>8299.494769230776</v>
      </c>
      <c r="DR267" s="15">
        <f>SUM(Data_sheet_PTD!$DN267:DR267)</f>
        <v>11330.599769230779</v>
      </c>
      <c r="DS267" s="15">
        <f>SUM(Data_sheet_PTD!$DN267:DS267)</f>
        <v>14371.893405594419</v>
      </c>
      <c r="DT267" s="15">
        <f>SUM(Data_sheet_PTD!$DN267:DT267)</f>
        <v>16224.116435897451</v>
      </c>
      <c r="DU267" s="15">
        <f>SUM(Data_sheet_PTD!$DN267:DU267)</f>
        <v>18123.821890442909</v>
      </c>
      <c r="DV267" s="15">
        <f>SUM(Data_sheet_PTD!$DN267:DV267)</f>
        <v>19530.420981351999</v>
      </c>
      <c r="DW267" s="15">
        <f>SUM(Data_sheet_PTD!$DN267:DW267)</f>
        <v>20896.619769230787</v>
      </c>
      <c r="DX267" s="15">
        <f>SUM(Data_sheet_PTD!$DN267:DX267)</f>
        <v>23308.250357466084</v>
      </c>
      <c r="DY267" s="15">
        <f>SUM(Data_sheet_PTD!$DN267:DY267)</f>
        <v>25120.262269230792</v>
      </c>
      <c r="DZ267" s="13"/>
      <c r="EB267" s="22">
        <f t="shared" si="31"/>
        <v>0</v>
      </c>
      <c r="EC267" s="22">
        <f t="shared" si="31"/>
        <v>0</v>
      </c>
      <c r="ED267" s="22">
        <f t="shared" si="31"/>
        <v>0</v>
      </c>
      <c r="EE267" s="22">
        <f t="shared" si="30"/>
        <v>0</v>
      </c>
      <c r="EF267" s="22">
        <f t="shared" si="30"/>
        <v>0</v>
      </c>
      <c r="EG267" s="22">
        <f t="shared" si="30"/>
        <v>0</v>
      </c>
      <c r="EH267" s="22">
        <f t="shared" si="30"/>
        <v>0</v>
      </c>
      <c r="EI267" s="22">
        <f t="shared" si="30"/>
        <v>0</v>
      </c>
      <c r="EJ267" s="22">
        <f t="shared" si="30"/>
        <v>0</v>
      </c>
      <c r="EK267" s="22">
        <f t="shared" si="24"/>
        <v>-8.7311491370201111E-11</v>
      </c>
      <c r="EL267" s="22">
        <f t="shared" si="24"/>
        <v>-1.0913936421275139E-10</v>
      </c>
      <c r="EM267" s="22">
        <f t="shared" si="24"/>
        <v>-1.3096723705530167E-10</v>
      </c>
    </row>
    <row r="268" spans="12:143" x14ac:dyDescent="0.3">
      <c r="M268" t="s">
        <v>241</v>
      </c>
      <c r="N268" s="15">
        <f>SUM(Data_sheet_PTD!$N268:N268)</f>
        <v>43318.33</v>
      </c>
      <c r="O268" s="15">
        <f>SUM(Data_sheet_PTD!$N268:O268)</f>
        <v>85720.63</v>
      </c>
      <c r="P268" s="15">
        <f>SUM(Data_sheet_PTD!$N268:P268)</f>
        <v>147196.99</v>
      </c>
      <c r="Q268" s="15">
        <f>SUM(Data_sheet_PTD!$N268:Q268)</f>
        <v>209333.08</v>
      </c>
      <c r="R268" s="15">
        <f>SUM(Data_sheet_PTD!$N268:R268)</f>
        <v>286232.33999999997</v>
      </c>
      <c r="S268" s="15">
        <f>SUM(Data_sheet_PTD!$N268:S268)</f>
        <v>363986.23</v>
      </c>
      <c r="T268" s="15">
        <f>SUM(Data_sheet_PTD!$N268:T268)</f>
        <v>437439.24</v>
      </c>
      <c r="U268" s="15">
        <f>SUM(Data_sheet_PTD!$N268:U268)</f>
        <v>505369.56</v>
      </c>
      <c r="V268" s="15">
        <f>SUM(Data_sheet_PTD!$N268:V268)</f>
        <v>555166.64</v>
      </c>
      <c r="W268" s="15">
        <f>SUM(Data_sheet_PTD!$N268:W268)</f>
        <v>596201.77</v>
      </c>
      <c r="X268" s="15">
        <f>SUM(Data_sheet_PTD!$N268:X268)</f>
        <v>632431.72</v>
      </c>
      <c r="Y268" s="15">
        <f>SUM(Data_sheet_PTD!$N268:Y268)</f>
        <v>668990.94999999995</v>
      </c>
      <c r="Z268" s="16"/>
      <c r="AA268" s="15">
        <f>SUM(Data_sheet_PTD!$AA268:AA268)</f>
        <v>35718.19</v>
      </c>
      <c r="AB268" s="15">
        <f>SUM(Data_sheet_PTD!$AA268:AB268)</f>
        <v>83193.25</v>
      </c>
      <c r="AC268" s="15">
        <f>SUM(Data_sheet_PTD!$AA268:AC268)</f>
        <v>146481.98000000001</v>
      </c>
      <c r="AD268" s="15">
        <f>SUM(Data_sheet_PTD!$AA268:AD268)</f>
        <v>214761.22000000003</v>
      </c>
      <c r="AE268" s="15">
        <f>SUM(Data_sheet_PTD!$AA268:AE268)</f>
        <v>301348.77</v>
      </c>
      <c r="AF268" s="15">
        <f>SUM(Data_sheet_PTD!$AA268:AF268)</f>
        <v>389282.12</v>
      </c>
      <c r="AG268" s="15">
        <f>SUM(Data_sheet_PTD!$AA268:AG268)</f>
        <v>467175.36</v>
      </c>
      <c r="AH268" s="15">
        <f>SUM(Data_sheet_PTD!$AA268:AH268)</f>
        <v>542764</v>
      </c>
      <c r="AI268" s="15">
        <f>SUM(Data_sheet_PTD!$AA268:AI268)</f>
        <v>599972.17000000004</v>
      </c>
      <c r="AJ268" s="15">
        <f>SUM(Data_sheet_PTD!$AA268:AJ268)</f>
        <v>651556.93000000005</v>
      </c>
      <c r="AK268" s="15">
        <f>SUM(Data_sheet_PTD!$AA268:AK268)</f>
        <v>697558.8</v>
      </c>
      <c r="AL268" s="15">
        <f>SUM(Data_sheet_PTD!$AA268:AL268)</f>
        <v>735491.8</v>
      </c>
      <c r="AM268" s="16"/>
      <c r="AN268" s="15">
        <f>SUM(Data_sheet_PTD!$AN268:AN268)</f>
        <v>34764.44</v>
      </c>
      <c r="AO268" s="15">
        <f>SUM(Data_sheet_PTD!$AN268:AO268)</f>
        <v>82593.240000000005</v>
      </c>
      <c r="AP268" s="15">
        <f>SUM(Data_sheet_PTD!$AN268:AP268)</f>
        <v>154024.25</v>
      </c>
      <c r="AQ268" s="15">
        <f>SUM(Data_sheet_PTD!$AN268:AQ268)</f>
        <v>217985.11</v>
      </c>
      <c r="AR268" s="15">
        <f>SUM(Data_sheet_PTD!$AN268:AR268)</f>
        <v>303666.53999999998</v>
      </c>
      <c r="AS268" s="15">
        <f>SUM(Data_sheet_PTD!$AN268:AS268)</f>
        <v>382935.11</v>
      </c>
      <c r="AT268" s="15">
        <f>SUM(Data_sheet_PTD!$AN268:AT268)</f>
        <v>460416.17</v>
      </c>
      <c r="AU268" s="15">
        <f>SUM(Data_sheet_PTD!$AN268:AU268)</f>
        <v>536615.27</v>
      </c>
      <c r="AV268" s="15">
        <f>SUM(Data_sheet_PTD!$AN268:AV268)</f>
        <v>588252.49</v>
      </c>
      <c r="AW268" s="15">
        <f>SUM(Data_sheet_PTD!$AN268:AW268)</f>
        <v>642357.53</v>
      </c>
      <c r="AX268" s="15">
        <f>SUM(Data_sheet_PTD!$AN268:AX268)</f>
        <v>690208.64</v>
      </c>
      <c r="AY268" s="15">
        <f>SUM(Data_sheet_PTD!$AN268:AY268)</f>
        <v>728764.2</v>
      </c>
      <c r="AZ268" s="16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17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3"/>
      <c r="DA268" s="15">
        <f>SUM(Data_sheet_PTD!DA268:$DA268)</f>
        <v>-953.75000000000068</v>
      </c>
      <c r="DB268" s="15">
        <f>SUM(Data_sheet_PTD!$DA268:DB268)</f>
        <v>-600.00999999999317</v>
      </c>
      <c r="DC268" s="15">
        <f>SUM(Data_sheet_PTD!$DA268:DC268)</f>
        <v>7542.2699999999904</v>
      </c>
      <c r="DD268" s="15">
        <f>SUM(Data_sheet_PTD!$DA268:DD268)</f>
        <v>-2033.1669863013803</v>
      </c>
      <c r="DE268" s="15">
        <f>SUM(Data_sheet_PTD!$DA268:DE268)</f>
        <v>-9981.5963013698838</v>
      </c>
      <c r="DF268" s="15">
        <f>SUM(Data_sheet_PTD!$DA268:DF268)</f>
        <v>-25161.601232876732</v>
      </c>
      <c r="DG268" s="15">
        <f>SUM(Data_sheet_PTD!$DA268:DG268)</f>
        <v>-31942.087534246606</v>
      </c>
      <c r="DH268" s="15">
        <f>SUM(Data_sheet_PTD!$DA268:DH268)</f>
        <v>-37594.567260273994</v>
      </c>
      <c r="DI268" s="15">
        <f>SUM(Data_sheet_PTD!$DA268:DI268)</f>
        <v>-47409.672328767141</v>
      </c>
      <c r="DJ268" s="15">
        <f>SUM(Data_sheet_PTD!$DA268:DJ268)</f>
        <v>-49336.381917808234</v>
      </c>
      <c r="DK268" s="15">
        <f>SUM(Data_sheet_PTD!$DA268:DK268)</f>
        <v>-51420.10986301372</v>
      </c>
      <c r="DL268" s="15">
        <f>SUM(Data_sheet_PTD!$DA268:DL268)</f>
        <v>-53966.500000000022</v>
      </c>
      <c r="DM268" s="13"/>
      <c r="DN268" s="15">
        <f>SUM(Data_sheet_PTD!$DN268:DN268)</f>
        <v>0</v>
      </c>
      <c r="DO268" s="15">
        <f>SUM(Data_sheet_PTD!$DN268:DO268)</f>
        <v>0</v>
      </c>
      <c r="DP268" s="15">
        <f>SUM(Data_sheet_PTD!$DN268:DP268)</f>
        <v>0</v>
      </c>
      <c r="DQ268" s="15">
        <f>SUM(Data_sheet_PTD!$DN268:DQ268)</f>
        <v>5257.0569863013652</v>
      </c>
      <c r="DR268" s="15">
        <f>SUM(Data_sheet_PTD!$DN268:DR268)</f>
        <v>12299.36630136985</v>
      </c>
      <c r="DS268" s="15">
        <f>SUM(Data_sheet_PTD!$DN268:DS268)</f>
        <v>18814.591232876694</v>
      </c>
      <c r="DT268" s="15">
        <f>SUM(Data_sheet_PTD!$DN268:DT268)</f>
        <v>25182.897534246549</v>
      </c>
      <c r="DU268" s="15">
        <f>SUM(Data_sheet_PTD!$DN268:DU268)</f>
        <v>31445.83726027394</v>
      </c>
      <c r="DV268" s="15">
        <f>SUM(Data_sheet_PTD!$DN268:DV268)</f>
        <v>35689.992328767083</v>
      </c>
      <c r="DW268" s="15">
        <f>SUM(Data_sheet_PTD!$DN268:DW268)</f>
        <v>40136.981917808174</v>
      </c>
      <c r="DX268" s="15">
        <f>SUM(Data_sheet_PTD!$DN268:DX268)</f>
        <v>44069.949863013651</v>
      </c>
      <c r="DY268" s="15">
        <f>SUM(Data_sheet_PTD!$DN268:DY268)</f>
        <v>47238.899999999951</v>
      </c>
      <c r="DZ268" s="13"/>
      <c r="EB268" s="22">
        <f t="shared" si="31"/>
        <v>0</v>
      </c>
      <c r="EC268" s="22">
        <f t="shared" si="31"/>
        <v>-1.5916157281026244E-12</v>
      </c>
      <c r="ED268" s="22">
        <f t="shared" si="31"/>
        <v>0</v>
      </c>
      <c r="EE268" s="22">
        <f t="shared" si="30"/>
        <v>-2.9103830456733704E-11</v>
      </c>
      <c r="EF268" s="22">
        <f t="shared" si="30"/>
        <v>-5.4569682106375694E-12</v>
      </c>
      <c r="EG268" s="22">
        <f t="shared" si="30"/>
        <v>2.9103830456733704E-11</v>
      </c>
      <c r="EH268" s="22">
        <f t="shared" si="30"/>
        <v>5.4569682106375694E-11</v>
      </c>
      <c r="EI268" s="22">
        <f t="shared" si="30"/>
        <v>7.2759576141834259E-11</v>
      </c>
      <c r="EJ268" s="22">
        <f t="shared" si="30"/>
        <v>0</v>
      </c>
      <c r="EK268" s="22">
        <f t="shared" si="24"/>
        <v>3.637978807091713E-11</v>
      </c>
      <c r="EL268" s="22">
        <f t="shared" si="24"/>
        <v>3.637978807091713E-11</v>
      </c>
      <c r="EM268" s="22">
        <f t="shared" si="24"/>
        <v>-2.1827872842550278E-11</v>
      </c>
    </row>
    <row r="269" spans="12:143" x14ac:dyDescent="0.3">
      <c r="M269" t="s">
        <v>242</v>
      </c>
      <c r="N269" s="15">
        <f>SUM(Data_sheet_PTD!$N269:N269)</f>
        <v>37365.25</v>
      </c>
      <c r="O269" s="15">
        <f>SUM(Data_sheet_PTD!$N269:O269)</f>
        <v>74503.44</v>
      </c>
      <c r="P269" s="15">
        <f>SUM(Data_sheet_PTD!$N269:P269)</f>
        <v>123373.11</v>
      </c>
      <c r="Q269" s="15">
        <f>SUM(Data_sheet_PTD!$N269:Q269)</f>
        <v>178795.59</v>
      </c>
      <c r="R269" s="15">
        <f>SUM(Data_sheet_PTD!$N269:R269)</f>
        <v>238342.41999999998</v>
      </c>
      <c r="S269" s="15">
        <f>SUM(Data_sheet_PTD!$N269:S269)</f>
        <v>298810.09999999998</v>
      </c>
      <c r="T269" s="15">
        <f>SUM(Data_sheet_PTD!$N269:T269)</f>
        <v>359637.63999999996</v>
      </c>
      <c r="U269" s="15">
        <f>SUM(Data_sheet_PTD!$N269:U269)</f>
        <v>416770.75999999995</v>
      </c>
      <c r="V269" s="15">
        <f>SUM(Data_sheet_PTD!$N269:V269)</f>
        <v>463403.49999999994</v>
      </c>
      <c r="W269" s="15">
        <f>SUM(Data_sheet_PTD!$N269:W269)</f>
        <v>501534.92999999993</v>
      </c>
      <c r="X269" s="15">
        <f>SUM(Data_sheet_PTD!$N269:X269)</f>
        <v>534374.19999999995</v>
      </c>
      <c r="Y269" s="15">
        <f>SUM(Data_sheet_PTD!$N269:Y269)</f>
        <v>568388.86</v>
      </c>
      <c r="Z269" s="16"/>
      <c r="AA269" s="15">
        <f>SUM(Data_sheet_PTD!$AA269:AA269)</f>
        <v>32957.22</v>
      </c>
      <c r="AB269" s="15">
        <f>SUM(Data_sheet_PTD!$AA269:AB269)</f>
        <v>77507.44</v>
      </c>
      <c r="AC269" s="15">
        <f>SUM(Data_sheet_PTD!$AA269:AC269)</f>
        <v>137668.37</v>
      </c>
      <c r="AD269" s="15">
        <f>SUM(Data_sheet_PTD!$AA269:AD269)</f>
        <v>200806.93</v>
      </c>
      <c r="AE269" s="15">
        <f>SUM(Data_sheet_PTD!$AA269:AE269)</f>
        <v>271816.81</v>
      </c>
      <c r="AF269" s="15">
        <f>SUM(Data_sheet_PTD!$AA269:AF269)</f>
        <v>348233.26</v>
      </c>
      <c r="AG269" s="15">
        <f>SUM(Data_sheet_PTD!$AA269:AG269)</f>
        <v>414023.16000000003</v>
      </c>
      <c r="AH269" s="15">
        <f>SUM(Data_sheet_PTD!$AA269:AH269)</f>
        <v>484834.12000000005</v>
      </c>
      <c r="AI269" s="15">
        <f>SUM(Data_sheet_PTD!$AA269:AI269)</f>
        <v>542149.37000000011</v>
      </c>
      <c r="AJ269" s="15">
        <f>SUM(Data_sheet_PTD!$AA269:AJ269)</f>
        <v>596234.62000000011</v>
      </c>
      <c r="AK269" s="15">
        <f>SUM(Data_sheet_PTD!$AA269:AK269)</f>
        <v>640033.30000000016</v>
      </c>
      <c r="AL269" s="15">
        <f>SUM(Data_sheet_PTD!$AA269:AL269)</f>
        <v>679113.77000000014</v>
      </c>
      <c r="AM269" s="16"/>
      <c r="AN269" s="15">
        <f>SUM(Data_sheet_PTD!$AN269:AN269)</f>
        <v>41025.300000000003</v>
      </c>
      <c r="AO269" s="15">
        <f>SUM(Data_sheet_PTD!$AN269:AO269)</f>
        <v>88463.18</v>
      </c>
      <c r="AP269" s="15">
        <f>SUM(Data_sheet_PTD!$AN269:AP269)</f>
        <v>155549.24</v>
      </c>
      <c r="AQ269" s="15">
        <f>SUM(Data_sheet_PTD!$AN269:AQ269)</f>
        <v>220862</v>
      </c>
      <c r="AR269" s="15">
        <f>SUM(Data_sheet_PTD!$AN269:AR269)</f>
        <v>293182.01</v>
      </c>
      <c r="AS269" s="15">
        <f>SUM(Data_sheet_PTD!$AN269:AS269)</f>
        <v>366571.83</v>
      </c>
      <c r="AT269" s="15">
        <f>SUM(Data_sheet_PTD!$AN269:AT269)</f>
        <v>437516.39</v>
      </c>
      <c r="AU269" s="15">
        <f>SUM(Data_sheet_PTD!$AN269:AU269)</f>
        <v>514129.23</v>
      </c>
      <c r="AV269" s="15">
        <f>SUM(Data_sheet_PTD!$AN269:AV269)</f>
        <v>571894.18999999994</v>
      </c>
      <c r="AW269" s="15">
        <f>SUM(Data_sheet_PTD!$AN269:AW269)</f>
        <v>626121.09</v>
      </c>
      <c r="AX269" s="15">
        <f>SUM(Data_sheet_PTD!$AN269:AX269)</f>
        <v>674015.01</v>
      </c>
      <c r="AY269" s="15">
        <f>SUM(Data_sheet_PTD!$AN269:AY269)</f>
        <v>717259.12</v>
      </c>
      <c r="AZ269" s="16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17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3"/>
      <c r="DA269" s="15">
        <f>SUM(Data_sheet_PTD!DA269:$DA269)</f>
        <v>8068.0799999999981</v>
      </c>
      <c r="DB269" s="15">
        <f>SUM(Data_sheet_PTD!$DA269:DB269)</f>
        <v>10955.739999999994</v>
      </c>
      <c r="DC269" s="15">
        <f>SUM(Data_sheet_PTD!$DA269:DC269)</f>
        <v>17880.869999999995</v>
      </c>
      <c r="DD269" s="15">
        <f>SUM(Data_sheet_PTD!$DA269:DD269)</f>
        <v>20055.07</v>
      </c>
      <c r="DE269" s="15">
        <f>SUM(Data_sheet_PTD!$DA269:DE269)</f>
        <v>21365.199999999993</v>
      </c>
      <c r="DF269" s="15">
        <f>SUM(Data_sheet_PTD!$DA269:DF269)</f>
        <v>18338.570000000003</v>
      </c>
      <c r="DG269" s="15">
        <f>SUM(Data_sheet_PTD!$DA269:DG269)</f>
        <v>23493.230000000003</v>
      </c>
      <c r="DH269" s="15">
        <f>SUM(Data_sheet_PTD!$DA269:DH269)</f>
        <v>29295.109999999993</v>
      </c>
      <c r="DI269" s="15">
        <f>SUM(Data_sheet_PTD!$DA269:DI269)</f>
        <v>29744.82</v>
      </c>
      <c r="DJ269" s="15">
        <f>SUM(Data_sheet_PTD!$DA269:DJ269)</f>
        <v>28314.675797101459</v>
      </c>
      <c r="DK269" s="15">
        <f>SUM(Data_sheet_PTD!$DA269:DK269)</f>
        <v>31021.686231884072</v>
      </c>
      <c r="DL269" s="15">
        <f>SUM(Data_sheet_PTD!$DA269:DL269)</f>
        <v>33931.873768115955</v>
      </c>
      <c r="DM269" s="13"/>
      <c r="DN269" s="15">
        <f>SUM(Data_sheet_PTD!$DN269:DN269)</f>
        <v>0</v>
      </c>
      <c r="DO269" s="15">
        <f>SUM(Data_sheet_PTD!$DN269:DO269)</f>
        <v>0</v>
      </c>
      <c r="DP269" s="15">
        <f>SUM(Data_sheet_PTD!$DN269:DP269)</f>
        <v>0</v>
      </c>
      <c r="DQ269" s="15">
        <f>SUM(Data_sheet_PTD!$DN269:DQ269)</f>
        <v>0</v>
      </c>
      <c r="DR269" s="15">
        <f>SUM(Data_sheet_PTD!$DN269:DR269)</f>
        <v>0</v>
      </c>
      <c r="DS269" s="15">
        <f>SUM(Data_sheet_PTD!$DN269:DS269)</f>
        <v>0</v>
      </c>
      <c r="DT269" s="15">
        <f>SUM(Data_sheet_PTD!$DN269:DT269)</f>
        <v>0</v>
      </c>
      <c r="DU269" s="15">
        <f>SUM(Data_sheet_PTD!$DN269:DU269)</f>
        <v>0</v>
      </c>
      <c r="DV269" s="15">
        <f>SUM(Data_sheet_PTD!$DN269:DV269)</f>
        <v>0</v>
      </c>
      <c r="DW269" s="15">
        <f>SUM(Data_sheet_PTD!$DN269:DW269)</f>
        <v>1571.7942028985437</v>
      </c>
      <c r="DX269" s="15">
        <f>SUM(Data_sheet_PTD!$DN269:DX269)</f>
        <v>2960.0237681159288</v>
      </c>
      <c r="DY269" s="15">
        <f>SUM(Data_sheet_PTD!$DN269:DY269)</f>
        <v>4213.4762318840385</v>
      </c>
      <c r="DZ269" s="13"/>
      <c r="EB269" s="22">
        <f t="shared" si="31"/>
        <v>0</v>
      </c>
      <c r="EC269" s="22">
        <f t="shared" si="31"/>
        <v>0</v>
      </c>
      <c r="ED269" s="22">
        <f t="shared" si="31"/>
        <v>0</v>
      </c>
      <c r="EE269" s="22">
        <f t="shared" si="30"/>
        <v>0</v>
      </c>
      <c r="EF269" s="22">
        <f t="shared" si="30"/>
        <v>0</v>
      </c>
      <c r="EG269" s="22">
        <f t="shared" si="30"/>
        <v>0</v>
      </c>
      <c r="EH269" s="22">
        <f t="shared" si="30"/>
        <v>0</v>
      </c>
      <c r="EI269" s="22">
        <f t="shared" si="30"/>
        <v>-6.5483618527650833E-11</v>
      </c>
      <c r="EJ269" s="22">
        <f t="shared" si="30"/>
        <v>-1.673470251262188E-10</v>
      </c>
      <c r="EK269" s="22">
        <f t="shared" si="24"/>
        <v>-1.4915713109076023E-10</v>
      </c>
      <c r="EL269" s="22">
        <f t="shared" si="24"/>
        <v>-1.5279510989785194E-10</v>
      </c>
      <c r="EM269" s="22">
        <f t="shared" si="24"/>
        <v>-1.3096723705530167E-10</v>
      </c>
    </row>
    <row r="270" spans="12:143" x14ac:dyDescent="0.3">
      <c r="M270" t="s">
        <v>243</v>
      </c>
      <c r="N270" s="15">
        <f>SUM(Data_sheet_PTD!$N270:N270)</f>
        <v>50827.47</v>
      </c>
      <c r="O270" s="15">
        <f>SUM(Data_sheet_PTD!$N270:O270)</f>
        <v>98601.65</v>
      </c>
      <c r="P270" s="15">
        <f>SUM(Data_sheet_PTD!$N270:P270)</f>
        <v>172940.74</v>
      </c>
      <c r="Q270" s="15">
        <f>SUM(Data_sheet_PTD!$N270:Q270)</f>
        <v>247999.13</v>
      </c>
      <c r="R270" s="15">
        <f>SUM(Data_sheet_PTD!$N270:R270)</f>
        <v>330268.92</v>
      </c>
      <c r="S270" s="15">
        <f>SUM(Data_sheet_PTD!$N270:S270)</f>
        <v>421103.32999999996</v>
      </c>
      <c r="T270" s="15">
        <f>SUM(Data_sheet_PTD!$N270:T270)</f>
        <v>513340.51999999996</v>
      </c>
      <c r="U270" s="15">
        <f>SUM(Data_sheet_PTD!$N270:U270)</f>
        <v>593388.24</v>
      </c>
      <c r="V270" s="15">
        <f>SUM(Data_sheet_PTD!$N270:V270)</f>
        <v>657714.42000000004</v>
      </c>
      <c r="W270" s="15">
        <f>SUM(Data_sheet_PTD!$N270:W270)</f>
        <v>709340.87</v>
      </c>
      <c r="X270" s="15">
        <f>SUM(Data_sheet_PTD!$N270:X270)</f>
        <v>752743.42</v>
      </c>
      <c r="Y270" s="15">
        <f>SUM(Data_sheet_PTD!$N270:Y270)</f>
        <v>795025.73</v>
      </c>
      <c r="Z270" s="16"/>
      <c r="AA270" s="15">
        <f>SUM(Data_sheet_PTD!$AA270:AA270)</f>
        <v>41089.410000000003</v>
      </c>
      <c r="AB270" s="15">
        <f>SUM(Data_sheet_PTD!$AA270:AB270)</f>
        <v>107002.52</v>
      </c>
      <c r="AC270" s="15">
        <f>SUM(Data_sheet_PTD!$AA270:AC270)</f>
        <v>201144.44</v>
      </c>
      <c r="AD270" s="15">
        <f>SUM(Data_sheet_PTD!$AA270:AD270)</f>
        <v>293894.03000000003</v>
      </c>
      <c r="AE270" s="15">
        <f>SUM(Data_sheet_PTD!$AA270:AE270)</f>
        <v>389601.77</v>
      </c>
      <c r="AF270" s="15">
        <f>SUM(Data_sheet_PTD!$AA270:AF270)</f>
        <v>489226.73000000004</v>
      </c>
      <c r="AG270" s="15">
        <f>SUM(Data_sheet_PTD!$AA270:AG270)</f>
        <v>576887.14</v>
      </c>
      <c r="AH270" s="15">
        <f>SUM(Data_sheet_PTD!$AA270:AH270)</f>
        <v>664239.58000000007</v>
      </c>
      <c r="AI270" s="15">
        <f>SUM(Data_sheet_PTD!$AA270:AI270)</f>
        <v>743741.58000000007</v>
      </c>
      <c r="AJ270" s="15">
        <f>SUM(Data_sheet_PTD!$AA270:AJ270)</f>
        <v>812920.26</v>
      </c>
      <c r="AK270" s="15">
        <f>SUM(Data_sheet_PTD!$AA270:AK270)</f>
        <v>869786.18</v>
      </c>
      <c r="AL270" s="15">
        <f>SUM(Data_sheet_PTD!$AA270:AL270)</f>
        <v>915840.35000000009</v>
      </c>
      <c r="AM270" s="16"/>
      <c r="AN270" s="15">
        <f>SUM(Data_sheet_PTD!$AN270:AN270)</f>
        <v>47376.6</v>
      </c>
      <c r="AO270" s="15">
        <f>SUM(Data_sheet_PTD!$AN270:AO270)</f>
        <v>110773.41</v>
      </c>
      <c r="AP270" s="15">
        <f>SUM(Data_sheet_PTD!$AN270:AP270)</f>
        <v>214064.32</v>
      </c>
      <c r="AQ270" s="15">
        <f>SUM(Data_sheet_PTD!$AN270:AQ270)</f>
        <v>295428.03000000003</v>
      </c>
      <c r="AR270" s="15">
        <f>SUM(Data_sheet_PTD!$AN270:AR270)</f>
        <v>400144.14</v>
      </c>
      <c r="AS270" s="15">
        <f>SUM(Data_sheet_PTD!$AN270:AS270)</f>
        <v>500488.10000000003</v>
      </c>
      <c r="AT270" s="15">
        <f>SUM(Data_sheet_PTD!$AN270:AT270)</f>
        <v>595415.57000000007</v>
      </c>
      <c r="AU270" s="15">
        <f>SUM(Data_sheet_PTD!$AN270:AU270)</f>
        <v>697291.3600000001</v>
      </c>
      <c r="AV270" s="15">
        <f>SUM(Data_sheet_PTD!$AN270:AV270)</f>
        <v>784375.03000000014</v>
      </c>
      <c r="AW270" s="15">
        <f>SUM(Data_sheet_PTD!$AN270:AW270)</f>
        <v>864942.71000000008</v>
      </c>
      <c r="AX270" s="15">
        <f>SUM(Data_sheet_PTD!$AN270:AX270)</f>
        <v>929023.4800000001</v>
      </c>
      <c r="AY270" s="15">
        <f>SUM(Data_sheet_PTD!$AN270:AY270)</f>
        <v>980040.77000000014</v>
      </c>
      <c r="AZ270" s="16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17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3"/>
      <c r="DA270" s="15">
        <f>SUM(Data_sheet_PTD!DA270:$DA270)</f>
        <v>6287.1899999999951</v>
      </c>
      <c r="DB270" s="15">
        <f>SUM(Data_sheet_PTD!$DA270:DB270)</f>
        <v>3770.8900000000012</v>
      </c>
      <c r="DC270" s="15">
        <f>SUM(Data_sheet_PTD!$DA270:DC270)</f>
        <v>12919.880000000017</v>
      </c>
      <c r="DD270" s="15">
        <f>SUM(Data_sheet_PTD!$DA270:DD270)</f>
        <v>1534.0000000000182</v>
      </c>
      <c r="DE270" s="15">
        <f>SUM(Data_sheet_PTD!$DA270:DE270)</f>
        <v>10542.370000000024</v>
      </c>
      <c r="DF270" s="15">
        <f>SUM(Data_sheet_PTD!$DA270:DF270)</f>
        <v>11261.370000000035</v>
      </c>
      <c r="DG270" s="15">
        <f>SUM(Data_sheet_PTD!$DA270:DG270)</f>
        <v>21362.085820895554</v>
      </c>
      <c r="DH270" s="15">
        <f>SUM(Data_sheet_PTD!$DA270:DH270)</f>
        <v>38926.504179104493</v>
      </c>
      <c r="DI270" s="15">
        <f>SUM(Data_sheet_PTD!$DA270:DI270)</f>
        <v>49107.686716417906</v>
      </c>
      <c r="DJ270" s="15">
        <f>SUM(Data_sheet_PTD!$DA270:DJ270)</f>
        <v>60496.686716417898</v>
      </c>
      <c r="DK270" s="15">
        <f>SUM(Data_sheet_PTD!$DA270:DK270)</f>
        <v>67711.53671641789</v>
      </c>
      <c r="DL270" s="15">
        <f>SUM(Data_sheet_PTD!$DA270:DL270)</f>
        <v>72674.656716417885</v>
      </c>
      <c r="DM270" s="13"/>
      <c r="DN270" s="15">
        <f>SUM(Data_sheet_PTD!$DN270:DN270)</f>
        <v>0</v>
      </c>
      <c r="DO270" s="15">
        <f>SUM(Data_sheet_PTD!$DN270:DO270)</f>
        <v>0</v>
      </c>
      <c r="DP270" s="15">
        <f>SUM(Data_sheet_PTD!$DN270:DP270)</f>
        <v>0</v>
      </c>
      <c r="DQ270" s="15">
        <f>SUM(Data_sheet_PTD!$DN270:DQ270)</f>
        <v>0</v>
      </c>
      <c r="DR270" s="15">
        <f>SUM(Data_sheet_PTD!$DN270:DR270)</f>
        <v>0</v>
      </c>
      <c r="DS270" s="15">
        <f>SUM(Data_sheet_PTD!$DN270:DS270)</f>
        <v>0</v>
      </c>
      <c r="DT270" s="15">
        <f>SUM(Data_sheet_PTD!$DN270:DT270)</f>
        <v>-2833.6558208955094</v>
      </c>
      <c r="DU270" s="15">
        <f>SUM(Data_sheet_PTD!$DN270:DU270)</f>
        <v>-5874.7241791044507</v>
      </c>
      <c r="DV270" s="15">
        <f>SUM(Data_sheet_PTD!$DN270:DV270)</f>
        <v>-8474.2367164178722</v>
      </c>
      <c r="DW270" s="15">
        <f>SUM(Data_sheet_PTD!$DN270:DW270)</f>
        <v>-8474.2367164178722</v>
      </c>
      <c r="DX270" s="15">
        <f>SUM(Data_sheet_PTD!$DN270:DX270)</f>
        <v>-8474.2367164178722</v>
      </c>
      <c r="DY270" s="15">
        <f>SUM(Data_sheet_PTD!$DN270:DY270)</f>
        <v>-8474.2367164178722</v>
      </c>
      <c r="DZ270" s="13"/>
      <c r="EB270" s="22">
        <f t="shared" si="31"/>
        <v>0</v>
      </c>
      <c r="EC270" s="22">
        <f t="shared" si="31"/>
        <v>0</v>
      </c>
      <c r="ED270" s="22">
        <f t="shared" si="31"/>
        <v>0</v>
      </c>
      <c r="EE270" s="22">
        <f t="shared" si="30"/>
        <v>-1.8189894035458565E-11</v>
      </c>
      <c r="EF270" s="22">
        <f t="shared" si="30"/>
        <v>-2.9103830456733704E-11</v>
      </c>
      <c r="EG270" s="22">
        <f t="shared" si="30"/>
        <v>-4.0017766878008842E-11</v>
      </c>
      <c r="EH270" s="22">
        <f t="shared" si="30"/>
        <v>0</v>
      </c>
      <c r="EI270" s="22">
        <f t="shared" si="30"/>
        <v>0</v>
      </c>
      <c r="EJ270" s="22">
        <f t="shared" si="30"/>
        <v>0</v>
      </c>
      <c r="EK270" s="22">
        <f t="shared" si="24"/>
        <v>0</v>
      </c>
      <c r="EL270" s="22">
        <f t="shared" si="24"/>
        <v>0</v>
      </c>
      <c r="EM270" s="22">
        <f t="shared" si="24"/>
        <v>0</v>
      </c>
    </row>
    <row r="271" spans="12:143" x14ac:dyDescent="0.3">
      <c r="M271" t="s">
        <v>352</v>
      </c>
      <c r="N271" s="15">
        <f>SUM(Data_sheet_PTD!$N271:N271)</f>
        <v>0</v>
      </c>
      <c r="O271" s="15">
        <f>SUM(Data_sheet_PTD!$N271:O271)</f>
        <v>0</v>
      </c>
      <c r="P271" s="15">
        <f>SUM(Data_sheet_PTD!$N271:P271)</f>
        <v>0</v>
      </c>
      <c r="Q271" s="15">
        <f>SUM(Data_sheet_PTD!$N271:Q271)</f>
        <v>0</v>
      </c>
      <c r="R271" s="15">
        <f>SUM(Data_sheet_PTD!$N271:R271)</f>
        <v>0</v>
      </c>
      <c r="S271" s="15">
        <f>SUM(Data_sheet_PTD!$N271:S271)</f>
        <v>0</v>
      </c>
      <c r="T271" s="15">
        <f>SUM(Data_sheet_PTD!$N271:T271)</f>
        <v>0</v>
      </c>
      <c r="U271" s="15">
        <f>SUM(Data_sheet_PTD!$N271:U271)</f>
        <v>0</v>
      </c>
      <c r="V271" s="15">
        <f>SUM(Data_sheet_PTD!$N271:V271)</f>
        <v>0</v>
      </c>
      <c r="W271" s="15">
        <f>SUM(Data_sheet_PTD!$N271:W271)</f>
        <v>0</v>
      </c>
      <c r="X271" s="15">
        <f>SUM(Data_sheet_PTD!$N271:X271)</f>
        <v>0</v>
      </c>
      <c r="Y271" s="15">
        <f>SUM(Data_sheet_PTD!$N271:Y271)</f>
        <v>0</v>
      </c>
      <c r="Z271" s="16"/>
      <c r="AA271" s="15">
        <f>SUM(Data_sheet_PTD!$AA271:AA271)</f>
        <v>0</v>
      </c>
      <c r="AB271" s="15">
        <f>SUM(Data_sheet_PTD!$AA271:AB271)</f>
        <v>0</v>
      </c>
      <c r="AC271" s="15">
        <f>SUM(Data_sheet_PTD!$AA271:AC271)</f>
        <v>0</v>
      </c>
      <c r="AD271" s="15">
        <f>SUM(Data_sheet_PTD!$AA271:AD271)</f>
        <v>0</v>
      </c>
      <c r="AE271" s="15">
        <f>SUM(Data_sheet_PTD!$AA271:AE271)</f>
        <v>0</v>
      </c>
      <c r="AF271" s="15">
        <f>SUM(Data_sheet_PTD!$AA271:AF271)</f>
        <v>0</v>
      </c>
      <c r="AG271" s="15">
        <f>SUM(Data_sheet_PTD!$AA271:AG271)</f>
        <v>0</v>
      </c>
      <c r="AH271" s="15">
        <f>SUM(Data_sheet_PTD!$AA271:AH271)</f>
        <v>0</v>
      </c>
      <c r="AI271" s="15">
        <f>SUM(Data_sheet_PTD!$AA271:AI271)</f>
        <v>0</v>
      </c>
      <c r="AJ271" s="15">
        <f>SUM(Data_sheet_PTD!$AA271:AJ271)</f>
        <v>0</v>
      </c>
      <c r="AK271" s="15">
        <f>SUM(Data_sheet_PTD!$AA271:AK271)</f>
        <v>0</v>
      </c>
      <c r="AL271" s="15">
        <f>SUM(Data_sheet_PTD!$AA271:AL271)</f>
        <v>0</v>
      </c>
      <c r="AM271" s="16"/>
      <c r="AN271" s="15">
        <f>SUM(Data_sheet_PTD!$AN271:AN271)</f>
        <v>0</v>
      </c>
      <c r="AO271" s="15">
        <f>SUM(Data_sheet_PTD!$AN271:AO271)</f>
        <v>0</v>
      </c>
      <c r="AP271" s="15">
        <f>SUM(Data_sheet_PTD!$AN271:AP271)</f>
        <v>0</v>
      </c>
      <c r="AQ271" s="15">
        <f>SUM(Data_sheet_PTD!$AN271:AQ271)</f>
        <v>0</v>
      </c>
      <c r="AR271" s="15">
        <f>SUM(Data_sheet_PTD!$AN271:AR271)</f>
        <v>0</v>
      </c>
      <c r="AS271" s="15">
        <f>SUM(Data_sheet_PTD!$AN271:AS271)</f>
        <v>0</v>
      </c>
      <c r="AT271" s="15">
        <f>SUM(Data_sheet_PTD!$AN271:AT271)</f>
        <v>0</v>
      </c>
      <c r="AU271" s="15">
        <f>SUM(Data_sheet_PTD!$AN271:AU271)</f>
        <v>0</v>
      </c>
      <c r="AV271" s="15">
        <f>SUM(Data_sheet_PTD!$AN271:AV271)</f>
        <v>0</v>
      </c>
      <c r="AW271" s="15">
        <f>SUM(Data_sheet_PTD!$AN271:AW271)</f>
        <v>0</v>
      </c>
      <c r="AX271" s="15">
        <f>SUM(Data_sheet_PTD!$AN271:AX271)</f>
        <v>0</v>
      </c>
      <c r="AY271" s="15">
        <f>SUM(Data_sheet_PTD!$AN271:AY271)</f>
        <v>0</v>
      </c>
      <c r="AZ271" s="16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17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3"/>
      <c r="DA271" s="15">
        <f>SUM(Data_sheet_PTD!DA271:$DA271)</f>
        <v>0</v>
      </c>
      <c r="DB271" s="15">
        <f>SUM(Data_sheet_PTD!$DA271:DB271)</f>
        <v>0</v>
      </c>
      <c r="DC271" s="15">
        <f>SUM(Data_sheet_PTD!$DA271:DC271)</f>
        <v>0</v>
      </c>
      <c r="DD271" s="15">
        <f>SUM(Data_sheet_PTD!$DA271:DD271)</f>
        <v>0</v>
      </c>
      <c r="DE271" s="15">
        <f>SUM(Data_sheet_PTD!$DA271:DE271)</f>
        <v>0</v>
      </c>
      <c r="DF271" s="15">
        <f>SUM(Data_sheet_PTD!$DA271:DF271)</f>
        <v>0</v>
      </c>
      <c r="DG271" s="15">
        <f>SUM(Data_sheet_PTD!$DA271:DG271)</f>
        <v>0</v>
      </c>
      <c r="DH271" s="15">
        <f>SUM(Data_sheet_PTD!$DA271:DH271)</f>
        <v>0</v>
      </c>
      <c r="DI271" s="15">
        <f>SUM(Data_sheet_PTD!$DA271:DI271)</f>
        <v>0</v>
      </c>
      <c r="DJ271" s="15">
        <f>SUM(Data_sheet_PTD!$DA271:DJ271)</f>
        <v>0</v>
      </c>
      <c r="DK271" s="15">
        <f>SUM(Data_sheet_PTD!$DA271:DK271)</f>
        <v>0</v>
      </c>
      <c r="DL271" s="15">
        <f>SUM(Data_sheet_PTD!$DA271:DL271)</f>
        <v>0</v>
      </c>
      <c r="DM271" s="13"/>
      <c r="DN271" s="15">
        <f>SUM(Data_sheet_PTD!$DN271:DN271)</f>
        <v>0</v>
      </c>
      <c r="DO271" s="15">
        <f>SUM(Data_sheet_PTD!$DN271:DO271)</f>
        <v>0</v>
      </c>
      <c r="DP271" s="15">
        <f>SUM(Data_sheet_PTD!$DN271:DP271)</f>
        <v>0</v>
      </c>
      <c r="DQ271" s="15">
        <f>SUM(Data_sheet_PTD!$DN271:DQ271)</f>
        <v>0</v>
      </c>
      <c r="DR271" s="15">
        <f>SUM(Data_sheet_PTD!$DN271:DR271)</f>
        <v>0</v>
      </c>
      <c r="DS271" s="15">
        <f>SUM(Data_sheet_PTD!$DN271:DS271)</f>
        <v>0</v>
      </c>
      <c r="DT271" s="15">
        <f>SUM(Data_sheet_PTD!$DN271:DT271)</f>
        <v>0</v>
      </c>
      <c r="DU271" s="15">
        <f>SUM(Data_sheet_PTD!$DN271:DU271)</f>
        <v>0</v>
      </c>
      <c r="DV271" s="15">
        <f>SUM(Data_sheet_PTD!$DN271:DV271)</f>
        <v>0</v>
      </c>
      <c r="DW271" s="15">
        <f>SUM(Data_sheet_PTD!$DN271:DW271)</f>
        <v>0</v>
      </c>
      <c r="DX271" s="15">
        <f>SUM(Data_sheet_PTD!$DN271:DX271)</f>
        <v>0</v>
      </c>
      <c r="DY271" s="15">
        <f>SUM(Data_sheet_PTD!$DN271:DY271)</f>
        <v>0</v>
      </c>
      <c r="DZ271" s="13"/>
      <c r="EB271" s="22">
        <f t="shared" si="31"/>
        <v>0</v>
      </c>
      <c r="EC271" s="22">
        <f t="shared" si="31"/>
        <v>0</v>
      </c>
      <c r="ED271" s="22">
        <f t="shared" si="31"/>
        <v>0</v>
      </c>
      <c r="EE271" s="22">
        <f t="shared" si="30"/>
        <v>0</v>
      </c>
      <c r="EF271" s="22">
        <f t="shared" si="30"/>
        <v>0</v>
      </c>
      <c r="EG271" s="22">
        <f t="shared" si="30"/>
        <v>0</v>
      </c>
      <c r="EH271" s="22">
        <f t="shared" si="30"/>
        <v>0</v>
      </c>
      <c r="EI271" s="22">
        <f t="shared" si="30"/>
        <v>0</v>
      </c>
      <c r="EJ271" s="22">
        <f t="shared" si="30"/>
        <v>0</v>
      </c>
      <c r="EK271" s="22">
        <f t="shared" si="24"/>
        <v>0</v>
      </c>
      <c r="EL271" s="22">
        <f t="shared" si="24"/>
        <v>0</v>
      </c>
      <c r="EM271" s="22">
        <f t="shared" si="24"/>
        <v>0</v>
      </c>
    </row>
    <row r="272" spans="12:143" x14ac:dyDescent="0.3">
      <c r="M272" t="s">
        <v>244</v>
      </c>
      <c r="N272" s="15">
        <f>SUM(Data_sheet_PTD!$N272:N272)</f>
        <v>0</v>
      </c>
      <c r="O272" s="15">
        <f>SUM(Data_sheet_PTD!$N272:O272)</f>
        <v>0</v>
      </c>
      <c r="P272" s="15">
        <f>SUM(Data_sheet_PTD!$N272:P272)</f>
        <v>0</v>
      </c>
      <c r="Q272" s="15">
        <f>SUM(Data_sheet_PTD!$N272:Q272)</f>
        <v>0</v>
      </c>
      <c r="R272" s="15">
        <f>SUM(Data_sheet_PTD!$N272:R272)</f>
        <v>0</v>
      </c>
      <c r="S272" s="15">
        <f>SUM(Data_sheet_PTD!$N272:S272)</f>
        <v>0</v>
      </c>
      <c r="T272" s="15">
        <f>SUM(Data_sheet_PTD!$N272:T272)</f>
        <v>0</v>
      </c>
      <c r="U272" s="15">
        <f>SUM(Data_sheet_PTD!$N272:U272)</f>
        <v>0</v>
      </c>
      <c r="V272" s="15">
        <f>SUM(Data_sheet_PTD!$N272:V272)</f>
        <v>0</v>
      </c>
      <c r="W272" s="15">
        <f>SUM(Data_sheet_PTD!$N272:W272)</f>
        <v>0</v>
      </c>
      <c r="X272" s="15">
        <f>SUM(Data_sheet_PTD!$N272:X272)</f>
        <v>0</v>
      </c>
      <c r="Y272" s="15">
        <f>SUM(Data_sheet_PTD!$N272:Y272)</f>
        <v>0</v>
      </c>
      <c r="Z272" s="16"/>
      <c r="AA272" s="15">
        <f>SUM(Data_sheet_PTD!$AA272:AA272)</f>
        <v>0</v>
      </c>
      <c r="AB272" s="15">
        <f>SUM(Data_sheet_PTD!$AA272:AB272)</f>
        <v>0</v>
      </c>
      <c r="AC272" s="15">
        <f>SUM(Data_sheet_PTD!$AA272:AC272)</f>
        <v>0</v>
      </c>
      <c r="AD272" s="15">
        <f>SUM(Data_sheet_PTD!$AA272:AD272)</f>
        <v>0</v>
      </c>
      <c r="AE272" s="15">
        <f>SUM(Data_sheet_PTD!$AA272:AE272)</f>
        <v>0</v>
      </c>
      <c r="AF272" s="15">
        <f>SUM(Data_sheet_PTD!$AA272:AF272)</f>
        <v>0</v>
      </c>
      <c r="AG272" s="15">
        <f>SUM(Data_sheet_PTD!$AA272:AG272)</f>
        <v>0</v>
      </c>
      <c r="AH272" s="15">
        <f>SUM(Data_sheet_PTD!$AA272:AH272)</f>
        <v>0</v>
      </c>
      <c r="AI272" s="15">
        <f>SUM(Data_sheet_PTD!$AA272:AI272)</f>
        <v>0</v>
      </c>
      <c r="AJ272" s="15">
        <f>SUM(Data_sheet_PTD!$AA272:AJ272)</f>
        <v>0</v>
      </c>
      <c r="AK272" s="15">
        <f>SUM(Data_sheet_PTD!$AA272:AK272)</f>
        <v>0</v>
      </c>
      <c r="AL272" s="15">
        <f>SUM(Data_sheet_PTD!$AA272:AL272)</f>
        <v>0</v>
      </c>
      <c r="AM272" s="16"/>
      <c r="AN272" s="15">
        <f>SUM(Data_sheet_PTD!$AN272:AN272)</f>
        <v>0</v>
      </c>
      <c r="AO272" s="15">
        <f>SUM(Data_sheet_PTD!$AN272:AO272)</f>
        <v>0</v>
      </c>
      <c r="AP272" s="15">
        <f>SUM(Data_sheet_PTD!$AN272:AP272)</f>
        <v>0</v>
      </c>
      <c r="AQ272" s="15">
        <f>SUM(Data_sheet_PTD!$AN272:AQ272)</f>
        <v>0</v>
      </c>
      <c r="AR272" s="15">
        <f>SUM(Data_sheet_PTD!$AN272:AR272)</f>
        <v>0</v>
      </c>
      <c r="AS272" s="15">
        <f>SUM(Data_sheet_PTD!$AN272:AS272)</f>
        <v>0</v>
      </c>
      <c r="AT272" s="15">
        <f>SUM(Data_sheet_PTD!$AN272:AT272)</f>
        <v>0</v>
      </c>
      <c r="AU272" s="15">
        <f>SUM(Data_sheet_PTD!$AN272:AU272)</f>
        <v>0</v>
      </c>
      <c r="AV272" s="15">
        <f>SUM(Data_sheet_PTD!$AN272:AV272)</f>
        <v>0</v>
      </c>
      <c r="AW272" s="15">
        <f>SUM(Data_sheet_PTD!$AN272:AW272)</f>
        <v>0</v>
      </c>
      <c r="AX272" s="15">
        <f>SUM(Data_sheet_PTD!$AN272:AX272)</f>
        <v>0</v>
      </c>
      <c r="AY272" s="15">
        <f>SUM(Data_sheet_PTD!$AN272:AY272)</f>
        <v>0</v>
      </c>
      <c r="AZ272" s="16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17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3"/>
      <c r="DA272" s="15">
        <f>SUM(Data_sheet_PTD!DA272:$DA272)</f>
        <v>0</v>
      </c>
      <c r="DB272" s="15">
        <f>SUM(Data_sheet_PTD!$DA272:DB272)</f>
        <v>0</v>
      </c>
      <c r="DC272" s="15">
        <f>SUM(Data_sheet_PTD!$DA272:DC272)</f>
        <v>0</v>
      </c>
      <c r="DD272" s="15">
        <f>SUM(Data_sheet_PTD!$DA272:DD272)</f>
        <v>0</v>
      </c>
      <c r="DE272" s="15">
        <f>SUM(Data_sheet_PTD!$DA272:DE272)</f>
        <v>0</v>
      </c>
      <c r="DF272" s="15">
        <f>SUM(Data_sheet_PTD!$DA272:DF272)</f>
        <v>0</v>
      </c>
      <c r="DG272" s="15">
        <f>SUM(Data_sheet_PTD!$DA272:DG272)</f>
        <v>0</v>
      </c>
      <c r="DH272" s="15">
        <f>SUM(Data_sheet_PTD!$DA272:DH272)</f>
        <v>0</v>
      </c>
      <c r="DI272" s="15">
        <f>SUM(Data_sheet_PTD!$DA272:DI272)</f>
        <v>0</v>
      </c>
      <c r="DJ272" s="15">
        <f>SUM(Data_sheet_PTD!$DA272:DJ272)</f>
        <v>0</v>
      </c>
      <c r="DK272" s="15">
        <f>SUM(Data_sheet_PTD!$DA272:DK272)</f>
        <v>0</v>
      </c>
      <c r="DL272" s="15">
        <f>SUM(Data_sheet_PTD!$DA272:DL272)</f>
        <v>0</v>
      </c>
      <c r="DM272" s="13"/>
      <c r="DN272" s="15">
        <f>SUM(Data_sheet_PTD!$DN272:DN272)</f>
        <v>0</v>
      </c>
      <c r="DO272" s="15">
        <f>SUM(Data_sheet_PTD!$DN272:DO272)</f>
        <v>0</v>
      </c>
      <c r="DP272" s="15">
        <f>SUM(Data_sheet_PTD!$DN272:DP272)</f>
        <v>0</v>
      </c>
      <c r="DQ272" s="15">
        <f>SUM(Data_sheet_PTD!$DN272:DQ272)</f>
        <v>0</v>
      </c>
      <c r="DR272" s="15">
        <f>SUM(Data_sheet_PTD!$DN272:DR272)</f>
        <v>0</v>
      </c>
      <c r="DS272" s="15">
        <f>SUM(Data_sheet_PTD!$DN272:DS272)</f>
        <v>0</v>
      </c>
      <c r="DT272" s="15">
        <f>SUM(Data_sheet_PTD!$DN272:DT272)</f>
        <v>0</v>
      </c>
      <c r="DU272" s="15">
        <f>SUM(Data_sheet_PTD!$DN272:DU272)</f>
        <v>0</v>
      </c>
      <c r="DV272" s="15">
        <f>SUM(Data_sheet_PTD!$DN272:DV272)</f>
        <v>0</v>
      </c>
      <c r="DW272" s="15">
        <f>SUM(Data_sheet_PTD!$DN272:DW272)</f>
        <v>0</v>
      </c>
      <c r="DX272" s="15">
        <f>SUM(Data_sheet_PTD!$DN272:DX272)</f>
        <v>0</v>
      </c>
      <c r="DY272" s="15">
        <f>SUM(Data_sheet_PTD!$DN272:DY272)</f>
        <v>0</v>
      </c>
      <c r="DZ272" s="13"/>
      <c r="EB272" s="22">
        <f t="shared" si="31"/>
        <v>0</v>
      </c>
      <c r="EC272" s="22">
        <f t="shared" si="31"/>
        <v>0</v>
      </c>
      <c r="ED272" s="22">
        <f t="shared" si="31"/>
        <v>0</v>
      </c>
      <c r="EE272" s="22">
        <f t="shared" si="30"/>
        <v>0</v>
      </c>
      <c r="EF272" s="22">
        <f t="shared" si="30"/>
        <v>0</v>
      </c>
      <c r="EG272" s="22">
        <f t="shared" si="30"/>
        <v>0</v>
      </c>
      <c r="EH272" s="22">
        <f t="shared" si="30"/>
        <v>0</v>
      </c>
      <c r="EI272" s="22">
        <f t="shared" si="30"/>
        <v>0</v>
      </c>
      <c r="EJ272" s="22">
        <f t="shared" si="30"/>
        <v>0</v>
      </c>
      <c r="EK272" s="22">
        <f t="shared" si="24"/>
        <v>0</v>
      </c>
      <c r="EL272" s="22">
        <f t="shared" si="24"/>
        <v>0</v>
      </c>
      <c r="EM272" s="22">
        <f t="shared" si="24"/>
        <v>0</v>
      </c>
    </row>
    <row r="273" spans="13:143" x14ac:dyDescent="0.3">
      <c r="M273" t="s">
        <v>245</v>
      </c>
      <c r="N273" s="15">
        <f>SUM(Data_sheet_PTD!$N273:N273)</f>
        <v>0</v>
      </c>
      <c r="O273" s="15">
        <f>SUM(Data_sheet_PTD!$N273:O273)</f>
        <v>0</v>
      </c>
      <c r="P273" s="15">
        <f>SUM(Data_sheet_PTD!$N273:P273)</f>
        <v>0</v>
      </c>
      <c r="Q273" s="15">
        <f>SUM(Data_sheet_PTD!$N273:Q273)</f>
        <v>0</v>
      </c>
      <c r="R273" s="15">
        <f>SUM(Data_sheet_PTD!$N273:R273)</f>
        <v>0</v>
      </c>
      <c r="S273" s="15">
        <f>SUM(Data_sheet_PTD!$N273:S273)</f>
        <v>0</v>
      </c>
      <c r="T273" s="15">
        <f>SUM(Data_sheet_PTD!$N273:T273)</f>
        <v>0</v>
      </c>
      <c r="U273" s="15">
        <f>SUM(Data_sheet_PTD!$N273:U273)</f>
        <v>0</v>
      </c>
      <c r="V273" s="15">
        <f>SUM(Data_sheet_PTD!$N273:V273)</f>
        <v>0</v>
      </c>
      <c r="W273" s="15">
        <f>SUM(Data_sheet_PTD!$N273:W273)</f>
        <v>0</v>
      </c>
      <c r="X273" s="15">
        <f>SUM(Data_sheet_PTD!$N273:X273)</f>
        <v>0</v>
      </c>
      <c r="Y273" s="15">
        <f>SUM(Data_sheet_PTD!$N273:Y273)</f>
        <v>0</v>
      </c>
      <c r="Z273" s="16"/>
      <c r="AA273" s="15">
        <f>SUM(Data_sheet_PTD!$AA273:AA273)</f>
        <v>0</v>
      </c>
      <c r="AB273" s="15">
        <f>SUM(Data_sheet_PTD!$AA273:AB273)</f>
        <v>0</v>
      </c>
      <c r="AC273" s="15">
        <f>SUM(Data_sheet_PTD!$AA273:AC273)</f>
        <v>0</v>
      </c>
      <c r="AD273" s="15">
        <f>SUM(Data_sheet_PTD!$AA273:AD273)</f>
        <v>0</v>
      </c>
      <c r="AE273" s="15">
        <f>SUM(Data_sheet_PTD!$AA273:AE273)</f>
        <v>0</v>
      </c>
      <c r="AF273" s="15">
        <f>SUM(Data_sheet_PTD!$AA273:AF273)</f>
        <v>0</v>
      </c>
      <c r="AG273" s="15">
        <f>SUM(Data_sheet_PTD!$AA273:AG273)</f>
        <v>0</v>
      </c>
      <c r="AH273" s="15">
        <f>SUM(Data_sheet_PTD!$AA273:AH273)</f>
        <v>0</v>
      </c>
      <c r="AI273" s="15">
        <f>SUM(Data_sheet_PTD!$AA273:AI273)</f>
        <v>0</v>
      </c>
      <c r="AJ273" s="15">
        <f>SUM(Data_sheet_PTD!$AA273:AJ273)</f>
        <v>0</v>
      </c>
      <c r="AK273" s="15">
        <f>SUM(Data_sheet_PTD!$AA273:AK273)</f>
        <v>0</v>
      </c>
      <c r="AL273" s="15">
        <f>SUM(Data_sheet_PTD!$AA273:AL273)</f>
        <v>0</v>
      </c>
      <c r="AM273" s="16"/>
      <c r="AN273" s="15">
        <f>SUM(Data_sheet_PTD!$AN273:AN273)</f>
        <v>0</v>
      </c>
      <c r="AO273" s="15">
        <f>SUM(Data_sheet_PTD!$AN273:AO273)</f>
        <v>0</v>
      </c>
      <c r="AP273" s="15">
        <f>SUM(Data_sheet_PTD!$AN273:AP273)</f>
        <v>0</v>
      </c>
      <c r="AQ273" s="15">
        <f>SUM(Data_sheet_PTD!$AN273:AQ273)</f>
        <v>0</v>
      </c>
      <c r="AR273" s="15">
        <f>SUM(Data_sheet_PTD!$AN273:AR273)</f>
        <v>0</v>
      </c>
      <c r="AS273" s="15">
        <f>SUM(Data_sheet_PTD!$AN273:AS273)</f>
        <v>0</v>
      </c>
      <c r="AT273" s="15">
        <f>SUM(Data_sheet_PTD!$AN273:AT273)</f>
        <v>0</v>
      </c>
      <c r="AU273" s="15">
        <f>SUM(Data_sheet_PTD!$AN273:AU273)</f>
        <v>0</v>
      </c>
      <c r="AV273" s="15">
        <f>SUM(Data_sheet_PTD!$AN273:AV273)</f>
        <v>0</v>
      </c>
      <c r="AW273" s="15">
        <f>SUM(Data_sheet_PTD!$AN273:AW273)</f>
        <v>0</v>
      </c>
      <c r="AX273" s="15">
        <f>SUM(Data_sheet_PTD!$AN273:AX273)</f>
        <v>0</v>
      </c>
      <c r="AY273" s="15">
        <f>SUM(Data_sheet_PTD!$AN273:AY273)</f>
        <v>0</v>
      </c>
      <c r="AZ273" s="16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17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3"/>
      <c r="DA273" s="15">
        <f>SUM(Data_sheet_PTD!DA273:$DA273)</f>
        <v>0</v>
      </c>
      <c r="DB273" s="15">
        <f>SUM(Data_sheet_PTD!$DA273:DB273)</f>
        <v>0</v>
      </c>
      <c r="DC273" s="15">
        <f>SUM(Data_sheet_PTD!$DA273:DC273)</f>
        <v>0</v>
      </c>
      <c r="DD273" s="15">
        <f>SUM(Data_sheet_PTD!$DA273:DD273)</f>
        <v>0</v>
      </c>
      <c r="DE273" s="15">
        <f>SUM(Data_sheet_PTD!$DA273:DE273)</f>
        <v>0</v>
      </c>
      <c r="DF273" s="15">
        <f>SUM(Data_sheet_PTD!$DA273:DF273)</f>
        <v>0</v>
      </c>
      <c r="DG273" s="15">
        <f>SUM(Data_sheet_PTD!$DA273:DG273)</f>
        <v>0</v>
      </c>
      <c r="DH273" s="15">
        <f>SUM(Data_sheet_PTD!$DA273:DH273)</f>
        <v>0</v>
      </c>
      <c r="DI273" s="15">
        <f>SUM(Data_sheet_PTD!$DA273:DI273)</f>
        <v>0</v>
      </c>
      <c r="DJ273" s="15">
        <f>SUM(Data_sheet_PTD!$DA273:DJ273)</f>
        <v>0</v>
      </c>
      <c r="DK273" s="15">
        <f>SUM(Data_sheet_PTD!$DA273:DK273)</f>
        <v>0</v>
      </c>
      <c r="DL273" s="15">
        <f>SUM(Data_sheet_PTD!$DA273:DL273)</f>
        <v>0</v>
      </c>
      <c r="DM273" s="13"/>
      <c r="DN273" s="15">
        <f>SUM(Data_sheet_PTD!$DN273:DN273)</f>
        <v>0</v>
      </c>
      <c r="DO273" s="15">
        <f>SUM(Data_sheet_PTD!$DN273:DO273)</f>
        <v>0</v>
      </c>
      <c r="DP273" s="15">
        <f>SUM(Data_sheet_PTD!$DN273:DP273)</f>
        <v>0</v>
      </c>
      <c r="DQ273" s="15">
        <f>SUM(Data_sheet_PTD!$DN273:DQ273)</f>
        <v>0</v>
      </c>
      <c r="DR273" s="15">
        <f>SUM(Data_sheet_PTD!$DN273:DR273)</f>
        <v>0</v>
      </c>
      <c r="DS273" s="15">
        <f>SUM(Data_sheet_PTD!$DN273:DS273)</f>
        <v>0</v>
      </c>
      <c r="DT273" s="15">
        <f>SUM(Data_sheet_PTD!$DN273:DT273)</f>
        <v>0</v>
      </c>
      <c r="DU273" s="15">
        <f>SUM(Data_sheet_PTD!$DN273:DU273)</f>
        <v>0</v>
      </c>
      <c r="DV273" s="15">
        <f>SUM(Data_sheet_PTD!$DN273:DV273)</f>
        <v>0</v>
      </c>
      <c r="DW273" s="15">
        <f>SUM(Data_sheet_PTD!$DN273:DW273)</f>
        <v>0</v>
      </c>
      <c r="DX273" s="15">
        <f>SUM(Data_sheet_PTD!$DN273:DX273)</f>
        <v>0</v>
      </c>
      <c r="DY273" s="15">
        <f>SUM(Data_sheet_PTD!$DN273:DY273)</f>
        <v>0</v>
      </c>
      <c r="DZ273" s="13"/>
      <c r="EB273" s="22">
        <f t="shared" si="31"/>
        <v>0</v>
      </c>
      <c r="EC273" s="22">
        <f t="shared" si="31"/>
        <v>0</v>
      </c>
      <c r="ED273" s="22">
        <f t="shared" si="31"/>
        <v>0</v>
      </c>
      <c r="EE273" s="22">
        <f t="shared" si="30"/>
        <v>0</v>
      </c>
      <c r="EF273" s="22">
        <f t="shared" si="30"/>
        <v>0</v>
      </c>
      <c r="EG273" s="22">
        <f t="shared" si="30"/>
        <v>0</v>
      </c>
      <c r="EH273" s="22">
        <f t="shared" si="30"/>
        <v>0</v>
      </c>
      <c r="EI273" s="22">
        <f t="shared" si="30"/>
        <v>0</v>
      </c>
      <c r="EJ273" s="22">
        <f t="shared" si="30"/>
        <v>0</v>
      </c>
      <c r="EK273" s="22">
        <f t="shared" si="24"/>
        <v>0</v>
      </c>
      <c r="EL273" s="22">
        <f t="shared" si="24"/>
        <v>0</v>
      </c>
      <c r="EM273" s="22">
        <f t="shared" si="24"/>
        <v>0</v>
      </c>
    </row>
    <row r="274" spans="13:143" x14ac:dyDescent="0.3">
      <c r="M274" t="s">
        <v>246</v>
      </c>
      <c r="N274" s="15">
        <f>SUM(Data_sheet_PTD!$N274:N274)</f>
        <v>55563.7</v>
      </c>
      <c r="O274" s="15">
        <f>SUM(Data_sheet_PTD!$N274:O274)</f>
        <v>111570.82999999999</v>
      </c>
      <c r="P274" s="15">
        <f>SUM(Data_sheet_PTD!$N274:P274)</f>
        <v>191461.94999999998</v>
      </c>
      <c r="Q274" s="15">
        <f>SUM(Data_sheet_PTD!$N274:Q274)</f>
        <v>269714.77999999997</v>
      </c>
      <c r="R274" s="15">
        <f>SUM(Data_sheet_PTD!$N274:R274)</f>
        <v>355939.82999999996</v>
      </c>
      <c r="S274" s="15">
        <f>SUM(Data_sheet_PTD!$N274:S274)</f>
        <v>454423.42999999993</v>
      </c>
      <c r="T274" s="15">
        <f>SUM(Data_sheet_PTD!$N274:T274)</f>
        <v>557390.29999999993</v>
      </c>
      <c r="U274" s="15">
        <f>SUM(Data_sheet_PTD!$N274:U274)</f>
        <v>644228.25999999989</v>
      </c>
      <c r="V274" s="15">
        <f>SUM(Data_sheet_PTD!$N274:V274)</f>
        <v>716207.83999999985</v>
      </c>
      <c r="W274" s="15">
        <f>SUM(Data_sheet_PTD!$N274:W274)</f>
        <v>773266.79999999981</v>
      </c>
      <c r="X274" s="15">
        <f>SUM(Data_sheet_PTD!$N274:X274)</f>
        <v>821680.10999999987</v>
      </c>
      <c r="Y274" s="15">
        <f>SUM(Data_sheet_PTD!$N274:Y274)</f>
        <v>873430.52999999991</v>
      </c>
      <c r="Z274" s="16"/>
      <c r="AA274" s="15">
        <f>SUM(Data_sheet_PTD!$AA274:AA274)</f>
        <v>45444.03</v>
      </c>
      <c r="AB274" s="15">
        <f>SUM(Data_sheet_PTD!$AA274:AB274)</f>
        <v>110333.01999999999</v>
      </c>
      <c r="AC274" s="15">
        <f>SUM(Data_sheet_PTD!$AA274:AC274)</f>
        <v>202712.13999999998</v>
      </c>
      <c r="AD274" s="15">
        <f>SUM(Data_sheet_PTD!$AA274:AD274)</f>
        <v>294876</v>
      </c>
      <c r="AE274" s="15">
        <f>SUM(Data_sheet_PTD!$AA274:AE274)</f>
        <v>408577.64</v>
      </c>
      <c r="AF274" s="15">
        <f>SUM(Data_sheet_PTD!$AA274:AF274)</f>
        <v>524994.88</v>
      </c>
      <c r="AG274" s="15">
        <f>SUM(Data_sheet_PTD!$AA274:AG274)</f>
        <v>633697.54</v>
      </c>
      <c r="AH274" s="15">
        <f>SUM(Data_sheet_PTD!$AA274:AH274)</f>
        <v>722075.15</v>
      </c>
      <c r="AI274" s="15">
        <f>SUM(Data_sheet_PTD!$AA274:AI274)</f>
        <v>810417.68</v>
      </c>
      <c r="AJ274" s="15">
        <f>SUM(Data_sheet_PTD!$AA274:AJ274)</f>
        <v>889350.5</v>
      </c>
      <c r="AK274" s="15">
        <f>SUM(Data_sheet_PTD!$AA274:AK274)</f>
        <v>954855.72</v>
      </c>
      <c r="AL274" s="15">
        <f>SUM(Data_sheet_PTD!$AA274:AL274)</f>
        <v>1011939.71</v>
      </c>
      <c r="AM274" s="16"/>
      <c r="AN274" s="15">
        <f>SUM(Data_sheet_PTD!$AN274:AN274)</f>
        <v>57206.12</v>
      </c>
      <c r="AO274" s="15">
        <f>SUM(Data_sheet_PTD!$AN274:AO274)</f>
        <v>132902.63</v>
      </c>
      <c r="AP274" s="15">
        <f>SUM(Data_sheet_PTD!$AN274:AP274)</f>
        <v>251190.21000000002</v>
      </c>
      <c r="AQ274" s="15">
        <f>SUM(Data_sheet_PTD!$AN274:AQ274)</f>
        <v>355294.67000000004</v>
      </c>
      <c r="AR274" s="15">
        <f>SUM(Data_sheet_PTD!$AN274:AR274)</f>
        <v>479042.71</v>
      </c>
      <c r="AS274" s="15">
        <f>SUM(Data_sheet_PTD!$AN274:AS274)</f>
        <v>603844.56000000006</v>
      </c>
      <c r="AT274" s="15">
        <f>SUM(Data_sheet_PTD!$AN274:AT274)</f>
        <v>722306.55</v>
      </c>
      <c r="AU274" s="15">
        <f>SUM(Data_sheet_PTD!$AN274:AU274)</f>
        <v>836687.3</v>
      </c>
      <c r="AV274" s="15">
        <f>SUM(Data_sheet_PTD!$AN274:AV274)</f>
        <v>925164.3</v>
      </c>
      <c r="AW274" s="15">
        <f>SUM(Data_sheet_PTD!$AN274:AW274)</f>
        <v>1004276.9</v>
      </c>
      <c r="AX274" s="15">
        <f>SUM(Data_sheet_PTD!$AN274:AX274)</f>
        <v>1076243.57</v>
      </c>
      <c r="AY274" s="15">
        <f>SUM(Data_sheet_PTD!$AN274:AY274)</f>
        <v>1137977.4200000002</v>
      </c>
      <c r="AZ274" s="16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17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3"/>
      <c r="DA274" s="15">
        <f>SUM(Data_sheet_PTD!DA274:$DA274)</f>
        <v>6787.6447826087078</v>
      </c>
      <c r="DB274" s="15">
        <f>SUM(Data_sheet_PTD!$DA274:DB274)</f>
        <v>11012.85956521741</v>
      </c>
      <c r="DC274" s="15">
        <f>SUM(Data_sheet_PTD!$DA274:DC274)</f>
        <v>26635.443043478299</v>
      </c>
      <c r="DD274" s="15">
        <f>SUM(Data_sheet_PTD!$DA274:DD274)</f>
        <v>29523.481304347872</v>
      </c>
      <c r="DE274" s="15">
        <f>SUM(Data_sheet_PTD!$DA274:DE274)</f>
        <v>28809.18217391309</v>
      </c>
      <c r="DF274" s="15">
        <f>SUM(Data_sheet_PTD!$DA274:DF274)</f>
        <v>26341.457391304401</v>
      </c>
      <c r="DG274" s="15">
        <f>SUM(Data_sheet_PTD!$DA274:DG274)</f>
        <v>25799.744782608763</v>
      </c>
      <c r="DH274" s="15">
        <f>SUM(Data_sheet_PTD!$DA274:DH274)</f>
        <v>41856.732608695747</v>
      </c>
      <c r="DI274" s="15">
        <f>SUM(Data_sheet_PTD!$DA274:DI274)</f>
        <v>34297.550434782701</v>
      </c>
      <c r="DJ274" s="15">
        <f>SUM(Data_sheet_PTD!$DA274:DJ274)</f>
        <v>27597.973913043563</v>
      </c>
      <c r="DK274" s="15">
        <f>SUM(Data_sheet_PTD!$DA274:DK274)</f>
        <v>27801.452608695723</v>
      </c>
      <c r="DL274" s="15">
        <f>SUM(Data_sheet_PTD!$DA274:DL274)</f>
        <v>27083.151739130521</v>
      </c>
      <c r="DM274" s="13"/>
      <c r="DN274" s="15">
        <f>SUM(Data_sheet_PTD!$DN274:DN274)</f>
        <v>4974.4452173913005</v>
      </c>
      <c r="DO274" s="15">
        <f>SUM(Data_sheet_PTD!$DN274:DO274)</f>
        <v>11556.7504347826</v>
      </c>
      <c r="DP274" s="15">
        <f>SUM(Data_sheet_PTD!$DN274:DP274)</f>
        <v>21842.626956521723</v>
      </c>
      <c r="DQ274" s="15">
        <f>SUM(Data_sheet_PTD!$DN274:DQ274)</f>
        <v>30895.188695652148</v>
      </c>
      <c r="DR274" s="15">
        <f>SUM(Data_sheet_PTD!$DN274:DR274)</f>
        <v>41655.887826086924</v>
      </c>
      <c r="DS274" s="15">
        <f>SUM(Data_sheet_PTD!$DN274:DS274)</f>
        <v>52508.222608695607</v>
      </c>
      <c r="DT274" s="15">
        <f>SUM(Data_sheet_PTD!$DN274:DT274)</f>
        <v>62809.26521739125</v>
      </c>
      <c r="DU274" s="15">
        <f>SUM(Data_sheet_PTD!$DN274:DU274)</f>
        <v>72755.417391304291</v>
      </c>
      <c r="DV274" s="15">
        <f>SUM(Data_sheet_PTD!$DN274:DV274)</f>
        <v>80449.069565217331</v>
      </c>
      <c r="DW274" s="15">
        <f>SUM(Data_sheet_PTD!$DN274:DW274)</f>
        <v>87328.42608695646</v>
      </c>
      <c r="DX274" s="15">
        <f>SUM(Data_sheet_PTD!$DN274:DX274)</f>
        <v>93586.397391304286</v>
      </c>
      <c r="DY274" s="15">
        <f>SUM(Data_sheet_PTD!$DN274:DY274)</f>
        <v>98954.558260869497</v>
      </c>
      <c r="DZ274" s="13"/>
      <c r="EB274" s="22">
        <f t="shared" si="31"/>
        <v>0</v>
      </c>
      <c r="EC274" s="22">
        <f t="shared" si="31"/>
        <v>0</v>
      </c>
      <c r="ED274" s="22">
        <f t="shared" si="31"/>
        <v>0</v>
      </c>
      <c r="EE274" s="22">
        <f t="shared" si="30"/>
        <v>0</v>
      </c>
      <c r="EF274" s="22">
        <f t="shared" si="30"/>
        <v>0</v>
      </c>
      <c r="EG274" s="22">
        <f t="shared" si="30"/>
        <v>0</v>
      </c>
      <c r="EH274" s="22">
        <f t="shared" si="30"/>
        <v>0</v>
      </c>
      <c r="EI274" s="22">
        <f t="shared" si="30"/>
        <v>0</v>
      </c>
      <c r="EJ274" s="22">
        <f t="shared" si="30"/>
        <v>0</v>
      </c>
      <c r="EK274" s="22">
        <f t="shared" si="24"/>
        <v>0</v>
      </c>
      <c r="EL274" s="22">
        <f t="shared" si="24"/>
        <v>0</v>
      </c>
      <c r="EM274" s="22">
        <f t="shared" si="24"/>
        <v>1.7462298274040222E-10</v>
      </c>
    </row>
    <row r="275" spans="13:143" x14ac:dyDescent="0.3">
      <c r="M275" t="s">
        <v>353</v>
      </c>
      <c r="N275" s="15">
        <f>SUM(Data_sheet_PTD!$N275:N275)</f>
        <v>0</v>
      </c>
      <c r="O275" s="15">
        <f>SUM(Data_sheet_PTD!$N275:O275)</f>
        <v>0</v>
      </c>
      <c r="P275" s="15">
        <f>SUM(Data_sheet_PTD!$N275:P275)</f>
        <v>0</v>
      </c>
      <c r="Q275" s="15">
        <f>SUM(Data_sheet_PTD!$N275:Q275)</f>
        <v>0</v>
      </c>
      <c r="R275" s="15">
        <f>SUM(Data_sheet_PTD!$N275:R275)</f>
        <v>0</v>
      </c>
      <c r="S275" s="15">
        <f>SUM(Data_sheet_PTD!$N275:S275)</f>
        <v>0</v>
      </c>
      <c r="T275" s="15">
        <f>SUM(Data_sheet_PTD!$N275:T275)</f>
        <v>0</v>
      </c>
      <c r="U275" s="15">
        <f>SUM(Data_sheet_PTD!$N275:U275)</f>
        <v>0</v>
      </c>
      <c r="V275" s="15">
        <f>SUM(Data_sheet_PTD!$N275:V275)</f>
        <v>0</v>
      </c>
      <c r="W275" s="15">
        <f>SUM(Data_sheet_PTD!$N275:W275)</f>
        <v>0</v>
      </c>
      <c r="X275" s="15">
        <f>SUM(Data_sheet_PTD!$N275:X275)</f>
        <v>0</v>
      </c>
      <c r="Y275" s="15">
        <f>SUM(Data_sheet_PTD!$N275:Y275)</f>
        <v>0</v>
      </c>
      <c r="Z275" s="16"/>
      <c r="AA275" s="15">
        <f>SUM(Data_sheet_PTD!$AA275:AA275)</f>
        <v>0</v>
      </c>
      <c r="AB275" s="15">
        <f>SUM(Data_sheet_PTD!$AA275:AB275)</f>
        <v>0</v>
      </c>
      <c r="AC275" s="15">
        <f>SUM(Data_sheet_PTD!$AA275:AC275)</f>
        <v>0</v>
      </c>
      <c r="AD275" s="15">
        <f>SUM(Data_sheet_PTD!$AA275:AD275)</f>
        <v>0</v>
      </c>
      <c r="AE275" s="15">
        <f>SUM(Data_sheet_PTD!$AA275:AE275)</f>
        <v>0</v>
      </c>
      <c r="AF275" s="15">
        <f>SUM(Data_sheet_PTD!$AA275:AF275)</f>
        <v>0</v>
      </c>
      <c r="AG275" s="15">
        <f>SUM(Data_sheet_PTD!$AA275:AG275)</f>
        <v>0</v>
      </c>
      <c r="AH275" s="15">
        <f>SUM(Data_sheet_PTD!$AA275:AH275)</f>
        <v>0</v>
      </c>
      <c r="AI275" s="15">
        <f>SUM(Data_sheet_PTD!$AA275:AI275)</f>
        <v>0</v>
      </c>
      <c r="AJ275" s="15">
        <f>SUM(Data_sheet_PTD!$AA275:AJ275)</f>
        <v>0</v>
      </c>
      <c r="AK275" s="15">
        <f>SUM(Data_sheet_PTD!$AA275:AK275)</f>
        <v>0</v>
      </c>
      <c r="AL275" s="15">
        <f>SUM(Data_sheet_PTD!$AA275:AL275)</f>
        <v>0</v>
      </c>
      <c r="AM275" s="16"/>
      <c r="AN275" s="15">
        <f>SUM(Data_sheet_PTD!$AN275:AN275)</f>
        <v>0</v>
      </c>
      <c r="AO275" s="15">
        <f>SUM(Data_sheet_PTD!$AN275:AO275)</f>
        <v>0</v>
      </c>
      <c r="AP275" s="15">
        <f>SUM(Data_sheet_PTD!$AN275:AP275)</f>
        <v>0</v>
      </c>
      <c r="AQ275" s="15">
        <f>SUM(Data_sheet_PTD!$AN275:AQ275)</f>
        <v>0</v>
      </c>
      <c r="AR275" s="15">
        <f>SUM(Data_sheet_PTD!$AN275:AR275)</f>
        <v>0</v>
      </c>
      <c r="AS275" s="15">
        <f>SUM(Data_sheet_PTD!$AN275:AS275)</f>
        <v>0</v>
      </c>
      <c r="AT275" s="15">
        <f>SUM(Data_sheet_PTD!$AN275:AT275)</f>
        <v>0</v>
      </c>
      <c r="AU275" s="15">
        <f>SUM(Data_sheet_PTD!$AN275:AU275)</f>
        <v>0</v>
      </c>
      <c r="AV275" s="15">
        <f>SUM(Data_sheet_PTD!$AN275:AV275)</f>
        <v>0</v>
      </c>
      <c r="AW275" s="15">
        <f>SUM(Data_sheet_PTD!$AN275:AW275)</f>
        <v>0</v>
      </c>
      <c r="AX275" s="15">
        <f>SUM(Data_sheet_PTD!$AN275:AX275)</f>
        <v>0</v>
      </c>
      <c r="AY275" s="15">
        <f>SUM(Data_sheet_PTD!$AN275:AY275)</f>
        <v>0</v>
      </c>
      <c r="AZ275" s="16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17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3"/>
      <c r="DA275" s="15">
        <f>SUM(Data_sheet_PTD!DA275:$DA275)</f>
        <v>0</v>
      </c>
      <c r="DB275" s="15">
        <f>SUM(Data_sheet_PTD!$DA275:DB275)</f>
        <v>0</v>
      </c>
      <c r="DC275" s="15">
        <f>SUM(Data_sheet_PTD!$DA275:DC275)</f>
        <v>0</v>
      </c>
      <c r="DD275" s="15">
        <f>SUM(Data_sheet_PTD!$DA275:DD275)</f>
        <v>0</v>
      </c>
      <c r="DE275" s="15">
        <f>SUM(Data_sheet_PTD!$DA275:DE275)</f>
        <v>0</v>
      </c>
      <c r="DF275" s="15">
        <f>SUM(Data_sheet_PTD!$DA275:DF275)</f>
        <v>0</v>
      </c>
      <c r="DG275" s="15">
        <f>SUM(Data_sheet_PTD!$DA275:DG275)</f>
        <v>0</v>
      </c>
      <c r="DH275" s="15">
        <f>SUM(Data_sheet_PTD!$DA275:DH275)</f>
        <v>0</v>
      </c>
      <c r="DI275" s="15">
        <f>SUM(Data_sheet_PTD!$DA275:DI275)</f>
        <v>0</v>
      </c>
      <c r="DJ275" s="15">
        <f>SUM(Data_sheet_PTD!$DA275:DJ275)</f>
        <v>0</v>
      </c>
      <c r="DK275" s="15">
        <f>SUM(Data_sheet_PTD!$DA275:DK275)</f>
        <v>0</v>
      </c>
      <c r="DL275" s="15">
        <f>SUM(Data_sheet_PTD!$DA275:DL275)</f>
        <v>0</v>
      </c>
      <c r="DM275" s="13"/>
      <c r="DN275" s="15">
        <f>SUM(Data_sheet_PTD!$DN275:DN275)</f>
        <v>0</v>
      </c>
      <c r="DO275" s="15">
        <f>SUM(Data_sheet_PTD!$DN275:DO275)</f>
        <v>0</v>
      </c>
      <c r="DP275" s="15">
        <f>SUM(Data_sheet_PTD!$DN275:DP275)</f>
        <v>0</v>
      </c>
      <c r="DQ275" s="15">
        <f>SUM(Data_sheet_PTD!$DN275:DQ275)</f>
        <v>0</v>
      </c>
      <c r="DR275" s="15">
        <f>SUM(Data_sheet_PTD!$DN275:DR275)</f>
        <v>0</v>
      </c>
      <c r="DS275" s="15">
        <f>SUM(Data_sheet_PTD!$DN275:DS275)</f>
        <v>0</v>
      </c>
      <c r="DT275" s="15">
        <f>SUM(Data_sheet_PTD!$DN275:DT275)</f>
        <v>0</v>
      </c>
      <c r="DU275" s="15">
        <f>SUM(Data_sheet_PTD!$DN275:DU275)</f>
        <v>0</v>
      </c>
      <c r="DV275" s="15">
        <f>SUM(Data_sheet_PTD!$DN275:DV275)</f>
        <v>0</v>
      </c>
      <c r="DW275" s="15">
        <f>SUM(Data_sheet_PTD!$DN275:DW275)</f>
        <v>0</v>
      </c>
      <c r="DX275" s="15">
        <f>SUM(Data_sheet_PTD!$DN275:DX275)</f>
        <v>0</v>
      </c>
      <c r="DY275" s="15">
        <f>SUM(Data_sheet_PTD!$DN275:DY275)</f>
        <v>0</v>
      </c>
      <c r="DZ275" s="13"/>
      <c r="EB275" s="22">
        <f t="shared" si="31"/>
        <v>0</v>
      </c>
      <c r="EC275" s="22">
        <f t="shared" si="31"/>
        <v>0</v>
      </c>
      <c r="ED275" s="22">
        <f t="shared" si="31"/>
        <v>0</v>
      </c>
      <c r="EE275" s="22">
        <f t="shared" si="30"/>
        <v>0</v>
      </c>
      <c r="EF275" s="22">
        <f t="shared" si="30"/>
        <v>0</v>
      </c>
      <c r="EG275" s="22">
        <f t="shared" si="30"/>
        <v>0</v>
      </c>
      <c r="EH275" s="22">
        <f t="shared" si="30"/>
        <v>0</v>
      </c>
      <c r="EI275" s="22">
        <f t="shared" si="30"/>
        <v>0</v>
      </c>
      <c r="EJ275" s="22">
        <f t="shared" si="30"/>
        <v>0</v>
      </c>
      <c r="EK275" s="22">
        <f t="shared" si="24"/>
        <v>0</v>
      </c>
      <c r="EL275" s="22">
        <f t="shared" si="24"/>
        <v>0</v>
      </c>
      <c r="EM275" s="22">
        <f t="shared" si="24"/>
        <v>0</v>
      </c>
    </row>
    <row r="276" spans="13:143" x14ac:dyDescent="0.3">
      <c r="M276" t="s">
        <v>247</v>
      </c>
      <c r="N276" s="15">
        <f>SUM(Data_sheet_PTD!$N276:N276)</f>
        <v>34311.51</v>
      </c>
      <c r="O276" s="15">
        <f>SUM(Data_sheet_PTD!$N276:O276)</f>
        <v>67452.649999999994</v>
      </c>
      <c r="P276" s="15">
        <f>SUM(Data_sheet_PTD!$N276:P276)</f>
        <v>108932.79999999999</v>
      </c>
      <c r="Q276" s="15">
        <f>SUM(Data_sheet_PTD!$N276:Q276)</f>
        <v>152445.37</v>
      </c>
      <c r="R276" s="15">
        <f>SUM(Data_sheet_PTD!$N276:R276)</f>
        <v>201618.68</v>
      </c>
      <c r="S276" s="15">
        <f>SUM(Data_sheet_PTD!$N276:S276)</f>
        <v>258367.34</v>
      </c>
      <c r="T276" s="15">
        <f>SUM(Data_sheet_PTD!$N276:T276)</f>
        <v>316971.08999999997</v>
      </c>
      <c r="U276" s="15">
        <f>SUM(Data_sheet_PTD!$N276:U276)</f>
        <v>370779.47</v>
      </c>
      <c r="V276" s="15">
        <f>SUM(Data_sheet_PTD!$N276:V276)</f>
        <v>412777.82999999996</v>
      </c>
      <c r="W276" s="15">
        <f>SUM(Data_sheet_PTD!$N276:W276)</f>
        <v>450033.19999999995</v>
      </c>
      <c r="X276" s="15">
        <f>SUM(Data_sheet_PTD!$N276:X276)</f>
        <v>487142.27999999997</v>
      </c>
      <c r="Y276" s="15">
        <f>SUM(Data_sheet_PTD!$N276:Y276)</f>
        <v>537331.96</v>
      </c>
      <c r="Z276" s="16"/>
      <c r="AA276" s="15">
        <f>SUM(Data_sheet_PTD!$AA276:AA276)</f>
        <v>34400.25</v>
      </c>
      <c r="AB276" s="15">
        <f>SUM(Data_sheet_PTD!$AA276:AB276)</f>
        <v>72673.26999999999</v>
      </c>
      <c r="AC276" s="15">
        <f>SUM(Data_sheet_PTD!$AA276:AC276)</f>
        <v>119353.95999999999</v>
      </c>
      <c r="AD276" s="15">
        <f>SUM(Data_sheet_PTD!$AA276:AD276)</f>
        <v>166073.28</v>
      </c>
      <c r="AE276" s="15">
        <f>SUM(Data_sheet_PTD!$AA276:AE276)</f>
        <v>222733.45</v>
      </c>
      <c r="AF276" s="15">
        <f>SUM(Data_sheet_PTD!$AA276:AF276)</f>
        <v>283830.82</v>
      </c>
      <c r="AG276" s="15">
        <f>SUM(Data_sheet_PTD!$AA276:AG276)</f>
        <v>344136.71</v>
      </c>
      <c r="AH276" s="15">
        <f>SUM(Data_sheet_PTD!$AA276:AH276)</f>
        <v>404675.52</v>
      </c>
      <c r="AI276" s="15">
        <f>SUM(Data_sheet_PTD!$AA276:AI276)</f>
        <v>454451.02</v>
      </c>
      <c r="AJ276" s="15">
        <f>SUM(Data_sheet_PTD!$AA276:AJ276)</f>
        <v>500583.10000000003</v>
      </c>
      <c r="AK276" s="15">
        <f>SUM(Data_sheet_PTD!$AA276:AK276)</f>
        <v>550459.99</v>
      </c>
      <c r="AL276" s="15">
        <f>SUM(Data_sheet_PTD!$AA276:AL276)</f>
        <v>607958.04</v>
      </c>
      <c r="AM276" s="16"/>
      <c r="AN276" s="15">
        <f>SUM(Data_sheet_PTD!$AN276:AN276)</f>
        <v>39178.44</v>
      </c>
      <c r="AO276" s="15">
        <f>SUM(Data_sheet_PTD!$AN276:AO276)</f>
        <v>78731.11</v>
      </c>
      <c r="AP276" s="15">
        <f>SUM(Data_sheet_PTD!$AN276:AP276)</f>
        <v>135436.9</v>
      </c>
      <c r="AQ276" s="15">
        <f>SUM(Data_sheet_PTD!$AN276:AQ276)</f>
        <v>186472.99</v>
      </c>
      <c r="AR276" s="15">
        <f>SUM(Data_sheet_PTD!$AN276:AR276)</f>
        <v>254483.03999999998</v>
      </c>
      <c r="AS276" s="15">
        <f>SUM(Data_sheet_PTD!$AN276:AS276)</f>
        <v>318304.08999999997</v>
      </c>
      <c r="AT276" s="15">
        <f>SUM(Data_sheet_PTD!$AN276:AT276)</f>
        <v>383394.36</v>
      </c>
      <c r="AU276" s="15">
        <f>SUM(Data_sheet_PTD!$AN276:AU276)</f>
        <v>452584.73</v>
      </c>
      <c r="AV276" s="15">
        <f>SUM(Data_sheet_PTD!$AN276:AV276)</f>
        <v>501289.55</v>
      </c>
      <c r="AW276" s="15">
        <f>SUM(Data_sheet_PTD!$AN276:AW276)</f>
        <v>549436.68999999994</v>
      </c>
      <c r="AX276" s="15">
        <f>SUM(Data_sheet_PTD!$AN276:AX276)</f>
        <v>599033.59999999998</v>
      </c>
      <c r="AY276" s="15">
        <f>SUM(Data_sheet_PTD!$AN276:AY276)</f>
        <v>658763.78999999992</v>
      </c>
      <c r="AZ276" s="16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17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3"/>
      <c r="DA276" s="15">
        <f>SUM(Data_sheet_PTD!DA276:$DA276)</f>
        <v>4778.1900000000041</v>
      </c>
      <c r="DB276" s="15">
        <f>SUM(Data_sheet_PTD!$DA276:DB276)</f>
        <v>4055.1731645569671</v>
      </c>
      <c r="DC276" s="15">
        <f>SUM(Data_sheet_PTD!$DA276:DC276)</f>
        <v>11209.093924050636</v>
      </c>
      <c r="DD276" s="15">
        <f>SUM(Data_sheet_PTD!$DA276:DD276)</f>
        <v>12941.758101265821</v>
      </c>
      <c r="DE276" s="15">
        <f>SUM(Data_sheet_PTD!$DA276:DE276)</f>
        <v>20848.09126582279</v>
      </c>
      <c r="DF276" s="15">
        <f>SUM(Data_sheet_PTD!$DA276:DF276)</f>
        <v>20340.32569620253</v>
      </c>
      <c r="DG276" s="15">
        <f>SUM(Data_sheet_PTD!$DA276:DG276)</f>
        <v>21828.995822784804</v>
      </c>
      <c r="DH276" s="15">
        <f>SUM(Data_sheet_PTD!$DA276:DH276)</f>
        <v>26977.245949367079</v>
      </c>
      <c r="DI276" s="15">
        <f>SUM(Data_sheet_PTD!$DA276:DI276)</f>
        <v>23440.499113924045</v>
      </c>
      <c r="DJ276" s="15">
        <f>SUM(Data_sheet_PTD!$DA276:DJ276)</f>
        <v>23017.729240506327</v>
      </c>
      <c r="DK276" s="15">
        <f>SUM(Data_sheet_PTD!$DA276:DK276)</f>
        <v>20226.513291139243</v>
      </c>
      <c r="DL276" s="15">
        <f>SUM(Data_sheet_PTD!$DA276:DL276)</f>
        <v>19434.33987341771</v>
      </c>
      <c r="DM276" s="13"/>
      <c r="DN276" s="15">
        <f>SUM(Data_sheet_PTD!$DN276:DN276)</f>
        <v>0</v>
      </c>
      <c r="DO276" s="15">
        <f>SUM(Data_sheet_PTD!$DN276:DO276)</f>
        <v>2002.6668354430396</v>
      </c>
      <c r="DP276" s="15">
        <f>SUM(Data_sheet_PTD!$DN276:DP276)</f>
        <v>4873.846075949371</v>
      </c>
      <c r="DQ276" s="15">
        <f>SUM(Data_sheet_PTD!$DN276:DQ276)</f>
        <v>7457.9518987341835</v>
      </c>
      <c r="DR276" s="15">
        <f>SUM(Data_sheet_PTD!$DN276:DR276)</f>
        <v>10901.498734177225</v>
      </c>
      <c r="DS276" s="15">
        <f>SUM(Data_sheet_PTD!$DN276:DS276)</f>
        <v>14132.944303797482</v>
      </c>
      <c r="DT276" s="15">
        <f>SUM(Data_sheet_PTD!$DN276:DT276)</f>
        <v>17428.654177215205</v>
      </c>
      <c r="DU276" s="15">
        <f>SUM(Data_sheet_PTD!$DN276:DU276)</f>
        <v>20931.964050632931</v>
      </c>
      <c r="DV276" s="15">
        <f>SUM(Data_sheet_PTD!$DN276:DV276)</f>
        <v>23398.030886075969</v>
      </c>
      <c r="DW276" s="15">
        <f>SUM(Data_sheet_PTD!$DN276:DW276)</f>
        <v>25835.860759493691</v>
      </c>
      <c r="DX276" s="15">
        <f>SUM(Data_sheet_PTD!$DN276:DX276)</f>
        <v>28347.096708860783</v>
      </c>
      <c r="DY276" s="15">
        <f>SUM(Data_sheet_PTD!$DN276:DY276)</f>
        <v>31371.410126582305</v>
      </c>
      <c r="DZ276" s="13"/>
      <c r="EB276" s="22">
        <f t="shared" si="31"/>
        <v>0</v>
      </c>
      <c r="EC276" s="22">
        <f t="shared" si="31"/>
        <v>0</v>
      </c>
      <c r="ED276" s="22">
        <f t="shared" si="31"/>
        <v>0</v>
      </c>
      <c r="EE276" s="22">
        <f t="shared" si="30"/>
        <v>0</v>
      </c>
      <c r="EF276" s="22">
        <f t="shared" si="30"/>
        <v>-4.7293724492192268E-11</v>
      </c>
      <c r="EG276" s="22">
        <f t="shared" si="30"/>
        <v>0</v>
      </c>
      <c r="EH276" s="22">
        <f t="shared" si="30"/>
        <v>0</v>
      </c>
      <c r="EI276" s="22">
        <f t="shared" si="30"/>
        <v>0</v>
      </c>
      <c r="EJ276" s="22">
        <f t="shared" si="30"/>
        <v>0</v>
      </c>
      <c r="EK276" s="22">
        <f t="shared" si="24"/>
        <v>-1.0913936421275139E-10</v>
      </c>
      <c r="EL276" s="22">
        <f t="shared" si="24"/>
        <v>0</v>
      </c>
      <c r="EM276" s="22">
        <f t="shared" si="24"/>
        <v>-1.3096723705530167E-10</v>
      </c>
    </row>
    <row r="277" spans="13:143" x14ac:dyDescent="0.3">
      <c r="M277" t="s">
        <v>248</v>
      </c>
      <c r="N277" s="15">
        <f>SUM(Data_sheet_PTD!$N277:N277)</f>
        <v>0</v>
      </c>
      <c r="O277" s="15">
        <f>SUM(Data_sheet_PTD!$N277:O277)</f>
        <v>0</v>
      </c>
      <c r="P277" s="15">
        <f>SUM(Data_sheet_PTD!$N277:P277)</f>
        <v>0</v>
      </c>
      <c r="Q277" s="15">
        <f>SUM(Data_sheet_PTD!$N277:Q277)</f>
        <v>0</v>
      </c>
      <c r="R277" s="15">
        <f>SUM(Data_sheet_PTD!$N277:R277)</f>
        <v>0</v>
      </c>
      <c r="S277" s="15">
        <f>SUM(Data_sheet_PTD!$N277:S277)</f>
        <v>0</v>
      </c>
      <c r="T277" s="15">
        <f>SUM(Data_sheet_PTD!$N277:T277)</f>
        <v>0</v>
      </c>
      <c r="U277" s="15">
        <f>SUM(Data_sheet_PTD!$N277:U277)</f>
        <v>0</v>
      </c>
      <c r="V277" s="15">
        <f>SUM(Data_sheet_PTD!$N277:V277)</f>
        <v>0</v>
      </c>
      <c r="W277" s="15">
        <f>SUM(Data_sheet_PTD!$N277:W277)</f>
        <v>0</v>
      </c>
      <c r="X277" s="15">
        <f>SUM(Data_sheet_PTD!$N277:X277)</f>
        <v>0</v>
      </c>
      <c r="Y277" s="15">
        <f>SUM(Data_sheet_PTD!$N277:Y277)</f>
        <v>0</v>
      </c>
      <c r="Z277" s="16"/>
      <c r="AA277" s="15">
        <f>SUM(Data_sheet_PTD!$AA277:AA277)</f>
        <v>0</v>
      </c>
      <c r="AB277" s="15">
        <f>SUM(Data_sheet_PTD!$AA277:AB277)</f>
        <v>0</v>
      </c>
      <c r="AC277" s="15">
        <f>SUM(Data_sheet_PTD!$AA277:AC277)</f>
        <v>0</v>
      </c>
      <c r="AD277" s="15">
        <f>SUM(Data_sheet_PTD!$AA277:AD277)</f>
        <v>0</v>
      </c>
      <c r="AE277" s="15">
        <f>SUM(Data_sheet_PTD!$AA277:AE277)</f>
        <v>0</v>
      </c>
      <c r="AF277" s="15">
        <f>SUM(Data_sheet_PTD!$AA277:AF277)</f>
        <v>0</v>
      </c>
      <c r="AG277" s="15">
        <f>SUM(Data_sheet_PTD!$AA277:AG277)</f>
        <v>0</v>
      </c>
      <c r="AH277" s="15">
        <f>SUM(Data_sheet_PTD!$AA277:AH277)</f>
        <v>0</v>
      </c>
      <c r="AI277" s="15">
        <f>SUM(Data_sheet_PTD!$AA277:AI277)</f>
        <v>0</v>
      </c>
      <c r="AJ277" s="15">
        <f>SUM(Data_sheet_PTD!$AA277:AJ277)</f>
        <v>0</v>
      </c>
      <c r="AK277" s="15">
        <f>SUM(Data_sheet_PTD!$AA277:AK277)</f>
        <v>0</v>
      </c>
      <c r="AL277" s="15">
        <f>SUM(Data_sheet_PTD!$AA277:AL277)</f>
        <v>0</v>
      </c>
      <c r="AM277" s="16"/>
      <c r="AN277" s="15">
        <f>SUM(Data_sheet_PTD!$AN277:AN277)</f>
        <v>0</v>
      </c>
      <c r="AO277" s="15">
        <f>SUM(Data_sheet_PTD!$AN277:AO277)</f>
        <v>0</v>
      </c>
      <c r="AP277" s="15">
        <f>SUM(Data_sheet_PTD!$AN277:AP277)</f>
        <v>0</v>
      </c>
      <c r="AQ277" s="15">
        <f>SUM(Data_sheet_PTD!$AN277:AQ277)</f>
        <v>0</v>
      </c>
      <c r="AR277" s="15">
        <f>SUM(Data_sheet_PTD!$AN277:AR277)</f>
        <v>0</v>
      </c>
      <c r="AS277" s="15">
        <f>SUM(Data_sheet_PTD!$AN277:AS277)</f>
        <v>0</v>
      </c>
      <c r="AT277" s="15">
        <f>SUM(Data_sheet_PTD!$AN277:AT277)</f>
        <v>0</v>
      </c>
      <c r="AU277" s="15">
        <f>SUM(Data_sheet_PTD!$AN277:AU277)</f>
        <v>0</v>
      </c>
      <c r="AV277" s="15">
        <f>SUM(Data_sheet_PTD!$AN277:AV277)</f>
        <v>0</v>
      </c>
      <c r="AW277" s="15">
        <f>SUM(Data_sheet_PTD!$AN277:AW277)</f>
        <v>0</v>
      </c>
      <c r="AX277" s="15">
        <f>SUM(Data_sheet_PTD!$AN277:AX277)</f>
        <v>0</v>
      </c>
      <c r="AY277" s="15">
        <f>SUM(Data_sheet_PTD!$AN277:AY277)</f>
        <v>0</v>
      </c>
      <c r="AZ277" s="16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17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3"/>
      <c r="DA277" s="15">
        <f>SUM(Data_sheet_PTD!DA277:$DA277)</f>
        <v>0</v>
      </c>
      <c r="DB277" s="15">
        <f>SUM(Data_sheet_PTD!$DA277:DB277)</f>
        <v>0</v>
      </c>
      <c r="DC277" s="15">
        <f>SUM(Data_sheet_PTD!$DA277:DC277)</f>
        <v>0</v>
      </c>
      <c r="DD277" s="15">
        <f>SUM(Data_sheet_PTD!$DA277:DD277)</f>
        <v>0</v>
      </c>
      <c r="DE277" s="15">
        <f>SUM(Data_sheet_PTD!$DA277:DE277)</f>
        <v>0</v>
      </c>
      <c r="DF277" s="15">
        <f>SUM(Data_sheet_PTD!$DA277:DF277)</f>
        <v>0</v>
      </c>
      <c r="DG277" s="15">
        <f>SUM(Data_sheet_PTD!$DA277:DG277)</f>
        <v>0</v>
      </c>
      <c r="DH277" s="15">
        <f>SUM(Data_sheet_PTD!$DA277:DH277)</f>
        <v>0</v>
      </c>
      <c r="DI277" s="15">
        <f>SUM(Data_sheet_PTD!$DA277:DI277)</f>
        <v>0</v>
      </c>
      <c r="DJ277" s="15">
        <f>SUM(Data_sheet_PTD!$DA277:DJ277)</f>
        <v>0</v>
      </c>
      <c r="DK277" s="15">
        <f>SUM(Data_sheet_PTD!$DA277:DK277)</f>
        <v>0</v>
      </c>
      <c r="DL277" s="15">
        <f>SUM(Data_sheet_PTD!$DA277:DL277)</f>
        <v>0</v>
      </c>
      <c r="DM277" s="13"/>
      <c r="DN277" s="15">
        <f>SUM(Data_sheet_PTD!$DN277:DN277)</f>
        <v>0</v>
      </c>
      <c r="DO277" s="15">
        <f>SUM(Data_sheet_PTD!$DN277:DO277)</f>
        <v>0</v>
      </c>
      <c r="DP277" s="15">
        <f>SUM(Data_sheet_PTD!$DN277:DP277)</f>
        <v>0</v>
      </c>
      <c r="DQ277" s="15">
        <f>SUM(Data_sheet_PTD!$DN277:DQ277)</f>
        <v>0</v>
      </c>
      <c r="DR277" s="15">
        <f>SUM(Data_sheet_PTD!$DN277:DR277)</f>
        <v>0</v>
      </c>
      <c r="DS277" s="15">
        <f>SUM(Data_sheet_PTD!$DN277:DS277)</f>
        <v>0</v>
      </c>
      <c r="DT277" s="15">
        <f>SUM(Data_sheet_PTD!$DN277:DT277)</f>
        <v>0</v>
      </c>
      <c r="DU277" s="15">
        <f>SUM(Data_sheet_PTD!$DN277:DU277)</f>
        <v>0</v>
      </c>
      <c r="DV277" s="15">
        <f>SUM(Data_sheet_PTD!$DN277:DV277)</f>
        <v>0</v>
      </c>
      <c r="DW277" s="15">
        <f>SUM(Data_sheet_PTD!$DN277:DW277)</f>
        <v>0</v>
      </c>
      <c r="DX277" s="15">
        <f>SUM(Data_sheet_PTD!$DN277:DX277)</f>
        <v>0</v>
      </c>
      <c r="DY277" s="15">
        <f>SUM(Data_sheet_PTD!$DN277:DY277)</f>
        <v>0</v>
      </c>
      <c r="DZ277" s="13"/>
      <c r="EB277" s="22">
        <f t="shared" si="31"/>
        <v>0</v>
      </c>
      <c r="EC277" s="22">
        <f t="shared" si="31"/>
        <v>0</v>
      </c>
      <c r="ED277" s="22">
        <f t="shared" si="31"/>
        <v>0</v>
      </c>
      <c r="EE277" s="22">
        <f t="shared" si="30"/>
        <v>0</v>
      </c>
      <c r="EF277" s="22">
        <f t="shared" si="30"/>
        <v>0</v>
      </c>
      <c r="EG277" s="22">
        <f t="shared" si="30"/>
        <v>0</v>
      </c>
      <c r="EH277" s="22">
        <f t="shared" si="30"/>
        <v>0</v>
      </c>
      <c r="EI277" s="22">
        <f t="shared" si="30"/>
        <v>0</v>
      </c>
      <c r="EJ277" s="22">
        <f t="shared" si="30"/>
        <v>0</v>
      </c>
      <c r="EK277" s="22">
        <f t="shared" si="24"/>
        <v>0</v>
      </c>
      <c r="EL277" s="22">
        <f t="shared" si="24"/>
        <v>0</v>
      </c>
      <c r="EM277" s="22">
        <f t="shared" si="24"/>
        <v>0</v>
      </c>
    </row>
    <row r="278" spans="13:143" x14ac:dyDescent="0.3">
      <c r="M278" t="s">
        <v>249</v>
      </c>
      <c r="N278" s="15">
        <f>SUM(Data_sheet_PTD!$N278:N278)</f>
        <v>18853.48</v>
      </c>
      <c r="O278" s="15">
        <f>SUM(Data_sheet_PTD!$N278:O278)</f>
        <v>37390.86</v>
      </c>
      <c r="P278" s="15">
        <f>SUM(Data_sheet_PTD!$N278:P278)</f>
        <v>64622.71</v>
      </c>
      <c r="Q278" s="15">
        <f>SUM(Data_sheet_PTD!$N278:Q278)</f>
        <v>91312.36</v>
      </c>
      <c r="R278" s="15">
        <f>SUM(Data_sheet_PTD!$N278:R278)</f>
        <v>117505.78</v>
      </c>
      <c r="S278" s="15">
        <f>SUM(Data_sheet_PTD!$N278:S278)</f>
        <v>146659.4</v>
      </c>
      <c r="T278" s="15">
        <f>SUM(Data_sheet_PTD!$N278:T278)</f>
        <v>177764.41999999998</v>
      </c>
      <c r="U278" s="15">
        <f>SUM(Data_sheet_PTD!$N278:U278)</f>
        <v>205174.96999999997</v>
      </c>
      <c r="V278" s="15">
        <f>SUM(Data_sheet_PTD!$N278:V278)</f>
        <v>226707.20999999996</v>
      </c>
      <c r="W278" s="15">
        <f>SUM(Data_sheet_PTD!$N278:W278)</f>
        <v>226707.20999999996</v>
      </c>
      <c r="X278" s="15">
        <f>SUM(Data_sheet_PTD!$N278:X278)</f>
        <v>226707.20999999996</v>
      </c>
      <c r="Y278" s="15">
        <f>SUM(Data_sheet_PTD!$N278:Y278)</f>
        <v>226707.20999999996</v>
      </c>
      <c r="Z278" s="16"/>
      <c r="AA278" s="15">
        <f>SUM(Data_sheet_PTD!$AA278:AA278)</f>
        <v>0</v>
      </c>
      <c r="AB278" s="15">
        <f>SUM(Data_sheet_PTD!$AA278:AB278)</f>
        <v>0</v>
      </c>
      <c r="AC278" s="15">
        <f>SUM(Data_sheet_PTD!$AA278:AC278)</f>
        <v>0</v>
      </c>
      <c r="AD278" s="15">
        <f>SUM(Data_sheet_PTD!$AA278:AD278)</f>
        <v>0</v>
      </c>
      <c r="AE278" s="15">
        <f>SUM(Data_sheet_PTD!$AA278:AE278)</f>
        <v>0</v>
      </c>
      <c r="AF278" s="15">
        <f>SUM(Data_sheet_PTD!$AA278:AF278)</f>
        <v>0</v>
      </c>
      <c r="AG278" s="15">
        <f>SUM(Data_sheet_PTD!$AA278:AG278)</f>
        <v>0</v>
      </c>
      <c r="AH278" s="15">
        <f>SUM(Data_sheet_PTD!$AA278:AH278)</f>
        <v>0</v>
      </c>
      <c r="AI278" s="15">
        <f>SUM(Data_sheet_PTD!$AA278:AI278)</f>
        <v>0</v>
      </c>
      <c r="AJ278" s="15">
        <f>SUM(Data_sheet_PTD!$AA278:AJ278)</f>
        <v>0</v>
      </c>
      <c r="AK278" s="15">
        <f>SUM(Data_sheet_PTD!$AA278:AK278)</f>
        <v>0</v>
      </c>
      <c r="AL278" s="15">
        <f>SUM(Data_sheet_PTD!$AA278:AL278)</f>
        <v>0</v>
      </c>
      <c r="AM278" s="16"/>
      <c r="AN278" s="15">
        <f>SUM(Data_sheet_PTD!$AN278:AN278)</f>
        <v>0</v>
      </c>
      <c r="AO278" s="15">
        <f>SUM(Data_sheet_PTD!$AN278:AO278)</f>
        <v>0</v>
      </c>
      <c r="AP278" s="15">
        <f>SUM(Data_sheet_PTD!$AN278:AP278)</f>
        <v>0</v>
      </c>
      <c r="AQ278" s="15">
        <f>SUM(Data_sheet_PTD!$AN278:AQ278)</f>
        <v>0</v>
      </c>
      <c r="AR278" s="15">
        <f>SUM(Data_sheet_PTD!$AN278:AR278)</f>
        <v>0</v>
      </c>
      <c r="AS278" s="15">
        <f>SUM(Data_sheet_PTD!$AN278:AS278)</f>
        <v>0</v>
      </c>
      <c r="AT278" s="15">
        <f>SUM(Data_sheet_PTD!$AN278:AT278)</f>
        <v>0</v>
      </c>
      <c r="AU278" s="15">
        <f>SUM(Data_sheet_PTD!$AN278:AU278)</f>
        <v>0</v>
      </c>
      <c r="AV278" s="15">
        <f>SUM(Data_sheet_PTD!$AN278:AV278)</f>
        <v>0</v>
      </c>
      <c r="AW278" s="15">
        <f>SUM(Data_sheet_PTD!$AN278:AW278)</f>
        <v>0</v>
      </c>
      <c r="AX278" s="15">
        <f>SUM(Data_sheet_PTD!$AN278:AX278)</f>
        <v>0</v>
      </c>
      <c r="AY278" s="15">
        <f>SUM(Data_sheet_PTD!$AN278:AY278)</f>
        <v>0</v>
      </c>
      <c r="AZ278" s="16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17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3"/>
      <c r="DA278" s="15">
        <f>SUM(Data_sheet_PTD!DA278:$DA278)</f>
        <v>0</v>
      </c>
      <c r="DB278" s="15">
        <f>SUM(Data_sheet_PTD!$DA278:DB278)</f>
        <v>0</v>
      </c>
      <c r="DC278" s="15">
        <f>SUM(Data_sheet_PTD!$DA278:DC278)</f>
        <v>0</v>
      </c>
      <c r="DD278" s="15">
        <f>SUM(Data_sheet_PTD!$DA278:DD278)</f>
        <v>0</v>
      </c>
      <c r="DE278" s="15">
        <f>SUM(Data_sheet_PTD!$DA278:DE278)</f>
        <v>0</v>
      </c>
      <c r="DF278" s="15">
        <f>SUM(Data_sheet_PTD!$DA278:DF278)</f>
        <v>0</v>
      </c>
      <c r="DG278" s="15">
        <f>SUM(Data_sheet_PTD!$DA278:DG278)</f>
        <v>0</v>
      </c>
      <c r="DH278" s="15">
        <f>SUM(Data_sheet_PTD!$DA278:DH278)</f>
        <v>0</v>
      </c>
      <c r="DI278" s="15">
        <f>SUM(Data_sheet_PTD!$DA278:DI278)</f>
        <v>0</v>
      </c>
      <c r="DJ278" s="15">
        <f>SUM(Data_sheet_PTD!$DA278:DJ278)</f>
        <v>0</v>
      </c>
      <c r="DK278" s="15">
        <f>SUM(Data_sheet_PTD!$DA278:DK278)</f>
        <v>0</v>
      </c>
      <c r="DL278" s="15">
        <f>SUM(Data_sheet_PTD!$DA278:DL278)</f>
        <v>0</v>
      </c>
      <c r="DM278" s="13"/>
      <c r="DN278" s="15">
        <f>SUM(Data_sheet_PTD!$DN278:DN278)</f>
        <v>0</v>
      </c>
      <c r="DO278" s="15">
        <f>SUM(Data_sheet_PTD!$DN278:DO278)</f>
        <v>0</v>
      </c>
      <c r="DP278" s="15">
        <f>SUM(Data_sheet_PTD!$DN278:DP278)</f>
        <v>0</v>
      </c>
      <c r="DQ278" s="15">
        <f>SUM(Data_sheet_PTD!$DN278:DQ278)</f>
        <v>0</v>
      </c>
      <c r="DR278" s="15">
        <f>SUM(Data_sheet_PTD!$DN278:DR278)</f>
        <v>0</v>
      </c>
      <c r="DS278" s="15">
        <f>SUM(Data_sheet_PTD!$DN278:DS278)</f>
        <v>0</v>
      </c>
      <c r="DT278" s="15">
        <f>SUM(Data_sheet_PTD!$DN278:DT278)</f>
        <v>0</v>
      </c>
      <c r="DU278" s="15">
        <f>SUM(Data_sheet_PTD!$DN278:DU278)</f>
        <v>0</v>
      </c>
      <c r="DV278" s="15">
        <f>SUM(Data_sheet_PTD!$DN278:DV278)</f>
        <v>0</v>
      </c>
      <c r="DW278" s="15">
        <f>SUM(Data_sheet_PTD!$DN278:DW278)</f>
        <v>0</v>
      </c>
      <c r="DX278" s="15">
        <f>SUM(Data_sheet_PTD!$DN278:DX278)</f>
        <v>0</v>
      </c>
      <c r="DY278" s="15">
        <f>SUM(Data_sheet_PTD!$DN278:DY278)</f>
        <v>0</v>
      </c>
      <c r="DZ278" s="13"/>
      <c r="EB278" s="22">
        <f t="shared" si="31"/>
        <v>0</v>
      </c>
      <c r="EC278" s="22">
        <f t="shared" si="31"/>
        <v>0</v>
      </c>
      <c r="ED278" s="22">
        <f t="shared" si="31"/>
        <v>0</v>
      </c>
      <c r="EE278" s="22">
        <f t="shared" si="30"/>
        <v>0</v>
      </c>
      <c r="EF278" s="22">
        <f t="shared" si="30"/>
        <v>0</v>
      </c>
      <c r="EG278" s="22">
        <f t="shared" si="30"/>
        <v>0</v>
      </c>
      <c r="EH278" s="22">
        <f t="shared" si="30"/>
        <v>0</v>
      </c>
      <c r="EI278" s="22">
        <f t="shared" si="30"/>
        <v>0</v>
      </c>
      <c r="EJ278" s="22">
        <f t="shared" si="30"/>
        <v>0</v>
      </c>
      <c r="EK278" s="22">
        <f t="shared" si="24"/>
        <v>0</v>
      </c>
      <c r="EL278" s="22">
        <f t="shared" si="24"/>
        <v>0</v>
      </c>
      <c r="EM278" s="22">
        <f t="shared" si="24"/>
        <v>0</v>
      </c>
    </row>
    <row r="279" spans="13:143" x14ac:dyDescent="0.3">
      <c r="M279" t="s">
        <v>354</v>
      </c>
      <c r="N279" s="15">
        <f>SUM(Data_sheet_PTD!$N279:N279)</f>
        <v>0</v>
      </c>
      <c r="O279" s="15">
        <f>SUM(Data_sheet_PTD!$N279:O279)</f>
        <v>0</v>
      </c>
      <c r="P279" s="15">
        <f>SUM(Data_sheet_PTD!$N279:P279)</f>
        <v>0</v>
      </c>
      <c r="Q279" s="15">
        <f>SUM(Data_sheet_PTD!$N279:Q279)</f>
        <v>0</v>
      </c>
      <c r="R279" s="15">
        <f>SUM(Data_sheet_PTD!$N279:R279)</f>
        <v>0</v>
      </c>
      <c r="S279" s="15">
        <f>SUM(Data_sheet_PTD!$N279:S279)</f>
        <v>0</v>
      </c>
      <c r="T279" s="15">
        <f>SUM(Data_sheet_PTD!$N279:T279)</f>
        <v>0</v>
      </c>
      <c r="U279" s="15">
        <f>SUM(Data_sheet_PTD!$N279:U279)</f>
        <v>0</v>
      </c>
      <c r="V279" s="15">
        <f>SUM(Data_sheet_PTD!$N279:V279)</f>
        <v>0</v>
      </c>
      <c r="W279" s="15">
        <f>SUM(Data_sheet_PTD!$N279:W279)</f>
        <v>0</v>
      </c>
      <c r="X279" s="15">
        <f>SUM(Data_sheet_PTD!$N279:X279)</f>
        <v>0</v>
      </c>
      <c r="Y279" s="15">
        <f>SUM(Data_sheet_PTD!$N279:Y279)</f>
        <v>0</v>
      </c>
      <c r="Z279" s="16"/>
      <c r="AA279" s="15">
        <f>SUM(Data_sheet_PTD!$AA279:AA279)</f>
        <v>0</v>
      </c>
      <c r="AB279" s="15">
        <f>SUM(Data_sheet_PTD!$AA279:AB279)</f>
        <v>0</v>
      </c>
      <c r="AC279" s="15">
        <f>SUM(Data_sheet_PTD!$AA279:AC279)</f>
        <v>0</v>
      </c>
      <c r="AD279" s="15">
        <f>SUM(Data_sheet_PTD!$AA279:AD279)</f>
        <v>0</v>
      </c>
      <c r="AE279" s="15">
        <f>SUM(Data_sheet_PTD!$AA279:AE279)</f>
        <v>0</v>
      </c>
      <c r="AF279" s="15">
        <f>SUM(Data_sheet_PTD!$AA279:AF279)</f>
        <v>0</v>
      </c>
      <c r="AG279" s="15">
        <f>SUM(Data_sheet_PTD!$AA279:AG279)</f>
        <v>0</v>
      </c>
      <c r="AH279" s="15">
        <f>SUM(Data_sheet_PTD!$AA279:AH279)</f>
        <v>0</v>
      </c>
      <c r="AI279" s="15">
        <f>SUM(Data_sheet_PTD!$AA279:AI279)</f>
        <v>0</v>
      </c>
      <c r="AJ279" s="15">
        <f>SUM(Data_sheet_PTD!$AA279:AJ279)</f>
        <v>0</v>
      </c>
      <c r="AK279" s="15">
        <f>SUM(Data_sheet_PTD!$AA279:AK279)</f>
        <v>0</v>
      </c>
      <c r="AL279" s="15">
        <f>SUM(Data_sheet_PTD!$AA279:AL279)</f>
        <v>0</v>
      </c>
      <c r="AM279" s="16"/>
      <c r="AN279" s="15">
        <f>SUM(Data_sheet_PTD!$AN279:AN279)</f>
        <v>0</v>
      </c>
      <c r="AO279" s="15">
        <f>SUM(Data_sheet_PTD!$AN279:AO279)</f>
        <v>0</v>
      </c>
      <c r="AP279" s="15">
        <f>SUM(Data_sheet_PTD!$AN279:AP279)</f>
        <v>0</v>
      </c>
      <c r="AQ279" s="15">
        <f>SUM(Data_sheet_PTD!$AN279:AQ279)</f>
        <v>0</v>
      </c>
      <c r="AR279" s="15">
        <f>SUM(Data_sheet_PTD!$AN279:AR279)</f>
        <v>0</v>
      </c>
      <c r="AS279" s="15">
        <f>SUM(Data_sheet_PTD!$AN279:AS279)</f>
        <v>0</v>
      </c>
      <c r="AT279" s="15">
        <f>SUM(Data_sheet_PTD!$AN279:AT279)</f>
        <v>0</v>
      </c>
      <c r="AU279" s="15">
        <f>SUM(Data_sheet_PTD!$AN279:AU279)</f>
        <v>0</v>
      </c>
      <c r="AV279" s="15">
        <f>SUM(Data_sheet_PTD!$AN279:AV279)</f>
        <v>0</v>
      </c>
      <c r="AW279" s="15">
        <f>SUM(Data_sheet_PTD!$AN279:AW279)</f>
        <v>0</v>
      </c>
      <c r="AX279" s="15">
        <f>SUM(Data_sheet_PTD!$AN279:AX279)</f>
        <v>0</v>
      </c>
      <c r="AY279" s="15">
        <f>SUM(Data_sheet_PTD!$AN279:AY279)</f>
        <v>0</v>
      </c>
      <c r="AZ279" s="16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17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3"/>
      <c r="DA279" s="15">
        <f>SUM(Data_sheet_PTD!DA279:$DA279)</f>
        <v>0</v>
      </c>
      <c r="DB279" s="15">
        <f>SUM(Data_sheet_PTD!$DA279:DB279)</f>
        <v>0</v>
      </c>
      <c r="DC279" s="15">
        <f>SUM(Data_sheet_PTD!$DA279:DC279)</f>
        <v>0</v>
      </c>
      <c r="DD279" s="15">
        <f>SUM(Data_sheet_PTD!$DA279:DD279)</f>
        <v>0</v>
      </c>
      <c r="DE279" s="15">
        <f>SUM(Data_sheet_PTD!$DA279:DE279)</f>
        <v>0</v>
      </c>
      <c r="DF279" s="15">
        <f>SUM(Data_sheet_PTD!$DA279:DF279)</f>
        <v>0</v>
      </c>
      <c r="DG279" s="15">
        <f>SUM(Data_sheet_PTD!$DA279:DG279)</f>
        <v>0</v>
      </c>
      <c r="DH279" s="15">
        <f>SUM(Data_sheet_PTD!$DA279:DH279)</f>
        <v>0</v>
      </c>
      <c r="DI279" s="15">
        <f>SUM(Data_sheet_PTD!$DA279:DI279)</f>
        <v>0</v>
      </c>
      <c r="DJ279" s="15">
        <f>SUM(Data_sheet_PTD!$DA279:DJ279)</f>
        <v>0</v>
      </c>
      <c r="DK279" s="15">
        <f>SUM(Data_sheet_PTD!$DA279:DK279)</f>
        <v>0</v>
      </c>
      <c r="DL279" s="15">
        <f>SUM(Data_sheet_PTD!$DA279:DL279)</f>
        <v>0</v>
      </c>
      <c r="DM279" s="13"/>
      <c r="DN279" s="15">
        <f>SUM(Data_sheet_PTD!$DN279:DN279)</f>
        <v>0</v>
      </c>
      <c r="DO279" s="15">
        <f>SUM(Data_sheet_PTD!$DN279:DO279)</f>
        <v>0</v>
      </c>
      <c r="DP279" s="15">
        <f>SUM(Data_sheet_PTD!$DN279:DP279)</f>
        <v>0</v>
      </c>
      <c r="DQ279" s="15">
        <f>SUM(Data_sheet_PTD!$DN279:DQ279)</f>
        <v>0</v>
      </c>
      <c r="DR279" s="15">
        <f>SUM(Data_sheet_PTD!$DN279:DR279)</f>
        <v>0</v>
      </c>
      <c r="DS279" s="15">
        <f>SUM(Data_sheet_PTD!$DN279:DS279)</f>
        <v>0</v>
      </c>
      <c r="DT279" s="15">
        <f>SUM(Data_sheet_PTD!$DN279:DT279)</f>
        <v>0</v>
      </c>
      <c r="DU279" s="15">
        <f>SUM(Data_sheet_PTD!$DN279:DU279)</f>
        <v>0</v>
      </c>
      <c r="DV279" s="15">
        <f>SUM(Data_sheet_PTD!$DN279:DV279)</f>
        <v>0</v>
      </c>
      <c r="DW279" s="15">
        <f>SUM(Data_sheet_PTD!$DN279:DW279)</f>
        <v>0</v>
      </c>
      <c r="DX279" s="15">
        <f>SUM(Data_sheet_PTD!$DN279:DX279)</f>
        <v>0</v>
      </c>
      <c r="DY279" s="15">
        <f>SUM(Data_sheet_PTD!$DN279:DY279)</f>
        <v>0</v>
      </c>
      <c r="DZ279" s="13"/>
      <c r="EB279" s="22">
        <f t="shared" si="31"/>
        <v>0</v>
      </c>
      <c r="EC279" s="22">
        <f t="shared" si="31"/>
        <v>0</v>
      </c>
      <c r="ED279" s="22">
        <f t="shared" si="31"/>
        <v>0</v>
      </c>
      <c r="EE279" s="22">
        <f t="shared" si="30"/>
        <v>0</v>
      </c>
      <c r="EF279" s="22">
        <f t="shared" si="30"/>
        <v>0</v>
      </c>
      <c r="EG279" s="22">
        <f t="shared" si="30"/>
        <v>0</v>
      </c>
      <c r="EH279" s="22">
        <f t="shared" si="30"/>
        <v>0</v>
      </c>
      <c r="EI279" s="22">
        <f t="shared" si="30"/>
        <v>0</v>
      </c>
      <c r="EJ279" s="22">
        <f t="shared" si="30"/>
        <v>0</v>
      </c>
      <c r="EK279" s="22">
        <f t="shared" si="24"/>
        <v>0</v>
      </c>
      <c r="EL279" s="22">
        <f t="shared" si="24"/>
        <v>0</v>
      </c>
      <c r="EM279" s="22">
        <f t="shared" si="24"/>
        <v>0</v>
      </c>
    </row>
    <row r="280" spans="13:143" x14ac:dyDescent="0.3">
      <c r="M280" t="s">
        <v>355</v>
      </c>
      <c r="N280" s="15">
        <f>SUM(Data_sheet_PTD!$N280:N280)</f>
        <v>0</v>
      </c>
      <c r="O280" s="15">
        <f>SUM(Data_sheet_PTD!$N280:O280)</f>
        <v>0</v>
      </c>
      <c r="P280" s="15">
        <f>SUM(Data_sheet_PTD!$N280:P280)</f>
        <v>0</v>
      </c>
      <c r="Q280" s="15">
        <f>SUM(Data_sheet_PTD!$N280:Q280)</f>
        <v>0</v>
      </c>
      <c r="R280" s="15">
        <f>SUM(Data_sheet_PTD!$N280:R280)</f>
        <v>0</v>
      </c>
      <c r="S280" s="15">
        <f>SUM(Data_sheet_PTD!$N280:S280)</f>
        <v>0</v>
      </c>
      <c r="T280" s="15">
        <f>SUM(Data_sheet_PTD!$N280:T280)</f>
        <v>0</v>
      </c>
      <c r="U280" s="15">
        <f>SUM(Data_sheet_PTD!$N280:U280)</f>
        <v>0</v>
      </c>
      <c r="V280" s="15">
        <f>SUM(Data_sheet_PTD!$N280:V280)</f>
        <v>0</v>
      </c>
      <c r="W280" s="15">
        <f>SUM(Data_sheet_PTD!$N280:W280)</f>
        <v>0</v>
      </c>
      <c r="X280" s="15">
        <f>SUM(Data_sheet_PTD!$N280:X280)</f>
        <v>0</v>
      </c>
      <c r="Y280" s="15">
        <f>SUM(Data_sheet_PTD!$N280:Y280)</f>
        <v>0</v>
      </c>
      <c r="Z280" s="16"/>
      <c r="AA280" s="15">
        <f>SUM(Data_sheet_PTD!$AA280:AA280)</f>
        <v>0</v>
      </c>
      <c r="AB280" s="15">
        <f>SUM(Data_sheet_PTD!$AA280:AB280)</f>
        <v>0</v>
      </c>
      <c r="AC280" s="15">
        <f>SUM(Data_sheet_PTD!$AA280:AC280)</f>
        <v>0</v>
      </c>
      <c r="AD280" s="15">
        <f>SUM(Data_sheet_PTD!$AA280:AD280)</f>
        <v>0</v>
      </c>
      <c r="AE280" s="15">
        <f>SUM(Data_sheet_PTD!$AA280:AE280)</f>
        <v>0</v>
      </c>
      <c r="AF280" s="15">
        <f>SUM(Data_sheet_PTD!$AA280:AF280)</f>
        <v>0</v>
      </c>
      <c r="AG280" s="15">
        <f>SUM(Data_sheet_PTD!$AA280:AG280)</f>
        <v>0</v>
      </c>
      <c r="AH280" s="15">
        <f>SUM(Data_sheet_PTD!$AA280:AH280)</f>
        <v>0</v>
      </c>
      <c r="AI280" s="15">
        <f>SUM(Data_sheet_PTD!$AA280:AI280)</f>
        <v>0</v>
      </c>
      <c r="AJ280" s="15">
        <f>SUM(Data_sheet_PTD!$AA280:AJ280)</f>
        <v>0</v>
      </c>
      <c r="AK280" s="15">
        <f>SUM(Data_sheet_PTD!$AA280:AK280)</f>
        <v>0</v>
      </c>
      <c r="AL280" s="15">
        <f>SUM(Data_sheet_PTD!$AA280:AL280)</f>
        <v>0</v>
      </c>
      <c r="AM280" s="16"/>
      <c r="AN280" s="15">
        <f>SUM(Data_sheet_PTD!$AN280:AN280)</f>
        <v>0</v>
      </c>
      <c r="AO280" s="15">
        <f>SUM(Data_sheet_PTD!$AN280:AO280)</f>
        <v>0</v>
      </c>
      <c r="AP280" s="15">
        <f>SUM(Data_sheet_PTD!$AN280:AP280)</f>
        <v>0</v>
      </c>
      <c r="AQ280" s="15">
        <f>SUM(Data_sheet_PTD!$AN280:AQ280)</f>
        <v>0</v>
      </c>
      <c r="AR280" s="15">
        <f>SUM(Data_sheet_PTD!$AN280:AR280)</f>
        <v>0</v>
      </c>
      <c r="AS280" s="15">
        <f>SUM(Data_sheet_PTD!$AN280:AS280)</f>
        <v>0</v>
      </c>
      <c r="AT280" s="15">
        <f>SUM(Data_sheet_PTD!$AN280:AT280)</f>
        <v>0</v>
      </c>
      <c r="AU280" s="15">
        <f>SUM(Data_sheet_PTD!$AN280:AU280)</f>
        <v>0</v>
      </c>
      <c r="AV280" s="15">
        <f>SUM(Data_sheet_PTD!$AN280:AV280)</f>
        <v>0</v>
      </c>
      <c r="AW280" s="15">
        <f>SUM(Data_sheet_PTD!$AN280:AW280)</f>
        <v>0</v>
      </c>
      <c r="AX280" s="15">
        <f>SUM(Data_sheet_PTD!$AN280:AX280)</f>
        <v>0</v>
      </c>
      <c r="AY280" s="15">
        <f>SUM(Data_sheet_PTD!$AN280:AY280)</f>
        <v>0</v>
      </c>
      <c r="AZ280" s="16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17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3"/>
      <c r="DA280" s="15">
        <f>SUM(Data_sheet_PTD!DA280:$DA280)</f>
        <v>0</v>
      </c>
      <c r="DB280" s="15">
        <f>SUM(Data_sheet_PTD!$DA280:DB280)</f>
        <v>0</v>
      </c>
      <c r="DC280" s="15">
        <f>SUM(Data_sheet_PTD!$DA280:DC280)</f>
        <v>0</v>
      </c>
      <c r="DD280" s="15">
        <f>SUM(Data_sheet_PTD!$DA280:DD280)</f>
        <v>0</v>
      </c>
      <c r="DE280" s="15">
        <f>SUM(Data_sheet_PTD!$DA280:DE280)</f>
        <v>0</v>
      </c>
      <c r="DF280" s="15">
        <f>SUM(Data_sheet_PTD!$DA280:DF280)</f>
        <v>0</v>
      </c>
      <c r="DG280" s="15">
        <f>SUM(Data_sheet_PTD!$DA280:DG280)</f>
        <v>0</v>
      </c>
      <c r="DH280" s="15">
        <f>SUM(Data_sheet_PTD!$DA280:DH280)</f>
        <v>0</v>
      </c>
      <c r="DI280" s="15">
        <f>SUM(Data_sheet_PTD!$DA280:DI280)</f>
        <v>0</v>
      </c>
      <c r="DJ280" s="15">
        <f>SUM(Data_sheet_PTD!$DA280:DJ280)</f>
        <v>0</v>
      </c>
      <c r="DK280" s="15">
        <f>SUM(Data_sheet_PTD!$DA280:DK280)</f>
        <v>0</v>
      </c>
      <c r="DL280" s="15">
        <f>SUM(Data_sheet_PTD!$DA280:DL280)</f>
        <v>0</v>
      </c>
      <c r="DM280" s="13"/>
      <c r="DN280" s="15">
        <f>SUM(Data_sheet_PTD!$DN280:DN280)</f>
        <v>0</v>
      </c>
      <c r="DO280" s="15">
        <f>SUM(Data_sheet_PTD!$DN280:DO280)</f>
        <v>0</v>
      </c>
      <c r="DP280" s="15">
        <f>SUM(Data_sheet_PTD!$DN280:DP280)</f>
        <v>0</v>
      </c>
      <c r="DQ280" s="15">
        <f>SUM(Data_sheet_PTD!$DN280:DQ280)</f>
        <v>0</v>
      </c>
      <c r="DR280" s="15">
        <f>SUM(Data_sheet_PTD!$DN280:DR280)</f>
        <v>0</v>
      </c>
      <c r="DS280" s="15">
        <f>SUM(Data_sheet_PTD!$DN280:DS280)</f>
        <v>0</v>
      </c>
      <c r="DT280" s="15">
        <f>SUM(Data_sheet_PTD!$DN280:DT280)</f>
        <v>0</v>
      </c>
      <c r="DU280" s="15">
        <f>SUM(Data_sheet_PTD!$DN280:DU280)</f>
        <v>0</v>
      </c>
      <c r="DV280" s="15">
        <f>SUM(Data_sheet_PTD!$DN280:DV280)</f>
        <v>0</v>
      </c>
      <c r="DW280" s="15">
        <f>SUM(Data_sheet_PTD!$DN280:DW280)</f>
        <v>0</v>
      </c>
      <c r="DX280" s="15">
        <f>SUM(Data_sheet_PTD!$DN280:DX280)</f>
        <v>0</v>
      </c>
      <c r="DY280" s="15">
        <f>SUM(Data_sheet_PTD!$DN280:DY280)</f>
        <v>0</v>
      </c>
      <c r="DZ280" s="13"/>
      <c r="EB280" s="22">
        <f t="shared" si="31"/>
        <v>0</v>
      </c>
      <c r="EC280" s="22">
        <f t="shared" si="31"/>
        <v>0</v>
      </c>
      <c r="ED280" s="22">
        <f t="shared" si="31"/>
        <v>0</v>
      </c>
      <c r="EE280" s="22">
        <f t="shared" si="30"/>
        <v>0</v>
      </c>
      <c r="EF280" s="22">
        <f t="shared" si="30"/>
        <v>0</v>
      </c>
      <c r="EG280" s="22">
        <f t="shared" si="30"/>
        <v>0</v>
      </c>
      <c r="EH280" s="22">
        <f t="shared" si="30"/>
        <v>0</v>
      </c>
      <c r="EI280" s="22">
        <f t="shared" si="30"/>
        <v>0</v>
      </c>
      <c r="EJ280" s="22">
        <f t="shared" si="30"/>
        <v>0</v>
      </c>
      <c r="EK280" s="22">
        <f t="shared" si="24"/>
        <v>0</v>
      </c>
      <c r="EL280" s="22">
        <f t="shared" si="24"/>
        <v>0</v>
      </c>
      <c r="EM280" s="22">
        <f t="shared" si="24"/>
        <v>0</v>
      </c>
    </row>
    <row r="281" spans="13:143" x14ac:dyDescent="0.3">
      <c r="M281" t="s">
        <v>250</v>
      </c>
      <c r="N281" s="15">
        <f>SUM(Data_sheet_PTD!$N281:N281)</f>
        <v>37509.22</v>
      </c>
      <c r="O281" s="15">
        <f>SUM(Data_sheet_PTD!$N281:O281)</f>
        <v>76971.72</v>
      </c>
      <c r="P281" s="15">
        <f>SUM(Data_sheet_PTD!$N281:P281)</f>
        <v>128895.84</v>
      </c>
      <c r="Q281" s="15">
        <f>SUM(Data_sheet_PTD!$N281:Q281)</f>
        <v>183801.08</v>
      </c>
      <c r="R281" s="15">
        <f>SUM(Data_sheet_PTD!$N281:R281)</f>
        <v>244114.65999999997</v>
      </c>
      <c r="S281" s="15">
        <f>SUM(Data_sheet_PTD!$N281:S281)</f>
        <v>303693.59999999998</v>
      </c>
      <c r="T281" s="15">
        <f>SUM(Data_sheet_PTD!$N281:T281)</f>
        <v>362294</v>
      </c>
      <c r="U281" s="15">
        <f>SUM(Data_sheet_PTD!$N281:U281)</f>
        <v>419628.42</v>
      </c>
      <c r="V281" s="15">
        <f>SUM(Data_sheet_PTD!$N281:V281)</f>
        <v>472443.54</v>
      </c>
      <c r="W281" s="15">
        <f>SUM(Data_sheet_PTD!$N281:W281)</f>
        <v>510700.25</v>
      </c>
      <c r="X281" s="15">
        <f>SUM(Data_sheet_PTD!$N281:X281)</f>
        <v>543199.38</v>
      </c>
      <c r="Y281" s="15">
        <f>SUM(Data_sheet_PTD!$N281:Y281)</f>
        <v>575173.06000000006</v>
      </c>
      <c r="Z281" s="16"/>
      <c r="AA281" s="15">
        <f>SUM(Data_sheet_PTD!$AA281:AA281)</f>
        <v>31224.78</v>
      </c>
      <c r="AB281" s="15">
        <f>SUM(Data_sheet_PTD!$AA281:AB281)</f>
        <v>79106.080000000002</v>
      </c>
      <c r="AC281" s="15">
        <f>SUM(Data_sheet_PTD!$AA281:AC281)</f>
        <v>145397.13</v>
      </c>
      <c r="AD281" s="15">
        <f>SUM(Data_sheet_PTD!$AA281:AD281)</f>
        <v>204855.98</v>
      </c>
      <c r="AE281" s="15">
        <f>SUM(Data_sheet_PTD!$AA281:AE281)</f>
        <v>278421.95</v>
      </c>
      <c r="AF281" s="15">
        <f>SUM(Data_sheet_PTD!$AA281:AF281)</f>
        <v>348009.33</v>
      </c>
      <c r="AG281" s="15">
        <f>SUM(Data_sheet_PTD!$AA281:AG281)</f>
        <v>409131.99</v>
      </c>
      <c r="AH281" s="15">
        <f>SUM(Data_sheet_PTD!$AA281:AH281)</f>
        <v>478063.22</v>
      </c>
      <c r="AI281" s="15">
        <f>SUM(Data_sheet_PTD!$AA281:AI281)</f>
        <v>534074.28999999992</v>
      </c>
      <c r="AJ281" s="15">
        <f>SUM(Data_sheet_PTD!$AA281:AJ281)</f>
        <v>586502.94999999995</v>
      </c>
      <c r="AK281" s="15">
        <f>SUM(Data_sheet_PTD!$AA281:AK281)</f>
        <v>629238.5199999999</v>
      </c>
      <c r="AL281" s="15">
        <f>SUM(Data_sheet_PTD!$AA281:AL281)</f>
        <v>662966.60999999987</v>
      </c>
      <c r="AM281" s="16"/>
      <c r="AN281" s="15">
        <f>SUM(Data_sheet_PTD!$AN281:AN281)</f>
        <v>37421.39</v>
      </c>
      <c r="AO281" s="15">
        <f>SUM(Data_sheet_PTD!$AN281:AO281)</f>
        <v>81239.839999999997</v>
      </c>
      <c r="AP281" s="15">
        <f>SUM(Data_sheet_PTD!$AN281:AP281)</f>
        <v>134543.60999999999</v>
      </c>
      <c r="AQ281" s="15">
        <f>SUM(Data_sheet_PTD!$AN281:AQ281)</f>
        <v>185169.37999999998</v>
      </c>
      <c r="AR281" s="15">
        <f>SUM(Data_sheet_PTD!$AN281:AR281)</f>
        <v>249780.07999999996</v>
      </c>
      <c r="AS281" s="15">
        <f>SUM(Data_sheet_PTD!$AN281:AS281)</f>
        <v>311352.52999999997</v>
      </c>
      <c r="AT281" s="15">
        <f>SUM(Data_sheet_PTD!$AN281:AT281)</f>
        <v>370609.91999999998</v>
      </c>
      <c r="AU281" s="15">
        <f>SUM(Data_sheet_PTD!$AN281:AU281)</f>
        <v>439846.89999999997</v>
      </c>
      <c r="AV281" s="15">
        <f>SUM(Data_sheet_PTD!$AN281:AV281)</f>
        <v>489523.72</v>
      </c>
      <c r="AW281" s="15">
        <f>SUM(Data_sheet_PTD!$AN281:AW281)</f>
        <v>548461.19999999995</v>
      </c>
      <c r="AX281" s="15">
        <f>SUM(Data_sheet_PTD!$AN281:AX281)</f>
        <v>594506.12</v>
      </c>
      <c r="AY281" s="15">
        <f>SUM(Data_sheet_PTD!$AN281:AY281)</f>
        <v>632720.44999999995</v>
      </c>
      <c r="AZ281" s="16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17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3"/>
      <c r="DA281" s="15">
        <f>SUM(Data_sheet_PTD!DA281:$DA281)</f>
        <v>6196.6100000000006</v>
      </c>
      <c r="DB281" s="15">
        <f>SUM(Data_sheet_PTD!$DA281:DB281)</f>
        <v>2133.7599999999966</v>
      </c>
      <c r="DC281" s="15">
        <f>SUM(Data_sheet_PTD!$DA281:DC281)</f>
        <v>-13552.445063291145</v>
      </c>
      <c r="DD281" s="15">
        <f>SUM(Data_sheet_PTD!$DA281:DD281)</f>
        <v>-24948.855189873422</v>
      </c>
      <c r="DE281" s="15">
        <f>SUM(Data_sheet_PTD!$DA281:DE281)</f>
        <v>-37175.553037974707</v>
      </c>
      <c r="DF281" s="15">
        <f>SUM(Data_sheet_PTD!$DA281:DF281)</f>
        <v>-48308.075443038004</v>
      </c>
      <c r="DG281" s="15">
        <f>SUM(Data_sheet_PTD!$DA281:DG281)</f>
        <v>-53173.719620253207</v>
      </c>
      <c r="DH281" s="15">
        <f>SUM(Data_sheet_PTD!$DA281:DH281)</f>
        <v>-56373.639493670926</v>
      </c>
      <c r="DI281" s="15">
        <f>SUM(Data_sheet_PTD!$DA281:DI281)</f>
        <v>-65223.171518987379</v>
      </c>
      <c r="DJ281" s="15">
        <f>SUM(Data_sheet_PTD!$DA281:DJ281)</f>
        <v>-61698.527721519029</v>
      </c>
      <c r="DK281" s="15">
        <f>SUM(Data_sheet_PTD!$DA281:DK281)</f>
        <v>-60720.566075949413</v>
      </c>
      <c r="DL281" s="15">
        <f>SUM(Data_sheet_PTD!$DA281:DL281)</f>
        <v>-58169.22886075954</v>
      </c>
      <c r="DM281" s="13"/>
      <c r="DN281" s="15">
        <f>SUM(Data_sheet_PTD!$DN281:DN281)</f>
        <v>0</v>
      </c>
      <c r="DO281" s="15">
        <f>SUM(Data_sheet_PTD!$DN281:DO281)</f>
        <v>0</v>
      </c>
      <c r="DP281" s="15">
        <f>SUM(Data_sheet_PTD!$DN281:DP281)</f>
        <v>2698.9250632911417</v>
      </c>
      <c r="DQ281" s="15">
        <f>SUM(Data_sheet_PTD!$DN281:DQ281)</f>
        <v>5262.2551898734218</v>
      </c>
      <c r="DR281" s="15">
        <f>SUM(Data_sheet_PTD!$DN281:DR281)</f>
        <v>8533.6830379746898</v>
      </c>
      <c r="DS281" s="15">
        <f>SUM(Data_sheet_PTD!$DN281:DS281)</f>
        <v>11651.275443037983</v>
      </c>
      <c r="DT281" s="15">
        <f>SUM(Data_sheet_PTD!$DN281:DT281)</f>
        <v>14651.649620253174</v>
      </c>
      <c r="DU281" s="15">
        <f>SUM(Data_sheet_PTD!$DN281:DU281)</f>
        <v>18157.319493670897</v>
      </c>
      <c r="DV281" s="15">
        <f>SUM(Data_sheet_PTD!$DN281:DV281)</f>
        <v>20672.601518987354</v>
      </c>
      <c r="DW281" s="15">
        <f>SUM(Data_sheet_PTD!$DN281:DW281)</f>
        <v>23656.777721519004</v>
      </c>
      <c r="DX281" s="15">
        <f>SUM(Data_sheet_PTD!$DN281:DX281)</f>
        <v>25988.166075949386</v>
      </c>
      <c r="DY281" s="15">
        <f>SUM(Data_sheet_PTD!$DN281:DY281)</f>
        <v>27923.068860759515</v>
      </c>
      <c r="DZ281" s="13"/>
      <c r="EB281" s="22">
        <f t="shared" si="31"/>
        <v>0</v>
      </c>
      <c r="EC281" s="22">
        <f t="shared" si="31"/>
        <v>0</v>
      </c>
      <c r="ED281" s="22">
        <f t="shared" si="31"/>
        <v>-1.4551915228366852E-11</v>
      </c>
      <c r="EE281" s="22">
        <f t="shared" si="30"/>
        <v>-3.637978807091713E-11</v>
      </c>
      <c r="EF281" s="22">
        <f t="shared" si="30"/>
        <v>-3.637978807091713E-11</v>
      </c>
      <c r="EG281" s="22">
        <f t="shared" si="30"/>
        <v>0</v>
      </c>
      <c r="EH281" s="22">
        <f t="shared" si="30"/>
        <v>0</v>
      </c>
      <c r="EI281" s="22">
        <f t="shared" si="30"/>
        <v>0</v>
      </c>
      <c r="EJ281" s="22">
        <f t="shared" si="30"/>
        <v>7.2759576141834259E-11</v>
      </c>
      <c r="EK281" s="22">
        <f t="shared" si="24"/>
        <v>0</v>
      </c>
      <c r="EL281" s="22">
        <f t="shared" si="24"/>
        <v>1.1641532182693481E-10</v>
      </c>
      <c r="EM281" s="22">
        <f t="shared" si="24"/>
        <v>1.0913936421275139E-10</v>
      </c>
    </row>
    <row r="282" spans="13:143" x14ac:dyDescent="0.3">
      <c r="M282" t="s">
        <v>251</v>
      </c>
      <c r="N282" s="15">
        <f>SUM(Data_sheet_PTD!$N282:N282)</f>
        <v>0</v>
      </c>
      <c r="O282" s="15">
        <f>SUM(Data_sheet_PTD!$N282:O282)</f>
        <v>0</v>
      </c>
      <c r="P282" s="15">
        <f>SUM(Data_sheet_PTD!$N282:P282)</f>
        <v>0</v>
      </c>
      <c r="Q282" s="15">
        <f>SUM(Data_sheet_PTD!$N282:Q282)</f>
        <v>0</v>
      </c>
      <c r="R282" s="15">
        <f>SUM(Data_sheet_PTD!$N282:R282)</f>
        <v>0</v>
      </c>
      <c r="S282" s="15">
        <f>SUM(Data_sheet_PTD!$N282:S282)</f>
        <v>0</v>
      </c>
      <c r="T282" s="15">
        <f>SUM(Data_sheet_PTD!$N282:T282)</f>
        <v>0</v>
      </c>
      <c r="U282" s="15">
        <f>SUM(Data_sheet_PTD!$N282:U282)</f>
        <v>0</v>
      </c>
      <c r="V282" s="15">
        <f>SUM(Data_sheet_PTD!$N282:V282)</f>
        <v>0</v>
      </c>
      <c r="W282" s="15">
        <f>SUM(Data_sheet_PTD!$N282:W282)</f>
        <v>0</v>
      </c>
      <c r="X282" s="15">
        <f>SUM(Data_sheet_PTD!$N282:X282)</f>
        <v>0</v>
      </c>
      <c r="Y282" s="15">
        <f>SUM(Data_sheet_PTD!$N282:Y282)</f>
        <v>0</v>
      </c>
      <c r="Z282" s="16"/>
      <c r="AA282" s="15">
        <f>SUM(Data_sheet_PTD!$AA282:AA282)</f>
        <v>0</v>
      </c>
      <c r="AB282" s="15">
        <f>SUM(Data_sheet_PTD!$AA282:AB282)</f>
        <v>0</v>
      </c>
      <c r="AC282" s="15">
        <f>SUM(Data_sheet_PTD!$AA282:AC282)</f>
        <v>0</v>
      </c>
      <c r="AD282" s="15">
        <f>SUM(Data_sheet_PTD!$AA282:AD282)</f>
        <v>0</v>
      </c>
      <c r="AE282" s="15">
        <f>SUM(Data_sheet_PTD!$AA282:AE282)</f>
        <v>0</v>
      </c>
      <c r="AF282" s="15">
        <f>SUM(Data_sheet_PTD!$AA282:AF282)</f>
        <v>0</v>
      </c>
      <c r="AG282" s="15">
        <f>SUM(Data_sheet_PTD!$AA282:AG282)</f>
        <v>0</v>
      </c>
      <c r="AH282" s="15">
        <f>SUM(Data_sheet_PTD!$AA282:AH282)</f>
        <v>0</v>
      </c>
      <c r="AI282" s="15">
        <f>SUM(Data_sheet_PTD!$AA282:AI282)</f>
        <v>0</v>
      </c>
      <c r="AJ282" s="15">
        <f>SUM(Data_sheet_PTD!$AA282:AJ282)</f>
        <v>0</v>
      </c>
      <c r="AK282" s="15">
        <f>SUM(Data_sheet_PTD!$AA282:AK282)</f>
        <v>0</v>
      </c>
      <c r="AL282" s="15">
        <f>SUM(Data_sheet_PTD!$AA282:AL282)</f>
        <v>0</v>
      </c>
      <c r="AM282" s="16"/>
      <c r="AN282" s="15">
        <f>SUM(Data_sheet_PTD!$AN282:AN282)</f>
        <v>0</v>
      </c>
      <c r="AO282" s="15">
        <f>SUM(Data_sheet_PTD!$AN282:AO282)</f>
        <v>0</v>
      </c>
      <c r="AP282" s="15">
        <f>SUM(Data_sheet_PTD!$AN282:AP282)</f>
        <v>0</v>
      </c>
      <c r="AQ282" s="15">
        <f>SUM(Data_sheet_PTD!$AN282:AQ282)</f>
        <v>0</v>
      </c>
      <c r="AR282" s="15">
        <f>SUM(Data_sheet_PTD!$AN282:AR282)</f>
        <v>0</v>
      </c>
      <c r="AS282" s="15">
        <f>SUM(Data_sheet_PTD!$AN282:AS282)</f>
        <v>0</v>
      </c>
      <c r="AT282" s="15">
        <f>SUM(Data_sheet_PTD!$AN282:AT282)</f>
        <v>0</v>
      </c>
      <c r="AU282" s="15">
        <f>SUM(Data_sheet_PTD!$AN282:AU282)</f>
        <v>0</v>
      </c>
      <c r="AV282" s="15">
        <f>SUM(Data_sheet_PTD!$AN282:AV282)</f>
        <v>0</v>
      </c>
      <c r="AW282" s="15">
        <f>SUM(Data_sheet_PTD!$AN282:AW282)</f>
        <v>0</v>
      </c>
      <c r="AX282" s="15">
        <f>SUM(Data_sheet_PTD!$AN282:AX282)</f>
        <v>0</v>
      </c>
      <c r="AY282" s="15">
        <f>SUM(Data_sheet_PTD!$AN282:AY282)</f>
        <v>0</v>
      </c>
      <c r="AZ282" s="16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17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3"/>
      <c r="DA282" s="15">
        <f>SUM(Data_sheet_PTD!DA282:$DA282)</f>
        <v>0</v>
      </c>
      <c r="DB282" s="15">
        <f>SUM(Data_sheet_PTD!$DA282:DB282)</f>
        <v>0</v>
      </c>
      <c r="DC282" s="15">
        <f>SUM(Data_sheet_PTD!$DA282:DC282)</f>
        <v>0</v>
      </c>
      <c r="DD282" s="15">
        <f>SUM(Data_sheet_PTD!$DA282:DD282)</f>
        <v>0</v>
      </c>
      <c r="DE282" s="15">
        <f>SUM(Data_sheet_PTD!$DA282:DE282)</f>
        <v>0</v>
      </c>
      <c r="DF282" s="15">
        <f>SUM(Data_sheet_PTD!$DA282:DF282)</f>
        <v>0</v>
      </c>
      <c r="DG282" s="15">
        <f>SUM(Data_sheet_PTD!$DA282:DG282)</f>
        <v>0</v>
      </c>
      <c r="DH282" s="15">
        <f>SUM(Data_sheet_PTD!$DA282:DH282)</f>
        <v>0</v>
      </c>
      <c r="DI282" s="15">
        <f>SUM(Data_sheet_PTD!$DA282:DI282)</f>
        <v>0</v>
      </c>
      <c r="DJ282" s="15">
        <f>SUM(Data_sheet_PTD!$DA282:DJ282)</f>
        <v>0</v>
      </c>
      <c r="DK282" s="15">
        <f>SUM(Data_sheet_PTD!$DA282:DK282)</f>
        <v>0</v>
      </c>
      <c r="DL282" s="15">
        <f>SUM(Data_sheet_PTD!$DA282:DL282)</f>
        <v>0</v>
      </c>
      <c r="DM282" s="13"/>
      <c r="DN282" s="15">
        <f>SUM(Data_sheet_PTD!$DN282:DN282)</f>
        <v>0</v>
      </c>
      <c r="DO282" s="15">
        <f>SUM(Data_sheet_PTD!$DN282:DO282)</f>
        <v>0</v>
      </c>
      <c r="DP282" s="15">
        <f>SUM(Data_sheet_PTD!$DN282:DP282)</f>
        <v>0</v>
      </c>
      <c r="DQ282" s="15">
        <f>SUM(Data_sheet_PTD!$DN282:DQ282)</f>
        <v>0</v>
      </c>
      <c r="DR282" s="15">
        <f>SUM(Data_sheet_PTD!$DN282:DR282)</f>
        <v>0</v>
      </c>
      <c r="DS282" s="15">
        <f>SUM(Data_sheet_PTD!$DN282:DS282)</f>
        <v>0</v>
      </c>
      <c r="DT282" s="15">
        <f>SUM(Data_sheet_PTD!$DN282:DT282)</f>
        <v>0</v>
      </c>
      <c r="DU282" s="15">
        <f>SUM(Data_sheet_PTD!$DN282:DU282)</f>
        <v>0</v>
      </c>
      <c r="DV282" s="15">
        <f>SUM(Data_sheet_PTD!$DN282:DV282)</f>
        <v>0</v>
      </c>
      <c r="DW282" s="15">
        <f>SUM(Data_sheet_PTD!$DN282:DW282)</f>
        <v>0</v>
      </c>
      <c r="DX282" s="15">
        <f>SUM(Data_sheet_PTD!$DN282:DX282)</f>
        <v>0</v>
      </c>
      <c r="DY282" s="15">
        <f>SUM(Data_sheet_PTD!$DN282:DY282)</f>
        <v>0</v>
      </c>
      <c r="DZ282" s="13"/>
      <c r="EB282" s="22">
        <f t="shared" si="31"/>
        <v>0</v>
      </c>
      <c r="EC282" s="22">
        <f t="shared" si="31"/>
        <v>0</v>
      </c>
      <c r="ED282" s="22">
        <f t="shared" si="31"/>
        <v>0</v>
      </c>
      <c r="EE282" s="22">
        <f t="shared" si="30"/>
        <v>0</v>
      </c>
      <c r="EF282" s="22">
        <f t="shared" si="30"/>
        <v>0</v>
      </c>
      <c r="EG282" s="22">
        <f t="shared" si="30"/>
        <v>0</v>
      </c>
      <c r="EH282" s="22">
        <f t="shared" si="30"/>
        <v>0</v>
      </c>
      <c r="EI282" s="22">
        <f t="shared" si="30"/>
        <v>0</v>
      </c>
      <c r="EJ282" s="22">
        <f t="shared" si="30"/>
        <v>0</v>
      </c>
      <c r="EK282" s="22">
        <f t="shared" si="24"/>
        <v>0</v>
      </c>
      <c r="EL282" s="22">
        <f t="shared" si="24"/>
        <v>0</v>
      </c>
      <c r="EM282" s="22">
        <f t="shared" si="24"/>
        <v>0</v>
      </c>
    </row>
    <row r="283" spans="13:143" x14ac:dyDescent="0.3">
      <c r="M283" t="s">
        <v>252</v>
      </c>
      <c r="N283" s="15">
        <f>SUM(Data_sheet_PTD!$N283:N283)</f>
        <v>26213.66</v>
      </c>
      <c r="O283" s="15">
        <f>SUM(Data_sheet_PTD!$N283:O283)</f>
        <v>51386.57</v>
      </c>
      <c r="P283" s="15">
        <f>SUM(Data_sheet_PTD!$N283:P283)</f>
        <v>84685.63</v>
      </c>
      <c r="Q283" s="15">
        <f>SUM(Data_sheet_PTD!$N283:Q283)</f>
        <v>118006.9</v>
      </c>
      <c r="R283" s="15">
        <f>SUM(Data_sheet_PTD!$N283:R283)</f>
        <v>157435.99</v>
      </c>
      <c r="S283" s="15">
        <f>SUM(Data_sheet_PTD!$N283:S283)</f>
        <v>197142.63999999998</v>
      </c>
      <c r="T283" s="15">
        <f>SUM(Data_sheet_PTD!$N283:T283)</f>
        <v>236501.33</v>
      </c>
      <c r="U283" s="15">
        <f>SUM(Data_sheet_PTD!$N283:U283)</f>
        <v>276821.94</v>
      </c>
      <c r="V283" s="15">
        <f>SUM(Data_sheet_PTD!$N283:V283)</f>
        <v>309715.21000000002</v>
      </c>
      <c r="W283" s="15">
        <f>SUM(Data_sheet_PTD!$N283:W283)</f>
        <v>336926.44</v>
      </c>
      <c r="X283" s="15">
        <f>SUM(Data_sheet_PTD!$N283:X283)</f>
        <v>357774.19</v>
      </c>
      <c r="Y283" s="15">
        <f>SUM(Data_sheet_PTD!$N283:Y283)</f>
        <v>376450.26</v>
      </c>
      <c r="Z283" s="16"/>
      <c r="AA283" s="15">
        <f>SUM(Data_sheet_PTD!$AA283:AA283)</f>
        <v>19718.09</v>
      </c>
      <c r="AB283" s="15">
        <f>SUM(Data_sheet_PTD!$AA283:AB283)</f>
        <v>49555.72</v>
      </c>
      <c r="AC283" s="15">
        <f>SUM(Data_sheet_PTD!$AA283:AC283)</f>
        <v>84468.61</v>
      </c>
      <c r="AD283" s="15">
        <f>SUM(Data_sheet_PTD!$AA283:AD283)</f>
        <v>118726.92</v>
      </c>
      <c r="AE283" s="15">
        <f>SUM(Data_sheet_PTD!$AA283:AE283)</f>
        <v>164747.04999999999</v>
      </c>
      <c r="AF283" s="15">
        <f>SUM(Data_sheet_PTD!$AA283:AF283)</f>
        <v>211338.63999999998</v>
      </c>
      <c r="AG283" s="15">
        <f>SUM(Data_sheet_PTD!$AA283:AG283)</f>
        <v>255734.84999999998</v>
      </c>
      <c r="AH283" s="15">
        <f>SUM(Data_sheet_PTD!$AA283:AH283)</f>
        <v>305549.13</v>
      </c>
      <c r="AI283" s="15">
        <f>SUM(Data_sheet_PTD!$AA283:AI283)</f>
        <v>346958.34</v>
      </c>
      <c r="AJ283" s="15">
        <f>SUM(Data_sheet_PTD!$AA283:AJ283)</f>
        <v>384152.01</v>
      </c>
      <c r="AK283" s="15">
        <f>SUM(Data_sheet_PTD!$AA283:AK283)</f>
        <v>409835.76</v>
      </c>
      <c r="AL283" s="15">
        <f>SUM(Data_sheet_PTD!$AA283:AL283)</f>
        <v>432033.53</v>
      </c>
      <c r="AM283" s="16"/>
      <c r="AN283" s="15">
        <f>SUM(Data_sheet_PTD!$AN283:AN283)</f>
        <v>24465.69</v>
      </c>
      <c r="AO283" s="15">
        <f>SUM(Data_sheet_PTD!$AN283:AO283)</f>
        <v>55908.39</v>
      </c>
      <c r="AP283" s="15">
        <f>SUM(Data_sheet_PTD!$AN283:AP283)</f>
        <v>104381.70999999999</v>
      </c>
      <c r="AQ283" s="15">
        <f>SUM(Data_sheet_PTD!$AN283:AQ283)</f>
        <v>151593.19</v>
      </c>
      <c r="AR283" s="15">
        <f>SUM(Data_sheet_PTD!$AN283:AR283)</f>
        <v>204747.31</v>
      </c>
      <c r="AS283" s="15">
        <f>SUM(Data_sheet_PTD!$AN283:AS283)</f>
        <v>251518.7</v>
      </c>
      <c r="AT283" s="15">
        <f>SUM(Data_sheet_PTD!$AN283:AT283)</f>
        <v>293546.23999999999</v>
      </c>
      <c r="AU283" s="15">
        <f>SUM(Data_sheet_PTD!$AN283:AU283)</f>
        <v>344218.76</v>
      </c>
      <c r="AV283" s="15">
        <f>SUM(Data_sheet_PTD!$AN283:AV283)</f>
        <v>383590.59</v>
      </c>
      <c r="AW283" s="15">
        <f>SUM(Data_sheet_PTD!$AN283:AW283)</f>
        <v>420848.88</v>
      </c>
      <c r="AX283" s="15">
        <f>SUM(Data_sheet_PTD!$AN283:AX283)</f>
        <v>448376.4</v>
      </c>
      <c r="AY283" s="15">
        <f>SUM(Data_sheet_PTD!$AN283:AY283)</f>
        <v>471421.84</v>
      </c>
      <c r="AZ283" s="16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17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3"/>
      <c r="DA283" s="15">
        <f>SUM(Data_sheet_PTD!DA283:$DA283)</f>
        <v>4747.5999999999976</v>
      </c>
      <c r="DB283" s="15">
        <f>SUM(Data_sheet_PTD!$DA283:DB283)</f>
        <v>6352.6699999999992</v>
      </c>
      <c r="DC283" s="15">
        <f>SUM(Data_sheet_PTD!$DA283:DC283)</f>
        <v>19913.099999999995</v>
      </c>
      <c r="DD283" s="15">
        <f>SUM(Data_sheet_PTD!$DA283:DD283)</f>
        <v>32866.269999999997</v>
      </c>
      <c r="DE283" s="15">
        <f>SUM(Data_sheet_PTD!$DA283:DE283)</f>
        <v>40000.26</v>
      </c>
      <c r="DF283" s="15">
        <f>SUM(Data_sheet_PTD!$DA283:DF283)</f>
        <v>40180.060000000012</v>
      </c>
      <c r="DG283" s="15">
        <f>SUM(Data_sheet_PTD!$DA283:DG283)</f>
        <v>37811.390000000014</v>
      </c>
      <c r="DH283" s="15">
        <f>SUM(Data_sheet_PTD!$DA283:DH283)</f>
        <v>38669.630000000019</v>
      </c>
      <c r="DI283" s="15">
        <f>SUM(Data_sheet_PTD!$DA283:DI283)</f>
        <v>36632.250000000022</v>
      </c>
      <c r="DJ283" s="15">
        <f>SUM(Data_sheet_PTD!$DA283:DJ283)</f>
        <v>36696.870000000024</v>
      </c>
      <c r="DK283" s="15">
        <f>SUM(Data_sheet_PTD!$DA283:DK283)</f>
        <v>38540.640000000014</v>
      </c>
      <c r="DL283" s="15">
        <f>SUM(Data_sheet_PTD!$DA283:DL283)</f>
        <v>39388.310000000027</v>
      </c>
      <c r="DM283" s="13"/>
      <c r="DN283" s="15">
        <f>SUM(Data_sheet_PTD!$DN283:DN283)</f>
        <v>0</v>
      </c>
      <c r="DO283" s="15">
        <f>SUM(Data_sheet_PTD!$DN283:DO283)</f>
        <v>0</v>
      </c>
      <c r="DP283" s="15">
        <f>SUM(Data_sheet_PTD!$DN283:DP283)</f>
        <v>0</v>
      </c>
      <c r="DQ283" s="15">
        <f>SUM(Data_sheet_PTD!$DN283:DQ283)</f>
        <v>0</v>
      </c>
      <c r="DR283" s="15">
        <f>SUM(Data_sheet_PTD!$DN283:DR283)</f>
        <v>0</v>
      </c>
      <c r="DS283" s="15">
        <f>SUM(Data_sheet_PTD!$DN283:DS283)</f>
        <v>0</v>
      </c>
      <c r="DT283" s="15">
        <f>SUM(Data_sheet_PTD!$DN283:DT283)</f>
        <v>0</v>
      </c>
      <c r="DU283" s="15">
        <f>SUM(Data_sheet_PTD!$DN283:DU283)</f>
        <v>0</v>
      </c>
      <c r="DV283" s="15">
        <f>SUM(Data_sheet_PTD!$DN283:DV283)</f>
        <v>0</v>
      </c>
      <c r="DW283" s="15">
        <f>SUM(Data_sheet_PTD!$DN283:DW283)</f>
        <v>0</v>
      </c>
      <c r="DX283" s="15">
        <f>SUM(Data_sheet_PTD!$DN283:DX283)</f>
        <v>0</v>
      </c>
      <c r="DY283" s="15">
        <f>SUM(Data_sheet_PTD!$DN283:DY283)</f>
        <v>0</v>
      </c>
      <c r="DZ283" s="13"/>
      <c r="EB283" s="22">
        <f t="shared" si="31"/>
        <v>0</v>
      </c>
      <c r="EC283" s="22">
        <f t="shared" si="31"/>
        <v>0</v>
      </c>
      <c r="ED283" s="22">
        <f t="shared" si="31"/>
        <v>0</v>
      </c>
      <c r="EE283" s="22">
        <f t="shared" si="30"/>
        <v>0</v>
      </c>
      <c r="EF283" s="22">
        <f t="shared" si="30"/>
        <v>0</v>
      </c>
      <c r="EG283" s="22">
        <f t="shared" si="30"/>
        <v>0</v>
      </c>
      <c r="EH283" s="22">
        <f t="shared" si="30"/>
        <v>0</v>
      </c>
      <c r="EI283" s="22">
        <f t="shared" si="30"/>
        <v>0</v>
      </c>
      <c r="EJ283" s="22">
        <f t="shared" si="30"/>
        <v>0</v>
      </c>
      <c r="EK283" s="22">
        <f t="shared" si="24"/>
        <v>0</v>
      </c>
      <c r="EL283" s="22">
        <f t="shared" si="24"/>
        <v>0</v>
      </c>
      <c r="EM283" s="22">
        <f t="shared" si="24"/>
        <v>0</v>
      </c>
    </row>
    <row r="284" spans="13:143" x14ac:dyDescent="0.3">
      <c r="M284" t="s">
        <v>253</v>
      </c>
      <c r="N284" s="15">
        <f>SUM(Data_sheet_PTD!$N284:N284)</f>
        <v>46162.18</v>
      </c>
      <c r="O284" s="15">
        <f>SUM(Data_sheet_PTD!$N284:O284)</f>
        <v>95171.989999999991</v>
      </c>
      <c r="P284" s="15">
        <f>SUM(Data_sheet_PTD!$N284:P284)</f>
        <v>155861.69999999998</v>
      </c>
      <c r="Q284" s="15">
        <f>SUM(Data_sheet_PTD!$N284:Q284)</f>
        <v>219548.62999999998</v>
      </c>
      <c r="R284" s="15">
        <f>SUM(Data_sheet_PTD!$N284:R284)</f>
        <v>285409.63999999996</v>
      </c>
      <c r="S284" s="15">
        <f>SUM(Data_sheet_PTD!$N284:S284)</f>
        <v>357951.61999999994</v>
      </c>
      <c r="T284" s="15">
        <f>SUM(Data_sheet_PTD!$N284:T284)</f>
        <v>432893.95999999996</v>
      </c>
      <c r="U284" s="15">
        <f>SUM(Data_sheet_PTD!$N284:U284)</f>
        <v>501422.94999999995</v>
      </c>
      <c r="V284" s="15">
        <f>SUM(Data_sheet_PTD!$N284:V284)</f>
        <v>559247.86</v>
      </c>
      <c r="W284" s="15">
        <f>SUM(Data_sheet_PTD!$N284:W284)</f>
        <v>611365.98</v>
      </c>
      <c r="X284" s="15">
        <f>SUM(Data_sheet_PTD!$N284:X284)</f>
        <v>649803.28</v>
      </c>
      <c r="Y284" s="15">
        <f>SUM(Data_sheet_PTD!$N284:Y284)</f>
        <v>685701.21000000008</v>
      </c>
      <c r="Z284" s="16"/>
      <c r="AA284" s="15">
        <f>SUM(Data_sheet_PTD!$AA284:AA284)</f>
        <v>42781.38</v>
      </c>
      <c r="AB284" s="15">
        <f>SUM(Data_sheet_PTD!$AA284:AB284)</f>
        <v>97860.36</v>
      </c>
      <c r="AC284" s="15">
        <f>SUM(Data_sheet_PTD!$AA284:AC284)</f>
        <v>170910.37</v>
      </c>
      <c r="AD284" s="15">
        <f>SUM(Data_sheet_PTD!$AA284:AD284)</f>
        <v>245452.49</v>
      </c>
      <c r="AE284" s="15">
        <f>SUM(Data_sheet_PTD!$AA284:AE284)</f>
        <v>331694.74</v>
      </c>
      <c r="AF284" s="15">
        <f>SUM(Data_sheet_PTD!$AA284:AF284)</f>
        <v>421273.45</v>
      </c>
      <c r="AG284" s="15">
        <f>SUM(Data_sheet_PTD!$AA284:AG284)</f>
        <v>496413.57</v>
      </c>
      <c r="AH284" s="15">
        <f>SUM(Data_sheet_PTD!$AA284:AH284)</f>
        <v>573036.36</v>
      </c>
      <c r="AI284" s="15">
        <f>SUM(Data_sheet_PTD!$AA284:AI284)</f>
        <v>639253.25</v>
      </c>
      <c r="AJ284" s="15">
        <f>SUM(Data_sheet_PTD!$AA284:AJ284)</f>
        <v>700210.22</v>
      </c>
      <c r="AK284" s="15">
        <f>SUM(Data_sheet_PTD!$AA284:AK284)</f>
        <v>748214.02</v>
      </c>
      <c r="AL284" s="15">
        <f>SUM(Data_sheet_PTD!$AA284:AL284)</f>
        <v>792052.31</v>
      </c>
      <c r="AM284" s="16"/>
      <c r="AN284" s="15">
        <f>SUM(Data_sheet_PTD!$AN284:AN284)</f>
        <v>42261.440000000002</v>
      </c>
      <c r="AO284" s="15">
        <f>SUM(Data_sheet_PTD!$AN284:AO284)</f>
        <v>99374.74</v>
      </c>
      <c r="AP284" s="15">
        <f>SUM(Data_sheet_PTD!$AN284:AP284)</f>
        <v>178265.36</v>
      </c>
      <c r="AQ284" s="15">
        <f>SUM(Data_sheet_PTD!$AN284:AQ284)</f>
        <v>256563.84999999998</v>
      </c>
      <c r="AR284" s="15">
        <f>SUM(Data_sheet_PTD!$AN284:AR284)</f>
        <v>340617.22</v>
      </c>
      <c r="AS284" s="15">
        <f>SUM(Data_sheet_PTD!$AN284:AS284)</f>
        <v>421634.23</v>
      </c>
      <c r="AT284" s="15">
        <f>SUM(Data_sheet_PTD!$AN284:AT284)</f>
        <v>497460.44</v>
      </c>
      <c r="AU284" s="15">
        <f>SUM(Data_sheet_PTD!$AN284:AU284)</f>
        <v>572915.11</v>
      </c>
      <c r="AV284" s="15">
        <f>SUM(Data_sheet_PTD!$AN284:AV284)</f>
        <v>634241.32999999996</v>
      </c>
      <c r="AW284" s="15">
        <f>SUM(Data_sheet_PTD!$AN284:AW284)</f>
        <v>692606.97</v>
      </c>
      <c r="AX284" s="15">
        <f>SUM(Data_sheet_PTD!$AN284:AX284)</f>
        <v>744253.40999999992</v>
      </c>
      <c r="AY284" s="15">
        <f>SUM(Data_sheet_PTD!$AN284:AY284)</f>
        <v>788949.36999999988</v>
      </c>
      <c r="AZ284" s="16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17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3"/>
      <c r="DA284" s="15">
        <f>SUM(Data_sheet_PTD!DA284:$DA284)</f>
        <v>-2384.4152941176408</v>
      </c>
      <c r="DB284" s="15">
        <f>SUM(Data_sheet_PTD!$DA284:DB284)</f>
        <v>-2869.7997058823512</v>
      </c>
      <c r="DC284" s="15">
        <f>SUM(Data_sheet_PTD!$DA284:DC284)</f>
        <v>-509.65823529411819</v>
      </c>
      <c r="DD284" s="15">
        <f>SUM(Data_sheet_PTD!$DA284:DD284)</f>
        <v>-207.6333823529344</v>
      </c>
      <c r="DE284" s="15">
        <f>SUM(Data_sheet_PTD!$DA284:DE284)</f>
        <v>-6104.750294117659</v>
      </c>
      <c r="DF284" s="15">
        <f>SUM(Data_sheet_PTD!$DA284:DF284)</f>
        <v>-18240.730147058846</v>
      </c>
      <c r="DG284" s="15">
        <f>SUM(Data_sheet_PTD!$DA284:DG284)</f>
        <v>-20899.914117647073</v>
      </c>
      <c r="DH284" s="15">
        <f>SUM(Data_sheet_PTD!$DA284:DH284)</f>
        <v>-25396.916617647072</v>
      </c>
      <c r="DI284" s="15">
        <f>SUM(Data_sheet_PTD!$DA284:DI284)</f>
        <v>-30287.586617647066</v>
      </c>
      <c r="DJ284" s="15">
        <f>SUM(Data_sheet_PTD!$DA284:DJ284)</f>
        <v>-32878.916617647061</v>
      </c>
      <c r="DK284" s="15">
        <f>SUM(Data_sheet_PTD!$DA284:DK284)</f>
        <v>-30711.889189075646</v>
      </c>
      <c r="DL284" s="15">
        <f>SUM(Data_sheet_PTD!$DA284:DL284)</f>
        <v>-31131.246617647077</v>
      </c>
      <c r="DM284" s="13"/>
      <c r="DN284" s="15">
        <f>SUM(Data_sheet_PTD!$DN284:DN284)</f>
        <v>1864.4752941176489</v>
      </c>
      <c r="DO284" s="15">
        <f>SUM(Data_sheet_PTD!$DN284:DO284)</f>
        <v>4384.1797058823568</v>
      </c>
      <c r="DP284" s="15">
        <f>SUM(Data_sheet_PTD!$DN284:DP284)</f>
        <v>7864.6482352941239</v>
      </c>
      <c r="DQ284" s="15">
        <f>SUM(Data_sheet_PTD!$DN284:DQ284)</f>
        <v>11318.99338235295</v>
      </c>
      <c r="DR284" s="15">
        <f>SUM(Data_sheet_PTD!$DN284:DR284)</f>
        <v>15027.230294117659</v>
      </c>
      <c r="DS284" s="15">
        <f>SUM(Data_sheet_PTD!$DN284:DS284)</f>
        <v>18601.510147058838</v>
      </c>
      <c r="DT284" s="15">
        <f>SUM(Data_sheet_PTD!$DN284:DT284)</f>
        <v>21946.784117647076</v>
      </c>
      <c r="DU284" s="15">
        <f>SUM(Data_sheet_PTD!$DN284:DU284)</f>
        <v>25275.666617647079</v>
      </c>
      <c r="DV284" s="15">
        <f>SUM(Data_sheet_PTD!$DN284:DV284)</f>
        <v>25275.666617647079</v>
      </c>
      <c r="DW284" s="15">
        <f>SUM(Data_sheet_PTD!$DN284:DW284)</f>
        <v>25275.666617647079</v>
      </c>
      <c r="DX284" s="15">
        <f>SUM(Data_sheet_PTD!$DN284:DX284)</f>
        <v>26751.279189075642</v>
      </c>
      <c r="DY284" s="15">
        <f>SUM(Data_sheet_PTD!$DN284:DY284)</f>
        <v>28028.306617647064</v>
      </c>
      <c r="DZ284" s="13"/>
      <c r="EB284" s="22">
        <f t="shared" si="31"/>
        <v>-3.1832314562052488E-12</v>
      </c>
      <c r="EC284" s="22">
        <f t="shared" si="31"/>
        <v>0</v>
      </c>
      <c r="ED284" s="22">
        <f t="shared" si="31"/>
        <v>-1.4551915228366852E-11</v>
      </c>
      <c r="EE284" s="22">
        <f t="shared" si="30"/>
        <v>-2.9103830456733704E-11</v>
      </c>
      <c r="EF284" s="22">
        <f t="shared" si="30"/>
        <v>-1.8189894035458565E-11</v>
      </c>
      <c r="EG284" s="22">
        <f t="shared" si="30"/>
        <v>-2.1827872842550278E-11</v>
      </c>
      <c r="EH284" s="22">
        <f t="shared" si="30"/>
        <v>-7.2759576141834259E-12</v>
      </c>
      <c r="EI284" s="22">
        <f t="shared" si="30"/>
        <v>-7.2759576141834259E-12</v>
      </c>
      <c r="EJ284" s="22">
        <f t="shared" si="30"/>
        <v>-5.4569682106375694E-11</v>
      </c>
      <c r="EK284" s="22">
        <f t="shared" si="24"/>
        <v>-1.8189894035458565E-11</v>
      </c>
      <c r="EL284" s="22">
        <f t="shared" si="24"/>
        <v>-9.822542779147625E-11</v>
      </c>
      <c r="EM284" s="22">
        <f t="shared" si="24"/>
        <v>-1.6370904631912708E-10</v>
      </c>
    </row>
    <row r="285" spans="13:143" x14ac:dyDescent="0.3">
      <c r="M285" t="s">
        <v>254</v>
      </c>
      <c r="N285" s="15">
        <f>SUM(Data_sheet_PTD!$N285:N285)</f>
        <v>0</v>
      </c>
      <c r="O285" s="15">
        <f>SUM(Data_sheet_PTD!$N285:O285)</f>
        <v>0</v>
      </c>
      <c r="P285" s="15">
        <f>SUM(Data_sheet_PTD!$N285:P285)</f>
        <v>0</v>
      </c>
      <c r="Q285" s="15">
        <f>SUM(Data_sheet_PTD!$N285:Q285)</f>
        <v>0</v>
      </c>
      <c r="R285" s="15">
        <f>SUM(Data_sheet_PTD!$N285:R285)</f>
        <v>0</v>
      </c>
      <c r="S285" s="15">
        <f>SUM(Data_sheet_PTD!$N285:S285)</f>
        <v>0</v>
      </c>
      <c r="T285" s="15">
        <f>SUM(Data_sheet_PTD!$N285:T285)</f>
        <v>0</v>
      </c>
      <c r="U285" s="15">
        <f>SUM(Data_sheet_PTD!$N285:U285)</f>
        <v>0</v>
      </c>
      <c r="V285" s="15">
        <f>SUM(Data_sheet_PTD!$N285:V285)</f>
        <v>0</v>
      </c>
      <c r="W285" s="15">
        <f>SUM(Data_sheet_PTD!$N285:W285)</f>
        <v>0</v>
      </c>
      <c r="X285" s="15">
        <f>SUM(Data_sheet_PTD!$N285:X285)</f>
        <v>0</v>
      </c>
      <c r="Y285" s="15">
        <f>SUM(Data_sheet_PTD!$N285:Y285)</f>
        <v>0</v>
      </c>
      <c r="Z285" s="16"/>
      <c r="AA285" s="15">
        <f>SUM(Data_sheet_PTD!$AA285:AA285)</f>
        <v>0</v>
      </c>
      <c r="AB285" s="15">
        <f>SUM(Data_sheet_PTD!$AA285:AB285)</f>
        <v>0</v>
      </c>
      <c r="AC285" s="15">
        <f>SUM(Data_sheet_PTD!$AA285:AC285)</f>
        <v>0</v>
      </c>
      <c r="AD285" s="15">
        <f>SUM(Data_sheet_PTD!$AA285:AD285)</f>
        <v>0</v>
      </c>
      <c r="AE285" s="15">
        <f>SUM(Data_sheet_PTD!$AA285:AE285)</f>
        <v>0</v>
      </c>
      <c r="AF285" s="15">
        <f>SUM(Data_sheet_PTD!$AA285:AF285)</f>
        <v>0</v>
      </c>
      <c r="AG285" s="15">
        <f>SUM(Data_sheet_PTD!$AA285:AG285)</f>
        <v>0</v>
      </c>
      <c r="AH285" s="15">
        <f>SUM(Data_sheet_PTD!$AA285:AH285)</f>
        <v>0</v>
      </c>
      <c r="AI285" s="15">
        <f>SUM(Data_sheet_PTD!$AA285:AI285)</f>
        <v>0</v>
      </c>
      <c r="AJ285" s="15">
        <f>SUM(Data_sheet_PTD!$AA285:AJ285)</f>
        <v>0</v>
      </c>
      <c r="AK285" s="15">
        <f>SUM(Data_sheet_PTD!$AA285:AK285)</f>
        <v>0</v>
      </c>
      <c r="AL285" s="15">
        <f>SUM(Data_sheet_PTD!$AA285:AL285)</f>
        <v>0</v>
      </c>
      <c r="AM285" s="16"/>
      <c r="AN285" s="15">
        <f>SUM(Data_sheet_PTD!$AN285:AN285)</f>
        <v>0</v>
      </c>
      <c r="AO285" s="15">
        <f>SUM(Data_sheet_PTD!$AN285:AO285)</f>
        <v>0</v>
      </c>
      <c r="AP285" s="15">
        <f>SUM(Data_sheet_PTD!$AN285:AP285)</f>
        <v>0</v>
      </c>
      <c r="AQ285" s="15">
        <f>SUM(Data_sheet_PTD!$AN285:AQ285)</f>
        <v>0</v>
      </c>
      <c r="AR285" s="15">
        <f>SUM(Data_sheet_PTD!$AN285:AR285)</f>
        <v>0</v>
      </c>
      <c r="AS285" s="15">
        <f>SUM(Data_sheet_PTD!$AN285:AS285)</f>
        <v>0</v>
      </c>
      <c r="AT285" s="15">
        <f>SUM(Data_sheet_PTD!$AN285:AT285)</f>
        <v>0</v>
      </c>
      <c r="AU285" s="15">
        <f>SUM(Data_sheet_PTD!$AN285:AU285)</f>
        <v>0</v>
      </c>
      <c r="AV285" s="15">
        <f>SUM(Data_sheet_PTD!$AN285:AV285)</f>
        <v>0</v>
      </c>
      <c r="AW285" s="15">
        <f>SUM(Data_sheet_PTD!$AN285:AW285)</f>
        <v>0</v>
      </c>
      <c r="AX285" s="15">
        <f>SUM(Data_sheet_PTD!$AN285:AX285)</f>
        <v>0</v>
      </c>
      <c r="AY285" s="15">
        <f>SUM(Data_sheet_PTD!$AN285:AY285)</f>
        <v>0</v>
      </c>
      <c r="AZ285" s="16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17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3"/>
      <c r="DA285" s="15">
        <f>SUM(Data_sheet_PTD!DA285:$DA285)</f>
        <v>0</v>
      </c>
      <c r="DB285" s="15">
        <f>SUM(Data_sheet_PTD!$DA285:DB285)</f>
        <v>0</v>
      </c>
      <c r="DC285" s="15">
        <f>SUM(Data_sheet_PTD!$DA285:DC285)</f>
        <v>0</v>
      </c>
      <c r="DD285" s="15">
        <f>SUM(Data_sheet_PTD!$DA285:DD285)</f>
        <v>0</v>
      </c>
      <c r="DE285" s="15">
        <f>SUM(Data_sheet_PTD!$DA285:DE285)</f>
        <v>0</v>
      </c>
      <c r="DF285" s="15">
        <f>SUM(Data_sheet_PTD!$DA285:DF285)</f>
        <v>0</v>
      </c>
      <c r="DG285" s="15">
        <f>SUM(Data_sheet_PTD!$DA285:DG285)</f>
        <v>0</v>
      </c>
      <c r="DH285" s="15">
        <f>SUM(Data_sheet_PTD!$DA285:DH285)</f>
        <v>0</v>
      </c>
      <c r="DI285" s="15">
        <f>SUM(Data_sheet_PTD!$DA285:DI285)</f>
        <v>0</v>
      </c>
      <c r="DJ285" s="15">
        <f>SUM(Data_sheet_PTD!$DA285:DJ285)</f>
        <v>0</v>
      </c>
      <c r="DK285" s="15">
        <f>SUM(Data_sheet_PTD!$DA285:DK285)</f>
        <v>0</v>
      </c>
      <c r="DL285" s="15">
        <f>SUM(Data_sheet_PTD!$DA285:DL285)</f>
        <v>0</v>
      </c>
      <c r="DM285" s="13"/>
      <c r="DN285" s="15">
        <f>SUM(Data_sheet_PTD!$DN285:DN285)</f>
        <v>0</v>
      </c>
      <c r="DO285" s="15">
        <f>SUM(Data_sheet_PTD!$DN285:DO285)</f>
        <v>0</v>
      </c>
      <c r="DP285" s="15">
        <f>SUM(Data_sheet_PTD!$DN285:DP285)</f>
        <v>0</v>
      </c>
      <c r="DQ285" s="15">
        <f>SUM(Data_sheet_PTD!$DN285:DQ285)</f>
        <v>0</v>
      </c>
      <c r="DR285" s="15">
        <f>SUM(Data_sheet_PTD!$DN285:DR285)</f>
        <v>0</v>
      </c>
      <c r="DS285" s="15">
        <f>SUM(Data_sheet_PTD!$DN285:DS285)</f>
        <v>0</v>
      </c>
      <c r="DT285" s="15">
        <f>SUM(Data_sheet_PTD!$DN285:DT285)</f>
        <v>0</v>
      </c>
      <c r="DU285" s="15">
        <f>SUM(Data_sheet_PTD!$DN285:DU285)</f>
        <v>0</v>
      </c>
      <c r="DV285" s="15">
        <f>SUM(Data_sheet_PTD!$DN285:DV285)</f>
        <v>0</v>
      </c>
      <c r="DW285" s="15">
        <f>SUM(Data_sheet_PTD!$DN285:DW285)</f>
        <v>0</v>
      </c>
      <c r="DX285" s="15">
        <f>SUM(Data_sheet_PTD!$DN285:DX285)</f>
        <v>0</v>
      </c>
      <c r="DY285" s="15">
        <f>SUM(Data_sheet_PTD!$DN285:DY285)</f>
        <v>0</v>
      </c>
      <c r="DZ285" s="13"/>
      <c r="EB285" s="22">
        <f t="shared" si="31"/>
        <v>0</v>
      </c>
      <c r="EC285" s="22">
        <f t="shared" si="31"/>
        <v>0</v>
      </c>
      <c r="ED285" s="22">
        <f t="shared" si="31"/>
        <v>0</v>
      </c>
      <c r="EE285" s="22">
        <f t="shared" si="30"/>
        <v>0</v>
      </c>
      <c r="EF285" s="22">
        <f t="shared" si="30"/>
        <v>0</v>
      </c>
      <c r="EG285" s="22">
        <f t="shared" si="30"/>
        <v>0</v>
      </c>
      <c r="EH285" s="22">
        <f t="shared" si="30"/>
        <v>0</v>
      </c>
      <c r="EI285" s="22">
        <f t="shared" si="30"/>
        <v>0</v>
      </c>
      <c r="EJ285" s="22">
        <f t="shared" si="30"/>
        <v>0</v>
      </c>
      <c r="EK285" s="22">
        <f t="shared" si="24"/>
        <v>0</v>
      </c>
      <c r="EL285" s="22">
        <f t="shared" si="24"/>
        <v>0</v>
      </c>
      <c r="EM285" s="22">
        <f t="shared" si="24"/>
        <v>0</v>
      </c>
    </row>
    <row r="286" spans="13:143" x14ac:dyDescent="0.3">
      <c r="M286" t="s">
        <v>255</v>
      </c>
      <c r="N286" s="15">
        <f>SUM(Data_sheet_PTD!$N286:N286)</f>
        <v>0</v>
      </c>
      <c r="O286" s="15">
        <f>SUM(Data_sheet_PTD!$N286:O286)</f>
        <v>0</v>
      </c>
      <c r="P286" s="15">
        <f>SUM(Data_sheet_PTD!$N286:P286)</f>
        <v>0</v>
      </c>
      <c r="Q286" s="15">
        <f>SUM(Data_sheet_PTD!$N286:Q286)</f>
        <v>0</v>
      </c>
      <c r="R286" s="15">
        <f>SUM(Data_sheet_PTD!$N286:R286)</f>
        <v>0</v>
      </c>
      <c r="S286" s="15">
        <f>SUM(Data_sheet_PTD!$N286:S286)</f>
        <v>0</v>
      </c>
      <c r="T286" s="15">
        <f>SUM(Data_sheet_PTD!$N286:T286)</f>
        <v>0</v>
      </c>
      <c r="U286" s="15">
        <f>SUM(Data_sheet_PTD!$N286:U286)</f>
        <v>0</v>
      </c>
      <c r="V286" s="15">
        <f>SUM(Data_sheet_PTD!$N286:V286)</f>
        <v>0</v>
      </c>
      <c r="W286" s="15">
        <f>SUM(Data_sheet_PTD!$N286:W286)</f>
        <v>0</v>
      </c>
      <c r="X286" s="15">
        <f>SUM(Data_sheet_PTD!$N286:X286)</f>
        <v>0</v>
      </c>
      <c r="Y286" s="15">
        <f>SUM(Data_sheet_PTD!$N286:Y286)</f>
        <v>0</v>
      </c>
      <c r="Z286" s="16"/>
      <c r="AA286" s="15">
        <f>SUM(Data_sheet_PTD!$AA286:AA286)</f>
        <v>0</v>
      </c>
      <c r="AB286" s="15">
        <f>SUM(Data_sheet_PTD!$AA286:AB286)</f>
        <v>0</v>
      </c>
      <c r="AC286" s="15">
        <f>SUM(Data_sheet_PTD!$AA286:AC286)</f>
        <v>0</v>
      </c>
      <c r="AD286" s="15">
        <f>SUM(Data_sheet_PTD!$AA286:AD286)</f>
        <v>0</v>
      </c>
      <c r="AE286" s="15">
        <f>SUM(Data_sheet_PTD!$AA286:AE286)</f>
        <v>0</v>
      </c>
      <c r="AF286" s="15">
        <f>SUM(Data_sheet_PTD!$AA286:AF286)</f>
        <v>0</v>
      </c>
      <c r="AG286" s="15">
        <f>SUM(Data_sheet_PTD!$AA286:AG286)</f>
        <v>0</v>
      </c>
      <c r="AH286" s="15">
        <f>SUM(Data_sheet_PTD!$AA286:AH286)</f>
        <v>0</v>
      </c>
      <c r="AI286" s="15">
        <f>SUM(Data_sheet_PTD!$AA286:AI286)</f>
        <v>0</v>
      </c>
      <c r="AJ286" s="15">
        <f>SUM(Data_sheet_PTD!$AA286:AJ286)</f>
        <v>0</v>
      </c>
      <c r="AK286" s="15">
        <f>SUM(Data_sheet_PTD!$AA286:AK286)</f>
        <v>0</v>
      </c>
      <c r="AL286" s="15">
        <f>SUM(Data_sheet_PTD!$AA286:AL286)</f>
        <v>0</v>
      </c>
      <c r="AM286" s="16"/>
      <c r="AN286" s="15">
        <f>SUM(Data_sheet_PTD!$AN286:AN286)</f>
        <v>0</v>
      </c>
      <c r="AO286" s="15">
        <f>SUM(Data_sheet_PTD!$AN286:AO286)</f>
        <v>0</v>
      </c>
      <c r="AP286" s="15">
        <f>SUM(Data_sheet_PTD!$AN286:AP286)</f>
        <v>0</v>
      </c>
      <c r="AQ286" s="15">
        <f>SUM(Data_sheet_PTD!$AN286:AQ286)</f>
        <v>0</v>
      </c>
      <c r="AR286" s="15">
        <f>SUM(Data_sheet_PTD!$AN286:AR286)</f>
        <v>0</v>
      </c>
      <c r="AS286" s="15">
        <f>SUM(Data_sheet_PTD!$AN286:AS286)</f>
        <v>0</v>
      </c>
      <c r="AT286" s="15">
        <f>SUM(Data_sheet_PTD!$AN286:AT286)</f>
        <v>0</v>
      </c>
      <c r="AU286" s="15">
        <f>SUM(Data_sheet_PTD!$AN286:AU286)</f>
        <v>0</v>
      </c>
      <c r="AV286" s="15">
        <f>SUM(Data_sheet_PTD!$AN286:AV286)</f>
        <v>0</v>
      </c>
      <c r="AW286" s="15">
        <f>SUM(Data_sheet_PTD!$AN286:AW286)</f>
        <v>0</v>
      </c>
      <c r="AX286" s="15">
        <f>SUM(Data_sheet_PTD!$AN286:AX286)</f>
        <v>0</v>
      </c>
      <c r="AY286" s="15">
        <f>SUM(Data_sheet_PTD!$AN286:AY286)</f>
        <v>0</v>
      </c>
      <c r="AZ286" s="16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17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3"/>
      <c r="DA286" s="15">
        <f>SUM(Data_sheet_PTD!DA286:$DA286)</f>
        <v>0</v>
      </c>
      <c r="DB286" s="15">
        <f>SUM(Data_sheet_PTD!$DA286:DB286)</f>
        <v>0</v>
      </c>
      <c r="DC286" s="15">
        <f>SUM(Data_sheet_PTD!$DA286:DC286)</f>
        <v>0</v>
      </c>
      <c r="DD286" s="15">
        <f>SUM(Data_sheet_PTD!$DA286:DD286)</f>
        <v>0</v>
      </c>
      <c r="DE286" s="15">
        <f>SUM(Data_sheet_PTD!$DA286:DE286)</f>
        <v>0</v>
      </c>
      <c r="DF286" s="15">
        <f>SUM(Data_sheet_PTD!$DA286:DF286)</f>
        <v>0</v>
      </c>
      <c r="DG286" s="15">
        <f>SUM(Data_sheet_PTD!$DA286:DG286)</f>
        <v>0</v>
      </c>
      <c r="DH286" s="15">
        <f>SUM(Data_sheet_PTD!$DA286:DH286)</f>
        <v>0</v>
      </c>
      <c r="DI286" s="15">
        <f>SUM(Data_sheet_PTD!$DA286:DI286)</f>
        <v>0</v>
      </c>
      <c r="DJ286" s="15">
        <f>SUM(Data_sheet_PTD!$DA286:DJ286)</f>
        <v>0</v>
      </c>
      <c r="DK286" s="15">
        <f>SUM(Data_sheet_PTD!$DA286:DK286)</f>
        <v>0</v>
      </c>
      <c r="DL286" s="15">
        <f>SUM(Data_sheet_PTD!$DA286:DL286)</f>
        <v>0</v>
      </c>
      <c r="DM286" s="13"/>
      <c r="DN286" s="15">
        <f>SUM(Data_sheet_PTD!$DN286:DN286)</f>
        <v>0</v>
      </c>
      <c r="DO286" s="15">
        <f>SUM(Data_sheet_PTD!$DN286:DO286)</f>
        <v>0</v>
      </c>
      <c r="DP286" s="15">
        <f>SUM(Data_sheet_PTD!$DN286:DP286)</f>
        <v>0</v>
      </c>
      <c r="DQ286" s="15">
        <f>SUM(Data_sheet_PTD!$DN286:DQ286)</f>
        <v>0</v>
      </c>
      <c r="DR286" s="15">
        <f>SUM(Data_sheet_PTD!$DN286:DR286)</f>
        <v>0</v>
      </c>
      <c r="DS286" s="15">
        <f>SUM(Data_sheet_PTD!$DN286:DS286)</f>
        <v>0</v>
      </c>
      <c r="DT286" s="15">
        <f>SUM(Data_sheet_PTD!$DN286:DT286)</f>
        <v>0</v>
      </c>
      <c r="DU286" s="15">
        <f>SUM(Data_sheet_PTD!$DN286:DU286)</f>
        <v>0</v>
      </c>
      <c r="DV286" s="15">
        <f>SUM(Data_sheet_PTD!$DN286:DV286)</f>
        <v>0</v>
      </c>
      <c r="DW286" s="15">
        <f>SUM(Data_sheet_PTD!$DN286:DW286)</f>
        <v>0</v>
      </c>
      <c r="DX286" s="15">
        <f>SUM(Data_sheet_PTD!$DN286:DX286)</f>
        <v>0</v>
      </c>
      <c r="DY286" s="15">
        <f>SUM(Data_sheet_PTD!$DN286:DY286)</f>
        <v>0</v>
      </c>
      <c r="DZ286" s="13"/>
      <c r="EB286" s="22">
        <f t="shared" si="31"/>
        <v>0</v>
      </c>
      <c r="EC286" s="22">
        <f t="shared" si="31"/>
        <v>0</v>
      </c>
      <c r="ED286" s="22">
        <f t="shared" si="31"/>
        <v>0</v>
      </c>
      <c r="EE286" s="22">
        <f t="shared" si="30"/>
        <v>0</v>
      </c>
      <c r="EF286" s="22">
        <f t="shared" si="30"/>
        <v>0</v>
      </c>
      <c r="EG286" s="22">
        <f t="shared" si="30"/>
        <v>0</v>
      </c>
      <c r="EH286" s="22">
        <f t="shared" si="30"/>
        <v>0</v>
      </c>
      <c r="EI286" s="22">
        <f t="shared" si="30"/>
        <v>0</v>
      </c>
      <c r="EJ286" s="22">
        <f t="shared" si="30"/>
        <v>0</v>
      </c>
      <c r="EK286" s="22">
        <f t="shared" si="24"/>
        <v>0</v>
      </c>
      <c r="EL286" s="22">
        <f t="shared" si="24"/>
        <v>0</v>
      </c>
      <c r="EM286" s="22">
        <f t="shared" si="24"/>
        <v>0</v>
      </c>
    </row>
    <row r="287" spans="13:143" x14ac:dyDescent="0.3">
      <c r="M287" t="s">
        <v>256</v>
      </c>
      <c r="N287" s="15">
        <f>SUM(Data_sheet_PTD!$N287:N287)</f>
        <v>44872.13</v>
      </c>
      <c r="O287" s="15">
        <f>SUM(Data_sheet_PTD!$N287:O287)</f>
        <v>85060.66</v>
      </c>
      <c r="P287" s="15">
        <f>SUM(Data_sheet_PTD!$N287:P287)</f>
        <v>151195.18</v>
      </c>
      <c r="Q287" s="15">
        <f>SUM(Data_sheet_PTD!$N287:Q287)</f>
        <v>218367.4</v>
      </c>
      <c r="R287" s="15">
        <f>SUM(Data_sheet_PTD!$N287:R287)</f>
        <v>296389.01</v>
      </c>
      <c r="S287" s="15">
        <f>SUM(Data_sheet_PTD!$N287:S287)</f>
        <v>377296.32</v>
      </c>
      <c r="T287" s="15">
        <f>SUM(Data_sheet_PTD!$N287:T287)</f>
        <v>453335.98</v>
      </c>
      <c r="U287" s="15">
        <f>SUM(Data_sheet_PTD!$N287:U287)</f>
        <v>529738.92999999993</v>
      </c>
      <c r="V287" s="15">
        <f>SUM(Data_sheet_PTD!$N287:V287)</f>
        <v>598054.1</v>
      </c>
      <c r="W287" s="15">
        <f>SUM(Data_sheet_PTD!$N287:W287)</f>
        <v>652891.36</v>
      </c>
      <c r="X287" s="15">
        <f>SUM(Data_sheet_PTD!$N287:X287)</f>
        <v>696249.36</v>
      </c>
      <c r="Y287" s="15">
        <f>SUM(Data_sheet_PTD!$N287:Y287)</f>
        <v>735939.73</v>
      </c>
      <c r="Z287" s="16"/>
      <c r="AA287" s="15">
        <f>SUM(Data_sheet_PTD!$AA287:AA287)</f>
        <v>44881.29</v>
      </c>
      <c r="AB287" s="15">
        <f>SUM(Data_sheet_PTD!$AA287:AB287)</f>
        <v>109647.57</v>
      </c>
      <c r="AC287" s="15">
        <f>SUM(Data_sheet_PTD!$AA287:AC287)</f>
        <v>190597.25</v>
      </c>
      <c r="AD287" s="15">
        <f>SUM(Data_sheet_PTD!$AA287:AD287)</f>
        <v>273018.7</v>
      </c>
      <c r="AE287" s="15">
        <f>SUM(Data_sheet_PTD!$AA287:AE287)</f>
        <v>363816.37</v>
      </c>
      <c r="AF287" s="15">
        <f>SUM(Data_sheet_PTD!$AA287:AF287)</f>
        <v>456264.41</v>
      </c>
      <c r="AG287" s="15">
        <f>SUM(Data_sheet_PTD!$AA287:AG287)</f>
        <v>539256.26</v>
      </c>
      <c r="AH287" s="15">
        <f>SUM(Data_sheet_PTD!$AA287:AH287)</f>
        <v>632391.30000000005</v>
      </c>
      <c r="AI287" s="15">
        <f>SUM(Data_sheet_PTD!$AA287:AI287)</f>
        <v>714282.9</v>
      </c>
      <c r="AJ287" s="15">
        <f>SUM(Data_sheet_PTD!$AA287:AJ287)</f>
        <v>791182.74</v>
      </c>
      <c r="AK287" s="15">
        <f>SUM(Data_sheet_PTD!$AA287:AK287)</f>
        <v>847125.74</v>
      </c>
      <c r="AL287" s="15">
        <f>SUM(Data_sheet_PTD!$AA287:AL287)</f>
        <v>893866.29</v>
      </c>
      <c r="AM287" s="16"/>
      <c r="AN287" s="15">
        <f>SUM(Data_sheet_PTD!$AN287:AN287)</f>
        <v>56041.14</v>
      </c>
      <c r="AO287" s="15">
        <f>SUM(Data_sheet_PTD!$AN287:AO287)</f>
        <v>122922.66</v>
      </c>
      <c r="AP287" s="15">
        <f>SUM(Data_sheet_PTD!$AN287:AP287)</f>
        <v>221887.53</v>
      </c>
      <c r="AQ287" s="15">
        <f>SUM(Data_sheet_PTD!$AN287:AQ287)</f>
        <v>325575.84999999998</v>
      </c>
      <c r="AR287" s="15">
        <f>SUM(Data_sheet_PTD!$AN287:AR287)</f>
        <v>442071.58999999997</v>
      </c>
      <c r="AS287" s="15">
        <f>SUM(Data_sheet_PTD!$AN287:AS287)</f>
        <v>549890.36</v>
      </c>
      <c r="AT287" s="15">
        <f>SUM(Data_sheet_PTD!$AN287:AT287)</f>
        <v>651251.31999999995</v>
      </c>
      <c r="AU287" s="15">
        <f>SUM(Data_sheet_PTD!$AN287:AU287)</f>
        <v>765614.95</v>
      </c>
      <c r="AV287" s="15">
        <f>SUM(Data_sheet_PTD!$AN287:AV287)</f>
        <v>862090.71</v>
      </c>
      <c r="AW287" s="15">
        <f>SUM(Data_sheet_PTD!$AN287:AW287)</f>
        <v>951063.34</v>
      </c>
      <c r="AX287" s="15">
        <f>SUM(Data_sheet_PTD!$AN287:AX287)</f>
        <v>1015701.84</v>
      </c>
      <c r="AY287" s="15">
        <f>SUM(Data_sheet_PTD!$AN287:AY287)</f>
        <v>1066923.31</v>
      </c>
      <c r="AZ287" s="16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17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3"/>
      <c r="DA287" s="15">
        <f>SUM(Data_sheet_PTD!DA287:$DA287)</f>
        <v>11159.85</v>
      </c>
      <c r="DB287" s="15">
        <f>SUM(Data_sheet_PTD!$DA287:DB287)</f>
        <v>13275.090000000007</v>
      </c>
      <c r="DC287" s="15">
        <f>SUM(Data_sheet_PTD!$DA287:DC287)</f>
        <v>31290.280000000006</v>
      </c>
      <c r="DD287" s="15">
        <f>SUM(Data_sheet_PTD!$DA287:DD287)</f>
        <v>52557.150000000016</v>
      </c>
      <c r="DE287" s="15">
        <f>SUM(Data_sheet_PTD!$DA287:DE287)</f>
        <v>78255.22000000003</v>
      </c>
      <c r="DF287" s="15">
        <f>SUM(Data_sheet_PTD!$DA287:DF287)</f>
        <v>93625.950000000041</v>
      </c>
      <c r="DG287" s="15">
        <f>SUM(Data_sheet_PTD!$DA287:DG287)</f>
        <v>115020.76029850749</v>
      </c>
      <c r="DH287" s="15">
        <f>SUM(Data_sheet_PTD!$DA287:DH287)</f>
        <v>139663.19000000003</v>
      </c>
      <c r="DI287" s="15">
        <f>SUM(Data_sheet_PTD!$DA287:DI287)</f>
        <v>157127.22343283583</v>
      </c>
      <c r="DJ287" s="15">
        <f>SUM(Data_sheet_PTD!$DA287:DJ287)</f>
        <v>169200.01343283581</v>
      </c>
      <c r="DK287" s="15">
        <f>SUM(Data_sheet_PTD!$DA287:DK287)</f>
        <v>177895.51343283584</v>
      </c>
      <c r="DL287" s="15">
        <f>SUM(Data_sheet_PTD!$DA287:DL287)</f>
        <v>182376.43343283582</v>
      </c>
      <c r="DM287" s="13"/>
      <c r="DN287" s="15">
        <f>SUM(Data_sheet_PTD!$DN287:DN287)</f>
        <v>0</v>
      </c>
      <c r="DO287" s="15">
        <f>SUM(Data_sheet_PTD!$DN287:DO287)</f>
        <v>0</v>
      </c>
      <c r="DP287" s="15">
        <f>SUM(Data_sheet_PTD!$DN287:DP287)</f>
        <v>0</v>
      </c>
      <c r="DQ287" s="15">
        <f>SUM(Data_sheet_PTD!$DN287:DQ287)</f>
        <v>0</v>
      </c>
      <c r="DR287" s="15">
        <f>SUM(Data_sheet_PTD!$DN287:DR287)</f>
        <v>0</v>
      </c>
      <c r="DS287" s="15">
        <f>SUM(Data_sheet_PTD!$DN287:DS287)</f>
        <v>0</v>
      </c>
      <c r="DT287" s="15">
        <f>SUM(Data_sheet_PTD!$DN287:DT287)</f>
        <v>-3025.7002985074487</v>
      </c>
      <c r="DU287" s="15">
        <f>SUM(Data_sheet_PTD!$DN287:DU287)</f>
        <v>-6439.53999999997</v>
      </c>
      <c r="DV287" s="15">
        <f>SUM(Data_sheet_PTD!$DN287:DV287)</f>
        <v>-9319.4134328357777</v>
      </c>
      <c r="DW287" s="15">
        <f>SUM(Data_sheet_PTD!$DN287:DW287)</f>
        <v>-9319.4134328357777</v>
      </c>
      <c r="DX287" s="15">
        <f>SUM(Data_sheet_PTD!$DN287:DX287)</f>
        <v>-9319.4134328357777</v>
      </c>
      <c r="DY287" s="15">
        <f>SUM(Data_sheet_PTD!$DN287:DY287)</f>
        <v>-9319.4134328357777</v>
      </c>
      <c r="DZ287" s="13"/>
      <c r="EB287" s="22">
        <f t="shared" si="31"/>
        <v>0</v>
      </c>
      <c r="EC287" s="22">
        <f t="shared" si="31"/>
        <v>0</v>
      </c>
      <c r="ED287" s="22">
        <f t="shared" si="31"/>
        <v>0</v>
      </c>
      <c r="EE287" s="22">
        <f t="shared" si="30"/>
        <v>0</v>
      </c>
      <c r="EF287" s="22">
        <f t="shared" si="30"/>
        <v>0</v>
      </c>
      <c r="EG287" s="22">
        <f t="shared" si="30"/>
        <v>0</v>
      </c>
      <c r="EH287" s="22">
        <f t="shared" si="30"/>
        <v>0</v>
      </c>
      <c r="EI287" s="22">
        <f t="shared" si="30"/>
        <v>0</v>
      </c>
      <c r="EJ287" s="22">
        <f t="shared" si="30"/>
        <v>0</v>
      </c>
      <c r="EK287" s="22">
        <f t="shared" si="24"/>
        <v>0</v>
      </c>
      <c r="EL287" s="22">
        <f t="shared" si="24"/>
        <v>0</v>
      </c>
      <c r="EM287" s="22">
        <f t="shared" si="24"/>
        <v>0</v>
      </c>
    </row>
    <row r="288" spans="13:143" x14ac:dyDescent="0.3">
      <c r="M288" t="s">
        <v>356</v>
      </c>
      <c r="N288" s="15">
        <f>SUM(Data_sheet_PTD!$N288:N288)</f>
        <v>0</v>
      </c>
      <c r="O288" s="15">
        <f>SUM(Data_sheet_PTD!$N288:O288)</f>
        <v>0</v>
      </c>
      <c r="P288" s="15">
        <f>SUM(Data_sheet_PTD!$N288:P288)</f>
        <v>0</v>
      </c>
      <c r="Q288" s="15">
        <f>SUM(Data_sheet_PTD!$N288:Q288)</f>
        <v>6315.37</v>
      </c>
      <c r="R288" s="15">
        <f>SUM(Data_sheet_PTD!$N288:R288)</f>
        <v>40696.600000000006</v>
      </c>
      <c r="S288" s="15">
        <f>SUM(Data_sheet_PTD!$N288:S288)</f>
        <v>86200.03</v>
      </c>
      <c r="T288" s="15">
        <f>SUM(Data_sheet_PTD!$N288:T288)</f>
        <v>129770.91</v>
      </c>
      <c r="U288" s="15">
        <f>SUM(Data_sheet_PTD!$N288:U288)</f>
        <v>173611.31</v>
      </c>
      <c r="V288" s="15">
        <f>SUM(Data_sheet_PTD!$N288:V288)</f>
        <v>210072.51</v>
      </c>
      <c r="W288" s="15">
        <f>SUM(Data_sheet_PTD!$N288:W288)</f>
        <v>236522.80000000002</v>
      </c>
      <c r="X288" s="15">
        <f>SUM(Data_sheet_PTD!$N288:X288)</f>
        <v>256734.43000000002</v>
      </c>
      <c r="Y288" s="15">
        <f>SUM(Data_sheet_PTD!$N288:Y288)</f>
        <v>277379.54000000004</v>
      </c>
      <c r="Z288" s="16"/>
      <c r="AA288" s="15">
        <f>SUM(Data_sheet_PTD!$AA288:AA288)</f>
        <v>18710.37</v>
      </c>
      <c r="AB288" s="15">
        <f>SUM(Data_sheet_PTD!$AA288:AB288)</f>
        <v>46037.2</v>
      </c>
      <c r="AC288" s="15">
        <f>SUM(Data_sheet_PTD!$AA288:AC288)</f>
        <v>73724.17</v>
      </c>
      <c r="AD288" s="15">
        <f>SUM(Data_sheet_PTD!$AA288:AD288)</f>
        <v>101051.16</v>
      </c>
      <c r="AE288" s="15">
        <f>SUM(Data_sheet_PTD!$AA288:AE288)</f>
        <v>132750.42000000001</v>
      </c>
      <c r="AF288" s="15">
        <f>SUM(Data_sheet_PTD!$AA288:AF288)</f>
        <v>163459.85</v>
      </c>
      <c r="AG288" s="15">
        <f>SUM(Data_sheet_PTD!$AA288:AG288)</f>
        <v>196974.85</v>
      </c>
      <c r="AH288" s="15">
        <f>SUM(Data_sheet_PTD!$AA288:AH288)</f>
        <v>231508.26</v>
      </c>
      <c r="AI288" s="15">
        <f>SUM(Data_sheet_PTD!$AA288:AI288)</f>
        <v>264239.98</v>
      </c>
      <c r="AJ288" s="15">
        <f>SUM(Data_sheet_PTD!$AA288:AJ288)</f>
        <v>292465.82</v>
      </c>
      <c r="AK288" s="15">
        <f>SUM(Data_sheet_PTD!$AA288:AK288)</f>
        <v>314800.16000000003</v>
      </c>
      <c r="AL288" s="15">
        <f>SUM(Data_sheet_PTD!$AA288:AL288)</f>
        <v>331738.37000000005</v>
      </c>
      <c r="AM288" s="16"/>
      <c r="AN288" s="15">
        <f>SUM(Data_sheet_PTD!$AN288:AN288)</f>
        <v>17757.560000000001</v>
      </c>
      <c r="AO288" s="15">
        <f>SUM(Data_sheet_PTD!$AN288:AO288)</f>
        <v>38397.550000000003</v>
      </c>
      <c r="AP288" s="15">
        <f>SUM(Data_sheet_PTD!$AN288:AP288)</f>
        <v>70888.11</v>
      </c>
      <c r="AQ288" s="15">
        <f>SUM(Data_sheet_PTD!$AN288:AQ288)</f>
        <v>101816.5</v>
      </c>
      <c r="AR288" s="15">
        <f>SUM(Data_sheet_PTD!$AN288:AR288)</f>
        <v>138853.95000000001</v>
      </c>
      <c r="AS288" s="15">
        <f>SUM(Data_sheet_PTD!$AN288:AS288)</f>
        <v>174765.81</v>
      </c>
      <c r="AT288" s="15">
        <f>SUM(Data_sheet_PTD!$AN288:AT288)</f>
        <v>208072.72</v>
      </c>
      <c r="AU288" s="15">
        <f>SUM(Data_sheet_PTD!$AN288:AU288)</f>
        <v>243119</v>
      </c>
      <c r="AV288" s="15">
        <f>SUM(Data_sheet_PTD!$AN288:AV288)</f>
        <v>271203.31</v>
      </c>
      <c r="AW288" s="15">
        <f>SUM(Data_sheet_PTD!$AN288:AW288)</f>
        <v>304495.23</v>
      </c>
      <c r="AX288" s="15">
        <f>SUM(Data_sheet_PTD!$AN288:AX288)</f>
        <v>330134.69999999995</v>
      </c>
      <c r="AY288" s="15">
        <f>SUM(Data_sheet_PTD!$AN288:AY288)</f>
        <v>354260.47</v>
      </c>
      <c r="AZ288" s="16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17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3"/>
      <c r="DA288" s="15">
        <f>SUM(Data_sheet_PTD!DA288:$DA288)</f>
        <v>-952.80999999999585</v>
      </c>
      <c r="DB288" s="15">
        <f>SUM(Data_sheet_PTD!$DA288:DB288)</f>
        <v>-7639.6499999999951</v>
      </c>
      <c r="DC288" s="15">
        <f>SUM(Data_sheet_PTD!$DA288:DC288)</f>
        <v>-2836.0599999999949</v>
      </c>
      <c r="DD288" s="15">
        <f>SUM(Data_sheet_PTD!$DA288:DD288)</f>
        <v>765.34000000000469</v>
      </c>
      <c r="DE288" s="15">
        <f>SUM(Data_sheet_PTD!$DA288:DE288)</f>
        <v>6103.530000000007</v>
      </c>
      <c r="DF288" s="15">
        <f>SUM(Data_sheet_PTD!$DA288:DF288)</f>
        <v>11305.960000000003</v>
      </c>
      <c r="DG288" s="15">
        <f>SUM(Data_sheet_PTD!$DA288:DG288)</f>
        <v>11097.870000000008</v>
      </c>
      <c r="DH288" s="15">
        <f>SUM(Data_sheet_PTD!$DA288:DH288)</f>
        <v>11610.740000000003</v>
      </c>
      <c r="DI288" s="15">
        <f>SUM(Data_sheet_PTD!$DA288:DI288)</f>
        <v>6963.3300000000008</v>
      </c>
      <c r="DJ288" s="15">
        <f>SUM(Data_sheet_PTD!$DA288:DJ288)</f>
        <v>12029.41</v>
      </c>
      <c r="DK288" s="15">
        <f>SUM(Data_sheet_PTD!$DA288:DK288)</f>
        <v>15334.54</v>
      </c>
      <c r="DL288" s="15">
        <f>SUM(Data_sheet_PTD!$DA288:DL288)</f>
        <v>22522.100000000002</v>
      </c>
      <c r="DM288" s="13"/>
      <c r="DN288" s="15">
        <f>SUM(Data_sheet_PTD!$DN288:DN288)</f>
        <v>0</v>
      </c>
      <c r="DO288" s="15">
        <f>SUM(Data_sheet_PTD!$DN288:DO288)</f>
        <v>0</v>
      </c>
      <c r="DP288" s="15">
        <f>SUM(Data_sheet_PTD!$DN288:DP288)</f>
        <v>0</v>
      </c>
      <c r="DQ288" s="15">
        <f>SUM(Data_sheet_PTD!$DN288:DQ288)</f>
        <v>0</v>
      </c>
      <c r="DR288" s="15">
        <f>SUM(Data_sheet_PTD!$DN288:DR288)</f>
        <v>0</v>
      </c>
      <c r="DS288" s="15">
        <f>SUM(Data_sheet_PTD!$DN288:DS288)</f>
        <v>0</v>
      </c>
      <c r="DT288" s="15">
        <f>SUM(Data_sheet_PTD!$DN288:DT288)</f>
        <v>0</v>
      </c>
      <c r="DU288" s="15">
        <f>SUM(Data_sheet_PTD!$DN288:DU288)</f>
        <v>0</v>
      </c>
      <c r="DV288" s="15">
        <f>SUM(Data_sheet_PTD!$DN288:DV288)</f>
        <v>0</v>
      </c>
      <c r="DW288" s="15">
        <f>SUM(Data_sheet_PTD!$DN288:DW288)</f>
        <v>0</v>
      </c>
      <c r="DX288" s="15">
        <f>SUM(Data_sheet_PTD!$DN288:DX288)</f>
        <v>0</v>
      </c>
      <c r="DY288" s="15">
        <f>SUM(Data_sheet_PTD!$DN288:DY288)</f>
        <v>0</v>
      </c>
      <c r="DZ288" s="13"/>
      <c r="EB288" s="22">
        <f t="shared" si="31"/>
        <v>-1.8189894035458565E-12</v>
      </c>
      <c r="EC288" s="22">
        <f t="shared" si="31"/>
        <v>0</v>
      </c>
      <c r="ED288" s="22">
        <f t="shared" si="31"/>
        <v>0</v>
      </c>
      <c r="EE288" s="22">
        <f t="shared" si="30"/>
        <v>-8.1854523159563541E-12</v>
      </c>
      <c r="EF288" s="22">
        <f t="shared" si="30"/>
        <v>-8.1854523159563541E-12</v>
      </c>
      <c r="EG288" s="22">
        <f t="shared" si="30"/>
        <v>0</v>
      </c>
      <c r="EH288" s="22">
        <f t="shared" si="30"/>
        <v>0</v>
      </c>
      <c r="EI288" s="22">
        <f t="shared" si="30"/>
        <v>0</v>
      </c>
      <c r="EJ288" s="22">
        <f t="shared" si="30"/>
        <v>1.546140993013978E-11</v>
      </c>
      <c r="EK288" s="22">
        <f t="shared" si="24"/>
        <v>-2.5465851649641991E-11</v>
      </c>
      <c r="EL288" s="22">
        <f t="shared" si="24"/>
        <v>-8.0035533756017685E-11</v>
      </c>
      <c r="EM288" s="22">
        <f t="shared" si="24"/>
        <v>-8.3673512563109398E-11</v>
      </c>
    </row>
    <row r="289" spans="13:143" x14ac:dyDescent="0.3">
      <c r="M289" t="s">
        <v>257</v>
      </c>
      <c r="N289" s="15">
        <f>SUM(Data_sheet_PTD!$N289:N289)</f>
        <v>25860.07</v>
      </c>
      <c r="O289" s="15">
        <f>SUM(Data_sheet_PTD!$N289:O289)</f>
        <v>52055.61</v>
      </c>
      <c r="P289" s="15">
        <f>SUM(Data_sheet_PTD!$N289:P289)</f>
        <v>87814.9</v>
      </c>
      <c r="Q289" s="15">
        <f>SUM(Data_sheet_PTD!$N289:Q289)</f>
        <v>127085.29999999999</v>
      </c>
      <c r="R289" s="15">
        <f>SUM(Data_sheet_PTD!$N289:R289)</f>
        <v>171739.03999999998</v>
      </c>
      <c r="S289" s="15">
        <f>SUM(Data_sheet_PTD!$N289:S289)</f>
        <v>211608.39999999997</v>
      </c>
      <c r="T289" s="15">
        <f>SUM(Data_sheet_PTD!$N289:T289)</f>
        <v>250592.30999999997</v>
      </c>
      <c r="U289" s="15">
        <f>SUM(Data_sheet_PTD!$N289:U289)</f>
        <v>293515.93</v>
      </c>
      <c r="V289" s="15">
        <f>SUM(Data_sheet_PTD!$N289:V289)</f>
        <v>328685.88</v>
      </c>
      <c r="W289" s="15">
        <f>SUM(Data_sheet_PTD!$N289:W289)</f>
        <v>357344.1</v>
      </c>
      <c r="X289" s="15">
        <f>SUM(Data_sheet_PTD!$N289:X289)</f>
        <v>380430.58999999997</v>
      </c>
      <c r="Y289" s="15">
        <f>SUM(Data_sheet_PTD!$N289:Y289)</f>
        <v>402151.92</v>
      </c>
      <c r="Z289" s="16"/>
      <c r="AA289" s="15">
        <f>SUM(Data_sheet_PTD!$AA289:AA289)</f>
        <v>25146.66</v>
      </c>
      <c r="AB289" s="15">
        <f>SUM(Data_sheet_PTD!$AA289:AB289)</f>
        <v>58886.399999999994</v>
      </c>
      <c r="AC289" s="15">
        <f>SUM(Data_sheet_PTD!$AA289:AC289)</f>
        <v>98950.169999999984</v>
      </c>
      <c r="AD289" s="15">
        <f>SUM(Data_sheet_PTD!$AA289:AD289)</f>
        <v>145772.77999999997</v>
      </c>
      <c r="AE289" s="15">
        <f>SUM(Data_sheet_PTD!$AA289:AE289)</f>
        <v>198996.78999999998</v>
      </c>
      <c r="AF289" s="15">
        <f>SUM(Data_sheet_PTD!$AA289:AF289)</f>
        <v>249969.3</v>
      </c>
      <c r="AG289" s="15">
        <f>SUM(Data_sheet_PTD!$AA289:AG289)</f>
        <v>294433.58999999997</v>
      </c>
      <c r="AH289" s="15">
        <f>SUM(Data_sheet_PTD!$AA289:AH289)</f>
        <v>343881.91</v>
      </c>
      <c r="AI289" s="15">
        <f>SUM(Data_sheet_PTD!$AA289:AI289)</f>
        <v>387900.44999999995</v>
      </c>
      <c r="AJ289" s="15">
        <f>SUM(Data_sheet_PTD!$AA289:AJ289)</f>
        <v>423434.48</v>
      </c>
      <c r="AK289" s="15">
        <f>SUM(Data_sheet_PTD!$AA289:AK289)</f>
        <v>454743</v>
      </c>
      <c r="AL289" s="15">
        <f>SUM(Data_sheet_PTD!$AA289:AL289)</f>
        <v>479643.63</v>
      </c>
      <c r="AM289" s="16"/>
      <c r="AN289" s="15">
        <f>SUM(Data_sheet_PTD!$AN289:AN289)</f>
        <v>31084.89</v>
      </c>
      <c r="AO289" s="15">
        <f>SUM(Data_sheet_PTD!$AN289:AO289)</f>
        <v>65316.94</v>
      </c>
      <c r="AP289" s="15">
        <f>SUM(Data_sheet_PTD!$AN289:AP289)</f>
        <v>115513.04000000001</v>
      </c>
      <c r="AQ289" s="15">
        <f>SUM(Data_sheet_PTD!$AN289:AQ289)</f>
        <v>164678.93</v>
      </c>
      <c r="AR289" s="15">
        <f>SUM(Data_sheet_PTD!$AN289:AR289)</f>
        <v>222689.41999999998</v>
      </c>
      <c r="AS289" s="15">
        <f>SUM(Data_sheet_PTD!$AN289:AS289)</f>
        <v>275434.48</v>
      </c>
      <c r="AT289" s="15">
        <f>SUM(Data_sheet_PTD!$AN289:AT289)</f>
        <v>327418.06999999995</v>
      </c>
      <c r="AU289" s="15">
        <f>SUM(Data_sheet_PTD!$AN289:AU289)</f>
        <v>385556.70999999996</v>
      </c>
      <c r="AV289" s="15">
        <f>SUM(Data_sheet_PTD!$AN289:AV289)</f>
        <v>431576.55999999994</v>
      </c>
      <c r="AW289" s="15">
        <f>SUM(Data_sheet_PTD!$AN289:AW289)</f>
        <v>476091.49999999994</v>
      </c>
      <c r="AX289" s="15">
        <f>SUM(Data_sheet_PTD!$AN289:AX289)</f>
        <v>511353.89999999997</v>
      </c>
      <c r="AY289" s="15">
        <f>SUM(Data_sheet_PTD!$AN289:AY289)</f>
        <v>538447.98</v>
      </c>
      <c r="AZ289" s="16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17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3"/>
      <c r="DA289" s="15">
        <f>SUM(Data_sheet_PTD!DA289:$DA289)</f>
        <v>5938.2300000000023</v>
      </c>
      <c r="DB289" s="15">
        <f>SUM(Data_sheet_PTD!$DA289:DB289)</f>
        <v>6430.5400000000054</v>
      </c>
      <c r="DC289" s="15">
        <f>SUM(Data_sheet_PTD!$DA289:DC289)</f>
        <v>16562.870000000006</v>
      </c>
      <c r="DD289" s="15">
        <f>SUM(Data_sheet_PTD!$DA289:DD289)</f>
        <v>18906.150000000001</v>
      </c>
      <c r="DE289" s="15">
        <f>SUM(Data_sheet_PTD!$DA289:DE289)</f>
        <v>23692.63</v>
      </c>
      <c r="DF289" s="15">
        <f>SUM(Data_sheet_PTD!$DA289:DF289)</f>
        <v>25465.18</v>
      </c>
      <c r="DG289" s="15">
        <f>SUM(Data_sheet_PTD!$DA289:DG289)</f>
        <v>32984.479999999996</v>
      </c>
      <c r="DH289" s="15">
        <f>SUM(Data_sheet_PTD!$DA289:DH289)</f>
        <v>41674.799999999996</v>
      </c>
      <c r="DI289" s="15">
        <f>SUM(Data_sheet_PTD!$DA289:DI289)</f>
        <v>43676.11</v>
      </c>
      <c r="DJ289" s="15">
        <f>SUM(Data_sheet_PTD!$DA289:DJ289)</f>
        <v>51366.731884057968</v>
      </c>
      <c r="DK289" s="15">
        <f>SUM(Data_sheet_PTD!$DA289:DK289)</f>
        <v>54298.513333333336</v>
      </c>
      <c r="DL289" s="15">
        <f>SUM(Data_sheet_PTD!$DA289:DL289)</f>
        <v>55706.627681159414</v>
      </c>
      <c r="DM289" s="13"/>
      <c r="DN289" s="15">
        <f>SUM(Data_sheet_PTD!$DN289:DN289)</f>
        <v>0</v>
      </c>
      <c r="DO289" s="15">
        <f>SUM(Data_sheet_PTD!$DN289:DO289)</f>
        <v>0</v>
      </c>
      <c r="DP289" s="15">
        <f>SUM(Data_sheet_PTD!$DN289:DP289)</f>
        <v>0</v>
      </c>
      <c r="DQ289" s="15">
        <f>SUM(Data_sheet_PTD!$DN289:DQ289)</f>
        <v>0</v>
      </c>
      <c r="DR289" s="15">
        <f>SUM(Data_sheet_PTD!$DN289:DR289)</f>
        <v>0</v>
      </c>
      <c r="DS289" s="15">
        <f>SUM(Data_sheet_PTD!$DN289:DS289)</f>
        <v>0</v>
      </c>
      <c r="DT289" s="15">
        <f>SUM(Data_sheet_PTD!$DN289:DT289)</f>
        <v>0</v>
      </c>
      <c r="DU289" s="15">
        <f>SUM(Data_sheet_PTD!$DN289:DU289)</f>
        <v>0</v>
      </c>
      <c r="DV289" s="15">
        <f>SUM(Data_sheet_PTD!$DN289:DV289)</f>
        <v>0</v>
      </c>
      <c r="DW289" s="15">
        <f>SUM(Data_sheet_PTD!$DN289:DW289)</f>
        <v>1290.2881159420226</v>
      </c>
      <c r="DX289" s="15">
        <f>SUM(Data_sheet_PTD!$DN289:DX289)</f>
        <v>2312.3866666666554</v>
      </c>
      <c r="DY289" s="15">
        <f>SUM(Data_sheet_PTD!$DN289:DY289)</f>
        <v>3097.7223188405646</v>
      </c>
      <c r="DZ289" s="13"/>
      <c r="EB289" s="22">
        <f t="shared" si="31"/>
        <v>0</v>
      </c>
      <c r="EC289" s="22">
        <f t="shared" si="31"/>
        <v>0</v>
      </c>
      <c r="ED289" s="22">
        <f t="shared" si="31"/>
        <v>0</v>
      </c>
      <c r="EE289" s="22">
        <f t="shared" si="30"/>
        <v>0</v>
      </c>
      <c r="EF289" s="22">
        <f t="shared" si="30"/>
        <v>0</v>
      </c>
      <c r="EG289" s="22">
        <f t="shared" si="30"/>
        <v>0</v>
      </c>
      <c r="EH289" s="22">
        <f t="shared" si="30"/>
        <v>0</v>
      </c>
      <c r="EI289" s="22">
        <f t="shared" si="30"/>
        <v>0</v>
      </c>
      <c r="EJ289" s="22">
        <f t="shared" si="30"/>
        <v>0</v>
      </c>
      <c r="EK289" s="22">
        <f t="shared" si="24"/>
        <v>0</v>
      </c>
      <c r="EL289" s="22">
        <f t="shared" si="24"/>
        <v>0</v>
      </c>
      <c r="EM289" s="22">
        <f t="shared" si="24"/>
        <v>0</v>
      </c>
    </row>
    <row r="290" spans="13:143" x14ac:dyDescent="0.3">
      <c r="M290" t="s">
        <v>357</v>
      </c>
      <c r="N290" s="15">
        <f>SUM(Data_sheet_PTD!$N290:N290)</f>
        <v>0</v>
      </c>
      <c r="O290" s="15">
        <f>SUM(Data_sheet_PTD!$N290:O290)</f>
        <v>0</v>
      </c>
      <c r="P290" s="15">
        <f>SUM(Data_sheet_PTD!$N290:P290)</f>
        <v>0</v>
      </c>
      <c r="Q290" s="15">
        <f>SUM(Data_sheet_PTD!$N290:Q290)</f>
        <v>0</v>
      </c>
      <c r="R290" s="15">
        <f>SUM(Data_sheet_PTD!$N290:R290)</f>
        <v>0</v>
      </c>
      <c r="S290" s="15">
        <f>SUM(Data_sheet_PTD!$N290:S290)</f>
        <v>0</v>
      </c>
      <c r="T290" s="15">
        <f>SUM(Data_sheet_PTD!$N290:T290)</f>
        <v>0</v>
      </c>
      <c r="U290" s="15">
        <f>SUM(Data_sheet_PTD!$N290:U290)</f>
        <v>0</v>
      </c>
      <c r="V290" s="15">
        <f>SUM(Data_sheet_PTD!$N290:V290)</f>
        <v>0</v>
      </c>
      <c r="W290" s="15">
        <f>SUM(Data_sheet_PTD!$N290:W290)</f>
        <v>0</v>
      </c>
      <c r="X290" s="15">
        <f>SUM(Data_sheet_PTD!$N290:X290)</f>
        <v>0</v>
      </c>
      <c r="Y290" s="15">
        <f>SUM(Data_sheet_PTD!$N290:Y290)</f>
        <v>0</v>
      </c>
      <c r="Z290" s="16"/>
      <c r="AA290" s="15">
        <f>SUM(Data_sheet_PTD!$AA290:AA290)</f>
        <v>0</v>
      </c>
      <c r="AB290" s="15">
        <f>SUM(Data_sheet_PTD!$AA290:AB290)</f>
        <v>0</v>
      </c>
      <c r="AC290" s="15">
        <f>SUM(Data_sheet_PTD!$AA290:AC290)</f>
        <v>0</v>
      </c>
      <c r="AD290" s="15">
        <f>SUM(Data_sheet_PTD!$AA290:AD290)</f>
        <v>0</v>
      </c>
      <c r="AE290" s="15">
        <f>SUM(Data_sheet_PTD!$AA290:AE290)</f>
        <v>0</v>
      </c>
      <c r="AF290" s="15">
        <f>SUM(Data_sheet_PTD!$AA290:AF290)</f>
        <v>0</v>
      </c>
      <c r="AG290" s="15">
        <f>SUM(Data_sheet_PTD!$AA290:AG290)</f>
        <v>14365.08</v>
      </c>
      <c r="AH290" s="15">
        <f>SUM(Data_sheet_PTD!$AA290:AH290)</f>
        <v>72651.199999999997</v>
      </c>
      <c r="AI290" s="15">
        <f>SUM(Data_sheet_PTD!$AA290:AI290)</f>
        <v>130907.14</v>
      </c>
      <c r="AJ290" s="15">
        <f>SUM(Data_sheet_PTD!$AA290:AJ290)</f>
        <v>184171.5</v>
      </c>
      <c r="AK290" s="15">
        <f>SUM(Data_sheet_PTD!$AA290:AK290)</f>
        <v>231072.34</v>
      </c>
      <c r="AL290" s="15">
        <f>SUM(Data_sheet_PTD!$AA290:AL290)</f>
        <v>268699.34999999998</v>
      </c>
      <c r="AM290" s="16"/>
      <c r="AN290" s="15">
        <f>SUM(Data_sheet_PTD!$AN290:AN290)</f>
        <v>35292.449999999997</v>
      </c>
      <c r="AO290" s="15">
        <f>SUM(Data_sheet_PTD!$AN290:AO290)</f>
        <v>81296.350000000006</v>
      </c>
      <c r="AP290" s="15">
        <f>SUM(Data_sheet_PTD!$AN290:AP290)</f>
        <v>136999.61000000002</v>
      </c>
      <c r="AQ290" s="15">
        <f>SUM(Data_sheet_PTD!$AN290:AQ290)</f>
        <v>189454.06</v>
      </c>
      <c r="AR290" s="15">
        <f>SUM(Data_sheet_PTD!$AN290:AR290)</f>
        <v>258070.84</v>
      </c>
      <c r="AS290" s="15">
        <f>SUM(Data_sheet_PTD!$AN290:AS290)</f>
        <v>322215.5</v>
      </c>
      <c r="AT290" s="15">
        <f>SUM(Data_sheet_PTD!$AN290:AT290)</f>
        <v>379482.19</v>
      </c>
      <c r="AU290" s="15">
        <f>SUM(Data_sheet_PTD!$AN290:AU290)</f>
        <v>441266.77</v>
      </c>
      <c r="AV290" s="15">
        <f>SUM(Data_sheet_PTD!$AN290:AV290)</f>
        <v>488427.35000000003</v>
      </c>
      <c r="AW290" s="15">
        <f>SUM(Data_sheet_PTD!$AN290:AW290)</f>
        <v>534657.91</v>
      </c>
      <c r="AX290" s="15">
        <f>SUM(Data_sheet_PTD!$AN290:AX290)</f>
        <v>576832.79</v>
      </c>
      <c r="AY290" s="15">
        <f>SUM(Data_sheet_PTD!$AN290:AY290)</f>
        <v>615064.43000000005</v>
      </c>
      <c r="AZ290" s="16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17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3"/>
      <c r="DA290" s="15">
        <f>SUM(Data_sheet_PTD!DA290:$DA290)</f>
        <v>35292.449999999997</v>
      </c>
      <c r="DB290" s="15">
        <f>SUM(Data_sheet_PTD!$DA290:DB290)</f>
        <v>81296.350000000006</v>
      </c>
      <c r="DC290" s="15">
        <f>SUM(Data_sheet_PTD!$DA290:DC290)</f>
        <v>136999.61000000002</v>
      </c>
      <c r="DD290" s="15">
        <f>SUM(Data_sheet_PTD!$DA290:DD290)</f>
        <v>189454.06</v>
      </c>
      <c r="DE290" s="15">
        <f>SUM(Data_sheet_PTD!$DA290:DE290)</f>
        <v>258070.84</v>
      </c>
      <c r="DF290" s="15">
        <f>SUM(Data_sheet_PTD!$DA290:DF290)</f>
        <v>322215.5</v>
      </c>
      <c r="DG290" s="15">
        <f>SUM(Data_sheet_PTD!$DA290:DG290)</f>
        <v>361247.73905405402</v>
      </c>
      <c r="DH290" s="15">
        <f>SUM(Data_sheet_PTD!$DA290:DH290)</f>
        <v>360571.56527027022</v>
      </c>
      <c r="DI290" s="15">
        <f>SUM(Data_sheet_PTD!$DA290:DI290)</f>
        <v>349476.20527027023</v>
      </c>
      <c r="DJ290" s="15">
        <f>SUM(Data_sheet_PTD!$DA290:DJ290)</f>
        <v>341825.99780360359</v>
      </c>
      <c r="DK290" s="15">
        <f>SUM(Data_sheet_PTD!$DA290:DK290)</f>
        <v>336537.70607027027</v>
      </c>
      <c r="DL290" s="15">
        <f>SUM(Data_sheet_PTD!$DA290:DL290)</f>
        <v>336632.58087027026</v>
      </c>
      <c r="DM290" s="13"/>
      <c r="DN290" s="15">
        <f>SUM(Data_sheet_PTD!$DN290:DN290)</f>
        <v>0</v>
      </c>
      <c r="DO290" s="15">
        <f>SUM(Data_sheet_PTD!$DN290:DO290)</f>
        <v>0</v>
      </c>
      <c r="DP290" s="15">
        <f>SUM(Data_sheet_PTD!$DN290:DP290)</f>
        <v>0</v>
      </c>
      <c r="DQ290" s="15">
        <f>SUM(Data_sheet_PTD!$DN290:DQ290)</f>
        <v>0</v>
      </c>
      <c r="DR290" s="15">
        <f>SUM(Data_sheet_PTD!$DN290:DR290)</f>
        <v>0</v>
      </c>
      <c r="DS290" s="15">
        <f>SUM(Data_sheet_PTD!$DN290:DS290)</f>
        <v>0</v>
      </c>
      <c r="DT290" s="15">
        <f>SUM(Data_sheet_PTD!$DN290:DT290)</f>
        <v>3869.3709459459496</v>
      </c>
      <c r="DU290" s="15">
        <f>SUM(Data_sheet_PTD!$DN290:DU290)</f>
        <v>8044.0047297297369</v>
      </c>
      <c r="DV290" s="15">
        <f>SUM(Data_sheet_PTD!$DN290:DV290)</f>
        <v>8044.0047297297369</v>
      </c>
      <c r="DW290" s="15">
        <f>SUM(Data_sheet_PTD!$DN290:DW290)</f>
        <v>8660.4121963964044</v>
      </c>
      <c r="DX290" s="15">
        <f>SUM(Data_sheet_PTD!$DN290:DX290)</f>
        <v>9222.7439297297387</v>
      </c>
      <c r="DY290" s="15">
        <f>SUM(Data_sheet_PTD!$DN290:DY290)</f>
        <v>9732.4991297297383</v>
      </c>
      <c r="DZ290" s="13"/>
      <c r="EB290" s="22">
        <f t="shared" ref="EB290" si="32">(AN290-AA290)-(DA290+DN290)</f>
        <v>0</v>
      </c>
      <c r="EC290" s="22">
        <f t="shared" ref="EC290" si="33">(AO290-AB290)-(DB290+DO290)</f>
        <v>0</v>
      </c>
      <c r="ED290" s="22">
        <f t="shared" ref="ED290:EJ290" si="34">(AP290-AC290)-(DC290+DP290)</f>
        <v>0</v>
      </c>
      <c r="EE290" s="22">
        <f t="shared" si="34"/>
        <v>0</v>
      </c>
      <c r="EF290" s="22">
        <f t="shared" si="34"/>
        <v>0</v>
      </c>
      <c r="EG290" s="22">
        <f t="shared" si="34"/>
        <v>0</v>
      </c>
      <c r="EH290" s="22">
        <f t="shared" si="34"/>
        <v>0</v>
      </c>
      <c r="EI290" s="22">
        <f t="shared" si="34"/>
        <v>0</v>
      </c>
      <c r="EJ290" s="22">
        <f t="shared" si="34"/>
        <v>0</v>
      </c>
      <c r="EK290" s="22">
        <f t="shared" ref="EK290" si="35">(AW290-AJ290)-(DJ290+DW290)</f>
        <v>0</v>
      </c>
      <c r="EL290" s="22">
        <f t="shared" ref="EL290" si="36">(AX290-AK290)-(DK290+DX290)</f>
        <v>0</v>
      </c>
      <c r="EM290" s="22">
        <f t="shared" ref="EM290" si="37">(AY290-AL290)-(DL290+DY290)</f>
        <v>0</v>
      </c>
    </row>
    <row r="291" spans="13:143" x14ac:dyDescent="0.3">
      <c r="M291" t="s">
        <v>258</v>
      </c>
      <c r="N291" s="15">
        <f>SUM(Data_sheet_PTD!$N291:N291)</f>
        <v>52404.47</v>
      </c>
      <c r="O291" s="15">
        <f>SUM(Data_sheet_PTD!$N291:O291)</f>
        <v>108291.31</v>
      </c>
      <c r="P291" s="15">
        <f>SUM(Data_sheet_PTD!$N291:P291)</f>
        <v>179988.89</v>
      </c>
      <c r="Q291" s="15">
        <f>SUM(Data_sheet_PTD!$N291:Q291)</f>
        <v>258431.18</v>
      </c>
      <c r="R291" s="15">
        <f>SUM(Data_sheet_PTD!$N291:R291)</f>
        <v>349067.91</v>
      </c>
      <c r="S291" s="15">
        <f>SUM(Data_sheet_PTD!$N291:S291)</f>
        <v>437815.36</v>
      </c>
      <c r="T291" s="15">
        <f>SUM(Data_sheet_PTD!$N291:T291)</f>
        <v>542004.86</v>
      </c>
      <c r="U291" s="15">
        <f>SUM(Data_sheet_PTD!$N291:U291)</f>
        <v>626409.88</v>
      </c>
      <c r="V291" s="15">
        <f>SUM(Data_sheet_PTD!$N291:V291)</f>
        <v>695043.12</v>
      </c>
      <c r="W291" s="15">
        <f>SUM(Data_sheet_PTD!$N291:W291)</f>
        <v>753206.49</v>
      </c>
      <c r="X291" s="15">
        <f>SUM(Data_sheet_PTD!$N291:X291)</f>
        <v>799394.13</v>
      </c>
      <c r="Y291" s="15">
        <f>SUM(Data_sheet_PTD!$N291:Y291)</f>
        <v>843000.53</v>
      </c>
      <c r="Z291" s="16"/>
      <c r="AA291" s="15">
        <f>SUM(Data_sheet_PTD!$AA291:AA291)</f>
        <v>52029.48</v>
      </c>
      <c r="AB291" s="15">
        <f>SUM(Data_sheet_PTD!$AA291:AB291)</f>
        <v>119438</v>
      </c>
      <c r="AC291" s="15">
        <f>SUM(Data_sheet_PTD!$AA291:AC291)</f>
        <v>199855.44</v>
      </c>
      <c r="AD291" s="15">
        <f>SUM(Data_sheet_PTD!$AA291:AD291)</f>
        <v>301351.87</v>
      </c>
      <c r="AE291" s="15">
        <f>SUM(Data_sheet_PTD!$AA291:AE291)</f>
        <v>404192.85</v>
      </c>
      <c r="AF291" s="15">
        <f>SUM(Data_sheet_PTD!$AA291:AF291)</f>
        <v>515417.92</v>
      </c>
      <c r="AG291" s="15">
        <f>SUM(Data_sheet_PTD!$AA291:AG291)</f>
        <v>622987.71</v>
      </c>
      <c r="AH291" s="15">
        <f>SUM(Data_sheet_PTD!$AA291:AH291)</f>
        <v>714285.04999999993</v>
      </c>
      <c r="AI291" s="15">
        <f>SUM(Data_sheet_PTD!$AA291:AI291)</f>
        <v>791099.29999999993</v>
      </c>
      <c r="AJ291" s="15">
        <f>SUM(Data_sheet_PTD!$AA291:AJ291)</f>
        <v>852637.32</v>
      </c>
      <c r="AK291" s="15">
        <f>SUM(Data_sheet_PTD!$AA291:AK291)</f>
        <v>896039.39999999991</v>
      </c>
      <c r="AL291" s="15">
        <f>SUM(Data_sheet_PTD!$AA291:AL291)</f>
        <v>937436.04999999993</v>
      </c>
      <c r="AM291" s="16"/>
      <c r="AN291" s="15">
        <f>SUM(Data_sheet_PTD!$AN291:AN291)</f>
        <v>50332.17</v>
      </c>
      <c r="AO291" s="15">
        <f>SUM(Data_sheet_PTD!$AN291:AO291)</f>
        <v>110600.31</v>
      </c>
      <c r="AP291" s="15">
        <f>SUM(Data_sheet_PTD!$AN291:AP291)</f>
        <v>194251.2</v>
      </c>
      <c r="AQ291" s="15">
        <f>SUM(Data_sheet_PTD!$AN291:AQ291)</f>
        <v>282116.41000000003</v>
      </c>
      <c r="AR291" s="15">
        <f>SUM(Data_sheet_PTD!$AN291:AR291)</f>
        <v>382493.18000000005</v>
      </c>
      <c r="AS291" s="15">
        <f>SUM(Data_sheet_PTD!$AN291:AS291)</f>
        <v>485427.77</v>
      </c>
      <c r="AT291" s="15">
        <f>SUM(Data_sheet_PTD!$AN291:AT291)</f>
        <v>580799.56000000006</v>
      </c>
      <c r="AU291" s="15">
        <f>SUM(Data_sheet_PTD!$AN291:AU291)</f>
        <v>672980.64</v>
      </c>
      <c r="AV291" s="15">
        <f>SUM(Data_sheet_PTD!$AN291:AV291)</f>
        <v>741936.64000000001</v>
      </c>
      <c r="AW291" s="15">
        <f>SUM(Data_sheet_PTD!$AN291:AW291)</f>
        <v>796805.09</v>
      </c>
      <c r="AX291" s="15">
        <f>SUM(Data_sheet_PTD!$AN291:AX291)</f>
        <v>848392.21</v>
      </c>
      <c r="AY291" s="15">
        <f>SUM(Data_sheet_PTD!$AN291:AY291)</f>
        <v>893296.65999999992</v>
      </c>
      <c r="AZ291" s="16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17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3"/>
      <c r="DA291" s="15">
        <f>SUM(Data_sheet_PTD!DA291:$DA291)</f>
        <v>-3347.545081967216</v>
      </c>
      <c r="DB291" s="15">
        <f>SUM(Data_sheet_PTD!$DA291:DB291)</f>
        <v>-12463.929672131162</v>
      </c>
      <c r="DC291" s="15">
        <f>SUM(Data_sheet_PTD!$DA291:DC291)</f>
        <v>-11973.131803278709</v>
      </c>
      <c r="DD291" s="15">
        <f>SUM(Data_sheet_PTD!$DA291:DD291)</f>
        <v>-28485.178360655755</v>
      </c>
      <c r="DE291" s="15">
        <f>SUM(Data_sheet_PTD!$DA291:DE291)</f>
        <v>-34240.43</v>
      </c>
      <c r="DF291" s="15">
        <f>SUM(Data_sheet_PTD!$DA291:DF291)</f>
        <v>-42530.91</v>
      </c>
      <c r="DG291" s="15">
        <f>SUM(Data_sheet_PTD!$DA291:DG291)</f>
        <v>-54728.91</v>
      </c>
      <c r="DH291" s="15">
        <f>SUM(Data_sheet_PTD!$DA291:DH291)</f>
        <v>-53845.17</v>
      </c>
      <c r="DI291" s="15">
        <f>SUM(Data_sheet_PTD!$DA291:DI291)</f>
        <v>-61703.42</v>
      </c>
      <c r="DJ291" s="15">
        <f>SUM(Data_sheet_PTD!$DA291:DJ291)</f>
        <v>-68372.990000000005</v>
      </c>
      <c r="DK291" s="15">
        <f>SUM(Data_sheet_PTD!$DA291:DK291)</f>
        <v>-60187.950000000012</v>
      </c>
      <c r="DL291" s="15">
        <f>SUM(Data_sheet_PTD!$DA291:DL291)</f>
        <v>-56680.150000000009</v>
      </c>
      <c r="DM291" s="13"/>
      <c r="DN291" s="15">
        <f>SUM(Data_sheet_PTD!$DN291:DN291)</f>
        <v>1650.2350819672147</v>
      </c>
      <c r="DO291" s="15">
        <f>SUM(Data_sheet_PTD!$DN291:DO291)</f>
        <v>3626.2396721311507</v>
      </c>
      <c r="DP291" s="15">
        <f>SUM(Data_sheet_PTD!$DN291:DP291)</f>
        <v>6368.8918032786942</v>
      </c>
      <c r="DQ291" s="15">
        <f>SUM(Data_sheet_PTD!$DN291:DQ291)</f>
        <v>9249.7183606557464</v>
      </c>
      <c r="DR291" s="15">
        <f>SUM(Data_sheet_PTD!$DN291:DR291)</f>
        <v>12540.760000000013</v>
      </c>
      <c r="DS291" s="15">
        <f>SUM(Data_sheet_PTD!$DN291:DS291)</f>
        <v>12540.760000000013</v>
      </c>
      <c r="DT291" s="15">
        <f>SUM(Data_sheet_PTD!$DN291:DT291)</f>
        <v>12540.760000000013</v>
      </c>
      <c r="DU291" s="15">
        <f>SUM(Data_sheet_PTD!$DN291:DU291)</f>
        <v>12540.760000000013</v>
      </c>
      <c r="DV291" s="15">
        <f>SUM(Data_sheet_PTD!$DN291:DV291)</f>
        <v>12540.760000000013</v>
      </c>
      <c r="DW291" s="15">
        <f>SUM(Data_sheet_PTD!$DN291:DW291)</f>
        <v>12540.760000000013</v>
      </c>
      <c r="DX291" s="15">
        <f>SUM(Data_sheet_PTD!$DN291:DX291)</f>
        <v>12540.760000000013</v>
      </c>
      <c r="DY291" s="15">
        <f>SUM(Data_sheet_PTD!$DN291:DY291)</f>
        <v>12540.760000000013</v>
      </c>
      <c r="DZ291" s="13"/>
      <c r="EB291" s="22">
        <f t="shared" si="31"/>
        <v>-3.637978807091713E-12</v>
      </c>
      <c r="EC291" s="22">
        <f t="shared" si="31"/>
        <v>0</v>
      </c>
      <c r="ED291" s="22">
        <f t="shared" si="31"/>
        <v>2.4556356947869062E-11</v>
      </c>
      <c r="EE291" s="22">
        <f t="shared" si="30"/>
        <v>4.3655745685100555E-11</v>
      </c>
      <c r="EF291" s="22">
        <f t="shared" si="30"/>
        <v>6.184563972055912E-11</v>
      </c>
      <c r="EG291" s="22">
        <f t="shared" si="30"/>
        <v>0</v>
      </c>
      <c r="EH291" s="22">
        <f t="shared" si="30"/>
        <v>8.7311491370201111E-11</v>
      </c>
      <c r="EI291" s="22">
        <f t="shared" si="30"/>
        <v>7.2759576141834259E-11</v>
      </c>
      <c r="EJ291" s="22">
        <f t="shared" si="30"/>
        <v>7.2759576141834259E-11</v>
      </c>
      <c r="EK291" s="22">
        <f t="shared" si="24"/>
        <v>0</v>
      </c>
      <c r="EL291" s="22">
        <f t="shared" si="24"/>
        <v>5.8207660913467407E-11</v>
      </c>
      <c r="EM291" s="22">
        <f t="shared" si="24"/>
        <v>0</v>
      </c>
    </row>
    <row r="292" spans="13:143" x14ac:dyDescent="0.3">
      <c r="M292" t="s">
        <v>259</v>
      </c>
      <c r="N292" s="15">
        <f>SUM(Data_sheet_PTD!$N292:N292)</f>
        <v>45581.48</v>
      </c>
      <c r="O292" s="15">
        <f>SUM(Data_sheet_PTD!$N292:O292)</f>
        <v>98869.52</v>
      </c>
      <c r="P292" s="15">
        <f>SUM(Data_sheet_PTD!$N292:P292)</f>
        <v>161330.89000000001</v>
      </c>
      <c r="Q292" s="15">
        <f>SUM(Data_sheet_PTD!$N292:Q292)</f>
        <v>232241.74000000002</v>
      </c>
      <c r="R292" s="15">
        <f>SUM(Data_sheet_PTD!$N292:R292)</f>
        <v>301334.84000000003</v>
      </c>
      <c r="S292" s="15">
        <f>SUM(Data_sheet_PTD!$N292:S292)</f>
        <v>366950.80000000005</v>
      </c>
      <c r="T292" s="15">
        <f>SUM(Data_sheet_PTD!$N292:T292)</f>
        <v>435012.94000000006</v>
      </c>
      <c r="U292" s="15">
        <f>SUM(Data_sheet_PTD!$N292:U292)</f>
        <v>496787.47000000009</v>
      </c>
      <c r="V292" s="15">
        <f>SUM(Data_sheet_PTD!$N292:V292)</f>
        <v>551846.54</v>
      </c>
      <c r="W292" s="15">
        <f>SUM(Data_sheet_PTD!$N292:W292)</f>
        <v>597654.51</v>
      </c>
      <c r="X292" s="15">
        <f>SUM(Data_sheet_PTD!$N292:X292)</f>
        <v>638346.4</v>
      </c>
      <c r="Y292" s="15">
        <f>SUM(Data_sheet_PTD!$N292:Y292)</f>
        <v>673033.58000000007</v>
      </c>
      <c r="Z292" s="16"/>
      <c r="AA292" s="15">
        <f>SUM(Data_sheet_PTD!$AA292:AA292)</f>
        <v>50343.13</v>
      </c>
      <c r="AB292" s="15">
        <f>SUM(Data_sheet_PTD!$AA292:AB292)</f>
        <v>110981.79999999999</v>
      </c>
      <c r="AC292" s="15">
        <f>SUM(Data_sheet_PTD!$AA292:AC292)</f>
        <v>183168.15</v>
      </c>
      <c r="AD292" s="15">
        <f>SUM(Data_sheet_PTD!$AA292:AD292)</f>
        <v>268520.65000000002</v>
      </c>
      <c r="AE292" s="15">
        <f>SUM(Data_sheet_PTD!$AA292:AE292)</f>
        <v>352674.43000000005</v>
      </c>
      <c r="AF292" s="15">
        <f>SUM(Data_sheet_PTD!$AA292:AF292)</f>
        <v>425546.03</v>
      </c>
      <c r="AG292" s="15">
        <f>SUM(Data_sheet_PTD!$AA292:AG292)</f>
        <v>501216.69000000006</v>
      </c>
      <c r="AH292" s="15">
        <f>SUM(Data_sheet_PTD!$AA292:AH292)</f>
        <v>572177.57000000007</v>
      </c>
      <c r="AI292" s="15">
        <f>SUM(Data_sheet_PTD!$AA292:AI292)</f>
        <v>635117.27</v>
      </c>
      <c r="AJ292" s="15">
        <f>SUM(Data_sheet_PTD!$AA292:AJ292)</f>
        <v>693509.92</v>
      </c>
      <c r="AK292" s="15">
        <f>SUM(Data_sheet_PTD!$AA292:AK292)</f>
        <v>740389.32000000007</v>
      </c>
      <c r="AL292" s="15">
        <f>SUM(Data_sheet_PTD!$AA292:AL292)</f>
        <v>776467.29</v>
      </c>
      <c r="AM292" s="16"/>
      <c r="AN292" s="15">
        <f>SUM(Data_sheet_PTD!$AN292:AN292)</f>
        <v>64861.18</v>
      </c>
      <c r="AO292" s="15">
        <f>SUM(Data_sheet_PTD!$AN292:AO292)</f>
        <v>133653.14000000001</v>
      </c>
      <c r="AP292" s="15">
        <f>SUM(Data_sheet_PTD!$AN292:AP292)</f>
        <v>212769.66000000003</v>
      </c>
      <c r="AQ292" s="15">
        <f>SUM(Data_sheet_PTD!$AN292:AQ292)</f>
        <v>303289.07000000007</v>
      </c>
      <c r="AR292" s="15">
        <f>SUM(Data_sheet_PTD!$AN292:AR292)</f>
        <v>392266.46000000008</v>
      </c>
      <c r="AS292" s="15">
        <f>SUM(Data_sheet_PTD!$AN292:AS292)</f>
        <v>471945.68000000005</v>
      </c>
      <c r="AT292" s="15">
        <f>SUM(Data_sheet_PTD!$AN292:AT292)</f>
        <v>554719.83000000007</v>
      </c>
      <c r="AU292" s="15">
        <f>SUM(Data_sheet_PTD!$AN292:AU292)</f>
        <v>626502.05000000005</v>
      </c>
      <c r="AV292" s="15">
        <f>SUM(Data_sheet_PTD!$AN292:AV292)</f>
        <v>702871.93</v>
      </c>
      <c r="AW292" s="15">
        <f>SUM(Data_sheet_PTD!$AN292:AW292)</f>
        <v>768637.14</v>
      </c>
      <c r="AX292" s="15">
        <f>SUM(Data_sheet_PTD!$AN292:AX292)</f>
        <v>823663.69000000006</v>
      </c>
      <c r="AY292" s="15">
        <f>SUM(Data_sheet_PTD!$AN292:AY292)</f>
        <v>867302.19000000006</v>
      </c>
      <c r="AZ292" s="16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17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3"/>
      <c r="DA292" s="15">
        <f>SUM(Data_sheet_PTD!DA292:$DA292)</f>
        <v>12458.964920634917</v>
      </c>
      <c r="DB292" s="15">
        <f>SUM(Data_sheet_PTD!$DA292:DB292)</f>
        <v>20612.254920634921</v>
      </c>
      <c r="DC292" s="15">
        <f>SUM(Data_sheet_PTD!$DA292:DC292)</f>
        <v>25108.07045909646</v>
      </c>
      <c r="DD292" s="15">
        <f>SUM(Data_sheet_PTD!$DA292:DD292)</f>
        <v>27489.767843711848</v>
      </c>
      <c r="DE292" s="15">
        <f>SUM(Data_sheet_PTD!$DA292:DE292)</f>
        <v>29575.611997557986</v>
      </c>
      <c r="DF292" s="15">
        <f>SUM(Data_sheet_PTD!$DA292:DF292)</f>
        <v>33931.563689865667</v>
      </c>
      <c r="DG292" s="15">
        <f>SUM(Data_sheet_PTD!$DA292:DG292)</f>
        <v>38488.156766788736</v>
      </c>
      <c r="DH292" s="15">
        <f>SUM(Data_sheet_PTD!$DA292:DH292)</f>
        <v>37100.813074481033</v>
      </c>
      <c r="DI292" s="15">
        <f>SUM(Data_sheet_PTD!$DA292:DI292)</f>
        <v>48181.150612942569</v>
      </c>
      <c r="DJ292" s="15">
        <f>SUM(Data_sheet_PTD!$DA292:DJ292)</f>
        <v>53530.165689865651</v>
      </c>
      <c r="DK292" s="15">
        <f>SUM(Data_sheet_PTD!$DA292:DK292)</f>
        <v>59984.191074481038</v>
      </c>
      <c r="DL292" s="15">
        <f>SUM(Data_sheet_PTD!$DA292:DL292)</f>
        <v>66201.997997557963</v>
      </c>
      <c r="DM292" s="13"/>
      <c r="DN292" s="15">
        <f>SUM(Data_sheet_PTD!$DN292:DN292)</f>
        <v>2059.0850793650811</v>
      </c>
      <c r="DO292" s="15">
        <f>SUM(Data_sheet_PTD!$DN292:DO292)</f>
        <v>2059.0850793650811</v>
      </c>
      <c r="DP292" s="15">
        <f>SUM(Data_sheet_PTD!$DN292:DP292)</f>
        <v>4493.4395409035451</v>
      </c>
      <c r="DQ292" s="15">
        <f>SUM(Data_sheet_PTD!$DN292:DQ292)</f>
        <v>7278.6521562881626</v>
      </c>
      <c r="DR292" s="15">
        <f>SUM(Data_sheet_PTD!$DN292:DR292)</f>
        <v>10016.418002442011</v>
      </c>
      <c r="DS292" s="15">
        <f>SUM(Data_sheet_PTD!$DN292:DS292)</f>
        <v>12468.08631013432</v>
      </c>
      <c r="DT292" s="15">
        <f>SUM(Data_sheet_PTD!$DN292:DT292)</f>
        <v>15014.983233211246</v>
      </c>
      <c r="DU292" s="15">
        <f>SUM(Data_sheet_PTD!$DN292:DU292)</f>
        <v>17223.666925518941</v>
      </c>
      <c r="DV292" s="15">
        <f>SUM(Data_sheet_PTD!$DN292:DV292)</f>
        <v>19573.509387057406</v>
      </c>
      <c r="DW292" s="15">
        <f>SUM(Data_sheet_PTD!$DN292:DW292)</f>
        <v>21597.054310134332</v>
      </c>
      <c r="DX292" s="15">
        <f>SUM(Data_sheet_PTD!$DN292:DX292)</f>
        <v>23290.178925518951</v>
      </c>
      <c r="DY292" s="15">
        <f>SUM(Data_sheet_PTD!$DN292:DY292)</f>
        <v>24632.902002442028</v>
      </c>
      <c r="DZ292" s="13"/>
      <c r="EB292" s="22">
        <f t="shared" si="31"/>
        <v>0</v>
      </c>
      <c r="EC292" s="22">
        <f t="shared" si="31"/>
        <v>0</v>
      </c>
      <c r="ED292" s="22">
        <f t="shared" si="31"/>
        <v>3.2741809263825417E-11</v>
      </c>
      <c r="EE292" s="22">
        <f t="shared" si="30"/>
        <v>0</v>
      </c>
      <c r="EF292" s="22">
        <f t="shared" si="30"/>
        <v>0</v>
      </c>
      <c r="EG292" s="22">
        <f t="shared" si="30"/>
        <v>0</v>
      </c>
      <c r="EH292" s="22">
        <f t="shared" si="30"/>
        <v>0</v>
      </c>
      <c r="EI292" s="22">
        <f t="shared" si="30"/>
        <v>0</v>
      </c>
      <c r="EJ292" s="22">
        <f t="shared" si="30"/>
        <v>0</v>
      </c>
      <c r="EK292" s="22">
        <f t="shared" si="30"/>
        <v>0</v>
      </c>
      <c r="EL292" s="22">
        <f t="shared" si="30"/>
        <v>0</v>
      </c>
      <c r="EM292" s="22">
        <f t="shared" si="30"/>
        <v>0</v>
      </c>
    </row>
    <row r="293" spans="13:143" x14ac:dyDescent="0.3">
      <c r="M293" t="s">
        <v>260</v>
      </c>
      <c r="N293" s="15">
        <f>SUM(Data_sheet_PTD!$N293:N293)</f>
        <v>50974.76</v>
      </c>
      <c r="O293" s="15">
        <f>SUM(Data_sheet_PTD!$N293:O293)</f>
        <v>109391.20000000001</v>
      </c>
      <c r="P293" s="15">
        <f>SUM(Data_sheet_PTD!$N293:P293)</f>
        <v>180311.16000000003</v>
      </c>
      <c r="Q293" s="15">
        <f>SUM(Data_sheet_PTD!$N293:Q293)</f>
        <v>255194.69000000003</v>
      </c>
      <c r="R293" s="15">
        <f>SUM(Data_sheet_PTD!$N293:R293)</f>
        <v>326144.72000000003</v>
      </c>
      <c r="S293" s="15">
        <f>SUM(Data_sheet_PTD!$N293:S293)</f>
        <v>397985.39</v>
      </c>
      <c r="T293" s="15">
        <f>SUM(Data_sheet_PTD!$N293:T293)</f>
        <v>473423.69</v>
      </c>
      <c r="U293" s="15">
        <f>SUM(Data_sheet_PTD!$N293:U293)</f>
        <v>540449.80000000005</v>
      </c>
      <c r="V293" s="15">
        <f>SUM(Data_sheet_PTD!$N293:V293)</f>
        <v>603019.46000000008</v>
      </c>
      <c r="W293" s="15">
        <f>SUM(Data_sheet_PTD!$N293:W293)</f>
        <v>663797.87000000011</v>
      </c>
      <c r="X293" s="15">
        <f>SUM(Data_sheet_PTD!$N293:X293)</f>
        <v>716347.12000000011</v>
      </c>
      <c r="Y293" s="15">
        <f>SUM(Data_sheet_PTD!$N293:Y293)</f>
        <v>768420.64000000013</v>
      </c>
      <c r="Z293" s="16"/>
      <c r="AA293" s="15">
        <f>SUM(Data_sheet_PTD!$AA293:AA293)</f>
        <v>55763.7</v>
      </c>
      <c r="AB293" s="15">
        <f>SUM(Data_sheet_PTD!$AA293:AB293)</f>
        <v>127743.4</v>
      </c>
      <c r="AC293" s="15">
        <f>SUM(Data_sheet_PTD!$AA293:AC293)</f>
        <v>208347.5</v>
      </c>
      <c r="AD293" s="15">
        <f>SUM(Data_sheet_PTD!$AA293:AD293)</f>
        <v>293166.24</v>
      </c>
      <c r="AE293" s="15">
        <f>SUM(Data_sheet_PTD!$AA293:AE293)</f>
        <v>375961.65</v>
      </c>
      <c r="AF293" s="15">
        <f>SUM(Data_sheet_PTD!$AA293:AF293)</f>
        <v>456919.88</v>
      </c>
      <c r="AG293" s="15">
        <f>SUM(Data_sheet_PTD!$AA293:AG293)</f>
        <v>531726.48</v>
      </c>
      <c r="AH293" s="15">
        <f>SUM(Data_sheet_PTD!$AA293:AH293)</f>
        <v>605176.65999999992</v>
      </c>
      <c r="AI293" s="15">
        <f>SUM(Data_sheet_PTD!$AA293:AI293)</f>
        <v>662033.09999999986</v>
      </c>
      <c r="AJ293" s="15">
        <f>SUM(Data_sheet_PTD!$AA293:AJ293)</f>
        <v>728639.93999999983</v>
      </c>
      <c r="AK293" s="15">
        <f>SUM(Data_sheet_PTD!$AA293:AK293)</f>
        <v>781273.9099999998</v>
      </c>
      <c r="AL293" s="15">
        <f>SUM(Data_sheet_PTD!$AA293:AL293)</f>
        <v>829454.86999999976</v>
      </c>
      <c r="AM293" s="16"/>
      <c r="AN293" s="15">
        <f>SUM(Data_sheet_PTD!$AN293:AN293)</f>
        <v>60979.75</v>
      </c>
      <c r="AO293" s="15">
        <f>SUM(Data_sheet_PTD!$AN293:AO293)</f>
        <v>129777.89</v>
      </c>
      <c r="AP293" s="15">
        <f>SUM(Data_sheet_PTD!$AN293:AP293)</f>
        <v>212428.02000000002</v>
      </c>
      <c r="AQ293" s="15">
        <f>SUM(Data_sheet_PTD!$AN293:AQ293)</f>
        <v>291813.99</v>
      </c>
      <c r="AR293" s="15">
        <f>SUM(Data_sheet_PTD!$AN293:AR293)</f>
        <v>377177.45</v>
      </c>
      <c r="AS293" s="15">
        <f>SUM(Data_sheet_PTD!$AN293:AS293)</f>
        <v>450251.54000000004</v>
      </c>
      <c r="AT293" s="15">
        <f>SUM(Data_sheet_PTD!$AN293:AT293)</f>
        <v>524701.64</v>
      </c>
      <c r="AU293" s="15">
        <f>SUM(Data_sheet_PTD!$AN293:AU293)</f>
        <v>595088.59</v>
      </c>
      <c r="AV293" s="15">
        <f>SUM(Data_sheet_PTD!$AN293:AV293)</f>
        <v>651548.97</v>
      </c>
      <c r="AW293" s="15">
        <f>SUM(Data_sheet_PTD!$AN293:AW293)</f>
        <v>712169.7</v>
      </c>
      <c r="AX293" s="15">
        <f>SUM(Data_sheet_PTD!$AN293:AX293)</f>
        <v>767796.09</v>
      </c>
      <c r="AY293" s="15">
        <f>SUM(Data_sheet_PTD!$AN293:AY293)</f>
        <v>819011.44</v>
      </c>
      <c r="AZ293" s="16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17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3"/>
      <c r="DA293" s="15">
        <f>SUM(Data_sheet_PTD!DA293:$DA293)</f>
        <v>5216.0500000000065</v>
      </c>
      <c r="DB293" s="15">
        <f>SUM(Data_sheet_PTD!$DA293:DB293)</f>
        <v>2034.4900000000152</v>
      </c>
      <c r="DC293" s="15">
        <f>SUM(Data_sheet_PTD!$DA293:DC293)</f>
        <v>4080.5200000000104</v>
      </c>
      <c r="DD293" s="15">
        <f>SUM(Data_sheet_PTD!$DA293:DD293)</f>
        <v>-1352.2499999999945</v>
      </c>
      <c r="DE293" s="15">
        <f>SUM(Data_sheet_PTD!$DA293:DE293)</f>
        <v>1215.7999999999943</v>
      </c>
      <c r="DF293" s="15">
        <f>SUM(Data_sheet_PTD!$DA293:DF293)</f>
        <v>-6668.3400000000092</v>
      </c>
      <c r="DG293" s="15">
        <f>SUM(Data_sheet_PTD!$DA293:DG293)</f>
        <v>-7024.840000000012</v>
      </c>
      <c r="DH293" s="15">
        <f>SUM(Data_sheet_PTD!$DA293:DH293)</f>
        <v>-10088.070000000003</v>
      </c>
      <c r="DI293" s="15">
        <f>SUM(Data_sheet_PTD!$DA293:DI293)</f>
        <v>-10484.13000000001</v>
      </c>
      <c r="DJ293" s="15">
        <f>SUM(Data_sheet_PTD!$DA293:DJ293)</f>
        <v>-16470.240000000009</v>
      </c>
      <c r="DK293" s="15">
        <f>SUM(Data_sheet_PTD!$DA293:DK293)</f>
        <v>-13477.820000000011</v>
      </c>
      <c r="DL293" s="15">
        <f>SUM(Data_sheet_PTD!$DA293:DL293)</f>
        <v>-10443.429999999991</v>
      </c>
      <c r="DM293" s="13"/>
      <c r="DN293" s="15">
        <f>SUM(Data_sheet_PTD!$DN293:DN293)</f>
        <v>0</v>
      </c>
      <c r="DO293" s="15">
        <f>SUM(Data_sheet_PTD!$DN293:DO293)</f>
        <v>0</v>
      </c>
      <c r="DP293" s="15">
        <f>SUM(Data_sheet_PTD!$DN293:DP293)</f>
        <v>0</v>
      </c>
      <c r="DQ293" s="15">
        <f>SUM(Data_sheet_PTD!$DN293:DQ293)</f>
        <v>0</v>
      </c>
      <c r="DR293" s="15">
        <f>SUM(Data_sheet_PTD!$DN293:DR293)</f>
        <v>0</v>
      </c>
      <c r="DS293" s="15">
        <f>SUM(Data_sheet_PTD!$DN293:DS293)</f>
        <v>0</v>
      </c>
      <c r="DT293" s="15">
        <f>SUM(Data_sheet_PTD!$DN293:DT293)</f>
        <v>0</v>
      </c>
      <c r="DU293" s="15">
        <f>SUM(Data_sheet_PTD!$DN293:DU293)</f>
        <v>0</v>
      </c>
      <c r="DV293" s="15">
        <f>SUM(Data_sheet_PTD!$DN293:DV293)</f>
        <v>0</v>
      </c>
      <c r="DW293" s="15">
        <f>SUM(Data_sheet_PTD!$DN293:DW293)</f>
        <v>0</v>
      </c>
      <c r="DX293" s="15">
        <f>SUM(Data_sheet_PTD!$DN293:DX293)</f>
        <v>0</v>
      </c>
      <c r="DY293" s="15">
        <f>SUM(Data_sheet_PTD!$DN293:DY293)</f>
        <v>0</v>
      </c>
      <c r="DZ293" s="13"/>
      <c r="EB293" s="22">
        <f t="shared" si="31"/>
        <v>0</v>
      </c>
      <c r="EC293" s="22">
        <f t="shared" si="31"/>
        <v>-1.0004441719502211E-11</v>
      </c>
      <c r="ED293" s="22">
        <f t="shared" si="31"/>
        <v>8.1854523159563541E-12</v>
      </c>
      <c r="EE293" s="22">
        <f t="shared" si="30"/>
        <v>-5.4569682106375694E-12</v>
      </c>
      <c r="EF293" s="22">
        <f t="shared" si="30"/>
        <v>-5.9117155615240335E-12</v>
      </c>
      <c r="EG293" s="22">
        <f t="shared" si="30"/>
        <v>4.1836756281554699E-11</v>
      </c>
      <c r="EH293" s="22">
        <f t="shared" si="30"/>
        <v>4.4565240386873484E-11</v>
      </c>
      <c r="EI293" s="22">
        <f t="shared" si="30"/>
        <v>5.4569682106375694E-11</v>
      </c>
      <c r="EJ293" s="22">
        <f t="shared" si="30"/>
        <v>1.2187229003757238E-10</v>
      </c>
      <c r="EK293" s="22">
        <f t="shared" si="30"/>
        <v>1.3460521586239338E-10</v>
      </c>
      <c r="EL293" s="22">
        <f t="shared" si="30"/>
        <v>1.7826096154749393E-10</v>
      </c>
      <c r="EM293" s="22">
        <f t="shared" si="30"/>
        <v>1.7280399333685637E-10</v>
      </c>
    </row>
    <row r="294" spans="13:143" x14ac:dyDescent="0.3">
      <c r="M294" t="s">
        <v>261</v>
      </c>
      <c r="N294" s="15">
        <f>SUM(Data_sheet_PTD!$N294:N294)</f>
        <v>0</v>
      </c>
      <c r="O294" s="15">
        <f>SUM(Data_sheet_PTD!$N294:O294)</f>
        <v>0</v>
      </c>
      <c r="P294" s="15">
        <f>SUM(Data_sheet_PTD!$N294:P294)</f>
        <v>0</v>
      </c>
      <c r="Q294" s="15">
        <f>SUM(Data_sheet_PTD!$N294:Q294)</f>
        <v>0</v>
      </c>
      <c r="R294" s="15">
        <f>SUM(Data_sheet_PTD!$N294:R294)</f>
        <v>0</v>
      </c>
      <c r="S294" s="15">
        <f>SUM(Data_sheet_PTD!$N294:S294)</f>
        <v>0</v>
      </c>
      <c r="T294" s="15">
        <f>SUM(Data_sheet_PTD!$N294:T294)</f>
        <v>0</v>
      </c>
      <c r="U294" s="15">
        <f>SUM(Data_sheet_PTD!$N294:U294)</f>
        <v>0</v>
      </c>
      <c r="V294" s="15">
        <f>SUM(Data_sheet_PTD!$N294:V294)</f>
        <v>0</v>
      </c>
      <c r="W294" s="15">
        <f>SUM(Data_sheet_PTD!$N294:W294)</f>
        <v>0</v>
      </c>
      <c r="X294" s="15">
        <f>SUM(Data_sheet_PTD!$N294:X294)</f>
        <v>0</v>
      </c>
      <c r="Y294" s="15">
        <f>SUM(Data_sheet_PTD!$N294:Y294)</f>
        <v>0</v>
      </c>
      <c r="Z294" s="16"/>
      <c r="AA294" s="15">
        <f>SUM(Data_sheet_PTD!$AA294:AA294)</f>
        <v>0</v>
      </c>
      <c r="AB294" s="15">
        <f>SUM(Data_sheet_PTD!$AA294:AB294)</f>
        <v>0</v>
      </c>
      <c r="AC294" s="15">
        <f>SUM(Data_sheet_PTD!$AA294:AC294)</f>
        <v>0</v>
      </c>
      <c r="AD294" s="15">
        <f>SUM(Data_sheet_PTD!$AA294:AD294)</f>
        <v>0</v>
      </c>
      <c r="AE294" s="15">
        <f>SUM(Data_sheet_PTD!$AA294:AE294)</f>
        <v>0</v>
      </c>
      <c r="AF294" s="15">
        <f>SUM(Data_sheet_PTD!$AA294:AF294)</f>
        <v>0</v>
      </c>
      <c r="AG294" s="15">
        <f>SUM(Data_sheet_PTD!$AA294:AG294)</f>
        <v>0</v>
      </c>
      <c r="AH294" s="15">
        <f>SUM(Data_sheet_PTD!$AA294:AH294)</f>
        <v>0</v>
      </c>
      <c r="AI294" s="15">
        <f>SUM(Data_sheet_PTD!$AA294:AI294)</f>
        <v>0</v>
      </c>
      <c r="AJ294" s="15">
        <f>SUM(Data_sheet_PTD!$AA294:AJ294)</f>
        <v>0</v>
      </c>
      <c r="AK294" s="15">
        <f>SUM(Data_sheet_PTD!$AA294:AK294)</f>
        <v>0</v>
      </c>
      <c r="AL294" s="15">
        <f>SUM(Data_sheet_PTD!$AA294:AL294)</f>
        <v>0</v>
      </c>
      <c r="AM294" s="16"/>
      <c r="AN294" s="15">
        <f>SUM(Data_sheet_PTD!$AN294:AN294)</f>
        <v>0</v>
      </c>
      <c r="AO294" s="15">
        <f>SUM(Data_sheet_PTD!$AN294:AO294)</f>
        <v>0</v>
      </c>
      <c r="AP294" s="15">
        <f>SUM(Data_sheet_PTD!$AN294:AP294)</f>
        <v>0</v>
      </c>
      <c r="AQ294" s="15">
        <f>SUM(Data_sheet_PTD!$AN294:AQ294)</f>
        <v>0</v>
      </c>
      <c r="AR294" s="15">
        <f>SUM(Data_sheet_PTD!$AN294:AR294)</f>
        <v>0</v>
      </c>
      <c r="AS294" s="15">
        <f>SUM(Data_sheet_PTD!$AN294:AS294)</f>
        <v>0</v>
      </c>
      <c r="AT294" s="15">
        <f>SUM(Data_sheet_PTD!$AN294:AT294)</f>
        <v>0</v>
      </c>
      <c r="AU294" s="15">
        <f>SUM(Data_sheet_PTD!$AN294:AU294)</f>
        <v>0</v>
      </c>
      <c r="AV294" s="15">
        <f>SUM(Data_sheet_PTD!$AN294:AV294)</f>
        <v>0</v>
      </c>
      <c r="AW294" s="15">
        <f>SUM(Data_sheet_PTD!$AN294:AW294)</f>
        <v>0</v>
      </c>
      <c r="AX294" s="15">
        <f>SUM(Data_sheet_PTD!$AN294:AX294)</f>
        <v>0</v>
      </c>
      <c r="AY294" s="15">
        <f>SUM(Data_sheet_PTD!$AN294:AY294)</f>
        <v>0</v>
      </c>
      <c r="AZ294" s="16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17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3"/>
      <c r="DA294" s="15">
        <f>SUM(Data_sheet_PTD!DA294:$DA294)</f>
        <v>0</v>
      </c>
      <c r="DB294" s="15">
        <f>SUM(Data_sheet_PTD!$DA294:DB294)</f>
        <v>0</v>
      </c>
      <c r="DC294" s="15">
        <f>SUM(Data_sheet_PTD!$DA294:DC294)</f>
        <v>0</v>
      </c>
      <c r="DD294" s="15">
        <f>SUM(Data_sheet_PTD!$DA294:DD294)</f>
        <v>0</v>
      </c>
      <c r="DE294" s="15">
        <f>SUM(Data_sheet_PTD!$DA294:DE294)</f>
        <v>0</v>
      </c>
      <c r="DF294" s="15">
        <f>SUM(Data_sheet_PTD!$DA294:DF294)</f>
        <v>0</v>
      </c>
      <c r="DG294" s="15">
        <f>SUM(Data_sheet_PTD!$DA294:DG294)</f>
        <v>0</v>
      </c>
      <c r="DH294" s="15">
        <f>SUM(Data_sheet_PTD!$DA294:DH294)</f>
        <v>0</v>
      </c>
      <c r="DI294" s="15">
        <f>SUM(Data_sheet_PTD!$DA294:DI294)</f>
        <v>0</v>
      </c>
      <c r="DJ294" s="15">
        <f>SUM(Data_sheet_PTD!$DA294:DJ294)</f>
        <v>0</v>
      </c>
      <c r="DK294" s="15">
        <f>SUM(Data_sheet_PTD!$DA294:DK294)</f>
        <v>0</v>
      </c>
      <c r="DL294" s="15">
        <f>SUM(Data_sheet_PTD!$DA294:DL294)</f>
        <v>0</v>
      </c>
      <c r="DM294" s="13"/>
      <c r="DN294" s="15">
        <f>SUM(Data_sheet_PTD!$DN294:DN294)</f>
        <v>0</v>
      </c>
      <c r="DO294" s="15">
        <f>SUM(Data_sheet_PTD!$DN294:DO294)</f>
        <v>0</v>
      </c>
      <c r="DP294" s="15">
        <f>SUM(Data_sheet_PTD!$DN294:DP294)</f>
        <v>0</v>
      </c>
      <c r="DQ294" s="15">
        <f>SUM(Data_sheet_PTD!$DN294:DQ294)</f>
        <v>0</v>
      </c>
      <c r="DR294" s="15">
        <f>SUM(Data_sheet_PTD!$DN294:DR294)</f>
        <v>0</v>
      </c>
      <c r="DS294" s="15">
        <f>SUM(Data_sheet_PTD!$DN294:DS294)</f>
        <v>0</v>
      </c>
      <c r="DT294" s="15">
        <f>SUM(Data_sheet_PTD!$DN294:DT294)</f>
        <v>0</v>
      </c>
      <c r="DU294" s="15">
        <f>SUM(Data_sheet_PTD!$DN294:DU294)</f>
        <v>0</v>
      </c>
      <c r="DV294" s="15">
        <f>SUM(Data_sheet_PTD!$DN294:DV294)</f>
        <v>0</v>
      </c>
      <c r="DW294" s="15">
        <f>SUM(Data_sheet_PTD!$DN294:DW294)</f>
        <v>0</v>
      </c>
      <c r="DX294" s="15">
        <f>SUM(Data_sheet_PTD!$DN294:DX294)</f>
        <v>0</v>
      </c>
      <c r="DY294" s="15">
        <f>SUM(Data_sheet_PTD!$DN294:DY294)</f>
        <v>0</v>
      </c>
      <c r="DZ294" s="13"/>
      <c r="EB294" s="22">
        <f t="shared" si="31"/>
        <v>0</v>
      </c>
      <c r="EC294" s="22">
        <f t="shared" si="31"/>
        <v>0</v>
      </c>
      <c r="ED294" s="22">
        <f t="shared" si="31"/>
        <v>0</v>
      </c>
      <c r="EE294" s="22">
        <f t="shared" si="30"/>
        <v>0</v>
      </c>
      <c r="EF294" s="22">
        <f t="shared" si="30"/>
        <v>0</v>
      </c>
      <c r="EG294" s="22">
        <f t="shared" si="30"/>
        <v>0</v>
      </c>
      <c r="EH294" s="22">
        <f t="shared" si="30"/>
        <v>0</v>
      </c>
      <c r="EI294" s="22">
        <f t="shared" si="30"/>
        <v>0</v>
      </c>
      <c r="EJ294" s="22">
        <f t="shared" si="30"/>
        <v>0</v>
      </c>
      <c r="EK294" s="22">
        <f t="shared" si="30"/>
        <v>0</v>
      </c>
      <c r="EL294" s="22">
        <f t="shared" si="30"/>
        <v>0</v>
      </c>
      <c r="EM294" s="22">
        <f t="shared" si="30"/>
        <v>0</v>
      </c>
    </row>
    <row r="295" spans="13:143" x14ac:dyDescent="0.3">
      <c r="M295" t="s">
        <v>262</v>
      </c>
      <c r="N295" s="15">
        <f>SUM(Data_sheet_PTD!$N295:N295)</f>
        <v>0</v>
      </c>
      <c r="O295" s="15">
        <f>SUM(Data_sheet_PTD!$N295:O295)</f>
        <v>0</v>
      </c>
      <c r="P295" s="15">
        <f>SUM(Data_sheet_PTD!$N295:P295)</f>
        <v>0</v>
      </c>
      <c r="Q295" s="15">
        <f>SUM(Data_sheet_PTD!$N295:Q295)</f>
        <v>0</v>
      </c>
      <c r="R295" s="15">
        <f>SUM(Data_sheet_PTD!$N295:R295)</f>
        <v>0</v>
      </c>
      <c r="S295" s="15">
        <f>SUM(Data_sheet_PTD!$N295:S295)</f>
        <v>0</v>
      </c>
      <c r="T295" s="15">
        <f>SUM(Data_sheet_PTD!$N295:T295)</f>
        <v>0</v>
      </c>
      <c r="U295" s="15">
        <f>SUM(Data_sheet_PTD!$N295:U295)</f>
        <v>0</v>
      </c>
      <c r="V295" s="15">
        <f>SUM(Data_sheet_PTD!$N295:V295)</f>
        <v>0</v>
      </c>
      <c r="W295" s="15">
        <f>SUM(Data_sheet_PTD!$N295:W295)</f>
        <v>0</v>
      </c>
      <c r="X295" s="15">
        <f>SUM(Data_sheet_PTD!$N295:X295)</f>
        <v>0</v>
      </c>
      <c r="Y295" s="15">
        <f>SUM(Data_sheet_PTD!$N295:Y295)</f>
        <v>0</v>
      </c>
      <c r="Z295" s="16"/>
      <c r="AA295" s="15">
        <f>SUM(Data_sheet_PTD!$AA295:AA295)</f>
        <v>0</v>
      </c>
      <c r="AB295" s="15">
        <f>SUM(Data_sheet_PTD!$AA295:AB295)</f>
        <v>0</v>
      </c>
      <c r="AC295" s="15">
        <f>SUM(Data_sheet_PTD!$AA295:AC295)</f>
        <v>0</v>
      </c>
      <c r="AD295" s="15">
        <f>SUM(Data_sheet_PTD!$AA295:AD295)</f>
        <v>0</v>
      </c>
      <c r="AE295" s="15">
        <f>SUM(Data_sheet_PTD!$AA295:AE295)</f>
        <v>0</v>
      </c>
      <c r="AF295" s="15">
        <f>SUM(Data_sheet_PTD!$AA295:AF295)</f>
        <v>0</v>
      </c>
      <c r="AG295" s="15">
        <f>SUM(Data_sheet_PTD!$AA295:AG295)</f>
        <v>0</v>
      </c>
      <c r="AH295" s="15">
        <f>SUM(Data_sheet_PTD!$AA295:AH295)</f>
        <v>0</v>
      </c>
      <c r="AI295" s="15">
        <f>SUM(Data_sheet_PTD!$AA295:AI295)</f>
        <v>0</v>
      </c>
      <c r="AJ295" s="15">
        <f>SUM(Data_sheet_PTD!$AA295:AJ295)</f>
        <v>0</v>
      </c>
      <c r="AK295" s="15">
        <f>SUM(Data_sheet_PTD!$AA295:AK295)</f>
        <v>0</v>
      </c>
      <c r="AL295" s="15">
        <f>SUM(Data_sheet_PTD!$AA295:AL295)</f>
        <v>0</v>
      </c>
      <c r="AM295" s="16"/>
      <c r="AN295" s="15">
        <f>SUM(Data_sheet_PTD!$AN295:AN295)</f>
        <v>0</v>
      </c>
      <c r="AO295" s="15">
        <f>SUM(Data_sheet_PTD!$AN295:AO295)</f>
        <v>0</v>
      </c>
      <c r="AP295" s="15">
        <f>SUM(Data_sheet_PTD!$AN295:AP295)</f>
        <v>0</v>
      </c>
      <c r="AQ295" s="15">
        <f>SUM(Data_sheet_PTD!$AN295:AQ295)</f>
        <v>0</v>
      </c>
      <c r="AR295" s="15">
        <f>SUM(Data_sheet_PTD!$AN295:AR295)</f>
        <v>0</v>
      </c>
      <c r="AS295" s="15">
        <f>SUM(Data_sheet_PTD!$AN295:AS295)</f>
        <v>0</v>
      </c>
      <c r="AT295" s="15">
        <f>SUM(Data_sheet_PTD!$AN295:AT295)</f>
        <v>0</v>
      </c>
      <c r="AU295" s="15">
        <f>SUM(Data_sheet_PTD!$AN295:AU295)</f>
        <v>0</v>
      </c>
      <c r="AV295" s="15">
        <f>SUM(Data_sheet_PTD!$AN295:AV295)</f>
        <v>0</v>
      </c>
      <c r="AW295" s="15">
        <f>SUM(Data_sheet_PTD!$AN295:AW295)</f>
        <v>0</v>
      </c>
      <c r="AX295" s="15">
        <f>SUM(Data_sheet_PTD!$AN295:AX295)</f>
        <v>0</v>
      </c>
      <c r="AY295" s="15">
        <f>SUM(Data_sheet_PTD!$AN295:AY295)</f>
        <v>0</v>
      </c>
      <c r="AZ295" s="16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17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3"/>
      <c r="DA295" s="15">
        <f>SUM(Data_sheet_PTD!DA295:$DA295)</f>
        <v>0</v>
      </c>
      <c r="DB295" s="15">
        <f>SUM(Data_sheet_PTD!$DA295:DB295)</f>
        <v>0</v>
      </c>
      <c r="DC295" s="15">
        <f>SUM(Data_sheet_PTD!$DA295:DC295)</f>
        <v>0</v>
      </c>
      <c r="DD295" s="15">
        <f>SUM(Data_sheet_PTD!$DA295:DD295)</f>
        <v>0</v>
      </c>
      <c r="DE295" s="15">
        <f>SUM(Data_sheet_PTD!$DA295:DE295)</f>
        <v>0</v>
      </c>
      <c r="DF295" s="15">
        <f>SUM(Data_sheet_PTD!$DA295:DF295)</f>
        <v>0</v>
      </c>
      <c r="DG295" s="15">
        <f>SUM(Data_sheet_PTD!$DA295:DG295)</f>
        <v>0</v>
      </c>
      <c r="DH295" s="15">
        <f>SUM(Data_sheet_PTD!$DA295:DH295)</f>
        <v>0</v>
      </c>
      <c r="DI295" s="15">
        <f>SUM(Data_sheet_PTD!$DA295:DI295)</f>
        <v>0</v>
      </c>
      <c r="DJ295" s="15">
        <f>SUM(Data_sheet_PTD!$DA295:DJ295)</f>
        <v>0</v>
      </c>
      <c r="DK295" s="15">
        <f>SUM(Data_sheet_PTD!$DA295:DK295)</f>
        <v>0</v>
      </c>
      <c r="DL295" s="15">
        <f>SUM(Data_sheet_PTD!$DA295:DL295)</f>
        <v>0</v>
      </c>
      <c r="DM295" s="13"/>
      <c r="DN295" s="15">
        <f>SUM(Data_sheet_PTD!$DN295:DN295)</f>
        <v>0</v>
      </c>
      <c r="DO295" s="15">
        <f>SUM(Data_sheet_PTD!$DN295:DO295)</f>
        <v>0</v>
      </c>
      <c r="DP295" s="15">
        <f>SUM(Data_sheet_PTD!$DN295:DP295)</f>
        <v>0</v>
      </c>
      <c r="DQ295" s="15">
        <f>SUM(Data_sheet_PTD!$DN295:DQ295)</f>
        <v>0</v>
      </c>
      <c r="DR295" s="15">
        <f>SUM(Data_sheet_PTD!$DN295:DR295)</f>
        <v>0</v>
      </c>
      <c r="DS295" s="15">
        <f>SUM(Data_sheet_PTD!$DN295:DS295)</f>
        <v>0</v>
      </c>
      <c r="DT295" s="15">
        <f>SUM(Data_sheet_PTD!$DN295:DT295)</f>
        <v>0</v>
      </c>
      <c r="DU295" s="15">
        <f>SUM(Data_sheet_PTD!$DN295:DU295)</f>
        <v>0</v>
      </c>
      <c r="DV295" s="15">
        <f>SUM(Data_sheet_PTD!$DN295:DV295)</f>
        <v>0</v>
      </c>
      <c r="DW295" s="15">
        <f>SUM(Data_sheet_PTD!$DN295:DW295)</f>
        <v>0</v>
      </c>
      <c r="DX295" s="15">
        <f>SUM(Data_sheet_PTD!$DN295:DX295)</f>
        <v>0</v>
      </c>
      <c r="DY295" s="15">
        <f>SUM(Data_sheet_PTD!$DN295:DY295)</f>
        <v>0</v>
      </c>
      <c r="DZ295" s="13"/>
      <c r="EB295" s="22">
        <f t="shared" si="31"/>
        <v>0</v>
      </c>
      <c r="EC295" s="22">
        <f t="shared" si="31"/>
        <v>0</v>
      </c>
      <c r="ED295" s="22">
        <f t="shared" si="31"/>
        <v>0</v>
      </c>
      <c r="EE295" s="22">
        <f t="shared" si="30"/>
        <v>0</v>
      </c>
      <c r="EF295" s="22">
        <f t="shared" si="30"/>
        <v>0</v>
      </c>
      <c r="EG295" s="22">
        <f t="shared" si="30"/>
        <v>0</v>
      </c>
      <c r="EH295" s="22">
        <f t="shared" si="30"/>
        <v>0</v>
      </c>
      <c r="EI295" s="22">
        <f t="shared" si="30"/>
        <v>0</v>
      </c>
      <c r="EJ295" s="22">
        <f t="shared" si="30"/>
        <v>0</v>
      </c>
      <c r="EK295" s="22">
        <f t="shared" si="30"/>
        <v>0</v>
      </c>
      <c r="EL295" s="22">
        <f t="shared" si="30"/>
        <v>0</v>
      </c>
      <c r="EM295" s="22">
        <f t="shared" si="30"/>
        <v>0</v>
      </c>
    </row>
    <row r="296" spans="13:143" x14ac:dyDescent="0.3">
      <c r="M296" t="s">
        <v>358</v>
      </c>
      <c r="N296" s="15">
        <f>SUM(Data_sheet_PTD!$N296:N296)</f>
        <v>5830.42</v>
      </c>
      <c r="O296" s="15">
        <f>SUM(Data_sheet_PTD!$N296:O296)</f>
        <v>12637.970000000001</v>
      </c>
      <c r="P296" s="15">
        <f>SUM(Data_sheet_PTD!$N296:P296)</f>
        <v>20779.900000000001</v>
      </c>
      <c r="Q296" s="15">
        <f>SUM(Data_sheet_PTD!$N296:Q296)</f>
        <v>30196.690000000002</v>
      </c>
      <c r="R296" s="15">
        <f>SUM(Data_sheet_PTD!$N296:R296)</f>
        <v>42008.05</v>
      </c>
      <c r="S296" s="15">
        <f>SUM(Data_sheet_PTD!$N296:S296)</f>
        <v>59008.15</v>
      </c>
      <c r="T296" s="15">
        <f>SUM(Data_sheet_PTD!$N296:T296)</f>
        <v>77723.5</v>
      </c>
      <c r="U296" s="15">
        <f>SUM(Data_sheet_PTD!$N296:U296)</f>
        <v>89312.18</v>
      </c>
      <c r="V296" s="15">
        <f>SUM(Data_sheet_PTD!$N296:V296)</f>
        <v>101533.78</v>
      </c>
      <c r="W296" s="15">
        <f>SUM(Data_sheet_PTD!$N296:W296)</f>
        <v>111914.3</v>
      </c>
      <c r="X296" s="15">
        <f>SUM(Data_sheet_PTD!$N296:X296)</f>
        <v>117033.99</v>
      </c>
      <c r="Y296" s="15">
        <f>SUM(Data_sheet_PTD!$N296:Y296)</f>
        <v>122601.72</v>
      </c>
      <c r="Z296" s="16"/>
      <c r="AA296" s="15">
        <f>SUM(Data_sheet_PTD!$AA296:AA296)</f>
        <v>5975.62</v>
      </c>
      <c r="AB296" s="15">
        <f>SUM(Data_sheet_PTD!$AA296:AB296)</f>
        <v>12606.849999999999</v>
      </c>
      <c r="AC296" s="15">
        <f>SUM(Data_sheet_PTD!$AA296:AC296)</f>
        <v>22786.739999999998</v>
      </c>
      <c r="AD296" s="15">
        <f>SUM(Data_sheet_PTD!$AA296:AD296)</f>
        <v>31493.53</v>
      </c>
      <c r="AE296" s="15">
        <f>SUM(Data_sheet_PTD!$AA296:AE296)</f>
        <v>45778.53</v>
      </c>
      <c r="AF296" s="15">
        <f>SUM(Data_sheet_PTD!$AA296:AF296)</f>
        <v>64061.21</v>
      </c>
      <c r="AG296" s="15">
        <f>SUM(Data_sheet_PTD!$AA296:AG296)</f>
        <v>82566.25</v>
      </c>
      <c r="AH296" s="15">
        <f>SUM(Data_sheet_PTD!$AA296:AH296)</f>
        <v>92565.1</v>
      </c>
      <c r="AI296" s="15">
        <f>SUM(Data_sheet_PTD!$AA296:AI296)</f>
        <v>104590.40000000001</v>
      </c>
      <c r="AJ296" s="15">
        <f>SUM(Data_sheet_PTD!$AA296:AJ296)</f>
        <v>113790.27</v>
      </c>
      <c r="AK296" s="15">
        <f>SUM(Data_sheet_PTD!$AA296:AK296)</f>
        <v>118423.57</v>
      </c>
      <c r="AL296" s="15">
        <f>SUM(Data_sheet_PTD!$AA296:AL296)</f>
        <v>123399.87000000001</v>
      </c>
      <c r="AM296" s="16"/>
      <c r="AN296" s="15">
        <f>SUM(Data_sheet_PTD!$AN296:AN296)</f>
        <v>4525.09</v>
      </c>
      <c r="AO296" s="15">
        <f>SUM(Data_sheet_PTD!$AN296:AO296)</f>
        <v>11927.49</v>
      </c>
      <c r="AP296" s="15">
        <f>SUM(Data_sheet_PTD!$AN296:AP296)</f>
        <v>22064.33</v>
      </c>
      <c r="AQ296" s="15">
        <f>SUM(Data_sheet_PTD!$AN296:AQ296)</f>
        <v>32395.99</v>
      </c>
      <c r="AR296" s="15">
        <f>SUM(Data_sheet_PTD!$AN296:AR296)</f>
        <v>45129.47</v>
      </c>
      <c r="AS296" s="15">
        <f>SUM(Data_sheet_PTD!$AN296:AS296)</f>
        <v>61261.14</v>
      </c>
      <c r="AT296" s="15">
        <f>SUM(Data_sheet_PTD!$AN296:AT296)</f>
        <v>77042.03</v>
      </c>
      <c r="AU296" s="15">
        <f>SUM(Data_sheet_PTD!$AN296:AU296)</f>
        <v>89126.6</v>
      </c>
      <c r="AV296" s="15">
        <f>SUM(Data_sheet_PTD!$AN296:AV296)</f>
        <v>94904.46</v>
      </c>
      <c r="AW296" s="15">
        <f>SUM(Data_sheet_PTD!$AN296:AW296)</f>
        <v>100464.09000000001</v>
      </c>
      <c r="AX296" s="15">
        <f>SUM(Data_sheet_PTD!$AN296:AX296)</f>
        <v>104224.96000000001</v>
      </c>
      <c r="AY296" s="15">
        <f>SUM(Data_sheet_PTD!$AN296:AY296)</f>
        <v>108765.35</v>
      </c>
      <c r="AZ296" s="16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17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3"/>
      <c r="DA296" s="15">
        <f>SUM(Data_sheet_PTD!DA296:$DA296)</f>
        <v>-1450.5299999999993</v>
      </c>
      <c r="DB296" s="15">
        <f>SUM(Data_sheet_PTD!$DA296:DB296)</f>
        <v>-1179.522162162162</v>
      </c>
      <c r="DC296" s="15">
        <f>SUM(Data_sheet_PTD!$DA296:DC296)</f>
        <v>-1907.4937837837829</v>
      </c>
      <c r="DD296" s="15">
        <f>SUM(Data_sheet_PTD!$DA296:DD296)</f>
        <v>-980.70891891891893</v>
      </c>
      <c r="DE296" s="15">
        <f>SUM(Data_sheet_PTD!$DA296:DE296)</f>
        <v>-3392.5991891891899</v>
      </c>
      <c r="DF296" s="15">
        <f>SUM(Data_sheet_PTD!$DA296:DF296)</f>
        <v>-6633.586891891895</v>
      </c>
      <c r="DG296" s="15">
        <f>SUM(Data_sheet_PTD!$DA296:DG296)</f>
        <v>-10424.013243243247</v>
      </c>
      <c r="DH296" s="15">
        <f>SUM(Data_sheet_PTD!$DA296:DH296)</f>
        <v>-9154.8182432432477</v>
      </c>
      <c r="DI296" s="15">
        <f>SUM(Data_sheet_PTD!$DA296:DI296)</f>
        <v>-15792.654189189194</v>
      </c>
      <c r="DJ296" s="15">
        <f>SUM(Data_sheet_PTD!$DA296:DJ296)</f>
        <v>-19808.544864864871</v>
      </c>
      <c r="DK296" s="15">
        <f>SUM(Data_sheet_PTD!$DA296:DK296)</f>
        <v>-20935.087702702709</v>
      </c>
      <c r="DL296" s="15">
        <f>SUM(Data_sheet_PTD!$DA296:DL296)</f>
        <v>-21677.780810810815</v>
      </c>
      <c r="DM296" s="13"/>
      <c r="DN296" s="15">
        <f>SUM(Data_sheet_PTD!$DN296:DN296)</f>
        <v>0</v>
      </c>
      <c r="DO296" s="15">
        <f>SUM(Data_sheet_PTD!$DN296:DO296)</f>
        <v>500.16216216216259</v>
      </c>
      <c r="DP296" s="15">
        <f>SUM(Data_sheet_PTD!$DN296:DP296)</f>
        <v>1185.0837837837848</v>
      </c>
      <c r="DQ296" s="15">
        <f>SUM(Data_sheet_PTD!$DN296:DQ296)</f>
        <v>1883.1689189189206</v>
      </c>
      <c r="DR296" s="15">
        <f>SUM(Data_sheet_PTD!$DN296:DR296)</f>
        <v>2743.5391891891918</v>
      </c>
      <c r="DS296" s="15">
        <f>SUM(Data_sheet_PTD!$DN296:DS296)</f>
        <v>3833.5168918918953</v>
      </c>
      <c r="DT296" s="15">
        <f>SUM(Data_sheet_PTD!$DN296:DT296)</f>
        <v>4899.7932432432481</v>
      </c>
      <c r="DU296" s="15">
        <f>SUM(Data_sheet_PTD!$DN296:DU296)</f>
        <v>5716.3182432432486</v>
      </c>
      <c r="DV296" s="15">
        <f>SUM(Data_sheet_PTD!$DN296:DV296)</f>
        <v>6106.7141891891952</v>
      </c>
      <c r="DW296" s="15">
        <f>SUM(Data_sheet_PTD!$DN296:DW296)</f>
        <v>6482.3648648648714</v>
      </c>
      <c r="DX296" s="15">
        <f>SUM(Data_sheet_PTD!$DN296:DX296)</f>
        <v>6736.4777027027094</v>
      </c>
      <c r="DY296" s="15">
        <f>SUM(Data_sheet_PTD!$DN296:DY296)</f>
        <v>7043.2608108108179</v>
      </c>
      <c r="DZ296" s="13"/>
      <c r="EB296" s="22">
        <f t="shared" si="31"/>
        <v>0</v>
      </c>
      <c r="EC296" s="22">
        <f t="shared" si="31"/>
        <v>0</v>
      </c>
      <c r="ED296" s="22">
        <f t="shared" si="31"/>
        <v>1.8189894035458565E-12</v>
      </c>
      <c r="EE296" s="22">
        <f t="shared" si="30"/>
        <v>1.1368683772161603E-12</v>
      </c>
      <c r="EF296" s="22">
        <f t="shared" si="30"/>
        <v>0</v>
      </c>
      <c r="EG296" s="22">
        <f t="shared" si="30"/>
        <v>0</v>
      </c>
      <c r="EH296" s="22">
        <f t="shared" si="30"/>
        <v>0</v>
      </c>
      <c r="EI296" s="22">
        <f t="shared" si="30"/>
        <v>0</v>
      </c>
      <c r="EJ296" s="22">
        <f t="shared" si="30"/>
        <v>0</v>
      </c>
      <c r="EK296" s="22">
        <f t="shared" si="30"/>
        <v>0</v>
      </c>
      <c r="EL296" s="22">
        <f t="shared" si="30"/>
        <v>0</v>
      </c>
      <c r="EM296" s="22">
        <f t="shared" si="30"/>
        <v>0</v>
      </c>
    </row>
    <row r="297" spans="13:143" x14ac:dyDescent="0.3">
      <c r="M297" t="s">
        <v>359</v>
      </c>
      <c r="N297" s="15">
        <f>SUM(Data_sheet_PTD!$N297:N297)</f>
        <v>0</v>
      </c>
      <c r="O297" s="15">
        <f>SUM(Data_sheet_PTD!$N297:O297)</f>
        <v>0</v>
      </c>
      <c r="P297" s="15">
        <f>SUM(Data_sheet_PTD!$N297:P297)</f>
        <v>0</v>
      </c>
      <c r="Q297" s="15">
        <f>SUM(Data_sheet_PTD!$N297:Q297)</f>
        <v>0</v>
      </c>
      <c r="R297" s="15">
        <f>SUM(Data_sheet_PTD!$N297:R297)</f>
        <v>0</v>
      </c>
      <c r="S297" s="15">
        <f>SUM(Data_sheet_PTD!$N297:S297)</f>
        <v>0</v>
      </c>
      <c r="T297" s="15">
        <f>SUM(Data_sheet_PTD!$N297:T297)</f>
        <v>0</v>
      </c>
      <c r="U297" s="15">
        <f>SUM(Data_sheet_PTD!$N297:U297)</f>
        <v>0</v>
      </c>
      <c r="V297" s="15">
        <f>SUM(Data_sheet_PTD!$N297:V297)</f>
        <v>0</v>
      </c>
      <c r="W297" s="15">
        <f>SUM(Data_sheet_PTD!$N297:W297)</f>
        <v>0</v>
      </c>
      <c r="X297" s="15">
        <f>SUM(Data_sheet_PTD!$N297:X297)</f>
        <v>0</v>
      </c>
      <c r="Y297" s="15">
        <f>SUM(Data_sheet_PTD!$N297:Y297)</f>
        <v>0</v>
      </c>
      <c r="Z297" s="16"/>
      <c r="AA297" s="15">
        <f>SUM(Data_sheet_PTD!$AA297:AA297)</f>
        <v>0</v>
      </c>
      <c r="AB297" s="15">
        <f>SUM(Data_sheet_PTD!$AA297:AB297)</f>
        <v>0</v>
      </c>
      <c r="AC297" s="15">
        <f>SUM(Data_sheet_PTD!$AA297:AC297)</f>
        <v>0</v>
      </c>
      <c r="AD297" s="15">
        <f>SUM(Data_sheet_PTD!$AA297:AD297)</f>
        <v>0</v>
      </c>
      <c r="AE297" s="15">
        <f>SUM(Data_sheet_PTD!$AA297:AE297)</f>
        <v>0</v>
      </c>
      <c r="AF297" s="15">
        <f>SUM(Data_sheet_PTD!$AA297:AF297)</f>
        <v>0</v>
      </c>
      <c r="AG297" s="15">
        <f>SUM(Data_sheet_PTD!$AA297:AG297)</f>
        <v>0</v>
      </c>
      <c r="AH297" s="15">
        <f>SUM(Data_sheet_PTD!$AA297:AH297)</f>
        <v>0</v>
      </c>
      <c r="AI297" s="15">
        <f>SUM(Data_sheet_PTD!$AA297:AI297)</f>
        <v>0</v>
      </c>
      <c r="AJ297" s="15">
        <f>SUM(Data_sheet_PTD!$AA297:AJ297)</f>
        <v>0</v>
      </c>
      <c r="AK297" s="15">
        <f>SUM(Data_sheet_PTD!$AA297:AK297)</f>
        <v>0</v>
      </c>
      <c r="AL297" s="15">
        <f>SUM(Data_sheet_PTD!$AA297:AL297)</f>
        <v>0</v>
      </c>
      <c r="AM297" s="16"/>
      <c r="AN297" s="15">
        <f>SUM(Data_sheet_PTD!$AN297:AN297)</f>
        <v>0</v>
      </c>
      <c r="AO297" s="15">
        <f>SUM(Data_sheet_PTD!$AN297:AO297)</f>
        <v>0</v>
      </c>
      <c r="AP297" s="15">
        <f>SUM(Data_sheet_PTD!$AN297:AP297)</f>
        <v>0</v>
      </c>
      <c r="AQ297" s="15">
        <f>SUM(Data_sheet_PTD!$AN297:AQ297)</f>
        <v>0</v>
      </c>
      <c r="AR297" s="15">
        <f>SUM(Data_sheet_PTD!$AN297:AR297)</f>
        <v>0</v>
      </c>
      <c r="AS297" s="15">
        <f>SUM(Data_sheet_PTD!$AN297:AS297)</f>
        <v>0</v>
      </c>
      <c r="AT297" s="15">
        <f>SUM(Data_sheet_PTD!$AN297:AT297)</f>
        <v>0</v>
      </c>
      <c r="AU297" s="15">
        <f>SUM(Data_sheet_PTD!$AN297:AU297)</f>
        <v>0</v>
      </c>
      <c r="AV297" s="15">
        <f>SUM(Data_sheet_PTD!$AN297:AV297)</f>
        <v>0</v>
      </c>
      <c r="AW297" s="15">
        <f>SUM(Data_sheet_PTD!$AN297:AW297)</f>
        <v>0</v>
      </c>
      <c r="AX297" s="15">
        <f>SUM(Data_sheet_PTD!$AN297:AX297)</f>
        <v>0</v>
      </c>
      <c r="AY297" s="15">
        <f>SUM(Data_sheet_PTD!$AN297:AY297)</f>
        <v>0</v>
      </c>
      <c r="AZ297" s="16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17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3"/>
      <c r="DA297" s="15">
        <f>SUM(Data_sheet_PTD!DA297:$DA297)</f>
        <v>0</v>
      </c>
      <c r="DB297" s="15">
        <f>SUM(Data_sheet_PTD!$DA297:DB297)</f>
        <v>0</v>
      </c>
      <c r="DC297" s="15">
        <f>SUM(Data_sheet_PTD!$DA297:DC297)</f>
        <v>0</v>
      </c>
      <c r="DD297" s="15">
        <f>SUM(Data_sheet_PTD!$DA297:DD297)</f>
        <v>0</v>
      </c>
      <c r="DE297" s="15">
        <f>SUM(Data_sheet_PTD!$DA297:DE297)</f>
        <v>0</v>
      </c>
      <c r="DF297" s="15">
        <f>SUM(Data_sheet_PTD!$DA297:DF297)</f>
        <v>0</v>
      </c>
      <c r="DG297" s="15">
        <f>SUM(Data_sheet_PTD!$DA297:DG297)</f>
        <v>0</v>
      </c>
      <c r="DH297" s="15">
        <f>SUM(Data_sheet_PTD!$DA297:DH297)</f>
        <v>0</v>
      </c>
      <c r="DI297" s="15">
        <f>SUM(Data_sheet_PTD!$DA297:DI297)</f>
        <v>0</v>
      </c>
      <c r="DJ297" s="15">
        <f>SUM(Data_sheet_PTD!$DA297:DJ297)</f>
        <v>0</v>
      </c>
      <c r="DK297" s="15">
        <f>SUM(Data_sheet_PTD!$DA297:DK297)</f>
        <v>0</v>
      </c>
      <c r="DL297" s="15">
        <f>SUM(Data_sheet_PTD!$DA297:DL297)</f>
        <v>0</v>
      </c>
      <c r="DM297" s="13"/>
      <c r="DN297" s="15">
        <f>SUM(Data_sheet_PTD!$DN297:DN297)</f>
        <v>0</v>
      </c>
      <c r="DO297" s="15">
        <f>SUM(Data_sheet_PTD!$DN297:DO297)</f>
        <v>0</v>
      </c>
      <c r="DP297" s="15">
        <f>SUM(Data_sheet_PTD!$DN297:DP297)</f>
        <v>0</v>
      </c>
      <c r="DQ297" s="15">
        <f>SUM(Data_sheet_PTD!$DN297:DQ297)</f>
        <v>0</v>
      </c>
      <c r="DR297" s="15">
        <f>SUM(Data_sheet_PTD!$DN297:DR297)</f>
        <v>0</v>
      </c>
      <c r="DS297" s="15">
        <f>SUM(Data_sheet_PTD!$DN297:DS297)</f>
        <v>0</v>
      </c>
      <c r="DT297" s="15">
        <f>SUM(Data_sheet_PTD!$DN297:DT297)</f>
        <v>0</v>
      </c>
      <c r="DU297" s="15">
        <f>SUM(Data_sheet_PTD!$DN297:DU297)</f>
        <v>0</v>
      </c>
      <c r="DV297" s="15">
        <f>SUM(Data_sheet_PTD!$DN297:DV297)</f>
        <v>0</v>
      </c>
      <c r="DW297" s="15">
        <f>SUM(Data_sheet_PTD!$DN297:DW297)</f>
        <v>0</v>
      </c>
      <c r="DX297" s="15">
        <f>SUM(Data_sheet_PTD!$DN297:DX297)</f>
        <v>0</v>
      </c>
      <c r="DY297" s="15">
        <f>SUM(Data_sheet_PTD!$DN297:DY297)</f>
        <v>0</v>
      </c>
      <c r="DZ297" s="13"/>
      <c r="EB297" s="22">
        <f t="shared" si="31"/>
        <v>0</v>
      </c>
      <c r="EC297" s="22">
        <f t="shared" si="31"/>
        <v>0</v>
      </c>
      <c r="ED297" s="22">
        <f t="shared" si="31"/>
        <v>0</v>
      </c>
      <c r="EE297" s="22">
        <f t="shared" si="30"/>
        <v>0</v>
      </c>
      <c r="EF297" s="22">
        <f t="shared" si="30"/>
        <v>0</v>
      </c>
      <c r="EG297" s="22">
        <f t="shared" si="30"/>
        <v>0</v>
      </c>
      <c r="EH297" s="22">
        <f t="shared" si="30"/>
        <v>0</v>
      </c>
      <c r="EI297" s="22">
        <f t="shared" si="30"/>
        <v>0</v>
      </c>
      <c r="EJ297" s="22">
        <f t="shared" si="30"/>
        <v>0</v>
      </c>
      <c r="EK297" s="22">
        <f t="shared" ref="EK297:EM297" si="38">(AW297-AJ297)-(DJ297+DW297)</f>
        <v>0</v>
      </c>
      <c r="EL297" s="22">
        <f t="shared" si="38"/>
        <v>0</v>
      </c>
      <c r="EM297" s="22">
        <f t="shared" si="38"/>
        <v>0</v>
      </c>
    </row>
    <row r="298" spans="13:143" x14ac:dyDescent="0.3">
      <c r="Z298" s="16"/>
      <c r="AM298" s="16"/>
      <c r="AZ298" s="16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17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</row>
    <row r="299" spans="13:143" x14ac:dyDescent="0.3">
      <c r="Z299" s="16"/>
      <c r="AM299" s="16"/>
      <c r="AZ299" s="16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17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</row>
    <row r="300" spans="13:143" x14ac:dyDescent="0.3">
      <c r="Z300" s="16"/>
      <c r="AM300" s="16"/>
      <c r="AZ300" s="16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17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</row>
    <row r="301" spans="13:143" x14ac:dyDescent="0.3">
      <c r="Z301" s="16"/>
      <c r="AM301" s="16"/>
      <c r="AZ301" s="16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17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</row>
    <row r="302" spans="13:143" x14ac:dyDescent="0.3">
      <c r="Z302" s="16"/>
      <c r="AM302" s="16"/>
      <c r="AZ302" s="16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17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</row>
    <row r="303" spans="13:143" x14ac:dyDescent="0.3">
      <c r="Z303" s="16"/>
      <c r="AM303" s="16"/>
      <c r="AZ303" s="16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17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</row>
    <row r="304" spans="13:143" x14ac:dyDescent="0.3">
      <c r="Z304" s="16"/>
      <c r="AM304" s="16"/>
      <c r="AZ304" s="16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17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</row>
    <row r="305" spans="12:130" x14ac:dyDescent="0.3">
      <c r="Z305" s="16"/>
      <c r="AM305" s="16"/>
      <c r="AZ305" s="16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17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</row>
    <row r="306" spans="12:130" x14ac:dyDescent="0.3">
      <c r="Z306" s="16"/>
      <c r="AM306" s="16"/>
      <c r="AZ306" s="16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17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</row>
    <row r="307" spans="12:130" x14ac:dyDescent="0.3">
      <c r="Z307" s="16"/>
      <c r="AM307" s="16"/>
      <c r="AZ307" s="16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17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</row>
    <row r="308" spans="12:130" x14ac:dyDescent="0.3">
      <c r="Z308" s="16"/>
      <c r="AM308" s="16"/>
      <c r="AZ308" s="16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17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</row>
    <row r="309" spans="12:130" x14ac:dyDescent="0.3">
      <c r="Z309" s="16"/>
      <c r="AM309" s="16"/>
      <c r="AZ309" s="16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17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</row>
    <row r="310" spans="12:130" x14ac:dyDescent="0.3">
      <c r="Z310" s="16"/>
      <c r="AM310" s="16"/>
      <c r="AZ310" s="16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17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</row>
    <row r="311" spans="12:130" x14ac:dyDescent="0.3">
      <c r="L311" s="7"/>
      <c r="M311" s="10" t="s">
        <v>360</v>
      </c>
      <c r="N311" s="15">
        <f t="shared" ref="N311:Y311" si="39">SUM(N5:N310)</f>
        <v>8965093.0400000047</v>
      </c>
      <c r="O311" s="15">
        <f t="shared" si="39"/>
        <v>18687002.27999999</v>
      </c>
      <c r="P311" s="15">
        <f t="shared" si="39"/>
        <v>30379756.869999997</v>
      </c>
      <c r="Q311" s="15">
        <f t="shared" si="39"/>
        <v>44600137.56000001</v>
      </c>
      <c r="R311" s="15">
        <f t="shared" si="39"/>
        <v>58768890.669999987</v>
      </c>
      <c r="S311" s="15">
        <f t="shared" si="39"/>
        <v>74011465.040000007</v>
      </c>
      <c r="T311" s="15">
        <f t="shared" si="39"/>
        <v>91029101.37999998</v>
      </c>
      <c r="U311" s="15">
        <f t="shared" si="39"/>
        <v>105952240.44999997</v>
      </c>
      <c r="V311" s="15">
        <f t="shared" si="39"/>
        <v>118259850.33000006</v>
      </c>
      <c r="W311" s="15">
        <f t="shared" si="39"/>
        <v>130109411.68999997</v>
      </c>
      <c r="X311" s="15">
        <f t="shared" si="39"/>
        <v>139305233.77000007</v>
      </c>
      <c r="Y311" s="15">
        <f t="shared" si="39"/>
        <v>147738320.03000012</v>
      </c>
      <c r="Z311" s="16"/>
      <c r="AA311" s="15">
        <f t="shared" ref="AA311:AL311" si="40">SUM(AA5:AA310)</f>
        <v>10038595.419999996</v>
      </c>
      <c r="AB311" s="15">
        <f t="shared" si="40"/>
        <v>20773579.849999983</v>
      </c>
      <c r="AC311" s="15">
        <f t="shared" si="40"/>
        <v>35118324.579999983</v>
      </c>
      <c r="AD311" s="15">
        <f t="shared" si="40"/>
        <v>51300701.70000001</v>
      </c>
      <c r="AE311" s="15">
        <f t="shared" si="40"/>
        <v>69157206.12000002</v>
      </c>
      <c r="AF311" s="15">
        <f t="shared" si="40"/>
        <v>89223908.309999973</v>
      </c>
      <c r="AG311" s="15">
        <f t="shared" si="40"/>
        <v>108097047.58000001</v>
      </c>
      <c r="AH311" s="15">
        <f t="shared" si="40"/>
        <v>125832923.45000003</v>
      </c>
      <c r="AI311" s="15">
        <f t="shared" si="40"/>
        <v>141471421.69000006</v>
      </c>
      <c r="AJ311" s="15">
        <f t="shared" si="40"/>
        <v>155213107.27999997</v>
      </c>
      <c r="AK311" s="15">
        <f t="shared" si="40"/>
        <v>165786971.9600001</v>
      </c>
      <c r="AL311" s="15">
        <f t="shared" si="40"/>
        <v>175924244.53000003</v>
      </c>
      <c r="AM311" s="16"/>
      <c r="AN311" s="15">
        <f t="shared" ref="AN311:AY311" si="41">SUM(AN5:AN310)</f>
        <v>12014683.77</v>
      </c>
      <c r="AO311" s="15">
        <f t="shared" si="41"/>
        <v>25687007.28999998</v>
      </c>
      <c r="AP311" s="15">
        <f t="shared" si="41"/>
        <v>41827410.300000004</v>
      </c>
      <c r="AQ311" s="15">
        <f t="shared" si="41"/>
        <v>58873162.780000016</v>
      </c>
      <c r="AR311" s="15">
        <f t="shared" si="41"/>
        <v>77921942.959999993</v>
      </c>
      <c r="AS311" s="15">
        <f t="shared" si="41"/>
        <v>97389463.310000002</v>
      </c>
      <c r="AT311" s="15">
        <f t="shared" si="41"/>
        <v>115955504.68999988</v>
      </c>
      <c r="AU311" s="15">
        <f t="shared" si="41"/>
        <v>135648973.92999995</v>
      </c>
      <c r="AV311" s="15">
        <f t="shared" si="41"/>
        <v>151038374.58000001</v>
      </c>
      <c r="AW311" s="15">
        <f t="shared" si="41"/>
        <v>165047173.24999991</v>
      </c>
      <c r="AX311" s="15">
        <f t="shared" si="41"/>
        <v>176419535.78000009</v>
      </c>
      <c r="AY311" s="15">
        <f t="shared" si="41"/>
        <v>187020445.42999992</v>
      </c>
      <c r="AZ311" s="16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6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</row>
  </sheetData>
  <autoFilter ref="M4:BZ261" xr:uid="{8083DD3E-006F-4ABA-8CFF-985FDBC8F717}"/>
  <phoneticPr fontId="5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39E0-FF05-4FE4-A896-3B011115C8BD}">
  <sheetPr>
    <tabColor theme="5" tint="0.79998168889431442"/>
  </sheetPr>
  <dimension ref="A1:CA271"/>
  <sheetViews>
    <sheetView tabSelected="1" zoomScale="115" zoomScaleNormal="115" workbookViewId="0">
      <pane xSplit="1" ySplit="18" topLeftCell="BK267" activePane="bottomRight" state="frozen"/>
      <selection pane="topRight" activeCell="B1" sqref="B1"/>
      <selection pane="bottomLeft" activeCell="A19" sqref="A19"/>
      <selection pane="bottomRight" activeCell="CA4" sqref="CA4:CA271"/>
    </sheetView>
  </sheetViews>
  <sheetFormatPr defaultColWidth="9.109375" defaultRowHeight="14.4" outlineLevelCol="1" x14ac:dyDescent="0.3"/>
  <cols>
    <col min="1" max="1" width="9.109375" style="9"/>
    <col min="2" max="37" width="9.109375" style="9" customWidth="1" outlineLevel="1"/>
    <col min="38" max="38" width="14" style="9" customWidth="1" outlineLevel="1"/>
    <col min="39" max="44" width="9.109375" style="9" customWidth="1" outlineLevel="1"/>
    <col min="45" max="49" width="9.109375" style="9"/>
    <col min="50" max="50" width="14" style="9" customWidth="1" outlineLevel="1"/>
    <col min="51" max="56" width="9.109375" style="9" outlineLevel="1"/>
    <col min="57" max="61" width="9.109375" style="9"/>
    <col min="62" max="62" width="14" style="9" customWidth="1" outlineLevel="1"/>
    <col min="63" max="68" width="9.109375" style="9" outlineLevel="1"/>
    <col min="69" max="16384" width="9.109375" style="9"/>
  </cols>
  <sheetData>
    <row r="1" spans="1:79" x14ac:dyDescent="0.3">
      <c r="A1" s="9">
        <v>1</v>
      </c>
      <c r="B1" s="11">
        <v>2</v>
      </c>
      <c r="C1" s="11">
        <v>3</v>
      </c>
      <c r="D1" s="11">
        <v>4</v>
      </c>
      <c r="E1" s="9">
        <v>5</v>
      </c>
      <c r="F1" s="9">
        <v>6</v>
      </c>
      <c r="G1" s="9">
        <v>7</v>
      </c>
      <c r="H1" s="9">
        <v>8</v>
      </c>
      <c r="I1" s="9">
        <v>9</v>
      </c>
      <c r="J1" s="9">
        <v>10</v>
      </c>
      <c r="K1" s="9">
        <v>11</v>
      </c>
      <c r="L1" s="9">
        <v>12</v>
      </c>
      <c r="M1" s="9">
        <v>13</v>
      </c>
      <c r="N1" s="9">
        <v>14</v>
      </c>
      <c r="O1" s="9">
        <v>15</v>
      </c>
      <c r="P1" s="9">
        <v>16</v>
      </c>
      <c r="Q1" s="9">
        <v>17</v>
      </c>
      <c r="R1" s="9">
        <v>18</v>
      </c>
      <c r="S1" s="9">
        <v>19</v>
      </c>
      <c r="T1" s="9">
        <v>20</v>
      </c>
      <c r="U1" s="9">
        <v>21</v>
      </c>
      <c r="V1" s="9">
        <v>22</v>
      </c>
      <c r="W1" s="9">
        <v>23</v>
      </c>
      <c r="X1" s="9">
        <v>24</v>
      </c>
      <c r="Y1" s="9">
        <v>25</v>
      </c>
      <c r="Z1" s="11">
        <v>26</v>
      </c>
      <c r="AA1" s="11">
        <v>27</v>
      </c>
      <c r="AB1" s="11">
        <v>28</v>
      </c>
      <c r="AC1" s="9">
        <v>29</v>
      </c>
      <c r="AD1" s="9">
        <v>30</v>
      </c>
      <c r="AE1" s="9">
        <v>31</v>
      </c>
      <c r="AF1" s="9">
        <v>32</v>
      </c>
      <c r="AG1" s="9">
        <v>33</v>
      </c>
      <c r="AH1" s="9">
        <v>34</v>
      </c>
      <c r="AI1" s="9">
        <v>35</v>
      </c>
      <c r="AJ1" s="9">
        <v>36</v>
      </c>
      <c r="AK1" s="9">
        <v>37</v>
      </c>
      <c r="AL1" s="11">
        <v>38</v>
      </c>
      <c r="AM1" s="11">
        <v>39</v>
      </c>
      <c r="AN1" s="11">
        <v>40</v>
      </c>
      <c r="AO1" s="9">
        <v>41</v>
      </c>
      <c r="AP1" s="9">
        <v>42</v>
      </c>
      <c r="AQ1" s="9">
        <v>43</v>
      </c>
      <c r="AR1" s="9">
        <v>44</v>
      </c>
      <c r="AS1" s="9">
        <v>45</v>
      </c>
      <c r="AT1" s="9">
        <v>46</v>
      </c>
      <c r="AU1" s="9">
        <v>47</v>
      </c>
      <c r="AV1" s="9">
        <v>48</v>
      </c>
      <c r="AW1" s="9">
        <v>49</v>
      </c>
      <c r="AX1" s="9">
        <v>50</v>
      </c>
      <c r="AY1" s="9">
        <v>51</v>
      </c>
      <c r="AZ1" s="9">
        <v>52</v>
      </c>
      <c r="BA1" s="9">
        <v>53</v>
      </c>
      <c r="BB1" s="9">
        <v>54</v>
      </c>
      <c r="BC1" s="9">
        <v>55</v>
      </c>
      <c r="BD1" s="9">
        <v>56</v>
      </c>
      <c r="BE1" s="9">
        <v>57</v>
      </c>
      <c r="BF1" s="9">
        <v>58</v>
      </c>
      <c r="BG1" s="9">
        <v>59</v>
      </c>
      <c r="BH1" s="9">
        <v>60</v>
      </c>
      <c r="BI1" s="9">
        <v>61</v>
      </c>
      <c r="BJ1" s="9">
        <v>62</v>
      </c>
      <c r="BK1" s="9">
        <v>63</v>
      </c>
      <c r="BL1" s="9">
        <v>64</v>
      </c>
      <c r="BM1" s="9">
        <v>65</v>
      </c>
      <c r="BN1" s="9">
        <v>66</v>
      </c>
      <c r="BO1" s="9">
        <v>67</v>
      </c>
      <c r="BP1" s="9">
        <v>68</v>
      </c>
      <c r="BQ1" s="9">
        <v>69</v>
      </c>
      <c r="BR1" s="9">
        <v>70</v>
      </c>
      <c r="BS1" s="9">
        <v>71</v>
      </c>
      <c r="BT1" s="9">
        <v>72</v>
      </c>
      <c r="BU1" s="9">
        <v>73</v>
      </c>
      <c r="BV1" s="9">
        <v>74</v>
      </c>
      <c r="BW1" s="9">
        <v>75</v>
      </c>
      <c r="BX1" s="9">
        <v>76</v>
      </c>
      <c r="BY1" s="9">
        <v>77</v>
      </c>
    </row>
    <row r="2" spans="1:79" x14ac:dyDescent="0.3">
      <c r="A2" s="9" t="s">
        <v>480</v>
      </c>
      <c r="B2" s="9">
        <v>2020</v>
      </c>
      <c r="C2" s="9">
        <v>2020</v>
      </c>
      <c r="D2" s="9">
        <v>2020</v>
      </c>
      <c r="E2" s="9">
        <v>2020</v>
      </c>
      <c r="F2" s="9">
        <v>2020</v>
      </c>
      <c r="G2" s="9">
        <v>2020</v>
      </c>
      <c r="H2" s="9">
        <v>2020</v>
      </c>
      <c r="I2" s="9">
        <v>2020</v>
      </c>
      <c r="J2" s="9">
        <v>2020</v>
      </c>
      <c r="K2" s="9">
        <v>2020</v>
      </c>
      <c r="L2" s="9">
        <v>2020</v>
      </c>
      <c r="M2" s="9">
        <v>2020</v>
      </c>
      <c r="N2" s="9">
        <v>2021</v>
      </c>
      <c r="O2" s="9">
        <v>2021</v>
      </c>
      <c r="P2" s="9">
        <v>2021</v>
      </c>
      <c r="Q2" s="9">
        <v>2021</v>
      </c>
      <c r="R2" s="9">
        <v>2021</v>
      </c>
      <c r="S2" s="9">
        <v>2021</v>
      </c>
      <c r="T2" s="9">
        <v>2021</v>
      </c>
      <c r="U2" s="9">
        <v>2021</v>
      </c>
      <c r="V2" s="9">
        <v>2021</v>
      </c>
      <c r="W2" s="9">
        <v>2021</v>
      </c>
      <c r="X2" s="9">
        <v>2021</v>
      </c>
      <c r="Y2" s="9">
        <v>2021</v>
      </c>
      <c r="Z2" s="9">
        <v>2022</v>
      </c>
      <c r="AA2" s="9">
        <v>2022</v>
      </c>
      <c r="AB2" s="9">
        <v>2022</v>
      </c>
      <c r="AC2" s="9">
        <v>2022</v>
      </c>
      <c r="AD2" s="9">
        <v>2022</v>
      </c>
      <c r="AE2" s="9">
        <v>2022</v>
      </c>
      <c r="AF2" s="9">
        <v>2022</v>
      </c>
      <c r="AG2" s="9">
        <v>2022</v>
      </c>
      <c r="AH2" s="9">
        <v>2022</v>
      </c>
      <c r="AI2" s="9">
        <v>2022</v>
      </c>
      <c r="AJ2" s="9">
        <v>2022</v>
      </c>
      <c r="AK2" s="9">
        <v>2022</v>
      </c>
      <c r="AL2" s="9">
        <v>2023</v>
      </c>
      <c r="AM2" s="9">
        <v>2023</v>
      </c>
      <c r="AN2" s="9">
        <v>2023</v>
      </c>
      <c r="AO2" s="9">
        <v>2023</v>
      </c>
      <c r="AP2" s="9">
        <v>2023</v>
      </c>
      <c r="AQ2" s="9">
        <v>2023</v>
      </c>
      <c r="AR2" s="9">
        <v>2023</v>
      </c>
      <c r="AS2" s="9">
        <v>2023</v>
      </c>
      <c r="AT2" s="9">
        <v>2023</v>
      </c>
      <c r="AU2" s="9">
        <v>2023</v>
      </c>
      <c r="AV2" s="9">
        <v>2023</v>
      </c>
      <c r="AW2" s="9">
        <v>2023</v>
      </c>
      <c r="AX2" s="9">
        <v>2024</v>
      </c>
      <c r="AY2" s="9">
        <v>2024</v>
      </c>
      <c r="AZ2" s="9">
        <v>2024</v>
      </c>
      <c r="BA2" s="9">
        <v>2024</v>
      </c>
      <c r="BB2" s="9">
        <v>2024</v>
      </c>
      <c r="BC2" s="9">
        <v>2024</v>
      </c>
      <c r="BD2" s="9">
        <v>2024</v>
      </c>
      <c r="BE2" s="9">
        <v>2024</v>
      </c>
      <c r="BF2" s="9">
        <v>2024</v>
      </c>
      <c r="BG2" s="9">
        <v>2024</v>
      </c>
      <c r="BH2" s="9">
        <v>2024</v>
      </c>
      <c r="BI2" s="9">
        <v>2024</v>
      </c>
      <c r="BJ2" s="9">
        <v>2025</v>
      </c>
      <c r="BK2" s="9">
        <v>2025</v>
      </c>
      <c r="BL2" s="9">
        <v>2025</v>
      </c>
      <c r="BM2" s="9">
        <v>2025</v>
      </c>
      <c r="BN2" s="9">
        <v>2025</v>
      </c>
      <c r="BO2" s="9">
        <v>2025</v>
      </c>
      <c r="BP2" s="9">
        <v>2025</v>
      </c>
      <c r="BQ2" s="9">
        <v>2025</v>
      </c>
      <c r="BR2" s="9">
        <v>2025</v>
      </c>
      <c r="BS2" s="9">
        <v>2025</v>
      </c>
      <c r="BT2" s="9">
        <v>2025</v>
      </c>
      <c r="BU2" s="9">
        <v>2025</v>
      </c>
      <c r="BV2" s="9">
        <v>2026</v>
      </c>
      <c r="BW2" s="9">
        <v>2026</v>
      </c>
      <c r="BX2" s="9">
        <v>2026</v>
      </c>
      <c r="BY2" s="9">
        <v>2026</v>
      </c>
      <c r="BZ2" s="9">
        <v>2026</v>
      </c>
      <c r="CA2" s="9">
        <v>2026</v>
      </c>
    </row>
    <row r="3" spans="1:79" x14ac:dyDescent="0.3">
      <c r="A3" t="s">
        <v>288</v>
      </c>
      <c r="B3" t="s">
        <v>287</v>
      </c>
      <c r="C3" t="s">
        <v>291</v>
      </c>
      <c r="D3" t="s">
        <v>293</v>
      </c>
      <c r="E3" t="s">
        <v>295</v>
      </c>
      <c r="F3" t="s">
        <v>296</v>
      </c>
      <c r="G3" t="s">
        <v>297</v>
      </c>
      <c r="H3" t="s">
        <v>299</v>
      </c>
      <c r="I3" t="s">
        <v>300</v>
      </c>
      <c r="J3" t="s">
        <v>301</v>
      </c>
      <c r="K3" t="s">
        <v>302</v>
      </c>
      <c r="L3" t="s">
        <v>303</v>
      </c>
      <c r="M3" t="s">
        <v>276</v>
      </c>
      <c r="N3" t="s">
        <v>287</v>
      </c>
      <c r="O3" t="s">
        <v>291</v>
      </c>
      <c r="P3" t="s">
        <v>293</v>
      </c>
      <c r="Q3" t="s">
        <v>295</v>
      </c>
      <c r="R3" t="s">
        <v>296</v>
      </c>
      <c r="S3" t="s">
        <v>297</v>
      </c>
      <c r="T3" t="s">
        <v>299</v>
      </c>
      <c r="U3" t="s">
        <v>300</v>
      </c>
      <c r="V3" t="s">
        <v>301</v>
      </c>
      <c r="W3" t="s">
        <v>302</v>
      </c>
      <c r="X3" t="s">
        <v>303</v>
      </c>
      <c r="Y3" t="s">
        <v>276</v>
      </c>
      <c r="Z3" t="s">
        <v>287</v>
      </c>
      <c r="AA3" t="s">
        <v>291</v>
      </c>
      <c r="AB3" t="s">
        <v>293</v>
      </c>
      <c r="AC3" t="s">
        <v>295</v>
      </c>
      <c r="AD3" t="s">
        <v>296</v>
      </c>
      <c r="AE3" t="s">
        <v>297</v>
      </c>
      <c r="AF3" t="s">
        <v>299</v>
      </c>
      <c r="AG3" t="s">
        <v>300</v>
      </c>
      <c r="AH3" t="s">
        <v>301</v>
      </c>
      <c r="AI3" t="s">
        <v>302</v>
      </c>
      <c r="AJ3" t="s">
        <v>303</v>
      </c>
      <c r="AK3" t="s">
        <v>276</v>
      </c>
      <c r="AL3" t="s">
        <v>287</v>
      </c>
      <c r="AM3" t="s">
        <v>291</v>
      </c>
      <c r="AN3" t="s">
        <v>293</v>
      </c>
      <c r="AO3" t="s">
        <v>295</v>
      </c>
      <c r="AP3" t="s">
        <v>296</v>
      </c>
      <c r="AQ3" t="s">
        <v>297</v>
      </c>
      <c r="AR3" t="s">
        <v>299</v>
      </c>
      <c r="AS3" t="s">
        <v>300</v>
      </c>
      <c r="AT3" t="s">
        <v>301</v>
      </c>
      <c r="AU3" t="s">
        <v>302</v>
      </c>
      <c r="AV3" t="s">
        <v>303</v>
      </c>
      <c r="AW3" t="s">
        <v>276</v>
      </c>
      <c r="AX3" t="s">
        <v>287</v>
      </c>
      <c r="AY3" t="s">
        <v>291</v>
      </c>
      <c r="AZ3" t="s">
        <v>293</v>
      </c>
      <c r="BA3" t="s">
        <v>295</v>
      </c>
      <c r="BB3" t="s">
        <v>296</v>
      </c>
      <c r="BC3" t="s">
        <v>297</v>
      </c>
      <c r="BD3" t="s">
        <v>299</v>
      </c>
      <c r="BE3" t="s">
        <v>300</v>
      </c>
      <c r="BF3" t="s">
        <v>301</v>
      </c>
      <c r="BG3" t="s">
        <v>302</v>
      </c>
      <c r="BH3" t="s">
        <v>303</v>
      </c>
      <c r="BI3" t="s">
        <v>276</v>
      </c>
      <c r="BJ3" t="s">
        <v>287</v>
      </c>
      <c r="BK3" t="s">
        <v>291</v>
      </c>
      <c r="BL3" t="s">
        <v>293</v>
      </c>
      <c r="BM3" t="s">
        <v>295</v>
      </c>
      <c r="BN3" t="s">
        <v>296</v>
      </c>
      <c r="BO3" t="s">
        <v>297</v>
      </c>
      <c r="BP3" t="s">
        <v>299</v>
      </c>
      <c r="BQ3" t="s">
        <v>300</v>
      </c>
      <c r="BR3" t="s">
        <v>301</v>
      </c>
      <c r="BS3" t="s">
        <v>302</v>
      </c>
      <c r="BT3" t="s">
        <v>303</v>
      </c>
      <c r="BU3" t="s">
        <v>276</v>
      </c>
      <c r="BV3" s="9" t="s">
        <v>287</v>
      </c>
      <c r="BW3" s="9" t="s">
        <v>291</v>
      </c>
      <c r="BX3" s="9" t="s">
        <v>293</v>
      </c>
      <c r="BY3" s="9" t="s">
        <v>295</v>
      </c>
      <c r="BZ3" s="9" t="s">
        <v>296</v>
      </c>
      <c r="CA3" s="9" t="s">
        <v>297</v>
      </c>
    </row>
    <row r="4" spans="1:79" x14ac:dyDescent="0.3">
      <c r="A4" t="s">
        <v>14</v>
      </c>
      <c r="B4">
        <v>0.55000000000000004</v>
      </c>
      <c r="C4">
        <v>0.55000000000000004</v>
      </c>
      <c r="D4">
        <v>0.55000000000000004</v>
      </c>
      <c r="E4">
        <v>0.55000000000000004</v>
      </c>
      <c r="F4">
        <v>0.55000000000000004</v>
      </c>
      <c r="G4">
        <v>0.55000000000000004</v>
      </c>
      <c r="H4">
        <v>0.55000000000000004</v>
      </c>
      <c r="I4">
        <v>0.55000000000000004</v>
      </c>
      <c r="J4">
        <v>0.55000000000000004</v>
      </c>
      <c r="K4">
        <v>0.55000000000000004</v>
      </c>
      <c r="L4">
        <v>0.55000000000000004</v>
      </c>
      <c r="M4">
        <v>0.55000000000000004</v>
      </c>
      <c r="N4">
        <v>0.57999999999999996</v>
      </c>
      <c r="O4">
        <v>0.57999999999999996</v>
      </c>
      <c r="P4">
        <v>0.57999999999999996</v>
      </c>
      <c r="Q4">
        <v>0.57999999999999996</v>
      </c>
      <c r="R4">
        <v>0.57999999999999996</v>
      </c>
      <c r="S4">
        <v>0.57999999999999996</v>
      </c>
      <c r="T4">
        <v>0.57999999999999996</v>
      </c>
      <c r="U4">
        <v>0.57999999999999996</v>
      </c>
      <c r="V4">
        <v>0.57999999999999996</v>
      </c>
      <c r="W4">
        <v>0.57999999999999996</v>
      </c>
      <c r="X4">
        <v>0.57999999999999996</v>
      </c>
      <c r="Y4">
        <v>0.57999999999999996</v>
      </c>
      <c r="Z4">
        <v>0.63</v>
      </c>
      <c r="AA4">
        <v>0.63</v>
      </c>
      <c r="AB4">
        <v>0.63</v>
      </c>
      <c r="AC4">
        <v>0.63</v>
      </c>
      <c r="AD4">
        <v>0.63</v>
      </c>
      <c r="AE4">
        <v>0.59</v>
      </c>
      <c r="AF4">
        <v>0.59</v>
      </c>
      <c r="AG4">
        <v>0.59</v>
      </c>
      <c r="AH4">
        <f>AG4</f>
        <v>0.59</v>
      </c>
      <c r="AI4">
        <f>AH4</f>
        <v>0.59</v>
      </c>
      <c r="AJ4">
        <f>AI4</f>
        <v>0.59</v>
      </c>
      <c r="AK4">
        <f t="shared" ref="AK4:AK13" si="0">AJ4</f>
        <v>0.59</v>
      </c>
      <c r="AL4">
        <f t="shared" ref="AL4" si="1">AK4</f>
        <v>0.59</v>
      </c>
      <c r="AM4">
        <f>AL4</f>
        <v>0.59</v>
      </c>
      <c r="AN4">
        <f>AM4</f>
        <v>0.59</v>
      </c>
      <c r="AO4">
        <f>AN4</f>
        <v>0.59</v>
      </c>
      <c r="AP4">
        <f>AO4</f>
        <v>0.59</v>
      </c>
      <c r="AQ4">
        <f t="shared" ref="AQ4:AQ21" si="2">AP4</f>
        <v>0.59</v>
      </c>
      <c r="AR4">
        <f t="shared" ref="AR4:AR27" si="3">AQ4</f>
        <v>0.59</v>
      </c>
      <c r="AS4">
        <f t="shared" ref="AS4:AS20" si="4">AR4</f>
        <v>0.59</v>
      </c>
      <c r="AT4">
        <f t="shared" ref="AT4:AT46" si="5">AS4</f>
        <v>0.59</v>
      </c>
      <c r="AU4">
        <f t="shared" ref="AU4:AU31" si="6">AT4</f>
        <v>0.59</v>
      </c>
      <c r="AV4">
        <f t="shared" ref="AV4:AV15" si="7">AU4</f>
        <v>0.59</v>
      </c>
      <c r="AW4">
        <f t="shared" ref="AW4:AW18" si="8">AV4</f>
        <v>0.59</v>
      </c>
      <c r="AX4">
        <f t="shared" ref="AX4" si="9">AW4</f>
        <v>0.59</v>
      </c>
      <c r="AY4">
        <f t="shared" ref="AY4:AY12" si="10">AX4</f>
        <v>0.59</v>
      </c>
      <c r="AZ4">
        <f t="shared" ref="AZ4:AZ11" si="11">AY4</f>
        <v>0.59</v>
      </c>
      <c r="BA4">
        <f t="shared" ref="BA4:BA12" si="12">AZ4</f>
        <v>0.59</v>
      </c>
      <c r="BB4">
        <f t="shared" ref="BB4:BB21" si="13">BA4</f>
        <v>0.59</v>
      </c>
      <c r="BC4">
        <f t="shared" ref="BC4:BC51" si="14">BB4</f>
        <v>0.59</v>
      </c>
      <c r="BD4">
        <f t="shared" ref="BD4" si="15">BC4</f>
        <v>0.59</v>
      </c>
      <c r="BE4">
        <f t="shared" ref="BE4:BJ4" si="16">BD4</f>
        <v>0.59</v>
      </c>
      <c r="BF4">
        <f t="shared" si="16"/>
        <v>0.59</v>
      </c>
      <c r="BG4">
        <f t="shared" si="16"/>
        <v>0.59</v>
      </c>
      <c r="BH4">
        <f t="shared" si="16"/>
        <v>0.59</v>
      </c>
      <c r="BI4">
        <f t="shared" si="16"/>
        <v>0.59</v>
      </c>
      <c r="BJ4">
        <f t="shared" si="16"/>
        <v>0.59</v>
      </c>
      <c r="BK4">
        <f t="shared" ref="BK4:BP4" si="17">BJ4</f>
        <v>0.59</v>
      </c>
      <c r="BL4">
        <f t="shared" si="17"/>
        <v>0.59</v>
      </c>
      <c r="BM4">
        <f t="shared" si="17"/>
        <v>0.59</v>
      </c>
      <c r="BN4">
        <f t="shared" si="17"/>
        <v>0.59</v>
      </c>
      <c r="BO4">
        <f t="shared" si="17"/>
        <v>0.59</v>
      </c>
      <c r="BP4">
        <f t="shared" si="17"/>
        <v>0.59</v>
      </c>
      <c r="BQ4">
        <f>BP4</f>
        <v>0.59</v>
      </c>
      <c r="BR4">
        <f>BQ4</f>
        <v>0.59</v>
      </c>
      <c r="BS4">
        <f>BR4</f>
        <v>0.59</v>
      </c>
      <c r="BT4" s="87">
        <v>0.59</v>
      </c>
      <c r="BU4" s="87">
        <f>IFERROR(VLOOKUP(A:A,[1]!Table1[#Data],2,0),BT4)</f>
        <v>0.59</v>
      </c>
      <c r="BV4" s="87">
        <f>IFERROR(VLOOKUP(B:B,[1]!Table1[#Data],2,0),BU4)</f>
        <v>0.59</v>
      </c>
      <c r="BW4" s="87">
        <f>IFERROR(VLOOKUP(C:C,[1]!Table1[#Data],2,0),BV4)</f>
        <v>0.59</v>
      </c>
      <c r="BX4" s="87">
        <f>IFERROR(VLOOKUP(D:D,[1]!Table1[#Data],2,0),BW4)</f>
        <v>0.59</v>
      </c>
      <c r="BY4" s="87">
        <f>IFERROR(VLOOKUP(E:E,[1]!Table1[#Data],2,0),BX4)</f>
        <v>0.59</v>
      </c>
      <c r="BZ4" s="87">
        <f>IFERROR(VLOOKUP(F:F,[1]!Table1[#Data],2,0),BY4)</f>
        <v>0.59</v>
      </c>
      <c r="CA4" s="87">
        <f>IFERROR(VLOOKUP(G:G,[1]!Table1[#Data],2,0),BZ4)</f>
        <v>0.59</v>
      </c>
    </row>
    <row r="5" spans="1:79" x14ac:dyDescent="0.3">
      <c r="A5" t="s">
        <v>15</v>
      </c>
      <c r="B5">
        <v>0.51</v>
      </c>
      <c r="C5">
        <v>0.51</v>
      </c>
      <c r="D5">
        <v>0.51</v>
      </c>
      <c r="E5">
        <v>0.51</v>
      </c>
      <c r="F5">
        <v>0.51</v>
      </c>
      <c r="G5">
        <v>0.51</v>
      </c>
      <c r="H5">
        <v>0.51</v>
      </c>
      <c r="I5">
        <v>0.51</v>
      </c>
      <c r="J5">
        <v>0.51</v>
      </c>
      <c r="K5">
        <v>0.51</v>
      </c>
      <c r="L5">
        <v>0.51</v>
      </c>
      <c r="M5">
        <v>0.51</v>
      </c>
      <c r="N5">
        <v>0.56000000000000005</v>
      </c>
      <c r="O5">
        <v>0.56000000000000005</v>
      </c>
      <c r="P5">
        <v>0.56000000000000005</v>
      </c>
      <c r="Q5">
        <v>0.56000000000000005</v>
      </c>
      <c r="R5">
        <v>0.56000000000000005</v>
      </c>
      <c r="S5">
        <v>0.56000000000000005</v>
      </c>
      <c r="T5">
        <v>0.56000000000000005</v>
      </c>
      <c r="U5">
        <v>0.56000000000000005</v>
      </c>
      <c r="V5">
        <v>0.56000000000000005</v>
      </c>
      <c r="W5">
        <v>0.56000000000000005</v>
      </c>
      <c r="X5">
        <v>0.56000000000000005</v>
      </c>
      <c r="Y5">
        <v>0.56000000000000005</v>
      </c>
      <c r="Z5">
        <v>0.59</v>
      </c>
      <c r="AA5">
        <v>0.59</v>
      </c>
      <c r="AB5">
        <v>0.59</v>
      </c>
      <c r="AC5">
        <v>0.59</v>
      </c>
      <c r="AD5">
        <v>0.59</v>
      </c>
      <c r="AE5">
        <v>0.59</v>
      </c>
      <c r="AF5">
        <v>0.59</v>
      </c>
      <c r="AG5">
        <v>0.62</v>
      </c>
      <c r="AH5">
        <f t="shared" ref="AH5:AH22" si="18">AG5</f>
        <v>0.62</v>
      </c>
      <c r="AI5">
        <f t="shared" ref="AI5:AI22" si="19">AH5</f>
        <v>0.62</v>
      </c>
      <c r="AJ5">
        <f t="shared" ref="AJ5:AJ68" si="20">AI5</f>
        <v>0.62</v>
      </c>
      <c r="AK5">
        <f t="shared" si="0"/>
        <v>0.62</v>
      </c>
      <c r="AL5">
        <v>0.65</v>
      </c>
      <c r="AM5">
        <f t="shared" ref="AM5:AM15" si="21">AL5</f>
        <v>0.65</v>
      </c>
      <c r="AN5">
        <f t="shared" ref="AN5:AN34" si="22">AM5</f>
        <v>0.65</v>
      </c>
      <c r="AO5">
        <f t="shared" ref="AO5:AO25" si="23">AN5</f>
        <v>0.65</v>
      </c>
      <c r="AP5">
        <f t="shared" ref="AP5:AP30" si="24">AO5</f>
        <v>0.65</v>
      </c>
      <c r="AQ5">
        <f t="shared" si="2"/>
        <v>0.65</v>
      </c>
      <c r="AR5">
        <f t="shared" si="3"/>
        <v>0.65</v>
      </c>
      <c r="AS5">
        <f t="shared" si="4"/>
        <v>0.65</v>
      </c>
      <c r="AT5">
        <f t="shared" si="5"/>
        <v>0.65</v>
      </c>
      <c r="AU5">
        <f t="shared" si="6"/>
        <v>0.65</v>
      </c>
      <c r="AV5">
        <f t="shared" si="7"/>
        <v>0.65</v>
      </c>
      <c r="AW5">
        <f t="shared" si="8"/>
        <v>0.65</v>
      </c>
      <c r="AX5">
        <v>0.67</v>
      </c>
      <c r="AY5">
        <f t="shared" si="10"/>
        <v>0.67</v>
      </c>
      <c r="AZ5">
        <f t="shared" si="11"/>
        <v>0.67</v>
      </c>
      <c r="BA5">
        <f t="shared" si="12"/>
        <v>0.67</v>
      </c>
      <c r="BB5">
        <f t="shared" si="13"/>
        <v>0.67</v>
      </c>
      <c r="BC5">
        <f t="shared" si="14"/>
        <v>0.67</v>
      </c>
      <c r="BD5">
        <v>0.69</v>
      </c>
      <c r="BE5">
        <f t="shared" ref="BE5:BE68" si="25">BD5</f>
        <v>0.69</v>
      </c>
      <c r="BF5">
        <f t="shared" ref="BF5:BF68" si="26">BE5</f>
        <v>0.69</v>
      </c>
      <c r="BG5">
        <f t="shared" ref="BG5:BG68" si="27">BF5</f>
        <v>0.69</v>
      </c>
      <c r="BH5">
        <f t="shared" ref="BH5:BH68" si="28">BG5</f>
        <v>0.69</v>
      </c>
      <c r="BI5">
        <f t="shared" ref="BI5:BI18" si="29">BH5</f>
        <v>0.69</v>
      </c>
      <c r="BJ5">
        <f t="shared" ref="BJ5:BJ68" si="30">BI5</f>
        <v>0.69</v>
      </c>
      <c r="BK5">
        <f t="shared" ref="BK5:BK68" si="31">BJ5</f>
        <v>0.69</v>
      </c>
      <c r="BL5">
        <f t="shared" ref="BL5:BL68" si="32">BK5</f>
        <v>0.69</v>
      </c>
      <c r="BM5">
        <f t="shared" ref="BM5:BM68" si="33">BL5</f>
        <v>0.69</v>
      </c>
      <c r="BN5">
        <f t="shared" ref="BN5:BN68" si="34">BM5</f>
        <v>0.69</v>
      </c>
      <c r="BO5">
        <f t="shared" ref="BO5:BO68" si="35">BN5</f>
        <v>0.69</v>
      </c>
      <c r="BP5">
        <f t="shared" ref="BP5:BP68" si="36">BO5</f>
        <v>0.69</v>
      </c>
      <c r="BQ5">
        <f t="shared" ref="BQ5:BQ68" si="37">BP5</f>
        <v>0.69</v>
      </c>
      <c r="BR5">
        <f t="shared" ref="BR5:BR68" si="38">BQ5</f>
        <v>0.69</v>
      </c>
      <c r="BS5">
        <v>0.69</v>
      </c>
      <c r="BT5" s="87">
        <v>0.69</v>
      </c>
      <c r="BU5" s="87">
        <f>IFERROR(VLOOKUP(A:A,[1]!Table1[#Data],2,0),BT5)</f>
        <v>0.69</v>
      </c>
      <c r="BV5" s="87">
        <f>IFERROR(VLOOKUP(B:B,[1]!Table1[#Data],2,0),BU5)</f>
        <v>0.69</v>
      </c>
      <c r="BW5" s="87">
        <f>IFERROR(VLOOKUP(C:C,[1]!Table1[#Data],2,0),BV5)</f>
        <v>0.69</v>
      </c>
      <c r="BX5" s="87">
        <f>IFERROR(VLOOKUP(D:D,[1]!Table1[#Data],2,0),BW5)</f>
        <v>0.69</v>
      </c>
      <c r="BY5" s="87">
        <f>IFERROR(VLOOKUP(E:E,[1]!Table1[#Data],2,0),BX5)</f>
        <v>0.69</v>
      </c>
      <c r="BZ5" s="87">
        <f>IFERROR(VLOOKUP(F:F,[1]!Table1[#Data],2,0),BY5)</f>
        <v>0.69</v>
      </c>
      <c r="CA5" s="87">
        <f>IFERROR(VLOOKUP(G:G,[1]!Table1[#Data],2,0),BZ5)</f>
        <v>0.69</v>
      </c>
    </row>
    <row r="6" spans="1:79" x14ac:dyDescent="0.3">
      <c r="A6" t="s">
        <v>16</v>
      </c>
      <c r="B6">
        <v>0.54</v>
      </c>
      <c r="C6">
        <v>0.54</v>
      </c>
      <c r="D6">
        <v>0.54</v>
      </c>
      <c r="E6">
        <v>0.54</v>
      </c>
      <c r="F6">
        <v>0.54</v>
      </c>
      <c r="G6">
        <v>0.55000000000000004</v>
      </c>
      <c r="H6">
        <v>0.55000000000000004</v>
      </c>
      <c r="I6">
        <v>0.55000000000000004</v>
      </c>
      <c r="J6">
        <v>0.55000000000000004</v>
      </c>
      <c r="K6">
        <v>0.55000000000000004</v>
      </c>
      <c r="L6">
        <v>0.55000000000000004</v>
      </c>
      <c r="M6">
        <v>0.55000000000000004</v>
      </c>
      <c r="N6">
        <v>0.55000000000000004</v>
      </c>
      <c r="O6">
        <v>0.57999999999999996</v>
      </c>
      <c r="P6">
        <v>0.57999999999999996</v>
      </c>
      <c r="Q6">
        <v>0.57999999999999996</v>
      </c>
      <c r="R6">
        <v>0.57999999999999996</v>
      </c>
      <c r="S6">
        <v>0.57999999999999996</v>
      </c>
      <c r="T6">
        <v>0.57999999999999996</v>
      </c>
      <c r="U6">
        <v>0.57999999999999996</v>
      </c>
      <c r="V6">
        <v>0.57999999999999996</v>
      </c>
      <c r="W6">
        <v>0.57999999999999996</v>
      </c>
      <c r="X6">
        <v>0.57999999999999996</v>
      </c>
      <c r="Y6">
        <v>0.57999999999999996</v>
      </c>
      <c r="Z6">
        <v>0.62</v>
      </c>
      <c r="AA6">
        <v>0.62</v>
      </c>
      <c r="AB6">
        <v>0.62</v>
      </c>
      <c r="AC6">
        <v>0.62</v>
      </c>
      <c r="AD6">
        <v>0.62</v>
      </c>
      <c r="AE6">
        <v>0.62</v>
      </c>
      <c r="AF6">
        <v>0.62</v>
      </c>
      <c r="AG6">
        <v>0.62</v>
      </c>
      <c r="AH6">
        <f t="shared" si="18"/>
        <v>0.62</v>
      </c>
      <c r="AI6">
        <f t="shared" si="19"/>
        <v>0.62</v>
      </c>
      <c r="AJ6">
        <f t="shared" si="20"/>
        <v>0.62</v>
      </c>
      <c r="AK6">
        <f t="shared" si="0"/>
        <v>0.62</v>
      </c>
      <c r="AL6">
        <v>0.65</v>
      </c>
      <c r="AM6">
        <f t="shared" si="21"/>
        <v>0.65</v>
      </c>
      <c r="AN6">
        <f t="shared" si="22"/>
        <v>0.65</v>
      </c>
      <c r="AO6">
        <f t="shared" si="23"/>
        <v>0.65</v>
      </c>
      <c r="AP6">
        <f t="shared" si="24"/>
        <v>0.65</v>
      </c>
      <c r="AQ6">
        <f t="shared" si="2"/>
        <v>0.65</v>
      </c>
      <c r="AR6">
        <f t="shared" si="3"/>
        <v>0.65</v>
      </c>
      <c r="AS6">
        <f t="shared" si="4"/>
        <v>0.65</v>
      </c>
      <c r="AT6">
        <f t="shared" si="5"/>
        <v>0.65</v>
      </c>
      <c r="AU6">
        <f t="shared" si="6"/>
        <v>0.65</v>
      </c>
      <c r="AV6">
        <f t="shared" si="7"/>
        <v>0.65</v>
      </c>
      <c r="AW6">
        <f t="shared" si="8"/>
        <v>0.65</v>
      </c>
      <c r="AX6">
        <v>0.67</v>
      </c>
      <c r="AY6">
        <f t="shared" si="10"/>
        <v>0.67</v>
      </c>
      <c r="AZ6">
        <f t="shared" si="11"/>
        <v>0.67</v>
      </c>
      <c r="BA6">
        <f t="shared" si="12"/>
        <v>0.67</v>
      </c>
      <c r="BB6">
        <f t="shared" si="13"/>
        <v>0.67</v>
      </c>
      <c r="BC6">
        <f t="shared" si="14"/>
        <v>0.67</v>
      </c>
      <c r="BD6">
        <v>0.69</v>
      </c>
      <c r="BE6">
        <f t="shared" si="25"/>
        <v>0.69</v>
      </c>
      <c r="BF6">
        <f t="shared" si="26"/>
        <v>0.69</v>
      </c>
      <c r="BG6">
        <f t="shared" si="27"/>
        <v>0.69</v>
      </c>
      <c r="BH6">
        <f t="shared" si="28"/>
        <v>0.69</v>
      </c>
      <c r="BI6">
        <f t="shared" si="29"/>
        <v>0.69</v>
      </c>
      <c r="BJ6">
        <f t="shared" si="30"/>
        <v>0.69</v>
      </c>
      <c r="BK6">
        <f t="shared" si="31"/>
        <v>0.69</v>
      </c>
      <c r="BL6">
        <f t="shared" si="32"/>
        <v>0.69</v>
      </c>
      <c r="BM6">
        <f t="shared" si="33"/>
        <v>0.69</v>
      </c>
      <c r="BN6">
        <f t="shared" si="34"/>
        <v>0.69</v>
      </c>
      <c r="BO6">
        <f t="shared" si="35"/>
        <v>0.69</v>
      </c>
      <c r="BP6">
        <f t="shared" si="36"/>
        <v>0.69</v>
      </c>
      <c r="BQ6">
        <f t="shared" si="37"/>
        <v>0.69</v>
      </c>
      <c r="BR6">
        <f t="shared" si="38"/>
        <v>0.69</v>
      </c>
      <c r="BS6">
        <v>0.69</v>
      </c>
      <c r="BT6" s="87">
        <v>0.69</v>
      </c>
      <c r="BU6" s="87">
        <f>IFERROR(VLOOKUP(A:A,[1]!Table1[#Data],2,0),BT6)</f>
        <v>0.69</v>
      </c>
      <c r="BV6" s="87">
        <f>IFERROR(VLOOKUP(B:B,[1]!Table1[#Data],2,0),BU6)</f>
        <v>0.69</v>
      </c>
      <c r="BW6" s="87">
        <f>IFERROR(VLOOKUP(C:C,[1]!Table1[#Data],2,0),BV6)</f>
        <v>0.69</v>
      </c>
      <c r="BX6" s="87">
        <f>IFERROR(VLOOKUP(D:D,[1]!Table1[#Data],2,0),BW6)</f>
        <v>0.69</v>
      </c>
      <c r="BY6" s="87">
        <f>IFERROR(VLOOKUP(E:E,[1]!Table1[#Data],2,0),BX6)</f>
        <v>0.69</v>
      </c>
      <c r="BZ6" s="87">
        <f>IFERROR(VLOOKUP(F:F,[1]!Table1[#Data],2,0),BY6)</f>
        <v>0.69</v>
      </c>
      <c r="CA6" s="87">
        <f>IFERROR(VLOOKUP(G:G,[1]!Table1[#Data],2,0),BZ6)</f>
        <v>0.69</v>
      </c>
    </row>
    <row r="7" spans="1:79" x14ac:dyDescent="0.3">
      <c r="A7" t="s">
        <v>17</v>
      </c>
      <c r="B7">
        <v>0.51</v>
      </c>
      <c r="C7">
        <v>0.51</v>
      </c>
      <c r="D7">
        <v>0.51</v>
      </c>
      <c r="E7">
        <v>0.51</v>
      </c>
      <c r="F7">
        <v>0.51</v>
      </c>
      <c r="G7">
        <v>0.51</v>
      </c>
      <c r="H7">
        <v>0.51</v>
      </c>
      <c r="I7">
        <v>0.51</v>
      </c>
      <c r="J7">
        <v>0.51</v>
      </c>
      <c r="K7">
        <v>0.51</v>
      </c>
      <c r="L7">
        <v>0.51</v>
      </c>
      <c r="M7">
        <v>0.51</v>
      </c>
      <c r="N7">
        <v>0.56000000000000005</v>
      </c>
      <c r="O7">
        <v>0.56000000000000005</v>
      </c>
      <c r="P7">
        <v>0.56000000000000005</v>
      </c>
      <c r="Q7">
        <v>0.56000000000000005</v>
      </c>
      <c r="R7">
        <v>0.56000000000000005</v>
      </c>
      <c r="S7">
        <v>0.56000000000000005</v>
      </c>
      <c r="T7">
        <v>0.56000000000000005</v>
      </c>
      <c r="U7">
        <v>0.56000000000000005</v>
      </c>
      <c r="V7">
        <v>0.56000000000000005</v>
      </c>
      <c r="W7">
        <v>0.56000000000000005</v>
      </c>
      <c r="X7">
        <v>0.56000000000000005</v>
      </c>
      <c r="Y7">
        <v>0.56000000000000005</v>
      </c>
      <c r="Z7">
        <v>0.59</v>
      </c>
      <c r="AA7">
        <v>0.59</v>
      </c>
      <c r="AB7">
        <v>0.59</v>
      </c>
      <c r="AC7">
        <v>0.59</v>
      </c>
      <c r="AD7">
        <v>0.59</v>
      </c>
      <c r="AE7">
        <v>0.59</v>
      </c>
      <c r="AF7">
        <v>0.62</v>
      </c>
      <c r="AG7">
        <v>0.62</v>
      </c>
      <c r="AH7">
        <f t="shared" si="18"/>
        <v>0.62</v>
      </c>
      <c r="AI7">
        <f t="shared" si="19"/>
        <v>0.62</v>
      </c>
      <c r="AJ7">
        <f t="shared" si="20"/>
        <v>0.62</v>
      </c>
      <c r="AK7">
        <f t="shared" si="0"/>
        <v>0.62</v>
      </c>
      <c r="AL7">
        <v>0.65</v>
      </c>
      <c r="AM7">
        <f t="shared" si="21"/>
        <v>0.65</v>
      </c>
      <c r="AN7">
        <f t="shared" si="22"/>
        <v>0.65</v>
      </c>
      <c r="AO7">
        <f t="shared" si="23"/>
        <v>0.65</v>
      </c>
      <c r="AP7">
        <f t="shared" si="24"/>
        <v>0.65</v>
      </c>
      <c r="AQ7">
        <f t="shared" si="2"/>
        <v>0.65</v>
      </c>
      <c r="AR7">
        <f t="shared" si="3"/>
        <v>0.65</v>
      </c>
      <c r="AS7">
        <f t="shared" si="4"/>
        <v>0.65</v>
      </c>
      <c r="AT7">
        <f t="shared" si="5"/>
        <v>0.65</v>
      </c>
      <c r="AU7">
        <f t="shared" si="6"/>
        <v>0.65</v>
      </c>
      <c r="AV7">
        <f t="shared" si="7"/>
        <v>0.65</v>
      </c>
      <c r="AW7">
        <f t="shared" si="8"/>
        <v>0.65</v>
      </c>
      <c r="AX7">
        <v>0.67</v>
      </c>
      <c r="AY7">
        <f t="shared" si="10"/>
        <v>0.67</v>
      </c>
      <c r="AZ7">
        <f t="shared" si="11"/>
        <v>0.67</v>
      </c>
      <c r="BA7">
        <f t="shared" si="12"/>
        <v>0.67</v>
      </c>
      <c r="BB7">
        <f t="shared" si="13"/>
        <v>0.67</v>
      </c>
      <c r="BC7">
        <f t="shared" si="14"/>
        <v>0.67</v>
      </c>
      <c r="BD7">
        <v>0.69</v>
      </c>
      <c r="BE7">
        <f t="shared" si="25"/>
        <v>0.69</v>
      </c>
      <c r="BF7">
        <f t="shared" si="26"/>
        <v>0.69</v>
      </c>
      <c r="BG7">
        <f t="shared" si="27"/>
        <v>0.69</v>
      </c>
      <c r="BH7">
        <f t="shared" si="28"/>
        <v>0.69</v>
      </c>
      <c r="BI7">
        <f t="shared" si="29"/>
        <v>0.69</v>
      </c>
      <c r="BJ7">
        <f t="shared" si="30"/>
        <v>0.69</v>
      </c>
      <c r="BK7">
        <f t="shared" si="31"/>
        <v>0.69</v>
      </c>
      <c r="BL7">
        <f t="shared" si="32"/>
        <v>0.69</v>
      </c>
      <c r="BM7">
        <f t="shared" si="33"/>
        <v>0.69</v>
      </c>
      <c r="BN7">
        <f t="shared" si="34"/>
        <v>0.69</v>
      </c>
      <c r="BO7">
        <f t="shared" si="35"/>
        <v>0.69</v>
      </c>
      <c r="BP7">
        <f t="shared" si="36"/>
        <v>0.69</v>
      </c>
      <c r="BQ7">
        <f t="shared" si="37"/>
        <v>0.69</v>
      </c>
      <c r="BR7">
        <f t="shared" si="38"/>
        <v>0.69</v>
      </c>
      <c r="BS7">
        <v>0.69</v>
      </c>
      <c r="BT7" s="87">
        <v>0.69</v>
      </c>
      <c r="BU7" s="87">
        <f>IFERROR(VLOOKUP(A:A,[1]!Table1[#Data],2,0),BT7)</f>
        <v>0.69</v>
      </c>
      <c r="BV7" s="87">
        <f>IFERROR(VLOOKUP(B:B,[1]!Table1[#Data],2,0),BU7)</f>
        <v>0.69</v>
      </c>
      <c r="BW7" s="87">
        <f>IFERROR(VLOOKUP(C:C,[1]!Table1[#Data],2,0),BV7)</f>
        <v>0.69</v>
      </c>
      <c r="BX7" s="87">
        <f>IFERROR(VLOOKUP(D:D,[1]!Table1[#Data],2,0),BW7)</f>
        <v>0.69</v>
      </c>
      <c r="BY7" s="87">
        <f>IFERROR(VLOOKUP(E:E,[1]!Table1[#Data],2,0),BX7)</f>
        <v>0.69</v>
      </c>
      <c r="BZ7" s="87">
        <f>IFERROR(VLOOKUP(F:F,[1]!Table1[#Data],2,0),BY7)</f>
        <v>0.69</v>
      </c>
      <c r="CA7" s="87">
        <f>IFERROR(VLOOKUP(G:G,[1]!Table1[#Data],2,0),BZ7)</f>
        <v>0.69</v>
      </c>
    </row>
    <row r="8" spans="1:79" x14ac:dyDescent="0.3">
      <c r="A8" t="s">
        <v>18</v>
      </c>
      <c r="B8">
        <v>0.49</v>
      </c>
      <c r="C8">
        <v>0.49</v>
      </c>
      <c r="D8">
        <v>0.49</v>
      </c>
      <c r="E8">
        <v>0.49</v>
      </c>
      <c r="F8">
        <v>0.49</v>
      </c>
      <c r="G8">
        <v>0.49</v>
      </c>
      <c r="H8">
        <v>0.49</v>
      </c>
      <c r="I8">
        <v>0.49</v>
      </c>
      <c r="J8">
        <v>0.49</v>
      </c>
      <c r="K8">
        <v>0.49</v>
      </c>
      <c r="L8">
        <v>0.49</v>
      </c>
      <c r="M8">
        <v>0.49</v>
      </c>
      <c r="N8">
        <v>0.49</v>
      </c>
      <c r="O8">
        <v>0.49</v>
      </c>
      <c r="P8">
        <v>0.49</v>
      </c>
      <c r="Q8">
        <v>0.49</v>
      </c>
      <c r="R8">
        <v>0.49</v>
      </c>
      <c r="S8">
        <v>0.49</v>
      </c>
      <c r="T8">
        <v>0.49</v>
      </c>
      <c r="U8">
        <v>0.49</v>
      </c>
      <c r="V8">
        <v>0.49</v>
      </c>
      <c r="W8">
        <v>0.49</v>
      </c>
      <c r="X8">
        <v>0.49</v>
      </c>
      <c r="Y8">
        <v>0.49</v>
      </c>
      <c r="Z8">
        <v>0.49</v>
      </c>
      <c r="AA8">
        <v>0.49</v>
      </c>
      <c r="AB8">
        <v>0.49</v>
      </c>
      <c r="AC8">
        <v>0.49</v>
      </c>
      <c r="AD8">
        <v>0.49</v>
      </c>
      <c r="AE8">
        <v>0.49</v>
      </c>
      <c r="AF8">
        <v>0.49</v>
      </c>
      <c r="AG8">
        <v>0.49</v>
      </c>
      <c r="AH8">
        <f t="shared" si="18"/>
        <v>0.49</v>
      </c>
      <c r="AI8">
        <f t="shared" si="19"/>
        <v>0.49</v>
      </c>
      <c r="AJ8">
        <f t="shared" si="20"/>
        <v>0.49</v>
      </c>
      <c r="AK8">
        <f t="shared" si="0"/>
        <v>0.49</v>
      </c>
      <c r="AL8">
        <f t="shared" ref="AL8:AL11" si="39">AK8</f>
        <v>0.49</v>
      </c>
      <c r="AM8">
        <f t="shared" si="21"/>
        <v>0.49</v>
      </c>
      <c r="AN8">
        <f t="shared" si="22"/>
        <v>0.49</v>
      </c>
      <c r="AO8">
        <f t="shared" si="23"/>
        <v>0.49</v>
      </c>
      <c r="AP8">
        <f t="shared" si="24"/>
        <v>0.49</v>
      </c>
      <c r="AQ8">
        <f t="shared" si="2"/>
        <v>0.49</v>
      </c>
      <c r="AR8">
        <f t="shared" si="3"/>
        <v>0.49</v>
      </c>
      <c r="AS8">
        <f t="shared" si="4"/>
        <v>0.49</v>
      </c>
      <c r="AT8">
        <f t="shared" si="5"/>
        <v>0.49</v>
      </c>
      <c r="AU8">
        <f t="shared" si="6"/>
        <v>0.49</v>
      </c>
      <c r="AV8">
        <f t="shared" si="7"/>
        <v>0.49</v>
      </c>
      <c r="AW8">
        <f t="shared" si="8"/>
        <v>0.49</v>
      </c>
      <c r="AX8">
        <f t="shared" ref="AX8:AX11" si="40">AW8</f>
        <v>0.49</v>
      </c>
      <c r="AY8">
        <f t="shared" si="10"/>
        <v>0.49</v>
      </c>
      <c r="AZ8">
        <f t="shared" si="11"/>
        <v>0.49</v>
      </c>
      <c r="BA8">
        <f t="shared" si="12"/>
        <v>0.49</v>
      </c>
      <c r="BB8">
        <f t="shared" si="13"/>
        <v>0.49</v>
      </c>
      <c r="BC8">
        <f t="shared" si="14"/>
        <v>0.49</v>
      </c>
      <c r="BD8">
        <f t="shared" ref="BD8:BD56" si="41">BC8</f>
        <v>0.49</v>
      </c>
      <c r="BE8">
        <f t="shared" si="25"/>
        <v>0.49</v>
      </c>
      <c r="BF8">
        <f t="shared" si="26"/>
        <v>0.49</v>
      </c>
      <c r="BG8">
        <f t="shared" si="27"/>
        <v>0.49</v>
      </c>
      <c r="BH8">
        <f t="shared" si="28"/>
        <v>0.49</v>
      </c>
      <c r="BI8">
        <f t="shared" si="29"/>
        <v>0.49</v>
      </c>
      <c r="BJ8">
        <f t="shared" si="30"/>
        <v>0.49</v>
      </c>
      <c r="BK8">
        <f t="shared" si="31"/>
        <v>0.49</v>
      </c>
      <c r="BL8">
        <f t="shared" si="32"/>
        <v>0.49</v>
      </c>
      <c r="BM8">
        <f t="shared" si="33"/>
        <v>0.49</v>
      </c>
      <c r="BN8">
        <f t="shared" si="34"/>
        <v>0.49</v>
      </c>
      <c r="BO8">
        <f t="shared" si="35"/>
        <v>0.49</v>
      </c>
      <c r="BP8">
        <f t="shared" si="36"/>
        <v>0.49</v>
      </c>
      <c r="BQ8">
        <f t="shared" si="37"/>
        <v>0.49</v>
      </c>
      <c r="BR8">
        <f t="shared" si="38"/>
        <v>0.49</v>
      </c>
      <c r="BS8">
        <f t="shared" ref="BS8:BS11" si="42">BR8</f>
        <v>0.49</v>
      </c>
      <c r="BT8" s="87">
        <v>0.49</v>
      </c>
      <c r="BU8" s="87">
        <f>IFERROR(VLOOKUP(A:A,[1]!Table1[#Data],2,0),BT8)</f>
        <v>0.49</v>
      </c>
      <c r="BV8" s="87">
        <f>IFERROR(VLOOKUP(B:B,[1]!Table1[#Data],2,0),BU8)</f>
        <v>0.49</v>
      </c>
      <c r="BW8" s="87">
        <f>IFERROR(VLOOKUP(C:C,[1]!Table1[#Data],2,0),BV8)</f>
        <v>0.49</v>
      </c>
      <c r="BX8" s="87">
        <f>IFERROR(VLOOKUP(D:D,[1]!Table1[#Data],2,0),BW8)</f>
        <v>0.49</v>
      </c>
      <c r="BY8" s="87">
        <f>IFERROR(VLOOKUP(E:E,[1]!Table1[#Data],2,0),BX8)</f>
        <v>0.49</v>
      </c>
      <c r="BZ8" s="87">
        <f>IFERROR(VLOOKUP(F:F,[1]!Table1[#Data],2,0),BY8)</f>
        <v>0.49</v>
      </c>
      <c r="CA8" s="87">
        <f>IFERROR(VLOOKUP(G:G,[1]!Table1[#Data],2,0),BZ8)</f>
        <v>0.49</v>
      </c>
    </row>
    <row r="9" spans="1:79" x14ac:dyDescent="0.3">
      <c r="A9" t="s">
        <v>19</v>
      </c>
      <c r="B9">
        <v>0.49</v>
      </c>
      <c r="C9">
        <v>0.49</v>
      </c>
      <c r="D9">
        <v>0.49</v>
      </c>
      <c r="E9">
        <v>0.49</v>
      </c>
      <c r="F9">
        <v>0.49</v>
      </c>
      <c r="G9">
        <v>0.49</v>
      </c>
      <c r="H9">
        <v>0.49</v>
      </c>
      <c r="I9">
        <v>0.49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f t="shared" si="18"/>
        <v>0.49</v>
      </c>
      <c r="AI9">
        <f t="shared" si="19"/>
        <v>0.49</v>
      </c>
      <c r="AJ9">
        <f t="shared" si="20"/>
        <v>0.49</v>
      </c>
      <c r="AK9">
        <f t="shared" si="0"/>
        <v>0.49</v>
      </c>
      <c r="AL9">
        <f t="shared" si="39"/>
        <v>0.49</v>
      </c>
      <c r="AM9">
        <f t="shared" si="21"/>
        <v>0.49</v>
      </c>
      <c r="AN9">
        <f t="shared" si="22"/>
        <v>0.49</v>
      </c>
      <c r="AO9">
        <f t="shared" si="23"/>
        <v>0.49</v>
      </c>
      <c r="AP9">
        <f t="shared" si="24"/>
        <v>0.49</v>
      </c>
      <c r="AQ9">
        <f t="shared" si="2"/>
        <v>0.49</v>
      </c>
      <c r="AR9">
        <f t="shared" si="3"/>
        <v>0.49</v>
      </c>
      <c r="AS9">
        <f t="shared" si="4"/>
        <v>0.49</v>
      </c>
      <c r="AT9">
        <f t="shared" si="5"/>
        <v>0.49</v>
      </c>
      <c r="AU9">
        <f t="shared" si="6"/>
        <v>0.49</v>
      </c>
      <c r="AV9">
        <f t="shared" si="7"/>
        <v>0.49</v>
      </c>
      <c r="AW9">
        <f t="shared" si="8"/>
        <v>0.49</v>
      </c>
      <c r="AX9">
        <f t="shared" si="40"/>
        <v>0.49</v>
      </c>
      <c r="AY9">
        <f t="shared" si="10"/>
        <v>0.49</v>
      </c>
      <c r="AZ9">
        <f t="shared" si="11"/>
        <v>0.49</v>
      </c>
      <c r="BA9">
        <f t="shared" si="12"/>
        <v>0.49</v>
      </c>
      <c r="BB9">
        <f t="shared" si="13"/>
        <v>0.49</v>
      </c>
      <c r="BC9">
        <f t="shared" si="14"/>
        <v>0.49</v>
      </c>
      <c r="BD9">
        <f t="shared" si="41"/>
        <v>0.49</v>
      </c>
      <c r="BE9">
        <f t="shared" si="25"/>
        <v>0.49</v>
      </c>
      <c r="BF9">
        <f t="shared" si="26"/>
        <v>0.49</v>
      </c>
      <c r="BG9">
        <f t="shared" si="27"/>
        <v>0.49</v>
      </c>
      <c r="BH9">
        <f t="shared" si="28"/>
        <v>0.49</v>
      </c>
      <c r="BI9">
        <f t="shared" si="29"/>
        <v>0.49</v>
      </c>
      <c r="BJ9">
        <f t="shared" si="30"/>
        <v>0.49</v>
      </c>
      <c r="BK9">
        <f t="shared" si="31"/>
        <v>0.49</v>
      </c>
      <c r="BL9">
        <f t="shared" si="32"/>
        <v>0.49</v>
      </c>
      <c r="BM9">
        <f t="shared" si="33"/>
        <v>0.49</v>
      </c>
      <c r="BN9">
        <f t="shared" si="34"/>
        <v>0.49</v>
      </c>
      <c r="BO9">
        <f t="shared" si="35"/>
        <v>0.49</v>
      </c>
      <c r="BP9">
        <f t="shared" si="36"/>
        <v>0.49</v>
      </c>
      <c r="BQ9">
        <f t="shared" si="37"/>
        <v>0.49</v>
      </c>
      <c r="BR9">
        <f t="shared" si="38"/>
        <v>0.49</v>
      </c>
      <c r="BS9">
        <f t="shared" si="42"/>
        <v>0.49</v>
      </c>
      <c r="BT9" s="87">
        <v>0.49</v>
      </c>
      <c r="BU9" s="87">
        <f>IFERROR(VLOOKUP(A:A,[1]!Table1[#Data],2,0),BT9)</f>
        <v>0.49</v>
      </c>
      <c r="BV9" s="87">
        <f>IFERROR(VLOOKUP(B:B,[1]!Table1[#Data],2,0),BU9)</f>
        <v>0.49</v>
      </c>
      <c r="BW9" s="87">
        <f>IFERROR(VLOOKUP(C:C,[1]!Table1[#Data],2,0),BV9)</f>
        <v>0.49</v>
      </c>
      <c r="BX9" s="87">
        <f>IFERROR(VLOOKUP(D:D,[1]!Table1[#Data],2,0),BW9)</f>
        <v>0.49</v>
      </c>
      <c r="BY9" s="87">
        <f>IFERROR(VLOOKUP(E:E,[1]!Table1[#Data],2,0),BX9)</f>
        <v>0.49</v>
      </c>
      <c r="BZ9" s="87">
        <f>IFERROR(VLOOKUP(F:F,[1]!Table1[#Data],2,0),BY9)</f>
        <v>0.49</v>
      </c>
      <c r="CA9" s="87">
        <f>IFERROR(VLOOKUP(G:G,[1]!Table1[#Data],2,0),BZ9)</f>
        <v>0.49</v>
      </c>
    </row>
    <row r="10" spans="1:79" x14ac:dyDescent="0.3">
      <c r="A10" t="s">
        <v>20</v>
      </c>
      <c r="B10">
        <v>0.51</v>
      </c>
      <c r="C10">
        <v>0.51</v>
      </c>
      <c r="D10">
        <v>0.51</v>
      </c>
      <c r="E10">
        <v>0.51</v>
      </c>
      <c r="F10">
        <v>0.51</v>
      </c>
      <c r="G10">
        <v>0.51</v>
      </c>
      <c r="H10">
        <v>0.51</v>
      </c>
      <c r="I10">
        <v>0.51</v>
      </c>
      <c r="J10">
        <v>0.51</v>
      </c>
      <c r="K10">
        <v>0.51</v>
      </c>
      <c r="L10">
        <v>0.51</v>
      </c>
      <c r="M10">
        <v>0.51</v>
      </c>
      <c r="N10">
        <v>0.51</v>
      </c>
      <c r="O10">
        <v>0.51</v>
      </c>
      <c r="P10">
        <v>0.51</v>
      </c>
      <c r="Q10">
        <v>0.51</v>
      </c>
      <c r="R10">
        <v>0.51</v>
      </c>
      <c r="S10">
        <v>0.51</v>
      </c>
      <c r="T10">
        <v>0.56999999999999995</v>
      </c>
      <c r="U10">
        <v>0.56999999999999995</v>
      </c>
      <c r="V10">
        <v>0.56999999999999995</v>
      </c>
      <c r="W10">
        <v>0.56999999999999995</v>
      </c>
      <c r="X10">
        <v>0.56999999999999995</v>
      </c>
      <c r="Y10">
        <v>0.56999999999999995</v>
      </c>
      <c r="Z10">
        <v>0.56999999999999995</v>
      </c>
      <c r="AA10">
        <v>0.56999999999999995</v>
      </c>
      <c r="AB10">
        <v>0.56999999999999995</v>
      </c>
      <c r="AC10">
        <v>0.56999999999999995</v>
      </c>
      <c r="AD10">
        <v>0.56999999999999995</v>
      </c>
      <c r="AE10">
        <v>0.62</v>
      </c>
      <c r="AF10">
        <v>0.62</v>
      </c>
      <c r="AG10">
        <v>0.62</v>
      </c>
      <c r="AH10">
        <f t="shared" si="18"/>
        <v>0.62</v>
      </c>
      <c r="AI10">
        <f t="shared" si="19"/>
        <v>0.62</v>
      </c>
      <c r="AJ10">
        <f t="shared" si="20"/>
        <v>0.62</v>
      </c>
      <c r="AK10">
        <f t="shared" si="0"/>
        <v>0.62</v>
      </c>
      <c r="AL10">
        <f t="shared" si="39"/>
        <v>0.62</v>
      </c>
      <c r="AM10">
        <f t="shared" si="21"/>
        <v>0.62</v>
      </c>
      <c r="AN10">
        <f t="shared" si="22"/>
        <v>0.62</v>
      </c>
      <c r="AO10">
        <f t="shared" si="23"/>
        <v>0.62</v>
      </c>
      <c r="AP10">
        <f t="shared" si="24"/>
        <v>0.62</v>
      </c>
      <c r="AQ10">
        <f t="shared" si="2"/>
        <v>0.62</v>
      </c>
      <c r="AR10">
        <f t="shared" si="3"/>
        <v>0.62</v>
      </c>
      <c r="AS10">
        <f t="shared" si="4"/>
        <v>0.62</v>
      </c>
      <c r="AT10">
        <f t="shared" si="5"/>
        <v>0.62</v>
      </c>
      <c r="AU10">
        <f t="shared" si="6"/>
        <v>0.62</v>
      </c>
      <c r="AV10">
        <f t="shared" si="7"/>
        <v>0.62</v>
      </c>
      <c r="AW10">
        <f t="shared" si="8"/>
        <v>0.62</v>
      </c>
      <c r="AX10">
        <f t="shared" si="40"/>
        <v>0.62</v>
      </c>
      <c r="AY10">
        <f t="shared" si="10"/>
        <v>0.62</v>
      </c>
      <c r="AZ10">
        <f t="shared" si="11"/>
        <v>0.62</v>
      </c>
      <c r="BA10">
        <f t="shared" si="12"/>
        <v>0.62</v>
      </c>
      <c r="BB10">
        <f t="shared" si="13"/>
        <v>0.62</v>
      </c>
      <c r="BC10">
        <f t="shared" si="14"/>
        <v>0.62</v>
      </c>
      <c r="BD10">
        <f t="shared" si="41"/>
        <v>0.62</v>
      </c>
      <c r="BE10">
        <f t="shared" si="25"/>
        <v>0.62</v>
      </c>
      <c r="BF10">
        <f t="shared" si="26"/>
        <v>0.62</v>
      </c>
      <c r="BG10">
        <f t="shared" si="27"/>
        <v>0.62</v>
      </c>
      <c r="BH10">
        <f t="shared" si="28"/>
        <v>0.62</v>
      </c>
      <c r="BI10">
        <f t="shared" si="29"/>
        <v>0.62</v>
      </c>
      <c r="BJ10">
        <f t="shared" si="30"/>
        <v>0.62</v>
      </c>
      <c r="BK10">
        <f t="shared" si="31"/>
        <v>0.62</v>
      </c>
      <c r="BL10">
        <f t="shared" si="32"/>
        <v>0.62</v>
      </c>
      <c r="BM10">
        <f t="shared" si="33"/>
        <v>0.62</v>
      </c>
      <c r="BN10">
        <f t="shared" si="34"/>
        <v>0.62</v>
      </c>
      <c r="BO10">
        <f t="shared" si="35"/>
        <v>0.62</v>
      </c>
      <c r="BP10">
        <f t="shared" si="36"/>
        <v>0.62</v>
      </c>
      <c r="BQ10">
        <f t="shared" si="37"/>
        <v>0.62</v>
      </c>
      <c r="BR10">
        <f t="shared" si="38"/>
        <v>0.62</v>
      </c>
      <c r="BS10">
        <f t="shared" si="42"/>
        <v>0.62</v>
      </c>
      <c r="BT10" s="87">
        <v>0.62</v>
      </c>
      <c r="BU10" s="87">
        <f>IFERROR(VLOOKUP(A:A,[1]!Table1[#Data],2,0),BT10)</f>
        <v>0.62</v>
      </c>
      <c r="BV10" s="87">
        <f>IFERROR(VLOOKUP(B:B,[1]!Table1[#Data],2,0),BU10)</f>
        <v>0.62</v>
      </c>
      <c r="BW10" s="87">
        <f>IFERROR(VLOOKUP(C:C,[1]!Table1[#Data],2,0),BV10)</f>
        <v>0.62</v>
      </c>
      <c r="BX10" s="87">
        <f>IFERROR(VLOOKUP(D:D,[1]!Table1[#Data],2,0),BW10)</f>
        <v>0.62</v>
      </c>
      <c r="BY10" s="87">
        <f>IFERROR(VLOOKUP(E:E,[1]!Table1[#Data],2,0),BX10)</f>
        <v>0.62</v>
      </c>
      <c r="BZ10" s="87">
        <f>IFERROR(VLOOKUP(F:F,[1]!Table1[#Data],2,0),BY10)</f>
        <v>0.62</v>
      </c>
      <c r="CA10" s="87">
        <f>IFERROR(VLOOKUP(G:G,[1]!Table1[#Data],2,0),BZ10)</f>
        <v>0.62</v>
      </c>
    </row>
    <row r="11" spans="1:79" x14ac:dyDescent="0.3">
      <c r="A11" t="s">
        <v>21</v>
      </c>
      <c r="B11">
        <v>0.53</v>
      </c>
      <c r="C11">
        <v>0.53</v>
      </c>
      <c r="D11">
        <v>0.53</v>
      </c>
      <c r="E11">
        <v>0.53</v>
      </c>
      <c r="F11">
        <v>0.53</v>
      </c>
      <c r="G11">
        <v>0.53</v>
      </c>
      <c r="H11">
        <v>0.53</v>
      </c>
      <c r="I11">
        <v>0.54</v>
      </c>
      <c r="J11">
        <v>0.54</v>
      </c>
      <c r="K11">
        <v>0.54</v>
      </c>
      <c r="L11">
        <v>0.54</v>
      </c>
      <c r="M11">
        <v>0.54</v>
      </c>
      <c r="N11">
        <v>0.54</v>
      </c>
      <c r="O11">
        <v>0.54</v>
      </c>
      <c r="P11">
        <v>0.54</v>
      </c>
      <c r="Q11">
        <v>0.55000000000000004</v>
      </c>
      <c r="R11">
        <v>0.55000000000000004</v>
      </c>
      <c r="S11">
        <v>0.55000000000000004</v>
      </c>
      <c r="T11">
        <v>0.55000000000000004</v>
      </c>
      <c r="U11">
        <v>0.55000000000000004</v>
      </c>
      <c r="V11">
        <v>0.55000000000000004</v>
      </c>
      <c r="W11">
        <v>0.55000000000000004</v>
      </c>
      <c r="X11">
        <v>0.55000000000000004</v>
      </c>
      <c r="Y11">
        <v>0.55000000000000004</v>
      </c>
      <c r="Z11">
        <v>0.55000000000000004</v>
      </c>
      <c r="AA11">
        <v>0.55000000000000004</v>
      </c>
      <c r="AB11">
        <v>0.55000000000000004</v>
      </c>
      <c r="AC11">
        <v>0.55000000000000004</v>
      </c>
      <c r="AD11">
        <v>0.55000000000000004</v>
      </c>
      <c r="AE11">
        <v>0.55000000000000004</v>
      </c>
      <c r="AF11">
        <v>0.55000000000000004</v>
      </c>
      <c r="AG11">
        <v>0.55000000000000004</v>
      </c>
      <c r="AH11">
        <f t="shared" si="18"/>
        <v>0.55000000000000004</v>
      </c>
      <c r="AI11">
        <f t="shared" si="19"/>
        <v>0.55000000000000004</v>
      </c>
      <c r="AJ11">
        <f t="shared" si="20"/>
        <v>0.55000000000000004</v>
      </c>
      <c r="AK11">
        <f t="shared" si="0"/>
        <v>0.55000000000000004</v>
      </c>
      <c r="AL11">
        <f t="shared" si="39"/>
        <v>0.55000000000000004</v>
      </c>
      <c r="AM11">
        <f t="shared" si="21"/>
        <v>0.55000000000000004</v>
      </c>
      <c r="AN11">
        <f t="shared" si="22"/>
        <v>0.55000000000000004</v>
      </c>
      <c r="AO11">
        <f t="shared" si="23"/>
        <v>0.55000000000000004</v>
      </c>
      <c r="AP11">
        <f t="shared" si="24"/>
        <v>0.55000000000000004</v>
      </c>
      <c r="AQ11">
        <f t="shared" si="2"/>
        <v>0.55000000000000004</v>
      </c>
      <c r="AR11">
        <f t="shared" si="3"/>
        <v>0.55000000000000004</v>
      </c>
      <c r="AS11">
        <f t="shared" si="4"/>
        <v>0.55000000000000004</v>
      </c>
      <c r="AT11">
        <f t="shared" si="5"/>
        <v>0.55000000000000004</v>
      </c>
      <c r="AU11">
        <f t="shared" si="6"/>
        <v>0.55000000000000004</v>
      </c>
      <c r="AV11">
        <f t="shared" si="7"/>
        <v>0.55000000000000004</v>
      </c>
      <c r="AW11">
        <f t="shared" si="8"/>
        <v>0.55000000000000004</v>
      </c>
      <c r="AX11">
        <f t="shared" si="40"/>
        <v>0.55000000000000004</v>
      </c>
      <c r="AY11">
        <f t="shared" si="10"/>
        <v>0.55000000000000004</v>
      </c>
      <c r="AZ11">
        <f t="shared" si="11"/>
        <v>0.55000000000000004</v>
      </c>
      <c r="BA11">
        <f t="shared" si="12"/>
        <v>0.55000000000000004</v>
      </c>
      <c r="BB11">
        <f t="shared" si="13"/>
        <v>0.55000000000000004</v>
      </c>
      <c r="BC11">
        <f t="shared" si="14"/>
        <v>0.55000000000000004</v>
      </c>
      <c r="BD11">
        <f t="shared" si="41"/>
        <v>0.55000000000000004</v>
      </c>
      <c r="BE11">
        <f t="shared" si="25"/>
        <v>0.55000000000000004</v>
      </c>
      <c r="BF11">
        <f t="shared" si="26"/>
        <v>0.55000000000000004</v>
      </c>
      <c r="BG11">
        <f t="shared" si="27"/>
        <v>0.55000000000000004</v>
      </c>
      <c r="BH11">
        <f t="shared" si="28"/>
        <v>0.55000000000000004</v>
      </c>
      <c r="BI11">
        <f t="shared" si="29"/>
        <v>0.55000000000000004</v>
      </c>
      <c r="BJ11">
        <f t="shared" si="30"/>
        <v>0.55000000000000004</v>
      </c>
      <c r="BK11">
        <f t="shared" si="31"/>
        <v>0.55000000000000004</v>
      </c>
      <c r="BL11">
        <f t="shared" si="32"/>
        <v>0.55000000000000004</v>
      </c>
      <c r="BM11">
        <f t="shared" si="33"/>
        <v>0.55000000000000004</v>
      </c>
      <c r="BN11">
        <f t="shared" si="34"/>
        <v>0.55000000000000004</v>
      </c>
      <c r="BO11">
        <f t="shared" si="35"/>
        <v>0.55000000000000004</v>
      </c>
      <c r="BP11">
        <f t="shared" si="36"/>
        <v>0.55000000000000004</v>
      </c>
      <c r="BQ11">
        <f t="shared" si="37"/>
        <v>0.55000000000000004</v>
      </c>
      <c r="BR11">
        <f t="shared" si="38"/>
        <v>0.55000000000000004</v>
      </c>
      <c r="BS11">
        <f t="shared" si="42"/>
        <v>0.55000000000000004</v>
      </c>
      <c r="BT11" s="87">
        <v>0.55000000000000004</v>
      </c>
      <c r="BU11" s="87">
        <f>IFERROR(VLOOKUP(A:A,[1]!Table1[#Data],2,0),BT11)</f>
        <v>0.55000000000000004</v>
      </c>
      <c r="BV11" s="87">
        <f>IFERROR(VLOOKUP(B:B,[1]!Table1[#Data],2,0),BU11)</f>
        <v>0.55000000000000004</v>
      </c>
      <c r="BW11" s="87">
        <f>IFERROR(VLOOKUP(C:C,[1]!Table1[#Data],2,0),BV11)</f>
        <v>0.55000000000000004</v>
      </c>
      <c r="BX11" s="87">
        <f>IFERROR(VLOOKUP(D:D,[1]!Table1[#Data],2,0),BW11)</f>
        <v>0.55000000000000004</v>
      </c>
      <c r="BY11" s="87">
        <f>IFERROR(VLOOKUP(E:E,[1]!Table1[#Data],2,0),BX11)</f>
        <v>0.55000000000000004</v>
      </c>
      <c r="BZ11" s="87">
        <f>IFERROR(VLOOKUP(F:F,[1]!Table1[#Data],2,0),BY11)</f>
        <v>0.55000000000000004</v>
      </c>
      <c r="CA11" s="87">
        <f>IFERROR(VLOOKUP(G:G,[1]!Table1[#Data],2,0),BZ11)</f>
        <v>0.55000000000000004</v>
      </c>
    </row>
    <row r="12" spans="1:79" x14ac:dyDescent="0.3">
      <c r="A12" t="s">
        <v>22</v>
      </c>
      <c r="B12">
        <v>0.51</v>
      </c>
      <c r="C12">
        <v>0.56999999999999995</v>
      </c>
      <c r="D12">
        <v>0.56999999999999995</v>
      </c>
      <c r="E12">
        <v>0.56999999999999995</v>
      </c>
      <c r="F12">
        <v>0.56999999999999995</v>
      </c>
      <c r="G12">
        <v>0.56999999999999995</v>
      </c>
      <c r="H12">
        <v>0.56999999999999995</v>
      </c>
      <c r="I12">
        <v>0.56999999999999995</v>
      </c>
      <c r="J12">
        <v>0.56999999999999995</v>
      </c>
      <c r="K12">
        <v>0.56999999999999995</v>
      </c>
      <c r="L12">
        <v>0.56999999999999995</v>
      </c>
      <c r="M12">
        <v>0.56999999999999995</v>
      </c>
      <c r="N12">
        <v>0.59</v>
      </c>
      <c r="O12">
        <v>0.59</v>
      </c>
      <c r="P12">
        <v>0.59</v>
      </c>
      <c r="Q12">
        <v>0.59</v>
      </c>
      <c r="R12">
        <v>0.59</v>
      </c>
      <c r="S12">
        <v>0.59</v>
      </c>
      <c r="T12">
        <v>0.59</v>
      </c>
      <c r="U12">
        <v>0.59</v>
      </c>
      <c r="V12">
        <v>0.59</v>
      </c>
      <c r="W12">
        <v>0.63</v>
      </c>
      <c r="X12">
        <v>0.63</v>
      </c>
      <c r="Y12">
        <v>0.63</v>
      </c>
      <c r="Z12">
        <v>0.63</v>
      </c>
      <c r="AA12">
        <v>0.63</v>
      </c>
      <c r="AB12">
        <v>0.63</v>
      </c>
      <c r="AC12">
        <v>0.69</v>
      </c>
      <c r="AD12">
        <v>0.69</v>
      </c>
      <c r="AE12">
        <v>0.69</v>
      </c>
      <c r="AF12">
        <v>0.69</v>
      </c>
      <c r="AG12">
        <v>0.69</v>
      </c>
      <c r="AH12">
        <f t="shared" si="18"/>
        <v>0.69</v>
      </c>
      <c r="AI12">
        <f t="shared" si="19"/>
        <v>0.69</v>
      </c>
      <c r="AJ12">
        <f t="shared" si="20"/>
        <v>0.69</v>
      </c>
      <c r="AK12">
        <f t="shared" si="0"/>
        <v>0.69</v>
      </c>
      <c r="AL12">
        <v>0.71</v>
      </c>
      <c r="AM12">
        <f t="shared" si="21"/>
        <v>0.71</v>
      </c>
      <c r="AN12">
        <f t="shared" si="22"/>
        <v>0.71</v>
      </c>
      <c r="AO12">
        <f t="shared" si="23"/>
        <v>0.71</v>
      </c>
      <c r="AP12">
        <f t="shared" si="24"/>
        <v>0.71</v>
      </c>
      <c r="AQ12">
        <f t="shared" si="2"/>
        <v>0.71</v>
      </c>
      <c r="AR12">
        <f t="shared" si="3"/>
        <v>0.71</v>
      </c>
      <c r="AS12">
        <f t="shared" si="4"/>
        <v>0.71</v>
      </c>
      <c r="AT12">
        <f t="shared" si="5"/>
        <v>0.71</v>
      </c>
      <c r="AU12">
        <f t="shared" si="6"/>
        <v>0.71</v>
      </c>
      <c r="AV12">
        <f t="shared" si="7"/>
        <v>0.71</v>
      </c>
      <c r="AW12">
        <f t="shared" si="8"/>
        <v>0.71</v>
      </c>
      <c r="AX12">
        <v>0.75</v>
      </c>
      <c r="AY12">
        <f t="shared" si="10"/>
        <v>0.75</v>
      </c>
      <c r="AZ12">
        <v>0.79</v>
      </c>
      <c r="BA12">
        <f t="shared" si="12"/>
        <v>0.79</v>
      </c>
      <c r="BB12">
        <f t="shared" si="13"/>
        <v>0.79</v>
      </c>
      <c r="BC12">
        <f t="shared" si="14"/>
        <v>0.79</v>
      </c>
      <c r="BD12">
        <f t="shared" si="41"/>
        <v>0.79</v>
      </c>
      <c r="BE12">
        <f t="shared" si="25"/>
        <v>0.79</v>
      </c>
      <c r="BF12">
        <f t="shared" si="26"/>
        <v>0.79</v>
      </c>
      <c r="BG12">
        <f t="shared" si="27"/>
        <v>0.79</v>
      </c>
      <c r="BH12">
        <f t="shared" si="28"/>
        <v>0.79</v>
      </c>
      <c r="BI12">
        <f t="shared" si="29"/>
        <v>0.79</v>
      </c>
      <c r="BJ12">
        <f t="shared" si="30"/>
        <v>0.79</v>
      </c>
      <c r="BK12">
        <f t="shared" si="31"/>
        <v>0.79</v>
      </c>
      <c r="BL12">
        <f t="shared" si="32"/>
        <v>0.79</v>
      </c>
      <c r="BM12">
        <v>0.83</v>
      </c>
      <c r="BN12">
        <f t="shared" si="34"/>
        <v>0.83</v>
      </c>
      <c r="BO12">
        <f t="shared" si="35"/>
        <v>0.83</v>
      </c>
      <c r="BP12">
        <f t="shared" si="36"/>
        <v>0.83</v>
      </c>
      <c r="BQ12">
        <f t="shared" si="37"/>
        <v>0.83</v>
      </c>
      <c r="BR12">
        <f t="shared" si="38"/>
        <v>0.83</v>
      </c>
      <c r="BS12">
        <v>0.89</v>
      </c>
      <c r="BT12" s="87">
        <v>0.89</v>
      </c>
      <c r="BU12" s="87">
        <f>IFERROR(VLOOKUP(A:A,[1]!Table1[#Data],2,0),BT12)</f>
        <v>0.89</v>
      </c>
      <c r="BV12" s="87">
        <f>IFERROR(VLOOKUP(B:B,[1]!Table1[#Data],2,0),BU12)</f>
        <v>0.89</v>
      </c>
      <c r="BW12" s="87">
        <f>IFERROR(VLOOKUP(C:C,[1]!Table1[#Data],2,0),BV12)</f>
        <v>0.89</v>
      </c>
      <c r="BX12" s="87">
        <f>IFERROR(VLOOKUP(D:D,[1]!Table1[#Data],2,0),BW12)</f>
        <v>0.89</v>
      </c>
      <c r="BY12" s="87">
        <f>IFERROR(VLOOKUP(E:E,[1]!Table1[#Data],2,0),BX12)</f>
        <v>0.89</v>
      </c>
      <c r="BZ12" s="87">
        <f>IFERROR(VLOOKUP(F:F,[1]!Table1[#Data],2,0),BY12)</f>
        <v>0.89</v>
      </c>
      <c r="CA12" s="87">
        <f>IFERROR(VLOOKUP(G:G,[1]!Table1[#Data],2,0),BZ12)</f>
        <v>0.89</v>
      </c>
    </row>
    <row r="13" spans="1:79" x14ac:dyDescent="0.3">
      <c r="A13" t="s">
        <v>23</v>
      </c>
      <c r="B13">
        <v>0.52</v>
      </c>
      <c r="C13">
        <v>0.52</v>
      </c>
      <c r="D13">
        <v>0.52</v>
      </c>
      <c r="E13">
        <v>0.52</v>
      </c>
      <c r="F13">
        <v>0.52</v>
      </c>
      <c r="G13">
        <v>0.52</v>
      </c>
      <c r="H13">
        <v>0.52</v>
      </c>
      <c r="I13">
        <v>0.52</v>
      </c>
      <c r="J13">
        <v>0.52</v>
      </c>
      <c r="K13">
        <v>0.52</v>
      </c>
      <c r="L13">
        <v>0.52</v>
      </c>
      <c r="M13">
        <v>0.52</v>
      </c>
      <c r="N13">
        <v>0.52</v>
      </c>
      <c r="O13">
        <v>0.52</v>
      </c>
      <c r="P13">
        <v>0.52</v>
      </c>
      <c r="Q13">
        <v>0.52</v>
      </c>
      <c r="R13">
        <v>0.52</v>
      </c>
      <c r="S13">
        <v>0.52</v>
      </c>
      <c r="T13">
        <v>0.52</v>
      </c>
      <c r="U13">
        <v>0.52</v>
      </c>
      <c r="V13">
        <v>0.52</v>
      </c>
      <c r="W13">
        <v>0.52</v>
      </c>
      <c r="X13">
        <v>0.52</v>
      </c>
      <c r="Y13">
        <v>0.52</v>
      </c>
      <c r="Z13">
        <v>0.65</v>
      </c>
      <c r="AA13">
        <v>0.65</v>
      </c>
      <c r="AB13">
        <v>0.65</v>
      </c>
      <c r="AC13">
        <v>0.65</v>
      </c>
      <c r="AD13">
        <v>0.65</v>
      </c>
      <c r="AE13">
        <v>0.65</v>
      </c>
      <c r="AF13">
        <v>0.65</v>
      </c>
      <c r="AG13">
        <v>0.65</v>
      </c>
      <c r="AH13">
        <f t="shared" si="18"/>
        <v>0.65</v>
      </c>
      <c r="AI13">
        <f t="shared" si="19"/>
        <v>0.65</v>
      </c>
      <c r="AJ13">
        <f t="shared" si="20"/>
        <v>0.65</v>
      </c>
      <c r="AK13">
        <f t="shared" si="0"/>
        <v>0.65</v>
      </c>
      <c r="AL13">
        <f t="shared" ref="AL13" si="43">AK13</f>
        <v>0.65</v>
      </c>
      <c r="AM13">
        <f t="shared" si="21"/>
        <v>0.65</v>
      </c>
      <c r="AN13">
        <f t="shared" si="22"/>
        <v>0.65</v>
      </c>
      <c r="AO13">
        <f t="shared" si="23"/>
        <v>0.65</v>
      </c>
      <c r="AP13">
        <f t="shared" si="24"/>
        <v>0.65</v>
      </c>
      <c r="AQ13">
        <f t="shared" si="2"/>
        <v>0.65</v>
      </c>
      <c r="AR13">
        <f t="shared" si="3"/>
        <v>0.65</v>
      </c>
      <c r="AS13">
        <f t="shared" si="4"/>
        <v>0.65</v>
      </c>
      <c r="AT13">
        <f t="shared" si="5"/>
        <v>0.65</v>
      </c>
      <c r="AU13">
        <f t="shared" si="6"/>
        <v>0.65</v>
      </c>
      <c r="AV13">
        <f t="shared" si="7"/>
        <v>0.65</v>
      </c>
      <c r="AW13">
        <f t="shared" si="8"/>
        <v>0.65</v>
      </c>
      <c r="AX13">
        <f t="shared" ref="AX13:AX16" si="44">AW13</f>
        <v>0.65</v>
      </c>
      <c r="AY13">
        <v>0.72</v>
      </c>
      <c r="AZ13">
        <f t="shared" ref="AZ13" si="45">AY13</f>
        <v>0.72</v>
      </c>
      <c r="BA13">
        <v>0.74</v>
      </c>
      <c r="BB13">
        <f t="shared" si="13"/>
        <v>0.74</v>
      </c>
      <c r="BC13">
        <f t="shared" si="14"/>
        <v>0.74</v>
      </c>
      <c r="BD13">
        <f t="shared" si="41"/>
        <v>0.74</v>
      </c>
      <c r="BE13">
        <f t="shared" si="25"/>
        <v>0.74</v>
      </c>
      <c r="BF13">
        <f t="shared" si="26"/>
        <v>0.74</v>
      </c>
      <c r="BG13">
        <f t="shared" si="27"/>
        <v>0.74</v>
      </c>
      <c r="BH13">
        <f t="shared" si="28"/>
        <v>0.74</v>
      </c>
      <c r="BI13">
        <f t="shared" si="29"/>
        <v>0.74</v>
      </c>
      <c r="BJ13">
        <f t="shared" si="30"/>
        <v>0.74</v>
      </c>
      <c r="BK13">
        <f t="shared" si="31"/>
        <v>0.74</v>
      </c>
      <c r="BL13">
        <f t="shared" si="32"/>
        <v>0.74</v>
      </c>
      <c r="BM13">
        <f t="shared" si="33"/>
        <v>0.74</v>
      </c>
      <c r="BN13">
        <v>0.75</v>
      </c>
      <c r="BO13">
        <f t="shared" si="35"/>
        <v>0.75</v>
      </c>
      <c r="BP13">
        <f t="shared" si="36"/>
        <v>0.75</v>
      </c>
      <c r="BQ13">
        <f t="shared" si="37"/>
        <v>0.75</v>
      </c>
      <c r="BR13">
        <f t="shared" si="38"/>
        <v>0.75</v>
      </c>
      <c r="BS13">
        <v>0.75</v>
      </c>
      <c r="BT13" s="87">
        <v>0.75</v>
      </c>
      <c r="BU13" s="87">
        <f>IFERROR(VLOOKUP(A:A,[1]!Table1[#Data],2,0),BT13)</f>
        <v>0.75</v>
      </c>
      <c r="BV13" s="87">
        <f>IFERROR(VLOOKUP(B:B,[1]!Table1[#Data],2,0),BU13)</f>
        <v>0.75</v>
      </c>
      <c r="BW13" s="87">
        <f>IFERROR(VLOOKUP(C:C,[1]!Table1[#Data],2,0),BV13)</f>
        <v>0.75</v>
      </c>
      <c r="BX13" s="87">
        <f>IFERROR(VLOOKUP(D:D,[1]!Table1[#Data],2,0),BW13)</f>
        <v>0.75</v>
      </c>
      <c r="BY13" s="87">
        <f>IFERROR(VLOOKUP(E:E,[1]!Table1[#Data],2,0),BX13)</f>
        <v>0.75</v>
      </c>
      <c r="BZ13" s="87">
        <f>IFERROR(VLOOKUP(F:F,[1]!Table1[#Data],2,0),BY13)</f>
        <v>0.75</v>
      </c>
      <c r="CA13" s="87">
        <f>IFERROR(VLOOKUP(G:G,[1]!Table1[#Data],2,0),BZ13)</f>
        <v>0.75</v>
      </c>
    </row>
    <row r="14" spans="1:79" x14ac:dyDescent="0.3">
      <c r="A14" t="s">
        <v>24</v>
      </c>
      <c r="B14">
        <v>0.65</v>
      </c>
      <c r="C14">
        <v>0.65</v>
      </c>
      <c r="D14">
        <v>0.65</v>
      </c>
      <c r="E14">
        <v>0.65</v>
      </c>
      <c r="F14">
        <v>0.65</v>
      </c>
      <c r="G14">
        <v>0.65</v>
      </c>
      <c r="H14">
        <v>0.65</v>
      </c>
      <c r="I14">
        <v>0.65</v>
      </c>
      <c r="J14">
        <v>0.65</v>
      </c>
      <c r="K14">
        <v>0.65</v>
      </c>
      <c r="L14">
        <v>0.65</v>
      </c>
      <c r="M14">
        <v>0.65</v>
      </c>
      <c r="N14">
        <v>0.65</v>
      </c>
      <c r="O14">
        <v>0.65</v>
      </c>
      <c r="P14">
        <v>0.65</v>
      </c>
      <c r="Q14">
        <v>0.65</v>
      </c>
      <c r="R14">
        <v>0.75</v>
      </c>
      <c r="S14">
        <v>0.75</v>
      </c>
      <c r="T14">
        <v>0.75</v>
      </c>
      <c r="U14">
        <v>0.75</v>
      </c>
      <c r="V14">
        <v>0.75</v>
      </c>
      <c r="W14">
        <v>0.75</v>
      </c>
      <c r="X14">
        <v>0.75</v>
      </c>
      <c r="Y14">
        <v>0.75</v>
      </c>
      <c r="Z14">
        <v>0.79</v>
      </c>
      <c r="AA14">
        <v>0.79</v>
      </c>
      <c r="AB14">
        <v>0.79</v>
      </c>
      <c r="AC14">
        <v>0.79</v>
      </c>
      <c r="AD14">
        <v>0.79</v>
      </c>
      <c r="AE14">
        <v>0.79</v>
      </c>
      <c r="AF14">
        <v>0.79</v>
      </c>
      <c r="AG14">
        <v>0.79</v>
      </c>
      <c r="AH14">
        <f t="shared" si="18"/>
        <v>0.79</v>
      </c>
      <c r="AI14">
        <f t="shared" si="19"/>
        <v>0.79</v>
      </c>
      <c r="AJ14">
        <f t="shared" si="20"/>
        <v>0.79</v>
      </c>
      <c r="AK14">
        <v>0.84</v>
      </c>
      <c r="AL14">
        <v>0.86</v>
      </c>
      <c r="AM14">
        <f t="shared" si="21"/>
        <v>0.86</v>
      </c>
      <c r="AN14">
        <f t="shared" si="22"/>
        <v>0.86</v>
      </c>
      <c r="AO14">
        <f t="shared" si="23"/>
        <v>0.86</v>
      </c>
      <c r="AP14">
        <f t="shared" si="24"/>
        <v>0.86</v>
      </c>
      <c r="AQ14">
        <f t="shared" si="2"/>
        <v>0.86</v>
      </c>
      <c r="AR14">
        <f t="shared" si="3"/>
        <v>0.86</v>
      </c>
      <c r="AS14">
        <f t="shared" si="4"/>
        <v>0.86</v>
      </c>
      <c r="AT14">
        <f t="shared" si="5"/>
        <v>0.86</v>
      </c>
      <c r="AU14">
        <f t="shared" si="6"/>
        <v>0.86</v>
      </c>
      <c r="AV14">
        <f t="shared" si="7"/>
        <v>0.86</v>
      </c>
      <c r="AW14">
        <f t="shared" si="8"/>
        <v>0.86</v>
      </c>
      <c r="AX14">
        <f t="shared" si="44"/>
        <v>0.86</v>
      </c>
      <c r="AY14">
        <f t="shared" ref="AY14" si="46">AX14</f>
        <v>0.86</v>
      </c>
      <c r="AZ14">
        <v>0.91</v>
      </c>
      <c r="BA14">
        <f t="shared" ref="BA14" si="47">AZ14</f>
        <v>0.91</v>
      </c>
      <c r="BB14">
        <f t="shared" si="13"/>
        <v>0.91</v>
      </c>
      <c r="BC14">
        <f t="shared" si="14"/>
        <v>0.91</v>
      </c>
      <c r="BD14">
        <f t="shared" si="41"/>
        <v>0.91</v>
      </c>
      <c r="BE14">
        <f t="shared" si="25"/>
        <v>0.91</v>
      </c>
      <c r="BF14">
        <f t="shared" si="26"/>
        <v>0.91</v>
      </c>
      <c r="BG14">
        <f t="shared" si="27"/>
        <v>0.91</v>
      </c>
      <c r="BH14">
        <f t="shared" si="28"/>
        <v>0.91</v>
      </c>
      <c r="BI14">
        <f t="shared" si="29"/>
        <v>0.91</v>
      </c>
      <c r="BJ14">
        <f t="shared" si="30"/>
        <v>0.91</v>
      </c>
      <c r="BK14">
        <f t="shared" si="31"/>
        <v>0.91</v>
      </c>
      <c r="BL14">
        <f t="shared" si="32"/>
        <v>0.91</v>
      </c>
      <c r="BM14">
        <f t="shared" si="33"/>
        <v>0.91</v>
      </c>
      <c r="BN14">
        <f t="shared" si="34"/>
        <v>0.91</v>
      </c>
      <c r="BO14">
        <f t="shared" si="35"/>
        <v>0.91</v>
      </c>
      <c r="BP14">
        <f t="shared" si="36"/>
        <v>0.91</v>
      </c>
      <c r="BQ14">
        <f t="shared" si="37"/>
        <v>0.91</v>
      </c>
      <c r="BR14">
        <f t="shared" si="38"/>
        <v>0.91</v>
      </c>
      <c r="BS14">
        <v>0.98</v>
      </c>
      <c r="BT14" s="87">
        <v>0.98</v>
      </c>
      <c r="BU14" s="87">
        <v>0.98</v>
      </c>
      <c r="BV14" s="87">
        <v>0.98</v>
      </c>
      <c r="BW14" s="87">
        <v>0.98</v>
      </c>
      <c r="BX14" s="87">
        <v>0.98</v>
      </c>
      <c r="BY14" s="87">
        <v>0.98</v>
      </c>
      <c r="BZ14" s="87">
        <v>0.98</v>
      </c>
      <c r="CA14" s="87">
        <v>0.98</v>
      </c>
    </row>
    <row r="15" spans="1:79" x14ac:dyDescent="0.3">
      <c r="A15" t="s">
        <v>25</v>
      </c>
      <c r="B15">
        <v>0.49</v>
      </c>
      <c r="C15">
        <v>0.49</v>
      </c>
      <c r="D15">
        <v>0.49</v>
      </c>
      <c r="E15">
        <v>0.49</v>
      </c>
      <c r="F15">
        <v>0.49</v>
      </c>
      <c r="G15">
        <v>0.49</v>
      </c>
      <c r="H15">
        <v>0.49</v>
      </c>
      <c r="I15">
        <v>0.49</v>
      </c>
      <c r="J15">
        <v>0.49</v>
      </c>
      <c r="K15">
        <v>0.55000000000000004</v>
      </c>
      <c r="L15">
        <v>0.55000000000000004</v>
      </c>
      <c r="M15">
        <v>0.55000000000000004</v>
      </c>
      <c r="N15">
        <v>0.55000000000000004</v>
      </c>
      <c r="O15">
        <v>0.55000000000000004</v>
      </c>
      <c r="P15">
        <v>0.55000000000000004</v>
      </c>
      <c r="Q15">
        <v>0.55000000000000004</v>
      </c>
      <c r="R15">
        <v>0.55000000000000004</v>
      </c>
      <c r="S15">
        <v>0.55000000000000004</v>
      </c>
      <c r="T15">
        <v>0.55000000000000004</v>
      </c>
      <c r="U15">
        <v>0.55000000000000004</v>
      </c>
      <c r="V15">
        <v>0.55000000000000004</v>
      </c>
      <c r="W15">
        <v>0.55000000000000004</v>
      </c>
      <c r="X15">
        <v>0.55000000000000004</v>
      </c>
      <c r="Y15">
        <v>0.55000000000000004</v>
      </c>
      <c r="Z15">
        <v>0.59</v>
      </c>
      <c r="AA15">
        <v>0.59</v>
      </c>
      <c r="AB15">
        <v>0.59</v>
      </c>
      <c r="AC15">
        <v>0.59</v>
      </c>
      <c r="AD15">
        <v>0.59</v>
      </c>
      <c r="AE15">
        <v>0.64</v>
      </c>
      <c r="AF15">
        <v>0.64</v>
      </c>
      <c r="AG15">
        <v>0.64</v>
      </c>
      <c r="AH15">
        <f t="shared" si="18"/>
        <v>0.64</v>
      </c>
      <c r="AI15">
        <f t="shared" si="19"/>
        <v>0.64</v>
      </c>
      <c r="AJ15">
        <f t="shared" si="20"/>
        <v>0.64</v>
      </c>
      <c r="AK15">
        <f t="shared" ref="AK15:AK78" si="48">AJ15</f>
        <v>0.64</v>
      </c>
      <c r="AL15">
        <f t="shared" ref="AL15:AL18" si="49">AK15</f>
        <v>0.64</v>
      </c>
      <c r="AM15">
        <f t="shared" si="21"/>
        <v>0.64</v>
      </c>
      <c r="AN15">
        <f t="shared" si="22"/>
        <v>0.64</v>
      </c>
      <c r="AO15">
        <f t="shared" si="23"/>
        <v>0.64</v>
      </c>
      <c r="AP15">
        <f t="shared" si="24"/>
        <v>0.64</v>
      </c>
      <c r="AQ15">
        <f t="shared" si="2"/>
        <v>0.64</v>
      </c>
      <c r="AR15">
        <f t="shared" si="3"/>
        <v>0.64</v>
      </c>
      <c r="AS15">
        <f t="shared" si="4"/>
        <v>0.64</v>
      </c>
      <c r="AT15">
        <f t="shared" si="5"/>
        <v>0.64</v>
      </c>
      <c r="AU15">
        <f t="shared" si="6"/>
        <v>0.64</v>
      </c>
      <c r="AV15">
        <f t="shared" si="7"/>
        <v>0.64</v>
      </c>
      <c r="AW15">
        <f t="shared" si="8"/>
        <v>0.64</v>
      </c>
      <c r="AX15">
        <f t="shared" si="44"/>
        <v>0.64</v>
      </c>
      <c r="AY15">
        <v>0.68</v>
      </c>
      <c r="AZ15">
        <f t="shared" ref="AZ15" si="50">AY15</f>
        <v>0.68</v>
      </c>
      <c r="BA15">
        <v>0.73</v>
      </c>
      <c r="BB15">
        <f t="shared" si="13"/>
        <v>0.73</v>
      </c>
      <c r="BC15">
        <f t="shared" si="14"/>
        <v>0.73</v>
      </c>
      <c r="BD15">
        <f t="shared" si="41"/>
        <v>0.73</v>
      </c>
      <c r="BE15">
        <f t="shared" si="25"/>
        <v>0.73</v>
      </c>
      <c r="BF15">
        <f t="shared" si="26"/>
        <v>0.73</v>
      </c>
      <c r="BG15">
        <f t="shared" si="27"/>
        <v>0.73</v>
      </c>
      <c r="BH15">
        <f t="shared" si="28"/>
        <v>0.73</v>
      </c>
      <c r="BI15">
        <f t="shared" si="29"/>
        <v>0.73</v>
      </c>
      <c r="BJ15">
        <f t="shared" si="30"/>
        <v>0.73</v>
      </c>
      <c r="BK15">
        <f t="shared" si="31"/>
        <v>0.73</v>
      </c>
      <c r="BL15">
        <f t="shared" si="32"/>
        <v>0.73</v>
      </c>
      <c r="BM15">
        <f t="shared" si="33"/>
        <v>0.73</v>
      </c>
      <c r="BN15">
        <f t="shared" si="34"/>
        <v>0.73</v>
      </c>
      <c r="BO15">
        <f t="shared" si="35"/>
        <v>0.73</v>
      </c>
      <c r="BP15">
        <f t="shared" si="36"/>
        <v>0.73</v>
      </c>
      <c r="BQ15">
        <f t="shared" si="37"/>
        <v>0.73</v>
      </c>
      <c r="BR15">
        <f t="shared" si="38"/>
        <v>0.73</v>
      </c>
      <c r="BS15">
        <v>0.73</v>
      </c>
      <c r="BT15" s="87">
        <v>0.73</v>
      </c>
      <c r="BU15" s="87">
        <f>IFERROR(VLOOKUP(A:A,[1]!Table1[#Data],2,0),BT15)</f>
        <v>0.73</v>
      </c>
      <c r="BV15" s="87">
        <f>IFERROR(VLOOKUP(B:B,[1]!Table1[#Data],2,0),BU15)</f>
        <v>0.73</v>
      </c>
      <c r="BW15" s="87">
        <f>IFERROR(VLOOKUP(C:C,[1]!Table1[#Data],2,0),BV15)</f>
        <v>0.73</v>
      </c>
      <c r="BX15" s="87">
        <f>IFERROR(VLOOKUP(D:D,[1]!Table1[#Data],2,0),BW15)</f>
        <v>0.73</v>
      </c>
      <c r="BY15" s="87">
        <f>IFERROR(VLOOKUP(E:E,[1]!Table1[#Data],2,0),BX15)</f>
        <v>0.73</v>
      </c>
      <c r="BZ15" s="87">
        <f>IFERROR(VLOOKUP(F:F,[1]!Table1[#Data],2,0),BY15)</f>
        <v>0.73</v>
      </c>
      <c r="CA15" s="87">
        <f>IFERROR(VLOOKUP(G:G,[1]!Table1[#Data],2,0),BZ15)</f>
        <v>0.73</v>
      </c>
    </row>
    <row r="16" spans="1:79" x14ac:dyDescent="0.3">
      <c r="A16" t="s">
        <v>26</v>
      </c>
      <c r="B16">
        <v>0.52</v>
      </c>
      <c r="C16">
        <v>0.52</v>
      </c>
      <c r="D16">
        <v>0.52</v>
      </c>
      <c r="E16">
        <v>0.52</v>
      </c>
      <c r="F16">
        <v>0.52</v>
      </c>
      <c r="G16">
        <v>0.52</v>
      </c>
      <c r="H16">
        <v>0.56000000000000005</v>
      </c>
      <c r="I16">
        <v>0.56000000000000005</v>
      </c>
      <c r="J16">
        <v>0.56000000000000005</v>
      </c>
      <c r="K16">
        <v>0.56000000000000005</v>
      </c>
      <c r="L16">
        <v>0.56000000000000005</v>
      </c>
      <c r="M16">
        <v>0.56000000000000005</v>
      </c>
      <c r="N16">
        <v>0.56000000000000005</v>
      </c>
      <c r="O16">
        <v>0.56000000000000005</v>
      </c>
      <c r="P16">
        <v>0.56000000000000005</v>
      </c>
      <c r="Q16">
        <v>0.56000000000000005</v>
      </c>
      <c r="R16">
        <v>0.56000000000000005</v>
      </c>
      <c r="S16">
        <v>0.59</v>
      </c>
      <c r="T16">
        <v>0.59</v>
      </c>
      <c r="U16">
        <v>0.59</v>
      </c>
      <c r="V16">
        <v>0.59</v>
      </c>
      <c r="W16">
        <v>0.59</v>
      </c>
      <c r="X16">
        <v>0.62</v>
      </c>
      <c r="Y16">
        <v>0.62</v>
      </c>
      <c r="Z16">
        <v>0.62</v>
      </c>
      <c r="AA16">
        <v>0.62</v>
      </c>
      <c r="AB16">
        <v>0.65</v>
      </c>
      <c r="AC16">
        <v>0.65</v>
      </c>
      <c r="AD16">
        <v>0.65</v>
      </c>
      <c r="AE16">
        <v>0.65</v>
      </c>
      <c r="AF16">
        <v>0.65</v>
      </c>
      <c r="AG16">
        <v>0.65</v>
      </c>
      <c r="AH16">
        <f t="shared" si="18"/>
        <v>0.65</v>
      </c>
      <c r="AI16">
        <f t="shared" si="19"/>
        <v>0.65</v>
      </c>
      <c r="AJ16">
        <f t="shared" si="20"/>
        <v>0.65</v>
      </c>
      <c r="AK16">
        <f t="shared" si="48"/>
        <v>0.65</v>
      </c>
      <c r="AL16">
        <f t="shared" si="49"/>
        <v>0.65</v>
      </c>
      <c r="AM16">
        <v>0.67</v>
      </c>
      <c r="AN16">
        <f t="shared" si="22"/>
        <v>0.67</v>
      </c>
      <c r="AO16">
        <f t="shared" si="23"/>
        <v>0.67</v>
      </c>
      <c r="AP16">
        <f t="shared" si="24"/>
        <v>0.67</v>
      </c>
      <c r="AQ16">
        <f t="shared" si="2"/>
        <v>0.67</v>
      </c>
      <c r="AR16">
        <f t="shared" si="3"/>
        <v>0.67</v>
      </c>
      <c r="AS16">
        <f t="shared" si="4"/>
        <v>0.67</v>
      </c>
      <c r="AT16">
        <f t="shared" si="5"/>
        <v>0.67</v>
      </c>
      <c r="AU16">
        <f t="shared" si="6"/>
        <v>0.67</v>
      </c>
      <c r="AV16">
        <v>0.69</v>
      </c>
      <c r="AW16">
        <f t="shared" si="8"/>
        <v>0.69</v>
      </c>
      <c r="AX16">
        <f t="shared" si="44"/>
        <v>0.69</v>
      </c>
      <c r="AY16">
        <f t="shared" ref="AY16:AY29" si="51">AX16</f>
        <v>0.69</v>
      </c>
      <c r="AZ16">
        <v>0.74</v>
      </c>
      <c r="BA16">
        <f t="shared" ref="BA16:BA20" si="52">AZ16</f>
        <v>0.74</v>
      </c>
      <c r="BB16">
        <f t="shared" si="13"/>
        <v>0.74</v>
      </c>
      <c r="BC16">
        <f t="shared" si="14"/>
        <v>0.74</v>
      </c>
      <c r="BD16">
        <f t="shared" si="41"/>
        <v>0.74</v>
      </c>
      <c r="BE16">
        <f t="shared" si="25"/>
        <v>0.74</v>
      </c>
      <c r="BF16">
        <f t="shared" si="26"/>
        <v>0.74</v>
      </c>
      <c r="BG16">
        <f t="shared" si="27"/>
        <v>0.74</v>
      </c>
      <c r="BH16">
        <f t="shared" si="28"/>
        <v>0.74</v>
      </c>
      <c r="BI16">
        <f t="shared" si="29"/>
        <v>0.74</v>
      </c>
      <c r="BJ16">
        <f t="shared" si="30"/>
        <v>0.74</v>
      </c>
      <c r="BK16">
        <f t="shared" si="31"/>
        <v>0.74</v>
      </c>
      <c r="BL16">
        <f t="shared" si="32"/>
        <v>0.74</v>
      </c>
      <c r="BM16">
        <f t="shared" si="33"/>
        <v>0.74</v>
      </c>
      <c r="BN16">
        <f t="shared" si="34"/>
        <v>0.74</v>
      </c>
      <c r="BO16">
        <f t="shared" si="35"/>
        <v>0.74</v>
      </c>
      <c r="BP16">
        <f t="shared" si="36"/>
        <v>0.74</v>
      </c>
      <c r="BQ16">
        <f t="shared" si="37"/>
        <v>0.74</v>
      </c>
      <c r="BR16">
        <f t="shared" si="38"/>
        <v>0.74</v>
      </c>
      <c r="BS16" s="88">
        <v>0.74</v>
      </c>
      <c r="BT16" s="87">
        <v>0.74</v>
      </c>
      <c r="BU16" s="87">
        <f>IFERROR(VLOOKUP(A:A,[1]!Table1[#Data],2,0),BT16)</f>
        <v>0.74</v>
      </c>
      <c r="BV16" s="87">
        <f>IFERROR(VLOOKUP(B:B,[1]!Table1[#Data],2,0),BU16)</f>
        <v>0.74</v>
      </c>
      <c r="BW16" s="87">
        <f>IFERROR(VLOOKUP(C:C,[1]!Table1[#Data],2,0),BV16)</f>
        <v>0.74</v>
      </c>
      <c r="BX16" s="87">
        <f>IFERROR(VLOOKUP(D:D,[1]!Table1[#Data],2,0),BW16)</f>
        <v>0.74</v>
      </c>
      <c r="BY16" s="87">
        <f>IFERROR(VLOOKUP(E:E,[1]!Table1[#Data],2,0),BX16)</f>
        <v>0.74</v>
      </c>
      <c r="BZ16" s="87">
        <f>IFERROR(VLOOKUP(F:F,[1]!Table1[#Data],2,0),BY16)</f>
        <v>0.74</v>
      </c>
      <c r="CA16" s="87">
        <f>IFERROR(VLOOKUP(G:G,[1]!Table1[#Data],2,0),BZ16)</f>
        <v>0.74</v>
      </c>
    </row>
    <row r="17" spans="1:79" x14ac:dyDescent="0.3">
      <c r="A17" t="s">
        <v>27</v>
      </c>
      <c r="B17">
        <v>0.49</v>
      </c>
      <c r="C17">
        <v>0.49</v>
      </c>
      <c r="D17">
        <v>0.49</v>
      </c>
      <c r="E17">
        <v>0.49</v>
      </c>
      <c r="F17">
        <v>0.49</v>
      </c>
      <c r="G17">
        <v>0.49</v>
      </c>
      <c r="H17">
        <v>0.49</v>
      </c>
      <c r="I17">
        <v>0.49</v>
      </c>
      <c r="J17">
        <v>0.49</v>
      </c>
      <c r="K17">
        <v>0.49</v>
      </c>
      <c r="L17">
        <v>0.49</v>
      </c>
      <c r="M17">
        <v>0.49</v>
      </c>
      <c r="N17">
        <v>0.55000000000000004</v>
      </c>
      <c r="O17">
        <v>0.55000000000000004</v>
      </c>
      <c r="P17">
        <v>0.55000000000000004</v>
      </c>
      <c r="Q17">
        <v>0.55000000000000004</v>
      </c>
      <c r="R17">
        <v>0.55000000000000004</v>
      </c>
      <c r="S17">
        <v>0.55000000000000004</v>
      </c>
      <c r="T17">
        <v>0.55000000000000004</v>
      </c>
      <c r="U17">
        <v>0.55000000000000004</v>
      </c>
      <c r="V17">
        <v>0.55000000000000004</v>
      </c>
      <c r="W17">
        <v>0.55000000000000004</v>
      </c>
      <c r="X17">
        <v>0.55000000000000004</v>
      </c>
      <c r="Y17">
        <v>0.55000000000000004</v>
      </c>
      <c r="Z17">
        <v>0.56000000000000005</v>
      </c>
      <c r="AA17">
        <v>0.56000000000000005</v>
      </c>
      <c r="AB17">
        <v>0.65</v>
      </c>
      <c r="AC17">
        <v>0.65</v>
      </c>
      <c r="AD17">
        <v>0.65</v>
      </c>
      <c r="AE17">
        <v>0.65</v>
      </c>
      <c r="AF17">
        <v>0.65</v>
      </c>
      <c r="AG17">
        <v>0.65</v>
      </c>
      <c r="AH17">
        <f t="shared" si="18"/>
        <v>0.65</v>
      </c>
      <c r="AI17">
        <f t="shared" si="19"/>
        <v>0.65</v>
      </c>
      <c r="AJ17">
        <f t="shared" si="20"/>
        <v>0.65</v>
      </c>
      <c r="AK17">
        <f t="shared" si="48"/>
        <v>0.65</v>
      </c>
      <c r="AL17">
        <f t="shared" si="49"/>
        <v>0.65</v>
      </c>
      <c r="AM17">
        <f t="shared" ref="AM17:AM34" si="53">AL17</f>
        <v>0.65</v>
      </c>
      <c r="AN17">
        <f t="shared" si="22"/>
        <v>0.65</v>
      </c>
      <c r="AO17">
        <f t="shared" si="23"/>
        <v>0.65</v>
      </c>
      <c r="AP17">
        <f t="shared" si="24"/>
        <v>0.65</v>
      </c>
      <c r="AQ17">
        <f t="shared" si="2"/>
        <v>0.65</v>
      </c>
      <c r="AR17">
        <f t="shared" si="3"/>
        <v>0.65</v>
      </c>
      <c r="AS17">
        <f t="shared" si="4"/>
        <v>0.65</v>
      </c>
      <c r="AT17">
        <f t="shared" si="5"/>
        <v>0.65</v>
      </c>
      <c r="AU17">
        <f t="shared" si="6"/>
        <v>0.65</v>
      </c>
      <c r="AV17">
        <f t="shared" ref="AV17:AV25" si="54">AU17</f>
        <v>0.65</v>
      </c>
      <c r="AW17">
        <f t="shared" si="8"/>
        <v>0.65</v>
      </c>
      <c r="AX17">
        <v>0.72</v>
      </c>
      <c r="AY17">
        <f t="shared" si="51"/>
        <v>0.72</v>
      </c>
      <c r="AZ17">
        <v>0.74</v>
      </c>
      <c r="BA17">
        <f t="shared" si="52"/>
        <v>0.74</v>
      </c>
      <c r="BB17">
        <f t="shared" si="13"/>
        <v>0.74</v>
      </c>
      <c r="BC17">
        <f t="shared" si="14"/>
        <v>0.74</v>
      </c>
      <c r="BD17">
        <f t="shared" si="41"/>
        <v>0.74</v>
      </c>
      <c r="BE17">
        <f t="shared" si="25"/>
        <v>0.74</v>
      </c>
      <c r="BF17">
        <f t="shared" si="26"/>
        <v>0.74</v>
      </c>
      <c r="BG17">
        <f t="shared" si="27"/>
        <v>0.74</v>
      </c>
      <c r="BH17">
        <f t="shared" si="28"/>
        <v>0.74</v>
      </c>
      <c r="BI17">
        <f t="shared" si="29"/>
        <v>0.74</v>
      </c>
      <c r="BJ17">
        <f t="shared" si="30"/>
        <v>0.74</v>
      </c>
      <c r="BK17">
        <f t="shared" si="31"/>
        <v>0.74</v>
      </c>
      <c r="BL17">
        <f t="shared" si="32"/>
        <v>0.74</v>
      </c>
      <c r="BM17">
        <f t="shared" si="33"/>
        <v>0.74</v>
      </c>
      <c r="BN17">
        <f t="shared" si="34"/>
        <v>0.74</v>
      </c>
      <c r="BO17">
        <f t="shared" si="35"/>
        <v>0.74</v>
      </c>
      <c r="BP17">
        <f t="shared" si="36"/>
        <v>0.74</v>
      </c>
      <c r="BQ17">
        <f t="shared" si="37"/>
        <v>0.74</v>
      </c>
      <c r="BR17">
        <f t="shared" si="38"/>
        <v>0.74</v>
      </c>
      <c r="BS17">
        <v>0.74</v>
      </c>
      <c r="BT17" s="87">
        <v>0.74</v>
      </c>
      <c r="BU17" s="87">
        <f>IFERROR(VLOOKUP(A:A,[1]!Table1[#Data],2,0),BT17)</f>
        <v>0.74</v>
      </c>
      <c r="BV17" s="87">
        <f>IFERROR(VLOOKUP(B:B,[1]!Table1[#Data],2,0),BU17)</f>
        <v>0.74</v>
      </c>
      <c r="BW17" s="87">
        <f>IFERROR(VLOOKUP(C:C,[1]!Table1[#Data],2,0),BV17)</f>
        <v>0.74</v>
      </c>
      <c r="BX17" s="87">
        <f>IFERROR(VLOOKUP(D:D,[1]!Table1[#Data],2,0),BW17)</f>
        <v>0.74</v>
      </c>
      <c r="BY17" s="87">
        <f>IFERROR(VLOOKUP(E:E,[1]!Table1[#Data],2,0),BX17)</f>
        <v>0.74</v>
      </c>
      <c r="BZ17" s="87">
        <f>IFERROR(VLOOKUP(F:F,[1]!Table1[#Data],2,0),BY17)</f>
        <v>0.74</v>
      </c>
      <c r="CA17" s="87">
        <f>IFERROR(VLOOKUP(G:G,[1]!Table1[#Data],2,0),BZ17)</f>
        <v>0.74</v>
      </c>
    </row>
    <row r="18" spans="1:79" x14ac:dyDescent="0.3">
      <c r="A18" t="s">
        <v>28</v>
      </c>
      <c r="B18">
        <v>0.49</v>
      </c>
      <c r="C18">
        <v>0.49</v>
      </c>
      <c r="D18">
        <v>0.49</v>
      </c>
      <c r="E18">
        <v>0.49</v>
      </c>
      <c r="F18">
        <v>0.49</v>
      </c>
      <c r="G18">
        <v>0.49</v>
      </c>
      <c r="H18">
        <v>0.49</v>
      </c>
      <c r="I18">
        <v>0.49</v>
      </c>
      <c r="J18">
        <v>0.49</v>
      </c>
      <c r="K18">
        <v>0.55000000000000004</v>
      </c>
      <c r="L18">
        <v>0.55000000000000004</v>
      </c>
      <c r="M18">
        <v>0.55000000000000004</v>
      </c>
      <c r="N18">
        <v>0.55000000000000004</v>
      </c>
      <c r="O18">
        <v>0.55000000000000004</v>
      </c>
      <c r="P18">
        <v>0.55000000000000004</v>
      </c>
      <c r="Q18">
        <v>0.55000000000000004</v>
      </c>
      <c r="R18">
        <v>0.55000000000000004</v>
      </c>
      <c r="S18">
        <v>0.55000000000000004</v>
      </c>
      <c r="T18">
        <v>0.55000000000000004</v>
      </c>
      <c r="U18">
        <v>0.55000000000000004</v>
      </c>
      <c r="V18">
        <v>0.55000000000000004</v>
      </c>
      <c r="W18">
        <v>0.55000000000000004</v>
      </c>
      <c r="X18">
        <v>0.55000000000000004</v>
      </c>
      <c r="Y18">
        <v>0.55000000000000004</v>
      </c>
      <c r="Z18">
        <v>0.55000000000000004</v>
      </c>
      <c r="AA18">
        <v>0.55000000000000004</v>
      </c>
      <c r="AB18">
        <v>0.55000000000000004</v>
      </c>
      <c r="AC18">
        <v>0.55000000000000004</v>
      </c>
      <c r="AD18">
        <v>0.55000000000000004</v>
      </c>
      <c r="AE18">
        <v>0.55000000000000004</v>
      </c>
      <c r="AF18">
        <v>0.55000000000000004</v>
      </c>
      <c r="AG18">
        <v>0.55000000000000004</v>
      </c>
      <c r="AH18">
        <f t="shared" si="18"/>
        <v>0.55000000000000004</v>
      </c>
      <c r="AI18">
        <f t="shared" si="19"/>
        <v>0.55000000000000004</v>
      </c>
      <c r="AJ18">
        <f t="shared" si="20"/>
        <v>0.55000000000000004</v>
      </c>
      <c r="AK18">
        <f t="shared" si="48"/>
        <v>0.55000000000000004</v>
      </c>
      <c r="AL18">
        <f t="shared" si="49"/>
        <v>0.55000000000000004</v>
      </c>
      <c r="AM18">
        <f t="shared" si="53"/>
        <v>0.55000000000000004</v>
      </c>
      <c r="AN18">
        <f t="shared" si="22"/>
        <v>0.55000000000000004</v>
      </c>
      <c r="AO18">
        <f t="shared" si="23"/>
        <v>0.55000000000000004</v>
      </c>
      <c r="AP18">
        <f t="shared" si="24"/>
        <v>0.55000000000000004</v>
      </c>
      <c r="AQ18">
        <f t="shared" si="2"/>
        <v>0.55000000000000004</v>
      </c>
      <c r="AR18">
        <f t="shared" si="3"/>
        <v>0.55000000000000004</v>
      </c>
      <c r="AS18">
        <f t="shared" si="4"/>
        <v>0.55000000000000004</v>
      </c>
      <c r="AT18">
        <f t="shared" si="5"/>
        <v>0.55000000000000004</v>
      </c>
      <c r="AU18">
        <f t="shared" si="6"/>
        <v>0.55000000000000004</v>
      </c>
      <c r="AV18">
        <f t="shared" si="54"/>
        <v>0.55000000000000004</v>
      </c>
      <c r="AW18">
        <f t="shared" si="8"/>
        <v>0.55000000000000004</v>
      </c>
      <c r="AX18">
        <f t="shared" ref="AX18:AX22" si="55">AW18</f>
        <v>0.55000000000000004</v>
      </c>
      <c r="AY18">
        <f t="shared" si="51"/>
        <v>0.55000000000000004</v>
      </c>
      <c r="AZ18">
        <f t="shared" ref="AZ18:AZ20" si="56">AY18</f>
        <v>0.55000000000000004</v>
      </c>
      <c r="BA18">
        <f t="shared" si="52"/>
        <v>0.55000000000000004</v>
      </c>
      <c r="BB18">
        <f t="shared" si="13"/>
        <v>0.55000000000000004</v>
      </c>
      <c r="BC18">
        <f t="shared" si="14"/>
        <v>0.55000000000000004</v>
      </c>
      <c r="BD18">
        <f t="shared" si="41"/>
        <v>0.55000000000000004</v>
      </c>
      <c r="BE18">
        <f t="shared" si="25"/>
        <v>0.55000000000000004</v>
      </c>
      <c r="BF18">
        <f t="shared" si="26"/>
        <v>0.55000000000000004</v>
      </c>
      <c r="BG18">
        <f t="shared" si="27"/>
        <v>0.55000000000000004</v>
      </c>
      <c r="BH18">
        <f t="shared" si="28"/>
        <v>0.55000000000000004</v>
      </c>
      <c r="BI18">
        <f t="shared" si="29"/>
        <v>0.55000000000000004</v>
      </c>
      <c r="BJ18">
        <f t="shared" si="30"/>
        <v>0.55000000000000004</v>
      </c>
      <c r="BK18">
        <f t="shared" si="31"/>
        <v>0.55000000000000004</v>
      </c>
      <c r="BL18">
        <f t="shared" si="32"/>
        <v>0.55000000000000004</v>
      </c>
      <c r="BM18">
        <f t="shared" si="33"/>
        <v>0.55000000000000004</v>
      </c>
      <c r="BN18">
        <f t="shared" si="34"/>
        <v>0.55000000000000004</v>
      </c>
      <c r="BO18">
        <f t="shared" si="35"/>
        <v>0.55000000000000004</v>
      </c>
      <c r="BP18">
        <f t="shared" si="36"/>
        <v>0.55000000000000004</v>
      </c>
      <c r="BQ18">
        <f t="shared" si="37"/>
        <v>0.55000000000000004</v>
      </c>
      <c r="BR18">
        <f t="shared" si="38"/>
        <v>0.55000000000000004</v>
      </c>
      <c r="BS18">
        <f>BR18</f>
        <v>0.55000000000000004</v>
      </c>
      <c r="BT18" s="87">
        <v>0.55000000000000004</v>
      </c>
      <c r="BU18" s="87">
        <f>IFERROR(VLOOKUP(A:A,[1]!Table1[#Data],2,0),BT18)</f>
        <v>0.55000000000000004</v>
      </c>
      <c r="BV18" s="87">
        <f>IFERROR(VLOOKUP(B:B,[1]!Table1[#Data],2,0),BU18)</f>
        <v>0.55000000000000004</v>
      </c>
      <c r="BW18" s="87">
        <f>IFERROR(VLOOKUP(C:C,[1]!Table1[#Data],2,0),BV18)</f>
        <v>0.55000000000000004</v>
      </c>
      <c r="BX18" s="87">
        <f>IFERROR(VLOOKUP(D:D,[1]!Table1[#Data],2,0),BW18)</f>
        <v>0.55000000000000004</v>
      </c>
      <c r="BY18" s="87">
        <f>IFERROR(VLOOKUP(E:E,[1]!Table1[#Data],2,0),BX18)</f>
        <v>0.55000000000000004</v>
      </c>
      <c r="BZ18" s="87">
        <f>IFERROR(VLOOKUP(F:F,[1]!Table1[#Data],2,0),BY18)</f>
        <v>0.55000000000000004</v>
      </c>
      <c r="CA18" s="87">
        <f>IFERROR(VLOOKUP(G:G,[1]!Table1[#Data],2,0),BZ18)</f>
        <v>0.55000000000000004</v>
      </c>
    </row>
    <row r="19" spans="1:79" x14ac:dyDescent="0.3">
      <c r="A19" t="s">
        <v>29</v>
      </c>
      <c r="B19">
        <v>0.46</v>
      </c>
      <c r="C19">
        <v>0.46</v>
      </c>
      <c r="D19">
        <v>0.46</v>
      </c>
      <c r="E19">
        <v>0.46</v>
      </c>
      <c r="F19">
        <v>0.46</v>
      </c>
      <c r="G19">
        <v>0.46</v>
      </c>
      <c r="H19">
        <v>0.46</v>
      </c>
      <c r="I19">
        <v>0.49</v>
      </c>
      <c r="J19">
        <v>0.49</v>
      </c>
      <c r="K19">
        <v>0.49</v>
      </c>
      <c r="L19">
        <v>0.49</v>
      </c>
      <c r="M19">
        <v>0.49</v>
      </c>
      <c r="N19">
        <v>0.49</v>
      </c>
      <c r="O19">
        <v>0.49</v>
      </c>
      <c r="P19">
        <v>0.49</v>
      </c>
      <c r="Q19">
        <v>0.49</v>
      </c>
      <c r="R19">
        <v>0.49</v>
      </c>
      <c r="S19">
        <v>0.53</v>
      </c>
      <c r="T19">
        <v>0.53</v>
      </c>
      <c r="U19">
        <v>0.53</v>
      </c>
      <c r="V19">
        <v>0.53</v>
      </c>
      <c r="W19">
        <v>0.53</v>
      </c>
      <c r="X19">
        <v>0.53</v>
      </c>
      <c r="Y19">
        <v>0.53</v>
      </c>
      <c r="Z19">
        <v>0.53</v>
      </c>
      <c r="AA19">
        <v>0.53</v>
      </c>
      <c r="AB19">
        <v>0.56000000000000005</v>
      </c>
      <c r="AC19">
        <v>0.56000000000000005</v>
      </c>
      <c r="AD19">
        <v>0.56000000000000005</v>
      </c>
      <c r="AE19">
        <v>0.56000000000000005</v>
      </c>
      <c r="AF19">
        <v>0.56000000000000005</v>
      </c>
      <c r="AG19">
        <v>0.56000000000000005</v>
      </c>
      <c r="AH19">
        <f t="shared" si="18"/>
        <v>0.56000000000000005</v>
      </c>
      <c r="AI19">
        <f t="shared" si="19"/>
        <v>0.56000000000000005</v>
      </c>
      <c r="AJ19">
        <f t="shared" si="20"/>
        <v>0.56000000000000005</v>
      </c>
      <c r="AK19">
        <f t="shared" si="48"/>
        <v>0.56000000000000005</v>
      </c>
      <c r="AL19">
        <v>0.59</v>
      </c>
      <c r="AM19">
        <f t="shared" si="53"/>
        <v>0.59</v>
      </c>
      <c r="AN19">
        <f t="shared" si="22"/>
        <v>0.59</v>
      </c>
      <c r="AO19">
        <f t="shared" si="23"/>
        <v>0.59</v>
      </c>
      <c r="AP19">
        <f t="shared" si="24"/>
        <v>0.59</v>
      </c>
      <c r="AQ19">
        <f t="shared" si="2"/>
        <v>0.59</v>
      </c>
      <c r="AR19">
        <f t="shared" si="3"/>
        <v>0.59</v>
      </c>
      <c r="AS19">
        <f t="shared" si="4"/>
        <v>0.59</v>
      </c>
      <c r="AT19">
        <f t="shared" si="5"/>
        <v>0.59</v>
      </c>
      <c r="AU19">
        <f t="shared" si="6"/>
        <v>0.59</v>
      </c>
      <c r="AV19">
        <f t="shared" si="54"/>
        <v>0.59</v>
      </c>
      <c r="AW19">
        <v>0.63</v>
      </c>
      <c r="AX19">
        <f t="shared" si="55"/>
        <v>0.63</v>
      </c>
      <c r="AY19">
        <f t="shared" si="51"/>
        <v>0.63</v>
      </c>
      <c r="AZ19">
        <f t="shared" si="56"/>
        <v>0.63</v>
      </c>
      <c r="BA19">
        <f t="shared" si="52"/>
        <v>0.63</v>
      </c>
      <c r="BB19">
        <f t="shared" si="13"/>
        <v>0.63</v>
      </c>
      <c r="BC19">
        <f t="shared" si="14"/>
        <v>0.63</v>
      </c>
      <c r="BD19">
        <f t="shared" si="41"/>
        <v>0.63</v>
      </c>
      <c r="BE19">
        <f t="shared" si="25"/>
        <v>0.63</v>
      </c>
      <c r="BF19">
        <f t="shared" si="26"/>
        <v>0.63</v>
      </c>
      <c r="BG19">
        <f t="shared" si="27"/>
        <v>0.63</v>
      </c>
      <c r="BH19">
        <f t="shared" si="28"/>
        <v>0.63</v>
      </c>
      <c r="BI19">
        <v>0.67</v>
      </c>
      <c r="BJ19">
        <f t="shared" si="30"/>
        <v>0.67</v>
      </c>
      <c r="BK19">
        <f t="shared" si="31"/>
        <v>0.67</v>
      </c>
      <c r="BL19">
        <f t="shared" si="32"/>
        <v>0.67</v>
      </c>
      <c r="BM19">
        <f t="shared" si="33"/>
        <v>0.67</v>
      </c>
      <c r="BN19">
        <f t="shared" si="34"/>
        <v>0.67</v>
      </c>
      <c r="BO19">
        <f t="shared" si="35"/>
        <v>0.67</v>
      </c>
      <c r="BP19">
        <f t="shared" si="36"/>
        <v>0.67</v>
      </c>
      <c r="BQ19">
        <f t="shared" si="37"/>
        <v>0.67</v>
      </c>
      <c r="BR19">
        <f t="shared" si="38"/>
        <v>0.67</v>
      </c>
      <c r="BS19">
        <v>0.67</v>
      </c>
      <c r="BT19" s="87">
        <v>0.67</v>
      </c>
      <c r="BU19" s="87">
        <f>IFERROR(VLOOKUP(A:A,[1]!Table1[#Data],2,0),BT19)</f>
        <v>0.67</v>
      </c>
      <c r="BV19" s="87">
        <f>IFERROR(VLOOKUP(B:B,[1]!Table1[#Data],2,0),BU19)</f>
        <v>0.67</v>
      </c>
      <c r="BW19" s="87">
        <f>IFERROR(VLOOKUP(C:C,[1]!Table1[#Data],2,0),BV19)</f>
        <v>0.67</v>
      </c>
      <c r="BX19" s="87">
        <f>IFERROR(VLOOKUP(D:D,[1]!Table1[#Data],2,0),BW19)</f>
        <v>0.67</v>
      </c>
      <c r="BY19" s="87">
        <f>IFERROR(VLOOKUP(E:E,[1]!Table1[#Data],2,0),BX19)</f>
        <v>0.67</v>
      </c>
      <c r="BZ19" s="87">
        <f>IFERROR(VLOOKUP(F:F,[1]!Table1[#Data],2,0),BY19)</f>
        <v>0.67</v>
      </c>
      <c r="CA19" s="87">
        <f>IFERROR(VLOOKUP(G:G,[1]!Table1[#Data],2,0),BZ19)</f>
        <v>0.67</v>
      </c>
    </row>
    <row r="20" spans="1:79" x14ac:dyDescent="0.3">
      <c r="A20" t="s">
        <v>30</v>
      </c>
      <c r="B20">
        <v>0.52</v>
      </c>
      <c r="C20">
        <v>0.52</v>
      </c>
      <c r="D20">
        <v>0.52</v>
      </c>
      <c r="E20">
        <v>0.52</v>
      </c>
      <c r="F20">
        <v>0.52</v>
      </c>
      <c r="G20">
        <v>0.52</v>
      </c>
      <c r="H20">
        <v>0.52</v>
      </c>
      <c r="I20">
        <v>0.52</v>
      </c>
      <c r="J20">
        <v>0.52</v>
      </c>
      <c r="K20">
        <v>0.52</v>
      </c>
      <c r="L20">
        <v>0.52</v>
      </c>
      <c r="M20">
        <v>0.52</v>
      </c>
      <c r="N20">
        <v>0.57999999999999996</v>
      </c>
      <c r="O20">
        <v>0.57999999999999996</v>
      </c>
      <c r="P20">
        <v>0.57999999999999996</v>
      </c>
      <c r="Q20">
        <v>0.57999999999999996</v>
      </c>
      <c r="R20">
        <v>0.57999999999999996</v>
      </c>
      <c r="S20">
        <v>0.57999999999999996</v>
      </c>
      <c r="T20">
        <v>0.57999999999999996</v>
      </c>
      <c r="U20">
        <v>0.57999999999999996</v>
      </c>
      <c r="V20">
        <v>0.57999999999999996</v>
      </c>
      <c r="W20">
        <v>0.57999999999999996</v>
      </c>
      <c r="X20">
        <v>0.57999999999999996</v>
      </c>
      <c r="Y20">
        <v>0.57999999999999996</v>
      </c>
      <c r="Z20">
        <v>0.57999999999999996</v>
      </c>
      <c r="AA20">
        <v>0.57999999999999996</v>
      </c>
      <c r="AB20">
        <v>0.63</v>
      </c>
      <c r="AC20">
        <v>0.63</v>
      </c>
      <c r="AD20">
        <v>0.65</v>
      </c>
      <c r="AE20">
        <v>0.65</v>
      </c>
      <c r="AF20">
        <v>0.65</v>
      </c>
      <c r="AG20">
        <v>0.65</v>
      </c>
      <c r="AH20">
        <f t="shared" si="18"/>
        <v>0.65</v>
      </c>
      <c r="AI20">
        <f t="shared" si="19"/>
        <v>0.65</v>
      </c>
      <c r="AJ20">
        <f t="shared" si="20"/>
        <v>0.65</v>
      </c>
      <c r="AK20">
        <f t="shared" si="48"/>
        <v>0.65</v>
      </c>
      <c r="AL20">
        <f t="shared" ref="AL20:AL21" si="57">AK20</f>
        <v>0.65</v>
      </c>
      <c r="AM20">
        <f t="shared" si="53"/>
        <v>0.65</v>
      </c>
      <c r="AN20">
        <f t="shared" si="22"/>
        <v>0.65</v>
      </c>
      <c r="AO20">
        <f t="shared" si="23"/>
        <v>0.65</v>
      </c>
      <c r="AP20">
        <f t="shared" si="24"/>
        <v>0.65</v>
      </c>
      <c r="AQ20">
        <f t="shared" si="2"/>
        <v>0.65</v>
      </c>
      <c r="AR20">
        <f t="shared" si="3"/>
        <v>0.65</v>
      </c>
      <c r="AS20">
        <f t="shared" si="4"/>
        <v>0.65</v>
      </c>
      <c r="AT20">
        <f t="shared" si="5"/>
        <v>0.65</v>
      </c>
      <c r="AU20">
        <f t="shared" si="6"/>
        <v>0.65</v>
      </c>
      <c r="AV20">
        <f t="shared" si="54"/>
        <v>0.65</v>
      </c>
      <c r="AW20">
        <f t="shared" ref="AW20:AW32" si="58">AV20</f>
        <v>0.65</v>
      </c>
      <c r="AX20">
        <f t="shared" si="55"/>
        <v>0.65</v>
      </c>
      <c r="AY20">
        <f t="shared" si="51"/>
        <v>0.65</v>
      </c>
      <c r="AZ20">
        <f t="shared" si="56"/>
        <v>0.65</v>
      </c>
      <c r="BA20">
        <f t="shared" si="52"/>
        <v>0.65</v>
      </c>
      <c r="BB20">
        <f t="shared" si="13"/>
        <v>0.65</v>
      </c>
      <c r="BC20">
        <f t="shared" si="14"/>
        <v>0.65</v>
      </c>
      <c r="BD20">
        <f t="shared" si="41"/>
        <v>0.65</v>
      </c>
      <c r="BE20">
        <f t="shared" si="25"/>
        <v>0.65</v>
      </c>
      <c r="BF20">
        <f t="shared" si="26"/>
        <v>0.65</v>
      </c>
      <c r="BG20">
        <f t="shared" si="27"/>
        <v>0.65</v>
      </c>
      <c r="BH20">
        <f t="shared" si="28"/>
        <v>0.65</v>
      </c>
      <c r="BI20">
        <f t="shared" ref="BI20:BI83" si="59">BH20</f>
        <v>0.65</v>
      </c>
      <c r="BJ20">
        <f t="shared" si="30"/>
        <v>0.65</v>
      </c>
      <c r="BK20">
        <f t="shared" si="31"/>
        <v>0.65</v>
      </c>
      <c r="BL20">
        <f t="shared" si="32"/>
        <v>0.65</v>
      </c>
      <c r="BM20">
        <f t="shared" si="33"/>
        <v>0.65</v>
      </c>
      <c r="BN20">
        <f t="shared" si="34"/>
        <v>0.65</v>
      </c>
      <c r="BO20">
        <f t="shared" si="35"/>
        <v>0.65</v>
      </c>
      <c r="BP20">
        <f t="shared" si="36"/>
        <v>0.65</v>
      </c>
      <c r="BQ20">
        <f t="shared" si="37"/>
        <v>0.65</v>
      </c>
      <c r="BR20">
        <f t="shared" si="38"/>
        <v>0.65</v>
      </c>
      <c r="BS20">
        <f>BR20</f>
        <v>0.65</v>
      </c>
      <c r="BT20" s="87">
        <v>0.65</v>
      </c>
      <c r="BU20" s="87">
        <f>IFERROR(VLOOKUP(A:A,[1]!Table1[#Data],2,0),BT20)</f>
        <v>0.65</v>
      </c>
      <c r="BV20" s="87">
        <f>IFERROR(VLOOKUP(B:B,[1]!Table1[#Data],2,0),BU20)</f>
        <v>0.65</v>
      </c>
      <c r="BW20" s="87">
        <f>IFERROR(VLOOKUP(C:C,[1]!Table1[#Data],2,0),BV20)</f>
        <v>0.65</v>
      </c>
      <c r="BX20" s="87">
        <f>IFERROR(VLOOKUP(D:D,[1]!Table1[#Data],2,0),BW20)</f>
        <v>0.65</v>
      </c>
      <c r="BY20" s="87">
        <f>IFERROR(VLOOKUP(E:E,[1]!Table1[#Data],2,0),BX20)</f>
        <v>0.65</v>
      </c>
      <c r="BZ20" s="87">
        <f>IFERROR(VLOOKUP(F:F,[1]!Table1[#Data],2,0),BY20)</f>
        <v>0.65</v>
      </c>
      <c r="CA20" s="87">
        <f>IFERROR(VLOOKUP(G:G,[1]!Table1[#Data],2,0),BZ20)</f>
        <v>0.65</v>
      </c>
    </row>
    <row r="21" spans="1:79" x14ac:dyDescent="0.3">
      <c r="A21" t="s">
        <v>31</v>
      </c>
      <c r="B21">
        <v>0.61</v>
      </c>
      <c r="C21">
        <v>0.61</v>
      </c>
      <c r="D21">
        <v>0.61</v>
      </c>
      <c r="E21">
        <v>0.61</v>
      </c>
      <c r="F21">
        <v>0.61</v>
      </c>
      <c r="G21">
        <v>0.61</v>
      </c>
      <c r="H21">
        <v>0.61</v>
      </c>
      <c r="I21">
        <v>0.61</v>
      </c>
      <c r="J21">
        <v>0.61</v>
      </c>
      <c r="K21">
        <v>0.61</v>
      </c>
      <c r="L21">
        <v>0.61</v>
      </c>
      <c r="M21">
        <v>0.61</v>
      </c>
      <c r="N21">
        <v>0.61</v>
      </c>
      <c r="O21">
        <v>0.61</v>
      </c>
      <c r="P21">
        <v>0.61</v>
      </c>
      <c r="Q21">
        <v>0.61</v>
      </c>
      <c r="R21">
        <v>0.61</v>
      </c>
      <c r="S21">
        <v>0.61</v>
      </c>
      <c r="T21">
        <v>0.61</v>
      </c>
      <c r="U21">
        <v>0.65</v>
      </c>
      <c r="V21">
        <v>0.65</v>
      </c>
      <c r="W21">
        <v>0.65</v>
      </c>
      <c r="X21">
        <v>0.65</v>
      </c>
      <c r="Y21">
        <v>0.65</v>
      </c>
      <c r="Z21">
        <v>0.65</v>
      </c>
      <c r="AA21">
        <v>0.65</v>
      </c>
      <c r="AB21">
        <v>0.65</v>
      </c>
      <c r="AC21">
        <v>0.68</v>
      </c>
      <c r="AD21">
        <v>0.68</v>
      </c>
      <c r="AE21">
        <v>0.68</v>
      </c>
      <c r="AF21">
        <v>0.7</v>
      </c>
      <c r="AG21">
        <v>0.7</v>
      </c>
      <c r="AH21">
        <f t="shared" si="18"/>
        <v>0.7</v>
      </c>
      <c r="AI21">
        <f t="shared" si="19"/>
        <v>0.7</v>
      </c>
      <c r="AJ21">
        <f t="shared" si="20"/>
        <v>0.7</v>
      </c>
      <c r="AK21">
        <f t="shared" si="48"/>
        <v>0.7</v>
      </c>
      <c r="AL21">
        <f t="shared" si="57"/>
        <v>0.7</v>
      </c>
      <c r="AM21">
        <f t="shared" si="53"/>
        <v>0.7</v>
      </c>
      <c r="AN21">
        <f t="shared" si="22"/>
        <v>0.7</v>
      </c>
      <c r="AO21">
        <f t="shared" si="23"/>
        <v>0.7</v>
      </c>
      <c r="AP21">
        <f t="shared" si="24"/>
        <v>0.7</v>
      </c>
      <c r="AQ21">
        <f t="shared" si="2"/>
        <v>0.7</v>
      </c>
      <c r="AR21">
        <f t="shared" si="3"/>
        <v>0.7</v>
      </c>
      <c r="AS21">
        <v>0.75</v>
      </c>
      <c r="AT21">
        <f t="shared" si="5"/>
        <v>0.75</v>
      </c>
      <c r="AU21">
        <f t="shared" si="6"/>
        <v>0.75</v>
      </c>
      <c r="AV21">
        <f t="shared" si="54"/>
        <v>0.75</v>
      </c>
      <c r="AW21">
        <f t="shared" si="58"/>
        <v>0.75</v>
      </c>
      <c r="AX21">
        <f t="shared" si="55"/>
        <v>0.75</v>
      </c>
      <c r="AY21">
        <f t="shared" si="51"/>
        <v>0.75</v>
      </c>
      <c r="AZ21">
        <v>0.8</v>
      </c>
      <c r="BA21">
        <v>0.85</v>
      </c>
      <c r="BB21">
        <f t="shared" si="13"/>
        <v>0.85</v>
      </c>
      <c r="BC21">
        <f t="shared" si="14"/>
        <v>0.85</v>
      </c>
      <c r="BD21">
        <f t="shared" si="41"/>
        <v>0.85</v>
      </c>
      <c r="BE21">
        <f t="shared" si="25"/>
        <v>0.85</v>
      </c>
      <c r="BF21">
        <f t="shared" si="26"/>
        <v>0.85</v>
      </c>
      <c r="BG21">
        <f t="shared" si="27"/>
        <v>0.85</v>
      </c>
      <c r="BH21">
        <f t="shared" si="28"/>
        <v>0.85</v>
      </c>
      <c r="BI21">
        <f t="shared" si="59"/>
        <v>0.85</v>
      </c>
      <c r="BJ21">
        <f t="shared" si="30"/>
        <v>0.85</v>
      </c>
      <c r="BK21">
        <f t="shared" si="31"/>
        <v>0.85</v>
      </c>
      <c r="BL21">
        <f t="shared" si="32"/>
        <v>0.85</v>
      </c>
      <c r="BM21">
        <f t="shared" si="33"/>
        <v>0.85</v>
      </c>
      <c r="BN21">
        <f t="shared" si="34"/>
        <v>0.85</v>
      </c>
      <c r="BO21">
        <f t="shared" si="35"/>
        <v>0.85</v>
      </c>
      <c r="BP21">
        <f t="shared" si="36"/>
        <v>0.85</v>
      </c>
      <c r="BQ21">
        <f t="shared" si="37"/>
        <v>0.85</v>
      </c>
      <c r="BR21">
        <f t="shared" si="38"/>
        <v>0.85</v>
      </c>
      <c r="BS21">
        <v>0.85</v>
      </c>
      <c r="BT21" s="87">
        <v>0.85</v>
      </c>
      <c r="BU21" s="87">
        <f>IFERROR(VLOOKUP(A:A,[1]!Table1[#Data],2,0),BT21)</f>
        <v>0.85</v>
      </c>
      <c r="BV21" s="87">
        <f>IFERROR(VLOOKUP(B:B,[1]!Table1[#Data],2,0),BU21)</f>
        <v>0.85</v>
      </c>
      <c r="BW21" s="87">
        <f>IFERROR(VLOOKUP(C:C,[1]!Table1[#Data],2,0),BV21)</f>
        <v>0.85</v>
      </c>
      <c r="BX21" s="87">
        <f>IFERROR(VLOOKUP(D:D,[1]!Table1[#Data],2,0),BW21)</f>
        <v>0.85</v>
      </c>
      <c r="BY21" s="87">
        <f>IFERROR(VLOOKUP(E:E,[1]!Table1[#Data],2,0),BX21)</f>
        <v>0.85</v>
      </c>
      <c r="BZ21" s="87">
        <f>IFERROR(VLOOKUP(F:F,[1]!Table1[#Data],2,0),BY21)</f>
        <v>0.85</v>
      </c>
      <c r="CA21" s="87">
        <f>IFERROR(VLOOKUP(G:G,[1]!Table1[#Data],2,0),BZ21)</f>
        <v>0.85</v>
      </c>
    </row>
    <row r="22" spans="1:79" x14ac:dyDescent="0.3">
      <c r="A22" t="s">
        <v>32</v>
      </c>
      <c r="B22">
        <v>0.54</v>
      </c>
      <c r="C22">
        <v>0.54</v>
      </c>
      <c r="D22">
        <v>0.54</v>
      </c>
      <c r="E22">
        <v>0.54</v>
      </c>
      <c r="F22">
        <v>0.54</v>
      </c>
      <c r="G22">
        <v>0.54</v>
      </c>
      <c r="H22">
        <v>0.54</v>
      </c>
      <c r="I22">
        <v>0.54</v>
      </c>
      <c r="J22">
        <v>0.54</v>
      </c>
      <c r="K22">
        <v>0.54</v>
      </c>
      <c r="L22">
        <v>0.54</v>
      </c>
      <c r="M22">
        <v>0.54</v>
      </c>
      <c r="N22">
        <v>0.54</v>
      </c>
      <c r="O22">
        <v>0.54</v>
      </c>
      <c r="P22">
        <v>0.54</v>
      </c>
      <c r="Q22">
        <v>0.54</v>
      </c>
      <c r="R22">
        <v>0.54</v>
      </c>
      <c r="S22">
        <v>0.59</v>
      </c>
      <c r="T22">
        <v>0.59</v>
      </c>
      <c r="U22">
        <v>0.59</v>
      </c>
      <c r="V22">
        <v>0.59</v>
      </c>
      <c r="W22">
        <v>0.59</v>
      </c>
      <c r="X22">
        <v>0.59</v>
      </c>
      <c r="Y22">
        <v>0.59</v>
      </c>
      <c r="Z22">
        <v>0.62</v>
      </c>
      <c r="AA22">
        <v>0.62</v>
      </c>
      <c r="AB22">
        <v>0.62</v>
      </c>
      <c r="AC22">
        <v>0.62</v>
      </c>
      <c r="AD22">
        <v>0.64</v>
      </c>
      <c r="AE22">
        <v>0.64</v>
      </c>
      <c r="AF22">
        <v>0.64</v>
      </c>
      <c r="AG22">
        <v>0.64</v>
      </c>
      <c r="AH22">
        <f t="shared" si="18"/>
        <v>0.64</v>
      </c>
      <c r="AI22">
        <f t="shared" si="19"/>
        <v>0.64</v>
      </c>
      <c r="AJ22">
        <f t="shared" si="20"/>
        <v>0.64</v>
      </c>
      <c r="AK22">
        <f t="shared" si="48"/>
        <v>0.64</v>
      </c>
      <c r="AL22">
        <v>0.67</v>
      </c>
      <c r="AM22">
        <f t="shared" si="53"/>
        <v>0.67</v>
      </c>
      <c r="AN22">
        <f t="shared" si="22"/>
        <v>0.67</v>
      </c>
      <c r="AO22">
        <f t="shared" si="23"/>
        <v>0.67</v>
      </c>
      <c r="AP22">
        <f t="shared" si="24"/>
        <v>0.67</v>
      </c>
      <c r="AQ22">
        <v>0.69</v>
      </c>
      <c r="AR22">
        <f t="shared" si="3"/>
        <v>0.69</v>
      </c>
      <c r="AS22">
        <f t="shared" ref="AS22" si="60">AR22</f>
        <v>0.69</v>
      </c>
      <c r="AT22">
        <f t="shared" si="5"/>
        <v>0.69</v>
      </c>
      <c r="AU22">
        <f t="shared" si="6"/>
        <v>0.69</v>
      </c>
      <c r="AV22">
        <f t="shared" si="54"/>
        <v>0.69</v>
      </c>
      <c r="AW22">
        <f t="shared" si="58"/>
        <v>0.69</v>
      </c>
      <c r="AX22">
        <f t="shared" si="55"/>
        <v>0.69</v>
      </c>
      <c r="AY22">
        <f t="shared" si="51"/>
        <v>0.69</v>
      </c>
      <c r="AZ22">
        <f t="shared" ref="AZ22" si="61">AY22</f>
        <v>0.69</v>
      </c>
      <c r="BA22">
        <f t="shared" ref="BA22:BA23" si="62">AZ22</f>
        <v>0.69</v>
      </c>
      <c r="BB22">
        <v>0.73</v>
      </c>
      <c r="BC22">
        <f t="shared" si="14"/>
        <v>0.73</v>
      </c>
      <c r="BD22">
        <f t="shared" si="41"/>
        <v>0.73</v>
      </c>
      <c r="BE22">
        <f t="shared" si="25"/>
        <v>0.73</v>
      </c>
      <c r="BF22">
        <f t="shared" si="26"/>
        <v>0.73</v>
      </c>
      <c r="BG22">
        <f t="shared" si="27"/>
        <v>0.73</v>
      </c>
      <c r="BH22">
        <f t="shared" si="28"/>
        <v>0.73</v>
      </c>
      <c r="BI22">
        <f t="shared" si="59"/>
        <v>0.73</v>
      </c>
      <c r="BJ22">
        <v>0.75</v>
      </c>
      <c r="BK22">
        <f t="shared" si="31"/>
        <v>0.75</v>
      </c>
      <c r="BL22">
        <f t="shared" si="32"/>
        <v>0.75</v>
      </c>
      <c r="BM22">
        <f t="shared" si="33"/>
        <v>0.75</v>
      </c>
      <c r="BN22">
        <f t="shared" si="34"/>
        <v>0.75</v>
      </c>
      <c r="BO22">
        <f t="shared" si="35"/>
        <v>0.75</v>
      </c>
      <c r="BP22">
        <f t="shared" si="36"/>
        <v>0.75</v>
      </c>
      <c r="BQ22">
        <f t="shared" si="37"/>
        <v>0.75</v>
      </c>
      <c r="BR22">
        <f t="shared" si="38"/>
        <v>0.75</v>
      </c>
      <c r="BS22">
        <v>0.79</v>
      </c>
      <c r="BT22" s="87">
        <v>0.79</v>
      </c>
      <c r="BU22" s="92">
        <v>0.79</v>
      </c>
      <c r="BV22" s="92">
        <v>0.79</v>
      </c>
      <c r="BW22" s="92">
        <v>0.79</v>
      </c>
      <c r="BX22" s="92">
        <v>0.79</v>
      </c>
      <c r="BY22" s="92">
        <v>0.79</v>
      </c>
      <c r="BZ22" s="92">
        <v>0.79</v>
      </c>
      <c r="CA22" s="92">
        <v>0.79</v>
      </c>
    </row>
    <row r="23" spans="1:79" x14ac:dyDescent="0.3">
      <c r="A23" t="s">
        <v>33</v>
      </c>
      <c r="B23">
        <v>0.53</v>
      </c>
      <c r="C23">
        <v>0.53</v>
      </c>
      <c r="D23">
        <v>0.53</v>
      </c>
      <c r="E23">
        <v>0.56999999999999995</v>
      </c>
      <c r="F23">
        <v>0.56999999999999995</v>
      </c>
      <c r="G23">
        <v>0.56999999999999995</v>
      </c>
      <c r="H23">
        <v>0.56999999999999995</v>
      </c>
      <c r="I23">
        <v>0.56999999999999995</v>
      </c>
      <c r="J23">
        <v>0.56999999999999995</v>
      </c>
      <c r="K23">
        <v>0.56999999999999995</v>
      </c>
      <c r="L23">
        <v>0.56999999999999995</v>
      </c>
      <c r="M23">
        <v>0.56999999999999995</v>
      </c>
      <c r="N23">
        <v>0.56999999999999995</v>
      </c>
      <c r="O23">
        <v>0.56999999999999995</v>
      </c>
      <c r="P23">
        <v>0.56999999999999995</v>
      </c>
      <c r="Q23">
        <v>0.56999999999999995</v>
      </c>
      <c r="R23">
        <v>0.56999999999999995</v>
      </c>
      <c r="S23">
        <v>0.56999999999999995</v>
      </c>
      <c r="T23">
        <v>0.56999999999999995</v>
      </c>
      <c r="U23">
        <v>0.56999999999999995</v>
      </c>
      <c r="V23">
        <v>0.56999999999999995</v>
      </c>
      <c r="W23">
        <v>0.56999999999999995</v>
      </c>
      <c r="X23">
        <v>0.63</v>
      </c>
      <c r="Y23">
        <v>0.63</v>
      </c>
      <c r="Z23">
        <v>0.63</v>
      </c>
      <c r="AA23">
        <v>0.63</v>
      </c>
      <c r="AB23">
        <v>0.63</v>
      </c>
      <c r="AC23">
        <v>0.63</v>
      </c>
      <c r="AD23">
        <v>0.63</v>
      </c>
      <c r="AE23">
        <v>0.63</v>
      </c>
      <c r="AF23">
        <v>0.63</v>
      </c>
      <c r="AG23">
        <v>0.63</v>
      </c>
      <c r="AH23">
        <v>0.63</v>
      </c>
      <c r="AI23">
        <v>0.65</v>
      </c>
      <c r="AJ23">
        <f t="shared" si="20"/>
        <v>0.65</v>
      </c>
      <c r="AK23">
        <f t="shared" si="48"/>
        <v>0.65</v>
      </c>
      <c r="AL23">
        <v>0.68</v>
      </c>
      <c r="AM23">
        <f t="shared" si="53"/>
        <v>0.68</v>
      </c>
      <c r="AN23">
        <f t="shared" si="22"/>
        <v>0.68</v>
      </c>
      <c r="AO23">
        <f t="shared" si="23"/>
        <v>0.68</v>
      </c>
      <c r="AP23">
        <f t="shared" si="24"/>
        <v>0.68</v>
      </c>
      <c r="AQ23">
        <f t="shared" ref="AQ23:AQ71" si="63">AP23</f>
        <v>0.68</v>
      </c>
      <c r="AR23">
        <f t="shared" si="3"/>
        <v>0.68</v>
      </c>
      <c r="AS23">
        <v>0.7</v>
      </c>
      <c r="AT23">
        <f t="shared" si="5"/>
        <v>0.7</v>
      </c>
      <c r="AU23">
        <f t="shared" si="6"/>
        <v>0.7</v>
      </c>
      <c r="AV23">
        <f t="shared" si="54"/>
        <v>0.7</v>
      </c>
      <c r="AW23">
        <f t="shared" si="58"/>
        <v>0.7</v>
      </c>
      <c r="AX23">
        <v>0.73</v>
      </c>
      <c r="AY23">
        <f t="shared" si="51"/>
        <v>0.73</v>
      </c>
      <c r="AZ23">
        <v>0.77</v>
      </c>
      <c r="BA23">
        <f t="shared" si="62"/>
        <v>0.77</v>
      </c>
      <c r="BB23">
        <f t="shared" ref="BB23:BB24" si="64">BA23</f>
        <v>0.77</v>
      </c>
      <c r="BC23">
        <f t="shared" si="14"/>
        <v>0.77</v>
      </c>
      <c r="BD23">
        <f t="shared" si="41"/>
        <v>0.77</v>
      </c>
      <c r="BE23">
        <f t="shared" si="25"/>
        <v>0.77</v>
      </c>
      <c r="BF23">
        <f t="shared" si="26"/>
        <v>0.77</v>
      </c>
      <c r="BG23">
        <f t="shared" si="27"/>
        <v>0.77</v>
      </c>
      <c r="BH23">
        <f t="shared" si="28"/>
        <v>0.77</v>
      </c>
      <c r="BI23">
        <f t="shared" si="59"/>
        <v>0.77</v>
      </c>
      <c r="BJ23">
        <f t="shared" si="30"/>
        <v>0.77</v>
      </c>
      <c r="BK23">
        <f t="shared" si="31"/>
        <v>0.77</v>
      </c>
      <c r="BL23">
        <f t="shared" si="32"/>
        <v>0.77</v>
      </c>
      <c r="BM23">
        <f t="shared" si="33"/>
        <v>0.77</v>
      </c>
      <c r="BN23">
        <f t="shared" si="34"/>
        <v>0.77</v>
      </c>
      <c r="BO23">
        <f t="shared" si="35"/>
        <v>0.77</v>
      </c>
      <c r="BP23">
        <f t="shared" si="36"/>
        <v>0.77</v>
      </c>
      <c r="BQ23">
        <f t="shared" si="37"/>
        <v>0.77</v>
      </c>
      <c r="BR23">
        <f t="shared" si="38"/>
        <v>0.77</v>
      </c>
      <c r="BS23">
        <v>0.77</v>
      </c>
      <c r="BT23" s="87">
        <v>0.77</v>
      </c>
      <c r="BU23" s="87">
        <f>IFERROR(VLOOKUP(A:A,[1]!Table1[#Data],2,0),BT23)</f>
        <v>0.77</v>
      </c>
      <c r="BV23" s="87">
        <f>IFERROR(VLOOKUP(B:B,[1]!Table1[#Data],2,0),BU23)</f>
        <v>0.77</v>
      </c>
      <c r="BW23" s="87">
        <f>IFERROR(VLOOKUP(C:C,[1]!Table1[#Data],2,0),BV23)</f>
        <v>0.77</v>
      </c>
      <c r="BX23" s="87">
        <f>IFERROR(VLOOKUP(D:D,[1]!Table1[#Data],2,0),BW23)</f>
        <v>0.77</v>
      </c>
      <c r="BY23" s="87">
        <f>IFERROR(VLOOKUP(E:E,[1]!Table1[#Data],2,0),BX23)</f>
        <v>0.77</v>
      </c>
      <c r="BZ23" s="87">
        <f>IFERROR(VLOOKUP(F:F,[1]!Table1[#Data],2,0),BY23)</f>
        <v>0.77</v>
      </c>
      <c r="CA23" s="87">
        <f>IFERROR(VLOOKUP(G:G,[1]!Table1[#Data],2,0),BZ23)</f>
        <v>0.77</v>
      </c>
    </row>
    <row r="24" spans="1:79" x14ac:dyDescent="0.3">
      <c r="A24" t="s">
        <v>34</v>
      </c>
      <c r="B24">
        <v>0.53</v>
      </c>
      <c r="C24">
        <v>0.53</v>
      </c>
      <c r="D24">
        <v>0.53</v>
      </c>
      <c r="E24">
        <v>0.53</v>
      </c>
      <c r="F24">
        <v>0.53</v>
      </c>
      <c r="G24">
        <v>0.53</v>
      </c>
      <c r="H24">
        <v>0.53</v>
      </c>
      <c r="I24">
        <v>0.53</v>
      </c>
      <c r="J24">
        <v>0.53</v>
      </c>
      <c r="K24">
        <v>0.53</v>
      </c>
      <c r="L24">
        <v>0.53</v>
      </c>
      <c r="M24">
        <v>0.53</v>
      </c>
      <c r="N24">
        <v>0.53</v>
      </c>
      <c r="O24">
        <v>0.53</v>
      </c>
      <c r="P24">
        <v>0.53</v>
      </c>
      <c r="Q24">
        <v>0.53</v>
      </c>
      <c r="R24">
        <v>0.53</v>
      </c>
      <c r="S24">
        <v>0.53</v>
      </c>
      <c r="T24">
        <v>0.53</v>
      </c>
      <c r="U24">
        <v>0.53</v>
      </c>
      <c r="V24">
        <v>0.53</v>
      </c>
      <c r="W24">
        <v>0.53</v>
      </c>
      <c r="X24">
        <v>0.53</v>
      </c>
      <c r="Y24">
        <v>0.53</v>
      </c>
      <c r="Z24">
        <v>0.53</v>
      </c>
      <c r="AA24">
        <v>0.59</v>
      </c>
      <c r="AB24">
        <v>0.59</v>
      </c>
      <c r="AC24">
        <v>0.59</v>
      </c>
      <c r="AD24">
        <v>0.59</v>
      </c>
      <c r="AE24">
        <v>0.63</v>
      </c>
      <c r="AF24">
        <v>0.63</v>
      </c>
      <c r="AG24">
        <v>0.63</v>
      </c>
      <c r="AH24">
        <f t="shared" ref="AH24:AH43" si="65">AG24</f>
        <v>0.63</v>
      </c>
      <c r="AI24">
        <f t="shared" ref="AI24:AI40" si="66">AH24</f>
        <v>0.63</v>
      </c>
      <c r="AJ24">
        <f t="shared" si="20"/>
        <v>0.63</v>
      </c>
      <c r="AK24">
        <f t="shared" si="48"/>
        <v>0.63</v>
      </c>
      <c r="AL24">
        <f t="shared" ref="AL24" si="67">AK24</f>
        <v>0.63</v>
      </c>
      <c r="AM24">
        <f t="shared" si="53"/>
        <v>0.63</v>
      </c>
      <c r="AN24">
        <f t="shared" si="22"/>
        <v>0.63</v>
      </c>
      <c r="AO24">
        <f t="shared" si="23"/>
        <v>0.63</v>
      </c>
      <c r="AP24">
        <f t="shared" si="24"/>
        <v>0.63</v>
      </c>
      <c r="AQ24">
        <f t="shared" si="63"/>
        <v>0.63</v>
      </c>
      <c r="AR24">
        <f t="shared" si="3"/>
        <v>0.63</v>
      </c>
      <c r="AS24">
        <f t="shared" ref="AS24:AS25" si="68">AR24</f>
        <v>0.63</v>
      </c>
      <c r="AT24">
        <f t="shared" si="5"/>
        <v>0.63</v>
      </c>
      <c r="AU24">
        <f t="shared" si="6"/>
        <v>0.63</v>
      </c>
      <c r="AV24">
        <f t="shared" si="54"/>
        <v>0.63</v>
      </c>
      <c r="AW24">
        <f t="shared" si="58"/>
        <v>0.63</v>
      </c>
      <c r="AX24">
        <v>0.65</v>
      </c>
      <c r="AY24">
        <f t="shared" si="51"/>
        <v>0.65</v>
      </c>
      <c r="AZ24">
        <f t="shared" ref="AZ24:AZ30" si="69">AY24</f>
        <v>0.65</v>
      </c>
      <c r="BA24">
        <v>0.68</v>
      </c>
      <c r="BB24">
        <f t="shared" si="64"/>
        <v>0.68</v>
      </c>
      <c r="BC24">
        <f t="shared" si="14"/>
        <v>0.68</v>
      </c>
      <c r="BD24">
        <f t="shared" si="41"/>
        <v>0.68</v>
      </c>
      <c r="BE24">
        <f t="shared" si="25"/>
        <v>0.68</v>
      </c>
      <c r="BF24">
        <f t="shared" si="26"/>
        <v>0.68</v>
      </c>
      <c r="BG24">
        <f t="shared" si="27"/>
        <v>0.68</v>
      </c>
      <c r="BH24">
        <f t="shared" si="28"/>
        <v>0.68</v>
      </c>
      <c r="BI24">
        <f t="shared" si="59"/>
        <v>0.68</v>
      </c>
      <c r="BJ24">
        <f t="shared" si="30"/>
        <v>0.68</v>
      </c>
      <c r="BK24">
        <f t="shared" si="31"/>
        <v>0.68</v>
      </c>
      <c r="BL24">
        <f t="shared" si="32"/>
        <v>0.68</v>
      </c>
      <c r="BM24">
        <f t="shared" si="33"/>
        <v>0.68</v>
      </c>
      <c r="BN24">
        <f t="shared" si="34"/>
        <v>0.68</v>
      </c>
      <c r="BO24">
        <v>0.74</v>
      </c>
      <c r="BP24">
        <f t="shared" si="36"/>
        <v>0.74</v>
      </c>
      <c r="BQ24">
        <f t="shared" si="37"/>
        <v>0.74</v>
      </c>
      <c r="BR24">
        <f t="shared" si="38"/>
        <v>0.74</v>
      </c>
      <c r="BS24">
        <v>0.74</v>
      </c>
      <c r="BT24" s="87">
        <v>0.74</v>
      </c>
      <c r="BU24" s="87">
        <f>IFERROR(VLOOKUP(A:A,[1]!Table1[#Data],2,0),BT24)</f>
        <v>0.74</v>
      </c>
      <c r="BV24" s="87">
        <f>IFERROR(VLOOKUP(B:B,[1]!Table1[#Data],2,0),BU24)</f>
        <v>0.74</v>
      </c>
      <c r="BW24" s="87">
        <f>IFERROR(VLOOKUP(C:C,[1]!Table1[#Data],2,0),BV24)</f>
        <v>0.74</v>
      </c>
      <c r="BX24" s="87">
        <f>IFERROR(VLOOKUP(D:D,[1]!Table1[#Data],2,0),BW24)</f>
        <v>0.74</v>
      </c>
      <c r="BY24" s="87">
        <f>IFERROR(VLOOKUP(E:E,[1]!Table1[#Data],2,0),BX24)</f>
        <v>0.74</v>
      </c>
      <c r="BZ24" s="87">
        <f>IFERROR(VLOOKUP(F:F,[1]!Table1[#Data],2,0),BY24)</f>
        <v>0.74</v>
      </c>
      <c r="CA24" s="87">
        <f>IFERROR(VLOOKUP(G:G,[1]!Table1[#Data],2,0),BZ24)</f>
        <v>0.74</v>
      </c>
    </row>
    <row r="25" spans="1:79" x14ac:dyDescent="0.3">
      <c r="A25" t="s">
        <v>35</v>
      </c>
      <c r="B25">
        <v>0.49</v>
      </c>
      <c r="C25">
        <v>0.49</v>
      </c>
      <c r="D25">
        <v>0.49</v>
      </c>
      <c r="E25">
        <v>0.49</v>
      </c>
      <c r="F25">
        <v>0.49</v>
      </c>
      <c r="G25">
        <v>0.49</v>
      </c>
      <c r="H25">
        <v>0.49</v>
      </c>
      <c r="I25">
        <v>0.49</v>
      </c>
      <c r="J25">
        <v>0.49</v>
      </c>
      <c r="K25">
        <v>0.49</v>
      </c>
      <c r="L25">
        <v>0.49</v>
      </c>
      <c r="M25">
        <v>0.49</v>
      </c>
      <c r="N25">
        <v>0.49</v>
      </c>
      <c r="O25">
        <v>0.49</v>
      </c>
      <c r="P25">
        <v>0.51</v>
      </c>
      <c r="Q25">
        <v>0.51</v>
      </c>
      <c r="R25">
        <v>0.51</v>
      </c>
      <c r="S25">
        <v>0.51</v>
      </c>
      <c r="T25">
        <v>0.51</v>
      </c>
      <c r="U25">
        <v>0.51</v>
      </c>
      <c r="V25">
        <v>0.51</v>
      </c>
      <c r="W25">
        <v>0.51</v>
      </c>
      <c r="X25">
        <v>0.51</v>
      </c>
      <c r="Y25">
        <v>0.51</v>
      </c>
      <c r="Z25">
        <v>0.51</v>
      </c>
      <c r="AA25">
        <v>0.55000000000000004</v>
      </c>
      <c r="AB25">
        <v>0.55000000000000004</v>
      </c>
      <c r="AC25">
        <v>0.55000000000000004</v>
      </c>
      <c r="AD25">
        <v>0.55000000000000004</v>
      </c>
      <c r="AE25">
        <v>0.59</v>
      </c>
      <c r="AF25">
        <v>0.59</v>
      </c>
      <c r="AG25">
        <v>0.59</v>
      </c>
      <c r="AH25">
        <f t="shared" si="65"/>
        <v>0.59</v>
      </c>
      <c r="AI25">
        <f t="shared" si="66"/>
        <v>0.59</v>
      </c>
      <c r="AJ25">
        <f t="shared" si="20"/>
        <v>0.59</v>
      </c>
      <c r="AK25">
        <f t="shared" si="48"/>
        <v>0.59</v>
      </c>
      <c r="AL25">
        <v>0.65</v>
      </c>
      <c r="AM25">
        <f t="shared" si="53"/>
        <v>0.65</v>
      </c>
      <c r="AN25">
        <f t="shared" si="22"/>
        <v>0.65</v>
      </c>
      <c r="AO25">
        <f t="shared" si="23"/>
        <v>0.65</v>
      </c>
      <c r="AP25">
        <f t="shared" si="24"/>
        <v>0.65</v>
      </c>
      <c r="AQ25">
        <f t="shared" si="63"/>
        <v>0.65</v>
      </c>
      <c r="AR25">
        <f t="shared" si="3"/>
        <v>0.65</v>
      </c>
      <c r="AS25">
        <f t="shared" si="68"/>
        <v>0.65</v>
      </c>
      <c r="AT25">
        <f t="shared" si="5"/>
        <v>0.65</v>
      </c>
      <c r="AU25">
        <f t="shared" si="6"/>
        <v>0.65</v>
      </c>
      <c r="AV25">
        <f t="shared" si="54"/>
        <v>0.65</v>
      </c>
      <c r="AW25">
        <f t="shared" si="58"/>
        <v>0.65</v>
      </c>
      <c r="AX25">
        <v>0.7</v>
      </c>
      <c r="AY25">
        <f t="shared" si="51"/>
        <v>0.7</v>
      </c>
      <c r="AZ25">
        <f t="shared" si="69"/>
        <v>0.7</v>
      </c>
      <c r="BA25">
        <f t="shared" ref="BA25:BA27" si="70">AZ25</f>
        <v>0.7</v>
      </c>
      <c r="BB25">
        <v>0.77</v>
      </c>
      <c r="BC25">
        <f t="shared" si="14"/>
        <v>0.77</v>
      </c>
      <c r="BD25">
        <f t="shared" si="41"/>
        <v>0.77</v>
      </c>
      <c r="BE25">
        <f t="shared" si="25"/>
        <v>0.77</v>
      </c>
      <c r="BF25">
        <f t="shared" si="26"/>
        <v>0.77</v>
      </c>
      <c r="BG25">
        <f t="shared" si="27"/>
        <v>0.77</v>
      </c>
      <c r="BH25">
        <f t="shared" si="28"/>
        <v>0.77</v>
      </c>
      <c r="BI25">
        <f t="shared" si="59"/>
        <v>0.77</v>
      </c>
      <c r="BJ25">
        <f t="shared" si="30"/>
        <v>0.77</v>
      </c>
      <c r="BK25">
        <f t="shared" si="31"/>
        <v>0.77</v>
      </c>
      <c r="BL25">
        <f t="shared" si="32"/>
        <v>0.77</v>
      </c>
      <c r="BM25">
        <f t="shared" si="33"/>
        <v>0.77</v>
      </c>
      <c r="BN25">
        <f t="shared" si="34"/>
        <v>0.77</v>
      </c>
      <c r="BO25">
        <f t="shared" si="35"/>
        <v>0.77</v>
      </c>
      <c r="BP25">
        <f t="shared" si="36"/>
        <v>0.77</v>
      </c>
      <c r="BQ25">
        <f t="shared" si="37"/>
        <v>0.77</v>
      </c>
      <c r="BR25">
        <f t="shared" si="38"/>
        <v>0.77</v>
      </c>
      <c r="BS25">
        <v>0.77</v>
      </c>
      <c r="BT25" s="87">
        <v>0.77</v>
      </c>
      <c r="BU25" s="87">
        <f>IFERROR(VLOOKUP(A:A,[1]!Table1[#Data],2,0),BT25)</f>
        <v>0.77</v>
      </c>
      <c r="BV25" s="87">
        <f>IFERROR(VLOOKUP(B:B,[1]!Table1[#Data],2,0),BU25)</f>
        <v>0.77</v>
      </c>
      <c r="BW25" s="87">
        <f>IFERROR(VLOOKUP(C:C,[1]!Table1[#Data],2,0),BV25)</f>
        <v>0.77</v>
      </c>
      <c r="BX25" s="87">
        <f>IFERROR(VLOOKUP(D:D,[1]!Table1[#Data],2,0),BW25)</f>
        <v>0.77</v>
      </c>
      <c r="BY25" s="87">
        <f>IFERROR(VLOOKUP(E:E,[1]!Table1[#Data],2,0),BX25)</f>
        <v>0.77</v>
      </c>
      <c r="BZ25" s="87">
        <f>IFERROR(VLOOKUP(F:F,[1]!Table1[#Data],2,0),BY25)</f>
        <v>0.77</v>
      </c>
      <c r="CA25" s="87">
        <f>IFERROR(VLOOKUP(G:G,[1]!Table1[#Data],2,0),BZ25)</f>
        <v>0.77</v>
      </c>
    </row>
    <row r="26" spans="1:79" x14ac:dyDescent="0.3">
      <c r="A26" t="s">
        <v>36</v>
      </c>
      <c r="B26">
        <v>0.54</v>
      </c>
      <c r="C26">
        <v>0.54</v>
      </c>
      <c r="D26">
        <v>0.54</v>
      </c>
      <c r="E26">
        <v>0.54</v>
      </c>
      <c r="F26">
        <v>0.54</v>
      </c>
      <c r="G26">
        <v>0.54</v>
      </c>
      <c r="H26">
        <v>0.56999999999999995</v>
      </c>
      <c r="I26">
        <v>0.56999999999999995</v>
      </c>
      <c r="J26">
        <v>0.56999999999999995</v>
      </c>
      <c r="K26">
        <v>0.56999999999999995</v>
      </c>
      <c r="L26">
        <v>0.56999999999999995</v>
      </c>
      <c r="M26">
        <v>0.59</v>
      </c>
      <c r="N26">
        <v>0.59</v>
      </c>
      <c r="O26">
        <v>0.59</v>
      </c>
      <c r="P26">
        <v>0.59</v>
      </c>
      <c r="Q26">
        <v>0.59</v>
      </c>
      <c r="R26">
        <v>0.59</v>
      </c>
      <c r="S26">
        <v>0.63</v>
      </c>
      <c r="T26">
        <v>0.63</v>
      </c>
      <c r="U26">
        <v>0.63</v>
      </c>
      <c r="V26">
        <v>0.63</v>
      </c>
      <c r="W26">
        <v>0.63</v>
      </c>
      <c r="X26">
        <v>0.63</v>
      </c>
      <c r="Y26">
        <v>0.63</v>
      </c>
      <c r="Z26">
        <v>0.63</v>
      </c>
      <c r="AA26">
        <v>0.63</v>
      </c>
      <c r="AB26">
        <v>0.65</v>
      </c>
      <c r="AC26">
        <v>0.67</v>
      </c>
      <c r="AD26">
        <v>0.69</v>
      </c>
      <c r="AE26">
        <f>AD26</f>
        <v>0.69</v>
      </c>
      <c r="AF26">
        <f>AE26</f>
        <v>0.69</v>
      </c>
      <c r="AG26">
        <f>AF26</f>
        <v>0.69</v>
      </c>
      <c r="AH26">
        <f t="shared" si="65"/>
        <v>0.69</v>
      </c>
      <c r="AI26">
        <f t="shared" si="66"/>
        <v>0.69</v>
      </c>
      <c r="AJ26">
        <f t="shared" si="20"/>
        <v>0.69</v>
      </c>
      <c r="AK26">
        <f t="shared" si="48"/>
        <v>0.69</v>
      </c>
      <c r="AL26">
        <f t="shared" ref="AL26:AL27" si="71">AK26</f>
        <v>0.69</v>
      </c>
      <c r="AM26">
        <f t="shared" si="53"/>
        <v>0.69</v>
      </c>
      <c r="AN26">
        <f t="shared" si="22"/>
        <v>0.69</v>
      </c>
      <c r="AO26">
        <v>0.74</v>
      </c>
      <c r="AP26">
        <f t="shared" si="24"/>
        <v>0.74</v>
      </c>
      <c r="AQ26">
        <f t="shared" si="63"/>
        <v>0.74</v>
      </c>
      <c r="AR26">
        <f t="shared" si="3"/>
        <v>0.74</v>
      </c>
      <c r="AS26">
        <v>0.77</v>
      </c>
      <c r="AT26">
        <f t="shared" si="5"/>
        <v>0.77</v>
      </c>
      <c r="AU26">
        <f t="shared" si="6"/>
        <v>0.77</v>
      </c>
      <c r="AV26">
        <v>0.79</v>
      </c>
      <c r="AW26">
        <f t="shared" si="58"/>
        <v>0.79</v>
      </c>
      <c r="AX26">
        <v>0.83</v>
      </c>
      <c r="AY26">
        <f t="shared" si="51"/>
        <v>0.83</v>
      </c>
      <c r="AZ26">
        <f t="shared" si="69"/>
        <v>0.83</v>
      </c>
      <c r="BA26">
        <f t="shared" si="70"/>
        <v>0.83</v>
      </c>
      <c r="BB26">
        <f t="shared" ref="BB26:BB27" si="72">BA26</f>
        <v>0.83</v>
      </c>
      <c r="BC26">
        <f t="shared" si="14"/>
        <v>0.83</v>
      </c>
      <c r="BD26">
        <f t="shared" si="41"/>
        <v>0.83</v>
      </c>
      <c r="BE26">
        <f t="shared" si="25"/>
        <v>0.83</v>
      </c>
      <c r="BF26">
        <f t="shared" si="26"/>
        <v>0.83</v>
      </c>
      <c r="BG26">
        <f t="shared" si="27"/>
        <v>0.83</v>
      </c>
      <c r="BH26">
        <f t="shared" si="28"/>
        <v>0.83</v>
      </c>
      <c r="BI26">
        <f t="shared" si="59"/>
        <v>0.83</v>
      </c>
      <c r="BJ26">
        <f t="shared" si="30"/>
        <v>0.83</v>
      </c>
      <c r="BK26">
        <f t="shared" si="31"/>
        <v>0.83</v>
      </c>
      <c r="BL26">
        <f t="shared" si="32"/>
        <v>0.83</v>
      </c>
      <c r="BM26">
        <f t="shared" si="33"/>
        <v>0.83</v>
      </c>
      <c r="BN26">
        <f t="shared" si="34"/>
        <v>0.83</v>
      </c>
      <c r="BO26">
        <f t="shared" si="35"/>
        <v>0.83</v>
      </c>
      <c r="BP26">
        <f t="shared" si="36"/>
        <v>0.83</v>
      </c>
      <c r="BQ26">
        <f t="shared" si="37"/>
        <v>0.83</v>
      </c>
      <c r="BR26">
        <f t="shared" si="38"/>
        <v>0.83</v>
      </c>
      <c r="BS26">
        <v>0.83</v>
      </c>
      <c r="BT26" s="87">
        <v>0.83</v>
      </c>
      <c r="BU26" s="87">
        <f>IFERROR(VLOOKUP(A:A,[1]!Table1[#Data],2,0),BT26)</f>
        <v>0.83</v>
      </c>
      <c r="BV26" s="87">
        <f>IFERROR(VLOOKUP(B:B,[1]!Table1[#Data],2,0),BU26)</f>
        <v>0.83</v>
      </c>
      <c r="BW26" s="87">
        <f>IFERROR(VLOOKUP(C:C,[1]!Table1[#Data],2,0),BV26)</f>
        <v>0.83</v>
      </c>
      <c r="BX26" s="87">
        <f>IFERROR(VLOOKUP(D:D,[1]!Table1[#Data],2,0),BW26)</f>
        <v>0.83</v>
      </c>
      <c r="BY26" s="87">
        <f>IFERROR(VLOOKUP(E:E,[1]!Table1[#Data],2,0),BX26)</f>
        <v>0.83</v>
      </c>
      <c r="BZ26" s="87">
        <f>IFERROR(VLOOKUP(F:F,[1]!Table1[#Data],2,0),BY26)</f>
        <v>0.83</v>
      </c>
      <c r="CA26" s="87">
        <f>IFERROR(VLOOKUP(G:G,[1]!Table1[#Data],2,0),BZ26)</f>
        <v>0.83</v>
      </c>
    </row>
    <row r="27" spans="1:79" x14ac:dyDescent="0.3">
      <c r="A27" t="s">
        <v>37</v>
      </c>
      <c r="B27">
        <v>0.52</v>
      </c>
      <c r="C27">
        <v>0.52</v>
      </c>
      <c r="D27">
        <v>0.56000000000000005</v>
      </c>
      <c r="E27">
        <v>0.56000000000000005</v>
      </c>
      <c r="F27">
        <v>0.56000000000000005</v>
      </c>
      <c r="G27">
        <v>0.56000000000000005</v>
      </c>
      <c r="H27">
        <v>0.56000000000000005</v>
      </c>
      <c r="I27">
        <v>0.56000000000000005</v>
      </c>
      <c r="J27">
        <v>0.56000000000000005</v>
      </c>
      <c r="K27">
        <v>0.62</v>
      </c>
      <c r="L27">
        <v>0.62</v>
      </c>
      <c r="M27">
        <v>0.62</v>
      </c>
      <c r="N27">
        <v>0.62</v>
      </c>
      <c r="O27">
        <v>0.62</v>
      </c>
      <c r="P27">
        <v>0.62</v>
      </c>
      <c r="Q27">
        <v>0.62</v>
      </c>
      <c r="R27">
        <v>0.62</v>
      </c>
      <c r="S27">
        <v>0.62</v>
      </c>
      <c r="T27">
        <v>0.62</v>
      </c>
      <c r="U27">
        <v>0.62</v>
      </c>
      <c r="V27">
        <v>0.62</v>
      </c>
      <c r="W27">
        <v>0.62</v>
      </c>
      <c r="X27">
        <v>0.62</v>
      </c>
      <c r="Y27">
        <v>0.62</v>
      </c>
      <c r="Z27">
        <v>0.62</v>
      </c>
      <c r="AA27">
        <v>0.62</v>
      </c>
      <c r="AB27">
        <v>0.62</v>
      </c>
      <c r="AC27">
        <v>0.62</v>
      </c>
      <c r="AD27">
        <v>0.62</v>
      </c>
      <c r="AE27">
        <v>0.62</v>
      </c>
      <c r="AF27">
        <v>0.62</v>
      </c>
      <c r="AG27">
        <v>0.62</v>
      </c>
      <c r="AH27">
        <f t="shared" si="65"/>
        <v>0.62</v>
      </c>
      <c r="AI27">
        <f t="shared" si="66"/>
        <v>0.62</v>
      </c>
      <c r="AJ27">
        <f t="shared" si="20"/>
        <v>0.62</v>
      </c>
      <c r="AK27">
        <f t="shared" si="48"/>
        <v>0.62</v>
      </c>
      <c r="AL27">
        <f t="shared" si="71"/>
        <v>0.62</v>
      </c>
      <c r="AM27">
        <f t="shared" si="53"/>
        <v>0.62</v>
      </c>
      <c r="AN27">
        <f t="shared" si="22"/>
        <v>0.62</v>
      </c>
      <c r="AO27">
        <f t="shared" ref="AO27:AO29" si="73">AN27</f>
        <v>0.62</v>
      </c>
      <c r="AP27">
        <f t="shared" si="24"/>
        <v>0.62</v>
      </c>
      <c r="AQ27">
        <f t="shared" si="63"/>
        <v>0.62</v>
      </c>
      <c r="AR27">
        <f t="shared" si="3"/>
        <v>0.62</v>
      </c>
      <c r="AS27">
        <f t="shared" ref="AS27:AS28" si="74">AR27</f>
        <v>0.62</v>
      </c>
      <c r="AT27">
        <f t="shared" si="5"/>
        <v>0.62</v>
      </c>
      <c r="AU27">
        <f t="shared" si="6"/>
        <v>0.62</v>
      </c>
      <c r="AV27">
        <f t="shared" ref="AV27:AV57" si="75">AU27</f>
        <v>0.62</v>
      </c>
      <c r="AW27">
        <f t="shared" si="58"/>
        <v>0.62</v>
      </c>
      <c r="AX27">
        <f t="shared" ref="AX27" si="76">AW27</f>
        <v>0.62</v>
      </c>
      <c r="AY27">
        <f t="shared" si="51"/>
        <v>0.62</v>
      </c>
      <c r="AZ27">
        <f t="shared" si="69"/>
        <v>0.62</v>
      </c>
      <c r="BA27">
        <f t="shared" si="70"/>
        <v>0.62</v>
      </c>
      <c r="BB27">
        <f t="shared" si="72"/>
        <v>0.62</v>
      </c>
      <c r="BC27">
        <f t="shared" si="14"/>
        <v>0.62</v>
      </c>
      <c r="BD27">
        <f t="shared" si="41"/>
        <v>0.62</v>
      </c>
      <c r="BE27">
        <f t="shared" si="25"/>
        <v>0.62</v>
      </c>
      <c r="BF27">
        <f t="shared" si="26"/>
        <v>0.62</v>
      </c>
      <c r="BG27">
        <f t="shared" si="27"/>
        <v>0.62</v>
      </c>
      <c r="BH27">
        <f t="shared" si="28"/>
        <v>0.62</v>
      </c>
      <c r="BI27">
        <f t="shared" si="59"/>
        <v>0.62</v>
      </c>
      <c r="BJ27">
        <f t="shared" si="30"/>
        <v>0.62</v>
      </c>
      <c r="BK27">
        <f t="shared" si="31"/>
        <v>0.62</v>
      </c>
      <c r="BL27">
        <f t="shared" si="32"/>
        <v>0.62</v>
      </c>
      <c r="BM27">
        <f t="shared" si="33"/>
        <v>0.62</v>
      </c>
      <c r="BN27">
        <f t="shared" si="34"/>
        <v>0.62</v>
      </c>
      <c r="BO27">
        <f t="shared" si="35"/>
        <v>0.62</v>
      </c>
      <c r="BP27">
        <f t="shared" si="36"/>
        <v>0.62</v>
      </c>
      <c r="BQ27">
        <f t="shared" si="37"/>
        <v>0.62</v>
      </c>
      <c r="BR27">
        <f t="shared" si="38"/>
        <v>0.62</v>
      </c>
      <c r="BS27">
        <f>BR27</f>
        <v>0.62</v>
      </c>
      <c r="BT27" s="87">
        <v>0.62</v>
      </c>
      <c r="BU27" s="87">
        <f>IFERROR(VLOOKUP(A:A,[1]!Table1[#Data],2,0),BT27)</f>
        <v>0.62</v>
      </c>
      <c r="BV27" s="87">
        <f>IFERROR(VLOOKUP(B:B,[1]!Table1[#Data],2,0),BU27)</f>
        <v>0.62</v>
      </c>
      <c r="BW27" s="87">
        <f>IFERROR(VLOOKUP(C:C,[1]!Table1[#Data],2,0),BV27)</f>
        <v>0.62</v>
      </c>
      <c r="BX27" s="87">
        <f>IFERROR(VLOOKUP(D:D,[1]!Table1[#Data],2,0),BW27)</f>
        <v>0.62</v>
      </c>
      <c r="BY27" s="87">
        <f>IFERROR(VLOOKUP(E:E,[1]!Table1[#Data],2,0),BX27)</f>
        <v>0.62</v>
      </c>
      <c r="BZ27" s="87">
        <f>IFERROR(VLOOKUP(F:F,[1]!Table1[#Data],2,0),BY27)</f>
        <v>0.62</v>
      </c>
      <c r="CA27" s="87">
        <f>IFERROR(VLOOKUP(G:G,[1]!Table1[#Data],2,0),BZ27)</f>
        <v>0.62</v>
      </c>
    </row>
    <row r="28" spans="1:79" x14ac:dyDescent="0.3">
      <c r="A28" t="s">
        <v>38</v>
      </c>
      <c r="B28">
        <v>0.52</v>
      </c>
      <c r="C28">
        <v>0.52</v>
      </c>
      <c r="D28">
        <v>0.52</v>
      </c>
      <c r="E28">
        <v>0.52</v>
      </c>
      <c r="F28">
        <v>0.52</v>
      </c>
      <c r="G28">
        <v>0.52</v>
      </c>
      <c r="H28">
        <v>0.52</v>
      </c>
      <c r="I28">
        <v>0.52</v>
      </c>
      <c r="J28">
        <v>0.52</v>
      </c>
      <c r="K28">
        <v>0.52</v>
      </c>
      <c r="L28">
        <v>0.52</v>
      </c>
      <c r="M28">
        <v>0.52</v>
      </c>
      <c r="N28">
        <v>0.52</v>
      </c>
      <c r="O28">
        <v>0.52</v>
      </c>
      <c r="P28">
        <v>0.52</v>
      </c>
      <c r="Q28">
        <v>0.52</v>
      </c>
      <c r="R28">
        <v>0.59</v>
      </c>
      <c r="S28">
        <v>0.59</v>
      </c>
      <c r="T28">
        <v>0.59</v>
      </c>
      <c r="U28">
        <v>0.59</v>
      </c>
      <c r="V28">
        <v>0.59</v>
      </c>
      <c r="W28">
        <v>0.59</v>
      </c>
      <c r="X28">
        <v>0.59</v>
      </c>
      <c r="Y28">
        <v>0.59</v>
      </c>
      <c r="Z28">
        <v>0.59</v>
      </c>
      <c r="AA28">
        <v>0.59</v>
      </c>
      <c r="AB28">
        <v>0.62</v>
      </c>
      <c r="AC28">
        <v>0.62</v>
      </c>
      <c r="AD28">
        <v>0.62</v>
      </c>
      <c r="AE28">
        <v>0.62</v>
      </c>
      <c r="AF28">
        <v>0.62</v>
      </c>
      <c r="AG28">
        <v>0.62</v>
      </c>
      <c r="AH28">
        <f t="shared" si="65"/>
        <v>0.62</v>
      </c>
      <c r="AI28">
        <f t="shared" si="66"/>
        <v>0.62</v>
      </c>
      <c r="AJ28">
        <f t="shared" si="20"/>
        <v>0.62</v>
      </c>
      <c r="AK28">
        <f t="shared" si="48"/>
        <v>0.62</v>
      </c>
      <c r="AL28">
        <v>0.65</v>
      </c>
      <c r="AM28">
        <f t="shared" si="53"/>
        <v>0.65</v>
      </c>
      <c r="AN28">
        <f t="shared" si="22"/>
        <v>0.65</v>
      </c>
      <c r="AO28">
        <f t="shared" si="73"/>
        <v>0.65</v>
      </c>
      <c r="AP28">
        <f t="shared" si="24"/>
        <v>0.65</v>
      </c>
      <c r="AQ28">
        <f t="shared" si="63"/>
        <v>0.65</v>
      </c>
      <c r="AR28">
        <v>0.67</v>
      </c>
      <c r="AS28">
        <f t="shared" si="74"/>
        <v>0.67</v>
      </c>
      <c r="AT28">
        <f t="shared" si="5"/>
        <v>0.67</v>
      </c>
      <c r="AU28">
        <f t="shared" si="6"/>
        <v>0.67</v>
      </c>
      <c r="AV28">
        <f t="shared" si="75"/>
        <v>0.67</v>
      </c>
      <c r="AW28">
        <f t="shared" si="58"/>
        <v>0.67</v>
      </c>
      <c r="AX28">
        <v>0.68</v>
      </c>
      <c r="AY28">
        <f t="shared" si="51"/>
        <v>0.68</v>
      </c>
      <c r="AZ28">
        <f t="shared" si="69"/>
        <v>0.68</v>
      </c>
      <c r="BA28">
        <v>0.71</v>
      </c>
      <c r="BB28">
        <f>BA28</f>
        <v>0.71</v>
      </c>
      <c r="BC28">
        <f t="shared" si="14"/>
        <v>0.71</v>
      </c>
      <c r="BD28">
        <f t="shared" si="41"/>
        <v>0.71</v>
      </c>
      <c r="BE28">
        <f t="shared" si="25"/>
        <v>0.71</v>
      </c>
      <c r="BF28">
        <f t="shared" si="26"/>
        <v>0.71</v>
      </c>
      <c r="BG28">
        <f t="shared" si="27"/>
        <v>0.71</v>
      </c>
      <c r="BH28">
        <f t="shared" si="28"/>
        <v>0.71</v>
      </c>
      <c r="BI28">
        <f t="shared" si="59"/>
        <v>0.71</v>
      </c>
      <c r="BJ28">
        <v>0.73</v>
      </c>
      <c r="BK28">
        <f t="shared" si="31"/>
        <v>0.73</v>
      </c>
      <c r="BL28">
        <f t="shared" si="32"/>
        <v>0.73</v>
      </c>
      <c r="BM28">
        <f t="shared" si="33"/>
        <v>0.73</v>
      </c>
      <c r="BN28">
        <f t="shared" si="34"/>
        <v>0.73</v>
      </c>
      <c r="BO28">
        <f t="shared" si="35"/>
        <v>0.73</v>
      </c>
      <c r="BP28">
        <f t="shared" si="36"/>
        <v>0.73</v>
      </c>
      <c r="BQ28">
        <f t="shared" si="37"/>
        <v>0.73</v>
      </c>
      <c r="BR28">
        <f t="shared" si="38"/>
        <v>0.73</v>
      </c>
      <c r="BS28">
        <v>0.76</v>
      </c>
      <c r="BT28" s="87">
        <v>0.76</v>
      </c>
      <c r="BU28" s="87">
        <f>IFERROR(VLOOKUP(A:A,[1]!Table1[#Data],2,0),BT28)</f>
        <v>0.76</v>
      </c>
      <c r="BV28" s="87">
        <f>IFERROR(VLOOKUP(B:B,[1]!Table1[#Data],2,0),BU28)</f>
        <v>0.76</v>
      </c>
      <c r="BW28" s="87">
        <f>IFERROR(VLOOKUP(C:C,[1]!Table1[#Data],2,0),BV28)</f>
        <v>0.76</v>
      </c>
      <c r="BX28" s="87">
        <f>IFERROR(VLOOKUP(D:D,[1]!Table1[#Data],2,0),BW28)</f>
        <v>0.76</v>
      </c>
      <c r="BY28" s="87">
        <f>IFERROR(VLOOKUP(E:E,[1]!Table1[#Data],2,0),BX28)</f>
        <v>0.76</v>
      </c>
      <c r="BZ28" s="87">
        <f>IFERROR(VLOOKUP(F:F,[1]!Table1[#Data],2,0),BY28)</f>
        <v>0.76</v>
      </c>
      <c r="CA28" s="87">
        <f>IFERROR(VLOOKUP(G:G,[1]!Table1[#Data],2,0),BZ28)</f>
        <v>0.76</v>
      </c>
    </row>
    <row r="29" spans="1:79" x14ac:dyDescent="0.3">
      <c r="A29" t="s">
        <v>39</v>
      </c>
      <c r="B29">
        <v>0.53</v>
      </c>
      <c r="C29">
        <v>0.53</v>
      </c>
      <c r="D29">
        <v>0.53</v>
      </c>
      <c r="E29">
        <v>0.53</v>
      </c>
      <c r="F29">
        <v>0.53</v>
      </c>
      <c r="G29">
        <v>0.55000000000000004</v>
      </c>
      <c r="H29">
        <v>0.55000000000000004</v>
      </c>
      <c r="I29">
        <v>0.55000000000000004</v>
      </c>
      <c r="J29">
        <v>0.55000000000000004</v>
      </c>
      <c r="K29">
        <v>0.55000000000000004</v>
      </c>
      <c r="L29">
        <v>0.55000000000000004</v>
      </c>
      <c r="M29">
        <v>0.55000000000000004</v>
      </c>
      <c r="N29">
        <v>0.55000000000000004</v>
      </c>
      <c r="O29">
        <v>0.55000000000000004</v>
      </c>
      <c r="P29">
        <v>0.55000000000000004</v>
      </c>
      <c r="Q29">
        <v>0.55000000000000004</v>
      </c>
      <c r="R29">
        <v>0.55000000000000004</v>
      </c>
      <c r="S29">
        <v>0.57999999999999996</v>
      </c>
      <c r="T29">
        <v>0.57999999999999996</v>
      </c>
      <c r="U29">
        <v>0.57999999999999996</v>
      </c>
      <c r="V29">
        <v>0.57999999999999996</v>
      </c>
      <c r="W29">
        <v>0.57999999999999996</v>
      </c>
      <c r="X29">
        <v>0.57999999999999996</v>
      </c>
      <c r="Y29">
        <v>0.57999999999999996</v>
      </c>
      <c r="Z29">
        <v>0.62</v>
      </c>
      <c r="AA29">
        <v>0.62</v>
      </c>
      <c r="AB29">
        <v>0.62</v>
      </c>
      <c r="AC29">
        <v>0.62</v>
      </c>
      <c r="AD29">
        <v>0.62</v>
      </c>
      <c r="AE29">
        <v>0.62</v>
      </c>
      <c r="AF29">
        <v>0.62</v>
      </c>
      <c r="AG29">
        <v>0.62</v>
      </c>
      <c r="AH29">
        <f t="shared" si="65"/>
        <v>0.62</v>
      </c>
      <c r="AI29">
        <f t="shared" si="66"/>
        <v>0.62</v>
      </c>
      <c r="AJ29">
        <f t="shared" si="20"/>
        <v>0.62</v>
      </c>
      <c r="AK29">
        <f t="shared" si="48"/>
        <v>0.62</v>
      </c>
      <c r="AL29">
        <v>0.65</v>
      </c>
      <c r="AM29">
        <f t="shared" si="53"/>
        <v>0.65</v>
      </c>
      <c r="AN29">
        <f t="shared" si="22"/>
        <v>0.65</v>
      </c>
      <c r="AO29">
        <f t="shared" si="73"/>
        <v>0.65</v>
      </c>
      <c r="AP29">
        <f t="shared" si="24"/>
        <v>0.65</v>
      </c>
      <c r="AQ29">
        <f t="shared" si="63"/>
        <v>0.65</v>
      </c>
      <c r="AR29">
        <f t="shared" ref="AR29:AR35" si="77">AQ29</f>
        <v>0.65</v>
      </c>
      <c r="AS29">
        <v>0.67</v>
      </c>
      <c r="AT29">
        <f t="shared" si="5"/>
        <v>0.67</v>
      </c>
      <c r="AU29">
        <f t="shared" si="6"/>
        <v>0.67</v>
      </c>
      <c r="AV29">
        <f t="shared" si="75"/>
        <v>0.67</v>
      </c>
      <c r="AW29">
        <f t="shared" si="58"/>
        <v>0.67</v>
      </c>
      <c r="AX29">
        <v>0.69</v>
      </c>
      <c r="AY29">
        <f t="shared" si="51"/>
        <v>0.69</v>
      </c>
      <c r="AZ29">
        <f t="shared" si="69"/>
        <v>0.69</v>
      </c>
      <c r="BA29">
        <v>0.77</v>
      </c>
      <c r="BB29">
        <f t="shared" ref="BB29:BB77" si="78">BA29</f>
        <v>0.77</v>
      </c>
      <c r="BC29">
        <f t="shared" si="14"/>
        <v>0.77</v>
      </c>
      <c r="BD29">
        <f t="shared" si="41"/>
        <v>0.77</v>
      </c>
      <c r="BE29">
        <f t="shared" si="25"/>
        <v>0.77</v>
      </c>
      <c r="BF29">
        <f t="shared" si="26"/>
        <v>0.77</v>
      </c>
      <c r="BG29">
        <f t="shared" si="27"/>
        <v>0.77</v>
      </c>
      <c r="BH29">
        <f t="shared" si="28"/>
        <v>0.77</v>
      </c>
      <c r="BI29">
        <f t="shared" si="59"/>
        <v>0.77</v>
      </c>
      <c r="BJ29">
        <f t="shared" si="30"/>
        <v>0.77</v>
      </c>
      <c r="BK29">
        <f t="shared" si="31"/>
        <v>0.77</v>
      </c>
      <c r="BL29">
        <f t="shared" si="32"/>
        <v>0.77</v>
      </c>
      <c r="BM29">
        <f t="shared" si="33"/>
        <v>0.77</v>
      </c>
      <c r="BN29">
        <v>0.79</v>
      </c>
      <c r="BO29">
        <f t="shared" si="35"/>
        <v>0.79</v>
      </c>
      <c r="BP29">
        <f t="shared" si="36"/>
        <v>0.79</v>
      </c>
      <c r="BQ29">
        <f t="shared" si="37"/>
        <v>0.79</v>
      </c>
      <c r="BR29">
        <f t="shared" si="38"/>
        <v>0.79</v>
      </c>
      <c r="BS29">
        <v>0.79</v>
      </c>
      <c r="BT29" s="87">
        <v>0.79</v>
      </c>
      <c r="BU29" s="87">
        <f>IFERROR(VLOOKUP(A:A,[1]!Table1[#Data],2,0),BT29)</f>
        <v>0.79</v>
      </c>
      <c r="BV29" s="87">
        <f>IFERROR(VLOOKUP(B:B,[1]!Table1[#Data],2,0),BU29)</f>
        <v>0.79</v>
      </c>
      <c r="BW29" s="87">
        <f>IFERROR(VLOOKUP(C:C,[1]!Table1[#Data],2,0),BV29)</f>
        <v>0.79</v>
      </c>
      <c r="BX29" s="87">
        <f>IFERROR(VLOOKUP(D:D,[1]!Table1[#Data],2,0),BW29)</f>
        <v>0.79</v>
      </c>
      <c r="BY29" s="87">
        <f>IFERROR(VLOOKUP(E:E,[1]!Table1[#Data],2,0),BX29)</f>
        <v>0.79</v>
      </c>
      <c r="BZ29" s="87">
        <f>IFERROR(VLOOKUP(F:F,[1]!Table1[#Data],2,0),BY29)</f>
        <v>0.79</v>
      </c>
      <c r="CA29" s="87">
        <f>IFERROR(VLOOKUP(G:G,[1]!Table1[#Data],2,0),BZ29)</f>
        <v>0.79</v>
      </c>
    </row>
    <row r="30" spans="1:79" x14ac:dyDescent="0.3">
      <c r="A30" t="s">
        <v>40</v>
      </c>
      <c r="B30">
        <v>0.53</v>
      </c>
      <c r="C30">
        <v>0.53</v>
      </c>
      <c r="D30">
        <v>0.53</v>
      </c>
      <c r="E30">
        <v>0.53</v>
      </c>
      <c r="F30">
        <v>0.53</v>
      </c>
      <c r="G30">
        <v>0.53</v>
      </c>
      <c r="H30">
        <v>0.53</v>
      </c>
      <c r="I30">
        <v>0.55000000000000004</v>
      </c>
      <c r="J30">
        <v>0.55000000000000004</v>
      </c>
      <c r="K30">
        <v>0.55000000000000004</v>
      </c>
      <c r="L30">
        <v>0.55000000000000004</v>
      </c>
      <c r="M30">
        <v>0.55000000000000004</v>
      </c>
      <c r="N30">
        <v>0.55000000000000004</v>
      </c>
      <c r="O30">
        <v>0.55000000000000004</v>
      </c>
      <c r="P30">
        <v>0.55000000000000004</v>
      </c>
      <c r="Q30">
        <v>0.55000000000000004</v>
      </c>
      <c r="R30">
        <v>0.55000000000000004</v>
      </c>
      <c r="S30">
        <v>0.55000000000000004</v>
      </c>
      <c r="T30">
        <v>0.55000000000000004</v>
      </c>
      <c r="U30">
        <v>0.55000000000000004</v>
      </c>
      <c r="V30">
        <v>0.55000000000000004</v>
      </c>
      <c r="W30">
        <v>0.55000000000000004</v>
      </c>
      <c r="X30">
        <v>0.55000000000000004</v>
      </c>
      <c r="Y30">
        <v>0.63</v>
      </c>
      <c r="Z30">
        <v>0.63</v>
      </c>
      <c r="AA30">
        <v>0.63</v>
      </c>
      <c r="AB30">
        <v>0.63</v>
      </c>
      <c r="AC30">
        <v>0.63</v>
      </c>
      <c r="AD30">
        <v>0.63</v>
      </c>
      <c r="AE30">
        <v>0.59</v>
      </c>
      <c r="AF30">
        <v>0.63</v>
      </c>
      <c r="AG30">
        <v>0.65</v>
      </c>
      <c r="AH30">
        <f t="shared" si="65"/>
        <v>0.65</v>
      </c>
      <c r="AI30">
        <f t="shared" si="66"/>
        <v>0.65</v>
      </c>
      <c r="AJ30">
        <f t="shared" si="20"/>
        <v>0.65</v>
      </c>
      <c r="AK30">
        <f t="shared" si="48"/>
        <v>0.65</v>
      </c>
      <c r="AL30">
        <f t="shared" ref="AL30:AL32" si="79">AK30</f>
        <v>0.65</v>
      </c>
      <c r="AM30">
        <f t="shared" si="53"/>
        <v>0.65</v>
      </c>
      <c r="AN30">
        <f t="shared" si="22"/>
        <v>0.65</v>
      </c>
      <c r="AO30">
        <v>0.69</v>
      </c>
      <c r="AP30">
        <f t="shared" si="24"/>
        <v>0.69</v>
      </c>
      <c r="AQ30">
        <f t="shared" si="63"/>
        <v>0.69</v>
      </c>
      <c r="AR30">
        <f t="shared" si="77"/>
        <v>0.69</v>
      </c>
      <c r="AS30">
        <f t="shared" ref="AS30:AS47" si="80">AR30</f>
        <v>0.69</v>
      </c>
      <c r="AT30">
        <f t="shared" si="5"/>
        <v>0.69</v>
      </c>
      <c r="AU30">
        <f t="shared" si="6"/>
        <v>0.69</v>
      </c>
      <c r="AV30">
        <f t="shared" si="75"/>
        <v>0.69</v>
      </c>
      <c r="AW30">
        <f t="shared" si="58"/>
        <v>0.69</v>
      </c>
      <c r="AX30">
        <f t="shared" ref="AX30:AX34" si="81">AW30</f>
        <v>0.69</v>
      </c>
      <c r="AY30">
        <v>0.72</v>
      </c>
      <c r="AZ30">
        <f t="shared" si="69"/>
        <v>0.72</v>
      </c>
      <c r="BA30">
        <v>0.77</v>
      </c>
      <c r="BB30">
        <f t="shared" si="78"/>
        <v>0.77</v>
      </c>
      <c r="BC30">
        <f t="shared" si="14"/>
        <v>0.77</v>
      </c>
      <c r="BD30">
        <f t="shared" si="41"/>
        <v>0.77</v>
      </c>
      <c r="BE30">
        <f t="shared" si="25"/>
        <v>0.77</v>
      </c>
      <c r="BF30">
        <f t="shared" si="26"/>
        <v>0.77</v>
      </c>
      <c r="BG30">
        <f t="shared" si="27"/>
        <v>0.77</v>
      </c>
      <c r="BH30">
        <f t="shared" si="28"/>
        <v>0.77</v>
      </c>
      <c r="BI30">
        <f t="shared" si="59"/>
        <v>0.77</v>
      </c>
      <c r="BJ30">
        <f t="shared" si="30"/>
        <v>0.77</v>
      </c>
      <c r="BK30">
        <f t="shared" si="31"/>
        <v>0.77</v>
      </c>
      <c r="BL30">
        <f t="shared" si="32"/>
        <v>0.77</v>
      </c>
      <c r="BM30">
        <f t="shared" si="33"/>
        <v>0.77</v>
      </c>
      <c r="BN30">
        <f t="shared" si="34"/>
        <v>0.77</v>
      </c>
      <c r="BO30">
        <f t="shared" si="35"/>
        <v>0.77</v>
      </c>
      <c r="BP30">
        <f t="shared" si="36"/>
        <v>0.77</v>
      </c>
      <c r="BQ30">
        <f t="shared" si="37"/>
        <v>0.77</v>
      </c>
      <c r="BR30">
        <f t="shared" si="38"/>
        <v>0.77</v>
      </c>
      <c r="BS30">
        <v>0.79</v>
      </c>
      <c r="BT30" s="87">
        <v>0.79</v>
      </c>
      <c r="BU30" s="87">
        <f>IFERROR(VLOOKUP(A:A,[1]!Table1[#Data],2,0),BT30)</f>
        <v>0.79</v>
      </c>
      <c r="BV30" s="87">
        <f>IFERROR(VLOOKUP(B:B,[1]!Table1[#Data],2,0),BU30)</f>
        <v>0.79</v>
      </c>
      <c r="BW30" s="87">
        <f>IFERROR(VLOOKUP(C:C,[1]!Table1[#Data],2,0),BV30)</f>
        <v>0.79</v>
      </c>
      <c r="BX30" s="87">
        <f>IFERROR(VLOOKUP(D:D,[1]!Table1[#Data],2,0),BW30)</f>
        <v>0.79</v>
      </c>
      <c r="BY30" s="87">
        <f>IFERROR(VLOOKUP(E:E,[1]!Table1[#Data],2,0),BX30)</f>
        <v>0.79</v>
      </c>
      <c r="BZ30" s="87">
        <f>IFERROR(VLOOKUP(F:F,[1]!Table1[#Data],2,0),BY30)</f>
        <v>0.79</v>
      </c>
      <c r="CA30" s="87">
        <f>IFERROR(VLOOKUP(G:G,[1]!Table1[#Data],2,0),BZ30)</f>
        <v>0.79</v>
      </c>
    </row>
    <row r="31" spans="1:79" x14ac:dyDescent="0.3">
      <c r="A31" t="s">
        <v>41</v>
      </c>
      <c r="B31">
        <v>0.49</v>
      </c>
      <c r="C31">
        <v>0.49</v>
      </c>
      <c r="D31">
        <v>0.49</v>
      </c>
      <c r="E31">
        <v>0.49</v>
      </c>
      <c r="F31">
        <v>0.49</v>
      </c>
      <c r="G31">
        <v>0.49</v>
      </c>
      <c r="H31">
        <v>0.49</v>
      </c>
      <c r="I31">
        <v>0.51</v>
      </c>
      <c r="J31">
        <v>0.51</v>
      </c>
      <c r="K31">
        <v>0.51</v>
      </c>
      <c r="L31">
        <v>0.51</v>
      </c>
      <c r="M31">
        <v>0.51</v>
      </c>
      <c r="N31">
        <v>0.51</v>
      </c>
      <c r="O31">
        <v>0.51</v>
      </c>
      <c r="P31">
        <v>0.51</v>
      </c>
      <c r="Q31">
        <v>0.51</v>
      </c>
      <c r="R31">
        <v>0.51</v>
      </c>
      <c r="S31">
        <v>0.51</v>
      </c>
      <c r="T31">
        <v>0.56999999999999995</v>
      </c>
      <c r="U31">
        <v>0.56999999999999995</v>
      </c>
      <c r="V31">
        <v>0.56999999999999995</v>
      </c>
      <c r="W31">
        <v>0.56999999999999995</v>
      </c>
      <c r="X31">
        <v>0.56999999999999995</v>
      </c>
      <c r="Y31">
        <v>0.56999999999999995</v>
      </c>
      <c r="Z31">
        <v>0.56999999999999995</v>
      </c>
      <c r="AA31">
        <v>0.56999999999999995</v>
      </c>
      <c r="AB31">
        <v>0.56999999999999995</v>
      </c>
      <c r="AC31">
        <v>0.56999999999999995</v>
      </c>
      <c r="AD31">
        <v>0.56999999999999995</v>
      </c>
      <c r="AE31">
        <v>0.62</v>
      </c>
      <c r="AF31">
        <v>0.62</v>
      </c>
      <c r="AG31">
        <v>0.62</v>
      </c>
      <c r="AH31">
        <f t="shared" si="65"/>
        <v>0.62</v>
      </c>
      <c r="AI31">
        <f t="shared" si="66"/>
        <v>0.62</v>
      </c>
      <c r="AJ31">
        <f t="shared" si="20"/>
        <v>0.62</v>
      </c>
      <c r="AK31">
        <f t="shared" si="48"/>
        <v>0.62</v>
      </c>
      <c r="AL31">
        <f t="shared" si="79"/>
        <v>0.62</v>
      </c>
      <c r="AM31">
        <f t="shared" si="53"/>
        <v>0.62</v>
      </c>
      <c r="AN31">
        <f t="shared" si="22"/>
        <v>0.62</v>
      </c>
      <c r="AO31">
        <f t="shared" ref="AO31:AO32" si="82">AN31</f>
        <v>0.62</v>
      </c>
      <c r="AP31">
        <v>0.65</v>
      </c>
      <c r="AQ31">
        <f t="shared" si="63"/>
        <v>0.65</v>
      </c>
      <c r="AR31">
        <f t="shared" si="77"/>
        <v>0.65</v>
      </c>
      <c r="AS31">
        <f t="shared" si="80"/>
        <v>0.65</v>
      </c>
      <c r="AT31">
        <f t="shared" si="5"/>
        <v>0.65</v>
      </c>
      <c r="AU31">
        <f t="shared" si="6"/>
        <v>0.65</v>
      </c>
      <c r="AV31">
        <f t="shared" si="75"/>
        <v>0.65</v>
      </c>
      <c r="AW31">
        <f t="shared" si="58"/>
        <v>0.65</v>
      </c>
      <c r="AX31">
        <f t="shared" si="81"/>
        <v>0.65</v>
      </c>
      <c r="AY31">
        <f t="shared" ref="AY31:AY41" si="83">AX31</f>
        <v>0.65</v>
      </c>
      <c r="AZ31">
        <v>0.69</v>
      </c>
      <c r="BA31">
        <v>0.79</v>
      </c>
      <c r="BB31">
        <f t="shared" si="78"/>
        <v>0.79</v>
      </c>
      <c r="BC31">
        <f t="shared" si="14"/>
        <v>0.79</v>
      </c>
      <c r="BD31">
        <f t="shared" si="41"/>
        <v>0.79</v>
      </c>
      <c r="BE31">
        <f t="shared" si="25"/>
        <v>0.79</v>
      </c>
      <c r="BF31">
        <f t="shared" si="26"/>
        <v>0.79</v>
      </c>
      <c r="BG31">
        <f t="shared" si="27"/>
        <v>0.79</v>
      </c>
      <c r="BH31">
        <f t="shared" si="28"/>
        <v>0.79</v>
      </c>
      <c r="BI31">
        <f t="shared" si="59"/>
        <v>0.79</v>
      </c>
      <c r="BJ31">
        <f t="shared" si="30"/>
        <v>0.79</v>
      </c>
      <c r="BK31">
        <f t="shared" si="31"/>
        <v>0.79</v>
      </c>
      <c r="BL31">
        <f t="shared" si="32"/>
        <v>0.79</v>
      </c>
      <c r="BM31">
        <f t="shared" si="33"/>
        <v>0.79</v>
      </c>
      <c r="BN31">
        <f t="shared" si="34"/>
        <v>0.79</v>
      </c>
      <c r="BO31">
        <f t="shared" si="35"/>
        <v>0.79</v>
      </c>
      <c r="BP31">
        <f t="shared" si="36"/>
        <v>0.79</v>
      </c>
      <c r="BQ31">
        <f t="shared" si="37"/>
        <v>0.79</v>
      </c>
      <c r="BR31">
        <f t="shared" si="38"/>
        <v>0.79</v>
      </c>
      <c r="BS31">
        <v>0.79</v>
      </c>
      <c r="BT31" s="87">
        <v>0.79</v>
      </c>
      <c r="BU31" s="87">
        <f>IFERROR(VLOOKUP(A:A,[1]!Table1[#Data],2,0),BT31)</f>
        <v>0.79</v>
      </c>
      <c r="BV31" s="87">
        <f>IFERROR(VLOOKUP(B:B,[1]!Table1[#Data],2,0),BU31)</f>
        <v>0.79</v>
      </c>
      <c r="BW31" s="87">
        <f>IFERROR(VLOOKUP(C:C,[1]!Table1[#Data],2,0),BV31)</f>
        <v>0.79</v>
      </c>
      <c r="BX31" s="87">
        <f>IFERROR(VLOOKUP(D:D,[1]!Table1[#Data],2,0),BW31)</f>
        <v>0.79</v>
      </c>
      <c r="BY31" s="87">
        <f>IFERROR(VLOOKUP(E:E,[1]!Table1[#Data],2,0),BX31)</f>
        <v>0.79</v>
      </c>
      <c r="BZ31" s="87">
        <f>IFERROR(VLOOKUP(F:F,[1]!Table1[#Data],2,0),BY31)</f>
        <v>0.79</v>
      </c>
      <c r="CA31" s="87">
        <f>IFERROR(VLOOKUP(G:G,[1]!Table1[#Data],2,0),BZ31)</f>
        <v>0.79</v>
      </c>
    </row>
    <row r="32" spans="1:79" x14ac:dyDescent="0.3">
      <c r="A32" t="s">
        <v>42</v>
      </c>
      <c r="B32">
        <v>0.56999999999999995</v>
      </c>
      <c r="C32">
        <v>0.56999999999999995</v>
      </c>
      <c r="D32">
        <v>0.56999999999999995</v>
      </c>
      <c r="E32">
        <v>0.56999999999999995</v>
      </c>
      <c r="F32">
        <v>0.56999999999999995</v>
      </c>
      <c r="G32">
        <v>0.56999999999999995</v>
      </c>
      <c r="H32">
        <v>0.56999999999999995</v>
      </c>
      <c r="I32">
        <v>0.56999999999999995</v>
      </c>
      <c r="J32">
        <v>0.56999999999999995</v>
      </c>
      <c r="K32">
        <v>0.56999999999999995</v>
      </c>
      <c r="L32">
        <v>0.56999999999999995</v>
      </c>
      <c r="M32">
        <v>0.56999999999999995</v>
      </c>
      <c r="N32">
        <v>0.56999999999999995</v>
      </c>
      <c r="O32">
        <v>0.56999999999999995</v>
      </c>
      <c r="P32">
        <v>0.56999999999999995</v>
      </c>
      <c r="Q32">
        <v>0.56999999999999995</v>
      </c>
      <c r="R32">
        <v>0.56999999999999995</v>
      </c>
      <c r="S32">
        <v>0.56999999999999995</v>
      </c>
      <c r="T32">
        <v>0.56999999999999995</v>
      </c>
      <c r="U32">
        <v>0.56999999999999995</v>
      </c>
      <c r="V32">
        <v>0.56999999999999995</v>
      </c>
      <c r="W32">
        <v>0.56999999999999995</v>
      </c>
      <c r="X32">
        <v>0.56999999999999995</v>
      </c>
      <c r="Y32">
        <v>0.56999999999999995</v>
      </c>
      <c r="Z32">
        <v>0.56999999999999995</v>
      </c>
      <c r="AA32">
        <v>0.56999999999999995</v>
      </c>
      <c r="AB32">
        <v>0.56999999999999995</v>
      </c>
      <c r="AC32">
        <v>0.56999999999999995</v>
      </c>
      <c r="AD32">
        <v>0.56999999999999995</v>
      </c>
      <c r="AE32">
        <v>0.56999999999999995</v>
      </c>
      <c r="AF32">
        <v>0.56999999999999995</v>
      </c>
      <c r="AG32">
        <v>0.56999999999999995</v>
      </c>
      <c r="AH32">
        <f t="shared" si="65"/>
        <v>0.56999999999999995</v>
      </c>
      <c r="AI32">
        <f t="shared" si="66"/>
        <v>0.56999999999999995</v>
      </c>
      <c r="AJ32">
        <f t="shared" si="20"/>
        <v>0.56999999999999995</v>
      </c>
      <c r="AK32">
        <f t="shared" si="48"/>
        <v>0.56999999999999995</v>
      </c>
      <c r="AL32">
        <f t="shared" si="79"/>
        <v>0.56999999999999995</v>
      </c>
      <c r="AM32">
        <f t="shared" si="53"/>
        <v>0.56999999999999995</v>
      </c>
      <c r="AN32">
        <f t="shared" si="22"/>
        <v>0.56999999999999995</v>
      </c>
      <c r="AO32">
        <f t="shared" si="82"/>
        <v>0.56999999999999995</v>
      </c>
      <c r="AP32">
        <f t="shared" ref="AP32:AP51" si="84">AO32</f>
        <v>0.56999999999999995</v>
      </c>
      <c r="AQ32">
        <f t="shared" si="63"/>
        <v>0.56999999999999995</v>
      </c>
      <c r="AR32">
        <f t="shared" si="77"/>
        <v>0.56999999999999995</v>
      </c>
      <c r="AS32">
        <f t="shared" si="80"/>
        <v>0.56999999999999995</v>
      </c>
      <c r="AT32">
        <f t="shared" si="5"/>
        <v>0.56999999999999995</v>
      </c>
      <c r="AU32">
        <v>0.75</v>
      </c>
      <c r="AV32">
        <f t="shared" si="75"/>
        <v>0.75</v>
      </c>
      <c r="AW32">
        <f t="shared" si="58"/>
        <v>0.75</v>
      </c>
      <c r="AX32">
        <f t="shared" si="81"/>
        <v>0.75</v>
      </c>
      <c r="AY32">
        <f t="shared" si="83"/>
        <v>0.75</v>
      </c>
      <c r="AZ32">
        <v>0.82</v>
      </c>
      <c r="BA32">
        <v>0.93</v>
      </c>
      <c r="BB32">
        <f t="shared" si="78"/>
        <v>0.93</v>
      </c>
      <c r="BC32">
        <f t="shared" si="14"/>
        <v>0.93</v>
      </c>
      <c r="BD32">
        <f t="shared" si="41"/>
        <v>0.93</v>
      </c>
      <c r="BE32">
        <f t="shared" si="25"/>
        <v>0.93</v>
      </c>
      <c r="BF32">
        <f t="shared" si="26"/>
        <v>0.93</v>
      </c>
      <c r="BG32">
        <f t="shared" si="27"/>
        <v>0.93</v>
      </c>
      <c r="BH32">
        <f t="shared" si="28"/>
        <v>0.93</v>
      </c>
      <c r="BI32">
        <f t="shared" si="59"/>
        <v>0.93</v>
      </c>
      <c r="BJ32">
        <f t="shared" si="30"/>
        <v>0.93</v>
      </c>
      <c r="BK32">
        <f t="shared" si="31"/>
        <v>0.93</v>
      </c>
      <c r="BL32">
        <f t="shared" si="32"/>
        <v>0.93</v>
      </c>
      <c r="BM32">
        <v>0.89</v>
      </c>
      <c r="BN32">
        <f t="shared" si="34"/>
        <v>0.89</v>
      </c>
      <c r="BO32">
        <f t="shared" si="35"/>
        <v>0.89</v>
      </c>
      <c r="BP32">
        <f t="shared" si="36"/>
        <v>0.89</v>
      </c>
      <c r="BQ32">
        <f t="shared" si="37"/>
        <v>0.89</v>
      </c>
      <c r="BR32">
        <f t="shared" si="38"/>
        <v>0.89</v>
      </c>
      <c r="BS32">
        <v>0.89</v>
      </c>
      <c r="BT32" s="87">
        <v>0.89</v>
      </c>
      <c r="BU32" s="87">
        <f>IFERROR(VLOOKUP(A:A,[1]!Table1[#Data],2,0),BT32)</f>
        <v>0.89</v>
      </c>
      <c r="BV32" s="87">
        <f>IFERROR(VLOOKUP(B:B,[1]!Table1[#Data],2,0),BU32)</f>
        <v>0.89</v>
      </c>
      <c r="BW32" s="87">
        <f>IFERROR(VLOOKUP(C:C,[1]!Table1[#Data],2,0),BV32)</f>
        <v>0.89</v>
      </c>
      <c r="BX32" s="87">
        <f>IFERROR(VLOOKUP(D:D,[1]!Table1[#Data],2,0),BW32)</f>
        <v>0.89</v>
      </c>
      <c r="BY32" s="87">
        <f>IFERROR(VLOOKUP(E:E,[1]!Table1[#Data],2,0),BX32)</f>
        <v>0.89</v>
      </c>
      <c r="BZ32" s="87">
        <f>IFERROR(VLOOKUP(F:F,[1]!Table1[#Data],2,0),BY32)</f>
        <v>0.89</v>
      </c>
      <c r="CA32" s="87">
        <f>IFERROR(VLOOKUP(G:G,[1]!Table1[#Data],2,0),BZ32)</f>
        <v>0.89</v>
      </c>
    </row>
    <row r="33" spans="1:79" x14ac:dyDescent="0.3">
      <c r="A33" t="s">
        <v>43</v>
      </c>
      <c r="B33">
        <v>0.55000000000000004</v>
      </c>
      <c r="C33">
        <v>0.55000000000000004</v>
      </c>
      <c r="D33">
        <v>0.55000000000000004</v>
      </c>
      <c r="E33">
        <v>0.55000000000000004</v>
      </c>
      <c r="F33">
        <v>0.55000000000000004</v>
      </c>
      <c r="G33">
        <v>0.55000000000000004</v>
      </c>
      <c r="H33">
        <v>0.55000000000000004</v>
      </c>
      <c r="I33">
        <v>0.55000000000000004</v>
      </c>
      <c r="J33">
        <v>0.55000000000000004</v>
      </c>
      <c r="K33">
        <v>0.55000000000000004</v>
      </c>
      <c r="L33">
        <v>0.55000000000000004</v>
      </c>
      <c r="M33">
        <v>0.59</v>
      </c>
      <c r="N33">
        <v>0.59</v>
      </c>
      <c r="O33">
        <v>0.59</v>
      </c>
      <c r="P33">
        <v>0.59</v>
      </c>
      <c r="Q33">
        <v>0.59</v>
      </c>
      <c r="R33">
        <v>0.59</v>
      </c>
      <c r="S33">
        <v>0.61</v>
      </c>
      <c r="T33">
        <v>0.61</v>
      </c>
      <c r="U33">
        <v>0.61</v>
      </c>
      <c r="V33">
        <v>0.63</v>
      </c>
      <c r="W33">
        <v>0.63</v>
      </c>
      <c r="X33">
        <v>0.65</v>
      </c>
      <c r="Y33">
        <v>0.69</v>
      </c>
      <c r="Z33">
        <v>0.69</v>
      </c>
      <c r="AA33">
        <v>0.69</v>
      </c>
      <c r="AB33">
        <v>0.69</v>
      </c>
      <c r="AC33">
        <v>0.69</v>
      </c>
      <c r="AD33">
        <v>0.69</v>
      </c>
      <c r="AE33">
        <v>0.69</v>
      </c>
      <c r="AF33">
        <v>0.69</v>
      </c>
      <c r="AG33">
        <v>0.69</v>
      </c>
      <c r="AH33">
        <f t="shared" si="65"/>
        <v>0.69</v>
      </c>
      <c r="AI33">
        <f t="shared" si="66"/>
        <v>0.69</v>
      </c>
      <c r="AJ33">
        <f t="shared" si="20"/>
        <v>0.69</v>
      </c>
      <c r="AK33">
        <f t="shared" si="48"/>
        <v>0.69</v>
      </c>
      <c r="AL33">
        <v>0.75</v>
      </c>
      <c r="AM33">
        <f t="shared" si="53"/>
        <v>0.75</v>
      </c>
      <c r="AN33">
        <f t="shared" si="22"/>
        <v>0.75</v>
      </c>
      <c r="AO33">
        <v>0.79</v>
      </c>
      <c r="AP33">
        <f t="shared" si="84"/>
        <v>0.79</v>
      </c>
      <c r="AQ33">
        <f t="shared" si="63"/>
        <v>0.79</v>
      </c>
      <c r="AR33">
        <f t="shared" si="77"/>
        <v>0.79</v>
      </c>
      <c r="AS33">
        <f t="shared" si="80"/>
        <v>0.79</v>
      </c>
      <c r="AT33">
        <f t="shared" si="5"/>
        <v>0.79</v>
      </c>
      <c r="AU33">
        <f t="shared" ref="AU33:AU38" si="85">AT33</f>
        <v>0.79</v>
      </c>
      <c r="AV33">
        <f t="shared" si="75"/>
        <v>0.79</v>
      </c>
      <c r="AW33">
        <v>0.85</v>
      </c>
      <c r="AX33">
        <f t="shared" si="81"/>
        <v>0.85</v>
      </c>
      <c r="AY33">
        <f t="shared" si="83"/>
        <v>0.85</v>
      </c>
      <c r="AZ33">
        <v>0.89</v>
      </c>
      <c r="BA33">
        <f t="shared" ref="BA33:BA34" si="86">AZ33</f>
        <v>0.89</v>
      </c>
      <c r="BB33">
        <f t="shared" si="78"/>
        <v>0.89</v>
      </c>
      <c r="BC33">
        <f t="shared" si="14"/>
        <v>0.89</v>
      </c>
      <c r="BD33">
        <f t="shared" si="41"/>
        <v>0.89</v>
      </c>
      <c r="BE33">
        <f t="shared" si="25"/>
        <v>0.89</v>
      </c>
      <c r="BF33">
        <f t="shared" si="26"/>
        <v>0.89</v>
      </c>
      <c r="BG33">
        <f t="shared" si="27"/>
        <v>0.89</v>
      </c>
      <c r="BH33">
        <f t="shared" si="28"/>
        <v>0.89</v>
      </c>
      <c r="BI33">
        <f t="shared" si="59"/>
        <v>0.89</v>
      </c>
      <c r="BJ33">
        <f t="shared" si="30"/>
        <v>0.89</v>
      </c>
      <c r="BK33">
        <f t="shared" si="31"/>
        <v>0.89</v>
      </c>
      <c r="BL33">
        <f t="shared" si="32"/>
        <v>0.89</v>
      </c>
      <c r="BM33">
        <f t="shared" si="33"/>
        <v>0.89</v>
      </c>
      <c r="BN33">
        <f t="shared" si="34"/>
        <v>0.89</v>
      </c>
      <c r="BO33">
        <f t="shared" si="35"/>
        <v>0.89</v>
      </c>
      <c r="BP33">
        <f t="shared" si="36"/>
        <v>0.89</v>
      </c>
      <c r="BQ33">
        <f t="shared" si="37"/>
        <v>0.89</v>
      </c>
      <c r="BR33">
        <f t="shared" si="38"/>
        <v>0.89</v>
      </c>
      <c r="BS33">
        <v>0.89</v>
      </c>
      <c r="BT33" s="87">
        <v>0.89</v>
      </c>
      <c r="BU33" s="87">
        <f>IFERROR(VLOOKUP(A:A,[1]!Table1[#Data],2,0),BT33)</f>
        <v>0.89</v>
      </c>
      <c r="BV33" s="87">
        <f>IFERROR(VLOOKUP(B:B,[1]!Table1[#Data],2,0),BU33)</f>
        <v>0.89</v>
      </c>
      <c r="BW33" s="87">
        <f>IFERROR(VLOOKUP(C:C,[1]!Table1[#Data],2,0),BV33)</f>
        <v>0.89</v>
      </c>
      <c r="BX33" s="87">
        <f>IFERROR(VLOOKUP(D:D,[1]!Table1[#Data],2,0),BW33)</f>
        <v>0.89</v>
      </c>
      <c r="BY33" s="87">
        <f>IFERROR(VLOOKUP(E:E,[1]!Table1[#Data],2,0),BX33)</f>
        <v>0.89</v>
      </c>
      <c r="BZ33" s="87">
        <f>IFERROR(VLOOKUP(F:F,[1]!Table1[#Data],2,0),BY33)</f>
        <v>0.89</v>
      </c>
      <c r="CA33" s="87">
        <f>IFERROR(VLOOKUP(G:G,[1]!Table1[#Data],2,0),BZ33)</f>
        <v>0.89</v>
      </c>
    </row>
    <row r="34" spans="1:79" x14ac:dyDescent="0.3">
      <c r="A34" t="s">
        <v>44</v>
      </c>
      <c r="B34">
        <v>0.53</v>
      </c>
      <c r="C34">
        <v>0.53</v>
      </c>
      <c r="D34">
        <v>0.53</v>
      </c>
      <c r="E34">
        <v>0.53</v>
      </c>
      <c r="F34">
        <v>0.53</v>
      </c>
      <c r="G34">
        <v>0.53</v>
      </c>
      <c r="H34">
        <v>0.53</v>
      </c>
      <c r="I34">
        <v>0.53</v>
      </c>
      <c r="J34">
        <v>0.53</v>
      </c>
      <c r="K34">
        <v>0.53</v>
      </c>
      <c r="L34">
        <v>0.53</v>
      </c>
      <c r="M34">
        <v>0.53</v>
      </c>
      <c r="N34">
        <v>0.53</v>
      </c>
      <c r="O34">
        <v>0.53</v>
      </c>
      <c r="P34">
        <v>0.53</v>
      </c>
      <c r="Q34">
        <v>0.53</v>
      </c>
      <c r="R34">
        <v>0.53</v>
      </c>
      <c r="S34">
        <v>0.53</v>
      </c>
      <c r="T34">
        <v>0.53</v>
      </c>
      <c r="U34">
        <v>0.53</v>
      </c>
      <c r="V34">
        <v>0.53</v>
      </c>
      <c r="W34">
        <v>0.53</v>
      </c>
      <c r="X34">
        <v>0.53</v>
      </c>
      <c r="Y34">
        <v>0.53</v>
      </c>
      <c r="Z34">
        <v>0.53</v>
      </c>
      <c r="AA34">
        <v>0.53</v>
      </c>
      <c r="AB34">
        <v>0.53</v>
      </c>
      <c r="AC34">
        <v>0.53</v>
      </c>
      <c r="AD34">
        <v>0.53</v>
      </c>
      <c r="AE34">
        <v>0.53</v>
      </c>
      <c r="AF34">
        <v>0.53</v>
      </c>
      <c r="AG34">
        <v>0.53</v>
      </c>
      <c r="AH34">
        <f t="shared" si="65"/>
        <v>0.53</v>
      </c>
      <c r="AI34">
        <f t="shared" si="66"/>
        <v>0.53</v>
      </c>
      <c r="AJ34">
        <f t="shared" si="20"/>
        <v>0.53</v>
      </c>
      <c r="AK34">
        <f t="shared" si="48"/>
        <v>0.53</v>
      </c>
      <c r="AL34">
        <f t="shared" ref="AL34:AL58" si="87">AK34</f>
        <v>0.53</v>
      </c>
      <c r="AM34">
        <f t="shared" si="53"/>
        <v>0.53</v>
      </c>
      <c r="AN34">
        <f t="shared" si="22"/>
        <v>0.53</v>
      </c>
      <c r="AO34">
        <f t="shared" ref="AO34" si="88">AN34</f>
        <v>0.53</v>
      </c>
      <c r="AP34">
        <f t="shared" si="84"/>
        <v>0.53</v>
      </c>
      <c r="AQ34">
        <f t="shared" si="63"/>
        <v>0.53</v>
      </c>
      <c r="AR34">
        <f t="shared" si="77"/>
        <v>0.53</v>
      </c>
      <c r="AS34">
        <f t="shared" si="80"/>
        <v>0.53</v>
      </c>
      <c r="AT34">
        <f t="shared" si="5"/>
        <v>0.53</v>
      </c>
      <c r="AU34">
        <f t="shared" si="85"/>
        <v>0.53</v>
      </c>
      <c r="AV34">
        <f t="shared" si="75"/>
        <v>0.53</v>
      </c>
      <c r="AW34">
        <f t="shared" ref="AW34:AW42" si="89">AV34</f>
        <v>0.53</v>
      </c>
      <c r="AX34">
        <f t="shared" si="81"/>
        <v>0.53</v>
      </c>
      <c r="AY34">
        <f t="shared" si="83"/>
        <v>0.53</v>
      </c>
      <c r="AZ34">
        <f t="shared" ref="AZ34" si="90">AY34</f>
        <v>0.53</v>
      </c>
      <c r="BA34">
        <f t="shared" si="86"/>
        <v>0.53</v>
      </c>
      <c r="BB34">
        <f t="shared" si="78"/>
        <v>0.53</v>
      </c>
      <c r="BC34">
        <f t="shared" si="14"/>
        <v>0.53</v>
      </c>
      <c r="BD34">
        <f t="shared" si="41"/>
        <v>0.53</v>
      </c>
      <c r="BE34">
        <f t="shared" si="25"/>
        <v>0.53</v>
      </c>
      <c r="BF34">
        <f t="shared" si="26"/>
        <v>0.53</v>
      </c>
      <c r="BG34">
        <f t="shared" si="27"/>
        <v>0.53</v>
      </c>
      <c r="BH34">
        <f t="shared" si="28"/>
        <v>0.53</v>
      </c>
      <c r="BI34">
        <f t="shared" si="59"/>
        <v>0.53</v>
      </c>
      <c r="BJ34">
        <f t="shared" si="30"/>
        <v>0.53</v>
      </c>
      <c r="BK34">
        <f t="shared" si="31"/>
        <v>0.53</v>
      </c>
      <c r="BL34">
        <f t="shared" si="32"/>
        <v>0.53</v>
      </c>
      <c r="BM34">
        <f t="shared" si="33"/>
        <v>0.53</v>
      </c>
      <c r="BN34">
        <f t="shared" si="34"/>
        <v>0.53</v>
      </c>
      <c r="BO34">
        <f t="shared" si="35"/>
        <v>0.53</v>
      </c>
      <c r="BP34">
        <f t="shared" si="36"/>
        <v>0.53</v>
      </c>
      <c r="BQ34">
        <f t="shared" si="37"/>
        <v>0.53</v>
      </c>
      <c r="BR34">
        <f t="shared" si="38"/>
        <v>0.53</v>
      </c>
      <c r="BS34">
        <f>BR34</f>
        <v>0.53</v>
      </c>
      <c r="BT34" s="87">
        <v>0.53</v>
      </c>
      <c r="BU34" s="87">
        <f>IFERROR(VLOOKUP(A:A,[1]!Table1[#Data],2,0),BT34)</f>
        <v>0.53</v>
      </c>
      <c r="BV34" s="87">
        <f>IFERROR(VLOOKUP(B:B,[1]!Table1[#Data],2,0),BU34)</f>
        <v>0.53</v>
      </c>
      <c r="BW34" s="87">
        <f>IFERROR(VLOOKUP(C:C,[1]!Table1[#Data],2,0),BV34)</f>
        <v>0.53</v>
      </c>
      <c r="BX34" s="87">
        <f>IFERROR(VLOOKUP(D:D,[1]!Table1[#Data],2,0),BW34)</f>
        <v>0.53</v>
      </c>
      <c r="BY34" s="87">
        <f>IFERROR(VLOOKUP(E:E,[1]!Table1[#Data],2,0),BX34)</f>
        <v>0.53</v>
      </c>
      <c r="BZ34" s="87">
        <f>IFERROR(VLOOKUP(F:F,[1]!Table1[#Data],2,0),BY34)</f>
        <v>0.53</v>
      </c>
      <c r="CA34" s="87">
        <f>IFERROR(VLOOKUP(G:G,[1]!Table1[#Data],2,0),BZ34)</f>
        <v>0.53</v>
      </c>
    </row>
    <row r="35" spans="1:79" x14ac:dyDescent="0.3">
      <c r="A35" t="s">
        <v>45</v>
      </c>
      <c r="B35">
        <v>0.55000000000000004</v>
      </c>
      <c r="C35">
        <v>0.55000000000000004</v>
      </c>
      <c r="D35">
        <v>0.55000000000000004</v>
      </c>
      <c r="E35">
        <v>0.55000000000000004</v>
      </c>
      <c r="F35">
        <v>0.55000000000000004</v>
      </c>
      <c r="G35">
        <v>0.55000000000000004</v>
      </c>
      <c r="H35">
        <v>0.55000000000000004</v>
      </c>
      <c r="I35">
        <v>0.55000000000000004</v>
      </c>
      <c r="J35">
        <v>0.55000000000000004</v>
      </c>
      <c r="K35">
        <v>0.55000000000000004</v>
      </c>
      <c r="L35">
        <v>0.55000000000000004</v>
      </c>
      <c r="M35">
        <v>0.55000000000000004</v>
      </c>
      <c r="N35">
        <v>0.6</v>
      </c>
      <c r="O35">
        <v>0.6</v>
      </c>
      <c r="P35">
        <v>0.6</v>
      </c>
      <c r="Q35">
        <v>0.6</v>
      </c>
      <c r="R35">
        <v>0.6</v>
      </c>
      <c r="S35">
        <v>0.6</v>
      </c>
      <c r="T35">
        <v>0.6</v>
      </c>
      <c r="U35">
        <v>0.6</v>
      </c>
      <c r="V35">
        <v>0.6</v>
      </c>
      <c r="W35">
        <v>0.6</v>
      </c>
      <c r="X35">
        <v>0.6</v>
      </c>
      <c r="Y35">
        <v>0.6</v>
      </c>
      <c r="Z35">
        <v>0.6</v>
      </c>
      <c r="AA35">
        <v>0.63</v>
      </c>
      <c r="AB35">
        <v>0.63</v>
      </c>
      <c r="AC35">
        <v>0.63</v>
      </c>
      <c r="AD35">
        <v>0.65</v>
      </c>
      <c r="AE35">
        <v>0.65</v>
      </c>
      <c r="AF35">
        <v>0.65</v>
      </c>
      <c r="AG35">
        <v>0.65</v>
      </c>
      <c r="AH35">
        <f t="shared" si="65"/>
        <v>0.65</v>
      </c>
      <c r="AI35">
        <f t="shared" si="66"/>
        <v>0.65</v>
      </c>
      <c r="AJ35">
        <f t="shared" si="20"/>
        <v>0.65</v>
      </c>
      <c r="AK35">
        <f t="shared" si="48"/>
        <v>0.65</v>
      </c>
      <c r="AL35">
        <f t="shared" si="87"/>
        <v>0.65</v>
      </c>
      <c r="AM35">
        <v>0.69</v>
      </c>
      <c r="AN35">
        <v>0.69</v>
      </c>
      <c r="AO35">
        <v>0.69</v>
      </c>
      <c r="AP35">
        <f t="shared" si="84"/>
        <v>0.69</v>
      </c>
      <c r="AQ35">
        <f t="shared" si="63"/>
        <v>0.69</v>
      </c>
      <c r="AR35">
        <f t="shared" si="77"/>
        <v>0.69</v>
      </c>
      <c r="AS35">
        <f t="shared" si="80"/>
        <v>0.69</v>
      </c>
      <c r="AT35">
        <f t="shared" si="5"/>
        <v>0.69</v>
      </c>
      <c r="AU35">
        <f t="shared" si="85"/>
        <v>0.69</v>
      </c>
      <c r="AV35">
        <f t="shared" si="75"/>
        <v>0.69</v>
      </c>
      <c r="AW35">
        <f t="shared" si="89"/>
        <v>0.69</v>
      </c>
      <c r="AX35">
        <v>0.74</v>
      </c>
      <c r="AY35">
        <f t="shared" si="83"/>
        <v>0.74</v>
      </c>
      <c r="AZ35">
        <v>0.77</v>
      </c>
      <c r="BA35">
        <v>0.79</v>
      </c>
      <c r="BB35">
        <f t="shared" si="78"/>
        <v>0.79</v>
      </c>
      <c r="BC35">
        <f t="shared" si="14"/>
        <v>0.79</v>
      </c>
      <c r="BD35">
        <f t="shared" si="41"/>
        <v>0.79</v>
      </c>
      <c r="BE35">
        <f t="shared" si="25"/>
        <v>0.79</v>
      </c>
      <c r="BF35">
        <f t="shared" si="26"/>
        <v>0.79</v>
      </c>
      <c r="BG35">
        <f t="shared" si="27"/>
        <v>0.79</v>
      </c>
      <c r="BH35">
        <f t="shared" si="28"/>
        <v>0.79</v>
      </c>
      <c r="BI35">
        <f t="shared" si="59"/>
        <v>0.79</v>
      </c>
      <c r="BJ35">
        <f t="shared" si="30"/>
        <v>0.79</v>
      </c>
      <c r="BK35">
        <f t="shared" si="31"/>
        <v>0.79</v>
      </c>
      <c r="BL35">
        <f t="shared" si="32"/>
        <v>0.79</v>
      </c>
      <c r="BM35">
        <v>0.83</v>
      </c>
      <c r="BN35">
        <f t="shared" si="34"/>
        <v>0.83</v>
      </c>
      <c r="BO35">
        <f t="shared" si="35"/>
        <v>0.83</v>
      </c>
      <c r="BP35">
        <f t="shared" si="36"/>
        <v>0.83</v>
      </c>
      <c r="BQ35">
        <f t="shared" si="37"/>
        <v>0.83</v>
      </c>
      <c r="BR35">
        <f t="shared" si="38"/>
        <v>0.83</v>
      </c>
      <c r="BS35">
        <v>0.83</v>
      </c>
      <c r="BT35" s="87">
        <v>0.83</v>
      </c>
      <c r="BU35" s="87">
        <f>IFERROR(VLOOKUP(A:A,[1]!Table1[#Data],2,0),BT35)</f>
        <v>0.83</v>
      </c>
      <c r="BV35" s="87">
        <f>IFERROR(VLOOKUP(B:B,[1]!Table1[#Data],2,0),BU35)</f>
        <v>0.83</v>
      </c>
      <c r="BW35" s="87">
        <f>IFERROR(VLOOKUP(C:C,[1]!Table1[#Data],2,0),BV35)</f>
        <v>0.83</v>
      </c>
      <c r="BX35" s="87">
        <f>IFERROR(VLOOKUP(D:D,[1]!Table1[#Data],2,0),BW35)</f>
        <v>0.83</v>
      </c>
      <c r="BY35" s="87">
        <f>IFERROR(VLOOKUP(E:E,[1]!Table1[#Data],2,0),BX35)</f>
        <v>0.83</v>
      </c>
      <c r="BZ35" s="87">
        <f>IFERROR(VLOOKUP(F:F,[1]!Table1[#Data],2,0),BY35)</f>
        <v>0.83</v>
      </c>
      <c r="CA35" s="87">
        <f>IFERROR(VLOOKUP(G:G,[1]!Table1[#Data],2,0),BZ35)</f>
        <v>0.83</v>
      </c>
    </row>
    <row r="36" spans="1:79" x14ac:dyDescent="0.3">
      <c r="A36" t="s">
        <v>46</v>
      </c>
      <c r="B36">
        <v>0.59</v>
      </c>
      <c r="C36">
        <v>0.59</v>
      </c>
      <c r="D36">
        <v>0.59</v>
      </c>
      <c r="E36">
        <v>0.59</v>
      </c>
      <c r="F36">
        <v>0.65</v>
      </c>
      <c r="G36">
        <v>0.65</v>
      </c>
      <c r="H36">
        <v>0.65</v>
      </c>
      <c r="I36">
        <v>0.65</v>
      </c>
      <c r="J36">
        <v>0.65</v>
      </c>
      <c r="K36">
        <v>0.65</v>
      </c>
      <c r="L36">
        <v>0.65</v>
      </c>
      <c r="M36">
        <v>0.65</v>
      </c>
      <c r="N36">
        <v>0.65</v>
      </c>
      <c r="O36">
        <v>0.65</v>
      </c>
      <c r="P36">
        <v>0.65</v>
      </c>
      <c r="Q36">
        <v>0.69</v>
      </c>
      <c r="R36">
        <v>0.69</v>
      </c>
      <c r="S36">
        <v>0.69</v>
      </c>
      <c r="T36">
        <v>0.69</v>
      </c>
      <c r="U36">
        <v>0.69</v>
      </c>
      <c r="V36">
        <v>0.69</v>
      </c>
      <c r="W36">
        <v>0.69</v>
      </c>
      <c r="X36">
        <v>0.69</v>
      </c>
      <c r="Y36">
        <v>0.69</v>
      </c>
      <c r="Z36">
        <v>0.69</v>
      </c>
      <c r="AA36">
        <v>0.73</v>
      </c>
      <c r="AB36">
        <v>0.73</v>
      </c>
      <c r="AC36">
        <v>0.73</v>
      </c>
      <c r="AD36">
        <v>0.73</v>
      </c>
      <c r="AE36">
        <v>0.73</v>
      </c>
      <c r="AF36">
        <v>0.75</v>
      </c>
      <c r="AG36">
        <v>0.75</v>
      </c>
      <c r="AH36">
        <f t="shared" si="65"/>
        <v>0.75</v>
      </c>
      <c r="AI36">
        <f t="shared" si="66"/>
        <v>0.75</v>
      </c>
      <c r="AJ36">
        <f t="shared" si="20"/>
        <v>0.75</v>
      </c>
      <c r="AK36">
        <f t="shared" si="48"/>
        <v>0.75</v>
      </c>
      <c r="AL36">
        <f t="shared" si="87"/>
        <v>0.75</v>
      </c>
      <c r="AM36">
        <f t="shared" ref="AM36:AM42" si="91">AL36</f>
        <v>0.75</v>
      </c>
      <c r="AN36">
        <f t="shared" ref="AN36:AN54" si="92">AM36</f>
        <v>0.75</v>
      </c>
      <c r="AO36">
        <v>0.76</v>
      </c>
      <c r="AP36">
        <f t="shared" si="84"/>
        <v>0.76</v>
      </c>
      <c r="AQ36">
        <f t="shared" si="63"/>
        <v>0.76</v>
      </c>
      <c r="AR36">
        <v>0.77</v>
      </c>
      <c r="AS36">
        <f t="shared" si="80"/>
        <v>0.77</v>
      </c>
      <c r="AT36">
        <f t="shared" si="5"/>
        <v>0.77</v>
      </c>
      <c r="AU36">
        <f t="shared" si="85"/>
        <v>0.77</v>
      </c>
      <c r="AV36">
        <f t="shared" si="75"/>
        <v>0.77</v>
      </c>
      <c r="AW36">
        <f t="shared" si="89"/>
        <v>0.77</v>
      </c>
      <c r="AX36">
        <f t="shared" ref="AX36:AX43" si="93">AW36</f>
        <v>0.77</v>
      </c>
      <c r="AY36">
        <f t="shared" si="83"/>
        <v>0.77</v>
      </c>
      <c r="AZ36">
        <v>0.91</v>
      </c>
      <c r="BA36">
        <f t="shared" ref="BA36:BA41" si="94">AZ36</f>
        <v>0.91</v>
      </c>
      <c r="BB36">
        <f t="shared" si="78"/>
        <v>0.91</v>
      </c>
      <c r="BC36">
        <f t="shared" si="14"/>
        <v>0.91</v>
      </c>
      <c r="BD36">
        <f t="shared" si="41"/>
        <v>0.91</v>
      </c>
      <c r="BE36">
        <f t="shared" si="25"/>
        <v>0.91</v>
      </c>
      <c r="BF36">
        <f t="shared" si="26"/>
        <v>0.91</v>
      </c>
      <c r="BG36">
        <f t="shared" si="27"/>
        <v>0.91</v>
      </c>
      <c r="BH36">
        <f t="shared" si="28"/>
        <v>0.91</v>
      </c>
      <c r="BI36">
        <f t="shared" si="59"/>
        <v>0.91</v>
      </c>
      <c r="BJ36">
        <f t="shared" si="30"/>
        <v>0.91</v>
      </c>
      <c r="BK36">
        <f t="shared" si="31"/>
        <v>0.91</v>
      </c>
      <c r="BL36">
        <f t="shared" si="32"/>
        <v>0.91</v>
      </c>
      <c r="BM36">
        <f t="shared" si="33"/>
        <v>0.91</v>
      </c>
      <c r="BN36">
        <v>0.93</v>
      </c>
      <c r="BO36">
        <f t="shared" si="35"/>
        <v>0.93</v>
      </c>
      <c r="BP36">
        <f t="shared" si="36"/>
        <v>0.93</v>
      </c>
      <c r="BQ36">
        <f t="shared" si="37"/>
        <v>0.93</v>
      </c>
      <c r="BR36">
        <f t="shared" si="38"/>
        <v>0.93</v>
      </c>
      <c r="BS36">
        <v>0.93</v>
      </c>
      <c r="BT36" s="87">
        <v>0.93</v>
      </c>
      <c r="BU36" s="87">
        <f>IFERROR(VLOOKUP(A:A,[1]!Table1[#Data],2,0),BT36)</f>
        <v>0.93</v>
      </c>
      <c r="BV36" s="87">
        <f>IFERROR(VLOOKUP(B:B,[1]!Table1[#Data],2,0),BU36)</f>
        <v>0.93</v>
      </c>
      <c r="BW36" s="87">
        <f>IFERROR(VLOOKUP(C:C,[1]!Table1[#Data],2,0),BV36)</f>
        <v>0.93</v>
      </c>
      <c r="BX36" s="87">
        <f>IFERROR(VLOOKUP(D:D,[1]!Table1[#Data],2,0),BW36)</f>
        <v>0.93</v>
      </c>
      <c r="BY36" s="87">
        <f>IFERROR(VLOOKUP(E:E,[1]!Table1[#Data],2,0),BX36)</f>
        <v>0.93</v>
      </c>
      <c r="BZ36" s="87">
        <f>IFERROR(VLOOKUP(F:F,[1]!Table1[#Data],2,0),BY36)</f>
        <v>0.93</v>
      </c>
      <c r="CA36" s="87">
        <f>IFERROR(VLOOKUP(G:G,[1]!Table1[#Data],2,0),BZ36)</f>
        <v>0.93</v>
      </c>
    </row>
    <row r="37" spans="1:79" x14ac:dyDescent="0.3">
      <c r="A37" t="s">
        <v>481</v>
      </c>
      <c r="B37">
        <v>0.56999999999999995</v>
      </c>
      <c r="C37">
        <v>0.56999999999999995</v>
      </c>
      <c r="D37">
        <v>0.56999999999999995</v>
      </c>
      <c r="E37">
        <v>0.56999999999999995</v>
      </c>
      <c r="F37">
        <v>0.56999999999999995</v>
      </c>
      <c r="G37">
        <v>0.56999999999999995</v>
      </c>
      <c r="H37">
        <v>0.56999999999999995</v>
      </c>
      <c r="I37">
        <v>0.56999999999999995</v>
      </c>
      <c r="J37">
        <v>0.56999999999999995</v>
      </c>
      <c r="K37">
        <v>0.56999999999999995</v>
      </c>
      <c r="L37">
        <v>0.56999999999999995</v>
      </c>
      <c r="M37">
        <v>0.56999999999999995</v>
      </c>
      <c r="N37">
        <v>0.56999999999999995</v>
      </c>
      <c r="O37">
        <v>0.56999999999999995</v>
      </c>
      <c r="P37">
        <v>0.56999999999999995</v>
      </c>
      <c r="Q37">
        <v>0.56999999999999995</v>
      </c>
      <c r="R37">
        <v>0.56999999999999995</v>
      </c>
      <c r="S37">
        <v>0.56999999999999995</v>
      </c>
      <c r="T37">
        <v>0.56999999999999995</v>
      </c>
      <c r="U37">
        <v>0.56999999999999995</v>
      </c>
      <c r="V37">
        <v>0.56999999999999995</v>
      </c>
      <c r="W37">
        <v>0.56999999999999995</v>
      </c>
      <c r="X37">
        <v>0.56999999999999995</v>
      </c>
      <c r="Y37">
        <v>0.56999999999999995</v>
      </c>
      <c r="Z37">
        <v>0.56999999999999995</v>
      </c>
      <c r="AA37">
        <f t="shared" ref="AA37" si="95">Z37</f>
        <v>0.56999999999999995</v>
      </c>
      <c r="AB37">
        <f t="shared" ref="AB37" si="96">AA37</f>
        <v>0.56999999999999995</v>
      </c>
      <c r="AC37">
        <f t="shared" ref="AC37" si="97">AB37</f>
        <v>0.56999999999999995</v>
      </c>
      <c r="AD37">
        <f t="shared" ref="AD37" si="98">AC37</f>
        <v>0.56999999999999995</v>
      </c>
      <c r="AE37">
        <f t="shared" ref="AE37" si="99">AD37</f>
        <v>0.56999999999999995</v>
      </c>
      <c r="AF37">
        <f t="shared" ref="AF37" si="100">AE37</f>
        <v>0.56999999999999995</v>
      </c>
      <c r="AG37">
        <f t="shared" ref="AG37" si="101">AF37</f>
        <v>0.56999999999999995</v>
      </c>
      <c r="AH37">
        <f t="shared" si="65"/>
        <v>0.56999999999999995</v>
      </c>
      <c r="AI37">
        <f t="shared" si="66"/>
        <v>0.56999999999999995</v>
      </c>
      <c r="AJ37">
        <f t="shared" si="20"/>
        <v>0.56999999999999995</v>
      </c>
      <c r="AK37">
        <f t="shared" si="48"/>
        <v>0.56999999999999995</v>
      </c>
      <c r="AL37">
        <f t="shared" si="87"/>
        <v>0.56999999999999995</v>
      </c>
      <c r="AM37">
        <f t="shared" si="91"/>
        <v>0.56999999999999995</v>
      </c>
      <c r="AN37">
        <f t="shared" si="92"/>
        <v>0.56999999999999995</v>
      </c>
      <c r="AO37">
        <f t="shared" ref="AO37:AO44" si="102">AN37</f>
        <v>0.56999999999999995</v>
      </c>
      <c r="AP37">
        <f t="shared" si="84"/>
        <v>0.56999999999999995</v>
      </c>
      <c r="AQ37">
        <f t="shared" si="63"/>
        <v>0.56999999999999995</v>
      </c>
      <c r="AR37">
        <f t="shared" ref="AR37:AR43" si="103">AQ37</f>
        <v>0.56999999999999995</v>
      </c>
      <c r="AS37">
        <f t="shared" si="80"/>
        <v>0.56999999999999995</v>
      </c>
      <c r="AT37">
        <f t="shared" si="5"/>
        <v>0.56999999999999995</v>
      </c>
      <c r="AU37">
        <f t="shared" si="85"/>
        <v>0.56999999999999995</v>
      </c>
      <c r="AV37">
        <f t="shared" si="75"/>
        <v>0.56999999999999995</v>
      </c>
      <c r="AW37">
        <f t="shared" si="89"/>
        <v>0.56999999999999995</v>
      </c>
      <c r="AX37">
        <f t="shared" si="93"/>
        <v>0.56999999999999995</v>
      </c>
      <c r="AY37">
        <f t="shared" si="83"/>
        <v>0.56999999999999995</v>
      </c>
      <c r="AZ37">
        <f t="shared" ref="AZ37:AZ38" si="104">AY37</f>
        <v>0.56999999999999995</v>
      </c>
      <c r="BA37">
        <f t="shared" si="94"/>
        <v>0.56999999999999995</v>
      </c>
      <c r="BB37">
        <f t="shared" si="78"/>
        <v>0.56999999999999995</v>
      </c>
      <c r="BC37">
        <f t="shared" si="14"/>
        <v>0.56999999999999995</v>
      </c>
      <c r="BD37">
        <f t="shared" si="41"/>
        <v>0.56999999999999995</v>
      </c>
      <c r="BE37">
        <f t="shared" si="25"/>
        <v>0.56999999999999995</v>
      </c>
      <c r="BF37">
        <f t="shared" si="26"/>
        <v>0.56999999999999995</v>
      </c>
      <c r="BG37">
        <f t="shared" si="27"/>
        <v>0.56999999999999995</v>
      </c>
      <c r="BH37">
        <f t="shared" si="28"/>
        <v>0.56999999999999995</v>
      </c>
      <c r="BI37">
        <f t="shared" si="59"/>
        <v>0.56999999999999995</v>
      </c>
      <c r="BJ37">
        <f t="shared" si="30"/>
        <v>0.56999999999999995</v>
      </c>
      <c r="BK37">
        <f t="shared" si="31"/>
        <v>0.56999999999999995</v>
      </c>
      <c r="BL37">
        <f t="shared" si="32"/>
        <v>0.56999999999999995</v>
      </c>
      <c r="BM37">
        <f t="shared" si="33"/>
        <v>0.56999999999999995</v>
      </c>
      <c r="BN37">
        <f t="shared" si="34"/>
        <v>0.56999999999999995</v>
      </c>
      <c r="BO37">
        <f t="shared" si="35"/>
        <v>0.56999999999999995</v>
      </c>
      <c r="BP37">
        <f t="shared" si="36"/>
        <v>0.56999999999999995</v>
      </c>
      <c r="BQ37">
        <f t="shared" si="37"/>
        <v>0.56999999999999995</v>
      </c>
      <c r="BR37">
        <f t="shared" si="38"/>
        <v>0.56999999999999995</v>
      </c>
      <c r="BS37">
        <f t="shared" ref="BS37:BS38" si="105">BR37</f>
        <v>0.56999999999999995</v>
      </c>
      <c r="BT37" s="87">
        <v>0.56999999999999995</v>
      </c>
      <c r="BU37" s="87">
        <f>IFERROR(VLOOKUP(A:A,[1]!Table1[#Data],2,0),BT37)</f>
        <v>0.56999999999999995</v>
      </c>
      <c r="BV37" s="87">
        <f>IFERROR(VLOOKUP(B:B,[1]!Table1[#Data],2,0),BU37)</f>
        <v>0.56999999999999995</v>
      </c>
      <c r="BW37" s="87">
        <f>IFERROR(VLOOKUP(C:C,[1]!Table1[#Data],2,0),BV37)</f>
        <v>0.56999999999999995</v>
      </c>
      <c r="BX37" s="87">
        <f>IFERROR(VLOOKUP(D:D,[1]!Table1[#Data],2,0),BW37)</f>
        <v>0.56999999999999995</v>
      </c>
      <c r="BY37" s="87">
        <f>IFERROR(VLOOKUP(E:E,[1]!Table1[#Data],2,0),BX37)</f>
        <v>0.56999999999999995</v>
      </c>
      <c r="BZ37" s="87">
        <f>IFERROR(VLOOKUP(F:F,[1]!Table1[#Data],2,0),BY37)</f>
        <v>0.56999999999999995</v>
      </c>
      <c r="CA37" s="87">
        <f>IFERROR(VLOOKUP(G:G,[1]!Table1[#Data],2,0),BZ37)</f>
        <v>0.56999999999999995</v>
      </c>
    </row>
    <row r="38" spans="1:79" x14ac:dyDescent="0.3">
      <c r="A38" t="s">
        <v>47</v>
      </c>
      <c r="B38">
        <v>0.56999999999999995</v>
      </c>
      <c r="C38">
        <v>0.56999999999999995</v>
      </c>
      <c r="D38">
        <v>0.56999999999999995</v>
      </c>
      <c r="E38">
        <v>0.56999999999999995</v>
      </c>
      <c r="F38">
        <v>0.56999999999999995</v>
      </c>
      <c r="G38">
        <v>0.56999999999999995</v>
      </c>
      <c r="H38">
        <v>0.56999999999999995</v>
      </c>
      <c r="I38">
        <v>0.56999999999999995</v>
      </c>
      <c r="J38">
        <v>0.56999999999999995</v>
      </c>
      <c r="K38">
        <v>0.56999999999999995</v>
      </c>
      <c r="L38">
        <v>0.56999999999999995</v>
      </c>
      <c r="M38">
        <v>0.56999999999999995</v>
      </c>
      <c r="N38">
        <v>0.56999999999999995</v>
      </c>
      <c r="O38">
        <v>0.56999999999999995</v>
      </c>
      <c r="P38">
        <v>0.56999999999999995</v>
      </c>
      <c r="Q38">
        <v>0.56999999999999995</v>
      </c>
      <c r="R38">
        <v>0.56999999999999995</v>
      </c>
      <c r="S38">
        <v>0.56999999999999995</v>
      </c>
      <c r="T38">
        <v>0.56999999999999995</v>
      </c>
      <c r="U38">
        <v>0.56999999999999995</v>
      </c>
      <c r="V38">
        <v>0.56999999999999995</v>
      </c>
      <c r="W38">
        <v>0.56999999999999995</v>
      </c>
      <c r="X38">
        <v>0.56999999999999995</v>
      </c>
      <c r="Y38">
        <v>0.56999999999999995</v>
      </c>
      <c r="Z38">
        <v>0.56999999999999995</v>
      </c>
      <c r="AA38">
        <v>0.56999999999999995</v>
      </c>
      <c r="AB38">
        <v>0.56999999999999995</v>
      </c>
      <c r="AC38">
        <v>0.56999999999999995</v>
      </c>
      <c r="AD38">
        <v>0.56999999999999995</v>
      </c>
      <c r="AE38">
        <v>0.56999999999999995</v>
      </c>
      <c r="AF38">
        <v>0.56999999999999995</v>
      </c>
      <c r="AG38">
        <v>0.56999999999999995</v>
      </c>
      <c r="AH38">
        <f t="shared" si="65"/>
        <v>0.56999999999999995</v>
      </c>
      <c r="AI38">
        <f t="shared" si="66"/>
        <v>0.56999999999999995</v>
      </c>
      <c r="AJ38">
        <f t="shared" si="20"/>
        <v>0.56999999999999995</v>
      </c>
      <c r="AK38">
        <f t="shared" si="48"/>
        <v>0.56999999999999995</v>
      </c>
      <c r="AL38">
        <f t="shared" si="87"/>
        <v>0.56999999999999995</v>
      </c>
      <c r="AM38">
        <f t="shared" si="91"/>
        <v>0.56999999999999995</v>
      </c>
      <c r="AN38">
        <f t="shared" si="92"/>
        <v>0.56999999999999995</v>
      </c>
      <c r="AO38">
        <f t="shared" si="102"/>
        <v>0.56999999999999995</v>
      </c>
      <c r="AP38">
        <f t="shared" si="84"/>
        <v>0.56999999999999995</v>
      </c>
      <c r="AQ38">
        <f t="shared" si="63"/>
        <v>0.56999999999999995</v>
      </c>
      <c r="AR38">
        <f t="shared" si="103"/>
        <v>0.56999999999999995</v>
      </c>
      <c r="AS38">
        <f t="shared" si="80"/>
        <v>0.56999999999999995</v>
      </c>
      <c r="AT38">
        <f t="shared" si="5"/>
        <v>0.56999999999999995</v>
      </c>
      <c r="AU38">
        <f t="shared" si="85"/>
        <v>0.56999999999999995</v>
      </c>
      <c r="AV38">
        <f t="shared" si="75"/>
        <v>0.56999999999999995</v>
      </c>
      <c r="AW38">
        <f t="shared" si="89"/>
        <v>0.56999999999999995</v>
      </c>
      <c r="AX38">
        <f t="shared" si="93"/>
        <v>0.56999999999999995</v>
      </c>
      <c r="AY38">
        <f t="shared" si="83"/>
        <v>0.56999999999999995</v>
      </c>
      <c r="AZ38">
        <f t="shared" si="104"/>
        <v>0.56999999999999995</v>
      </c>
      <c r="BA38">
        <f t="shared" si="94"/>
        <v>0.56999999999999995</v>
      </c>
      <c r="BB38">
        <f t="shared" si="78"/>
        <v>0.56999999999999995</v>
      </c>
      <c r="BC38">
        <f t="shared" si="14"/>
        <v>0.56999999999999995</v>
      </c>
      <c r="BD38">
        <f t="shared" si="41"/>
        <v>0.56999999999999995</v>
      </c>
      <c r="BE38">
        <f t="shared" si="25"/>
        <v>0.56999999999999995</v>
      </c>
      <c r="BF38">
        <f t="shared" si="26"/>
        <v>0.56999999999999995</v>
      </c>
      <c r="BG38">
        <f t="shared" si="27"/>
        <v>0.56999999999999995</v>
      </c>
      <c r="BH38">
        <f t="shared" si="28"/>
        <v>0.56999999999999995</v>
      </c>
      <c r="BI38">
        <f t="shared" si="59"/>
        <v>0.56999999999999995</v>
      </c>
      <c r="BJ38">
        <f t="shared" si="30"/>
        <v>0.56999999999999995</v>
      </c>
      <c r="BK38">
        <f t="shared" si="31"/>
        <v>0.56999999999999995</v>
      </c>
      <c r="BL38">
        <f t="shared" si="32"/>
        <v>0.56999999999999995</v>
      </c>
      <c r="BM38">
        <f t="shared" si="33"/>
        <v>0.56999999999999995</v>
      </c>
      <c r="BN38">
        <f t="shared" si="34"/>
        <v>0.56999999999999995</v>
      </c>
      <c r="BO38">
        <f t="shared" si="35"/>
        <v>0.56999999999999995</v>
      </c>
      <c r="BP38">
        <f t="shared" si="36"/>
        <v>0.56999999999999995</v>
      </c>
      <c r="BQ38">
        <f t="shared" si="37"/>
        <v>0.56999999999999995</v>
      </c>
      <c r="BR38">
        <f t="shared" si="38"/>
        <v>0.56999999999999995</v>
      </c>
      <c r="BS38">
        <f t="shared" si="105"/>
        <v>0.56999999999999995</v>
      </c>
      <c r="BT38" s="87">
        <v>0.56999999999999995</v>
      </c>
      <c r="BU38" s="87">
        <f>IFERROR(VLOOKUP(A:A,[1]!Table1[#Data],2,0),BT38)</f>
        <v>0.56999999999999995</v>
      </c>
      <c r="BV38" s="87">
        <f>IFERROR(VLOOKUP(B:B,[1]!Table1[#Data],2,0),BU38)</f>
        <v>0.56999999999999995</v>
      </c>
      <c r="BW38" s="87">
        <f>IFERROR(VLOOKUP(C:C,[1]!Table1[#Data],2,0),BV38)</f>
        <v>0.56999999999999995</v>
      </c>
      <c r="BX38" s="87">
        <f>IFERROR(VLOOKUP(D:D,[1]!Table1[#Data],2,0),BW38)</f>
        <v>0.56999999999999995</v>
      </c>
      <c r="BY38" s="87">
        <f>IFERROR(VLOOKUP(E:E,[1]!Table1[#Data],2,0),BX38)</f>
        <v>0.56999999999999995</v>
      </c>
      <c r="BZ38" s="87">
        <f>IFERROR(VLOOKUP(F:F,[1]!Table1[#Data],2,0),BY38)</f>
        <v>0.56999999999999995</v>
      </c>
      <c r="CA38" s="87">
        <f>IFERROR(VLOOKUP(G:G,[1]!Table1[#Data],2,0),BZ38)</f>
        <v>0.56999999999999995</v>
      </c>
    </row>
    <row r="39" spans="1:79" x14ac:dyDescent="0.3">
      <c r="A39" t="s">
        <v>48</v>
      </c>
      <c r="B39">
        <v>0.55000000000000004</v>
      </c>
      <c r="C39">
        <v>0.55000000000000004</v>
      </c>
      <c r="D39">
        <v>0.55000000000000004</v>
      </c>
      <c r="E39">
        <v>0.55000000000000004</v>
      </c>
      <c r="F39">
        <v>0.55000000000000004</v>
      </c>
      <c r="G39">
        <v>0.55000000000000004</v>
      </c>
      <c r="H39">
        <v>0.55000000000000004</v>
      </c>
      <c r="I39">
        <v>0.55000000000000004</v>
      </c>
      <c r="J39">
        <v>0.55000000000000004</v>
      </c>
      <c r="K39">
        <v>0.55000000000000004</v>
      </c>
      <c r="L39">
        <v>0.59</v>
      </c>
      <c r="M39">
        <v>0.59</v>
      </c>
      <c r="N39">
        <v>0.59</v>
      </c>
      <c r="O39">
        <v>0.59</v>
      </c>
      <c r="P39">
        <v>0.59</v>
      </c>
      <c r="Q39">
        <v>0.59</v>
      </c>
      <c r="R39">
        <v>0.59</v>
      </c>
      <c r="S39">
        <v>0.59</v>
      </c>
      <c r="T39">
        <v>0.59</v>
      </c>
      <c r="U39">
        <v>0.59</v>
      </c>
      <c r="V39">
        <v>0.59</v>
      </c>
      <c r="W39">
        <v>0.59</v>
      </c>
      <c r="X39">
        <v>0.65</v>
      </c>
      <c r="Y39">
        <v>0.65</v>
      </c>
      <c r="Z39">
        <v>0.65</v>
      </c>
      <c r="AA39">
        <v>0.65</v>
      </c>
      <c r="AB39">
        <v>0.65</v>
      </c>
      <c r="AC39">
        <v>0.69</v>
      </c>
      <c r="AD39">
        <v>0.69</v>
      </c>
      <c r="AE39">
        <v>0.69</v>
      </c>
      <c r="AF39">
        <v>0.69</v>
      </c>
      <c r="AG39">
        <v>0.69</v>
      </c>
      <c r="AH39">
        <f t="shared" si="65"/>
        <v>0.69</v>
      </c>
      <c r="AI39">
        <f t="shared" si="66"/>
        <v>0.69</v>
      </c>
      <c r="AJ39">
        <f t="shared" si="20"/>
        <v>0.69</v>
      </c>
      <c r="AK39">
        <f t="shared" si="48"/>
        <v>0.69</v>
      </c>
      <c r="AL39">
        <f t="shared" si="87"/>
        <v>0.69</v>
      </c>
      <c r="AM39">
        <f t="shared" si="91"/>
        <v>0.69</v>
      </c>
      <c r="AN39">
        <f t="shared" si="92"/>
        <v>0.69</v>
      </c>
      <c r="AO39">
        <f t="shared" si="102"/>
        <v>0.69</v>
      </c>
      <c r="AP39">
        <f t="shared" si="84"/>
        <v>0.69</v>
      </c>
      <c r="AQ39">
        <f t="shared" si="63"/>
        <v>0.69</v>
      </c>
      <c r="AR39">
        <f t="shared" si="103"/>
        <v>0.69</v>
      </c>
      <c r="AS39">
        <f t="shared" si="80"/>
        <v>0.69</v>
      </c>
      <c r="AT39">
        <f t="shared" si="5"/>
        <v>0.69</v>
      </c>
      <c r="AU39">
        <v>0.72</v>
      </c>
      <c r="AV39">
        <f t="shared" si="75"/>
        <v>0.72</v>
      </c>
      <c r="AW39">
        <f t="shared" si="89"/>
        <v>0.72</v>
      </c>
      <c r="AX39">
        <f t="shared" si="93"/>
        <v>0.72</v>
      </c>
      <c r="AY39">
        <f t="shared" si="83"/>
        <v>0.72</v>
      </c>
      <c r="AZ39">
        <v>0.79</v>
      </c>
      <c r="BA39">
        <f t="shared" si="94"/>
        <v>0.79</v>
      </c>
      <c r="BB39">
        <f t="shared" si="78"/>
        <v>0.79</v>
      </c>
      <c r="BC39">
        <f t="shared" si="14"/>
        <v>0.79</v>
      </c>
      <c r="BD39">
        <f t="shared" si="41"/>
        <v>0.79</v>
      </c>
      <c r="BE39">
        <f t="shared" si="25"/>
        <v>0.79</v>
      </c>
      <c r="BF39">
        <f t="shared" si="26"/>
        <v>0.79</v>
      </c>
      <c r="BG39">
        <f t="shared" si="27"/>
        <v>0.79</v>
      </c>
      <c r="BH39">
        <f t="shared" si="28"/>
        <v>0.79</v>
      </c>
      <c r="BI39">
        <f t="shared" si="59"/>
        <v>0.79</v>
      </c>
      <c r="BJ39">
        <f t="shared" si="30"/>
        <v>0.79</v>
      </c>
      <c r="BK39">
        <f t="shared" si="31"/>
        <v>0.79</v>
      </c>
      <c r="BL39">
        <f t="shared" si="32"/>
        <v>0.79</v>
      </c>
      <c r="BM39">
        <v>0.82</v>
      </c>
      <c r="BN39">
        <v>0.89</v>
      </c>
      <c r="BO39">
        <f t="shared" si="35"/>
        <v>0.89</v>
      </c>
      <c r="BP39">
        <f t="shared" si="36"/>
        <v>0.89</v>
      </c>
      <c r="BQ39">
        <f t="shared" si="37"/>
        <v>0.89</v>
      </c>
      <c r="BR39">
        <f t="shared" si="38"/>
        <v>0.89</v>
      </c>
      <c r="BS39">
        <v>0.89</v>
      </c>
      <c r="BT39" s="87">
        <v>0.89</v>
      </c>
      <c r="BU39" s="87">
        <f>IFERROR(VLOOKUP(A:A,[1]!Table1[#Data],2,0),BT39)</f>
        <v>0.89</v>
      </c>
      <c r="BV39" s="87">
        <f>IFERROR(VLOOKUP(B:B,[1]!Table1[#Data],2,0),BU39)</f>
        <v>0.89</v>
      </c>
      <c r="BW39" s="87">
        <f>IFERROR(VLOOKUP(C:C,[1]!Table1[#Data],2,0),BV39)</f>
        <v>0.89</v>
      </c>
      <c r="BX39" s="87">
        <f>IFERROR(VLOOKUP(D:D,[1]!Table1[#Data],2,0),BW39)</f>
        <v>0.89</v>
      </c>
      <c r="BY39" s="87">
        <f>IFERROR(VLOOKUP(E:E,[1]!Table1[#Data],2,0),BX39)</f>
        <v>0.89</v>
      </c>
      <c r="BZ39" s="87">
        <f>IFERROR(VLOOKUP(F:F,[1]!Table1[#Data],2,0),BY39)</f>
        <v>0.89</v>
      </c>
      <c r="CA39" s="87">
        <f>IFERROR(VLOOKUP(G:G,[1]!Table1[#Data],2,0),BZ39)</f>
        <v>0.89</v>
      </c>
    </row>
    <row r="40" spans="1:79" x14ac:dyDescent="0.3">
      <c r="A40" t="s">
        <v>49</v>
      </c>
      <c r="B40">
        <v>0.59</v>
      </c>
      <c r="C40">
        <v>0.59</v>
      </c>
      <c r="D40">
        <v>0.59</v>
      </c>
      <c r="E40">
        <v>0.59</v>
      </c>
      <c r="F40">
        <v>0.59</v>
      </c>
      <c r="G40">
        <v>0.59</v>
      </c>
      <c r="H40">
        <v>0.59</v>
      </c>
      <c r="I40">
        <v>0.59</v>
      </c>
      <c r="J40">
        <v>0.59</v>
      </c>
      <c r="K40">
        <v>0.59</v>
      </c>
      <c r="L40">
        <v>0.59</v>
      </c>
      <c r="M40">
        <v>0.59</v>
      </c>
      <c r="N40">
        <v>0.59</v>
      </c>
      <c r="O40">
        <v>0.59</v>
      </c>
      <c r="P40">
        <v>0.59</v>
      </c>
      <c r="Q40">
        <v>0.59</v>
      </c>
      <c r="R40">
        <v>0.59</v>
      </c>
      <c r="S40">
        <v>0.59</v>
      </c>
      <c r="T40">
        <v>0.59</v>
      </c>
      <c r="U40">
        <v>0.59</v>
      </c>
      <c r="V40">
        <v>0.59</v>
      </c>
      <c r="W40">
        <v>0.59</v>
      </c>
      <c r="X40">
        <v>0.59</v>
      </c>
      <c r="Y40">
        <v>0.59</v>
      </c>
      <c r="Z40">
        <v>0.59</v>
      </c>
      <c r="AA40">
        <v>0.59</v>
      </c>
      <c r="AB40">
        <v>0.59</v>
      </c>
      <c r="AC40">
        <v>0.59</v>
      </c>
      <c r="AD40">
        <v>0.59</v>
      </c>
      <c r="AE40">
        <v>0.59</v>
      </c>
      <c r="AF40">
        <v>0.59</v>
      </c>
      <c r="AG40">
        <v>0.59</v>
      </c>
      <c r="AH40">
        <f t="shared" si="65"/>
        <v>0.59</v>
      </c>
      <c r="AI40">
        <f t="shared" si="66"/>
        <v>0.59</v>
      </c>
      <c r="AJ40">
        <f t="shared" si="20"/>
        <v>0.59</v>
      </c>
      <c r="AK40">
        <f t="shared" si="48"/>
        <v>0.59</v>
      </c>
      <c r="AL40">
        <f t="shared" si="87"/>
        <v>0.59</v>
      </c>
      <c r="AM40">
        <f t="shared" si="91"/>
        <v>0.59</v>
      </c>
      <c r="AN40">
        <f t="shared" si="92"/>
        <v>0.59</v>
      </c>
      <c r="AO40">
        <f t="shared" si="102"/>
        <v>0.59</v>
      </c>
      <c r="AP40">
        <f t="shared" si="84"/>
        <v>0.59</v>
      </c>
      <c r="AQ40">
        <f t="shared" si="63"/>
        <v>0.59</v>
      </c>
      <c r="AR40">
        <f t="shared" si="103"/>
        <v>0.59</v>
      </c>
      <c r="AS40">
        <f t="shared" si="80"/>
        <v>0.59</v>
      </c>
      <c r="AT40">
        <f t="shared" si="5"/>
        <v>0.59</v>
      </c>
      <c r="AU40">
        <f t="shared" ref="AU40:AU55" si="106">AT40</f>
        <v>0.59</v>
      </c>
      <c r="AV40">
        <f t="shared" si="75"/>
        <v>0.59</v>
      </c>
      <c r="AW40">
        <f t="shared" si="89"/>
        <v>0.59</v>
      </c>
      <c r="AX40">
        <f t="shared" si="93"/>
        <v>0.59</v>
      </c>
      <c r="AY40">
        <f t="shared" si="83"/>
        <v>0.59</v>
      </c>
      <c r="AZ40">
        <f t="shared" ref="AZ40:AZ51" si="107">AY40</f>
        <v>0.59</v>
      </c>
      <c r="BA40">
        <f t="shared" si="94"/>
        <v>0.59</v>
      </c>
      <c r="BB40">
        <f t="shared" si="78"/>
        <v>0.59</v>
      </c>
      <c r="BC40">
        <f t="shared" si="14"/>
        <v>0.59</v>
      </c>
      <c r="BD40">
        <f t="shared" si="41"/>
        <v>0.59</v>
      </c>
      <c r="BE40">
        <f t="shared" si="25"/>
        <v>0.59</v>
      </c>
      <c r="BF40">
        <f t="shared" si="26"/>
        <v>0.59</v>
      </c>
      <c r="BG40">
        <f t="shared" si="27"/>
        <v>0.59</v>
      </c>
      <c r="BH40">
        <f t="shared" si="28"/>
        <v>0.59</v>
      </c>
      <c r="BI40">
        <f t="shared" si="59"/>
        <v>0.59</v>
      </c>
      <c r="BJ40">
        <f t="shared" si="30"/>
        <v>0.59</v>
      </c>
      <c r="BK40">
        <f t="shared" si="31"/>
        <v>0.59</v>
      </c>
      <c r="BL40">
        <f t="shared" si="32"/>
        <v>0.59</v>
      </c>
      <c r="BM40">
        <f t="shared" si="33"/>
        <v>0.59</v>
      </c>
      <c r="BN40">
        <f t="shared" si="34"/>
        <v>0.59</v>
      </c>
      <c r="BO40">
        <f t="shared" si="35"/>
        <v>0.59</v>
      </c>
      <c r="BP40">
        <f t="shared" si="36"/>
        <v>0.59</v>
      </c>
      <c r="BQ40">
        <v>0.64</v>
      </c>
      <c r="BR40">
        <f t="shared" si="38"/>
        <v>0.64</v>
      </c>
      <c r="BS40">
        <v>0.64</v>
      </c>
      <c r="BT40" s="87">
        <v>0.64</v>
      </c>
      <c r="BU40" s="87">
        <f>IFERROR(VLOOKUP(A:A,[1]!Table1[#Data],2,0),BT40)</f>
        <v>0.64</v>
      </c>
      <c r="BV40" s="87">
        <f>IFERROR(VLOOKUP(B:B,[1]!Table1[#Data],2,0),BU40)</f>
        <v>0.64</v>
      </c>
      <c r="BW40" s="87">
        <f>IFERROR(VLOOKUP(C:C,[1]!Table1[#Data],2,0),BV40)</f>
        <v>0.64</v>
      </c>
      <c r="BX40" s="87">
        <f>IFERROR(VLOOKUP(D:D,[1]!Table1[#Data],2,0),BW40)</f>
        <v>0.64</v>
      </c>
      <c r="BY40" s="87">
        <f>IFERROR(VLOOKUP(E:E,[1]!Table1[#Data],2,0),BX40)</f>
        <v>0.64</v>
      </c>
      <c r="BZ40" s="87">
        <f>IFERROR(VLOOKUP(F:F,[1]!Table1[#Data],2,0),BY40)</f>
        <v>0.64</v>
      </c>
      <c r="CA40" s="87">
        <f>IFERROR(VLOOKUP(G:G,[1]!Table1[#Data],2,0),BZ40)</f>
        <v>0.64</v>
      </c>
    </row>
    <row r="41" spans="1:79" x14ac:dyDescent="0.3">
      <c r="A41" t="s">
        <v>50</v>
      </c>
      <c r="B41">
        <v>0.59</v>
      </c>
      <c r="C41">
        <v>0.59</v>
      </c>
      <c r="D41">
        <v>0.59</v>
      </c>
      <c r="E41">
        <v>0.59</v>
      </c>
      <c r="F41">
        <v>0.59</v>
      </c>
      <c r="G41">
        <v>0.59</v>
      </c>
      <c r="H41">
        <v>0.59</v>
      </c>
      <c r="I41">
        <v>0.59</v>
      </c>
      <c r="J41">
        <v>0.59</v>
      </c>
      <c r="K41">
        <v>0.59</v>
      </c>
      <c r="L41">
        <v>0.59</v>
      </c>
      <c r="M41">
        <v>0.59</v>
      </c>
      <c r="N41">
        <v>0.63</v>
      </c>
      <c r="O41">
        <v>0.63</v>
      </c>
      <c r="P41">
        <v>0.63</v>
      </c>
      <c r="Q41">
        <v>0.63</v>
      </c>
      <c r="R41">
        <v>0.63</v>
      </c>
      <c r="S41">
        <v>0.63</v>
      </c>
      <c r="T41">
        <v>0.63</v>
      </c>
      <c r="U41">
        <v>0.63</v>
      </c>
      <c r="V41">
        <v>0.61</v>
      </c>
      <c r="W41">
        <v>0.61</v>
      </c>
      <c r="X41">
        <v>0.61</v>
      </c>
      <c r="Y41">
        <v>0.61</v>
      </c>
      <c r="Z41">
        <v>0.61</v>
      </c>
      <c r="AA41">
        <v>0.61</v>
      </c>
      <c r="AB41">
        <v>0.61</v>
      </c>
      <c r="AC41">
        <v>0.61</v>
      </c>
      <c r="AD41">
        <v>0.65</v>
      </c>
      <c r="AE41">
        <v>0.67</v>
      </c>
      <c r="AF41">
        <v>0.67</v>
      </c>
      <c r="AG41">
        <v>0.67</v>
      </c>
      <c r="AH41">
        <f t="shared" si="65"/>
        <v>0.67</v>
      </c>
      <c r="AI41">
        <v>0.75</v>
      </c>
      <c r="AJ41">
        <f t="shared" si="20"/>
        <v>0.75</v>
      </c>
      <c r="AK41">
        <f t="shared" si="48"/>
        <v>0.75</v>
      </c>
      <c r="AL41">
        <f t="shared" si="87"/>
        <v>0.75</v>
      </c>
      <c r="AM41">
        <f t="shared" si="91"/>
        <v>0.75</v>
      </c>
      <c r="AN41">
        <f t="shared" si="92"/>
        <v>0.75</v>
      </c>
      <c r="AO41">
        <f t="shared" si="102"/>
        <v>0.75</v>
      </c>
      <c r="AP41">
        <f t="shared" si="84"/>
        <v>0.75</v>
      </c>
      <c r="AQ41">
        <f t="shared" si="63"/>
        <v>0.75</v>
      </c>
      <c r="AR41">
        <f t="shared" si="103"/>
        <v>0.75</v>
      </c>
      <c r="AS41">
        <f t="shared" si="80"/>
        <v>0.75</v>
      </c>
      <c r="AT41">
        <f t="shared" si="5"/>
        <v>0.75</v>
      </c>
      <c r="AU41">
        <f t="shared" si="106"/>
        <v>0.75</v>
      </c>
      <c r="AV41">
        <f t="shared" si="75"/>
        <v>0.75</v>
      </c>
      <c r="AW41">
        <f t="shared" si="89"/>
        <v>0.75</v>
      </c>
      <c r="AX41">
        <f t="shared" si="93"/>
        <v>0.75</v>
      </c>
      <c r="AY41">
        <f t="shared" si="83"/>
        <v>0.75</v>
      </c>
      <c r="AZ41">
        <f t="shared" si="107"/>
        <v>0.75</v>
      </c>
      <c r="BA41">
        <f t="shared" si="94"/>
        <v>0.75</v>
      </c>
      <c r="BB41">
        <f t="shared" si="78"/>
        <v>0.75</v>
      </c>
      <c r="BC41">
        <f t="shared" si="14"/>
        <v>0.75</v>
      </c>
      <c r="BD41">
        <f t="shared" si="41"/>
        <v>0.75</v>
      </c>
      <c r="BE41">
        <f t="shared" si="25"/>
        <v>0.75</v>
      </c>
      <c r="BF41">
        <f t="shared" si="26"/>
        <v>0.75</v>
      </c>
      <c r="BG41">
        <f t="shared" si="27"/>
        <v>0.75</v>
      </c>
      <c r="BH41">
        <f t="shared" si="28"/>
        <v>0.75</v>
      </c>
      <c r="BI41">
        <f t="shared" si="59"/>
        <v>0.75</v>
      </c>
      <c r="BJ41">
        <f t="shared" si="30"/>
        <v>0.75</v>
      </c>
      <c r="BK41">
        <f t="shared" si="31"/>
        <v>0.75</v>
      </c>
      <c r="BL41">
        <f t="shared" si="32"/>
        <v>0.75</v>
      </c>
      <c r="BM41">
        <f t="shared" si="33"/>
        <v>0.75</v>
      </c>
      <c r="BN41">
        <f t="shared" si="34"/>
        <v>0.75</v>
      </c>
      <c r="BO41">
        <f t="shared" si="35"/>
        <v>0.75</v>
      </c>
      <c r="BP41">
        <f t="shared" si="36"/>
        <v>0.75</v>
      </c>
      <c r="BQ41">
        <f t="shared" si="37"/>
        <v>0.75</v>
      </c>
      <c r="BR41">
        <f t="shared" si="38"/>
        <v>0.75</v>
      </c>
      <c r="BS41">
        <f>BR41</f>
        <v>0.75</v>
      </c>
      <c r="BT41" s="87">
        <v>0.75</v>
      </c>
      <c r="BU41" s="87">
        <f>IFERROR(VLOOKUP(A:A,[1]!Table1[#Data],2,0),BT41)</f>
        <v>0.75</v>
      </c>
      <c r="BV41" s="87">
        <f>IFERROR(VLOOKUP(B:B,[1]!Table1[#Data],2,0),BU41)</f>
        <v>0.75</v>
      </c>
      <c r="BW41" s="87">
        <f>IFERROR(VLOOKUP(C:C,[1]!Table1[#Data],2,0),BV41)</f>
        <v>0.75</v>
      </c>
      <c r="BX41" s="87">
        <f>IFERROR(VLOOKUP(D:D,[1]!Table1[#Data],2,0),BW41)</f>
        <v>0.75</v>
      </c>
      <c r="BY41" s="87">
        <f>IFERROR(VLOOKUP(E:E,[1]!Table1[#Data],2,0),BX41)</f>
        <v>0.75</v>
      </c>
      <c r="BZ41" s="87">
        <f>IFERROR(VLOOKUP(F:F,[1]!Table1[#Data],2,0),BY41)</f>
        <v>0.75</v>
      </c>
      <c r="CA41" s="87">
        <f>IFERROR(VLOOKUP(G:G,[1]!Table1[#Data],2,0),BZ41)</f>
        <v>0.75</v>
      </c>
    </row>
    <row r="42" spans="1:79" x14ac:dyDescent="0.3">
      <c r="A42" t="s">
        <v>51</v>
      </c>
      <c r="B42">
        <v>0.54</v>
      </c>
      <c r="C42">
        <v>0.54</v>
      </c>
      <c r="D42">
        <v>0.54</v>
      </c>
      <c r="E42">
        <v>0.54</v>
      </c>
      <c r="F42">
        <v>0.54</v>
      </c>
      <c r="G42">
        <v>0.54</v>
      </c>
      <c r="H42">
        <v>0.54</v>
      </c>
      <c r="I42">
        <v>0.54</v>
      </c>
      <c r="J42">
        <v>0.54</v>
      </c>
      <c r="K42">
        <v>0.54</v>
      </c>
      <c r="L42">
        <v>0.54</v>
      </c>
      <c r="M42">
        <v>0.54</v>
      </c>
      <c r="N42">
        <v>0.59</v>
      </c>
      <c r="O42">
        <v>0.59</v>
      </c>
      <c r="P42">
        <v>0.59</v>
      </c>
      <c r="Q42">
        <v>0.59</v>
      </c>
      <c r="R42">
        <v>0.59</v>
      </c>
      <c r="S42">
        <v>0.59</v>
      </c>
      <c r="T42">
        <v>0.59</v>
      </c>
      <c r="U42">
        <v>0.59</v>
      </c>
      <c r="V42">
        <v>0.59</v>
      </c>
      <c r="W42">
        <v>0.59</v>
      </c>
      <c r="X42">
        <v>0.59</v>
      </c>
      <c r="Y42">
        <v>0.59</v>
      </c>
      <c r="Z42">
        <v>0.69</v>
      </c>
      <c r="AA42">
        <v>0.69</v>
      </c>
      <c r="AB42">
        <v>0.69</v>
      </c>
      <c r="AC42">
        <v>0.69</v>
      </c>
      <c r="AD42">
        <v>0.69</v>
      </c>
      <c r="AE42">
        <v>0.69</v>
      </c>
      <c r="AF42">
        <v>0.69</v>
      </c>
      <c r="AG42">
        <v>0.69</v>
      </c>
      <c r="AH42">
        <f t="shared" si="65"/>
        <v>0.69</v>
      </c>
      <c r="AI42">
        <v>0.79</v>
      </c>
      <c r="AJ42">
        <f t="shared" si="20"/>
        <v>0.79</v>
      </c>
      <c r="AK42">
        <f t="shared" si="48"/>
        <v>0.79</v>
      </c>
      <c r="AL42">
        <f t="shared" si="87"/>
        <v>0.79</v>
      </c>
      <c r="AM42">
        <f t="shared" si="91"/>
        <v>0.79</v>
      </c>
      <c r="AN42">
        <f t="shared" si="92"/>
        <v>0.79</v>
      </c>
      <c r="AO42">
        <f t="shared" si="102"/>
        <v>0.79</v>
      </c>
      <c r="AP42">
        <f t="shared" si="84"/>
        <v>0.79</v>
      </c>
      <c r="AQ42">
        <f t="shared" si="63"/>
        <v>0.79</v>
      </c>
      <c r="AR42">
        <f t="shared" si="103"/>
        <v>0.79</v>
      </c>
      <c r="AS42">
        <f t="shared" si="80"/>
        <v>0.79</v>
      </c>
      <c r="AT42">
        <f t="shared" si="5"/>
        <v>0.79</v>
      </c>
      <c r="AU42">
        <f t="shared" si="106"/>
        <v>0.79</v>
      </c>
      <c r="AV42">
        <f t="shared" si="75"/>
        <v>0.79</v>
      </c>
      <c r="AW42">
        <f t="shared" si="89"/>
        <v>0.79</v>
      </c>
      <c r="AX42">
        <f t="shared" si="93"/>
        <v>0.79</v>
      </c>
      <c r="AY42">
        <v>0.89</v>
      </c>
      <c r="AZ42">
        <f t="shared" si="107"/>
        <v>0.89</v>
      </c>
      <c r="BA42">
        <v>0.99</v>
      </c>
      <c r="BB42">
        <f t="shared" si="78"/>
        <v>0.99</v>
      </c>
      <c r="BC42">
        <f t="shared" si="14"/>
        <v>0.99</v>
      </c>
      <c r="BD42">
        <f t="shared" si="41"/>
        <v>0.99</v>
      </c>
      <c r="BE42">
        <f t="shared" si="25"/>
        <v>0.99</v>
      </c>
      <c r="BF42">
        <f t="shared" si="26"/>
        <v>0.99</v>
      </c>
      <c r="BG42">
        <f t="shared" si="27"/>
        <v>0.99</v>
      </c>
      <c r="BH42">
        <f t="shared" si="28"/>
        <v>0.99</v>
      </c>
      <c r="BI42">
        <f t="shared" si="59"/>
        <v>0.99</v>
      </c>
      <c r="BJ42">
        <f t="shared" si="30"/>
        <v>0.99</v>
      </c>
      <c r="BK42">
        <f t="shared" si="31"/>
        <v>0.99</v>
      </c>
      <c r="BL42">
        <f t="shared" si="32"/>
        <v>0.99</v>
      </c>
      <c r="BM42">
        <f t="shared" si="33"/>
        <v>0.99</v>
      </c>
      <c r="BN42">
        <f t="shared" si="34"/>
        <v>0.99</v>
      </c>
      <c r="BO42">
        <f t="shared" si="35"/>
        <v>0.99</v>
      </c>
      <c r="BP42">
        <f t="shared" si="36"/>
        <v>0.99</v>
      </c>
      <c r="BQ42">
        <f t="shared" si="37"/>
        <v>0.99</v>
      </c>
      <c r="BR42">
        <f t="shared" si="38"/>
        <v>0.99</v>
      </c>
      <c r="BS42">
        <v>0.99</v>
      </c>
      <c r="BT42" s="87">
        <v>0.99</v>
      </c>
      <c r="BU42" s="87">
        <f>IFERROR(VLOOKUP(A:A,[1]!Table1[#Data],2,0),BT42)</f>
        <v>0.99</v>
      </c>
      <c r="BV42" s="87">
        <f>IFERROR(VLOOKUP(B:B,[1]!Table1[#Data],2,0),BU42)</f>
        <v>0.99</v>
      </c>
      <c r="BW42" s="87">
        <f>IFERROR(VLOOKUP(C:C,[1]!Table1[#Data],2,0),BV42)</f>
        <v>0.99</v>
      </c>
      <c r="BX42" s="87">
        <f>IFERROR(VLOOKUP(D:D,[1]!Table1[#Data],2,0),BW42)</f>
        <v>0.99</v>
      </c>
      <c r="BY42" s="87">
        <f>IFERROR(VLOOKUP(E:E,[1]!Table1[#Data],2,0),BX42)</f>
        <v>0.99</v>
      </c>
      <c r="BZ42" s="87">
        <f>IFERROR(VLOOKUP(F:F,[1]!Table1[#Data],2,0),BY42)</f>
        <v>0.99</v>
      </c>
      <c r="CA42" s="87">
        <f>IFERROR(VLOOKUP(G:G,[1]!Table1[#Data],2,0),BZ42)</f>
        <v>0.99</v>
      </c>
    </row>
    <row r="43" spans="1:79" x14ac:dyDescent="0.3">
      <c r="A43" t="s">
        <v>52</v>
      </c>
      <c r="B43">
        <v>0.54</v>
      </c>
      <c r="C43">
        <v>0.54</v>
      </c>
      <c r="D43">
        <v>0.54</v>
      </c>
      <c r="E43">
        <v>0.54</v>
      </c>
      <c r="F43">
        <v>0.54</v>
      </c>
      <c r="G43">
        <v>0.54</v>
      </c>
      <c r="H43">
        <v>0.54</v>
      </c>
      <c r="I43">
        <v>0.54</v>
      </c>
      <c r="J43">
        <v>0.54</v>
      </c>
      <c r="K43">
        <v>0.54</v>
      </c>
      <c r="L43">
        <v>0.54</v>
      </c>
      <c r="M43">
        <v>0.54</v>
      </c>
      <c r="N43">
        <v>0.54</v>
      </c>
      <c r="O43">
        <v>0.54</v>
      </c>
      <c r="P43">
        <v>0.54</v>
      </c>
      <c r="Q43">
        <v>0.54</v>
      </c>
      <c r="R43">
        <v>0.54</v>
      </c>
      <c r="S43">
        <v>0.54</v>
      </c>
      <c r="T43">
        <v>0.54</v>
      </c>
      <c r="U43">
        <v>0.54</v>
      </c>
      <c r="V43">
        <v>0.54</v>
      </c>
      <c r="W43">
        <v>0.54</v>
      </c>
      <c r="X43">
        <v>0.54</v>
      </c>
      <c r="Y43">
        <v>0.54</v>
      </c>
      <c r="Z43">
        <v>0.54</v>
      </c>
      <c r="AA43">
        <v>0.54</v>
      </c>
      <c r="AB43">
        <v>0.54</v>
      </c>
      <c r="AC43">
        <v>0.54</v>
      </c>
      <c r="AD43">
        <v>0.54</v>
      </c>
      <c r="AE43">
        <v>0.54</v>
      </c>
      <c r="AF43">
        <v>0.54</v>
      </c>
      <c r="AG43">
        <v>0.54</v>
      </c>
      <c r="AH43">
        <f t="shared" si="65"/>
        <v>0.54</v>
      </c>
      <c r="AI43">
        <v>0.62</v>
      </c>
      <c r="AJ43">
        <f t="shared" si="20"/>
        <v>0.62</v>
      </c>
      <c r="AK43">
        <f t="shared" si="48"/>
        <v>0.62</v>
      </c>
      <c r="AL43">
        <f t="shared" si="87"/>
        <v>0.62</v>
      </c>
      <c r="AM43">
        <v>0.66</v>
      </c>
      <c r="AN43">
        <f t="shared" si="92"/>
        <v>0.66</v>
      </c>
      <c r="AO43">
        <f t="shared" si="102"/>
        <v>0.66</v>
      </c>
      <c r="AP43">
        <f t="shared" si="84"/>
        <v>0.66</v>
      </c>
      <c r="AQ43">
        <f t="shared" si="63"/>
        <v>0.66</v>
      </c>
      <c r="AR43">
        <f t="shared" si="103"/>
        <v>0.66</v>
      </c>
      <c r="AS43">
        <f t="shared" si="80"/>
        <v>0.66</v>
      </c>
      <c r="AT43">
        <f t="shared" si="5"/>
        <v>0.66</v>
      </c>
      <c r="AU43">
        <f t="shared" si="106"/>
        <v>0.66</v>
      </c>
      <c r="AV43">
        <f t="shared" si="75"/>
        <v>0.66</v>
      </c>
      <c r="AW43">
        <v>0.68</v>
      </c>
      <c r="AX43">
        <f t="shared" si="93"/>
        <v>0.68</v>
      </c>
      <c r="AY43">
        <v>0.73</v>
      </c>
      <c r="AZ43">
        <f t="shared" si="107"/>
        <v>0.73</v>
      </c>
      <c r="BA43">
        <v>0.78</v>
      </c>
      <c r="BB43">
        <f t="shared" si="78"/>
        <v>0.78</v>
      </c>
      <c r="BC43">
        <f t="shared" si="14"/>
        <v>0.78</v>
      </c>
      <c r="BD43">
        <f t="shared" si="41"/>
        <v>0.78</v>
      </c>
      <c r="BE43">
        <f t="shared" si="25"/>
        <v>0.78</v>
      </c>
      <c r="BF43">
        <f t="shared" si="26"/>
        <v>0.78</v>
      </c>
      <c r="BG43">
        <f t="shared" si="27"/>
        <v>0.78</v>
      </c>
      <c r="BH43">
        <f t="shared" si="28"/>
        <v>0.78</v>
      </c>
      <c r="BI43">
        <f t="shared" si="59"/>
        <v>0.78</v>
      </c>
      <c r="BJ43">
        <f t="shared" si="30"/>
        <v>0.78</v>
      </c>
      <c r="BK43">
        <f t="shared" si="31"/>
        <v>0.78</v>
      </c>
      <c r="BL43">
        <f t="shared" si="32"/>
        <v>0.78</v>
      </c>
      <c r="BM43">
        <f t="shared" si="33"/>
        <v>0.78</v>
      </c>
      <c r="BN43">
        <f t="shared" si="34"/>
        <v>0.78</v>
      </c>
      <c r="BO43">
        <f t="shared" si="35"/>
        <v>0.78</v>
      </c>
      <c r="BP43">
        <f t="shared" si="36"/>
        <v>0.78</v>
      </c>
      <c r="BQ43">
        <f t="shared" si="37"/>
        <v>0.78</v>
      </c>
      <c r="BR43">
        <f t="shared" si="38"/>
        <v>0.78</v>
      </c>
      <c r="BS43">
        <v>0.78</v>
      </c>
      <c r="BT43" s="87">
        <v>0.78</v>
      </c>
      <c r="BU43" s="87">
        <f>IFERROR(VLOOKUP(A:A,[1]!Table1[#Data],2,0),BT43)</f>
        <v>0.78</v>
      </c>
      <c r="BV43" s="87">
        <f>IFERROR(VLOOKUP(B:B,[1]!Table1[#Data],2,0),BU43)</f>
        <v>0.78</v>
      </c>
      <c r="BW43" s="87">
        <f>IFERROR(VLOOKUP(C:C,[1]!Table1[#Data],2,0),BV43)</f>
        <v>0.78</v>
      </c>
      <c r="BX43" s="87">
        <f>IFERROR(VLOOKUP(D:D,[1]!Table1[#Data],2,0),BW43)</f>
        <v>0.78</v>
      </c>
      <c r="BY43" s="87">
        <f>IFERROR(VLOOKUP(E:E,[1]!Table1[#Data],2,0),BX43)</f>
        <v>0.78</v>
      </c>
      <c r="BZ43" s="87">
        <f>IFERROR(VLOOKUP(F:F,[1]!Table1[#Data],2,0),BY43)</f>
        <v>0.78</v>
      </c>
      <c r="CA43" s="87">
        <f>IFERROR(VLOOKUP(G:G,[1]!Table1[#Data],2,0),BZ43)</f>
        <v>0.78</v>
      </c>
    </row>
    <row r="44" spans="1:79" x14ac:dyDescent="0.3">
      <c r="A44" t="s">
        <v>53</v>
      </c>
      <c r="B44">
        <v>0.55000000000000004</v>
      </c>
      <c r="C44">
        <v>0.55000000000000004</v>
      </c>
      <c r="D44">
        <v>0.55000000000000004</v>
      </c>
      <c r="E44">
        <v>0.55000000000000004</v>
      </c>
      <c r="F44">
        <v>0.55000000000000004</v>
      </c>
      <c r="G44">
        <v>0.55000000000000004</v>
      </c>
      <c r="H44">
        <v>0.55000000000000004</v>
      </c>
      <c r="I44">
        <v>0.55000000000000004</v>
      </c>
      <c r="J44">
        <v>0.55000000000000004</v>
      </c>
      <c r="K44">
        <v>0.55000000000000004</v>
      </c>
      <c r="L44">
        <v>0.55000000000000004</v>
      </c>
      <c r="M44">
        <v>0.55000000000000004</v>
      </c>
      <c r="N44">
        <v>0.55000000000000004</v>
      </c>
      <c r="O44">
        <v>0.55000000000000004</v>
      </c>
      <c r="P44">
        <v>0.55000000000000004</v>
      </c>
      <c r="Q44">
        <v>0.56999999999999995</v>
      </c>
      <c r="R44">
        <v>0.56999999999999995</v>
      </c>
      <c r="S44">
        <v>0.56999999999999995</v>
      </c>
      <c r="T44">
        <v>0.56999999999999995</v>
      </c>
      <c r="U44">
        <v>0.59</v>
      </c>
      <c r="V44">
        <v>0.59</v>
      </c>
      <c r="W44">
        <v>0.59</v>
      </c>
      <c r="X44">
        <v>0.59</v>
      </c>
      <c r="Y44">
        <v>0.59</v>
      </c>
      <c r="Z44">
        <v>0.59</v>
      </c>
      <c r="AA44">
        <v>0.61</v>
      </c>
      <c r="AB44">
        <v>0.61</v>
      </c>
      <c r="AC44">
        <v>0.61</v>
      </c>
      <c r="AD44">
        <v>0.63</v>
      </c>
      <c r="AE44">
        <v>0.63</v>
      </c>
      <c r="AF44">
        <v>0.63</v>
      </c>
      <c r="AG44">
        <v>0.63</v>
      </c>
      <c r="AH44">
        <v>0.65</v>
      </c>
      <c r="AI44">
        <f t="shared" ref="AI44:AI47" si="108">AH44</f>
        <v>0.65</v>
      </c>
      <c r="AJ44">
        <f t="shared" si="20"/>
        <v>0.65</v>
      </c>
      <c r="AK44">
        <f t="shared" si="48"/>
        <v>0.65</v>
      </c>
      <c r="AL44">
        <f t="shared" si="87"/>
        <v>0.65</v>
      </c>
      <c r="AM44">
        <f t="shared" ref="AM44:AM57" si="109">AL44</f>
        <v>0.65</v>
      </c>
      <c r="AN44">
        <f t="shared" si="92"/>
        <v>0.65</v>
      </c>
      <c r="AO44">
        <f t="shared" si="102"/>
        <v>0.65</v>
      </c>
      <c r="AP44">
        <f t="shared" si="84"/>
        <v>0.65</v>
      </c>
      <c r="AQ44">
        <f t="shared" si="63"/>
        <v>0.65</v>
      </c>
      <c r="AR44">
        <v>0.67</v>
      </c>
      <c r="AS44">
        <f t="shared" si="80"/>
        <v>0.67</v>
      </c>
      <c r="AT44">
        <f t="shared" si="5"/>
        <v>0.67</v>
      </c>
      <c r="AU44">
        <f t="shared" si="106"/>
        <v>0.67</v>
      </c>
      <c r="AV44">
        <f t="shared" si="75"/>
        <v>0.67</v>
      </c>
      <c r="AW44">
        <v>0.69</v>
      </c>
      <c r="AX44">
        <v>0.71</v>
      </c>
      <c r="AY44">
        <v>0.75</v>
      </c>
      <c r="AZ44">
        <f t="shared" si="107"/>
        <v>0.75</v>
      </c>
      <c r="BA44">
        <f t="shared" ref="BA44" si="110">AZ44</f>
        <v>0.75</v>
      </c>
      <c r="BB44">
        <f t="shared" si="78"/>
        <v>0.75</v>
      </c>
      <c r="BC44">
        <f t="shared" si="14"/>
        <v>0.75</v>
      </c>
      <c r="BD44">
        <f t="shared" si="41"/>
        <v>0.75</v>
      </c>
      <c r="BE44">
        <f t="shared" si="25"/>
        <v>0.75</v>
      </c>
      <c r="BF44">
        <f t="shared" si="26"/>
        <v>0.75</v>
      </c>
      <c r="BG44">
        <f t="shared" si="27"/>
        <v>0.75</v>
      </c>
      <c r="BH44">
        <f t="shared" si="28"/>
        <v>0.75</v>
      </c>
      <c r="BI44">
        <f t="shared" si="59"/>
        <v>0.75</v>
      </c>
      <c r="BJ44">
        <f t="shared" si="30"/>
        <v>0.75</v>
      </c>
      <c r="BK44">
        <f t="shared" si="31"/>
        <v>0.75</v>
      </c>
      <c r="BL44">
        <f t="shared" si="32"/>
        <v>0.75</v>
      </c>
      <c r="BM44">
        <v>0.77</v>
      </c>
      <c r="BN44">
        <f t="shared" si="34"/>
        <v>0.77</v>
      </c>
      <c r="BO44">
        <f t="shared" si="35"/>
        <v>0.77</v>
      </c>
      <c r="BP44">
        <f t="shared" si="36"/>
        <v>0.77</v>
      </c>
      <c r="BQ44">
        <f t="shared" si="37"/>
        <v>0.77</v>
      </c>
      <c r="BR44">
        <f t="shared" si="38"/>
        <v>0.77</v>
      </c>
      <c r="BS44">
        <v>0.79</v>
      </c>
      <c r="BT44" s="87">
        <v>0.79</v>
      </c>
      <c r="BU44" s="87">
        <f>IFERROR(VLOOKUP(A:A,[1]!Table1[#Data],2,0),BT44)</f>
        <v>0.79</v>
      </c>
      <c r="BV44" s="87">
        <f>IFERROR(VLOOKUP(B:B,[1]!Table1[#Data],2,0),BU44)</f>
        <v>0.79</v>
      </c>
      <c r="BW44" s="87">
        <f>IFERROR(VLOOKUP(C:C,[1]!Table1[#Data],2,0),BV44)</f>
        <v>0.79</v>
      </c>
      <c r="BX44" s="87">
        <f>IFERROR(VLOOKUP(D:D,[1]!Table1[#Data],2,0),BW44)</f>
        <v>0.79</v>
      </c>
      <c r="BY44" s="87">
        <f>IFERROR(VLOOKUP(E:E,[1]!Table1[#Data],2,0),BX44)</f>
        <v>0.79</v>
      </c>
      <c r="BZ44" s="87">
        <f>IFERROR(VLOOKUP(F:F,[1]!Table1[#Data],2,0),BY44)</f>
        <v>0.79</v>
      </c>
      <c r="CA44" s="87">
        <f>IFERROR(VLOOKUP(G:G,[1]!Table1[#Data],2,0),BZ44)</f>
        <v>0.79</v>
      </c>
    </row>
    <row r="45" spans="1:79" x14ac:dyDescent="0.3">
      <c r="A45" t="s">
        <v>54</v>
      </c>
      <c r="B45">
        <v>0.52</v>
      </c>
      <c r="C45">
        <v>0.52</v>
      </c>
      <c r="D45">
        <v>0.52</v>
      </c>
      <c r="E45">
        <v>0.52</v>
      </c>
      <c r="F45">
        <v>0.52</v>
      </c>
      <c r="G45">
        <v>0.52</v>
      </c>
      <c r="H45">
        <v>0.52</v>
      </c>
      <c r="I45">
        <v>0.52</v>
      </c>
      <c r="J45">
        <v>0.52</v>
      </c>
      <c r="K45">
        <v>0.52</v>
      </c>
      <c r="L45">
        <v>0.55000000000000004</v>
      </c>
      <c r="M45">
        <v>0.55000000000000004</v>
      </c>
      <c r="N45">
        <v>0.55000000000000004</v>
      </c>
      <c r="O45">
        <v>0.55000000000000004</v>
      </c>
      <c r="P45">
        <v>0.55000000000000004</v>
      </c>
      <c r="Q45">
        <v>0.55000000000000004</v>
      </c>
      <c r="R45">
        <v>0.55000000000000004</v>
      </c>
      <c r="S45">
        <v>0.55000000000000004</v>
      </c>
      <c r="T45">
        <v>0.55000000000000004</v>
      </c>
      <c r="U45">
        <v>0.55000000000000004</v>
      </c>
      <c r="V45">
        <v>0.55000000000000004</v>
      </c>
      <c r="W45">
        <v>0.55000000000000004</v>
      </c>
      <c r="X45">
        <v>0.55000000000000004</v>
      </c>
      <c r="Y45">
        <v>0.55000000000000004</v>
      </c>
      <c r="Z45">
        <v>0.55000000000000004</v>
      </c>
      <c r="AA45">
        <v>0.6</v>
      </c>
      <c r="AB45">
        <v>0.6</v>
      </c>
      <c r="AC45">
        <v>0.6</v>
      </c>
      <c r="AD45">
        <v>0.6</v>
      </c>
      <c r="AE45">
        <v>0.6</v>
      </c>
      <c r="AF45">
        <v>0.63</v>
      </c>
      <c r="AG45">
        <v>0.63</v>
      </c>
      <c r="AH45">
        <f t="shared" ref="AH45:AH51" si="111">AG45</f>
        <v>0.63</v>
      </c>
      <c r="AI45">
        <f t="shared" si="108"/>
        <v>0.63</v>
      </c>
      <c r="AJ45">
        <f t="shared" si="20"/>
        <v>0.63</v>
      </c>
      <c r="AK45">
        <f t="shared" si="48"/>
        <v>0.63</v>
      </c>
      <c r="AL45">
        <f t="shared" si="87"/>
        <v>0.63</v>
      </c>
      <c r="AM45">
        <f t="shared" si="109"/>
        <v>0.63</v>
      </c>
      <c r="AN45">
        <f t="shared" si="92"/>
        <v>0.63</v>
      </c>
      <c r="AO45">
        <v>0.66</v>
      </c>
      <c r="AP45">
        <f t="shared" si="84"/>
        <v>0.66</v>
      </c>
      <c r="AQ45">
        <f t="shared" si="63"/>
        <v>0.66</v>
      </c>
      <c r="AR45">
        <f t="shared" ref="AR45:AR83" si="112">AQ45</f>
        <v>0.66</v>
      </c>
      <c r="AS45">
        <f t="shared" si="80"/>
        <v>0.66</v>
      </c>
      <c r="AT45">
        <f t="shared" si="5"/>
        <v>0.66</v>
      </c>
      <c r="AU45">
        <f t="shared" si="106"/>
        <v>0.66</v>
      </c>
      <c r="AV45">
        <f t="shared" si="75"/>
        <v>0.66</v>
      </c>
      <c r="AW45">
        <f t="shared" ref="AW45:AW66" si="113">AV45</f>
        <v>0.66</v>
      </c>
      <c r="AX45">
        <f t="shared" ref="AX45:AX47" si="114">AW45</f>
        <v>0.66</v>
      </c>
      <c r="AY45">
        <v>0.69</v>
      </c>
      <c r="AZ45">
        <f t="shared" si="107"/>
        <v>0.69</v>
      </c>
      <c r="BA45">
        <v>0.74</v>
      </c>
      <c r="BB45">
        <f t="shared" si="78"/>
        <v>0.74</v>
      </c>
      <c r="BC45">
        <f t="shared" si="14"/>
        <v>0.74</v>
      </c>
      <c r="BD45">
        <f t="shared" si="41"/>
        <v>0.74</v>
      </c>
      <c r="BE45">
        <f t="shared" si="25"/>
        <v>0.74</v>
      </c>
      <c r="BF45">
        <f t="shared" si="26"/>
        <v>0.74</v>
      </c>
      <c r="BG45">
        <f t="shared" si="27"/>
        <v>0.74</v>
      </c>
      <c r="BH45">
        <f t="shared" si="28"/>
        <v>0.74</v>
      </c>
      <c r="BI45">
        <f t="shared" si="59"/>
        <v>0.74</v>
      </c>
      <c r="BJ45">
        <f t="shared" si="30"/>
        <v>0.74</v>
      </c>
      <c r="BK45">
        <f t="shared" si="31"/>
        <v>0.74</v>
      </c>
      <c r="BL45">
        <f t="shared" si="32"/>
        <v>0.74</v>
      </c>
      <c r="BM45">
        <f t="shared" si="33"/>
        <v>0.74</v>
      </c>
      <c r="BN45">
        <f t="shared" si="34"/>
        <v>0.74</v>
      </c>
      <c r="BO45">
        <f t="shared" si="35"/>
        <v>0.74</v>
      </c>
      <c r="BP45">
        <f t="shared" si="36"/>
        <v>0.74</v>
      </c>
      <c r="BQ45">
        <f t="shared" si="37"/>
        <v>0.74</v>
      </c>
      <c r="BR45">
        <f t="shared" si="38"/>
        <v>0.74</v>
      </c>
      <c r="BS45">
        <v>0.74</v>
      </c>
      <c r="BT45" s="87">
        <v>0.74</v>
      </c>
      <c r="BU45" s="87">
        <f>IFERROR(VLOOKUP(A:A,[1]!Table1[#Data],2,0),BT45)</f>
        <v>0.74</v>
      </c>
      <c r="BV45" s="87">
        <f>IFERROR(VLOOKUP(B:B,[1]!Table1[#Data],2,0),BU45)</f>
        <v>0.74</v>
      </c>
      <c r="BW45" s="87">
        <f>IFERROR(VLOOKUP(C:C,[1]!Table1[#Data],2,0),BV45)</f>
        <v>0.74</v>
      </c>
      <c r="BX45" s="87">
        <f>IFERROR(VLOOKUP(D:D,[1]!Table1[#Data],2,0),BW45)</f>
        <v>0.74</v>
      </c>
      <c r="BY45" s="87">
        <f>IFERROR(VLOOKUP(E:E,[1]!Table1[#Data],2,0),BX45)</f>
        <v>0.74</v>
      </c>
      <c r="BZ45" s="87">
        <f>IFERROR(VLOOKUP(F:F,[1]!Table1[#Data],2,0),BY45)</f>
        <v>0.74</v>
      </c>
      <c r="CA45" s="87">
        <f>IFERROR(VLOOKUP(G:G,[1]!Table1[#Data],2,0),BZ45)</f>
        <v>0.74</v>
      </c>
    </row>
    <row r="46" spans="1:79" x14ac:dyDescent="0.3">
      <c r="A46" t="s">
        <v>55</v>
      </c>
      <c r="B46">
        <v>0.5</v>
      </c>
      <c r="C46">
        <v>0.5</v>
      </c>
      <c r="D46">
        <v>0.5</v>
      </c>
      <c r="E46">
        <v>0.5</v>
      </c>
      <c r="F46">
        <v>0.5</v>
      </c>
      <c r="G46">
        <v>0.5</v>
      </c>
      <c r="H46">
        <v>0.5</v>
      </c>
      <c r="I46">
        <v>0.5</v>
      </c>
      <c r="J46">
        <v>0.5</v>
      </c>
      <c r="K46">
        <v>0.5</v>
      </c>
      <c r="L46">
        <v>0.5</v>
      </c>
      <c r="M46">
        <v>0.5</v>
      </c>
      <c r="N46">
        <v>0.5</v>
      </c>
      <c r="O46">
        <v>0.55000000000000004</v>
      </c>
      <c r="P46">
        <v>0.55000000000000004</v>
      </c>
      <c r="Q46">
        <v>0.55000000000000004</v>
      </c>
      <c r="R46">
        <v>0.55000000000000004</v>
      </c>
      <c r="S46">
        <v>0.55000000000000004</v>
      </c>
      <c r="T46">
        <v>0.55000000000000004</v>
      </c>
      <c r="U46">
        <v>0.55000000000000004</v>
      </c>
      <c r="V46">
        <v>0.55000000000000004</v>
      </c>
      <c r="W46">
        <v>0.55000000000000004</v>
      </c>
      <c r="X46">
        <v>0.55000000000000004</v>
      </c>
      <c r="Y46">
        <v>0.55000000000000004</v>
      </c>
      <c r="Z46">
        <v>0.62</v>
      </c>
      <c r="AA46">
        <v>0.62</v>
      </c>
      <c r="AB46">
        <v>0.62</v>
      </c>
      <c r="AC46">
        <v>0.62</v>
      </c>
      <c r="AD46">
        <v>0.62</v>
      </c>
      <c r="AE46">
        <v>0.62</v>
      </c>
      <c r="AF46">
        <v>0.62</v>
      </c>
      <c r="AG46">
        <v>0.62</v>
      </c>
      <c r="AH46">
        <f t="shared" si="111"/>
        <v>0.62</v>
      </c>
      <c r="AI46">
        <f t="shared" si="108"/>
        <v>0.62</v>
      </c>
      <c r="AJ46">
        <f t="shared" si="20"/>
        <v>0.62</v>
      </c>
      <c r="AK46">
        <f t="shared" si="48"/>
        <v>0.62</v>
      </c>
      <c r="AL46">
        <f t="shared" si="87"/>
        <v>0.62</v>
      </c>
      <c r="AM46">
        <f t="shared" si="109"/>
        <v>0.62</v>
      </c>
      <c r="AN46">
        <f t="shared" si="92"/>
        <v>0.62</v>
      </c>
      <c r="AO46">
        <f t="shared" ref="AO46:AO50" si="115">AN46</f>
        <v>0.62</v>
      </c>
      <c r="AP46">
        <f t="shared" si="84"/>
        <v>0.62</v>
      </c>
      <c r="AQ46">
        <f t="shared" si="63"/>
        <v>0.62</v>
      </c>
      <c r="AR46">
        <f t="shared" si="112"/>
        <v>0.62</v>
      </c>
      <c r="AS46">
        <f t="shared" si="80"/>
        <v>0.62</v>
      </c>
      <c r="AT46">
        <f t="shared" si="5"/>
        <v>0.62</v>
      </c>
      <c r="AU46">
        <f t="shared" si="106"/>
        <v>0.62</v>
      </c>
      <c r="AV46">
        <f t="shared" si="75"/>
        <v>0.62</v>
      </c>
      <c r="AW46">
        <f t="shared" si="113"/>
        <v>0.62</v>
      </c>
      <c r="AX46">
        <f t="shared" si="114"/>
        <v>0.62</v>
      </c>
      <c r="AY46">
        <f t="shared" ref="AY46" si="116">AX46</f>
        <v>0.62</v>
      </c>
      <c r="AZ46">
        <f t="shared" si="107"/>
        <v>0.62</v>
      </c>
      <c r="BA46">
        <f t="shared" ref="BA46" si="117">AZ46</f>
        <v>0.62</v>
      </c>
      <c r="BB46">
        <f t="shared" si="78"/>
        <v>0.62</v>
      </c>
      <c r="BC46">
        <f t="shared" si="14"/>
        <v>0.62</v>
      </c>
      <c r="BD46">
        <f t="shared" si="41"/>
        <v>0.62</v>
      </c>
      <c r="BE46">
        <f t="shared" si="25"/>
        <v>0.62</v>
      </c>
      <c r="BF46">
        <f t="shared" si="26"/>
        <v>0.62</v>
      </c>
      <c r="BG46">
        <f t="shared" si="27"/>
        <v>0.62</v>
      </c>
      <c r="BH46">
        <f t="shared" si="28"/>
        <v>0.62</v>
      </c>
      <c r="BI46">
        <f t="shared" si="59"/>
        <v>0.62</v>
      </c>
      <c r="BJ46">
        <f t="shared" si="30"/>
        <v>0.62</v>
      </c>
      <c r="BK46">
        <f t="shared" si="31"/>
        <v>0.62</v>
      </c>
      <c r="BL46">
        <f t="shared" si="32"/>
        <v>0.62</v>
      </c>
      <c r="BM46">
        <f t="shared" si="33"/>
        <v>0.62</v>
      </c>
      <c r="BN46">
        <f t="shared" si="34"/>
        <v>0.62</v>
      </c>
      <c r="BO46">
        <f t="shared" si="35"/>
        <v>0.62</v>
      </c>
      <c r="BP46">
        <f t="shared" si="36"/>
        <v>0.62</v>
      </c>
      <c r="BQ46">
        <f t="shared" si="37"/>
        <v>0.62</v>
      </c>
      <c r="BR46">
        <f t="shared" si="38"/>
        <v>0.62</v>
      </c>
      <c r="BS46">
        <f>BR46</f>
        <v>0.62</v>
      </c>
      <c r="BT46" s="87">
        <v>0.62</v>
      </c>
      <c r="BU46" s="87">
        <f>IFERROR(VLOOKUP(A:A,[1]!Table1[#Data],2,0),BT46)</f>
        <v>0.62</v>
      </c>
      <c r="BV46" s="87">
        <f>IFERROR(VLOOKUP(B:B,[1]!Table1[#Data],2,0),BU46)</f>
        <v>0.62</v>
      </c>
      <c r="BW46" s="87">
        <f>IFERROR(VLOOKUP(C:C,[1]!Table1[#Data],2,0),BV46)</f>
        <v>0.62</v>
      </c>
      <c r="BX46" s="87">
        <f>IFERROR(VLOOKUP(D:D,[1]!Table1[#Data],2,0),BW46)</f>
        <v>0.62</v>
      </c>
      <c r="BY46" s="87">
        <f>IFERROR(VLOOKUP(E:E,[1]!Table1[#Data],2,0),BX46)</f>
        <v>0.62</v>
      </c>
      <c r="BZ46" s="87">
        <f>IFERROR(VLOOKUP(F:F,[1]!Table1[#Data],2,0),BY46)</f>
        <v>0.62</v>
      </c>
      <c r="CA46" s="87">
        <f>IFERROR(VLOOKUP(G:G,[1]!Table1[#Data],2,0),BZ46)</f>
        <v>0.62</v>
      </c>
    </row>
    <row r="47" spans="1:79" x14ac:dyDescent="0.3">
      <c r="A47" t="s">
        <v>56</v>
      </c>
      <c r="B47">
        <v>0.54</v>
      </c>
      <c r="C47">
        <v>0.54</v>
      </c>
      <c r="D47">
        <v>0.54</v>
      </c>
      <c r="E47">
        <v>0.54</v>
      </c>
      <c r="F47">
        <v>0.54</v>
      </c>
      <c r="G47">
        <v>0.54</v>
      </c>
      <c r="H47">
        <v>0.54</v>
      </c>
      <c r="I47">
        <v>0.54</v>
      </c>
      <c r="J47">
        <v>0.54</v>
      </c>
      <c r="K47">
        <v>0.54</v>
      </c>
      <c r="L47">
        <v>0.54</v>
      </c>
      <c r="M47">
        <v>0.54</v>
      </c>
      <c r="N47">
        <v>0.54</v>
      </c>
      <c r="O47">
        <v>0.54</v>
      </c>
      <c r="P47">
        <v>0.54</v>
      </c>
      <c r="Q47">
        <v>0.54</v>
      </c>
      <c r="R47">
        <v>0.54</v>
      </c>
      <c r="S47">
        <v>0.54</v>
      </c>
      <c r="T47">
        <v>0.54</v>
      </c>
      <c r="U47">
        <v>0.54</v>
      </c>
      <c r="V47">
        <v>0.54</v>
      </c>
      <c r="W47">
        <v>0.54</v>
      </c>
      <c r="X47">
        <v>0.63</v>
      </c>
      <c r="Y47">
        <v>0.63</v>
      </c>
      <c r="Z47">
        <v>0.63</v>
      </c>
      <c r="AA47">
        <v>0.63</v>
      </c>
      <c r="AB47">
        <v>0.63</v>
      </c>
      <c r="AC47">
        <v>0.63</v>
      </c>
      <c r="AD47">
        <v>0.63</v>
      </c>
      <c r="AE47">
        <v>0.63</v>
      </c>
      <c r="AF47">
        <v>0.63</v>
      </c>
      <c r="AG47">
        <f>AF47</f>
        <v>0.63</v>
      </c>
      <c r="AH47">
        <f t="shared" si="111"/>
        <v>0.63</v>
      </c>
      <c r="AI47">
        <f t="shared" si="108"/>
        <v>0.63</v>
      </c>
      <c r="AJ47">
        <f t="shared" si="20"/>
        <v>0.63</v>
      </c>
      <c r="AK47">
        <f t="shared" si="48"/>
        <v>0.63</v>
      </c>
      <c r="AL47">
        <f t="shared" si="87"/>
        <v>0.63</v>
      </c>
      <c r="AM47">
        <f t="shared" si="109"/>
        <v>0.63</v>
      </c>
      <c r="AN47">
        <f t="shared" si="92"/>
        <v>0.63</v>
      </c>
      <c r="AO47">
        <f t="shared" si="115"/>
        <v>0.63</v>
      </c>
      <c r="AP47">
        <f t="shared" si="84"/>
        <v>0.63</v>
      </c>
      <c r="AQ47">
        <f t="shared" si="63"/>
        <v>0.63</v>
      </c>
      <c r="AR47">
        <f t="shared" si="112"/>
        <v>0.63</v>
      </c>
      <c r="AS47">
        <f t="shared" si="80"/>
        <v>0.63</v>
      </c>
      <c r="AT47">
        <v>0.65</v>
      </c>
      <c r="AU47">
        <f t="shared" si="106"/>
        <v>0.65</v>
      </c>
      <c r="AV47">
        <f t="shared" si="75"/>
        <v>0.65</v>
      </c>
      <c r="AW47">
        <f t="shared" si="113"/>
        <v>0.65</v>
      </c>
      <c r="AX47">
        <f t="shared" si="114"/>
        <v>0.65</v>
      </c>
      <c r="AY47">
        <v>0.69</v>
      </c>
      <c r="AZ47">
        <f t="shared" si="107"/>
        <v>0.69</v>
      </c>
      <c r="BA47">
        <v>0.73</v>
      </c>
      <c r="BB47">
        <f t="shared" si="78"/>
        <v>0.73</v>
      </c>
      <c r="BC47">
        <f t="shared" si="14"/>
        <v>0.73</v>
      </c>
      <c r="BD47">
        <f t="shared" si="41"/>
        <v>0.73</v>
      </c>
      <c r="BE47">
        <f t="shared" si="25"/>
        <v>0.73</v>
      </c>
      <c r="BF47">
        <f t="shared" si="26"/>
        <v>0.73</v>
      </c>
      <c r="BG47">
        <f t="shared" si="27"/>
        <v>0.73</v>
      </c>
      <c r="BH47">
        <f t="shared" si="28"/>
        <v>0.73</v>
      </c>
      <c r="BI47">
        <f t="shared" si="59"/>
        <v>0.73</v>
      </c>
      <c r="BJ47">
        <f t="shared" si="30"/>
        <v>0.73</v>
      </c>
      <c r="BK47">
        <f t="shared" si="31"/>
        <v>0.73</v>
      </c>
      <c r="BL47">
        <f t="shared" si="32"/>
        <v>0.73</v>
      </c>
      <c r="BM47">
        <f t="shared" si="33"/>
        <v>0.73</v>
      </c>
      <c r="BN47">
        <f t="shared" si="34"/>
        <v>0.73</v>
      </c>
      <c r="BO47">
        <f t="shared" si="35"/>
        <v>0.73</v>
      </c>
      <c r="BP47">
        <f t="shared" si="36"/>
        <v>0.73</v>
      </c>
      <c r="BQ47">
        <f t="shared" si="37"/>
        <v>0.73</v>
      </c>
      <c r="BR47">
        <f t="shared" si="38"/>
        <v>0.73</v>
      </c>
      <c r="BS47">
        <v>0.73</v>
      </c>
      <c r="BT47" s="87">
        <v>0.73</v>
      </c>
      <c r="BU47" s="87">
        <f>IFERROR(VLOOKUP(A:A,[1]!Table1[#Data],2,0),BT47)</f>
        <v>0.73</v>
      </c>
      <c r="BV47" s="87">
        <f>IFERROR(VLOOKUP(B:B,[1]!Table1[#Data],2,0),BU47)</f>
        <v>0.73</v>
      </c>
      <c r="BW47" s="87">
        <f>IFERROR(VLOOKUP(C:C,[1]!Table1[#Data],2,0),BV47)</f>
        <v>0.73</v>
      </c>
      <c r="BX47" s="87">
        <f>IFERROR(VLOOKUP(D:D,[1]!Table1[#Data],2,0),BW47)</f>
        <v>0.73</v>
      </c>
      <c r="BY47" s="87">
        <f>IFERROR(VLOOKUP(E:E,[1]!Table1[#Data],2,0),BX47)</f>
        <v>0.73</v>
      </c>
      <c r="BZ47" s="87">
        <f>IFERROR(VLOOKUP(F:F,[1]!Table1[#Data],2,0),BY47)</f>
        <v>0.73</v>
      </c>
      <c r="CA47" s="87">
        <f>IFERROR(VLOOKUP(G:G,[1]!Table1[#Data],2,0),BZ47)</f>
        <v>0.73</v>
      </c>
    </row>
    <row r="48" spans="1:79" x14ac:dyDescent="0.3">
      <c r="A48" t="s">
        <v>57</v>
      </c>
      <c r="B48">
        <v>0.56999999999999995</v>
      </c>
      <c r="C48">
        <v>0.56999999999999995</v>
      </c>
      <c r="D48">
        <v>0.56999999999999995</v>
      </c>
      <c r="E48">
        <v>0.56999999999999995</v>
      </c>
      <c r="F48">
        <v>0.56999999999999995</v>
      </c>
      <c r="G48">
        <v>0.56999999999999995</v>
      </c>
      <c r="H48">
        <v>0.56999999999999995</v>
      </c>
      <c r="I48">
        <v>0.56999999999999995</v>
      </c>
      <c r="J48">
        <v>0.56999999999999995</v>
      </c>
      <c r="K48">
        <v>0.56999999999999995</v>
      </c>
      <c r="L48">
        <v>0.56999999999999995</v>
      </c>
      <c r="M48">
        <v>0.56999999999999995</v>
      </c>
      <c r="N48">
        <v>0.56999999999999995</v>
      </c>
      <c r="O48">
        <v>0.56999999999999995</v>
      </c>
      <c r="P48">
        <v>0.56999999999999995</v>
      </c>
      <c r="Q48">
        <v>0.56999999999999995</v>
      </c>
      <c r="R48">
        <v>0.56999999999999995</v>
      </c>
      <c r="S48">
        <v>0.59</v>
      </c>
      <c r="T48">
        <v>0.59</v>
      </c>
      <c r="U48">
        <v>0.59</v>
      </c>
      <c r="V48">
        <v>0.59</v>
      </c>
      <c r="W48">
        <v>0.59</v>
      </c>
      <c r="X48">
        <v>0.59</v>
      </c>
      <c r="Y48">
        <v>0.59</v>
      </c>
      <c r="Z48">
        <v>0.59</v>
      </c>
      <c r="AA48">
        <v>0.65</v>
      </c>
      <c r="AB48">
        <v>0.65</v>
      </c>
      <c r="AC48">
        <v>0.65</v>
      </c>
      <c r="AD48">
        <v>0.65</v>
      </c>
      <c r="AE48">
        <v>0.65</v>
      </c>
      <c r="AF48">
        <v>0.65</v>
      </c>
      <c r="AG48">
        <v>0.65</v>
      </c>
      <c r="AH48">
        <f t="shared" si="111"/>
        <v>0.65</v>
      </c>
      <c r="AI48">
        <v>0.67</v>
      </c>
      <c r="AJ48">
        <f t="shared" si="20"/>
        <v>0.67</v>
      </c>
      <c r="AK48">
        <f t="shared" si="48"/>
        <v>0.67</v>
      </c>
      <c r="AL48">
        <f t="shared" si="87"/>
        <v>0.67</v>
      </c>
      <c r="AM48">
        <f t="shared" si="109"/>
        <v>0.67</v>
      </c>
      <c r="AN48">
        <f t="shared" si="92"/>
        <v>0.67</v>
      </c>
      <c r="AO48">
        <f t="shared" si="115"/>
        <v>0.67</v>
      </c>
      <c r="AP48">
        <f t="shared" si="84"/>
        <v>0.67</v>
      </c>
      <c r="AQ48">
        <f t="shared" si="63"/>
        <v>0.67</v>
      </c>
      <c r="AR48">
        <f t="shared" si="112"/>
        <v>0.67</v>
      </c>
      <c r="AS48">
        <v>0.69</v>
      </c>
      <c r="AT48">
        <f t="shared" ref="AT48:AT76" si="118">AS48</f>
        <v>0.69</v>
      </c>
      <c r="AU48">
        <f t="shared" si="106"/>
        <v>0.69</v>
      </c>
      <c r="AV48">
        <f t="shared" si="75"/>
        <v>0.69</v>
      </c>
      <c r="AW48">
        <f t="shared" si="113"/>
        <v>0.69</v>
      </c>
      <c r="AX48">
        <v>0.72</v>
      </c>
      <c r="AY48">
        <v>0.78</v>
      </c>
      <c r="AZ48">
        <f t="shared" si="107"/>
        <v>0.78</v>
      </c>
      <c r="BA48">
        <f t="shared" ref="BA48:BA50" si="119">AZ48</f>
        <v>0.78</v>
      </c>
      <c r="BB48">
        <f t="shared" si="78"/>
        <v>0.78</v>
      </c>
      <c r="BC48">
        <f t="shared" si="14"/>
        <v>0.78</v>
      </c>
      <c r="BD48">
        <f t="shared" si="41"/>
        <v>0.78</v>
      </c>
      <c r="BE48">
        <f t="shared" si="25"/>
        <v>0.78</v>
      </c>
      <c r="BF48">
        <f t="shared" si="26"/>
        <v>0.78</v>
      </c>
      <c r="BG48">
        <f t="shared" si="27"/>
        <v>0.78</v>
      </c>
      <c r="BH48">
        <f t="shared" si="28"/>
        <v>0.78</v>
      </c>
      <c r="BI48">
        <f t="shared" si="59"/>
        <v>0.78</v>
      </c>
      <c r="BJ48">
        <f t="shared" si="30"/>
        <v>0.78</v>
      </c>
      <c r="BK48">
        <v>0.81</v>
      </c>
      <c r="BL48">
        <f t="shared" si="32"/>
        <v>0.81</v>
      </c>
      <c r="BM48">
        <f t="shared" si="33"/>
        <v>0.81</v>
      </c>
      <c r="BN48">
        <v>0.83</v>
      </c>
      <c r="BO48">
        <f t="shared" si="35"/>
        <v>0.83</v>
      </c>
      <c r="BP48">
        <f t="shared" si="36"/>
        <v>0.83</v>
      </c>
      <c r="BQ48">
        <f t="shared" si="37"/>
        <v>0.83</v>
      </c>
      <c r="BR48">
        <f t="shared" si="38"/>
        <v>0.83</v>
      </c>
      <c r="BS48">
        <v>0.83</v>
      </c>
      <c r="BT48" s="87">
        <v>0.83</v>
      </c>
      <c r="BU48" s="87">
        <f>IFERROR(VLOOKUP(A:A,[1]!Table1[#Data],2,0),BT48)</f>
        <v>0.83</v>
      </c>
      <c r="BV48" s="87">
        <f>IFERROR(VLOOKUP(B:B,[1]!Table1[#Data],2,0),BU48)</f>
        <v>0.83</v>
      </c>
      <c r="BW48" s="87">
        <f>IFERROR(VLOOKUP(C:C,[1]!Table1[#Data],2,0),BV48)</f>
        <v>0.83</v>
      </c>
      <c r="BX48" s="87">
        <f>IFERROR(VLOOKUP(D:D,[1]!Table1[#Data],2,0),BW48)</f>
        <v>0.83</v>
      </c>
      <c r="BY48" s="87">
        <f>IFERROR(VLOOKUP(E:E,[1]!Table1[#Data],2,0),BX48)</f>
        <v>0.83</v>
      </c>
      <c r="BZ48" s="87">
        <f>IFERROR(VLOOKUP(F:F,[1]!Table1[#Data],2,0),BY48)</f>
        <v>0.83</v>
      </c>
      <c r="CA48" s="87">
        <f>IFERROR(VLOOKUP(G:G,[1]!Table1[#Data],2,0),BZ48)</f>
        <v>0.83</v>
      </c>
    </row>
    <row r="49" spans="1:79" x14ac:dyDescent="0.3">
      <c r="A49" t="s">
        <v>58</v>
      </c>
      <c r="B49">
        <v>0.61</v>
      </c>
      <c r="C49">
        <v>0.61</v>
      </c>
      <c r="D49">
        <v>0.61</v>
      </c>
      <c r="E49">
        <v>0.61</v>
      </c>
      <c r="F49">
        <v>0.61</v>
      </c>
      <c r="G49">
        <v>0.61</v>
      </c>
      <c r="H49">
        <v>0.61</v>
      </c>
      <c r="I49">
        <v>0.61</v>
      </c>
      <c r="J49">
        <v>0.61</v>
      </c>
      <c r="K49">
        <v>0.61</v>
      </c>
      <c r="L49">
        <v>0.61</v>
      </c>
      <c r="M49">
        <v>0.61</v>
      </c>
      <c r="N49">
        <v>0.61</v>
      </c>
      <c r="O49">
        <v>0.61</v>
      </c>
      <c r="P49">
        <v>0.61</v>
      </c>
      <c r="Q49">
        <v>0.61</v>
      </c>
      <c r="R49">
        <v>0.61</v>
      </c>
      <c r="S49">
        <v>0.61</v>
      </c>
      <c r="T49">
        <v>0.61</v>
      </c>
      <c r="U49">
        <v>0.61</v>
      </c>
      <c r="V49">
        <v>0.61</v>
      </c>
      <c r="W49">
        <v>0.61</v>
      </c>
      <c r="X49">
        <v>0.61</v>
      </c>
      <c r="Y49">
        <v>0.61</v>
      </c>
      <c r="Z49">
        <v>0.61</v>
      </c>
      <c r="AA49">
        <f t="shared" ref="AA49" si="120">Z49</f>
        <v>0.61</v>
      </c>
      <c r="AB49">
        <f t="shared" ref="AB49" si="121">AA49</f>
        <v>0.61</v>
      </c>
      <c r="AC49">
        <f t="shared" ref="AC49" si="122">AB49</f>
        <v>0.61</v>
      </c>
      <c r="AD49">
        <f t="shared" ref="AD49" si="123">AC49</f>
        <v>0.61</v>
      </c>
      <c r="AE49">
        <f t="shared" ref="AE49" si="124">AD49</f>
        <v>0.61</v>
      </c>
      <c r="AF49">
        <f t="shared" ref="AF49" si="125">AE49</f>
        <v>0.61</v>
      </c>
      <c r="AG49">
        <f t="shared" ref="AG49" si="126">AF49</f>
        <v>0.61</v>
      </c>
      <c r="AH49">
        <f t="shared" si="111"/>
        <v>0.61</v>
      </c>
      <c r="AI49">
        <f t="shared" ref="AI49:AI56" si="127">AH49</f>
        <v>0.61</v>
      </c>
      <c r="AJ49">
        <f t="shared" si="20"/>
        <v>0.61</v>
      </c>
      <c r="AK49">
        <f t="shared" si="48"/>
        <v>0.61</v>
      </c>
      <c r="AL49">
        <f t="shared" si="87"/>
        <v>0.61</v>
      </c>
      <c r="AM49">
        <f t="shared" si="109"/>
        <v>0.61</v>
      </c>
      <c r="AN49">
        <f t="shared" si="92"/>
        <v>0.61</v>
      </c>
      <c r="AO49">
        <f t="shared" si="115"/>
        <v>0.61</v>
      </c>
      <c r="AP49">
        <f t="shared" si="84"/>
        <v>0.61</v>
      </c>
      <c r="AQ49">
        <f t="shared" si="63"/>
        <v>0.61</v>
      </c>
      <c r="AR49">
        <f t="shared" si="112"/>
        <v>0.61</v>
      </c>
      <c r="AS49">
        <f t="shared" ref="AS49:AS58" si="128">AR49</f>
        <v>0.61</v>
      </c>
      <c r="AT49">
        <f t="shared" si="118"/>
        <v>0.61</v>
      </c>
      <c r="AU49">
        <f t="shared" si="106"/>
        <v>0.61</v>
      </c>
      <c r="AV49">
        <f t="shared" si="75"/>
        <v>0.61</v>
      </c>
      <c r="AW49">
        <f t="shared" si="113"/>
        <v>0.61</v>
      </c>
      <c r="AX49">
        <f t="shared" ref="AX49:AX51" si="129">AW49</f>
        <v>0.61</v>
      </c>
      <c r="AY49">
        <f t="shared" ref="AY49:AY50" si="130">AX49</f>
        <v>0.61</v>
      </c>
      <c r="AZ49">
        <f t="shared" si="107"/>
        <v>0.61</v>
      </c>
      <c r="BA49">
        <f t="shared" si="119"/>
        <v>0.61</v>
      </c>
      <c r="BB49">
        <f t="shared" si="78"/>
        <v>0.61</v>
      </c>
      <c r="BC49">
        <f t="shared" si="14"/>
        <v>0.61</v>
      </c>
      <c r="BD49">
        <f t="shared" si="41"/>
        <v>0.61</v>
      </c>
      <c r="BE49">
        <f t="shared" si="25"/>
        <v>0.61</v>
      </c>
      <c r="BF49">
        <f t="shared" si="26"/>
        <v>0.61</v>
      </c>
      <c r="BG49">
        <f t="shared" si="27"/>
        <v>0.61</v>
      </c>
      <c r="BH49">
        <f t="shared" si="28"/>
        <v>0.61</v>
      </c>
      <c r="BI49">
        <f t="shared" si="59"/>
        <v>0.61</v>
      </c>
      <c r="BJ49">
        <f t="shared" si="30"/>
        <v>0.61</v>
      </c>
      <c r="BK49">
        <f t="shared" si="31"/>
        <v>0.61</v>
      </c>
      <c r="BL49">
        <f t="shared" si="32"/>
        <v>0.61</v>
      </c>
      <c r="BM49">
        <f t="shared" si="33"/>
        <v>0.61</v>
      </c>
      <c r="BN49">
        <f t="shared" si="34"/>
        <v>0.61</v>
      </c>
      <c r="BO49">
        <f t="shared" si="35"/>
        <v>0.61</v>
      </c>
      <c r="BP49">
        <f t="shared" si="36"/>
        <v>0.61</v>
      </c>
      <c r="BQ49">
        <f t="shared" si="37"/>
        <v>0.61</v>
      </c>
      <c r="BR49">
        <f t="shared" si="38"/>
        <v>0.61</v>
      </c>
      <c r="BS49">
        <f t="shared" ref="BS49:BS50" si="131">BR49</f>
        <v>0.61</v>
      </c>
      <c r="BT49" s="87">
        <v>0.61</v>
      </c>
      <c r="BU49" s="87">
        <f>IFERROR(VLOOKUP(A:A,[1]!Table1[#Data],2,0),BT49)</f>
        <v>0.61</v>
      </c>
      <c r="BV49" s="87">
        <f>IFERROR(VLOOKUP(B:B,[1]!Table1[#Data],2,0),BU49)</f>
        <v>0.61</v>
      </c>
      <c r="BW49" s="87">
        <f>IFERROR(VLOOKUP(C:C,[1]!Table1[#Data],2,0),BV49)</f>
        <v>0.61</v>
      </c>
      <c r="BX49" s="87">
        <f>IFERROR(VLOOKUP(D:D,[1]!Table1[#Data],2,0),BW49)</f>
        <v>0.61</v>
      </c>
      <c r="BY49" s="87">
        <f>IFERROR(VLOOKUP(E:E,[1]!Table1[#Data],2,0),BX49)</f>
        <v>0.61</v>
      </c>
      <c r="BZ49" s="87">
        <f>IFERROR(VLOOKUP(F:F,[1]!Table1[#Data],2,0),BY49)</f>
        <v>0.61</v>
      </c>
      <c r="CA49" s="87">
        <f>IFERROR(VLOOKUP(G:G,[1]!Table1[#Data],2,0),BZ49)</f>
        <v>0.61</v>
      </c>
    </row>
    <row r="50" spans="1:79" x14ac:dyDescent="0.3">
      <c r="A50" t="s">
        <v>59</v>
      </c>
      <c r="B50">
        <v>0.67</v>
      </c>
      <c r="C50">
        <v>0.67</v>
      </c>
      <c r="D50">
        <v>0.67</v>
      </c>
      <c r="E50">
        <v>0.67</v>
      </c>
      <c r="F50">
        <v>0.67</v>
      </c>
      <c r="G50">
        <v>0.67</v>
      </c>
      <c r="H50">
        <v>0.67</v>
      </c>
      <c r="I50">
        <v>0.67</v>
      </c>
      <c r="J50">
        <v>0.67</v>
      </c>
      <c r="K50">
        <v>0.67</v>
      </c>
      <c r="L50">
        <v>0.67</v>
      </c>
      <c r="M50">
        <v>0.67</v>
      </c>
      <c r="N50">
        <v>0.67</v>
      </c>
      <c r="O50">
        <v>0.67</v>
      </c>
      <c r="P50">
        <v>0.67</v>
      </c>
      <c r="Q50">
        <v>0.67</v>
      </c>
      <c r="R50">
        <v>0.67</v>
      </c>
      <c r="S50">
        <v>0.67</v>
      </c>
      <c r="T50">
        <v>0.67</v>
      </c>
      <c r="U50">
        <v>0.67</v>
      </c>
      <c r="V50">
        <v>0.67</v>
      </c>
      <c r="W50">
        <v>0.67</v>
      </c>
      <c r="X50">
        <v>0.67</v>
      </c>
      <c r="Y50">
        <v>0.67</v>
      </c>
      <c r="Z50">
        <v>0.67</v>
      </c>
      <c r="AA50">
        <v>0.67</v>
      </c>
      <c r="AB50">
        <v>0.74</v>
      </c>
      <c r="AC50">
        <v>0.74</v>
      </c>
      <c r="AD50">
        <v>0.74</v>
      </c>
      <c r="AE50">
        <v>0.74</v>
      </c>
      <c r="AF50">
        <v>0.78</v>
      </c>
      <c r="AG50">
        <v>0.78</v>
      </c>
      <c r="AH50">
        <f t="shared" si="111"/>
        <v>0.78</v>
      </c>
      <c r="AI50">
        <f t="shared" si="127"/>
        <v>0.78</v>
      </c>
      <c r="AJ50">
        <f t="shared" si="20"/>
        <v>0.78</v>
      </c>
      <c r="AK50">
        <f t="shared" si="48"/>
        <v>0.78</v>
      </c>
      <c r="AL50">
        <f t="shared" si="87"/>
        <v>0.78</v>
      </c>
      <c r="AM50">
        <f t="shared" si="109"/>
        <v>0.78</v>
      </c>
      <c r="AN50">
        <f t="shared" si="92"/>
        <v>0.78</v>
      </c>
      <c r="AO50">
        <f t="shared" si="115"/>
        <v>0.78</v>
      </c>
      <c r="AP50">
        <f t="shared" si="84"/>
        <v>0.78</v>
      </c>
      <c r="AQ50">
        <f t="shared" si="63"/>
        <v>0.78</v>
      </c>
      <c r="AR50">
        <f t="shared" si="112"/>
        <v>0.78</v>
      </c>
      <c r="AS50">
        <f t="shared" si="128"/>
        <v>0.78</v>
      </c>
      <c r="AT50">
        <f t="shared" si="118"/>
        <v>0.78</v>
      </c>
      <c r="AU50">
        <f t="shared" si="106"/>
        <v>0.78</v>
      </c>
      <c r="AV50">
        <f t="shared" si="75"/>
        <v>0.78</v>
      </c>
      <c r="AW50">
        <f t="shared" si="113"/>
        <v>0.78</v>
      </c>
      <c r="AX50">
        <f t="shared" si="129"/>
        <v>0.78</v>
      </c>
      <c r="AY50">
        <f t="shared" si="130"/>
        <v>0.78</v>
      </c>
      <c r="AZ50">
        <f t="shared" si="107"/>
        <v>0.78</v>
      </c>
      <c r="BA50">
        <f t="shared" si="119"/>
        <v>0.78</v>
      </c>
      <c r="BB50">
        <f t="shared" si="78"/>
        <v>0.78</v>
      </c>
      <c r="BC50">
        <f t="shared" si="14"/>
        <v>0.78</v>
      </c>
      <c r="BD50">
        <f t="shared" si="41"/>
        <v>0.78</v>
      </c>
      <c r="BE50">
        <f t="shared" si="25"/>
        <v>0.78</v>
      </c>
      <c r="BF50">
        <f t="shared" si="26"/>
        <v>0.78</v>
      </c>
      <c r="BG50">
        <f t="shared" si="27"/>
        <v>0.78</v>
      </c>
      <c r="BH50">
        <f t="shared" si="28"/>
        <v>0.78</v>
      </c>
      <c r="BI50">
        <f t="shared" si="59"/>
        <v>0.78</v>
      </c>
      <c r="BJ50">
        <f t="shared" si="30"/>
        <v>0.78</v>
      </c>
      <c r="BK50">
        <f t="shared" si="31"/>
        <v>0.78</v>
      </c>
      <c r="BL50">
        <f t="shared" si="32"/>
        <v>0.78</v>
      </c>
      <c r="BM50">
        <f t="shared" si="33"/>
        <v>0.78</v>
      </c>
      <c r="BN50">
        <f t="shared" si="34"/>
        <v>0.78</v>
      </c>
      <c r="BO50">
        <f t="shared" si="35"/>
        <v>0.78</v>
      </c>
      <c r="BP50">
        <f t="shared" si="36"/>
        <v>0.78</v>
      </c>
      <c r="BQ50">
        <f t="shared" si="37"/>
        <v>0.78</v>
      </c>
      <c r="BR50">
        <f t="shared" si="38"/>
        <v>0.78</v>
      </c>
      <c r="BS50">
        <f t="shared" si="131"/>
        <v>0.78</v>
      </c>
      <c r="BT50" s="87">
        <v>0.78</v>
      </c>
      <c r="BU50" s="87">
        <f>IFERROR(VLOOKUP(A:A,[1]!Table1[#Data],2,0),BT50)</f>
        <v>0.78</v>
      </c>
      <c r="BV50" s="87">
        <f>IFERROR(VLOOKUP(B:B,[1]!Table1[#Data],2,0),BU50)</f>
        <v>0.78</v>
      </c>
      <c r="BW50" s="87">
        <f>IFERROR(VLOOKUP(C:C,[1]!Table1[#Data],2,0),BV50)</f>
        <v>0.78</v>
      </c>
      <c r="BX50" s="87">
        <f>IFERROR(VLOOKUP(D:D,[1]!Table1[#Data],2,0),BW50)</f>
        <v>0.78</v>
      </c>
      <c r="BY50" s="87">
        <f>IFERROR(VLOOKUP(E:E,[1]!Table1[#Data],2,0),BX50)</f>
        <v>0.78</v>
      </c>
      <c r="BZ50" s="87">
        <f>IFERROR(VLOOKUP(F:F,[1]!Table1[#Data],2,0),BY50)</f>
        <v>0.78</v>
      </c>
      <c r="CA50" s="87">
        <f>IFERROR(VLOOKUP(G:G,[1]!Table1[#Data],2,0),BZ50)</f>
        <v>0.78</v>
      </c>
    </row>
    <row r="51" spans="1:79" x14ac:dyDescent="0.3">
      <c r="A51" t="s">
        <v>60</v>
      </c>
      <c r="B51">
        <v>0.51</v>
      </c>
      <c r="C51">
        <v>0.51</v>
      </c>
      <c r="D51">
        <v>0.51</v>
      </c>
      <c r="E51">
        <v>0.51</v>
      </c>
      <c r="F51">
        <v>0.51</v>
      </c>
      <c r="G51">
        <v>0.51</v>
      </c>
      <c r="H51">
        <v>0.51</v>
      </c>
      <c r="I51">
        <v>0.51</v>
      </c>
      <c r="J51">
        <v>0.51</v>
      </c>
      <c r="K51">
        <v>0.51</v>
      </c>
      <c r="L51">
        <v>0.55000000000000004</v>
      </c>
      <c r="M51">
        <v>0.55000000000000004</v>
      </c>
      <c r="N51">
        <v>0.55000000000000004</v>
      </c>
      <c r="O51">
        <v>0.55000000000000004</v>
      </c>
      <c r="P51">
        <v>0.55000000000000004</v>
      </c>
      <c r="Q51">
        <v>0.55000000000000004</v>
      </c>
      <c r="R51">
        <v>0.55000000000000004</v>
      </c>
      <c r="S51">
        <v>0.55000000000000004</v>
      </c>
      <c r="T51">
        <v>0.55000000000000004</v>
      </c>
      <c r="U51">
        <v>0.55000000000000004</v>
      </c>
      <c r="V51">
        <v>0.55000000000000004</v>
      </c>
      <c r="W51">
        <v>0.55000000000000004</v>
      </c>
      <c r="X51">
        <v>0.55000000000000004</v>
      </c>
      <c r="Y51">
        <v>0.55000000000000004</v>
      </c>
      <c r="Z51">
        <v>0.55000000000000004</v>
      </c>
      <c r="AA51">
        <v>0.6</v>
      </c>
      <c r="AB51">
        <v>0.6</v>
      </c>
      <c r="AC51">
        <v>0.6</v>
      </c>
      <c r="AD51">
        <v>0.6</v>
      </c>
      <c r="AE51">
        <v>0.6</v>
      </c>
      <c r="AF51">
        <v>0.63</v>
      </c>
      <c r="AG51">
        <v>0.63</v>
      </c>
      <c r="AH51">
        <f t="shared" si="111"/>
        <v>0.63</v>
      </c>
      <c r="AI51">
        <f t="shared" si="127"/>
        <v>0.63</v>
      </c>
      <c r="AJ51">
        <f t="shared" si="20"/>
        <v>0.63</v>
      </c>
      <c r="AK51">
        <f t="shared" si="48"/>
        <v>0.63</v>
      </c>
      <c r="AL51">
        <f t="shared" si="87"/>
        <v>0.63</v>
      </c>
      <c r="AM51">
        <f t="shared" si="109"/>
        <v>0.63</v>
      </c>
      <c r="AN51">
        <f t="shared" si="92"/>
        <v>0.63</v>
      </c>
      <c r="AO51">
        <v>0.66</v>
      </c>
      <c r="AP51">
        <f t="shared" si="84"/>
        <v>0.66</v>
      </c>
      <c r="AQ51">
        <f t="shared" si="63"/>
        <v>0.66</v>
      </c>
      <c r="AR51">
        <f t="shared" si="112"/>
        <v>0.66</v>
      </c>
      <c r="AS51">
        <f t="shared" si="128"/>
        <v>0.66</v>
      </c>
      <c r="AT51">
        <f t="shared" si="118"/>
        <v>0.66</v>
      </c>
      <c r="AU51">
        <f t="shared" si="106"/>
        <v>0.66</v>
      </c>
      <c r="AV51">
        <f t="shared" si="75"/>
        <v>0.66</v>
      </c>
      <c r="AW51">
        <f t="shared" si="113"/>
        <v>0.66</v>
      </c>
      <c r="AX51">
        <f t="shared" si="129"/>
        <v>0.66</v>
      </c>
      <c r="AY51">
        <v>0.69</v>
      </c>
      <c r="AZ51">
        <f t="shared" si="107"/>
        <v>0.69</v>
      </c>
      <c r="BA51">
        <v>0.74</v>
      </c>
      <c r="BB51">
        <f t="shared" si="78"/>
        <v>0.74</v>
      </c>
      <c r="BC51">
        <f t="shared" si="14"/>
        <v>0.74</v>
      </c>
      <c r="BD51">
        <f t="shared" si="41"/>
        <v>0.74</v>
      </c>
      <c r="BE51">
        <f t="shared" si="25"/>
        <v>0.74</v>
      </c>
      <c r="BF51">
        <f t="shared" si="26"/>
        <v>0.74</v>
      </c>
      <c r="BG51">
        <f t="shared" si="27"/>
        <v>0.74</v>
      </c>
      <c r="BH51">
        <f t="shared" si="28"/>
        <v>0.74</v>
      </c>
      <c r="BI51">
        <f t="shared" si="59"/>
        <v>0.74</v>
      </c>
      <c r="BJ51">
        <f t="shared" si="30"/>
        <v>0.74</v>
      </c>
      <c r="BK51">
        <f t="shared" si="31"/>
        <v>0.74</v>
      </c>
      <c r="BL51">
        <f t="shared" si="32"/>
        <v>0.74</v>
      </c>
      <c r="BM51">
        <f t="shared" si="33"/>
        <v>0.74</v>
      </c>
      <c r="BN51">
        <f t="shared" si="34"/>
        <v>0.74</v>
      </c>
      <c r="BO51">
        <f t="shared" si="35"/>
        <v>0.74</v>
      </c>
      <c r="BP51">
        <f t="shared" si="36"/>
        <v>0.74</v>
      </c>
      <c r="BQ51">
        <f t="shared" si="37"/>
        <v>0.74</v>
      </c>
      <c r="BR51">
        <f t="shared" si="38"/>
        <v>0.74</v>
      </c>
      <c r="BS51">
        <v>0.74</v>
      </c>
      <c r="BT51" s="87">
        <v>0.74</v>
      </c>
      <c r="BU51" s="87">
        <f>IFERROR(VLOOKUP(A:A,[1]!Table1[#Data],2,0),BT51)</f>
        <v>0.74</v>
      </c>
      <c r="BV51" s="87">
        <f>IFERROR(VLOOKUP(B:B,[1]!Table1[#Data],2,0),BU51)</f>
        <v>0.74</v>
      </c>
      <c r="BW51" s="87">
        <f>IFERROR(VLOOKUP(C:C,[1]!Table1[#Data],2,0),BV51)</f>
        <v>0.74</v>
      </c>
      <c r="BX51" s="87">
        <f>IFERROR(VLOOKUP(D:D,[1]!Table1[#Data],2,0),BW51)</f>
        <v>0.74</v>
      </c>
      <c r="BY51" s="87">
        <f>IFERROR(VLOOKUP(E:E,[1]!Table1[#Data],2,0),BX51)</f>
        <v>0.74</v>
      </c>
      <c r="BZ51" s="87">
        <f>IFERROR(VLOOKUP(F:F,[1]!Table1[#Data],2,0),BY51)</f>
        <v>0.74</v>
      </c>
      <c r="CA51" s="87">
        <f>IFERROR(VLOOKUP(G:G,[1]!Table1[#Data],2,0),BZ51)</f>
        <v>0.74</v>
      </c>
    </row>
    <row r="52" spans="1:79" x14ac:dyDescent="0.3">
      <c r="A52" t="s">
        <v>61</v>
      </c>
      <c r="B52">
        <v>0.49</v>
      </c>
      <c r="C52">
        <v>0.51</v>
      </c>
      <c r="D52">
        <v>0.51</v>
      </c>
      <c r="E52">
        <v>0.51</v>
      </c>
      <c r="F52">
        <v>0.51</v>
      </c>
      <c r="G52">
        <v>0.51</v>
      </c>
      <c r="H52">
        <v>0.59</v>
      </c>
      <c r="I52">
        <v>0.59</v>
      </c>
      <c r="J52">
        <v>0.59</v>
      </c>
      <c r="K52">
        <v>0.59</v>
      </c>
      <c r="L52">
        <v>0.59</v>
      </c>
      <c r="M52">
        <v>0.59</v>
      </c>
      <c r="N52">
        <v>0.59</v>
      </c>
      <c r="O52">
        <v>0.59</v>
      </c>
      <c r="P52">
        <v>0.59</v>
      </c>
      <c r="Q52">
        <v>0.59</v>
      </c>
      <c r="R52">
        <v>0.59</v>
      </c>
      <c r="S52">
        <v>0.59</v>
      </c>
      <c r="T52">
        <v>0.59</v>
      </c>
      <c r="U52">
        <v>0.59</v>
      </c>
      <c r="V52">
        <v>0.59</v>
      </c>
      <c r="W52">
        <v>0.59</v>
      </c>
      <c r="X52">
        <v>0.59</v>
      </c>
      <c r="Y52">
        <v>0.59</v>
      </c>
      <c r="Z52">
        <v>0.62</v>
      </c>
      <c r="AA52">
        <v>0.64</v>
      </c>
      <c r="AB52">
        <v>0.64</v>
      </c>
      <c r="AC52">
        <v>0.64</v>
      </c>
      <c r="AD52">
        <v>0.64</v>
      </c>
      <c r="AE52">
        <v>0.64</v>
      </c>
      <c r="AF52">
        <v>0.64</v>
      </c>
      <c r="AG52">
        <v>0.64</v>
      </c>
      <c r="AH52">
        <v>0.64</v>
      </c>
      <c r="AI52">
        <f t="shared" si="127"/>
        <v>0.64</v>
      </c>
      <c r="AJ52">
        <f t="shared" si="20"/>
        <v>0.64</v>
      </c>
      <c r="AK52">
        <f t="shared" si="48"/>
        <v>0.64</v>
      </c>
      <c r="AL52">
        <f t="shared" si="87"/>
        <v>0.64</v>
      </c>
      <c r="AM52">
        <f t="shared" si="109"/>
        <v>0.64</v>
      </c>
      <c r="AN52">
        <f t="shared" si="92"/>
        <v>0.64</v>
      </c>
      <c r="AO52">
        <f t="shared" ref="AO52:AO56" si="132">AN52</f>
        <v>0.64</v>
      </c>
      <c r="AP52">
        <v>0.66</v>
      </c>
      <c r="AQ52">
        <f t="shared" si="63"/>
        <v>0.66</v>
      </c>
      <c r="AR52">
        <f t="shared" si="112"/>
        <v>0.66</v>
      </c>
      <c r="AS52">
        <f t="shared" si="128"/>
        <v>0.66</v>
      </c>
      <c r="AT52">
        <f t="shared" si="118"/>
        <v>0.66</v>
      </c>
      <c r="AU52">
        <f t="shared" si="106"/>
        <v>0.66</v>
      </c>
      <c r="AV52">
        <f t="shared" si="75"/>
        <v>0.66</v>
      </c>
      <c r="AW52">
        <f t="shared" si="113"/>
        <v>0.66</v>
      </c>
      <c r="AX52">
        <v>0.68</v>
      </c>
      <c r="AY52">
        <f t="shared" ref="AY52:AY60" si="133">AX52</f>
        <v>0.68</v>
      </c>
      <c r="AZ52">
        <v>0.7</v>
      </c>
      <c r="BA52">
        <f t="shared" ref="BA52" si="134">AZ52</f>
        <v>0.7</v>
      </c>
      <c r="BB52">
        <f t="shared" si="78"/>
        <v>0.7</v>
      </c>
      <c r="BC52">
        <v>0.72</v>
      </c>
      <c r="BD52">
        <f t="shared" si="41"/>
        <v>0.72</v>
      </c>
      <c r="BE52">
        <f t="shared" si="25"/>
        <v>0.72</v>
      </c>
      <c r="BF52">
        <f t="shared" si="26"/>
        <v>0.72</v>
      </c>
      <c r="BG52">
        <f t="shared" si="27"/>
        <v>0.72</v>
      </c>
      <c r="BH52">
        <f t="shared" si="28"/>
        <v>0.72</v>
      </c>
      <c r="BI52">
        <f t="shared" si="59"/>
        <v>0.72</v>
      </c>
      <c r="BJ52">
        <f t="shared" si="30"/>
        <v>0.72</v>
      </c>
      <c r="BK52">
        <f t="shared" si="31"/>
        <v>0.72</v>
      </c>
      <c r="BL52">
        <f t="shared" si="32"/>
        <v>0.72</v>
      </c>
      <c r="BM52">
        <f t="shared" si="33"/>
        <v>0.72</v>
      </c>
      <c r="BN52">
        <v>0.74</v>
      </c>
      <c r="BO52">
        <f t="shared" si="35"/>
        <v>0.74</v>
      </c>
      <c r="BP52">
        <f t="shared" si="36"/>
        <v>0.74</v>
      </c>
      <c r="BQ52">
        <f t="shared" si="37"/>
        <v>0.74</v>
      </c>
      <c r="BR52">
        <f t="shared" si="38"/>
        <v>0.74</v>
      </c>
      <c r="BS52">
        <v>0.74</v>
      </c>
      <c r="BT52" s="87">
        <v>0.74</v>
      </c>
      <c r="BU52" s="87">
        <f>IFERROR(VLOOKUP(A:A,[1]!Table1[#Data],2,0),BT52)</f>
        <v>0.74</v>
      </c>
      <c r="BV52" s="87">
        <f>IFERROR(VLOOKUP(B:B,[1]!Table1[#Data],2,0),BU52)</f>
        <v>0.74</v>
      </c>
      <c r="BW52" s="87">
        <f>IFERROR(VLOOKUP(C:C,[1]!Table1[#Data],2,0),BV52)</f>
        <v>0.74</v>
      </c>
      <c r="BX52" s="87">
        <f>IFERROR(VLOOKUP(D:D,[1]!Table1[#Data],2,0),BW52)</f>
        <v>0.74</v>
      </c>
      <c r="BY52" s="87">
        <f>IFERROR(VLOOKUP(E:E,[1]!Table1[#Data],2,0),BX52)</f>
        <v>0.74</v>
      </c>
      <c r="BZ52" s="87">
        <f>IFERROR(VLOOKUP(F:F,[1]!Table1[#Data],2,0),BY52)</f>
        <v>0.74</v>
      </c>
      <c r="CA52" s="87">
        <f>IFERROR(VLOOKUP(G:G,[1]!Table1[#Data],2,0),BZ52)</f>
        <v>0.74</v>
      </c>
    </row>
    <row r="53" spans="1:79" x14ac:dyDescent="0.3">
      <c r="A53" t="s">
        <v>62</v>
      </c>
      <c r="B53">
        <v>0.53</v>
      </c>
      <c r="C53">
        <v>0.53</v>
      </c>
      <c r="D53">
        <v>0.53</v>
      </c>
      <c r="E53">
        <v>0.53</v>
      </c>
      <c r="F53">
        <v>0.53</v>
      </c>
      <c r="G53">
        <v>0.53</v>
      </c>
      <c r="H53">
        <v>0.53</v>
      </c>
      <c r="I53">
        <v>0.53</v>
      </c>
      <c r="J53">
        <v>0.53</v>
      </c>
      <c r="K53">
        <v>0.53</v>
      </c>
      <c r="L53">
        <v>0.53</v>
      </c>
      <c r="M53">
        <v>0.53</v>
      </c>
      <c r="N53">
        <v>0.53</v>
      </c>
      <c r="O53">
        <v>0.53</v>
      </c>
      <c r="P53">
        <v>0.53</v>
      </c>
      <c r="Q53">
        <v>0.53</v>
      </c>
      <c r="R53">
        <v>0.53</v>
      </c>
      <c r="S53">
        <v>0.53</v>
      </c>
      <c r="T53">
        <v>0.53</v>
      </c>
      <c r="U53">
        <v>0.53</v>
      </c>
      <c r="V53">
        <v>0.53</v>
      </c>
      <c r="W53">
        <v>0.53</v>
      </c>
      <c r="X53">
        <v>0.53</v>
      </c>
      <c r="Y53">
        <v>0.53</v>
      </c>
      <c r="Z53">
        <v>0.53</v>
      </c>
      <c r="AA53">
        <v>0.59</v>
      </c>
      <c r="AB53">
        <v>0.59</v>
      </c>
      <c r="AC53">
        <v>0.59</v>
      </c>
      <c r="AD53">
        <v>0.59</v>
      </c>
      <c r="AE53">
        <v>0.63</v>
      </c>
      <c r="AF53">
        <v>0.63</v>
      </c>
      <c r="AG53">
        <v>0.63</v>
      </c>
      <c r="AH53">
        <f t="shared" ref="AH53:AH71" si="135">AG53</f>
        <v>0.63</v>
      </c>
      <c r="AI53">
        <f t="shared" si="127"/>
        <v>0.63</v>
      </c>
      <c r="AJ53">
        <f t="shared" si="20"/>
        <v>0.63</v>
      </c>
      <c r="AK53">
        <f t="shared" si="48"/>
        <v>0.63</v>
      </c>
      <c r="AL53">
        <f t="shared" si="87"/>
        <v>0.63</v>
      </c>
      <c r="AM53">
        <f t="shared" si="109"/>
        <v>0.63</v>
      </c>
      <c r="AN53">
        <f t="shared" si="92"/>
        <v>0.63</v>
      </c>
      <c r="AO53">
        <f t="shared" si="132"/>
        <v>0.63</v>
      </c>
      <c r="AP53">
        <f t="shared" ref="AP53:AP105" si="136">AO53</f>
        <v>0.63</v>
      </c>
      <c r="AQ53">
        <f t="shared" si="63"/>
        <v>0.63</v>
      </c>
      <c r="AR53">
        <f t="shared" si="112"/>
        <v>0.63</v>
      </c>
      <c r="AS53">
        <f t="shared" si="128"/>
        <v>0.63</v>
      </c>
      <c r="AT53">
        <f t="shared" si="118"/>
        <v>0.63</v>
      </c>
      <c r="AU53">
        <f t="shared" si="106"/>
        <v>0.63</v>
      </c>
      <c r="AV53">
        <f t="shared" si="75"/>
        <v>0.63</v>
      </c>
      <c r="AW53">
        <f t="shared" si="113"/>
        <v>0.63</v>
      </c>
      <c r="AX53">
        <v>0.65</v>
      </c>
      <c r="AY53">
        <f t="shared" si="133"/>
        <v>0.65</v>
      </c>
      <c r="AZ53">
        <f t="shared" ref="AZ53:AZ54" si="137">AY53</f>
        <v>0.65</v>
      </c>
      <c r="BA53">
        <v>0.68</v>
      </c>
      <c r="BB53">
        <f t="shared" si="78"/>
        <v>0.68</v>
      </c>
      <c r="BC53">
        <f t="shared" ref="BC53:BC94" si="138">BB53</f>
        <v>0.68</v>
      </c>
      <c r="BD53">
        <f t="shared" si="41"/>
        <v>0.68</v>
      </c>
      <c r="BE53">
        <f t="shared" si="25"/>
        <v>0.68</v>
      </c>
      <c r="BF53">
        <f t="shared" si="26"/>
        <v>0.68</v>
      </c>
      <c r="BG53">
        <f t="shared" si="27"/>
        <v>0.68</v>
      </c>
      <c r="BH53">
        <f t="shared" si="28"/>
        <v>0.68</v>
      </c>
      <c r="BI53">
        <f t="shared" si="59"/>
        <v>0.68</v>
      </c>
      <c r="BJ53">
        <f t="shared" si="30"/>
        <v>0.68</v>
      </c>
      <c r="BK53">
        <f t="shared" si="31"/>
        <v>0.68</v>
      </c>
      <c r="BL53">
        <f t="shared" si="32"/>
        <v>0.68</v>
      </c>
      <c r="BM53">
        <f t="shared" si="33"/>
        <v>0.68</v>
      </c>
      <c r="BN53">
        <v>0.74</v>
      </c>
      <c r="BO53">
        <f t="shared" si="35"/>
        <v>0.74</v>
      </c>
      <c r="BP53">
        <f t="shared" si="36"/>
        <v>0.74</v>
      </c>
      <c r="BQ53">
        <f t="shared" si="37"/>
        <v>0.74</v>
      </c>
      <c r="BR53">
        <f t="shared" si="38"/>
        <v>0.74</v>
      </c>
      <c r="BS53">
        <v>0.74</v>
      </c>
      <c r="BT53" s="87">
        <v>0.74</v>
      </c>
      <c r="BU53" s="87">
        <f>IFERROR(VLOOKUP(A:A,[1]!Table1[#Data],2,0),BT53)</f>
        <v>0.74</v>
      </c>
      <c r="BV53" s="87">
        <f>IFERROR(VLOOKUP(B:B,[1]!Table1[#Data],2,0),BU53)</f>
        <v>0.74</v>
      </c>
      <c r="BW53" s="87">
        <f>IFERROR(VLOOKUP(C:C,[1]!Table1[#Data],2,0),BV53)</f>
        <v>0.74</v>
      </c>
      <c r="BX53" s="87">
        <f>IFERROR(VLOOKUP(D:D,[1]!Table1[#Data],2,0),BW53)</f>
        <v>0.74</v>
      </c>
      <c r="BY53" s="87">
        <f>IFERROR(VLOOKUP(E:E,[1]!Table1[#Data],2,0),BX53)</f>
        <v>0.74</v>
      </c>
      <c r="BZ53" s="87">
        <f>IFERROR(VLOOKUP(F:F,[1]!Table1[#Data],2,0),BY53)</f>
        <v>0.74</v>
      </c>
      <c r="CA53" s="87">
        <f>IFERROR(VLOOKUP(G:G,[1]!Table1[#Data],2,0),BZ53)</f>
        <v>0.74</v>
      </c>
    </row>
    <row r="54" spans="1:79" x14ac:dyDescent="0.3">
      <c r="A54" t="s">
        <v>63</v>
      </c>
      <c r="B54">
        <v>0.56999999999999995</v>
      </c>
      <c r="C54">
        <v>0.56999999999999995</v>
      </c>
      <c r="D54">
        <v>0.56999999999999995</v>
      </c>
      <c r="E54">
        <v>0.56999999999999995</v>
      </c>
      <c r="F54">
        <v>0.56999999999999995</v>
      </c>
      <c r="G54">
        <v>0.56999999999999995</v>
      </c>
      <c r="H54">
        <v>0.56999999999999995</v>
      </c>
      <c r="I54">
        <v>0.56999999999999995</v>
      </c>
      <c r="J54">
        <v>0.56999999999999995</v>
      </c>
      <c r="K54">
        <v>0.56999999999999995</v>
      </c>
      <c r="L54">
        <v>0.56999999999999995</v>
      </c>
      <c r="M54">
        <v>0.56999999999999995</v>
      </c>
      <c r="N54">
        <v>0.56999999999999995</v>
      </c>
      <c r="O54">
        <v>0.56999999999999995</v>
      </c>
      <c r="P54">
        <v>0.56999999999999995</v>
      </c>
      <c r="Q54">
        <v>0.56999999999999995</v>
      </c>
      <c r="R54">
        <v>0.56999999999999995</v>
      </c>
      <c r="S54">
        <v>0.56999999999999995</v>
      </c>
      <c r="T54">
        <v>0.56999999999999995</v>
      </c>
      <c r="U54">
        <v>0.56999999999999995</v>
      </c>
      <c r="V54">
        <v>0.56999999999999995</v>
      </c>
      <c r="W54">
        <v>0.56999999999999995</v>
      </c>
      <c r="X54">
        <v>0.56999999999999995</v>
      </c>
      <c r="Y54">
        <v>0.56999999999999995</v>
      </c>
      <c r="Z54">
        <v>0.56999999999999995</v>
      </c>
      <c r="AA54">
        <v>0.56999999999999995</v>
      </c>
      <c r="AB54">
        <v>0.56999999999999995</v>
      </c>
      <c r="AC54">
        <v>0.56999999999999995</v>
      </c>
      <c r="AD54">
        <v>0.56999999999999995</v>
      </c>
      <c r="AE54">
        <v>0.56999999999999995</v>
      </c>
      <c r="AF54">
        <v>0.56999999999999995</v>
      </c>
      <c r="AG54">
        <v>0.56999999999999995</v>
      </c>
      <c r="AH54">
        <f t="shared" si="135"/>
        <v>0.56999999999999995</v>
      </c>
      <c r="AI54">
        <f t="shared" si="127"/>
        <v>0.56999999999999995</v>
      </c>
      <c r="AJ54">
        <f t="shared" si="20"/>
        <v>0.56999999999999995</v>
      </c>
      <c r="AK54">
        <f t="shared" si="48"/>
        <v>0.56999999999999995</v>
      </c>
      <c r="AL54">
        <f t="shared" si="87"/>
        <v>0.56999999999999995</v>
      </c>
      <c r="AM54">
        <f t="shared" si="109"/>
        <v>0.56999999999999995</v>
      </c>
      <c r="AN54">
        <f t="shared" si="92"/>
        <v>0.56999999999999995</v>
      </c>
      <c r="AO54">
        <f t="shared" si="132"/>
        <v>0.56999999999999995</v>
      </c>
      <c r="AP54">
        <f t="shared" si="136"/>
        <v>0.56999999999999995</v>
      </c>
      <c r="AQ54">
        <f t="shared" si="63"/>
        <v>0.56999999999999995</v>
      </c>
      <c r="AR54">
        <f t="shared" si="112"/>
        <v>0.56999999999999995</v>
      </c>
      <c r="AS54">
        <f t="shared" si="128"/>
        <v>0.56999999999999995</v>
      </c>
      <c r="AT54">
        <f t="shared" si="118"/>
        <v>0.56999999999999995</v>
      </c>
      <c r="AU54">
        <f t="shared" si="106"/>
        <v>0.56999999999999995</v>
      </c>
      <c r="AV54">
        <f t="shared" si="75"/>
        <v>0.56999999999999995</v>
      </c>
      <c r="AW54">
        <f t="shared" si="113"/>
        <v>0.56999999999999995</v>
      </c>
      <c r="AX54">
        <f t="shared" ref="AX54:AX56" si="139">AW54</f>
        <v>0.56999999999999995</v>
      </c>
      <c r="AY54">
        <f t="shared" si="133"/>
        <v>0.56999999999999995</v>
      </c>
      <c r="AZ54">
        <f t="shared" si="137"/>
        <v>0.56999999999999995</v>
      </c>
      <c r="BA54">
        <f t="shared" ref="BA54" si="140">AZ54</f>
        <v>0.56999999999999995</v>
      </c>
      <c r="BB54">
        <f t="shared" si="78"/>
        <v>0.56999999999999995</v>
      </c>
      <c r="BC54">
        <f t="shared" si="138"/>
        <v>0.56999999999999995</v>
      </c>
      <c r="BD54">
        <f t="shared" si="41"/>
        <v>0.56999999999999995</v>
      </c>
      <c r="BE54">
        <f t="shared" si="25"/>
        <v>0.56999999999999995</v>
      </c>
      <c r="BF54">
        <f t="shared" si="26"/>
        <v>0.56999999999999995</v>
      </c>
      <c r="BG54">
        <f t="shared" si="27"/>
        <v>0.56999999999999995</v>
      </c>
      <c r="BH54">
        <f t="shared" si="28"/>
        <v>0.56999999999999995</v>
      </c>
      <c r="BI54">
        <f t="shared" si="59"/>
        <v>0.56999999999999995</v>
      </c>
      <c r="BJ54">
        <f t="shared" si="30"/>
        <v>0.56999999999999995</v>
      </c>
      <c r="BK54">
        <f t="shared" si="31"/>
        <v>0.56999999999999995</v>
      </c>
      <c r="BL54">
        <f t="shared" si="32"/>
        <v>0.56999999999999995</v>
      </c>
      <c r="BM54">
        <f t="shared" si="33"/>
        <v>0.56999999999999995</v>
      </c>
      <c r="BN54">
        <f t="shared" si="34"/>
        <v>0.56999999999999995</v>
      </c>
      <c r="BO54">
        <f t="shared" si="35"/>
        <v>0.56999999999999995</v>
      </c>
      <c r="BP54">
        <f t="shared" si="36"/>
        <v>0.56999999999999995</v>
      </c>
      <c r="BQ54">
        <f t="shared" si="37"/>
        <v>0.56999999999999995</v>
      </c>
      <c r="BR54">
        <f t="shared" si="38"/>
        <v>0.56999999999999995</v>
      </c>
      <c r="BS54">
        <f>BR54</f>
        <v>0.56999999999999995</v>
      </c>
      <c r="BT54" s="87">
        <v>0.56999999999999995</v>
      </c>
      <c r="BU54" s="87">
        <f>IFERROR(VLOOKUP(A:A,[1]!Table1[#Data],2,0),BT54)</f>
        <v>0.56999999999999995</v>
      </c>
      <c r="BV54" s="87">
        <f>IFERROR(VLOOKUP(B:B,[1]!Table1[#Data],2,0),BU54)</f>
        <v>0.56999999999999995</v>
      </c>
      <c r="BW54" s="87">
        <f>IFERROR(VLOOKUP(C:C,[1]!Table1[#Data],2,0),BV54)</f>
        <v>0.56999999999999995</v>
      </c>
      <c r="BX54" s="87">
        <f>IFERROR(VLOOKUP(D:D,[1]!Table1[#Data],2,0),BW54)</f>
        <v>0.56999999999999995</v>
      </c>
      <c r="BY54" s="87">
        <f>IFERROR(VLOOKUP(E:E,[1]!Table1[#Data],2,0),BX54)</f>
        <v>0.56999999999999995</v>
      </c>
      <c r="BZ54" s="87">
        <f>IFERROR(VLOOKUP(F:F,[1]!Table1[#Data],2,0),BY54)</f>
        <v>0.56999999999999995</v>
      </c>
      <c r="CA54" s="87">
        <f>IFERROR(VLOOKUP(G:G,[1]!Table1[#Data],2,0),BZ54)</f>
        <v>0.56999999999999995</v>
      </c>
    </row>
    <row r="55" spans="1:79" x14ac:dyDescent="0.3">
      <c r="A55" t="s">
        <v>64</v>
      </c>
      <c r="B55">
        <v>0.49</v>
      </c>
      <c r="C55">
        <v>0.49</v>
      </c>
      <c r="D55">
        <v>0.49</v>
      </c>
      <c r="E55">
        <v>0.49</v>
      </c>
      <c r="F55">
        <v>0.49</v>
      </c>
      <c r="G55">
        <v>0.49</v>
      </c>
      <c r="H55">
        <v>0.55000000000000004</v>
      </c>
      <c r="I55">
        <v>0.55000000000000004</v>
      </c>
      <c r="J55">
        <v>0.55000000000000004</v>
      </c>
      <c r="K55">
        <v>0.55000000000000004</v>
      </c>
      <c r="L55">
        <v>0.55000000000000004</v>
      </c>
      <c r="M55">
        <v>0.55000000000000004</v>
      </c>
      <c r="N55">
        <v>0.56999999999999995</v>
      </c>
      <c r="O55">
        <v>0.56999999999999995</v>
      </c>
      <c r="P55">
        <v>0.56999999999999995</v>
      </c>
      <c r="Q55">
        <v>0.56999999999999995</v>
      </c>
      <c r="R55">
        <v>0.56999999999999995</v>
      </c>
      <c r="S55">
        <v>0.56999999999999995</v>
      </c>
      <c r="T55">
        <v>0.56999999999999995</v>
      </c>
      <c r="U55">
        <v>0.56999999999999995</v>
      </c>
      <c r="V55">
        <v>0.56999999999999995</v>
      </c>
      <c r="W55">
        <v>0.56999999999999995</v>
      </c>
      <c r="X55">
        <v>0.56999999999999995</v>
      </c>
      <c r="Y55">
        <v>0.56999999999999995</v>
      </c>
      <c r="Z55">
        <v>0.56999999999999995</v>
      </c>
      <c r="AA55">
        <v>0.61</v>
      </c>
      <c r="AB55">
        <v>0.61</v>
      </c>
      <c r="AC55">
        <v>0.61</v>
      </c>
      <c r="AD55">
        <v>0.61</v>
      </c>
      <c r="AE55">
        <v>0.61</v>
      </c>
      <c r="AF55">
        <v>0.61</v>
      </c>
      <c r="AG55">
        <v>0.61</v>
      </c>
      <c r="AH55">
        <f t="shared" si="135"/>
        <v>0.61</v>
      </c>
      <c r="AI55">
        <f t="shared" si="127"/>
        <v>0.61</v>
      </c>
      <c r="AJ55">
        <f t="shared" si="20"/>
        <v>0.61</v>
      </c>
      <c r="AK55">
        <f t="shared" si="48"/>
        <v>0.61</v>
      </c>
      <c r="AL55">
        <f t="shared" si="87"/>
        <v>0.61</v>
      </c>
      <c r="AM55">
        <f t="shared" si="109"/>
        <v>0.61</v>
      </c>
      <c r="AN55">
        <v>0.69</v>
      </c>
      <c r="AO55">
        <f t="shared" si="132"/>
        <v>0.69</v>
      </c>
      <c r="AP55">
        <f t="shared" si="136"/>
        <v>0.69</v>
      </c>
      <c r="AQ55">
        <f t="shared" si="63"/>
        <v>0.69</v>
      </c>
      <c r="AR55">
        <f t="shared" si="112"/>
        <v>0.69</v>
      </c>
      <c r="AS55">
        <f t="shared" si="128"/>
        <v>0.69</v>
      </c>
      <c r="AT55">
        <f t="shared" si="118"/>
        <v>0.69</v>
      </c>
      <c r="AU55">
        <f t="shared" si="106"/>
        <v>0.69</v>
      </c>
      <c r="AV55">
        <f t="shared" si="75"/>
        <v>0.69</v>
      </c>
      <c r="AW55">
        <f t="shared" si="113"/>
        <v>0.69</v>
      </c>
      <c r="AX55">
        <f t="shared" si="139"/>
        <v>0.69</v>
      </c>
      <c r="AY55">
        <f t="shared" si="133"/>
        <v>0.69</v>
      </c>
      <c r="AZ55">
        <v>0.72</v>
      </c>
      <c r="BA55">
        <v>0.79</v>
      </c>
      <c r="BB55">
        <f t="shared" si="78"/>
        <v>0.79</v>
      </c>
      <c r="BC55">
        <f t="shared" si="138"/>
        <v>0.79</v>
      </c>
      <c r="BD55">
        <f t="shared" si="41"/>
        <v>0.79</v>
      </c>
      <c r="BE55">
        <f t="shared" si="25"/>
        <v>0.79</v>
      </c>
      <c r="BF55">
        <f t="shared" si="26"/>
        <v>0.79</v>
      </c>
      <c r="BG55">
        <f t="shared" si="27"/>
        <v>0.79</v>
      </c>
      <c r="BH55">
        <f t="shared" si="28"/>
        <v>0.79</v>
      </c>
      <c r="BI55">
        <f t="shared" si="59"/>
        <v>0.79</v>
      </c>
      <c r="BJ55">
        <f t="shared" si="30"/>
        <v>0.79</v>
      </c>
      <c r="BK55">
        <f t="shared" si="31"/>
        <v>0.79</v>
      </c>
      <c r="BL55">
        <f t="shared" si="32"/>
        <v>0.79</v>
      </c>
      <c r="BM55">
        <f t="shared" si="33"/>
        <v>0.79</v>
      </c>
      <c r="BN55">
        <f t="shared" si="34"/>
        <v>0.79</v>
      </c>
      <c r="BO55">
        <f t="shared" si="35"/>
        <v>0.79</v>
      </c>
      <c r="BP55">
        <f t="shared" si="36"/>
        <v>0.79</v>
      </c>
      <c r="BQ55">
        <f t="shared" si="37"/>
        <v>0.79</v>
      </c>
      <c r="BR55">
        <f t="shared" si="38"/>
        <v>0.79</v>
      </c>
      <c r="BS55">
        <v>0.79</v>
      </c>
      <c r="BT55" s="87">
        <v>0.79</v>
      </c>
      <c r="BU55" s="87">
        <f>IFERROR(VLOOKUP(A:A,[1]!Table1[#Data],2,0),BT55)</f>
        <v>0.79</v>
      </c>
      <c r="BV55" s="87">
        <f>IFERROR(VLOOKUP(B:B,[1]!Table1[#Data],2,0),BU55)</f>
        <v>0.79</v>
      </c>
      <c r="BW55" s="87">
        <f>IFERROR(VLOOKUP(C:C,[1]!Table1[#Data],2,0),BV55)</f>
        <v>0.79</v>
      </c>
      <c r="BX55" s="87">
        <f>IFERROR(VLOOKUP(D:D,[1]!Table1[#Data],2,0),BW55)</f>
        <v>0.79</v>
      </c>
      <c r="BY55" s="87">
        <f>IFERROR(VLOOKUP(E:E,[1]!Table1[#Data],2,0),BX55)</f>
        <v>0.79</v>
      </c>
      <c r="BZ55" s="87">
        <f>IFERROR(VLOOKUP(F:F,[1]!Table1[#Data],2,0),BY55)</f>
        <v>0.79</v>
      </c>
      <c r="CA55" s="87">
        <f>IFERROR(VLOOKUP(G:G,[1]!Table1[#Data],2,0),BZ55)</f>
        <v>0.79</v>
      </c>
    </row>
    <row r="56" spans="1:79" x14ac:dyDescent="0.3">
      <c r="A56" t="s">
        <v>65</v>
      </c>
      <c r="B56">
        <v>0.56999999999999995</v>
      </c>
      <c r="C56">
        <v>0.56999999999999995</v>
      </c>
      <c r="D56">
        <v>0.56999999999999995</v>
      </c>
      <c r="E56">
        <v>0.56999999999999995</v>
      </c>
      <c r="F56">
        <v>0.56999999999999995</v>
      </c>
      <c r="G56">
        <v>0.56999999999999995</v>
      </c>
      <c r="H56">
        <v>0.56999999999999995</v>
      </c>
      <c r="I56">
        <v>0.56999999999999995</v>
      </c>
      <c r="J56">
        <v>0.56999999999999995</v>
      </c>
      <c r="K56">
        <v>0.56999999999999995</v>
      </c>
      <c r="L56">
        <v>0.56999999999999995</v>
      </c>
      <c r="M56">
        <v>0.56999999999999995</v>
      </c>
      <c r="N56">
        <v>0.56999999999999995</v>
      </c>
      <c r="O56">
        <v>0.56999999999999995</v>
      </c>
      <c r="P56">
        <v>0.56999999999999995</v>
      </c>
      <c r="Q56">
        <v>0.56999999999999995</v>
      </c>
      <c r="R56">
        <v>0.56999999999999995</v>
      </c>
      <c r="S56">
        <v>0.56999999999999995</v>
      </c>
      <c r="T56">
        <v>0.56999999999999995</v>
      </c>
      <c r="U56">
        <v>0.56999999999999995</v>
      </c>
      <c r="V56">
        <v>0.56999999999999995</v>
      </c>
      <c r="W56">
        <v>0.56999999999999995</v>
      </c>
      <c r="X56">
        <v>0.56999999999999995</v>
      </c>
      <c r="Y56">
        <v>0.56999999999999995</v>
      </c>
      <c r="Z56">
        <v>0.56999999999999995</v>
      </c>
      <c r="AA56">
        <v>0.56999999999999995</v>
      </c>
      <c r="AB56">
        <v>0.56999999999999995</v>
      </c>
      <c r="AC56">
        <v>0.56999999999999995</v>
      </c>
      <c r="AD56">
        <v>0.56999999999999995</v>
      </c>
      <c r="AE56">
        <v>0.56999999999999995</v>
      </c>
      <c r="AF56">
        <v>0.56999999999999995</v>
      </c>
      <c r="AG56">
        <v>0.56999999999999995</v>
      </c>
      <c r="AH56">
        <f t="shared" si="135"/>
        <v>0.56999999999999995</v>
      </c>
      <c r="AI56">
        <f t="shared" si="127"/>
        <v>0.56999999999999995</v>
      </c>
      <c r="AJ56">
        <f t="shared" si="20"/>
        <v>0.56999999999999995</v>
      </c>
      <c r="AK56">
        <f t="shared" si="48"/>
        <v>0.56999999999999995</v>
      </c>
      <c r="AL56">
        <f t="shared" si="87"/>
        <v>0.56999999999999995</v>
      </c>
      <c r="AM56">
        <f t="shared" si="109"/>
        <v>0.56999999999999995</v>
      </c>
      <c r="AN56">
        <f t="shared" ref="AN56:AN65" si="141">AM56</f>
        <v>0.56999999999999995</v>
      </c>
      <c r="AO56">
        <f t="shared" si="132"/>
        <v>0.56999999999999995</v>
      </c>
      <c r="AP56">
        <f t="shared" si="136"/>
        <v>0.56999999999999995</v>
      </c>
      <c r="AQ56">
        <f t="shared" si="63"/>
        <v>0.56999999999999995</v>
      </c>
      <c r="AR56">
        <f t="shared" si="112"/>
        <v>0.56999999999999995</v>
      </c>
      <c r="AS56">
        <f t="shared" si="128"/>
        <v>0.56999999999999995</v>
      </c>
      <c r="AT56">
        <f t="shared" si="118"/>
        <v>0.56999999999999995</v>
      </c>
      <c r="AU56">
        <v>0.75</v>
      </c>
      <c r="AV56">
        <f t="shared" si="75"/>
        <v>0.75</v>
      </c>
      <c r="AW56">
        <f t="shared" si="113"/>
        <v>0.75</v>
      </c>
      <c r="AX56">
        <f t="shared" si="139"/>
        <v>0.75</v>
      </c>
      <c r="AY56">
        <f t="shared" si="133"/>
        <v>0.75</v>
      </c>
      <c r="AZ56">
        <v>0.82</v>
      </c>
      <c r="BA56">
        <v>0.93</v>
      </c>
      <c r="BB56">
        <f t="shared" si="78"/>
        <v>0.93</v>
      </c>
      <c r="BC56">
        <f t="shared" si="138"/>
        <v>0.93</v>
      </c>
      <c r="BD56">
        <f t="shared" si="41"/>
        <v>0.93</v>
      </c>
      <c r="BE56">
        <f t="shared" si="25"/>
        <v>0.93</v>
      </c>
      <c r="BF56">
        <f t="shared" si="26"/>
        <v>0.93</v>
      </c>
      <c r="BG56">
        <f t="shared" si="27"/>
        <v>0.93</v>
      </c>
      <c r="BH56">
        <f t="shared" si="28"/>
        <v>0.93</v>
      </c>
      <c r="BI56">
        <f t="shared" si="59"/>
        <v>0.93</v>
      </c>
      <c r="BJ56">
        <f t="shared" si="30"/>
        <v>0.93</v>
      </c>
      <c r="BK56">
        <f t="shared" si="31"/>
        <v>0.93</v>
      </c>
      <c r="BL56">
        <f t="shared" si="32"/>
        <v>0.93</v>
      </c>
      <c r="BM56">
        <f t="shared" si="33"/>
        <v>0.93</v>
      </c>
      <c r="BN56">
        <f t="shared" si="34"/>
        <v>0.93</v>
      </c>
      <c r="BO56">
        <f t="shared" si="35"/>
        <v>0.93</v>
      </c>
      <c r="BP56">
        <f t="shared" si="36"/>
        <v>0.93</v>
      </c>
      <c r="BQ56">
        <f t="shared" si="37"/>
        <v>0.93</v>
      </c>
      <c r="BR56">
        <f t="shared" si="38"/>
        <v>0.93</v>
      </c>
      <c r="BS56">
        <f>BR56</f>
        <v>0.93</v>
      </c>
      <c r="BT56" s="87">
        <v>0.93</v>
      </c>
      <c r="BU56" s="87">
        <f>IFERROR(VLOOKUP(A:A,[1]!Table1[#Data],2,0),BT56)</f>
        <v>0.93</v>
      </c>
      <c r="BV56" s="87">
        <f>IFERROR(VLOOKUP(B:B,[1]!Table1[#Data],2,0),BU56)</f>
        <v>0.93</v>
      </c>
      <c r="BW56" s="87">
        <f>IFERROR(VLOOKUP(C:C,[1]!Table1[#Data],2,0),BV56)</f>
        <v>0.93</v>
      </c>
      <c r="BX56" s="87">
        <f>IFERROR(VLOOKUP(D:D,[1]!Table1[#Data],2,0),BW56)</f>
        <v>0.93</v>
      </c>
      <c r="BY56" s="87">
        <f>IFERROR(VLOOKUP(E:E,[1]!Table1[#Data],2,0),BX56)</f>
        <v>0.93</v>
      </c>
      <c r="BZ56" s="87">
        <f>IFERROR(VLOOKUP(F:F,[1]!Table1[#Data],2,0),BY56)</f>
        <v>0.93</v>
      </c>
      <c r="CA56" s="87">
        <f>IFERROR(VLOOKUP(G:G,[1]!Table1[#Data],2,0),BZ56)</f>
        <v>0.93</v>
      </c>
    </row>
    <row r="57" spans="1:79" x14ac:dyDescent="0.3">
      <c r="A57" t="s">
        <v>66</v>
      </c>
      <c r="B57">
        <v>0.55000000000000004</v>
      </c>
      <c r="C57">
        <v>0.55000000000000004</v>
      </c>
      <c r="D57">
        <v>0.55000000000000004</v>
      </c>
      <c r="E57">
        <v>0.55000000000000004</v>
      </c>
      <c r="F57">
        <v>0.55000000000000004</v>
      </c>
      <c r="G57">
        <v>0.55000000000000004</v>
      </c>
      <c r="H57">
        <v>0.59</v>
      </c>
      <c r="I57">
        <v>0.59</v>
      </c>
      <c r="J57">
        <v>0.59</v>
      </c>
      <c r="K57">
        <v>0.59</v>
      </c>
      <c r="L57">
        <v>0.59</v>
      </c>
      <c r="M57">
        <v>0.59</v>
      </c>
      <c r="N57">
        <v>0.59</v>
      </c>
      <c r="O57">
        <v>0.59</v>
      </c>
      <c r="P57">
        <v>0.59</v>
      </c>
      <c r="Q57">
        <v>0.59</v>
      </c>
      <c r="R57">
        <v>0.59</v>
      </c>
      <c r="S57">
        <v>0.59</v>
      </c>
      <c r="T57">
        <v>0.59</v>
      </c>
      <c r="U57">
        <v>0.59</v>
      </c>
      <c r="V57">
        <v>0.59</v>
      </c>
      <c r="W57">
        <v>0.59</v>
      </c>
      <c r="X57">
        <v>0.59</v>
      </c>
      <c r="Y57">
        <v>0.59</v>
      </c>
      <c r="Z57">
        <v>0.62</v>
      </c>
      <c r="AA57">
        <v>0.65</v>
      </c>
      <c r="AB57">
        <v>0.65</v>
      </c>
      <c r="AC57">
        <v>0.65</v>
      </c>
      <c r="AD57">
        <v>0.65</v>
      </c>
      <c r="AE57">
        <v>0.65</v>
      </c>
      <c r="AF57">
        <v>0.65</v>
      </c>
      <c r="AG57">
        <v>0.65</v>
      </c>
      <c r="AH57">
        <f t="shared" si="135"/>
        <v>0.65</v>
      </c>
      <c r="AI57">
        <v>0.68</v>
      </c>
      <c r="AJ57">
        <f t="shared" si="20"/>
        <v>0.68</v>
      </c>
      <c r="AK57">
        <f t="shared" si="48"/>
        <v>0.68</v>
      </c>
      <c r="AL57">
        <f t="shared" si="87"/>
        <v>0.68</v>
      </c>
      <c r="AM57">
        <f t="shared" si="109"/>
        <v>0.68</v>
      </c>
      <c r="AN57">
        <f t="shared" si="141"/>
        <v>0.68</v>
      </c>
      <c r="AO57">
        <v>0.69</v>
      </c>
      <c r="AP57">
        <f t="shared" si="136"/>
        <v>0.69</v>
      </c>
      <c r="AQ57">
        <f t="shared" si="63"/>
        <v>0.69</v>
      </c>
      <c r="AR57">
        <f t="shared" si="112"/>
        <v>0.69</v>
      </c>
      <c r="AS57">
        <f t="shared" si="128"/>
        <v>0.69</v>
      </c>
      <c r="AT57">
        <f t="shared" si="118"/>
        <v>0.69</v>
      </c>
      <c r="AU57">
        <f t="shared" ref="AU57:AU80" si="142">AT57</f>
        <v>0.69</v>
      </c>
      <c r="AV57">
        <f t="shared" si="75"/>
        <v>0.69</v>
      </c>
      <c r="AW57">
        <f t="shared" si="113"/>
        <v>0.69</v>
      </c>
      <c r="AX57">
        <v>0.72</v>
      </c>
      <c r="AY57">
        <f t="shared" si="133"/>
        <v>0.72</v>
      </c>
      <c r="AZ57">
        <v>0.75</v>
      </c>
      <c r="BA57">
        <f t="shared" ref="BA57:BA58" si="143">AZ57</f>
        <v>0.75</v>
      </c>
      <c r="BB57">
        <f t="shared" si="78"/>
        <v>0.75</v>
      </c>
      <c r="BC57">
        <f t="shared" si="138"/>
        <v>0.75</v>
      </c>
      <c r="BD57">
        <v>0.79</v>
      </c>
      <c r="BE57">
        <f t="shared" si="25"/>
        <v>0.79</v>
      </c>
      <c r="BF57">
        <f t="shared" si="26"/>
        <v>0.79</v>
      </c>
      <c r="BG57">
        <f t="shared" si="27"/>
        <v>0.79</v>
      </c>
      <c r="BH57">
        <f t="shared" si="28"/>
        <v>0.79</v>
      </c>
      <c r="BI57">
        <f t="shared" si="59"/>
        <v>0.79</v>
      </c>
      <c r="BJ57">
        <f t="shared" si="30"/>
        <v>0.79</v>
      </c>
      <c r="BK57">
        <f t="shared" si="31"/>
        <v>0.79</v>
      </c>
      <c r="BL57">
        <f t="shared" si="32"/>
        <v>0.79</v>
      </c>
      <c r="BM57">
        <v>0.83</v>
      </c>
      <c r="BN57">
        <f t="shared" si="34"/>
        <v>0.83</v>
      </c>
      <c r="BO57">
        <f t="shared" si="35"/>
        <v>0.83</v>
      </c>
      <c r="BP57">
        <f t="shared" si="36"/>
        <v>0.83</v>
      </c>
      <c r="BQ57">
        <f t="shared" si="37"/>
        <v>0.83</v>
      </c>
      <c r="BR57">
        <f t="shared" si="38"/>
        <v>0.83</v>
      </c>
      <c r="BS57">
        <v>0.83</v>
      </c>
      <c r="BT57" s="87">
        <v>0.83</v>
      </c>
      <c r="BU57" s="87">
        <f>IFERROR(VLOOKUP(A:A,[1]!Table1[#Data],2,0),BT57)</f>
        <v>0.83</v>
      </c>
      <c r="BV57" s="87">
        <f>IFERROR(VLOOKUP(B:B,[1]!Table1[#Data],2,0),BU57)</f>
        <v>0.83</v>
      </c>
      <c r="BW57" s="87">
        <f>IFERROR(VLOOKUP(C:C,[1]!Table1[#Data],2,0),BV57)</f>
        <v>0.83</v>
      </c>
      <c r="BX57" s="87">
        <f>IFERROR(VLOOKUP(D:D,[1]!Table1[#Data],2,0),BW57)</f>
        <v>0.83</v>
      </c>
      <c r="BY57" s="87">
        <f>IFERROR(VLOOKUP(E:E,[1]!Table1[#Data],2,0),BX57)</f>
        <v>0.83</v>
      </c>
      <c r="BZ57" s="87">
        <f>IFERROR(VLOOKUP(F:F,[1]!Table1[#Data],2,0),BY57)</f>
        <v>0.83</v>
      </c>
      <c r="CA57" s="87">
        <f>IFERROR(VLOOKUP(G:G,[1]!Table1[#Data],2,0),BZ57)</f>
        <v>0.83</v>
      </c>
    </row>
    <row r="58" spans="1:79" x14ac:dyDescent="0.3">
      <c r="A58" t="s">
        <v>67</v>
      </c>
      <c r="B58">
        <v>0.52</v>
      </c>
      <c r="C58">
        <v>0.52</v>
      </c>
      <c r="D58">
        <v>0.52</v>
      </c>
      <c r="E58">
        <v>0.52</v>
      </c>
      <c r="F58">
        <v>0.52</v>
      </c>
      <c r="G58">
        <v>0.52</v>
      </c>
      <c r="H58">
        <v>0.56000000000000005</v>
      </c>
      <c r="I58">
        <v>0.56000000000000005</v>
      </c>
      <c r="J58">
        <v>0.56000000000000005</v>
      </c>
      <c r="K58">
        <v>0.56000000000000005</v>
      </c>
      <c r="L58">
        <v>0.56000000000000005</v>
      </c>
      <c r="M58">
        <v>0.56000000000000005</v>
      </c>
      <c r="N58">
        <v>0.56000000000000005</v>
      </c>
      <c r="O58">
        <v>0.56000000000000005</v>
      </c>
      <c r="P58">
        <v>0.56000000000000005</v>
      </c>
      <c r="Q58">
        <v>0.56000000000000005</v>
      </c>
      <c r="R58">
        <v>0.56000000000000005</v>
      </c>
      <c r="S58">
        <v>0.59</v>
      </c>
      <c r="T58">
        <v>0.59</v>
      </c>
      <c r="U58">
        <v>0.59</v>
      </c>
      <c r="V58">
        <v>0.59</v>
      </c>
      <c r="W58">
        <v>0.59</v>
      </c>
      <c r="X58">
        <v>0.59</v>
      </c>
      <c r="Y58">
        <v>0.62</v>
      </c>
      <c r="Z58">
        <v>0.62</v>
      </c>
      <c r="AA58">
        <v>0.62</v>
      </c>
      <c r="AB58">
        <v>0.65</v>
      </c>
      <c r="AC58">
        <v>0.65</v>
      </c>
      <c r="AD58">
        <v>0.65</v>
      </c>
      <c r="AE58">
        <v>0.65</v>
      </c>
      <c r="AF58">
        <v>0.65</v>
      </c>
      <c r="AG58">
        <v>0.65</v>
      </c>
      <c r="AH58">
        <f t="shared" si="135"/>
        <v>0.65</v>
      </c>
      <c r="AI58">
        <f t="shared" ref="AI58:AI104" si="144">AH58</f>
        <v>0.65</v>
      </c>
      <c r="AJ58">
        <f t="shared" si="20"/>
        <v>0.65</v>
      </c>
      <c r="AK58">
        <f t="shared" si="48"/>
        <v>0.65</v>
      </c>
      <c r="AL58">
        <f t="shared" si="87"/>
        <v>0.65</v>
      </c>
      <c r="AM58">
        <v>0.67</v>
      </c>
      <c r="AN58">
        <f t="shared" si="141"/>
        <v>0.67</v>
      </c>
      <c r="AO58">
        <f t="shared" ref="AO58:AO60" si="145">AN58</f>
        <v>0.67</v>
      </c>
      <c r="AP58">
        <f t="shared" si="136"/>
        <v>0.67</v>
      </c>
      <c r="AQ58">
        <f t="shared" si="63"/>
        <v>0.67</v>
      </c>
      <c r="AR58">
        <f t="shared" si="112"/>
        <v>0.67</v>
      </c>
      <c r="AS58">
        <f t="shared" si="128"/>
        <v>0.67</v>
      </c>
      <c r="AT58">
        <f t="shared" si="118"/>
        <v>0.67</v>
      </c>
      <c r="AU58">
        <f t="shared" si="142"/>
        <v>0.67</v>
      </c>
      <c r="AV58">
        <v>0.69</v>
      </c>
      <c r="AW58">
        <f t="shared" si="113"/>
        <v>0.69</v>
      </c>
      <c r="AX58">
        <f t="shared" ref="AX58" si="146">AW58</f>
        <v>0.69</v>
      </c>
      <c r="AY58">
        <f t="shared" si="133"/>
        <v>0.69</v>
      </c>
      <c r="AZ58">
        <f t="shared" ref="AZ58:AZ65" si="147">AY58</f>
        <v>0.69</v>
      </c>
      <c r="BA58">
        <f t="shared" si="143"/>
        <v>0.69</v>
      </c>
      <c r="BB58">
        <f t="shared" si="78"/>
        <v>0.69</v>
      </c>
      <c r="BC58">
        <f t="shared" si="138"/>
        <v>0.69</v>
      </c>
      <c r="BD58">
        <f t="shared" ref="BD58:BD114" si="148">BC58</f>
        <v>0.69</v>
      </c>
      <c r="BE58">
        <f t="shared" si="25"/>
        <v>0.69</v>
      </c>
      <c r="BF58">
        <f t="shared" si="26"/>
        <v>0.69</v>
      </c>
      <c r="BG58">
        <f t="shared" si="27"/>
        <v>0.69</v>
      </c>
      <c r="BH58">
        <f t="shared" si="28"/>
        <v>0.69</v>
      </c>
      <c r="BI58">
        <f t="shared" si="59"/>
        <v>0.69</v>
      </c>
      <c r="BJ58">
        <f t="shared" si="30"/>
        <v>0.69</v>
      </c>
      <c r="BK58">
        <f t="shared" si="31"/>
        <v>0.69</v>
      </c>
      <c r="BL58">
        <f t="shared" si="32"/>
        <v>0.69</v>
      </c>
      <c r="BM58">
        <f t="shared" si="33"/>
        <v>0.69</v>
      </c>
      <c r="BN58">
        <f t="shared" si="34"/>
        <v>0.69</v>
      </c>
      <c r="BO58">
        <f t="shared" si="35"/>
        <v>0.69</v>
      </c>
      <c r="BP58">
        <f t="shared" si="36"/>
        <v>0.69</v>
      </c>
      <c r="BQ58">
        <f t="shared" si="37"/>
        <v>0.69</v>
      </c>
      <c r="BR58">
        <f t="shared" si="38"/>
        <v>0.69</v>
      </c>
      <c r="BS58">
        <v>0.74</v>
      </c>
      <c r="BT58" s="87">
        <v>0.74</v>
      </c>
      <c r="BU58" s="87">
        <f>IFERROR(VLOOKUP(A:A,[1]!Table1[#Data],2,0),BT58)</f>
        <v>0.74</v>
      </c>
      <c r="BV58" s="87">
        <f>IFERROR(VLOOKUP(B:B,[1]!Table1[#Data],2,0),BU58)</f>
        <v>0.74</v>
      </c>
      <c r="BW58" s="87">
        <f>IFERROR(VLOOKUP(C:C,[1]!Table1[#Data],2,0),BV58)</f>
        <v>0.74</v>
      </c>
      <c r="BX58" s="87">
        <f>IFERROR(VLOOKUP(D:D,[1]!Table1[#Data],2,0),BW58)</f>
        <v>0.74</v>
      </c>
      <c r="BY58" s="87">
        <f>IFERROR(VLOOKUP(E:E,[1]!Table1[#Data],2,0),BX58)</f>
        <v>0.74</v>
      </c>
      <c r="BZ58" s="87">
        <f>IFERROR(VLOOKUP(F:F,[1]!Table1[#Data],2,0),BY58)</f>
        <v>0.74</v>
      </c>
      <c r="CA58" s="87">
        <f>IFERROR(VLOOKUP(G:G,[1]!Table1[#Data],2,0),BZ58)</f>
        <v>0.74</v>
      </c>
    </row>
    <row r="59" spans="1:79" x14ac:dyDescent="0.3">
      <c r="A59" t="s">
        <v>68</v>
      </c>
      <c r="B59">
        <v>0.53</v>
      </c>
      <c r="C59">
        <v>0.53</v>
      </c>
      <c r="D59">
        <v>0.53</v>
      </c>
      <c r="E59">
        <v>0.53</v>
      </c>
      <c r="F59">
        <v>0.53</v>
      </c>
      <c r="G59">
        <v>0.55000000000000004</v>
      </c>
      <c r="H59">
        <v>0.55000000000000004</v>
      </c>
      <c r="I59">
        <v>0.55000000000000004</v>
      </c>
      <c r="J59">
        <v>0.55000000000000004</v>
      </c>
      <c r="K59">
        <v>0.55000000000000004</v>
      </c>
      <c r="L59">
        <v>0.55000000000000004</v>
      </c>
      <c r="M59">
        <v>0.55000000000000004</v>
      </c>
      <c r="N59">
        <v>0.55000000000000004</v>
      </c>
      <c r="O59">
        <v>0.55000000000000004</v>
      </c>
      <c r="P59">
        <v>0.55000000000000004</v>
      </c>
      <c r="Q59">
        <v>0.55000000000000004</v>
      </c>
      <c r="R59">
        <v>0.55000000000000004</v>
      </c>
      <c r="S59">
        <v>0.57999999999999996</v>
      </c>
      <c r="T59">
        <v>0.57999999999999996</v>
      </c>
      <c r="U59">
        <v>0.57999999999999996</v>
      </c>
      <c r="V59">
        <v>0.57999999999999996</v>
      </c>
      <c r="W59">
        <v>0.57999999999999996</v>
      </c>
      <c r="X59">
        <v>0.57999999999999996</v>
      </c>
      <c r="Y59">
        <v>0.57999999999999996</v>
      </c>
      <c r="Z59">
        <v>0.62</v>
      </c>
      <c r="AA59">
        <v>0.62</v>
      </c>
      <c r="AB59">
        <v>0.62</v>
      </c>
      <c r="AC59">
        <v>0.62</v>
      </c>
      <c r="AD59">
        <v>0.62</v>
      </c>
      <c r="AE59">
        <v>0.62</v>
      </c>
      <c r="AF59">
        <v>0.62</v>
      </c>
      <c r="AG59">
        <v>0.62</v>
      </c>
      <c r="AH59">
        <f t="shared" si="135"/>
        <v>0.62</v>
      </c>
      <c r="AI59">
        <f t="shared" si="144"/>
        <v>0.62</v>
      </c>
      <c r="AJ59">
        <f t="shared" si="20"/>
        <v>0.62</v>
      </c>
      <c r="AK59">
        <f t="shared" si="48"/>
        <v>0.62</v>
      </c>
      <c r="AL59">
        <v>0.65</v>
      </c>
      <c r="AM59">
        <f t="shared" ref="AM59" si="149">AL59</f>
        <v>0.65</v>
      </c>
      <c r="AN59">
        <f t="shared" si="141"/>
        <v>0.65</v>
      </c>
      <c r="AO59">
        <f t="shared" si="145"/>
        <v>0.65</v>
      </c>
      <c r="AP59">
        <f t="shared" si="136"/>
        <v>0.65</v>
      </c>
      <c r="AQ59">
        <f t="shared" si="63"/>
        <v>0.65</v>
      </c>
      <c r="AR59">
        <f t="shared" si="112"/>
        <v>0.65</v>
      </c>
      <c r="AS59">
        <v>0.67</v>
      </c>
      <c r="AT59">
        <f t="shared" si="118"/>
        <v>0.67</v>
      </c>
      <c r="AU59">
        <f t="shared" si="142"/>
        <v>0.67</v>
      </c>
      <c r="AV59">
        <f t="shared" ref="AV59" si="150">AU59</f>
        <v>0.67</v>
      </c>
      <c r="AW59">
        <f t="shared" si="113"/>
        <v>0.67</v>
      </c>
      <c r="AX59">
        <v>0.69</v>
      </c>
      <c r="AY59">
        <f t="shared" si="133"/>
        <v>0.69</v>
      </c>
      <c r="AZ59">
        <f t="shared" si="147"/>
        <v>0.69</v>
      </c>
      <c r="BA59">
        <v>0.77</v>
      </c>
      <c r="BB59">
        <f t="shared" si="78"/>
        <v>0.77</v>
      </c>
      <c r="BC59">
        <f t="shared" si="138"/>
        <v>0.77</v>
      </c>
      <c r="BD59">
        <f t="shared" si="148"/>
        <v>0.77</v>
      </c>
      <c r="BE59">
        <f t="shared" si="25"/>
        <v>0.77</v>
      </c>
      <c r="BF59">
        <f t="shared" si="26"/>
        <v>0.77</v>
      </c>
      <c r="BG59">
        <f t="shared" si="27"/>
        <v>0.77</v>
      </c>
      <c r="BH59">
        <f t="shared" si="28"/>
        <v>0.77</v>
      </c>
      <c r="BI59">
        <f t="shared" si="59"/>
        <v>0.77</v>
      </c>
      <c r="BJ59">
        <f t="shared" si="30"/>
        <v>0.77</v>
      </c>
      <c r="BK59">
        <f t="shared" si="31"/>
        <v>0.77</v>
      </c>
      <c r="BL59">
        <f t="shared" si="32"/>
        <v>0.77</v>
      </c>
      <c r="BM59">
        <f t="shared" si="33"/>
        <v>0.77</v>
      </c>
      <c r="BN59">
        <v>0.79</v>
      </c>
      <c r="BO59">
        <f t="shared" si="35"/>
        <v>0.79</v>
      </c>
      <c r="BP59">
        <f t="shared" si="36"/>
        <v>0.79</v>
      </c>
      <c r="BQ59">
        <f t="shared" si="37"/>
        <v>0.79</v>
      </c>
      <c r="BR59">
        <f t="shared" si="38"/>
        <v>0.79</v>
      </c>
      <c r="BS59">
        <v>0.79</v>
      </c>
      <c r="BT59" s="87">
        <v>0.79</v>
      </c>
      <c r="BU59" s="87">
        <f>IFERROR(VLOOKUP(A:A,[1]!Table1[#Data],2,0),BT59)</f>
        <v>0.79</v>
      </c>
      <c r="BV59" s="87">
        <f>IFERROR(VLOOKUP(B:B,[1]!Table1[#Data],2,0),BU59)</f>
        <v>0.79</v>
      </c>
      <c r="BW59" s="87">
        <f>IFERROR(VLOOKUP(C:C,[1]!Table1[#Data],2,0),BV59)</f>
        <v>0.79</v>
      </c>
      <c r="BX59" s="87">
        <f>IFERROR(VLOOKUP(D:D,[1]!Table1[#Data],2,0),BW59)</f>
        <v>0.79</v>
      </c>
      <c r="BY59" s="87">
        <f>IFERROR(VLOOKUP(E:E,[1]!Table1[#Data],2,0),BX59)</f>
        <v>0.79</v>
      </c>
      <c r="BZ59" s="87">
        <f>IFERROR(VLOOKUP(F:F,[1]!Table1[#Data],2,0),BY59)</f>
        <v>0.79</v>
      </c>
      <c r="CA59" s="87">
        <f>IFERROR(VLOOKUP(G:G,[1]!Table1[#Data],2,0),BZ59)</f>
        <v>0.79</v>
      </c>
    </row>
    <row r="60" spans="1:79" x14ac:dyDescent="0.3">
      <c r="A60" t="s">
        <v>69</v>
      </c>
      <c r="B60">
        <v>0.52</v>
      </c>
      <c r="C60">
        <v>0.52</v>
      </c>
      <c r="D60">
        <v>0.52</v>
      </c>
      <c r="E60">
        <v>0.52</v>
      </c>
      <c r="F60">
        <v>0.52</v>
      </c>
      <c r="G60">
        <v>0.52</v>
      </c>
      <c r="H60">
        <v>0.56000000000000005</v>
      </c>
      <c r="I60">
        <v>0.56000000000000005</v>
      </c>
      <c r="J60">
        <v>0.56000000000000005</v>
      </c>
      <c r="K60">
        <v>0.56000000000000005</v>
      </c>
      <c r="L60">
        <v>0.56000000000000005</v>
      </c>
      <c r="M60">
        <v>0.56000000000000005</v>
      </c>
      <c r="N60">
        <v>0.56000000000000005</v>
      </c>
      <c r="O60">
        <v>0.56000000000000005</v>
      </c>
      <c r="P60">
        <v>0.56000000000000005</v>
      </c>
      <c r="Q60">
        <v>0.56000000000000005</v>
      </c>
      <c r="R60">
        <v>0.56000000000000005</v>
      </c>
      <c r="S60">
        <v>0.59</v>
      </c>
      <c r="T60">
        <v>0.59</v>
      </c>
      <c r="U60">
        <v>0.59</v>
      </c>
      <c r="V60">
        <v>0.59</v>
      </c>
      <c r="W60">
        <v>0.59</v>
      </c>
      <c r="X60">
        <v>0.59</v>
      </c>
      <c r="Y60">
        <v>0.62</v>
      </c>
      <c r="Z60">
        <v>0.62</v>
      </c>
      <c r="AA60">
        <v>0.62</v>
      </c>
      <c r="AB60">
        <v>0.65</v>
      </c>
      <c r="AC60">
        <v>0.65</v>
      </c>
      <c r="AD60">
        <v>0.65</v>
      </c>
      <c r="AE60">
        <v>0.65</v>
      </c>
      <c r="AF60">
        <v>0.65</v>
      </c>
      <c r="AG60">
        <v>0.65</v>
      </c>
      <c r="AH60">
        <f t="shared" si="135"/>
        <v>0.65</v>
      </c>
      <c r="AI60">
        <f t="shared" si="144"/>
        <v>0.65</v>
      </c>
      <c r="AJ60">
        <f t="shared" si="20"/>
        <v>0.65</v>
      </c>
      <c r="AK60">
        <f t="shared" si="48"/>
        <v>0.65</v>
      </c>
      <c r="AL60">
        <f t="shared" ref="AL60:AL66" si="151">AK60</f>
        <v>0.65</v>
      </c>
      <c r="AM60">
        <v>0.67</v>
      </c>
      <c r="AN60">
        <f t="shared" si="141"/>
        <v>0.67</v>
      </c>
      <c r="AO60">
        <f t="shared" si="145"/>
        <v>0.67</v>
      </c>
      <c r="AP60">
        <f t="shared" si="136"/>
        <v>0.67</v>
      </c>
      <c r="AQ60">
        <f t="shared" si="63"/>
        <v>0.67</v>
      </c>
      <c r="AR60">
        <f t="shared" si="112"/>
        <v>0.67</v>
      </c>
      <c r="AS60">
        <f t="shared" ref="AS60:AS89" si="152">AR60</f>
        <v>0.67</v>
      </c>
      <c r="AT60">
        <f t="shared" si="118"/>
        <v>0.67</v>
      </c>
      <c r="AU60">
        <f t="shared" si="142"/>
        <v>0.67</v>
      </c>
      <c r="AV60">
        <v>0.69</v>
      </c>
      <c r="AW60">
        <f t="shared" si="113"/>
        <v>0.69</v>
      </c>
      <c r="AX60">
        <f t="shared" ref="AX60:AX61" si="153">AW60</f>
        <v>0.69</v>
      </c>
      <c r="AY60">
        <f t="shared" si="133"/>
        <v>0.69</v>
      </c>
      <c r="AZ60">
        <f t="shared" si="147"/>
        <v>0.69</v>
      </c>
      <c r="BA60">
        <f t="shared" ref="BA60" si="154">AZ60</f>
        <v>0.69</v>
      </c>
      <c r="BB60">
        <f t="shared" si="78"/>
        <v>0.69</v>
      </c>
      <c r="BC60">
        <f t="shared" si="138"/>
        <v>0.69</v>
      </c>
      <c r="BD60">
        <f t="shared" si="148"/>
        <v>0.69</v>
      </c>
      <c r="BE60">
        <f t="shared" si="25"/>
        <v>0.69</v>
      </c>
      <c r="BF60">
        <f t="shared" si="26"/>
        <v>0.69</v>
      </c>
      <c r="BG60">
        <f t="shared" si="27"/>
        <v>0.69</v>
      </c>
      <c r="BH60">
        <f t="shared" si="28"/>
        <v>0.69</v>
      </c>
      <c r="BI60">
        <f t="shared" si="59"/>
        <v>0.69</v>
      </c>
      <c r="BJ60">
        <f t="shared" si="30"/>
        <v>0.69</v>
      </c>
      <c r="BK60">
        <f t="shared" si="31"/>
        <v>0.69</v>
      </c>
      <c r="BL60">
        <f t="shared" si="32"/>
        <v>0.69</v>
      </c>
      <c r="BM60">
        <f t="shared" si="33"/>
        <v>0.69</v>
      </c>
      <c r="BN60">
        <f t="shared" si="34"/>
        <v>0.69</v>
      </c>
      <c r="BO60">
        <f t="shared" si="35"/>
        <v>0.69</v>
      </c>
      <c r="BP60">
        <f t="shared" si="36"/>
        <v>0.69</v>
      </c>
      <c r="BQ60">
        <f t="shared" si="37"/>
        <v>0.69</v>
      </c>
      <c r="BR60">
        <f t="shared" si="38"/>
        <v>0.69</v>
      </c>
      <c r="BS60">
        <v>0.74</v>
      </c>
      <c r="BT60" s="87">
        <v>0.74</v>
      </c>
      <c r="BU60" s="87">
        <f>IFERROR(VLOOKUP(A:A,[1]!Table1[#Data],2,0),BT60)</f>
        <v>0.74</v>
      </c>
      <c r="BV60" s="87">
        <f>IFERROR(VLOOKUP(B:B,[1]!Table1[#Data],2,0),BU60)</f>
        <v>0.74</v>
      </c>
      <c r="BW60" s="87">
        <f>IFERROR(VLOOKUP(C:C,[1]!Table1[#Data],2,0),BV60)</f>
        <v>0.74</v>
      </c>
      <c r="BX60" s="87">
        <f>IFERROR(VLOOKUP(D:D,[1]!Table1[#Data],2,0),BW60)</f>
        <v>0.74</v>
      </c>
      <c r="BY60" s="87">
        <f>IFERROR(VLOOKUP(E:E,[1]!Table1[#Data],2,0),BX60)</f>
        <v>0.74</v>
      </c>
      <c r="BZ60" s="87">
        <f>IFERROR(VLOOKUP(F:F,[1]!Table1[#Data],2,0),BY60)</f>
        <v>0.74</v>
      </c>
      <c r="CA60" s="87">
        <f>IFERROR(VLOOKUP(G:G,[1]!Table1[#Data],2,0),BZ60)</f>
        <v>0.74</v>
      </c>
    </row>
    <row r="61" spans="1:79" x14ac:dyDescent="0.3">
      <c r="A61" t="s">
        <v>70</v>
      </c>
      <c r="B61">
        <v>0.51</v>
      </c>
      <c r="C61">
        <v>0.51</v>
      </c>
      <c r="D61">
        <v>0.51</v>
      </c>
      <c r="E61">
        <v>0.51</v>
      </c>
      <c r="F61">
        <v>0.51</v>
      </c>
      <c r="G61">
        <v>0.51</v>
      </c>
      <c r="H61">
        <v>0.51</v>
      </c>
      <c r="I61">
        <v>0.51</v>
      </c>
      <c r="J61">
        <v>0.51</v>
      </c>
      <c r="K61">
        <v>0.51</v>
      </c>
      <c r="L61">
        <v>0.55000000000000004</v>
      </c>
      <c r="M61">
        <v>0.55000000000000004</v>
      </c>
      <c r="N61">
        <v>0.55000000000000004</v>
      </c>
      <c r="O61">
        <v>0.55000000000000004</v>
      </c>
      <c r="P61">
        <v>0.55000000000000004</v>
      </c>
      <c r="Q61">
        <v>0.55000000000000004</v>
      </c>
      <c r="R61">
        <v>0.55000000000000004</v>
      </c>
      <c r="S61">
        <v>0.55000000000000004</v>
      </c>
      <c r="T61">
        <v>0.55000000000000004</v>
      </c>
      <c r="U61">
        <v>0.55000000000000004</v>
      </c>
      <c r="V61">
        <v>0.55000000000000004</v>
      </c>
      <c r="W61">
        <v>0.55000000000000004</v>
      </c>
      <c r="X61">
        <v>0.55000000000000004</v>
      </c>
      <c r="Y61">
        <v>0.55000000000000004</v>
      </c>
      <c r="Z61">
        <v>0.55000000000000004</v>
      </c>
      <c r="AA61">
        <v>0.6</v>
      </c>
      <c r="AB61">
        <v>0.6</v>
      </c>
      <c r="AC61">
        <v>0.6</v>
      </c>
      <c r="AD61">
        <v>0.6</v>
      </c>
      <c r="AE61">
        <v>0.6</v>
      </c>
      <c r="AF61">
        <v>0.63</v>
      </c>
      <c r="AG61">
        <v>0.63</v>
      </c>
      <c r="AH61">
        <f t="shared" si="135"/>
        <v>0.63</v>
      </c>
      <c r="AI61">
        <f t="shared" si="144"/>
        <v>0.63</v>
      </c>
      <c r="AJ61">
        <f t="shared" si="20"/>
        <v>0.63</v>
      </c>
      <c r="AK61">
        <f t="shared" si="48"/>
        <v>0.63</v>
      </c>
      <c r="AL61">
        <f t="shared" si="151"/>
        <v>0.63</v>
      </c>
      <c r="AM61">
        <f t="shared" ref="AM61:AM62" si="155">AL61</f>
        <v>0.63</v>
      </c>
      <c r="AN61">
        <f t="shared" si="141"/>
        <v>0.63</v>
      </c>
      <c r="AO61">
        <v>0.66</v>
      </c>
      <c r="AP61">
        <f t="shared" si="136"/>
        <v>0.66</v>
      </c>
      <c r="AQ61">
        <f t="shared" si="63"/>
        <v>0.66</v>
      </c>
      <c r="AR61">
        <f t="shared" si="112"/>
        <v>0.66</v>
      </c>
      <c r="AS61">
        <f t="shared" si="152"/>
        <v>0.66</v>
      </c>
      <c r="AT61">
        <f t="shared" si="118"/>
        <v>0.66</v>
      </c>
      <c r="AU61">
        <f t="shared" si="142"/>
        <v>0.66</v>
      </c>
      <c r="AV61">
        <v>0.69</v>
      </c>
      <c r="AW61">
        <f t="shared" si="113"/>
        <v>0.69</v>
      </c>
      <c r="AX61">
        <f t="shared" si="153"/>
        <v>0.69</v>
      </c>
      <c r="AY61">
        <v>0.69</v>
      </c>
      <c r="AZ61">
        <f t="shared" si="147"/>
        <v>0.69</v>
      </c>
      <c r="BA61">
        <v>0.74</v>
      </c>
      <c r="BB61">
        <f t="shared" si="78"/>
        <v>0.74</v>
      </c>
      <c r="BC61">
        <f t="shared" si="138"/>
        <v>0.74</v>
      </c>
      <c r="BD61">
        <f t="shared" si="148"/>
        <v>0.74</v>
      </c>
      <c r="BE61">
        <f t="shared" si="25"/>
        <v>0.74</v>
      </c>
      <c r="BF61">
        <f t="shared" si="26"/>
        <v>0.74</v>
      </c>
      <c r="BG61">
        <f t="shared" si="27"/>
        <v>0.74</v>
      </c>
      <c r="BH61">
        <f t="shared" si="28"/>
        <v>0.74</v>
      </c>
      <c r="BI61">
        <f t="shared" si="59"/>
        <v>0.74</v>
      </c>
      <c r="BJ61">
        <f t="shared" si="30"/>
        <v>0.74</v>
      </c>
      <c r="BK61">
        <f t="shared" si="31"/>
        <v>0.74</v>
      </c>
      <c r="BL61">
        <f t="shared" si="32"/>
        <v>0.74</v>
      </c>
      <c r="BM61">
        <f t="shared" si="33"/>
        <v>0.74</v>
      </c>
      <c r="BN61">
        <f t="shared" si="34"/>
        <v>0.74</v>
      </c>
      <c r="BO61">
        <f t="shared" si="35"/>
        <v>0.74</v>
      </c>
      <c r="BP61">
        <f t="shared" si="36"/>
        <v>0.74</v>
      </c>
      <c r="BQ61">
        <f t="shared" si="37"/>
        <v>0.74</v>
      </c>
      <c r="BR61">
        <f t="shared" si="38"/>
        <v>0.74</v>
      </c>
      <c r="BS61">
        <v>0.74</v>
      </c>
      <c r="BT61" s="87">
        <v>0.74</v>
      </c>
      <c r="BU61" s="87">
        <f>IFERROR(VLOOKUP(A:A,[1]!Table1[#Data],2,0),BT61)</f>
        <v>0.74</v>
      </c>
      <c r="BV61" s="87">
        <f>IFERROR(VLOOKUP(B:B,[1]!Table1[#Data],2,0),BU61)</f>
        <v>0.74</v>
      </c>
      <c r="BW61" s="87">
        <f>IFERROR(VLOOKUP(C:C,[1]!Table1[#Data],2,0),BV61)</f>
        <v>0.74</v>
      </c>
      <c r="BX61" s="87">
        <f>IFERROR(VLOOKUP(D:D,[1]!Table1[#Data],2,0),BW61)</f>
        <v>0.74</v>
      </c>
      <c r="BY61" s="87">
        <f>IFERROR(VLOOKUP(E:E,[1]!Table1[#Data],2,0),BX61)</f>
        <v>0.74</v>
      </c>
      <c r="BZ61" s="87">
        <f>IFERROR(VLOOKUP(F:F,[1]!Table1[#Data],2,0),BY61)</f>
        <v>0.74</v>
      </c>
      <c r="CA61" s="87">
        <f>IFERROR(VLOOKUP(G:G,[1]!Table1[#Data],2,0),BZ61)</f>
        <v>0.74</v>
      </c>
    </row>
    <row r="62" spans="1:79" x14ac:dyDescent="0.3">
      <c r="A62" t="s">
        <v>71</v>
      </c>
      <c r="B62">
        <v>0.49</v>
      </c>
      <c r="C62">
        <v>0.49</v>
      </c>
      <c r="D62">
        <v>0.49</v>
      </c>
      <c r="E62">
        <v>0.49</v>
      </c>
      <c r="F62">
        <v>0.49</v>
      </c>
      <c r="G62">
        <v>0.49</v>
      </c>
      <c r="H62">
        <v>0.49</v>
      </c>
      <c r="I62">
        <v>0.49</v>
      </c>
      <c r="J62">
        <v>0.49</v>
      </c>
      <c r="K62">
        <v>0.49</v>
      </c>
      <c r="L62">
        <v>0.49</v>
      </c>
      <c r="M62">
        <v>0.49</v>
      </c>
      <c r="N62">
        <v>0.49</v>
      </c>
      <c r="O62">
        <v>0.49</v>
      </c>
      <c r="P62">
        <v>0.49</v>
      </c>
      <c r="Q62">
        <v>0.53</v>
      </c>
      <c r="R62">
        <v>0.53</v>
      </c>
      <c r="S62">
        <v>0.53</v>
      </c>
      <c r="T62">
        <v>0.53</v>
      </c>
      <c r="U62">
        <v>0.53</v>
      </c>
      <c r="V62">
        <v>0.53</v>
      </c>
      <c r="W62">
        <v>0.53</v>
      </c>
      <c r="X62">
        <v>0.53</v>
      </c>
      <c r="Y62">
        <v>0.53</v>
      </c>
      <c r="Z62">
        <v>0.53</v>
      </c>
      <c r="AA62">
        <v>0.59</v>
      </c>
      <c r="AB62">
        <v>0.59</v>
      </c>
      <c r="AC62">
        <v>0.59</v>
      </c>
      <c r="AD62">
        <v>0.59</v>
      </c>
      <c r="AE62">
        <v>0.63</v>
      </c>
      <c r="AF62">
        <v>0.63</v>
      </c>
      <c r="AG62">
        <v>0.63</v>
      </c>
      <c r="AH62">
        <f t="shared" si="135"/>
        <v>0.63</v>
      </c>
      <c r="AI62">
        <f t="shared" si="144"/>
        <v>0.63</v>
      </c>
      <c r="AJ62">
        <f t="shared" si="20"/>
        <v>0.63</v>
      </c>
      <c r="AK62">
        <f t="shared" si="48"/>
        <v>0.63</v>
      </c>
      <c r="AL62">
        <f t="shared" si="151"/>
        <v>0.63</v>
      </c>
      <c r="AM62">
        <f t="shared" si="155"/>
        <v>0.63</v>
      </c>
      <c r="AN62">
        <f t="shared" si="141"/>
        <v>0.63</v>
      </c>
      <c r="AO62">
        <f t="shared" ref="AO62:AO68" si="156">AN62</f>
        <v>0.63</v>
      </c>
      <c r="AP62">
        <f t="shared" si="136"/>
        <v>0.63</v>
      </c>
      <c r="AQ62">
        <f t="shared" si="63"/>
        <v>0.63</v>
      </c>
      <c r="AR62">
        <f t="shared" si="112"/>
        <v>0.63</v>
      </c>
      <c r="AS62">
        <f t="shared" si="152"/>
        <v>0.63</v>
      </c>
      <c r="AT62">
        <f t="shared" si="118"/>
        <v>0.63</v>
      </c>
      <c r="AU62">
        <f t="shared" si="142"/>
        <v>0.63</v>
      </c>
      <c r="AV62">
        <f t="shared" ref="AV62" si="157">AU62</f>
        <v>0.63</v>
      </c>
      <c r="AW62">
        <f t="shared" si="113"/>
        <v>0.63</v>
      </c>
      <c r="AX62">
        <v>0.65</v>
      </c>
      <c r="AY62">
        <f t="shared" ref="AY62:AY67" si="158">AX62</f>
        <v>0.65</v>
      </c>
      <c r="AZ62">
        <f t="shared" si="147"/>
        <v>0.65</v>
      </c>
      <c r="BA62">
        <v>0.68</v>
      </c>
      <c r="BB62">
        <f t="shared" si="78"/>
        <v>0.68</v>
      </c>
      <c r="BC62">
        <f t="shared" si="138"/>
        <v>0.68</v>
      </c>
      <c r="BD62">
        <f t="shared" si="148"/>
        <v>0.68</v>
      </c>
      <c r="BE62">
        <f t="shared" si="25"/>
        <v>0.68</v>
      </c>
      <c r="BF62">
        <f t="shared" si="26"/>
        <v>0.68</v>
      </c>
      <c r="BG62">
        <f t="shared" si="27"/>
        <v>0.68</v>
      </c>
      <c r="BH62">
        <f t="shared" si="28"/>
        <v>0.68</v>
      </c>
      <c r="BI62">
        <f t="shared" si="59"/>
        <v>0.68</v>
      </c>
      <c r="BJ62">
        <f t="shared" si="30"/>
        <v>0.68</v>
      </c>
      <c r="BK62">
        <f t="shared" si="31"/>
        <v>0.68</v>
      </c>
      <c r="BL62">
        <f t="shared" si="32"/>
        <v>0.68</v>
      </c>
      <c r="BM62">
        <f t="shared" si="33"/>
        <v>0.68</v>
      </c>
      <c r="BN62">
        <f t="shared" si="34"/>
        <v>0.68</v>
      </c>
      <c r="BO62">
        <v>0.74</v>
      </c>
      <c r="BP62">
        <f t="shared" si="36"/>
        <v>0.74</v>
      </c>
      <c r="BQ62">
        <f t="shared" si="37"/>
        <v>0.74</v>
      </c>
      <c r="BR62">
        <f t="shared" si="38"/>
        <v>0.74</v>
      </c>
      <c r="BS62">
        <v>0.74</v>
      </c>
      <c r="BT62" s="87">
        <v>0.74</v>
      </c>
      <c r="BU62" s="87">
        <f>IFERROR(VLOOKUP(A:A,[1]!Table1[#Data],2,0),BT62)</f>
        <v>0.74</v>
      </c>
      <c r="BV62" s="87">
        <f>IFERROR(VLOOKUP(B:B,[1]!Table1[#Data],2,0),BU62)</f>
        <v>0.74</v>
      </c>
      <c r="BW62" s="87">
        <f>IFERROR(VLOOKUP(C:C,[1]!Table1[#Data],2,0),BV62)</f>
        <v>0.74</v>
      </c>
      <c r="BX62" s="87">
        <f>IFERROR(VLOOKUP(D:D,[1]!Table1[#Data],2,0),BW62)</f>
        <v>0.74</v>
      </c>
      <c r="BY62" s="87">
        <f>IFERROR(VLOOKUP(E:E,[1]!Table1[#Data],2,0),BX62)</f>
        <v>0.74</v>
      </c>
      <c r="BZ62" s="87">
        <f>IFERROR(VLOOKUP(F:F,[1]!Table1[#Data],2,0),BY62)</f>
        <v>0.74</v>
      </c>
      <c r="CA62" s="87">
        <f>IFERROR(VLOOKUP(G:G,[1]!Table1[#Data],2,0),BZ62)</f>
        <v>0.74</v>
      </c>
    </row>
    <row r="63" spans="1:79" x14ac:dyDescent="0.3">
      <c r="A63" t="s">
        <v>72</v>
      </c>
      <c r="B63">
        <v>0.52</v>
      </c>
      <c r="C63">
        <v>0.52</v>
      </c>
      <c r="D63">
        <v>0.52</v>
      </c>
      <c r="E63">
        <v>0.52</v>
      </c>
      <c r="F63">
        <v>0.52</v>
      </c>
      <c r="G63">
        <v>0.52</v>
      </c>
      <c r="H63">
        <v>0.56000000000000005</v>
      </c>
      <c r="I63">
        <v>0.56000000000000005</v>
      </c>
      <c r="J63">
        <v>0.56000000000000005</v>
      </c>
      <c r="K63">
        <v>0.56000000000000005</v>
      </c>
      <c r="L63">
        <v>0.56000000000000005</v>
      </c>
      <c r="M63">
        <v>0.56000000000000005</v>
      </c>
      <c r="N63">
        <v>0.56000000000000005</v>
      </c>
      <c r="O63">
        <v>0.56000000000000005</v>
      </c>
      <c r="P63">
        <v>0.56000000000000005</v>
      </c>
      <c r="Q63">
        <v>0.56000000000000005</v>
      </c>
      <c r="R63">
        <v>0.56000000000000005</v>
      </c>
      <c r="S63">
        <v>0.59</v>
      </c>
      <c r="T63">
        <v>0.59</v>
      </c>
      <c r="U63">
        <v>0.59</v>
      </c>
      <c r="V63">
        <v>0.59</v>
      </c>
      <c r="W63">
        <v>0.59</v>
      </c>
      <c r="X63">
        <v>0.59</v>
      </c>
      <c r="Y63">
        <v>0.62</v>
      </c>
      <c r="Z63">
        <v>0.62</v>
      </c>
      <c r="AA63">
        <v>0.62</v>
      </c>
      <c r="AB63">
        <v>0.65</v>
      </c>
      <c r="AC63">
        <v>0.65</v>
      </c>
      <c r="AD63">
        <v>0.65</v>
      </c>
      <c r="AE63">
        <v>0.65</v>
      </c>
      <c r="AF63">
        <v>0.65</v>
      </c>
      <c r="AG63">
        <v>0.65</v>
      </c>
      <c r="AH63">
        <f t="shared" si="135"/>
        <v>0.65</v>
      </c>
      <c r="AI63">
        <f t="shared" si="144"/>
        <v>0.65</v>
      </c>
      <c r="AJ63">
        <f t="shared" si="20"/>
        <v>0.65</v>
      </c>
      <c r="AK63">
        <f t="shared" si="48"/>
        <v>0.65</v>
      </c>
      <c r="AL63">
        <f t="shared" si="151"/>
        <v>0.65</v>
      </c>
      <c r="AM63">
        <v>0.67</v>
      </c>
      <c r="AN63">
        <f t="shared" si="141"/>
        <v>0.67</v>
      </c>
      <c r="AO63">
        <f t="shared" si="156"/>
        <v>0.67</v>
      </c>
      <c r="AP63">
        <f t="shared" si="136"/>
        <v>0.67</v>
      </c>
      <c r="AQ63">
        <f t="shared" si="63"/>
        <v>0.67</v>
      </c>
      <c r="AR63">
        <f t="shared" si="112"/>
        <v>0.67</v>
      </c>
      <c r="AS63">
        <f t="shared" si="152"/>
        <v>0.67</v>
      </c>
      <c r="AT63">
        <f t="shared" si="118"/>
        <v>0.67</v>
      </c>
      <c r="AU63">
        <f t="shared" si="142"/>
        <v>0.67</v>
      </c>
      <c r="AV63">
        <v>0.69</v>
      </c>
      <c r="AW63">
        <f t="shared" si="113"/>
        <v>0.69</v>
      </c>
      <c r="AX63">
        <f t="shared" ref="AX63:AX68" si="159">AW63</f>
        <v>0.69</v>
      </c>
      <c r="AY63">
        <f t="shared" si="158"/>
        <v>0.69</v>
      </c>
      <c r="AZ63">
        <f t="shared" si="147"/>
        <v>0.69</v>
      </c>
      <c r="BA63">
        <f t="shared" ref="BA63:BA68" si="160">AZ63</f>
        <v>0.69</v>
      </c>
      <c r="BB63">
        <f t="shared" si="78"/>
        <v>0.69</v>
      </c>
      <c r="BC63">
        <f t="shared" si="138"/>
        <v>0.69</v>
      </c>
      <c r="BD63">
        <f t="shared" si="148"/>
        <v>0.69</v>
      </c>
      <c r="BE63">
        <f t="shared" si="25"/>
        <v>0.69</v>
      </c>
      <c r="BF63">
        <f t="shared" si="26"/>
        <v>0.69</v>
      </c>
      <c r="BG63">
        <f t="shared" si="27"/>
        <v>0.69</v>
      </c>
      <c r="BH63">
        <f t="shared" si="28"/>
        <v>0.69</v>
      </c>
      <c r="BI63">
        <f t="shared" si="59"/>
        <v>0.69</v>
      </c>
      <c r="BJ63">
        <f t="shared" si="30"/>
        <v>0.69</v>
      </c>
      <c r="BK63">
        <f t="shared" si="31"/>
        <v>0.69</v>
      </c>
      <c r="BL63">
        <f t="shared" si="32"/>
        <v>0.69</v>
      </c>
      <c r="BM63">
        <f t="shared" si="33"/>
        <v>0.69</v>
      </c>
      <c r="BN63">
        <f t="shared" si="34"/>
        <v>0.69</v>
      </c>
      <c r="BO63">
        <f t="shared" si="35"/>
        <v>0.69</v>
      </c>
      <c r="BP63">
        <f t="shared" si="36"/>
        <v>0.69</v>
      </c>
      <c r="BQ63">
        <f t="shared" si="37"/>
        <v>0.69</v>
      </c>
      <c r="BR63">
        <f t="shared" si="38"/>
        <v>0.69</v>
      </c>
      <c r="BS63">
        <v>0.74</v>
      </c>
      <c r="BT63" s="87">
        <v>0.74</v>
      </c>
      <c r="BU63" s="87">
        <f>IFERROR(VLOOKUP(A:A,[1]!Table1[#Data],2,0),BT63)</f>
        <v>0.74</v>
      </c>
      <c r="BV63" s="87">
        <f>IFERROR(VLOOKUP(B:B,[1]!Table1[#Data],2,0),BU63)</f>
        <v>0.74</v>
      </c>
      <c r="BW63" s="87">
        <f>IFERROR(VLOOKUP(C:C,[1]!Table1[#Data],2,0),BV63)</f>
        <v>0.74</v>
      </c>
      <c r="BX63" s="87">
        <f>IFERROR(VLOOKUP(D:D,[1]!Table1[#Data],2,0),BW63)</f>
        <v>0.74</v>
      </c>
      <c r="BY63" s="87">
        <f>IFERROR(VLOOKUP(E:E,[1]!Table1[#Data],2,0),BX63)</f>
        <v>0.74</v>
      </c>
      <c r="BZ63" s="87">
        <f>IFERROR(VLOOKUP(F:F,[1]!Table1[#Data],2,0),BY63)</f>
        <v>0.74</v>
      </c>
      <c r="CA63" s="87">
        <f>IFERROR(VLOOKUP(G:G,[1]!Table1[#Data],2,0),BZ63)</f>
        <v>0.74</v>
      </c>
    </row>
    <row r="64" spans="1:79" x14ac:dyDescent="0.3">
      <c r="A64" t="s">
        <v>73</v>
      </c>
      <c r="B64">
        <v>0.52</v>
      </c>
      <c r="C64">
        <v>0.52</v>
      </c>
      <c r="D64">
        <v>0.52</v>
      </c>
      <c r="E64">
        <v>0.52</v>
      </c>
      <c r="F64">
        <v>0.52</v>
      </c>
      <c r="G64">
        <v>0.52</v>
      </c>
      <c r="H64">
        <v>0.56000000000000005</v>
      </c>
      <c r="I64">
        <v>0.56000000000000005</v>
      </c>
      <c r="J64">
        <v>0.56000000000000005</v>
      </c>
      <c r="K64">
        <v>0.56000000000000005</v>
      </c>
      <c r="L64">
        <v>0.56000000000000005</v>
      </c>
      <c r="M64">
        <v>0.56000000000000005</v>
      </c>
      <c r="N64">
        <v>0.56000000000000005</v>
      </c>
      <c r="O64">
        <v>0.56000000000000005</v>
      </c>
      <c r="P64">
        <v>0.56000000000000005</v>
      </c>
      <c r="Q64">
        <v>0.56000000000000005</v>
      </c>
      <c r="R64">
        <v>0.56000000000000005</v>
      </c>
      <c r="S64">
        <v>0.59</v>
      </c>
      <c r="T64">
        <v>0.59</v>
      </c>
      <c r="U64">
        <v>0.59</v>
      </c>
      <c r="V64">
        <v>0.59</v>
      </c>
      <c r="W64">
        <v>0.59</v>
      </c>
      <c r="X64">
        <v>0.59</v>
      </c>
      <c r="Y64">
        <v>0.62</v>
      </c>
      <c r="Z64">
        <v>0.62</v>
      </c>
      <c r="AA64">
        <v>0.62</v>
      </c>
      <c r="AB64">
        <v>0.65</v>
      </c>
      <c r="AC64">
        <v>0.65</v>
      </c>
      <c r="AD64">
        <v>0.65</v>
      </c>
      <c r="AE64">
        <v>0.65</v>
      </c>
      <c r="AF64">
        <v>0.65</v>
      </c>
      <c r="AG64">
        <v>0.65</v>
      </c>
      <c r="AH64">
        <f t="shared" si="135"/>
        <v>0.65</v>
      </c>
      <c r="AI64">
        <f t="shared" si="144"/>
        <v>0.65</v>
      </c>
      <c r="AJ64">
        <f t="shared" si="20"/>
        <v>0.65</v>
      </c>
      <c r="AK64">
        <f t="shared" si="48"/>
        <v>0.65</v>
      </c>
      <c r="AL64">
        <f t="shared" si="151"/>
        <v>0.65</v>
      </c>
      <c r="AM64">
        <v>0.67</v>
      </c>
      <c r="AN64">
        <f t="shared" si="141"/>
        <v>0.67</v>
      </c>
      <c r="AO64">
        <f t="shared" si="156"/>
        <v>0.67</v>
      </c>
      <c r="AP64">
        <f t="shared" si="136"/>
        <v>0.67</v>
      </c>
      <c r="AQ64">
        <f t="shared" si="63"/>
        <v>0.67</v>
      </c>
      <c r="AR64">
        <f t="shared" si="112"/>
        <v>0.67</v>
      </c>
      <c r="AS64">
        <f t="shared" si="152"/>
        <v>0.67</v>
      </c>
      <c r="AT64">
        <f t="shared" si="118"/>
        <v>0.67</v>
      </c>
      <c r="AU64">
        <f t="shared" si="142"/>
        <v>0.67</v>
      </c>
      <c r="AV64">
        <v>0.69</v>
      </c>
      <c r="AW64">
        <f t="shared" si="113"/>
        <v>0.69</v>
      </c>
      <c r="AX64">
        <f t="shared" si="159"/>
        <v>0.69</v>
      </c>
      <c r="AY64">
        <f t="shared" si="158"/>
        <v>0.69</v>
      </c>
      <c r="AZ64">
        <f t="shared" si="147"/>
        <v>0.69</v>
      </c>
      <c r="BA64">
        <f t="shared" si="160"/>
        <v>0.69</v>
      </c>
      <c r="BB64">
        <f t="shared" si="78"/>
        <v>0.69</v>
      </c>
      <c r="BC64">
        <f t="shared" si="138"/>
        <v>0.69</v>
      </c>
      <c r="BD64">
        <f t="shared" si="148"/>
        <v>0.69</v>
      </c>
      <c r="BE64">
        <f t="shared" si="25"/>
        <v>0.69</v>
      </c>
      <c r="BF64">
        <f t="shared" si="26"/>
        <v>0.69</v>
      </c>
      <c r="BG64">
        <f t="shared" si="27"/>
        <v>0.69</v>
      </c>
      <c r="BH64">
        <f t="shared" si="28"/>
        <v>0.69</v>
      </c>
      <c r="BI64">
        <f t="shared" si="59"/>
        <v>0.69</v>
      </c>
      <c r="BJ64">
        <f t="shared" si="30"/>
        <v>0.69</v>
      </c>
      <c r="BK64">
        <f t="shared" si="31"/>
        <v>0.69</v>
      </c>
      <c r="BL64">
        <v>0.74</v>
      </c>
      <c r="BM64">
        <f t="shared" si="33"/>
        <v>0.74</v>
      </c>
      <c r="BN64">
        <f t="shared" si="34"/>
        <v>0.74</v>
      </c>
      <c r="BO64">
        <f t="shared" si="35"/>
        <v>0.74</v>
      </c>
      <c r="BP64">
        <f t="shared" si="36"/>
        <v>0.74</v>
      </c>
      <c r="BQ64">
        <f t="shared" si="37"/>
        <v>0.74</v>
      </c>
      <c r="BR64">
        <f t="shared" si="38"/>
        <v>0.74</v>
      </c>
      <c r="BS64">
        <v>0.74</v>
      </c>
      <c r="BT64" s="87">
        <v>0.74</v>
      </c>
      <c r="BU64" s="87">
        <f>IFERROR(VLOOKUP(A:A,[1]!Table1[#Data],2,0),BT64)</f>
        <v>0.74</v>
      </c>
      <c r="BV64" s="87">
        <f>IFERROR(VLOOKUP(B:B,[1]!Table1[#Data],2,0),BU64)</f>
        <v>0.74</v>
      </c>
      <c r="BW64" s="87">
        <f>IFERROR(VLOOKUP(C:C,[1]!Table1[#Data],2,0),BV64)</f>
        <v>0.74</v>
      </c>
      <c r="BX64" s="87">
        <f>IFERROR(VLOOKUP(D:D,[1]!Table1[#Data],2,0),BW64)</f>
        <v>0.74</v>
      </c>
      <c r="BY64" s="87">
        <f>IFERROR(VLOOKUP(E:E,[1]!Table1[#Data],2,0),BX64)</f>
        <v>0.74</v>
      </c>
      <c r="BZ64" s="87">
        <f>IFERROR(VLOOKUP(F:F,[1]!Table1[#Data],2,0),BY64)</f>
        <v>0.74</v>
      </c>
      <c r="CA64" s="87">
        <f>IFERROR(VLOOKUP(G:G,[1]!Table1[#Data],2,0),BZ64)</f>
        <v>0.74</v>
      </c>
    </row>
    <row r="65" spans="1:79" x14ac:dyDescent="0.3">
      <c r="A65" t="s">
        <v>74</v>
      </c>
      <c r="B65">
        <v>0.51</v>
      </c>
      <c r="C65">
        <v>0.51</v>
      </c>
      <c r="D65">
        <v>0.51</v>
      </c>
      <c r="E65">
        <v>0.51</v>
      </c>
      <c r="F65">
        <v>0.51</v>
      </c>
      <c r="G65">
        <v>0.51</v>
      </c>
      <c r="H65">
        <v>0.51</v>
      </c>
      <c r="I65">
        <v>0.51</v>
      </c>
      <c r="J65">
        <v>0.51</v>
      </c>
      <c r="K65">
        <v>0.51</v>
      </c>
      <c r="L65">
        <v>0.51</v>
      </c>
      <c r="M65">
        <v>0.51</v>
      </c>
      <c r="N65">
        <v>0.51</v>
      </c>
      <c r="O65">
        <v>0.51</v>
      </c>
      <c r="P65">
        <v>0.51</v>
      </c>
      <c r="Q65">
        <v>0.51</v>
      </c>
      <c r="R65">
        <v>0.51</v>
      </c>
      <c r="S65">
        <v>0.51</v>
      </c>
      <c r="T65">
        <v>0.51</v>
      </c>
      <c r="U65">
        <v>0.51</v>
      </c>
      <c r="V65">
        <v>0.51</v>
      </c>
      <c r="W65">
        <v>0.51</v>
      </c>
      <c r="X65">
        <v>0.51</v>
      </c>
      <c r="Y65">
        <v>0.51</v>
      </c>
      <c r="Z65">
        <v>0.51</v>
      </c>
      <c r="AA65">
        <v>0.51</v>
      </c>
      <c r="AB65">
        <v>0.51</v>
      </c>
      <c r="AC65">
        <v>0.51</v>
      </c>
      <c r="AD65">
        <v>0.51</v>
      </c>
      <c r="AE65">
        <v>0.51</v>
      </c>
      <c r="AF65">
        <v>0.51</v>
      </c>
      <c r="AG65">
        <v>0.51</v>
      </c>
      <c r="AH65">
        <f t="shared" si="135"/>
        <v>0.51</v>
      </c>
      <c r="AI65">
        <f t="shared" si="144"/>
        <v>0.51</v>
      </c>
      <c r="AJ65">
        <f t="shared" si="20"/>
        <v>0.51</v>
      </c>
      <c r="AK65">
        <f t="shared" si="48"/>
        <v>0.51</v>
      </c>
      <c r="AL65">
        <f t="shared" si="151"/>
        <v>0.51</v>
      </c>
      <c r="AM65">
        <f t="shared" ref="AM65:AM68" si="161">AL65</f>
        <v>0.51</v>
      </c>
      <c r="AN65">
        <f t="shared" si="141"/>
        <v>0.51</v>
      </c>
      <c r="AO65">
        <f t="shared" si="156"/>
        <v>0.51</v>
      </c>
      <c r="AP65">
        <f t="shared" si="136"/>
        <v>0.51</v>
      </c>
      <c r="AQ65">
        <f t="shared" si="63"/>
        <v>0.51</v>
      </c>
      <c r="AR65">
        <f t="shared" si="112"/>
        <v>0.51</v>
      </c>
      <c r="AS65">
        <f t="shared" si="152"/>
        <v>0.51</v>
      </c>
      <c r="AT65">
        <f t="shared" si="118"/>
        <v>0.51</v>
      </c>
      <c r="AU65">
        <f t="shared" si="142"/>
        <v>0.51</v>
      </c>
      <c r="AV65">
        <f t="shared" ref="AV65:AV67" si="162">AU65</f>
        <v>0.51</v>
      </c>
      <c r="AW65">
        <f t="shared" si="113"/>
        <v>0.51</v>
      </c>
      <c r="AX65">
        <f t="shared" si="159"/>
        <v>0.51</v>
      </c>
      <c r="AY65">
        <f t="shared" si="158"/>
        <v>0.51</v>
      </c>
      <c r="AZ65">
        <f t="shared" si="147"/>
        <v>0.51</v>
      </c>
      <c r="BA65">
        <f t="shared" si="160"/>
        <v>0.51</v>
      </c>
      <c r="BB65">
        <f t="shared" si="78"/>
        <v>0.51</v>
      </c>
      <c r="BC65">
        <f t="shared" si="138"/>
        <v>0.51</v>
      </c>
      <c r="BD65">
        <f t="shared" si="148"/>
        <v>0.51</v>
      </c>
      <c r="BE65">
        <f t="shared" si="25"/>
        <v>0.51</v>
      </c>
      <c r="BF65">
        <f t="shared" si="26"/>
        <v>0.51</v>
      </c>
      <c r="BG65">
        <f t="shared" si="27"/>
        <v>0.51</v>
      </c>
      <c r="BH65">
        <f t="shared" si="28"/>
        <v>0.51</v>
      </c>
      <c r="BI65">
        <f t="shared" si="59"/>
        <v>0.51</v>
      </c>
      <c r="BJ65">
        <f t="shared" si="30"/>
        <v>0.51</v>
      </c>
      <c r="BK65">
        <f t="shared" si="31"/>
        <v>0.51</v>
      </c>
      <c r="BL65">
        <f t="shared" si="32"/>
        <v>0.51</v>
      </c>
      <c r="BM65">
        <f t="shared" si="33"/>
        <v>0.51</v>
      </c>
      <c r="BN65">
        <f t="shared" si="34"/>
        <v>0.51</v>
      </c>
      <c r="BO65">
        <f t="shared" si="35"/>
        <v>0.51</v>
      </c>
      <c r="BP65">
        <f t="shared" si="36"/>
        <v>0.51</v>
      </c>
      <c r="BQ65">
        <f t="shared" si="37"/>
        <v>0.51</v>
      </c>
      <c r="BR65">
        <f t="shared" si="38"/>
        <v>0.51</v>
      </c>
      <c r="BS65">
        <f>BR65</f>
        <v>0.51</v>
      </c>
      <c r="BT65" s="87">
        <v>0.51</v>
      </c>
      <c r="BU65" s="87">
        <f>IFERROR(VLOOKUP(A:A,[1]!Table1[#Data],2,0),BT65)</f>
        <v>0.51</v>
      </c>
      <c r="BV65" s="87">
        <f>IFERROR(VLOOKUP(B:B,[1]!Table1[#Data],2,0),BU65)</f>
        <v>0.51</v>
      </c>
      <c r="BW65" s="87">
        <f>IFERROR(VLOOKUP(C:C,[1]!Table1[#Data],2,0),BV65)</f>
        <v>0.51</v>
      </c>
      <c r="BX65" s="87">
        <f>IFERROR(VLOOKUP(D:D,[1]!Table1[#Data],2,0),BW65)</f>
        <v>0.51</v>
      </c>
      <c r="BY65" s="87">
        <f>IFERROR(VLOOKUP(E:E,[1]!Table1[#Data],2,0),BX65)</f>
        <v>0.51</v>
      </c>
      <c r="BZ65" s="87">
        <f>IFERROR(VLOOKUP(F:F,[1]!Table1[#Data],2,0),BY65)</f>
        <v>0.51</v>
      </c>
      <c r="CA65" s="87">
        <f>IFERROR(VLOOKUP(G:G,[1]!Table1[#Data],2,0),BZ65)</f>
        <v>0.51</v>
      </c>
    </row>
    <row r="66" spans="1:79" x14ac:dyDescent="0.3">
      <c r="A66" t="s">
        <v>75</v>
      </c>
      <c r="B66">
        <v>0.51</v>
      </c>
      <c r="C66">
        <v>0.51</v>
      </c>
      <c r="D66">
        <v>0.51</v>
      </c>
      <c r="E66">
        <v>0.51</v>
      </c>
      <c r="F66">
        <v>0.51</v>
      </c>
      <c r="G66">
        <v>0.51</v>
      </c>
      <c r="H66">
        <v>0.51</v>
      </c>
      <c r="I66">
        <v>0.55000000000000004</v>
      </c>
      <c r="J66">
        <v>0.55000000000000004</v>
      </c>
      <c r="K66">
        <v>0.55000000000000004</v>
      </c>
      <c r="L66">
        <v>0.55000000000000004</v>
      </c>
      <c r="M66">
        <v>0.55000000000000004</v>
      </c>
      <c r="N66">
        <v>0.55000000000000004</v>
      </c>
      <c r="O66">
        <v>0.55000000000000004</v>
      </c>
      <c r="P66">
        <v>0.59</v>
      </c>
      <c r="Q66">
        <v>0.59</v>
      </c>
      <c r="R66">
        <v>0.59</v>
      </c>
      <c r="S66">
        <v>0.59</v>
      </c>
      <c r="T66">
        <v>0.59</v>
      </c>
      <c r="U66">
        <v>0.59</v>
      </c>
      <c r="V66">
        <v>0.59</v>
      </c>
      <c r="W66">
        <v>0.59</v>
      </c>
      <c r="X66">
        <v>0.59</v>
      </c>
      <c r="Y66">
        <v>0.59</v>
      </c>
      <c r="Z66">
        <v>0.63</v>
      </c>
      <c r="AA66">
        <v>0.63</v>
      </c>
      <c r="AB66">
        <v>0.63</v>
      </c>
      <c r="AC66">
        <v>0.63</v>
      </c>
      <c r="AD66">
        <v>0.66</v>
      </c>
      <c r="AE66">
        <v>0.66</v>
      </c>
      <c r="AF66">
        <v>0.66</v>
      </c>
      <c r="AG66">
        <v>0.66</v>
      </c>
      <c r="AH66">
        <f t="shared" si="135"/>
        <v>0.66</v>
      </c>
      <c r="AI66">
        <f t="shared" si="144"/>
        <v>0.66</v>
      </c>
      <c r="AJ66">
        <f t="shared" si="20"/>
        <v>0.66</v>
      </c>
      <c r="AK66">
        <f t="shared" si="48"/>
        <v>0.66</v>
      </c>
      <c r="AL66">
        <f t="shared" si="151"/>
        <v>0.66</v>
      </c>
      <c r="AM66">
        <f t="shared" si="161"/>
        <v>0.66</v>
      </c>
      <c r="AN66">
        <v>0.69</v>
      </c>
      <c r="AO66">
        <f t="shared" si="156"/>
        <v>0.69</v>
      </c>
      <c r="AP66">
        <f t="shared" si="136"/>
        <v>0.69</v>
      </c>
      <c r="AQ66">
        <f t="shared" si="63"/>
        <v>0.69</v>
      </c>
      <c r="AR66">
        <f t="shared" si="112"/>
        <v>0.69</v>
      </c>
      <c r="AS66">
        <f t="shared" si="152"/>
        <v>0.69</v>
      </c>
      <c r="AT66">
        <f t="shared" si="118"/>
        <v>0.69</v>
      </c>
      <c r="AU66">
        <f t="shared" si="142"/>
        <v>0.69</v>
      </c>
      <c r="AV66">
        <f t="shared" si="162"/>
        <v>0.69</v>
      </c>
      <c r="AW66">
        <f t="shared" si="113"/>
        <v>0.69</v>
      </c>
      <c r="AX66">
        <f t="shared" si="159"/>
        <v>0.69</v>
      </c>
      <c r="AY66">
        <f t="shared" si="158"/>
        <v>0.69</v>
      </c>
      <c r="AZ66">
        <v>0.75</v>
      </c>
      <c r="BA66">
        <f t="shared" si="160"/>
        <v>0.75</v>
      </c>
      <c r="BB66">
        <f t="shared" si="78"/>
        <v>0.75</v>
      </c>
      <c r="BC66">
        <f t="shared" si="138"/>
        <v>0.75</v>
      </c>
      <c r="BD66">
        <f t="shared" si="148"/>
        <v>0.75</v>
      </c>
      <c r="BE66">
        <f t="shared" si="25"/>
        <v>0.75</v>
      </c>
      <c r="BF66">
        <f t="shared" si="26"/>
        <v>0.75</v>
      </c>
      <c r="BG66">
        <f t="shared" si="27"/>
        <v>0.75</v>
      </c>
      <c r="BH66">
        <f t="shared" si="28"/>
        <v>0.75</v>
      </c>
      <c r="BI66">
        <f t="shared" si="59"/>
        <v>0.75</v>
      </c>
      <c r="BJ66">
        <f t="shared" si="30"/>
        <v>0.75</v>
      </c>
      <c r="BK66">
        <f t="shared" si="31"/>
        <v>0.75</v>
      </c>
      <c r="BL66">
        <f t="shared" si="32"/>
        <v>0.75</v>
      </c>
      <c r="BM66">
        <f t="shared" si="33"/>
        <v>0.75</v>
      </c>
      <c r="BN66">
        <f t="shared" si="34"/>
        <v>0.75</v>
      </c>
      <c r="BO66">
        <f t="shared" si="35"/>
        <v>0.75</v>
      </c>
      <c r="BP66">
        <f t="shared" si="36"/>
        <v>0.75</v>
      </c>
      <c r="BQ66">
        <f t="shared" si="37"/>
        <v>0.75</v>
      </c>
      <c r="BR66">
        <f t="shared" si="38"/>
        <v>0.75</v>
      </c>
      <c r="BS66">
        <v>0.75</v>
      </c>
      <c r="BT66" s="87">
        <v>0.75</v>
      </c>
      <c r="BU66" s="87">
        <v>0.75</v>
      </c>
      <c r="BV66" s="87">
        <v>0.75</v>
      </c>
      <c r="BW66" s="87">
        <v>0.75</v>
      </c>
      <c r="BX66" s="87">
        <v>0.75</v>
      </c>
      <c r="BY66" s="87">
        <v>0.75</v>
      </c>
      <c r="BZ66" s="87">
        <v>0.75</v>
      </c>
      <c r="CA66" s="87">
        <v>0.75</v>
      </c>
    </row>
    <row r="67" spans="1:79" x14ac:dyDescent="0.3">
      <c r="A67" t="s">
        <v>76</v>
      </c>
      <c r="B67">
        <v>0.49</v>
      </c>
      <c r="C67">
        <v>0.49</v>
      </c>
      <c r="D67">
        <v>0.49</v>
      </c>
      <c r="E67">
        <v>0.49</v>
      </c>
      <c r="F67">
        <v>0.49</v>
      </c>
      <c r="G67">
        <v>0.54</v>
      </c>
      <c r="H67">
        <v>0.54</v>
      </c>
      <c r="I67">
        <v>0.54</v>
      </c>
      <c r="J67">
        <v>0.54</v>
      </c>
      <c r="K67">
        <v>0.54</v>
      </c>
      <c r="L67">
        <v>0.54</v>
      </c>
      <c r="M67">
        <v>0.54</v>
      </c>
      <c r="N67">
        <v>0.54</v>
      </c>
      <c r="O67">
        <v>0.54</v>
      </c>
      <c r="P67">
        <v>0.54</v>
      </c>
      <c r="Q67">
        <v>0.54</v>
      </c>
      <c r="R67">
        <v>0.54</v>
      </c>
      <c r="S67">
        <v>0.54</v>
      </c>
      <c r="T67">
        <v>0.54</v>
      </c>
      <c r="U67">
        <v>0.54</v>
      </c>
      <c r="V67">
        <v>0.54</v>
      </c>
      <c r="W67">
        <v>0.54</v>
      </c>
      <c r="X67">
        <v>0.54</v>
      </c>
      <c r="Y67">
        <v>0.54</v>
      </c>
      <c r="Z67">
        <v>0.54</v>
      </c>
      <c r="AA67">
        <v>0.54</v>
      </c>
      <c r="AB67">
        <v>0.54</v>
      </c>
      <c r="AC67">
        <v>0.59</v>
      </c>
      <c r="AD67">
        <v>0.59</v>
      </c>
      <c r="AE67">
        <v>0.59</v>
      </c>
      <c r="AF67">
        <v>0.59</v>
      </c>
      <c r="AG67">
        <v>0.59</v>
      </c>
      <c r="AH67">
        <f t="shared" si="135"/>
        <v>0.59</v>
      </c>
      <c r="AI67">
        <f t="shared" si="144"/>
        <v>0.59</v>
      </c>
      <c r="AJ67">
        <f t="shared" si="20"/>
        <v>0.59</v>
      </c>
      <c r="AK67">
        <f t="shared" si="48"/>
        <v>0.59</v>
      </c>
      <c r="AL67">
        <v>0.64</v>
      </c>
      <c r="AM67">
        <f t="shared" si="161"/>
        <v>0.64</v>
      </c>
      <c r="AN67">
        <f t="shared" ref="AN67:AN68" si="163">AM67</f>
        <v>0.64</v>
      </c>
      <c r="AO67">
        <f t="shared" si="156"/>
        <v>0.64</v>
      </c>
      <c r="AP67">
        <f t="shared" si="136"/>
        <v>0.64</v>
      </c>
      <c r="AQ67">
        <f t="shared" si="63"/>
        <v>0.64</v>
      </c>
      <c r="AR67">
        <f t="shared" si="112"/>
        <v>0.64</v>
      </c>
      <c r="AS67">
        <f t="shared" si="152"/>
        <v>0.64</v>
      </c>
      <c r="AT67">
        <f t="shared" si="118"/>
        <v>0.64</v>
      </c>
      <c r="AU67">
        <f t="shared" si="142"/>
        <v>0.64</v>
      </c>
      <c r="AV67">
        <f t="shared" si="162"/>
        <v>0.64</v>
      </c>
      <c r="AW67">
        <v>0.69</v>
      </c>
      <c r="AX67">
        <f t="shared" si="159"/>
        <v>0.69</v>
      </c>
      <c r="AY67">
        <f t="shared" si="158"/>
        <v>0.69</v>
      </c>
      <c r="AZ67">
        <f t="shared" ref="AZ67:AZ68" si="164">AY67</f>
        <v>0.69</v>
      </c>
      <c r="BA67">
        <f t="shared" si="160"/>
        <v>0.69</v>
      </c>
      <c r="BB67">
        <f t="shared" si="78"/>
        <v>0.69</v>
      </c>
      <c r="BC67">
        <f t="shared" si="138"/>
        <v>0.69</v>
      </c>
      <c r="BD67">
        <f t="shared" si="148"/>
        <v>0.69</v>
      </c>
      <c r="BE67">
        <f t="shared" si="25"/>
        <v>0.69</v>
      </c>
      <c r="BF67">
        <f t="shared" si="26"/>
        <v>0.69</v>
      </c>
      <c r="BG67">
        <f t="shared" si="27"/>
        <v>0.69</v>
      </c>
      <c r="BH67">
        <f t="shared" si="28"/>
        <v>0.69</v>
      </c>
      <c r="BI67">
        <f t="shared" si="59"/>
        <v>0.69</v>
      </c>
      <c r="BJ67">
        <v>0.74</v>
      </c>
      <c r="BK67">
        <f t="shared" si="31"/>
        <v>0.74</v>
      </c>
      <c r="BL67">
        <f t="shared" si="32"/>
        <v>0.74</v>
      </c>
      <c r="BM67">
        <f t="shared" si="33"/>
        <v>0.74</v>
      </c>
      <c r="BN67">
        <f t="shared" si="34"/>
        <v>0.74</v>
      </c>
      <c r="BO67">
        <f t="shared" si="35"/>
        <v>0.74</v>
      </c>
      <c r="BP67">
        <f t="shared" si="36"/>
        <v>0.74</v>
      </c>
      <c r="BQ67">
        <f t="shared" si="37"/>
        <v>0.74</v>
      </c>
      <c r="BR67">
        <f t="shared" si="38"/>
        <v>0.74</v>
      </c>
      <c r="BS67">
        <v>0.74</v>
      </c>
      <c r="BT67" s="87">
        <v>0.74</v>
      </c>
      <c r="BU67" s="87">
        <f>IFERROR(VLOOKUP(A:A,[1]!Table1[#Data],2,0),BT67)</f>
        <v>0.74</v>
      </c>
      <c r="BV67" s="87">
        <f>IFERROR(VLOOKUP(B:B,[1]!Table1[#Data],2,0),BU67)</f>
        <v>0.74</v>
      </c>
      <c r="BW67" s="87">
        <f>IFERROR(VLOOKUP(C:C,[1]!Table1[#Data],2,0),BV67)</f>
        <v>0.74</v>
      </c>
      <c r="BX67" s="87">
        <f>IFERROR(VLOOKUP(D:D,[1]!Table1[#Data],2,0),BW67)</f>
        <v>0.74</v>
      </c>
      <c r="BY67" s="87">
        <f>IFERROR(VLOOKUP(E:E,[1]!Table1[#Data],2,0),BX67)</f>
        <v>0.74</v>
      </c>
      <c r="BZ67" s="87">
        <f>IFERROR(VLOOKUP(F:F,[1]!Table1[#Data],2,0),BY67)</f>
        <v>0.74</v>
      </c>
      <c r="CA67" s="87">
        <f>IFERROR(VLOOKUP(G:G,[1]!Table1[#Data],2,0),BZ67)</f>
        <v>0.74</v>
      </c>
    </row>
    <row r="68" spans="1:79" x14ac:dyDescent="0.3">
      <c r="A68" t="s">
        <v>77</v>
      </c>
      <c r="B68">
        <v>0.49</v>
      </c>
      <c r="C68">
        <v>0.49</v>
      </c>
      <c r="D68">
        <v>0.49</v>
      </c>
      <c r="E68">
        <v>0.49</v>
      </c>
      <c r="F68">
        <v>0.49</v>
      </c>
      <c r="G68">
        <v>0.49</v>
      </c>
      <c r="H68">
        <v>0.49</v>
      </c>
      <c r="I68">
        <v>0.49</v>
      </c>
      <c r="J68">
        <v>0.49</v>
      </c>
      <c r="K68">
        <v>0.49</v>
      </c>
      <c r="L68">
        <v>0.49</v>
      </c>
      <c r="M68">
        <v>0.49</v>
      </c>
      <c r="N68">
        <v>0.49</v>
      </c>
      <c r="O68">
        <v>0.49</v>
      </c>
      <c r="P68">
        <v>0.49</v>
      </c>
      <c r="Q68">
        <v>0.49</v>
      </c>
      <c r="R68">
        <v>0.49</v>
      </c>
      <c r="S68">
        <v>0.51</v>
      </c>
      <c r="T68">
        <v>0.51</v>
      </c>
      <c r="U68">
        <v>0.51</v>
      </c>
      <c r="V68">
        <v>0.51</v>
      </c>
      <c r="W68">
        <v>0.51</v>
      </c>
      <c r="X68">
        <v>0.53</v>
      </c>
      <c r="Y68">
        <v>0.53</v>
      </c>
      <c r="Z68">
        <v>0.53</v>
      </c>
      <c r="AA68">
        <v>0.56999999999999995</v>
      </c>
      <c r="AB68">
        <v>0.56999999999999995</v>
      </c>
      <c r="AC68">
        <v>0.56999999999999995</v>
      </c>
      <c r="AD68">
        <v>0.56999999999999995</v>
      </c>
      <c r="AE68">
        <v>0.56999999999999995</v>
      </c>
      <c r="AF68">
        <v>0.56999999999999995</v>
      </c>
      <c r="AG68">
        <v>0.59</v>
      </c>
      <c r="AH68">
        <f t="shared" si="135"/>
        <v>0.59</v>
      </c>
      <c r="AI68">
        <f t="shared" si="144"/>
        <v>0.59</v>
      </c>
      <c r="AJ68">
        <f t="shared" si="20"/>
        <v>0.59</v>
      </c>
      <c r="AK68">
        <f t="shared" si="48"/>
        <v>0.59</v>
      </c>
      <c r="AL68">
        <f t="shared" ref="AL68:AL69" si="165">AK68</f>
        <v>0.59</v>
      </c>
      <c r="AM68">
        <f t="shared" si="161"/>
        <v>0.59</v>
      </c>
      <c r="AN68">
        <f t="shared" si="163"/>
        <v>0.59</v>
      </c>
      <c r="AO68">
        <f t="shared" si="156"/>
        <v>0.59</v>
      </c>
      <c r="AP68">
        <f t="shared" si="136"/>
        <v>0.59</v>
      </c>
      <c r="AQ68">
        <f t="shared" si="63"/>
        <v>0.59</v>
      </c>
      <c r="AR68">
        <f t="shared" si="112"/>
        <v>0.59</v>
      </c>
      <c r="AS68">
        <f t="shared" si="152"/>
        <v>0.59</v>
      </c>
      <c r="AT68">
        <f t="shared" si="118"/>
        <v>0.59</v>
      </c>
      <c r="AU68">
        <f t="shared" si="142"/>
        <v>0.59</v>
      </c>
      <c r="AV68">
        <v>0.62</v>
      </c>
      <c r="AW68">
        <f t="shared" ref="AW68:AW69" si="166">AV68</f>
        <v>0.62</v>
      </c>
      <c r="AX68">
        <f t="shared" si="159"/>
        <v>0.62</v>
      </c>
      <c r="AY68">
        <v>0.64</v>
      </c>
      <c r="AZ68">
        <f t="shared" si="164"/>
        <v>0.64</v>
      </c>
      <c r="BA68">
        <f t="shared" si="160"/>
        <v>0.64</v>
      </c>
      <c r="BB68">
        <f t="shared" si="78"/>
        <v>0.64</v>
      </c>
      <c r="BC68">
        <f t="shared" si="138"/>
        <v>0.64</v>
      </c>
      <c r="BD68">
        <f t="shared" si="148"/>
        <v>0.64</v>
      </c>
      <c r="BE68">
        <f t="shared" si="25"/>
        <v>0.64</v>
      </c>
      <c r="BF68">
        <f t="shared" si="26"/>
        <v>0.64</v>
      </c>
      <c r="BG68">
        <f t="shared" si="27"/>
        <v>0.64</v>
      </c>
      <c r="BH68">
        <f t="shared" si="28"/>
        <v>0.64</v>
      </c>
      <c r="BI68">
        <f t="shared" si="59"/>
        <v>0.64</v>
      </c>
      <c r="BJ68">
        <f t="shared" si="30"/>
        <v>0.64</v>
      </c>
      <c r="BK68">
        <f t="shared" si="31"/>
        <v>0.64</v>
      </c>
      <c r="BL68">
        <f t="shared" si="32"/>
        <v>0.64</v>
      </c>
      <c r="BM68">
        <f t="shared" si="33"/>
        <v>0.64</v>
      </c>
      <c r="BN68">
        <f t="shared" si="34"/>
        <v>0.64</v>
      </c>
      <c r="BO68">
        <f t="shared" si="35"/>
        <v>0.64</v>
      </c>
      <c r="BP68">
        <f t="shared" si="36"/>
        <v>0.64</v>
      </c>
      <c r="BQ68">
        <f t="shared" si="37"/>
        <v>0.64</v>
      </c>
      <c r="BR68">
        <f t="shared" si="38"/>
        <v>0.64</v>
      </c>
      <c r="BS68">
        <v>0.64</v>
      </c>
      <c r="BT68" s="87">
        <v>0.64</v>
      </c>
      <c r="BU68" s="87">
        <f>IFERROR(VLOOKUP(A:A,[1]!Table1[#Data],2,0),BT68)</f>
        <v>0.64</v>
      </c>
      <c r="BV68" s="87">
        <f>IFERROR(VLOOKUP(B:B,[1]!Table1[#Data],2,0),BU68)</f>
        <v>0.64</v>
      </c>
      <c r="BW68" s="87">
        <f>IFERROR(VLOOKUP(C:C,[1]!Table1[#Data],2,0),BV68)</f>
        <v>0.64</v>
      </c>
      <c r="BX68" s="87">
        <f>IFERROR(VLOOKUP(D:D,[1]!Table1[#Data],2,0),BW68)</f>
        <v>0.64</v>
      </c>
      <c r="BY68" s="87">
        <f>IFERROR(VLOOKUP(E:E,[1]!Table1[#Data],2,0),BX68)</f>
        <v>0.64</v>
      </c>
      <c r="BZ68" s="87">
        <f>IFERROR(VLOOKUP(F:F,[1]!Table1[#Data],2,0),BY68)</f>
        <v>0.64</v>
      </c>
      <c r="CA68" s="87">
        <f>IFERROR(VLOOKUP(G:G,[1]!Table1[#Data],2,0),BZ68)</f>
        <v>0.64</v>
      </c>
    </row>
    <row r="69" spans="1:79" x14ac:dyDescent="0.3">
      <c r="A69" t="s">
        <v>78</v>
      </c>
      <c r="B69">
        <v>0.55000000000000004</v>
      </c>
      <c r="C69">
        <v>0.55000000000000004</v>
      </c>
      <c r="D69">
        <v>0.55000000000000004</v>
      </c>
      <c r="E69">
        <v>0.55000000000000004</v>
      </c>
      <c r="F69">
        <v>0.55000000000000004</v>
      </c>
      <c r="G69">
        <v>0.55000000000000004</v>
      </c>
      <c r="H69">
        <v>0.55000000000000004</v>
      </c>
      <c r="I69">
        <v>0.55000000000000004</v>
      </c>
      <c r="J69">
        <v>0.55000000000000004</v>
      </c>
      <c r="K69">
        <v>0.55000000000000004</v>
      </c>
      <c r="L69">
        <v>0.55000000000000004</v>
      </c>
      <c r="M69">
        <v>0.55000000000000004</v>
      </c>
      <c r="N69">
        <v>0.6</v>
      </c>
      <c r="O69">
        <v>0.6</v>
      </c>
      <c r="P69">
        <v>0.6</v>
      </c>
      <c r="Q69">
        <v>0.6</v>
      </c>
      <c r="R69">
        <v>0.6</v>
      </c>
      <c r="S69">
        <v>0.6</v>
      </c>
      <c r="T69">
        <v>0.6</v>
      </c>
      <c r="U69">
        <v>0.6</v>
      </c>
      <c r="V69">
        <v>0.6</v>
      </c>
      <c r="W69">
        <v>0.6</v>
      </c>
      <c r="X69">
        <v>0.6</v>
      </c>
      <c r="Y69">
        <v>0.6</v>
      </c>
      <c r="Z69">
        <v>0.6</v>
      </c>
      <c r="AA69">
        <v>0.63</v>
      </c>
      <c r="AB69">
        <v>0.63</v>
      </c>
      <c r="AC69">
        <v>0.63</v>
      </c>
      <c r="AD69">
        <v>0.65</v>
      </c>
      <c r="AE69">
        <v>0.65</v>
      </c>
      <c r="AF69">
        <v>0.65</v>
      </c>
      <c r="AG69">
        <v>0.65</v>
      </c>
      <c r="AH69">
        <f t="shared" si="135"/>
        <v>0.65</v>
      </c>
      <c r="AI69">
        <f t="shared" si="144"/>
        <v>0.65</v>
      </c>
      <c r="AJ69">
        <f t="shared" ref="AJ69:AJ132" si="167">AI69</f>
        <v>0.65</v>
      </c>
      <c r="AK69">
        <f t="shared" si="48"/>
        <v>0.65</v>
      </c>
      <c r="AL69">
        <f t="shared" si="165"/>
        <v>0.65</v>
      </c>
      <c r="AM69">
        <v>0.69</v>
      </c>
      <c r="AN69">
        <v>0.69</v>
      </c>
      <c r="AO69">
        <v>0.69</v>
      </c>
      <c r="AP69">
        <f t="shared" si="136"/>
        <v>0.69</v>
      </c>
      <c r="AQ69">
        <f t="shared" si="63"/>
        <v>0.69</v>
      </c>
      <c r="AR69">
        <f t="shared" si="112"/>
        <v>0.69</v>
      </c>
      <c r="AS69">
        <f t="shared" si="152"/>
        <v>0.69</v>
      </c>
      <c r="AT69">
        <f t="shared" si="118"/>
        <v>0.69</v>
      </c>
      <c r="AU69">
        <f t="shared" si="142"/>
        <v>0.69</v>
      </c>
      <c r="AV69">
        <f t="shared" ref="AV69:AV84" si="168">AU69</f>
        <v>0.69</v>
      </c>
      <c r="AW69">
        <f t="shared" si="166"/>
        <v>0.69</v>
      </c>
      <c r="AX69">
        <v>0.74</v>
      </c>
      <c r="AY69">
        <f t="shared" ref="AY69:AY73" si="169">AX69</f>
        <v>0.74</v>
      </c>
      <c r="AZ69">
        <v>0.77</v>
      </c>
      <c r="BA69">
        <v>0.79</v>
      </c>
      <c r="BB69">
        <f t="shared" si="78"/>
        <v>0.79</v>
      </c>
      <c r="BC69">
        <f t="shared" si="138"/>
        <v>0.79</v>
      </c>
      <c r="BD69">
        <f t="shared" si="148"/>
        <v>0.79</v>
      </c>
      <c r="BE69">
        <f t="shared" ref="BE69:BE110" si="170">BD69</f>
        <v>0.79</v>
      </c>
      <c r="BF69">
        <f t="shared" ref="BF69:BF115" si="171">BE69</f>
        <v>0.79</v>
      </c>
      <c r="BG69">
        <f t="shared" ref="BG69:BG132" si="172">BF69</f>
        <v>0.79</v>
      </c>
      <c r="BH69">
        <f t="shared" ref="BH69:BH132" si="173">BG69</f>
        <v>0.79</v>
      </c>
      <c r="BI69">
        <f t="shared" si="59"/>
        <v>0.79</v>
      </c>
      <c r="BJ69">
        <f t="shared" ref="BJ69:BJ132" si="174">BI69</f>
        <v>0.79</v>
      </c>
      <c r="BK69">
        <f t="shared" ref="BK69:BK132" si="175">BJ69</f>
        <v>0.79</v>
      </c>
      <c r="BL69">
        <f t="shared" ref="BL69:BL132" si="176">BK69</f>
        <v>0.79</v>
      </c>
      <c r="BM69">
        <v>0.83</v>
      </c>
      <c r="BN69">
        <f t="shared" ref="BN69:BN132" si="177">BM69</f>
        <v>0.83</v>
      </c>
      <c r="BO69">
        <f t="shared" ref="BO69:BO132" si="178">BN69</f>
        <v>0.83</v>
      </c>
      <c r="BP69">
        <f t="shared" ref="BP69:BP132" si="179">BO69</f>
        <v>0.83</v>
      </c>
      <c r="BQ69">
        <f t="shared" ref="BQ69:BQ132" si="180">BP69</f>
        <v>0.83</v>
      </c>
      <c r="BR69">
        <f t="shared" ref="BR69:BR132" si="181">BQ69</f>
        <v>0.83</v>
      </c>
      <c r="BS69">
        <v>0.83</v>
      </c>
      <c r="BT69" s="87">
        <v>0.83</v>
      </c>
      <c r="BU69" s="87">
        <f>IFERROR(VLOOKUP(A:A,[1]!Table1[#Data],2,0),BT69)</f>
        <v>0.83</v>
      </c>
      <c r="BV69" s="87">
        <f>IFERROR(VLOOKUP(B:B,[1]!Table1[#Data],2,0),BU69)</f>
        <v>0.83</v>
      </c>
      <c r="BW69" s="87">
        <f>IFERROR(VLOOKUP(C:C,[1]!Table1[#Data],2,0),BV69)</f>
        <v>0.83</v>
      </c>
      <c r="BX69" s="87">
        <f>IFERROR(VLOOKUP(D:D,[1]!Table1[#Data],2,0),BW69)</f>
        <v>0.83</v>
      </c>
      <c r="BY69" s="87">
        <f>IFERROR(VLOOKUP(E:E,[1]!Table1[#Data],2,0),BX69)</f>
        <v>0.83</v>
      </c>
      <c r="BZ69" s="87">
        <f>IFERROR(VLOOKUP(F:F,[1]!Table1[#Data],2,0),BY69)</f>
        <v>0.83</v>
      </c>
      <c r="CA69" s="87">
        <f>IFERROR(VLOOKUP(G:G,[1]!Table1[#Data],2,0),BZ69)</f>
        <v>0.83</v>
      </c>
    </row>
    <row r="70" spans="1:79" x14ac:dyDescent="0.3">
      <c r="A70" t="s">
        <v>79</v>
      </c>
      <c r="B70">
        <v>0.49</v>
      </c>
      <c r="C70">
        <v>0.49</v>
      </c>
      <c r="D70">
        <v>0.49</v>
      </c>
      <c r="E70">
        <v>0.49</v>
      </c>
      <c r="F70">
        <v>0.49</v>
      </c>
      <c r="G70">
        <v>0.49</v>
      </c>
      <c r="H70">
        <v>0.49</v>
      </c>
      <c r="I70">
        <v>0.49</v>
      </c>
      <c r="J70">
        <v>0.49</v>
      </c>
      <c r="K70">
        <v>0.49</v>
      </c>
      <c r="L70">
        <v>0.49</v>
      </c>
      <c r="M70">
        <v>0.49</v>
      </c>
      <c r="N70">
        <v>0.49</v>
      </c>
      <c r="O70">
        <v>0.49</v>
      </c>
      <c r="P70">
        <v>0.49</v>
      </c>
      <c r="Q70">
        <v>0.49</v>
      </c>
      <c r="R70">
        <v>0.49</v>
      </c>
      <c r="S70">
        <v>0.54</v>
      </c>
      <c r="T70">
        <v>0.54</v>
      </c>
      <c r="U70">
        <v>0.54</v>
      </c>
      <c r="V70">
        <v>0.54</v>
      </c>
      <c r="W70">
        <v>0.54</v>
      </c>
      <c r="X70">
        <v>0.54</v>
      </c>
      <c r="Y70">
        <v>0.54</v>
      </c>
      <c r="Z70">
        <v>0.54</v>
      </c>
      <c r="AA70">
        <v>0.59</v>
      </c>
      <c r="AB70">
        <v>0.59</v>
      </c>
      <c r="AC70">
        <v>0.59</v>
      </c>
      <c r="AD70">
        <v>0.59</v>
      </c>
      <c r="AE70">
        <v>0.59</v>
      </c>
      <c r="AF70">
        <v>0.59</v>
      </c>
      <c r="AG70">
        <v>0.59</v>
      </c>
      <c r="AH70">
        <f t="shared" si="135"/>
        <v>0.59</v>
      </c>
      <c r="AI70">
        <f t="shared" si="144"/>
        <v>0.59</v>
      </c>
      <c r="AJ70">
        <f t="shared" si="167"/>
        <v>0.59</v>
      </c>
      <c r="AK70">
        <f t="shared" si="48"/>
        <v>0.59</v>
      </c>
      <c r="AL70">
        <v>0.64</v>
      </c>
      <c r="AM70">
        <f t="shared" ref="AM70:AM73" si="182">AL70</f>
        <v>0.64</v>
      </c>
      <c r="AN70">
        <f t="shared" ref="AN70:AN98" si="183">AM70</f>
        <v>0.64</v>
      </c>
      <c r="AO70">
        <f t="shared" ref="AO70:AO75" si="184">AN70</f>
        <v>0.64</v>
      </c>
      <c r="AP70">
        <f t="shared" si="136"/>
        <v>0.64</v>
      </c>
      <c r="AQ70">
        <f t="shared" si="63"/>
        <v>0.64</v>
      </c>
      <c r="AR70">
        <f t="shared" si="112"/>
        <v>0.64</v>
      </c>
      <c r="AS70">
        <f t="shared" si="152"/>
        <v>0.64</v>
      </c>
      <c r="AT70">
        <f t="shared" si="118"/>
        <v>0.64</v>
      </c>
      <c r="AU70">
        <f t="shared" si="142"/>
        <v>0.64</v>
      </c>
      <c r="AV70">
        <f t="shared" si="168"/>
        <v>0.64</v>
      </c>
      <c r="AW70">
        <v>0.69</v>
      </c>
      <c r="AX70">
        <f t="shared" ref="AX70" si="185">AW70</f>
        <v>0.69</v>
      </c>
      <c r="AY70">
        <f t="shared" si="169"/>
        <v>0.69</v>
      </c>
      <c r="AZ70">
        <f t="shared" ref="AZ70:AZ76" si="186">AY70</f>
        <v>0.69</v>
      </c>
      <c r="BA70">
        <v>0.74</v>
      </c>
      <c r="BB70">
        <f t="shared" si="78"/>
        <v>0.74</v>
      </c>
      <c r="BC70">
        <f t="shared" si="138"/>
        <v>0.74</v>
      </c>
      <c r="BD70">
        <f t="shared" si="148"/>
        <v>0.74</v>
      </c>
      <c r="BE70">
        <f t="shared" si="170"/>
        <v>0.74</v>
      </c>
      <c r="BF70">
        <f t="shared" si="171"/>
        <v>0.74</v>
      </c>
      <c r="BG70">
        <f t="shared" si="172"/>
        <v>0.74</v>
      </c>
      <c r="BH70">
        <f t="shared" si="173"/>
        <v>0.74</v>
      </c>
      <c r="BI70">
        <f t="shared" si="59"/>
        <v>0.74</v>
      </c>
      <c r="BJ70">
        <f t="shared" si="174"/>
        <v>0.74</v>
      </c>
      <c r="BK70">
        <f t="shared" si="175"/>
        <v>0.74</v>
      </c>
      <c r="BL70">
        <f t="shared" si="176"/>
        <v>0.74</v>
      </c>
      <c r="BM70">
        <f t="shared" ref="BM70:BM132" si="187">BL70</f>
        <v>0.74</v>
      </c>
      <c r="BN70">
        <f t="shared" si="177"/>
        <v>0.74</v>
      </c>
      <c r="BO70">
        <f t="shared" si="178"/>
        <v>0.74</v>
      </c>
      <c r="BP70">
        <f t="shared" si="179"/>
        <v>0.74</v>
      </c>
      <c r="BQ70">
        <f t="shared" si="180"/>
        <v>0.74</v>
      </c>
      <c r="BR70">
        <f t="shared" si="181"/>
        <v>0.74</v>
      </c>
      <c r="BS70">
        <v>0.74</v>
      </c>
      <c r="BT70" s="87">
        <v>0.74</v>
      </c>
      <c r="BU70" s="87">
        <f>IFERROR(VLOOKUP(A:A,[1]!Table1[#Data],2,0),BT70)</f>
        <v>0.74</v>
      </c>
      <c r="BV70" s="87">
        <f>IFERROR(VLOOKUP(B:B,[1]!Table1[#Data],2,0),BU70)</f>
        <v>0.74</v>
      </c>
      <c r="BW70" s="87">
        <f>IFERROR(VLOOKUP(C:C,[1]!Table1[#Data],2,0),BV70)</f>
        <v>0.74</v>
      </c>
      <c r="BX70" s="87">
        <f>IFERROR(VLOOKUP(D:D,[1]!Table1[#Data],2,0),BW70)</f>
        <v>0.74</v>
      </c>
      <c r="BY70" s="87">
        <f>IFERROR(VLOOKUP(E:E,[1]!Table1[#Data],2,0),BX70)</f>
        <v>0.74</v>
      </c>
      <c r="BZ70" s="87">
        <f>IFERROR(VLOOKUP(F:F,[1]!Table1[#Data],2,0),BY70)</f>
        <v>0.74</v>
      </c>
      <c r="CA70" s="87">
        <f>IFERROR(VLOOKUP(G:G,[1]!Table1[#Data],2,0),BZ70)</f>
        <v>0.74</v>
      </c>
    </row>
    <row r="71" spans="1:79" x14ac:dyDescent="0.3">
      <c r="A71" t="s">
        <v>80</v>
      </c>
      <c r="B71">
        <v>0.49</v>
      </c>
      <c r="C71">
        <v>0.49</v>
      </c>
      <c r="D71">
        <v>0.49</v>
      </c>
      <c r="E71">
        <v>0.49</v>
      </c>
      <c r="F71">
        <v>0.49</v>
      </c>
      <c r="G71">
        <v>0.49</v>
      </c>
      <c r="H71">
        <v>0.49</v>
      </c>
      <c r="I71">
        <v>0.49</v>
      </c>
      <c r="J71">
        <v>0.49</v>
      </c>
      <c r="K71">
        <v>0.49</v>
      </c>
      <c r="L71">
        <v>0.49</v>
      </c>
      <c r="M71">
        <v>0.49</v>
      </c>
      <c r="N71">
        <v>0.49</v>
      </c>
      <c r="O71">
        <v>0.49</v>
      </c>
      <c r="P71">
        <v>0.49</v>
      </c>
      <c r="Q71">
        <v>0.53</v>
      </c>
      <c r="R71">
        <v>0.53</v>
      </c>
      <c r="S71">
        <v>0.53</v>
      </c>
      <c r="T71">
        <v>0.53</v>
      </c>
      <c r="U71">
        <v>0.53</v>
      </c>
      <c r="V71">
        <v>0.53</v>
      </c>
      <c r="W71">
        <v>0.53</v>
      </c>
      <c r="X71">
        <v>0.53</v>
      </c>
      <c r="Y71">
        <v>0.53</v>
      </c>
      <c r="Z71">
        <v>0.53</v>
      </c>
      <c r="AA71">
        <v>0.59</v>
      </c>
      <c r="AB71">
        <v>0.59</v>
      </c>
      <c r="AC71">
        <v>0.59</v>
      </c>
      <c r="AD71">
        <v>0.59</v>
      </c>
      <c r="AE71">
        <v>0.63</v>
      </c>
      <c r="AF71">
        <v>0.63</v>
      </c>
      <c r="AG71">
        <v>0.63</v>
      </c>
      <c r="AH71">
        <f t="shared" si="135"/>
        <v>0.63</v>
      </c>
      <c r="AI71">
        <f t="shared" si="144"/>
        <v>0.63</v>
      </c>
      <c r="AJ71">
        <f t="shared" si="167"/>
        <v>0.63</v>
      </c>
      <c r="AK71">
        <f t="shared" si="48"/>
        <v>0.63</v>
      </c>
      <c r="AL71">
        <f t="shared" ref="AL71:AL77" si="188">AK71</f>
        <v>0.63</v>
      </c>
      <c r="AM71">
        <f t="shared" si="182"/>
        <v>0.63</v>
      </c>
      <c r="AN71">
        <f t="shared" si="183"/>
        <v>0.63</v>
      </c>
      <c r="AO71">
        <f t="shared" si="184"/>
        <v>0.63</v>
      </c>
      <c r="AP71">
        <f t="shared" si="136"/>
        <v>0.63</v>
      </c>
      <c r="AQ71">
        <f t="shared" si="63"/>
        <v>0.63</v>
      </c>
      <c r="AR71">
        <f t="shared" si="112"/>
        <v>0.63</v>
      </c>
      <c r="AS71">
        <f t="shared" si="152"/>
        <v>0.63</v>
      </c>
      <c r="AT71">
        <f t="shared" si="118"/>
        <v>0.63</v>
      </c>
      <c r="AU71">
        <f t="shared" si="142"/>
        <v>0.63</v>
      </c>
      <c r="AV71">
        <f t="shared" si="168"/>
        <v>0.63</v>
      </c>
      <c r="AW71">
        <f t="shared" ref="AW71:AW84" si="189">AV71</f>
        <v>0.63</v>
      </c>
      <c r="AX71">
        <v>0.65</v>
      </c>
      <c r="AY71">
        <f t="shared" si="169"/>
        <v>0.65</v>
      </c>
      <c r="AZ71">
        <f t="shared" si="186"/>
        <v>0.65</v>
      </c>
      <c r="BA71">
        <v>0.68</v>
      </c>
      <c r="BB71">
        <f t="shared" si="78"/>
        <v>0.68</v>
      </c>
      <c r="BC71">
        <f t="shared" si="138"/>
        <v>0.68</v>
      </c>
      <c r="BD71">
        <f t="shared" si="148"/>
        <v>0.68</v>
      </c>
      <c r="BE71">
        <f t="shared" si="170"/>
        <v>0.68</v>
      </c>
      <c r="BF71">
        <f t="shared" si="171"/>
        <v>0.68</v>
      </c>
      <c r="BG71">
        <f t="shared" si="172"/>
        <v>0.68</v>
      </c>
      <c r="BH71">
        <f t="shared" si="173"/>
        <v>0.68</v>
      </c>
      <c r="BI71">
        <f t="shared" si="59"/>
        <v>0.68</v>
      </c>
      <c r="BJ71">
        <f t="shared" si="174"/>
        <v>0.68</v>
      </c>
      <c r="BK71">
        <f t="shared" si="175"/>
        <v>0.68</v>
      </c>
      <c r="BL71">
        <f t="shared" si="176"/>
        <v>0.68</v>
      </c>
      <c r="BM71">
        <f t="shared" si="187"/>
        <v>0.68</v>
      </c>
      <c r="BN71">
        <f t="shared" si="177"/>
        <v>0.68</v>
      </c>
      <c r="BO71">
        <v>0.74</v>
      </c>
      <c r="BP71">
        <f t="shared" si="179"/>
        <v>0.74</v>
      </c>
      <c r="BQ71">
        <f t="shared" si="180"/>
        <v>0.74</v>
      </c>
      <c r="BR71">
        <f t="shared" si="181"/>
        <v>0.74</v>
      </c>
      <c r="BS71">
        <v>0.74</v>
      </c>
      <c r="BT71" s="87">
        <v>0.74</v>
      </c>
      <c r="BU71" s="87">
        <f>IFERROR(VLOOKUP(A:A,[1]!Table1[#Data],2,0),BT71)</f>
        <v>0.74</v>
      </c>
      <c r="BV71" s="87">
        <f>IFERROR(VLOOKUP(B:B,[1]!Table1[#Data],2,0),BU71)</f>
        <v>0.74</v>
      </c>
      <c r="BW71" s="87">
        <f>IFERROR(VLOOKUP(C:C,[1]!Table1[#Data],2,0),BV71)</f>
        <v>0.74</v>
      </c>
      <c r="BX71" s="87">
        <f>IFERROR(VLOOKUP(D:D,[1]!Table1[#Data],2,0),BW71)</f>
        <v>0.74</v>
      </c>
      <c r="BY71" s="87">
        <f>IFERROR(VLOOKUP(E:E,[1]!Table1[#Data],2,0),BX71)</f>
        <v>0.74</v>
      </c>
      <c r="BZ71" s="87">
        <f>IFERROR(VLOOKUP(F:F,[1]!Table1[#Data],2,0),BY71)</f>
        <v>0.74</v>
      </c>
      <c r="CA71" s="87">
        <f>IFERROR(VLOOKUP(G:G,[1]!Table1[#Data],2,0),BZ71)</f>
        <v>0.74</v>
      </c>
    </row>
    <row r="72" spans="1:79" x14ac:dyDescent="0.3">
      <c r="A72" t="s">
        <v>81</v>
      </c>
      <c r="B72">
        <v>0.54</v>
      </c>
      <c r="C72">
        <v>0.54</v>
      </c>
      <c r="D72">
        <v>0.54</v>
      </c>
      <c r="E72">
        <v>0.54</v>
      </c>
      <c r="F72">
        <v>0.54</v>
      </c>
      <c r="G72">
        <v>0.54</v>
      </c>
      <c r="H72">
        <v>0.54</v>
      </c>
      <c r="I72">
        <v>0.54</v>
      </c>
      <c r="J72">
        <v>0.54</v>
      </c>
      <c r="K72">
        <v>0.54</v>
      </c>
      <c r="L72">
        <v>0.54</v>
      </c>
      <c r="M72">
        <v>0.54</v>
      </c>
      <c r="N72">
        <v>0.54</v>
      </c>
      <c r="O72">
        <v>0.54</v>
      </c>
      <c r="P72">
        <v>0.54</v>
      </c>
      <c r="Q72">
        <v>0.54</v>
      </c>
      <c r="R72">
        <v>0.57999999999999996</v>
      </c>
      <c r="S72">
        <v>0.57999999999999996</v>
      </c>
      <c r="T72">
        <v>0.57999999999999996</v>
      </c>
      <c r="U72">
        <v>0.57999999999999996</v>
      </c>
      <c r="V72">
        <v>0.57999999999999996</v>
      </c>
      <c r="W72">
        <v>0.57999999999999996</v>
      </c>
      <c r="X72">
        <v>0.57999999999999996</v>
      </c>
      <c r="Y72">
        <v>0.57999999999999996</v>
      </c>
      <c r="Z72">
        <v>0.57999999999999996</v>
      </c>
      <c r="AA72">
        <v>0.57999999999999996</v>
      </c>
      <c r="AB72">
        <v>0.57999999999999996</v>
      </c>
      <c r="AC72">
        <v>0.57999999999999996</v>
      </c>
      <c r="AD72">
        <v>0.57999999999999996</v>
      </c>
      <c r="AE72">
        <v>0.57999999999999996</v>
      </c>
      <c r="AF72">
        <v>0.57999999999999996</v>
      </c>
      <c r="AG72">
        <v>0.57999999999999996</v>
      </c>
      <c r="AH72">
        <v>0.63</v>
      </c>
      <c r="AI72">
        <f t="shared" si="144"/>
        <v>0.63</v>
      </c>
      <c r="AJ72">
        <f t="shared" si="167"/>
        <v>0.63</v>
      </c>
      <c r="AK72">
        <f t="shared" si="48"/>
        <v>0.63</v>
      </c>
      <c r="AL72">
        <f t="shared" si="188"/>
        <v>0.63</v>
      </c>
      <c r="AM72">
        <f t="shared" si="182"/>
        <v>0.63</v>
      </c>
      <c r="AN72">
        <f t="shared" si="183"/>
        <v>0.63</v>
      </c>
      <c r="AO72">
        <f t="shared" si="184"/>
        <v>0.63</v>
      </c>
      <c r="AP72">
        <f t="shared" si="136"/>
        <v>0.63</v>
      </c>
      <c r="AQ72">
        <v>0.65</v>
      </c>
      <c r="AR72">
        <f t="shared" si="112"/>
        <v>0.65</v>
      </c>
      <c r="AS72">
        <f t="shared" si="152"/>
        <v>0.65</v>
      </c>
      <c r="AT72">
        <f t="shared" si="118"/>
        <v>0.65</v>
      </c>
      <c r="AU72">
        <f t="shared" si="142"/>
        <v>0.65</v>
      </c>
      <c r="AV72">
        <f t="shared" si="168"/>
        <v>0.65</v>
      </c>
      <c r="AW72">
        <f t="shared" si="189"/>
        <v>0.65</v>
      </c>
      <c r="AX72">
        <f t="shared" ref="AX72:AX76" si="190">AW72</f>
        <v>0.65</v>
      </c>
      <c r="AY72">
        <f t="shared" si="169"/>
        <v>0.65</v>
      </c>
      <c r="AZ72">
        <f t="shared" si="186"/>
        <v>0.65</v>
      </c>
      <c r="BA72">
        <v>0.7</v>
      </c>
      <c r="BB72">
        <f t="shared" si="78"/>
        <v>0.7</v>
      </c>
      <c r="BC72">
        <f t="shared" si="138"/>
        <v>0.7</v>
      </c>
      <c r="BD72">
        <f t="shared" si="148"/>
        <v>0.7</v>
      </c>
      <c r="BE72">
        <f t="shared" si="170"/>
        <v>0.7</v>
      </c>
      <c r="BF72">
        <f t="shared" si="171"/>
        <v>0.7</v>
      </c>
      <c r="BG72">
        <f t="shared" si="172"/>
        <v>0.7</v>
      </c>
      <c r="BH72">
        <f t="shared" si="173"/>
        <v>0.7</v>
      </c>
      <c r="BI72">
        <f t="shared" si="59"/>
        <v>0.7</v>
      </c>
      <c r="BJ72">
        <f t="shared" si="174"/>
        <v>0.7</v>
      </c>
      <c r="BK72">
        <f t="shared" si="175"/>
        <v>0.7</v>
      </c>
      <c r="BL72">
        <f t="shared" si="176"/>
        <v>0.7</v>
      </c>
      <c r="BM72">
        <f t="shared" si="187"/>
        <v>0.7</v>
      </c>
      <c r="BN72">
        <f t="shared" si="177"/>
        <v>0.7</v>
      </c>
      <c r="BO72">
        <f t="shared" si="178"/>
        <v>0.7</v>
      </c>
      <c r="BP72">
        <v>0.74</v>
      </c>
      <c r="BQ72">
        <f t="shared" si="180"/>
        <v>0.74</v>
      </c>
      <c r="BR72">
        <f t="shared" si="181"/>
        <v>0.74</v>
      </c>
      <c r="BS72">
        <v>0.74</v>
      </c>
      <c r="BT72" s="87">
        <v>0.74</v>
      </c>
      <c r="BU72" s="87">
        <f>IFERROR(VLOOKUP(A:A,[1]!Table1[#Data],2,0),BT72)</f>
        <v>0.74</v>
      </c>
      <c r="BV72" s="87">
        <f>IFERROR(VLOOKUP(B:B,[1]!Table1[#Data],2,0),BU72)</f>
        <v>0.74</v>
      </c>
      <c r="BW72" s="87">
        <f>IFERROR(VLOOKUP(C:C,[1]!Table1[#Data],2,0),BV72)</f>
        <v>0.74</v>
      </c>
      <c r="BX72" s="87">
        <f>IFERROR(VLOOKUP(D:D,[1]!Table1[#Data],2,0),BW72)</f>
        <v>0.74</v>
      </c>
      <c r="BY72" s="87">
        <f>IFERROR(VLOOKUP(E:E,[1]!Table1[#Data],2,0),BX72)</f>
        <v>0.74</v>
      </c>
      <c r="BZ72" s="87">
        <f>IFERROR(VLOOKUP(F:F,[1]!Table1[#Data],2,0),BY72)</f>
        <v>0.74</v>
      </c>
      <c r="CA72" s="87">
        <f>IFERROR(VLOOKUP(G:G,[1]!Table1[#Data],2,0),BZ72)</f>
        <v>0.74</v>
      </c>
    </row>
    <row r="73" spans="1:79" x14ac:dyDescent="0.3">
      <c r="A73" t="s">
        <v>82</v>
      </c>
      <c r="B73">
        <v>0.56999999999999995</v>
      </c>
      <c r="C73">
        <v>0.56999999999999995</v>
      </c>
      <c r="D73">
        <v>0.56999999999999995</v>
      </c>
      <c r="E73">
        <v>0.56999999999999995</v>
      </c>
      <c r="F73">
        <v>0.56999999999999995</v>
      </c>
      <c r="G73">
        <v>0.56999999999999995</v>
      </c>
      <c r="H73">
        <v>0.56999999999999995</v>
      </c>
      <c r="I73">
        <v>0.56999999999999995</v>
      </c>
      <c r="J73">
        <v>0.56999999999999995</v>
      </c>
      <c r="K73">
        <v>0.56999999999999995</v>
      </c>
      <c r="L73">
        <v>0.56999999999999995</v>
      </c>
      <c r="M73">
        <v>0.56999999999999995</v>
      </c>
      <c r="N73">
        <v>0.56999999999999995</v>
      </c>
      <c r="O73">
        <v>0.56999999999999995</v>
      </c>
      <c r="P73">
        <v>0.56999999999999995</v>
      </c>
      <c r="Q73">
        <v>0.56999999999999995</v>
      </c>
      <c r="R73">
        <v>0.56999999999999995</v>
      </c>
      <c r="S73">
        <v>0.56999999999999995</v>
      </c>
      <c r="T73">
        <v>0.56999999999999995</v>
      </c>
      <c r="U73">
        <v>0.56999999999999995</v>
      </c>
      <c r="V73">
        <v>0.56999999999999995</v>
      </c>
      <c r="W73">
        <v>0.56999999999999995</v>
      </c>
      <c r="X73">
        <v>0.56999999999999995</v>
      </c>
      <c r="Y73">
        <v>0.56999999999999995</v>
      </c>
      <c r="Z73">
        <v>0.56999999999999995</v>
      </c>
      <c r="AA73">
        <v>0.56999999999999995</v>
      </c>
      <c r="AB73">
        <v>0.56999999999999995</v>
      </c>
      <c r="AC73">
        <v>0.56999999999999995</v>
      </c>
      <c r="AD73">
        <v>0.56999999999999995</v>
      </c>
      <c r="AE73">
        <v>0.56999999999999995</v>
      </c>
      <c r="AF73">
        <v>0.56999999999999995</v>
      </c>
      <c r="AG73">
        <v>0.56999999999999995</v>
      </c>
      <c r="AH73">
        <f t="shared" ref="AH73:AH87" si="191">AG73</f>
        <v>0.56999999999999995</v>
      </c>
      <c r="AI73">
        <f t="shared" si="144"/>
        <v>0.56999999999999995</v>
      </c>
      <c r="AJ73">
        <f t="shared" si="167"/>
        <v>0.56999999999999995</v>
      </c>
      <c r="AK73">
        <f t="shared" si="48"/>
        <v>0.56999999999999995</v>
      </c>
      <c r="AL73">
        <f t="shared" si="188"/>
        <v>0.56999999999999995</v>
      </c>
      <c r="AM73">
        <f t="shared" si="182"/>
        <v>0.56999999999999995</v>
      </c>
      <c r="AN73">
        <f t="shared" si="183"/>
        <v>0.56999999999999995</v>
      </c>
      <c r="AO73">
        <f t="shared" si="184"/>
        <v>0.56999999999999995</v>
      </c>
      <c r="AP73">
        <f t="shared" si="136"/>
        <v>0.56999999999999995</v>
      </c>
      <c r="AQ73">
        <f t="shared" ref="AQ73:AQ136" si="192">AP73</f>
        <v>0.56999999999999995</v>
      </c>
      <c r="AR73">
        <f t="shared" si="112"/>
        <v>0.56999999999999995</v>
      </c>
      <c r="AS73">
        <f t="shared" si="152"/>
        <v>0.56999999999999995</v>
      </c>
      <c r="AT73">
        <f t="shared" si="118"/>
        <v>0.56999999999999995</v>
      </c>
      <c r="AU73">
        <f t="shared" si="142"/>
        <v>0.56999999999999995</v>
      </c>
      <c r="AV73">
        <f t="shared" si="168"/>
        <v>0.56999999999999995</v>
      </c>
      <c r="AW73">
        <f t="shared" si="189"/>
        <v>0.56999999999999995</v>
      </c>
      <c r="AX73">
        <f t="shared" si="190"/>
        <v>0.56999999999999995</v>
      </c>
      <c r="AY73">
        <f t="shared" si="169"/>
        <v>0.56999999999999995</v>
      </c>
      <c r="AZ73">
        <f t="shared" si="186"/>
        <v>0.56999999999999995</v>
      </c>
      <c r="BA73">
        <f t="shared" ref="BA73" si="193">AZ73</f>
        <v>0.56999999999999995</v>
      </c>
      <c r="BB73">
        <f t="shared" si="78"/>
        <v>0.56999999999999995</v>
      </c>
      <c r="BC73">
        <f t="shared" si="138"/>
        <v>0.56999999999999995</v>
      </c>
      <c r="BD73">
        <f t="shared" si="148"/>
        <v>0.56999999999999995</v>
      </c>
      <c r="BE73">
        <f t="shared" si="170"/>
        <v>0.56999999999999995</v>
      </c>
      <c r="BF73">
        <f t="shared" si="171"/>
        <v>0.56999999999999995</v>
      </c>
      <c r="BG73">
        <f t="shared" si="172"/>
        <v>0.56999999999999995</v>
      </c>
      <c r="BH73">
        <f t="shared" si="173"/>
        <v>0.56999999999999995</v>
      </c>
      <c r="BI73">
        <f t="shared" si="59"/>
        <v>0.56999999999999995</v>
      </c>
      <c r="BJ73">
        <f t="shared" si="174"/>
        <v>0.56999999999999995</v>
      </c>
      <c r="BK73">
        <f t="shared" si="175"/>
        <v>0.56999999999999995</v>
      </c>
      <c r="BL73">
        <f t="shared" si="176"/>
        <v>0.56999999999999995</v>
      </c>
      <c r="BM73">
        <f t="shared" si="187"/>
        <v>0.56999999999999995</v>
      </c>
      <c r="BN73">
        <f t="shared" si="177"/>
        <v>0.56999999999999995</v>
      </c>
      <c r="BO73">
        <f t="shared" si="178"/>
        <v>0.56999999999999995</v>
      </c>
      <c r="BP73">
        <f t="shared" si="179"/>
        <v>0.56999999999999995</v>
      </c>
      <c r="BQ73">
        <f t="shared" si="180"/>
        <v>0.56999999999999995</v>
      </c>
      <c r="BR73">
        <f t="shared" si="181"/>
        <v>0.56999999999999995</v>
      </c>
      <c r="BS73">
        <f>BR73</f>
        <v>0.56999999999999995</v>
      </c>
      <c r="BT73" s="87">
        <v>0.56999999999999995</v>
      </c>
      <c r="BU73" s="87">
        <f>IFERROR(VLOOKUP(A:A,[1]!Table1[#Data],2,0),BT73)</f>
        <v>0.56999999999999995</v>
      </c>
      <c r="BV73" s="87">
        <f>IFERROR(VLOOKUP(B:B,[1]!Table1[#Data],2,0),BU73)</f>
        <v>0.56999999999999995</v>
      </c>
      <c r="BW73" s="87">
        <f>IFERROR(VLOOKUP(C:C,[1]!Table1[#Data],2,0),BV73)</f>
        <v>0.56999999999999995</v>
      </c>
      <c r="BX73" s="87">
        <f>IFERROR(VLOOKUP(D:D,[1]!Table1[#Data],2,0),BW73)</f>
        <v>0.56999999999999995</v>
      </c>
      <c r="BY73" s="87">
        <f>IFERROR(VLOOKUP(E:E,[1]!Table1[#Data],2,0),BX73)</f>
        <v>0.56999999999999995</v>
      </c>
      <c r="BZ73" s="87">
        <f>IFERROR(VLOOKUP(F:F,[1]!Table1[#Data],2,0),BY73)</f>
        <v>0.56999999999999995</v>
      </c>
      <c r="CA73" s="87">
        <f>IFERROR(VLOOKUP(G:G,[1]!Table1[#Data],2,0),BZ73)</f>
        <v>0.56999999999999995</v>
      </c>
    </row>
    <row r="74" spans="1:79" x14ac:dyDescent="0.3">
      <c r="A74" t="s">
        <v>83</v>
      </c>
      <c r="B74">
        <v>0.59</v>
      </c>
      <c r="C74">
        <v>0.59</v>
      </c>
      <c r="D74">
        <v>0.59</v>
      </c>
      <c r="E74">
        <v>0.59</v>
      </c>
      <c r="F74">
        <v>0.59</v>
      </c>
      <c r="G74">
        <v>0.59</v>
      </c>
      <c r="H74">
        <v>0.59</v>
      </c>
      <c r="I74">
        <v>0.59</v>
      </c>
      <c r="J74">
        <v>0.59</v>
      </c>
      <c r="K74">
        <v>0.59</v>
      </c>
      <c r="L74">
        <v>0.59</v>
      </c>
      <c r="M74">
        <v>0.59</v>
      </c>
      <c r="N74">
        <v>0.62</v>
      </c>
      <c r="O74">
        <v>0.62</v>
      </c>
      <c r="P74">
        <v>0.62</v>
      </c>
      <c r="Q74">
        <v>0.62</v>
      </c>
      <c r="R74">
        <v>0.62</v>
      </c>
      <c r="S74">
        <v>0.62</v>
      </c>
      <c r="T74">
        <v>0.65</v>
      </c>
      <c r="U74">
        <v>0.65</v>
      </c>
      <c r="V74">
        <v>0.65</v>
      </c>
      <c r="W74">
        <v>0.65</v>
      </c>
      <c r="X74">
        <v>0.65</v>
      </c>
      <c r="Y74">
        <v>0.65</v>
      </c>
      <c r="Z74">
        <v>0.69</v>
      </c>
      <c r="AA74">
        <v>0.69</v>
      </c>
      <c r="AB74">
        <v>0.69</v>
      </c>
      <c r="AC74">
        <v>0.69</v>
      </c>
      <c r="AD74">
        <v>0.69</v>
      </c>
      <c r="AE74">
        <v>0.72</v>
      </c>
      <c r="AF74">
        <v>0.72</v>
      </c>
      <c r="AG74">
        <v>0.72</v>
      </c>
      <c r="AH74">
        <f t="shared" si="191"/>
        <v>0.72</v>
      </c>
      <c r="AI74">
        <f t="shared" si="144"/>
        <v>0.72</v>
      </c>
      <c r="AJ74">
        <f t="shared" si="167"/>
        <v>0.72</v>
      </c>
      <c r="AK74">
        <f t="shared" si="48"/>
        <v>0.72</v>
      </c>
      <c r="AL74">
        <f t="shared" si="188"/>
        <v>0.72</v>
      </c>
      <c r="AM74">
        <v>0.75</v>
      </c>
      <c r="AN74">
        <f t="shared" si="183"/>
        <v>0.75</v>
      </c>
      <c r="AO74">
        <f t="shared" si="184"/>
        <v>0.75</v>
      </c>
      <c r="AP74">
        <f t="shared" si="136"/>
        <v>0.75</v>
      </c>
      <c r="AQ74">
        <f t="shared" si="192"/>
        <v>0.75</v>
      </c>
      <c r="AR74">
        <f t="shared" si="112"/>
        <v>0.75</v>
      </c>
      <c r="AS74">
        <f t="shared" si="152"/>
        <v>0.75</v>
      </c>
      <c r="AT74">
        <f t="shared" si="118"/>
        <v>0.75</v>
      </c>
      <c r="AU74">
        <f t="shared" si="142"/>
        <v>0.75</v>
      </c>
      <c r="AV74">
        <f t="shared" si="168"/>
        <v>0.75</v>
      </c>
      <c r="AW74">
        <f t="shared" si="189"/>
        <v>0.75</v>
      </c>
      <c r="AX74">
        <f t="shared" si="190"/>
        <v>0.75</v>
      </c>
      <c r="AY74">
        <v>0.78</v>
      </c>
      <c r="AZ74">
        <f t="shared" si="186"/>
        <v>0.78</v>
      </c>
      <c r="BA74">
        <v>0.85</v>
      </c>
      <c r="BB74">
        <f t="shared" si="78"/>
        <v>0.85</v>
      </c>
      <c r="BC74">
        <f t="shared" si="138"/>
        <v>0.85</v>
      </c>
      <c r="BD74">
        <f t="shared" si="148"/>
        <v>0.85</v>
      </c>
      <c r="BE74">
        <f t="shared" si="170"/>
        <v>0.85</v>
      </c>
      <c r="BF74">
        <f t="shared" si="171"/>
        <v>0.85</v>
      </c>
      <c r="BG74">
        <f t="shared" si="172"/>
        <v>0.85</v>
      </c>
      <c r="BH74">
        <f t="shared" si="173"/>
        <v>0.85</v>
      </c>
      <c r="BI74">
        <f t="shared" si="59"/>
        <v>0.85</v>
      </c>
      <c r="BJ74">
        <f t="shared" si="174"/>
        <v>0.85</v>
      </c>
      <c r="BK74">
        <f t="shared" si="175"/>
        <v>0.85</v>
      </c>
      <c r="BL74">
        <f t="shared" si="176"/>
        <v>0.85</v>
      </c>
      <c r="BM74">
        <f t="shared" si="187"/>
        <v>0.85</v>
      </c>
      <c r="BN74">
        <f t="shared" si="177"/>
        <v>0.85</v>
      </c>
      <c r="BO74">
        <f t="shared" si="178"/>
        <v>0.85</v>
      </c>
      <c r="BP74">
        <f t="shared" si="179"/>
        <v>0.85</v>
      </c>
      <c r="BQ74">
        <f t="shared" si="180"/>
        <v>0.85</v>
      </c>
      <c r="BR74">
        <f t="shared" si="181"/>
        <v>0.85</v>
      </c>
      <c r="BS74">
        <v>0.85</v>
      </c>
      <c r="BT74" s="87">
        <v>0.85</v>
      </c>
      <c r="BU74" s="87">
        <f>IFERROR(VLOOKUP(A:A,[1]!Table1[#Data],2,0),BT74)</f>
        <v>0.85</v>
      </c>
      <c r="BV74" s="87">
        <f>IFERROR(VLOOKUP(B:B,[1]!Table1[#Data],2,0),BU74)</f>
        <v>0.85</v>
      </c>
      <c r="BW74" s="87">
        <f>IFERROR(VLOOKUP(C:C,[1]!Table1[#Data],2,0),BV74)</f>
        <v>0.85</v>
      </c>
      <c r="BX74" s="87">
        <f>IFERROR(VLOOKUP(D:D,[1]!Table1[#Data],2,0),BW74)</f>
        <v>0.85</v>
      </c>
      <c r="BY74" s="87">
        <f>IFERROR(VLOOKUP(E:E,[1]!Table1[#Data],2,0),BX74)</f>
        <v>0.85</v>
      </c>
      <c r="BZ74" s="87">
        <f>IFERROR(VLOOKUP(F:F,[1]!Table1[#Data],2,0),BY74)</f>
        <v>0.85</v>
      </c>
      <c r="CA74" s="87">
        <f>IFERROR(VLOOKUP(G:G,[1]!Table1[#Data],2,0),BZ74)</f>
        <v>0.85</v>
      </c>
    </row>
    <row r="75" spans="1:79" x14ac:dyDescent="0.3">
      <c r="A75" t="s">
        <v>482</v>
      </c>
      <c r="B75">
        <v>0.49</v>
      </c>
      <c r="C75">
        <v>0.49</v>
      </c>
      <c r="D75">
        <v>0.49</v>
      </c>
      <c r="E75">
        <v>0.49</v>
      </c>
      <c r="F75">
        <v>0.49</v>
      </c>
      <c r="G75">
        <v>0.49</v>
      </c>
      <c r="H75">
        <v>0.49</v>
      </c>
      <c r="I75">
        <v>0.49</v>
      </c>
      <c r="J75">
        <v>0.49</v>
      </c>
      <c r="K75">
        <v>0.49</v>
      </c>
      <c r="L75">
        <v>0.55000000000000004</v>
      </c>
      <c r="M75">
        <v>0.55000000000000004</v>
      </c>
      <c r="N75">
        <v>0.55000000000000004</v>
      </c>
      <c r="O75">
        <v>0.55000000000000004</v>
      </c>
      <c r="P75">
        <v>0.55000000000000004</v>
      </c>
      <c r="Q75">
        <v>0.55000000000000004</v>
      </c>
      <c r="R75">
        <v>0.55000000000000004</v>
      </c>
      <c r="S75">
        <v>0.55000000000000004</v>
      </c>
      <c r="T75">
        <v>0.55000000000000004</v>
      </c>
      <c r="U75">
        <v>0.55000000000000004</v>
      </c>
      <c r="V75">
        <v>0.55000000000000004</v>
      </c>
      <c r="W75">
        <v>0.55000000000000004</v>
      </c>
      <c r="X75">
        <v>0.55000000000000004</v>
      </c>
      <c r="Y75">
        <v>0.55000000000000004</v>
      </c>
      <c r="Z75">
        <v>0.55000000000000004</v>
      </c>
      <c r="AA75">
        <f t="shared" ref="AA75" si="194">Z75</f>
        <v>0.55000000000000004</v>
      </c>
      <c r="AB75">
        <f t="shared" ref="AB75" si="195">AA75</f>
        <v>0.55000000000000004</v>
      </c>
      <c r="AC75">
        <f t="shared" ref="AC75" si="196">AB75</f>
        <v>0.55000000000000004</v>
      </c>
      <c r="AD75">
        <f t="shared" ref="AD75" si="197">AC75</f>
        <v>0.55000000000000004</v>
      </c>
      <c r="AE75">
        <f t="shared" ref="AE75" si="198">AD75</f>
        <v>0.55000000000000004</v>
      </c>
      <c r="AF75">
        <f t="shared" ref="AF75" si="199">AE75</f>
        <v>0.55000000000000004</v>
      </c>
      <c r="AG75">
        <f t="shared" ref="AG75" si="200">AF75</f>
        <v>0.55000000000000004</v>
      </c>
      <c r="AH75">
        <f t="shared" si="191"/>
        <v>0.55000000000000004</v>
      </c>
      <c r="AI75">
        <f t="shared" si="144"/>
        <v>0.55000000000000004</v>
      </c>
      <c r="AJ75">
        <f t="shared" si="167"/>
        <v>0.55000000000000004</v>
      </c>
      <c r="AK75">
        <f t="shared" si="48"/>
        <v>0.55000000000000004</v>
      </c>
      <c r="AL75">
        <f t="shared" si="188"/>
        <v>0.55000000000000004</v>
      </c>
      <c r="AM75">
        <f t="shared" ref="AM75:AM76" si="201">AL75</f>
        <v>0.55000000000000004</v>
      </c>
      <c r="AN75">
        <f t="shared" si="183"/>
        <v>0.55000000000000004</v>
      </c>
      <c r="AO75">
        <f t="shared" si="184"/>
        <v>0.55000000000000004</v>
      </c>
      <c r="AP75">
        <f t="shared" si="136"/>
        <v>0.55000000000000004</v>
      </c>
      <c r="AQ75">
        <f t="shared" si="192"/>
        <v>0.55000000000000004</v>
      </c>
      <c r="AR75">
        <f t="shared" si="112"/>
        <v>0.55000000000000004</v>
      </c>
      <c r="AS75">
        <f t="shared" si="152"/>
        <v>0.55000000000000004</v>
      </c>
      <c r="AT75">
        <f t="shared" si="118"/>
        <v>0.55000000000000004</v>
      </c>
      <c r="AU75">
        <f t="shared" si="142"/>
        <v>0.55000000000000004</v>
      </c>
      <c r="AV75">
        <f t="shared" si="168"/>
        <v>0.55000000000000004</v>
      </c>
      <c r="AW75">
        <f t="shared" si="189"/>
        <v>0.55000000000000004</v>
      </c>
      <c r="AX75">
        <f t="shared" si="190"/>
        <v>0.55000000000000004</v>
      </c>
      <c r="AY75">
        <f t="shared" ref="AY75" si="202">AX75</f>
        <v>0.55000000000000004</v>
      </c>
      <c r="AZ75">
        <f t="shared" si="186"/>
        <v>0.55000000000000004</v>
      </c>
      <c r="BA75">
        <f t="shared" ref="BA75" si="203">AZ75</f>
        <v>0.55000000000000004</v>
      </c>
      <c r="BB75">
        <f t="shared" si="78"/>
        <v>0.55000000000000004</v>
      </c>
      <c r="BC75">
        <f t="shared" si="138"/>
        <v>0.55000000000000004</v>
      </c>
      <c r="BD75">
        <f t="shared" si="148"/>
        <v>0.55000000000000004</v>
      </c>
      <c r="BE75">
        <f t="shared" si="170"/>
        <v>0.55000000000000004</v>
      </c>
      <c r="BF75">
        <f t="shared" si="171"/>
        <v>0.55000000000000004</v>
      </c>
      <c r="BG75">
        <f t="shared" si="172"/>
        <v>0.55000000000000004</v>
      </c>
      <c r="BH75">
        <f t="shared" si="173"/>
        <v>0.55000000000000004</v>
      </c>
      <c r="BI75">
        <f t="shared" si="59"/>
        <v>0.55000000000000004</v>
      </c>
      <c r="BJ75">
        <f t="shared" si="174"/>
        <v>0.55000000000000004</v>
      </c>
      <c r="BK75">
        <f t="shared" si="175"/>
        <v>0.55000000000000004</v>
      </c>
      <c r="BL75">
        <f t="shared" si="176"/>
        <v>0.55000000000000004</v>
      </c>
      <c r="BM75">
        <f t="shared" si="187"/>
        <v>0.55000000000000004</v>
      </c>
      <c r="BN75">
        <f t="shared" si="177"/>
        <v>0.55000000000000004</v>
      </c>
      <c r="BO75">
        <f t="shared" si="178"/>
        <v>0.55000000000000004</v>
      </c>
      <c r="BP75">
        <f t="shared" si="179"/>
        <v>0.55000000000000004</v>
      </c>
      <c r="BQ75">
        <f t="shared" si="180"/>
        <v>0.55000000000000004</v>
      </c>
      <c r="BR75">
        <f t="shared" si="181"/>
        <v>0.55000000000000004</v>
      </c>
      <c r="BS75">
        <f>BR75</f>
        <v>0.55000000000000004</v>
      </c>
      <c r="BT75" s="87">
        <v>0.55000000000000004</v>
      </c>
      <c r="BU75" s="87">
        <f>IFERROR(VLOOKUP(A:A,[1]!Table1[#Data],2,0),BT75)</f>
        <v>0.55000000000000004</v>
      </c>
      <c r="BV75" s="87">
        <f>IFERROR(VLOOKUP(B:B,[1]!Table1[#Data],2,0),BU75)</f>
        <v>0.55000000000000004</v>
      </c>
      <c r="BW75" s="87">
        <f>IFERROR(VLOOKUP(C:C,[1]!Table1[#Data],2,0),BV75)</f>
        <v>0.55000000000000004</v>
      </c>
      <c r="BX75" s="87">
        <f>IFERROR(VLOOKUP(D:D,[1]!Table1[#Data],2,0),BW75)</f>
        <v>0.55000000000000004</v>
      </c>
      <c r="BY75" s="87">
        <f>IFERROR(VLOOKUP(E:E,[1]!Table1[#Data],2,0),BX75)</f>
        <v>0.55000000000000004</v>
      </c>
      <c r="BZ75" s="87">
        <f>IFERROR(VLOOKUP(F:F,[1]!Table1[#Data],2,0),BY75)</f>
        <v>0.55000000000000004</v>
      </c>
      <c r="CA75" s="87">
        <f>IFERROR(VLOOKUP(G:G,[1]!Table1[#Data],2,0),BZ75)</f>
        <v>0.55000000000000004</v>
      </c>
    </row>
    <row r="76" spans="1:79" x14ac:dyDescent="0.3">
      <c r="A76" t="s">
        <v>84</v>
      </c>
      <c r="B76">
        <v>0.51</v>
      </c>
      <c r="C76">
        <v>0.51</v>
      </c>
      <c r="D76">
        <v>0.51</v>
      </c>
      <c r="E76">
        <v>0.51</v>
      </c>
      <c r="F76">
        <v>0.51</v>
      </c>
      <c r="G76">
        <v>0.51</v>
      </c>
      <c r="H76">
        <v>0.51</v>
      </c>
      <c r="I76">
        <v>0.51</v>
      </c>
      <c r="J76">
        <v>0.51</v>
      </c>
      <c r="K76">
        <v>0.51</v>
      </c>
      <c r="L76">
        <v>0.55000000000000004</v>
      </c>
      <c r="M76">
        <v>0.55000000000000004</v>
      </c>
      <c r="N76">
        <v>0.55000000000000004</v>
      </c>
      <c r="O76">
        <v>0.55000000000000004</v>
      </c>
      <c r="P76">
        <v>0.55000000000000004</v>
      </c>
      <c r="Q76">
        <v>0.55000000000000004</v>
      </c>
      <c r="R76">
        <v>0.55000000000000004</v>
      </c>
      <c r="S76">
        <v>0.55000000000000004</v>
      </c>
      <c r="T76">
        <v>0.55000000000000004</v>
      </c>
      <c r="U76">
        <v>0.55000000000000004</v>
      </c>
      <c r="V76">
        <v>0.55000000000000004</v>
      </c>
      <c r="W76">
        <v>0.55000000000000004</v>
      </c>
      <c r="X76">
        <v>0.55000000000000004</v>
      </c>
      <c r="Y76">
        <v>0.55000000000000004</v>
      </c>
      <c r="Z76">
        <v>0.55000000000000004</v>
      </c>
      <c r="AA76">
        <v>0.6</v>
      </c>
      <c r="AB76">
        <v>0.6</v>
      </c>
      <c r="AC76">
        <v>0.6</v>
      </c>
      <c r="AD76">
        <v>0.6</v>
      </c>
      <c r="AE76">
        <v>0.6</v>
      </c>
      <c r="AF76">
        <v>0.63</v>
      </c>
      <c r="AG76">
        <v>0.63</v>
      </c>
      <c r="AH76">
        <f t="shared" si="191"/>
        <v>0.63</v>
      </c>
      <c r="AI76">
        <f t="shared" si="144"/>
        <v>0.63</v>
      </c>
      <c r="AJ76">
        <f t="shared" si="167"/>
        <v>0.63</v>
      </c>
      <c r="AK76">
        <f t="shared" si="48"/>
        <v>0.63</v>
      </c>
      <c r="AL76">
        <f t="shared" si="188"/>
        <v>0.63</v>
      </c>
      <c r="AM76">
        <f t="shared" si="201"/>
        <v>0.63</v>
      </c>
      <c r="AN76">
        <f t="shared" si="183"/>
        <v>0.63</v>
      </c>
      <c r="AO76">
        <v>0.66</v>
      </c>
      <c r="AP76">
        <f t="shared" si="136"/>
        <v>0.66</v>
      </c>
      <c r="AQ76">
        <f t="shared" si="192"/>
        <v>0.66</v>
      </c>
      <c r="AR76">
        <f t="shared" si="112"/>
        <v>0.66</v>
      </c>
      <c r="AS76">
        <f t="shared" si="152"/>
        <v>0.66</v>
      </c>
      <c r="AT76">
        <f t="shared" si="118"/>
        <v>0.66</v>
      </c>
      <c r="AU76">
        <f t="shared" si="142"/>
        <v>0.66</v>
      </c>
      <c r="AV76">
        <f t="shared" si="168"/>
        <v>0.66</v>
      </c>
      <c r="AW76">
        <f t="shared" si="189"/>
        <v>0.66</v>
      </c>
      <c r="AX76">
        <f t="shared" si="190"/>
        <v>0.66</v>
      </c>
      <c r="AY76">
        <v>0.69</v>
      </c>
      <c r="AZ76">
        <f t="shared" si="186"/>
        <v>0.69</v>
      </c>
      <c r="BA76">
        <v>0.74</v>
      </c>
      <c r="BB76">
        <f t="shared" si="78"/>
        <v>0.74</v>
      </c>
      <c r="BC76">
        <f t="shared" si="138"/>
        <v>0.74</v>
      </c>
      <c r="BD76">
        <f t="shared" si="148"/>
        <v>0.74</v>
      </c>
      <c r="BE76">
        <f t="shared" si="170"/>
        <v>0.74</v>
      </c>
      <c r="BF76">
        <f t="shared" si="171"/>
        <v>0.74</v>
      </c>
      <c r="BG76">
        <f t="shared" si="172"/>
        <v>0.74</v>
      </c>
      <c r="BH76">
        <f t="shared" si="173"/>
        <v>0.74</v>
      </c>
      <c r="BI76">
        <f t="shared" si="59"/>
        <v>0.74</v>
      </c>
      <c r="BJ76">
        <f t="shared" si="174"/>
        <v>0.74</v>
      </c>
      <c r="BK76">
        <f t="shared" si="175"/>
        <v>0.74</v>
      </c>
      <c r="BL76">
        <f t="shared" si="176"/>
        <v>0.74</v>
      </c>
      <c r="BM76">
        <f t="shared" si="187"/>
        <v>0.74</v>
      </c>
      <c r="BN76">
        <f t="shared" si="177"/>
        <v>0.74</v>
      </c>
      <c r="BO76">
        <f t="shared" si="178"/>
        <v>0.74</v>
      </c>
      <c r="BP76">
        <f t="shared" si="179"/>
        <v>0.74</v>
      </c>
      <c r="BQ76">
        <f t="shared" si="180"/>
        <v>0.74</v>
      </c>
      <c r="BR76">
        <f t="shared" si="181"/>
        <v>0.74</v>
      </c>
      <c r="BS76">
        <v>0.74</v>
      </c>
      <c r="BT76" s="87">
        <v>0.74</v>
      </c>
      <c r="BU76" s="87">
        <f>IFERROR(VLOOKUP(A:A,[1]!Table1[#Data],2,0),BT76)</f>
        <v>0.74</v>
      </c>
      <c r="BV76" s="87">
        <f>IFERROR(VLOOKUP(B:B,[1]!Table1[#Data],2,0),BU76)</f>
        <v>0.74</v>
      </c>
      <c r="BW76" s="87">
        <f>IFERROR(VLOOKUP(C:C,[1]!Table1[#Data],2,0),BV76)</f>
        <v>0.74</v>
      </c>
      <c r="BX76" s="87">
        <f>IFERROR(VLOOKUP(D:D,[1]!Table1[#Data],2,0),BW76)</f>
        <v>0.74</v>
      </c>
      <c r="BY76" s="87">
        <f>IFERROR(VLOOKUP(E:E,[1]!Table1[#Data],2,0),BX76)</f>
        <v>0.74</v>
      </c>
      <c r="BZ76" s="87">
        <f>IFERROR(VLOOKUP(F:F,[1]!Table1[#Data],2,0),BY76)</f>
        <v>0.74</v>
      </c>
      <c r="CA76" s="87">
        <f>IFERROR(VLOOKUP(G:G,[1]!Table1[#Data],2,0),BZ76)</f>
        <v>0.74</v>
      </c>
    </row>
    <row r="77" spans="1:79" x14ac:dyDescent="0.3">
      <c r="A77" t="s">
        <v>85</v>
      </c>
      <c r="B77">
        <v>0.55000000000000004</v>
      </c>
      <c r="C77">
        <v>0.55000000000000004</v>
      </c>
      <c r="D77">
        <v>0.55000000000000004</v>
      </c>
      <c r="E77">
        <v>0.55000000000000004</v>
      </c>
      <c r="F77">
        <v>0.55000000000000004</v>
      </c>
      <c r="G77">
        <v>0.55000000000000004</v>
      </c>
      <c r="H77">
        <v>0.55000000000000004</v>
      </c>
      <c r="I77">
        <v>0.55000000000000004</v>
      </c>
      <c r="J77">
        <v>0.55000000000000004</v>
      </c>
      <c r="K77">
        <v>0.55000000000000004</v>
      </c>
      <c r="L77">
        <v>0.55000000000000004</v>
      </c>
      <c r="M77">
        <v>0.55000000000000004</v>
      </c>
      <c r="N77">
        <v>0.55000000000000004</v>
      </c>
      <c r="O77">
        <v>0.59</v>
      </c>
      <c r="P77">
        <v>0.59</v>
      </c>
      <c r="Q77">
        <v>0.59</v>
      </c>
      <c r="R77">
        <v>0.59</v>
      </c>
      <c r="S77">
        <v>0.59</v>
      </c>
      <c r="T77">
        <v>0.59</v>
      </c>
      <c r="U77">
        <v>0.59</v>
      </c>
      <c r="V77">
        <v>0.59</v>
      </c>
      <c r="W77">
        <v>0.59</v>
      </c>
      <c r="X77">
        <v>0.59</v>
      </c>
      <c r="Y77">
        <v>0.59</v>
      </c>
      <c r="Z77">
        <v>0.64</v>
      </c>
      <c r="AA77">
        <v>0.64</v>
      </c>
      <c r="AB77">
        <v>0.68</v>
      </c>
      <c r="AC77">
        <v>0.68</v>
      </c>
      <c r="AD77">
        <v>0.68</v>
      </c>
      <c r="AE77">
        <v>0.68</v>
      </c>
      <c r="AF77">
        <v>0.68</v>
      </c>
      <c r="AG77">
        <v>0.68</v>
      </c>
      <c r="AH77">
        <f t="shared" si="191"/>
        <v>0.68</v>
      </c>
      <c r="AI77">
        <f t="shared" si="144"/>
        <v>0.68</v>
      </c>
      <c r="AJ77">
        <f t="shared" si="167"/>
        <v>0.68</v>
      </c>
      <c r="AK77">
        <f t="shared" si="48"/>
        <v>0.68</v>
      </c>
      <c r="AL77">
        <f t="shared" si="188"/>
        <v>0.68</v>
      </c>
      <c r="AM77">
        <v>0.69</v>
      </c>
      <c r="AN77">
        <f t="shared" si="183"/>
        <v>0.69</v>
      </c>
      <c r="AO77">
        <f t="shared" ref="AO77:AO96" si="204">AN77</f>
        <v>0.69</v>
      </c>
      <c r="AP77">
        <f t="shared" si="136"/>
        <v>0.69</v>
      </c>
      <c r="AQ77">
        <f t="shared" si="192"/>
        <v>0.69</v>
      </c>
      <c r="AR77">
        <f t="shared" si="112"/>
        <v>0.69</v>
      </c>
      <c r="AS77">
        <f t="shared" si="152"/>
        <v>0.69</v>
      </c>
      <c r="AT77">
        <v>0.72</v>
      </c>
      <c r="AU77">
        <f t="shared" si="142"/>
        <v>0.72</v>
      </c>
      <c r="AV77">
        <f t="shared" si="168"/>
        <v>0.72</v>
      </c>
      <c r="AW77">
        <f t="shared" si="189"/>
        <v>0.72</v>
      </c>
      <c r="AX77">
        <v>0.74</v>
      </c>
      <c r="AY77">
        <f t="shared" ref="AY77:AY78" si="205">AX77</f>
        <v>0.74</v>
      </c>
      <c r="AZ77">
        <v>0.79</v>
      </c>
      <c r="BA77">
        <f t="shared" ref="BA77:BA78" si="206">AZ77</f>
        <v>0.79</v>
      </c>
      <c r="BB77">
        <f t="shared" si="78"/>
        <v>0.79</v>
      </c>
      <c r="BC77">
        <f t="shared" si="138"/>
        <v>0.79</v>
      </c>
      <c r="BD77">
        <f t="shared" si="148"/>
        <v>0.79</v>
      </c>
      <c r="BE77">
        <f t="shared" si="170"/>
        <v>0.79</v>
      </c>
      <c r="BF77">
        <f t="shared" si="171"/>
        <v>0.79</v>
      </c>
      <c r="BG77">
        <f t="shared" si="172"/>
        <v>0.79</v>
      </c>
      <c r="BH77">
        <f t="shared" si="173"/>
        <v>0.79</v>
      </c>
      <c r="BI77">
        <f t="shared" si="59"/>
        <v>0.79</v>
      </c>
      <c r="BJ77">
        <v>0.83</v>
      </c>
      <c r="BK77">
        <f t="shared" si="175"/>
        <v>0.83</v>
      </c>
      <c r="BL77">
        <f t="shared" si="176"/>
        <v>0.83</v>
      </c>
      <c r="BM77">
        <v>0.85</v>
      </c>
      <c r="BN77">
        <f t="shared" si="177"/>
        <v>0.85</v>
      </c>
      <c r="BO77">
        <f t="shared" si="178"/>
        <v>0.85</v>
      </c>
      <c r="BP77">
        <f t="shared" si="179"/>
        <v>0.85</v>
      </c>
      <c r="BQ77">
        <f t="shared" si="180"/>
        <v>0.85</v>
      </c>
      <c r="BR77">
        <f t="shared" si="181"/>
        <v>0.85</v>
      </c>
      <c r="BS77">
        <v>0.85</v>
      </c>
      <c r="BT77" s="87">
        <v>0.85</v>
      </c>
      <c r="BU77" s="87">
        <f>IFERROR(VLOOKUP(A:A,[1]!Table1[#Data],2,0),BT77)</f>
        <v>0.85</v>
      </c>
      <c r="BV77" s="87">
        <f>IFERROR(VLOOKUP(B:B,[1]!Table1[#Data],2,0),BU77)</f>
        <v>0.85</v>
      </c>
      <c r="BW77" s="87">
        <f>IFERROR(VLOOKUP(C:C,[1]!Table1[#Data],2,0),BV77)</f>
        <v>0.85</v>
      </c>
      <c r="BX77" s="87">
        <f>IFERROR(VLOOKUP(D:D,[1]!Table1[#Data],2,0),BW77)</f>
        <v>0.85</v>
      </c>
      <c r="BY77" s="87">
        <f>IFERROR(VLOOKUP(E:E,[1]!Table1[#Data],2,0),BX77)</f>
        <v>0.85</v>
      </c>
      <c r="BZ77" s="87">
        <f>IFERROR(VLOOKUP(F:F,[1]!Table1[#Data],2,0),BY77)</f>
        <v>0.85</v>
      </c>
      <c r="CA77" s="87">
        <f>IFERROR(VLOOKUP(G:G,[1]!Table1[#Data],2,0),BZ77)</f>
        <v>0.85</v>
      </c>
    </row>
    <row r="78" spans="1:79" x14ac:dyDescent="0.3">
      <c r="A78" t="s">
        <v>86</v>
      </c>
      <c r="B78">
        <v>0.49</v>
      </c>
      <c r="C78">
        <v>0.49</v>
      </c>
      <c r="D78">
        <v>0.49</v>
      </c>
      <c r="E78">
        <v>0.49</v>
      </c>
      <c r="F78">
        <v>0.49</v>
      </c>
      <c r="G78">
        <v>0.49</v>
      </c>
      <c r="H78">
        <v>0.49</v>
      </c>
      <c r="I78">
        <v>0.49</v>
      </c>
      <c r="J78">
        <v>0.49</v>
      </c>
      <c r="K78">
        <v>0.49</v>
      </c>
      <c r="L78">
        <v>0.49</v>
      </c>
      <c r="M78">
        <v>0.51</v>
      </c>
      <c r="N78">
        <v>0.51</v>
      </c>
      <c r="O78">
        <v>0.51</v>
      </c>
      <c r="P78">
        <v>0.51</v>
      </c>
      <c r="Q78">
        <v>0.51</v>
      </c>
      <c r="R78">
        <v>0.51</v>
      </c>
      <c r="S78">
        <v>0.51</v>
      </c>
      <c r="T78">
        <v>0.51</v>
      </c>
      <c r="U78">
        <v>0.51</v>
      </c>
      <c r="V78">
        <v>0.51</v>
      </c>
      <c r="W78">
        <v>0.51</v>
      </c>
      <c r="X78">
        <v>0.51</v>
      </c>
      <c r="Y78">
        <v>0.51</v>
      </c>
      <c r="Z78">
        <v>0.55000000000000004</v>
      </c>
      <c r="AA78">
        <v>0.55000000000000004</v>
      </c>
      <c r="AB78">
        <v>0.55000000000000004</v>
      </c>
      <c r="AC78">
        <v>0.55000000000000004</v>
      </c>
      <c r="AD78">
        <v>0.55000000000000004</v>
      </c>
      <c r="AE78">
        <v>0.55000000000000004</v>
      </c>
      <c r="AF78">
        <v>0.55000000000000004</v>
      </c>
      <c r="AG78">
        <v>0.55000000000000004</v>
      </c>
      <c r="AH78">
        <f t="shared" si="191"/>
        <v>0.55000000000000004</v>
      </c>
      <c r="AI78">
        <f t="shared" si="144"/>
        <v>0.55000000000000004</v>
      </c>
      <c r="AJ78">
        <f t="shared" si="167"/>
        <v>0.55000000000000004</v>
      </c>
      <c r="AK78">
        <f t="shared" si="48"/>
        <v>0.55000000000000004</v>
      </c>
      <c r="AL78">
        <v>0.59</v>
      </c>
      <c r="AM78">
        <f t="shared" ref="AM78:AM91" si="207">AL78</f>
        <v>0.59</v>
      </c>
      <c r="AN78">
        <f t="shared" si="183"/>
        <v>0.59</v>
      </c>
      <c r="AO78">
        <f t="shared" si="204"/>
        <v>0.59</v>
      </c>
      <c r="AP78">
        <f t="shared" si="136"/>
        <v>0.59</v>
      </c>
      <c r="AQ78">
        <f t="shared" si="192"/>
        <v>0.59</v>
      </c>
      <c r="AR78">
        <f t="shared" si="112"/>
        <v>0.59</v>
      </c>
      <c r="AS78">
        <f t="shared" si="152"/>
        <v>0.59</v>
      </c>
      <c r="AT78">
        <f t="shared" ref="AT78:AT106" si="208">AS78</f>
        <v>0.59</v>
      </c>
      <c r="AU78">
        <f t="shared" si="142"/>
        <v>0.59</v>
      </c>
      <c r="AV78">
        <f t="shared" si="168"/>
        <v>0.59</v>
      </c>
      <c r="AW78">
        <f t="shared" si="189"/>
        <v>0.59</v>
      </c>
      <c r="AX78">
        <v>0.62</v>
      </c>
      <c r="AY78">
        <f t="shared" si="205"/>
        <v>0.62</v>
      </c>
      <c r="AZ78">
        <f t="shared" ref="AZ78:AZ80" si="209">AY78</f>
        <v>0.62</v>
      </c>
      <c r="BA78">
        <f t="shared" si="206"/>
        <v>0.62</v>
      </c>
      <c r="BB78">
        <v>0.65</v>
      </c>
      <c r="BC78">
        <f t="shared" si="138"/>
        <v>0.65</v>
      </c>
      <c r="BD78">
        <f t="shared" si="148"/>
        <v>0.65</v>
      </c>
      <c r="BE78">
        <f t="shared" si="170"/>
        <v>0.65</v>
      </c>
      <c r="BF78">
        <f t="shared" si="171"/>
        <v>0.65</v>
      </c>
      <c r="BG78">
        <f t="shared" si="172"/>
        <v>0.65</v>
      </c>
      <c r="BH78">
        <f t="shared" si="173"/>
        <v>0.65</v>
      </c>
      <c r="BI78">
        <f t="shared" si="59"/>
        <v>0.65</v>
      </c>
      <c r="BJ78">
        <f t="shared" si="174"/>
        <v>0.65</v>
      </c>
      <c r="BK78">
        <f t="shared" si="175"/>
        <v>0.65</v>
      </c>
      <c r="BL78">
        <f t="shared" si="176"/>
        <v>0.65</v>
      </c>
      <c r="BM78">
        <f t="shared" si="187"/>
        <v>0.65</v>
      </c>
      <c r="BN78">
        <f t="shared" si="177"/>
        <v>0.65</v>
      </c>
      <c r="BO78">
        <f t="shared" si="178"/>
        <v>0.65</v>
      </c>
      <c r="BP78">
        <f t="shared" si="179"/>
        <v>0.65</v>
      </c>
      <c r="BQ78">
        <f t="shared" si="180"/>
        <v>0.65</v>
      </c>
      <c r="BR78">
        <f t="shared" si="181"/>
        <v>0.65</v>
      </c>
      <c r="BS78">
        <v>0.65</v>
      </c>
      <c r="BT78" s="87">
        <v>0.65</v>
      </c>
      <c r="BU78" s="87">
        <f>IFERROR(VLOOKUP(A:A,[1]!Table1[#Data],2,0),BT78)</f>
        <v>0.65</v>
      </c>
      <c r="BV78" s="87">
        <f>IFERROR(VLOOKUP(B:B,[1]!Table1[#Data],2,0),BU78)</f>
        <v>0.65</v>
      </c>
      <c r="BW78" s="87">
        <f>IFERROR(VLOOKUP(C:C,[1]!Table1[#Data],2,0),BV78)</f>
        <v>0.65</v>
      </c>
      <c r="BX78" s="87">
        <f>IFERROR(VLOOKUP(D:D,[1]!Table1[#Data],2,0),BW78)</f>
        <v>0.65</v>
      </c>
      <c r="BY78" s="87">
        <f>IFERROR(VLOOKUP(E:E,[1]!Table1[#Data],2,0),BX78)</f>
        <v>0.65</v>
      </c>
      <c r="BZ78" s="87">
        <f>IFERROR(VLOOKUP(F:F,[1]!Table1[#Data],2,0),BY78)</f>
        <v>0.65</v>
      </c>
      <c r="CA78" s="87">
        <f>IFERROR(VLOOKUP(G:G,[1]!Table1[#Data],2,0),BZ78)</f>
        <v>0.65</v>
      </c>
    </row>
    <row r="79" spans="1:79" x14ac:dyDescent="0.3">
      <c r="A79" t="s">
        <v>87</v>
      </c>
      <c r="B79">
        <v>0.49</v>
      </c>
      <c r="C79">
        <v>0.49</v>
      </c>
      <c r="D79">
        <v>0.49</v>
      </c>
      <c r="E79">
        <v>0.49</v>
      </c>
      <c r="F79">
        <v>0.49</v>
      </c>
      <c r="G79">
        <v>0.49</v>
      </c>
      <c r="H79">
        <v>0.49</v>
      </c>
      <c r="I79">
        <v>0.49</v>
      </c>
      <c r="J79">
        <v>0.49</v>
      </c>
      <c r="K79">
        <v>0.49</v>
      </c>
      <c r="L79">
        <v>0.49</v>
      </c>
      <c r="M79">
        <v>0.49</v>
      </c>
      <c r="N79">
        <v>0.49</v>
      </c>
      <c r="O79">
        <v>0.49</v>
      </c>
      <c r="P79">
        <v>0.49</v>
      </c>
      <c r="Q79">
        <v>0.49</v>
      </c>
      <c r="R79">
        <v>0.49</v>
      </c>
      <c r="S79">
        <v>0.49</v>
      </c>
      <c r="T79">
        <v>0.52</v>
      </c>
      <c r="U79">
        <v>0.52</v>
      </c>
      <c r="V79">
        <v>0.52</v>
      </c>
      <c r="W79">
        <v>0.52</v>
      </c>
      <c r="X79">
        <v>0.52</v>
      </c>
      <c r="Y79">
        <v>0.52</v>
      </c>
      <c r="Z79">
        <v>0.57999999999999996</v>
      </c>
      <c r="AA79">
        <v>0.57999999999999996</v>
      </c>
      <c r="AB79">
        <v>0.62</v>
      </c>
      <c r="AC79">
        <v>0.62</v>
      </c>
      <c r="AD79">
        <v>0.73</v>
      </c>
      <c r="AE79">
        <v>0.73</v>
      </c>
      <c r="AF79">
        <v>0.73</v>
      </c>
      <c r="AG79">
        <v>0.73</v>
      </c>
      <c r="AH79">
        <f t="shared" si="191"/>
        <v>0.73</v>
      </c>
      <c r="AI79">
        <f t="shared" si="144"/>
        <v>0.73</v>
      </c>
      <c r="AJ79">
        <f t="shared" si="167"/>
        <v>0.73</v>
      </c>
      <c r="AK79">
        <f t="shared" ref="AK79:AK84" si="210">AJ79</f>
        <v>0.73</v>
      </c>
      <c r="AL79">
        <f t="shared" ref="AL79:AL84" si="211">AK79</f>
        <v>0.73</v>
      </c>
      <c r="AM79">
        <f t="shared" si="207"/>
        <v>0.73</v>
      </c>
      <c r="AN79">
        <f t="shared" si="183"/>
        <v>0.73</v>
      </c>
      <c r="AO79">
        <f t="shared" si="204"/>
        <v>0.73</v>
      </c>
      <c r="AP79">
        <f t="shared" si="136"/>
        <v>0.73</v>
      </c>
      <c r="AQ79">
        <f t="shared" si="192"/>
        <v>0.73</v>
      </c>
      <c r="AR79">
        <f t="shared" si="112"/>
        <v>0.73</v>
      </c>
      <c r="AS79">
        <f t="shared" si="152"/>
        <v>0.73</v>
      </c>
      <c r="AT79">
        <f t="shared" si="208"/>
        <v>0.73</v>
      </c>
      <c r="AU79">
        <f t="shared" si="142"/>
        <v>0.73</v>
      </c>
      <c r="AV79">
        <f t="shared" si="168"/>
        <v>0.73</v>
      </c>
      <c r="AW79">
        <f t="shared" si="189"/>
        <v>0.73</v>
      </c>
      <c r="AX79">
        <f t="shared" ref="AX79:AX89" si="212">AW79</f>
        <v>0.73</v>
      </c>
      <c r="AY79">
        <v>0.76</v>
      </c>
      <c r="AZ79">
        <f t="shared" si="209"/>
        <v>0.76</v>
      </c>
      <c r="BA79">
        <v>0.78</v>
      </c>
      <c r="BB79">
        <f t="shared" ref="BB79" si="213">BA79</f>
        <v>0.78</v>
      </c>
      <c r="BC79">
        <f t="shared" si="138"/>
        <v>0.78</v>
      </c>
      <c r="BD79">
        <f t="shared" si="148"/>
        <v>0.78</v>
      </c>
      <c r="BE79">
        <f t="shared" si="170"/>
        <v>0.78</v>
      </c>
      <c r="BF79">
        <f t="shared" si="171"/>
        <v>0.78</v>
      </c>
      <c r="BG79">
        <f t="shared" si="172"/>
        <v>0.78</v>
      </c>
      <c r="BH79">
        <f t="shared" si="173"/>
        <v>0.78</v>
      </c>
      <c r="BI79">
        <f t="shared" si="59"/>
        <v>0.78</v>
      </c>
      <c r="BJ79">
        <f t="shared" si="174"/>
        <v>0.78</v>
      </c>
      <c r="BK79">
        <f t="shared" si="175"/>
        <v>0.78</v>
      </c>
      <c r="BL79">
        <f t="shared" si="176"/>
        <v>0.78</v>
      </c>
      <c r="BM79">
        <f t="shared" si="187"/>
        <v>0.78</v>
      </c>
      <c r="BN79">
        <v>0.82</v>
      </c>
      <c r="BO79">
        <f t="shared" si="178"/>
        <v>0.82</v>
      </c>
      <c r="BP79">
        <f t="shared" si="179"/>
        <v>0.82</v>
      </c>
      <c r="BQ79">
        <f t="shared" si="180"/>
        <v>0.82</v>
      </c>
      <c r="BR79">
        <f t="shared" si="181"/>
        <v>0.82</v>
      </c>
      <c r="BS79">
        <v>0.82</v>
      </c>
      <c r="BT79" s="87">
        <v>0.82</v>
      </c>
      <c r="BU79" s="87">
        <f>IFERROR(VLOOKUP(A:A,[1]!Table1[#Data],2,0),BT79)</f>
        <v>0.82</v>
      </c>
      <c r="BV79" s="87">
        <f>IFERROR(VLOOKUP(B:B,[1]!Table1[#Data],2,0),BU79)</f>
        <v>0.82</v>
      </c>
      <c r="BW79" s="87">
        <f>IFERROR(VLOOKUP(C:C,[1]!Table1[#Data],2,0),BV79)</f>
        <v>0.82</v>
      </c>
      <c r="BX79" s="87">
        <f>IFERROR(VLOOKUP(D:D,[1]!Table1[#Data],2,0),BW79)</f>
        <v>0.82</v>
      </c>
      <c r="BY79" s="87">
        <f>IFERROR(VLOOKUP(E:E,[1]!Table1[#Data],2,0),BX79)</f>
        <v>0.82</v>
      </c>
      <c r="BZ79" s="87">
        <f>IFERROR(VLOOKUP(F:F,[1]!Table1[#Data],2,0),BY79)</f>
        <v>0.82</v>
      </c>
      <c r="CA79" s="87">
        <f>IFERROR(VLOOKUP(G:G,[1]!Table1[#Data],2,0),BZ79)</f>
        <v>0.82</v>
      </c>
    </row>
    <row r="80" spans="1:79" x14ac:dyDescent="0.3">
      <c r="A80" t="s">
        <v>88</v>
      </c>
      <c r="B80">
        <v>0.93</v>
      </c>
      <c r="C80">
        <v>0.93</v>
      </c>
      <c r="D80">
        <v>0.93</v>
      </c>
      <c r="E80">
        <v>0.93</v>
      </c>
      <c r="F80">
        <v>0.93</v>
      </c>
      <c r="G80">
        <v>0.93</v>
      </c>
      <c r="H80">
        <v>0.93</v>
      </c>
      <c r="I80">
        <v>0.93</v>
      </c>
      <c r="J80">
        <v>0.93</v>
      </c>
      <c r="K80">
        <v>0.93</v>
      </c>
      <c r="L80">
        <v>0.93</v>
      </c>
      <c r="M80">
        <v>0.93</v>
      </c>
      <c r="N80">
        <v>0.93</v>
      </c>
      <c r="O80">
        <v>0.93</v>
      </c>
      <c r="P80">
        <v>0.93</v>
      </c>
      <c r="Q80">
        <v>1.07</v>
      </c>
      <c r="R80">
        <v>1.07</v>
      </c>
      <c r="S80">
        <v>1.07</v>
      </c>
      <c r="T80">
        <v>1.07</v>
      </c>
      <c r="U80">
        <v>1.07</v>
      </c>
      <c r="V80">
        <v>1.07</v>
      </c>
      <c r="W80">
        <v>1.07</v>
      </c>
      <c r="X80">
        <v>1.07</v>
      </c>
      <c r="Y80">
        <v>1.07</v>
      </c>
      <c r="Z80">
        <v>1.07</v>
      </c>
      <c r="AA80">
        <v>1.07</v>
      </c>
      <c r="AB80">
        <v>1.07</v>
      </c>
      <c r="AC80">
        <v>1.29</v>
      </c>
      <c r="AD80">
        <v>1.29</v>
      </c>
      <c r="AE80">
        <v>1.29</v>
      </c>
      <c r="AF80">
        <v>1.29</v>
      </c>
      <c r="AG80">
        <v>1.29</v>
      </c>
      <c r="AH80">
        <f t="shared" si="191"/>
        <v>1.29</v>
      </c>
      <c r="AI80">
        <f t="shared" si="144"/>
        <v>1.29</v>
      </c>
      <c r="AJ80">
        <f t="shared" si="167"/>
        <v>1.29</v>
      </c>
      <c r="AK80">
        <f t="shared" si="210"/>
        <v>1.29</v>
      </c>
      <c r="AL80">
        <f t="shared" si="211"/>
        <v>1.29</v>
      </c>
      <c r="AM80">
        <f t="shared" si="207"/>
        <v>1.29</v>
      </c>
      <c r="AN80">
        <f t="shared" si="183"/>
        <v>1.29</v>
      </c>
      <c r="AO80">
        <f t="shared" si="204"/>
        <v>1.29</v>
      </c>
      <c r="AP80">
        <f t="shared" si="136"/>
        <v>1.29</v>
      </c>
      <c r="AQ80">
        <f t="shared" si="192"/>
        <v>1.29</v>
      </c>
      <c r="AR80">
        <f t="shared" si="112"/>
        <v>1.29</v>
      </c>
      <c r="AS80">
        <f t="shared" si="152"/>
        <v>1.29</v>
      </c>
      <c r="AT80">
        <f t="shared" si="208"/>
        <v>1.29</v>
      </c>
      <c r="AU80">
        <f t="shared" si="142"/>
        <v>1.29</v>
      </c>
      <c r="AV80">
        <f t="shared" si="168"/>
        <v>1.29</v>
      </c>
      <c r="AW80">
        <f t="shared" si="189"/>
        <v>1.29</v>
      </c>
      <c r="AX80">
        <f t="shared" si="212"/>
        <v>1.29</v>
      </c>
      <c r="AY80">
        <f t="shared" ref="AY80:AY83" si="214">AX80</f>
        <v>1.29</v>
      </c>
      <c r="AZ80">
        <f t="shared" si="209"/>
        <v>1.29</v>
      </c>
      <c r="BA80">
        <f t="shared" ref="BA80:BA83" si="215">AZ80</f>
        <v>1.29</v>
      </c>
      <c r="BB80">
        <v>1.35</v>
      </c>
      <c r="BC80">
        <f t="shared" si="138"/>
        <v>1.35</v>
      </c>
      <c r="BD80">
        <f t="shared" si="148"/>
        <v>1.35</v>
      </c>
      <c r="BE80">
        <f t="shared" si="170"/>
        <v>1.35</v>
      </c>
      <c r="BF80">
        <f t="shared" si="171"/>
        <v>1.35</v>
      </c>
      <c r="BG80">
        <f t="shared" si="172"/>
        <v>1.35</v>
      </c>
      <c r="BH80">
        <f t="shared" si="173"/>
        <v>1.35</v>
      </c>
      <c r="BI80">
        <f t="shared" si="59"/>
        <v>1.35</v>
      </c>
      <c r="BJ80">
        <f t="shared" si="174"/>
        <v>1.35</v>
      </c>
      <c r="BK80">
        <f t="shared" si="175"/>
        <v>1.35</v>
      </c>
      <c r="BL80">
        <f t="shared" si="176"/>
        <v>1.35</v>
      </c>
      <c r="BM80">
        <f t="shared" si="187"/>
        <v>1.35</v>
      </c>
      <c r="BN80">
        <f t="shared" si="177"/>
        <v>1.35</v>
      </c>
      <c r="BO80">
        <f t="shared" si="178"/>
        <v>1.35</v>
      </c>
      <c r="BP80">
        <f t="shared" si="179"/>
        <v>1.35</v>
      </c>
      <c r="BQ80">
        <f t="shared" si="180"/>
        <v>1.35</v>
      </c>
      <c r="BR80">
        <f t="shared" si="181"/>
        <v>1.35</v>
      </c>
      <c r="BS80">
        <v>1.35</v>
      </c>
      <c r="BT80" s="87">
        <v>1.35</v>
      </c>
      <c r="BU80" s="87">
        <f>IFERROR(VLOOKUP(A:A,[1]!Table1[#Data],2,0),BT80)</f>
        <v>1.35</v>
      </c>
      <c r="BV80" s="87">
        <f>IFERROR(VLOOKUP(B:B,[1]!Table1[#Data],2,0),BU80)</f>
        <v>1.35</v>
      </c>
      <c r="BW80" s="87">
        <f>IFERROR(VLOOKUP(C:C,[1]!Table1[#Data],2,0),BV80)</f>
        <v>1.35</v>
      </c>
      <c r="BX80" s="87">
        <f>IFERROR(VLOOKUP(D:D,[1]!Table1[#Data],2,0),BW80)</f>
        <v>1.35</v>
      </c>
      <c r="BY80" s="87">
        <f>IFERROR(VLOOKUP(E:E,[1]!Table1[#Data],2,0),BX80)</f>
        <v>1.35</v>
      </c>
      <c r="BZ80" s="87">
        <f>IFERROR(VLOOKUP(F:F,[1]!Table1[#Data],2,0),BY80)</f>
        <v>1.35</v>
      </c>
      <c r="CA80" s="87">
        <f>IFERROR(VLOOKUP(G:G,[1]!Table1[#Data],2,0),BZ80)</f>
        <v>1.35</v>
      </c>
    </row>
    <row r="81" spans="1:79" x14ac:dyDescent="0.3">
      <c r="A81" t="s">
        <v>89</v>
      </c>
      <c r="B81">
        <v>0.55000000000000004</v>
      </c>
      <c r="C81">
        <v>0.55000000000000004</v>
      </c>
      <c r="D81">
        <v>0.55000000000000004</v>
      </c>
      <c r="E81">
        <v>0.55000000000000004</v>
      </c>
      <c r="F81">
        <v>0.55000000000000004</v>
      </c>
      <c r="G81">
        <v>0.55000000000000004</v>
      </c>
      <c r="H81">
        <v>0.55000000000000004</v>
      </c>
      <c r="I81">
        <v>0.55000000000000004</v>
      </c>
      <c r="J81">
        <v>0.55000000000000004</v>
      </c>
      <c r="K81">
        <v>0.55000000000000004</v>
      </c>
      <c r="L81">
        <v>0.59</v>
      </c>
      <c r="M81">
        <v>0.59</v>
      </c>
      <c r="N81">
        <v>0.59</v>
      </c>
      <c r="O81">
        <v>0.59</v>
      </c>
      <c r="P81">
        <v>0.59</v>
      </c>
      <c r="Q81">
        <v>0.59</v>
      </c>
      <c r="R81">
        <v>0.59</v>
      </c>
      <c r="S81">
        <v>0.59</v>
      </c>
      <c r="T81">
        <v>0.59</v>
      </c>
      <c r="U81">
        <v>0.59</v>
      </c>
      <c r="V81">
        <v>0.59</v>
      </c>
      <c r="W81">
        <v>0.59</v>
      </c>
      <c r="X81">
        <v>0.65</v>
      </c>
      <c r="Y81">
        <v>0.65</v>
      </c>
      <c r="Z81">
        <v>0.65</v>
      </c>
      <c r="AA81">
        <v>0.65</v>
      </c>
      <c r="AB81">
        <v>0.65</v>
      </c>
      <c r="AC81">
        <v>0.69</v>
      </c>
      <c r="AD81">
        <v>0.69</v>
      </c>
      <c r="AE81">
        <v>0.69</v>
      </c>
      <c r="AF81">
        <v>0.69</v>
      </c>
      <c r="AG81">
        <v>0.69</v>
      </c>
      <c r="AH81">
        <f t="shared" si="191"/>
        <v>0.69</v>
      </c>
      <c r="AI81">
        <f t="shared" si="144"/>
        <v>0.69</v>
      </c>
      <c r="AJ81">
        <f t="shared" si="167"/>
        <v>0.69</v>
      </c>
      <c r="AK81">
        <f t="shared" si="210"/>
        <v>0.69</v>
      </c>
      <c r="AL81">
        <f t="shared" si="211"/>
        <v>0.69</v>
      </c>
      <c r="AM81">
        <f t="shared" si="207"/>
        <v>0.69</v>
      </c>
      <c r="AN81">
        <f t="shared" si="183"/>
        <v>0.69</v>
      </c>
      <c r="AO81">
        <f t="shared" si="204"/>
        <v>0.69</v>
      </c>
      <c r="AP81">
        <f t="shared" si="136"/>
        <v>0.69</v>
      </c>
      <c r="AQ81">
        <f t="shared" si="192"/>
        <v>0.69</v>
      </c>
      <c r="AR81">
        <f t="shared" si="112"/>
        <v>0.69</v>
      </c>
      <c r="AS81">
        <f t="shared" si="152"/>
        <v>0.69</v>
      </c>
      <c r="AT81">
        <f t="shared" si="208"/>
        <v>0.69</v>
      </c>
      <c r="AU81">
        <v>0.72</v>
      </c>
      <c r="AV81">
        <f t="shared" si="168"/>
        <v>0.72</v>
      </c>
      <c r="AW81">
        <f t="shared" si="189"/>
        <v>0.72</v>
      </c>
      <c r="AX81">
        <f t="shared" si="212"/>
        <v>0.72</v>
      </c>
      <c r="AY81">
        <f t="shared" si="214"/>
        <v>0.72</v>
      </c>
      <c r="AZ81">
        <v>0.79</v>
      </c>
      <c r="BA81">
        <f t="shared" si="215"/>
        <v>0.79</v>
      </c>
      <c r="BB81">
        <f t="shared" ref="BB81:BB95" si="216">BA81</f>
        <v>0.79</v>
      </c>
      <c r="BC81">
        <f t="shared" si="138"/>
        <v>0.79</v>
      </c>
      <c r="BD81">
        <f t="shared" si="148"/>
        <v>0.79</v>
      </c>
      <c r="BE81">
        <f t="shared" si="170"/>
        <v>0.79</v>
      </c>
      <c r="BF81">
        <f t="shared" si="171"/>
        <v>0.79</v>
      </c>
      <c r="BG81">
        <f t="shared" si="172"/>
        <v>0.79</v>
      </c>
      <c r="BH81">
        <f t="shared" si="173"/>
        <v>0.79</v>
      </c>
      <c r="BI81">
        <f t="shared" si="59"/>
        <v>0.79</v>
      </c>
      <c r="BJ81">
        <f t="shared" si="174"/>
        <v>0.79</v>
      </c>
      <c r="BK81">
        <f t="shared" si="175"/>
        <v>0.79</v>
      </c>
      <c r="BL81">
        <f t="shared" si="176"/>
        <v>0.79</v>
      </c>
      <c r="BM81">
        <v>0.82</v>
      </c>
      <c r="BN81">
        <v>0.89</v>
      </c>
      <c r="BO81">
        <f t="shared" si="178"/>
        <v>0.89</v>
      </c>
      <c r="BP81">
        <f t="shared" si="179"/>
        <v>0.89</v>
      </c>
      <c r="BQ81">
        <f t="shared" si="180"/>
        <v>0.89</v>
      </c>
      <c r="BR81">
        <f t="shared" si="181"/>
        <v>0.89</v>
      </c>
      <c r="BS81">
        <v>0.89</v>
      </c>
      <c r="BT81" s="87">
        <v>0.89</v>
      </c>
      <c r="BU81" s="87">
        <f>IFERROR(VLOOKUP(A:A,[1]!Table1[#Data],2,0),BT81)</f>
        <v>0.89</v>
      </c>
      <c r="BV81" s="87">
        <f>IFERROR(VLOOKUP(B:B,[1]!Table1[#Data],2,0),BU81)</f>
        <v>0.89</v>
      </c>
      <c r="BW81" s="87">
        <f>IFERROR(VLOOKUP(C:C,[1]!Table1[#Data],2,0),BV81)</f>
        <v>0.89</v>
      </c>
      <c r="BX81" s="87">
        <f>IFERROR(VLOOKUP(D:D,[1]!Table1[#Data],2,0),BW81)</f>
        <v>0.89</v>
      </c>
      <c r="BY81" s="87">
        <f>IFERROR(VLOOKUP(E:E,[1]!Table1[#Data],2,0),BX81)</f>
        <v>0.89</v>
      </c>
      <c r="BZ81" s="87">
        <f>IFERROR(VLOOKUP(F:F,[1]!Table1[#Data],2,0),BY81)</f>
        <v>0.89</v>
      </c>
      <c r="CA81" s="87">
        <f>IFERROR(VLOOKUP(G:G,[1]!Table1[#Data],2,0),BZ81)</f>
        <v>0.89</v>
      </c>
    </row>
    <row r="82" spans="1:79" x14ac:dyDescent="0.3">
      <c r="A82" t="s">
        <v>90</v>
      </c>
      <c r="B82">
        <v>0.56999999999999995</v>
      </c>
      <c r="C82">
        <v>0.56999999999999995</v>
      </c>
      <c r="D82">
        <v>0.56999999999999995</v>
      </c>
      <c r="E82">
        <v>0.56999999999999995</v>
      </c>
      <c r="F82">
        <v>0.56999999999999995</v>
      </c>
      <c r="G82">
        <v>0.56999999999999995</v>
      </c>
      <c r="H82">
        <v>0.56999999999999995</v>
      </c>
      <c r="I82">
        <v>0.56999999999999995</v>
      </c>
      <c r="J82">
        <v>0.56999999999999995</v>
      </c>
      <c r="K82">
        <v>0.56999999999999995</v>
      </c>
      <c r="L82">
        <v>0.62</v>
      </c>
      <c r="M82">
        <v>0.62</v>
      </c>
      <c r="N82">
        <v>0.62</v>
      </c>
      <c r="O82">
        <v>0.62</v>
      </c>
      <c r="P82">
        <v>0.62</v>
      </c>
      <c r="Q82">
        <v>0.62</v>
      </c>
      <c r="R82">
        <v>0.62</v>
      </c>
      <c r="S82">
        <v>0.62</v>
      </c>
      <c r="T82">
        <v>0.62</v>
      </c>
      <c r="U82">
        <v>0.62</v>
      </c>
      <c r="V82">
        <v>0.62</v>
      </c>
      <c r="W82">
        <v>0.62</v>
      </c>
      <c r="X82">
        <v>0.62</v>
      </c>
      <c r="Y82">
        <v>0.62</v>
      </c>
      <c r="Z82">
        <v>0.62</v>
      </c>
      <c r="AA82">
        <v>0.62</v>
      </c>
      <c r="AB82">
        <v>0.62</v>
      </c>
      <c r="AC82">
        <v>0.62</v>
      </c>
      <c r="AD82">
        <v>0.62</v>
      </c>
      <c r="AE82">
        <v>0.62</v>
      </c>
      <c r="AF82">
        <v>0.62</v>
      </c>
      <c r="AG82">
        <v>0.62</v>
      </c>
      <c r="AH82">
        <f t="shared" si="191"/>
        <v>0.62</v>
      </c>
      <c r="AI82">
        <f t="shared" si="144"/>
        <v>0.62</v>
      </c>
      <c r="AJ82">
        <f t="shared" si="167"/>
        <v>0.62</v>
      </c>
      <c r="AK82">
        <f t="shared" si="210"/>
        <v>0.62</v>
      </c>
      <c r="AL82">
        <f t="shared" si="211"/>
        <v>0.62</v>
      </c>
      <c r="AM82">
        <f t="shared" si="207"/>
        <v>0.62</v>
      </c>
      <c r="AN82">
        <f t="shared" si="183"/>
        <v>0.62</v>
      </c>
      <c r="AO82">
        <f t="shared" si="204"/>
        <v>0.62</v>
      </c>
      <c r="AP82">
        <f t="shared" si="136"/>
        <v>0.62</v>
      </c>
      <c r="AQ82">
        <f t="shared" si="192"/>
        <v>0.62</v>
      </c>
      <c r="AR82">
        <f t="shared" si="112"/>
        <v>0.62</v>
      </c>
      <c r="AS82">
        <f t="shared" si="152"/>
        <v>0.62</v>
      </c>
      <c r="AT82">
        <f t="shared" si="208"/>
        <v>0.62</v>
      </c>
      <c r="AU82">
        <f t="shared" ref="AU82:AU85" si="217">AT82</f>
        <v>0.62</v>
      </c>
      <c r="AV82">
        <f t="shared" si="168"/>
        <v>0.62</v>
      </c>
      <c r="AW82">
        <f t="shared" si="189"/>
        <v>0.62</v>
      </c>
      <c r="AX82">
        <f t="shared" si="212"/>
        <v>0.62</v>
      </c>
      <c r="AY82">
        <f t="shared" si="214"/>
        <v>0.62</v>
      </c>
      <c r="AZ82">
        <f t="shared" ref="AZ82:AZ84" si="218">AY82</f>
        <v>0.62</v>
      </c>
      <c r="BA82">
        <f t="shared" si="215"/>
        <v>0.62</v>
      </c>
      <c r="BB82">
        <f t="shared" si="216"/>
        <v>0.62</v>
      </c>
      <c r="BC82">
        <f t="shared" si="138"/>
        <v>0.62</v>
      </c>
      <c r="BD82">
        <f t="shared" si="148"/>
        <v>0.62</v>
      </c>
      <c r="BE82">
        <f t="shared" si="170"/>
        <v>0.62</v>
      </c>
      <c r="BF82">
        <f t="shared" si="171"/>
        <v>0.62</v>
      </c>
      <c r="BG82">
        <f t="shared" si="172"/>
        <v>0.62</v>
      </c>
      <c r="BH82">
        <f t="shared" si="173"/>
        <v>0.62</v>
      </c>
      <c r="BI82">
        <f t="shared" si="59"/>
        <v>0.62</v>
      </c>
      <c r="BJ82">
        <f t="shared" si="174"/>
        <v>0.62</v>
      </c>
      <c r="BK82">
        <f t="shared" si="175"/>
        <v>0.62</v>
      </c>
      <c r="BL82">
        <f t="shared" si="176"/>
        <v>0.62</v>
      </c>
      <c r="BM82">
        <f t="shared" si="187"/>
        <v>0.62</v>
      </c>
      <c r="BN82">
        <f t="shared" si="177"/>
        <v>0.62</v>
      </c>
      <c r="BO82">
        <f t="shared" si="178"/>
        <v>0.62</v>
      </c>
      <c r="BP82">
        <f t="shared" si="179"/>
        <v>0.62</v>
      </c>
      <c r="BQ82">
        <f t="shared" si="180"/>
        <v>0.62</v>
      </c>
      <c r="BR82">
        <f t="shared" si="181"/>
        <v>0.62</v>
      </c>
      <c r="BS82">
        <f t="shared" ref="BS82:BS83" si="219">BR82</f>
        <v>0.62</v>
      </c>
      <c r="BT82" s="87">
        <v>0.62</v>
      </c>
      <c r="BU82" s="87">
        <f>IFERROR(VLOOKUP(A:A,[1]!Table1[#Data],2,0),BT82)</f>
        <v>0.62</v>
      </c>
      <c r="BV82" s="87">
        <f>IFERROR(VLOOKUP(B:B,[1]!Table1[#Data],2,0),BU82)</f>
        <v>0.62</v>
      </c>
      <c r="BW82" s="87">
        <f>IFERROR(VLOOKUP(C:C,[1]!Table1[#Data],2,0),BV82)</f>
        <v>0.62</v>
      </c>
      <c r="BX82" s="87">
        <f>IFERROR(VLOOKUP(D:D,[1]!Table1[#Data],2,0),BW82)</f>
        <v>0.62</v>
      </c>
      <c r="BY82" s="87">
        <f>IFERROR(VLOOKUP(E:E,[1]!Table1[#Data],2,0),BX82)</f>
        <v>0.62</v>
      </c>
      <c r="BZ82" s="87">
        <f>IFERROR(VLOOKUP(F:F,[1]!Table1[#Data],2,0),BY82)</f>
        <v>0.62</v>
      </c>
      <c r="CA82" s="87">
        <f>IFERROR(VLOOKUP(G:G,[1]!Table1[#Data],2,0),BZ82)</f>
        <v>0.62</v>
      </c>
    </row>
    <row r="83" spans="1:79" x14ac:dyDescent="0.3">
      <c r="A83" t="s">
        <v>91</v>
      </c>
      <c r="B83">
        <v>0.49</v>
      </c>
      <c r="C83">
        <v>0.49</v>
      </c>
      <c r="D83">
        <v>0.52</v>
      </c>
      <c r="E83">
        <v>0.52</v>
      </c>
      <c r="F83">
        <v>0.52</v>
      </c>
      <c r="G83">
        <v>0.52</v>
      </c>
      <c r="H83">
        <v>0.52</v>
      </c>
      <c r="I83">
        <v>0.52</v>
      </c>
      <c r="J83">
        <v>0.52</v>
      </c>
      <c r="K83">
        <v>0.52</v>
      </c>
      <c r="L83">
        <v>0.52</v>
      </c>
      <c r="M83">
        <v>0.52</v>
      </c>
      <c r="N83">
        <v>0.52</v>
      </c>
      <c r="O83">
        <v>0.52</v>
      </c>
      <c r="P83">
        <v>0.52</v>
      </c>
      <c r="Q83">
        <v>0.52</v>
      </c>
      <c r="R83">
        <v>0.52</v>
      </c>
      <c r="S83">
        <v>0.52</v>
      </c>
      <c r="T83">
        <v>0.52</v>
      </c>
      <c r="U83">
        <v>0.52</v>
      </c>
      <c r="V83">
        <v>0.52</v>
      </c>
      <c r="W83">
        <v>0.52</v>
      </c>
      <c r="X83">
        <v>0.52</v>
      </c>
      <c r="Y83">
        <v>0.52</v>
      </c>
      <c r="Z83">
        <v>0.52</v>
      </c>
      <c r="AA83">
        <v>0.52</v>
      </c>
      <c r="AB83">
        <v>0.52</v>
      </c>
      <c r="AC83">
        <v>0.52</v>
      </c>
      <c r="AD83">
        <v>0.52</v>
      </c>
      <c r="AE83">
        <v>0.52</v>
      </c>
      <c r="AF83">
        <v>0.52</v>
      </c>
      <c r="AG83">
        <v>0.52</v>
      </c>
      <c r="AH83">
        <f t="shared" si="191"/>
        <v>0.52</v>
      </c>
      <c r="AI83">
        <f t="shared" si="144"/>
        <v>0.52</v>
      </c>
      <c r="AJ83">
        <f t="shared" si="167"/>
        <v>0.52</v>
      </c>
      <c r="AK83">
        <f t="shared" si="210"/>
        <v>0.52</v>
      </c>
      <c r="AL83">
        <f t="shared" si="211"/>
        <v>0.52</v>
      </c>
      <c r="AM83">
        <f t="shared" si="207"/>
        <v>0.52</v>
      </c>
      <c r="AN83">
        <f t="shared" si="183"/>
        <v>0.52</v>
      </c>
      <c r="AO83">
        <f t="shared" si="204"/>
        <v>0.52</v>
      </c>
      <c r="AP83">
        <f t="shared" si="136"/>
        <v>0.52</v>
      </c>
      <c r="AQ83">
        <f t="shared" si="192"/>
        <v>0.52</v>
      </c>
      <c r="AR83">
        <f t="shared" si="112"/>
        <v>0.52</v>
      </c>
      <c r="AS83">
        <f t="shared" si="152"/>
        <v>0.52</v>
      </c>
      <c r="AT83">
        <f t="shared" si="208"/>
        <v>0.52</v>
      </c>
      <c r="AU83">
        <f t="shared" si="217"/>
        <v>0.52</v>
      </c>
      <c r="AV83">
        <f t="shared" si="168"/>
        <v>0.52</v>
      </c>
      <c r="AW83">
        <f t="shared" si="189"/>
        <v>0.52</v>
      </c>
      <c r="AX83">
        <f t="shared" si="212"/>
        <v>0.52</v>
      </c>
      <c r="AY83">
        <f t="shared" si="214"/>
        <v>0.52</v>
      </c>
      <c r="AZ83">
        <f t="shared" si="218"/>
        <v>0.52</v>
      </c>
      <c r="BA83">
        <f t="shared" si="215"/>
        <v>0.52</v>
      </c>
      <c r="BB83">
        <f t="shared" si="216"/>
        <v>0.52</v>
      </c>
      <c r="BC83">
        <f t="shared" si="138"/>
        <v>0.52</v>
      </c>
      <c r="BD83">
        <f t="shared" si="148"/>
        <v>0.52</v>
      </c>
      <c r="BE83">
        <f t="shared" si="170"/>
        <v>0.52</v>
      </c>
      <c r="BF83">
        <f t="shared" si="171"/>
        <v>0.52</v>
      </c>
      <c r="BG83">
        <f t="shared" si="172"/>
        <v>0.52</v>
      </c>
      <c r="BH83">
        <f t="shared" si="173"/>
        <v>0.52</v>
      </c>
      <c r="BI83">
        <f t="shared" si="59"/>
        <v>0.52</v>
      </c>
      <c r="BJ83">
        <f t="shared" si="174"/>
        <v>0.52</v>
      </c>
      <c r="BK83">
        <f t="shared" si="175"/>
        <v>0.52</v>
      </c>
      <c r="BL83">
        <f t="shared" si="176"/>
        <v>0.52</v>
      </c>
      <c r="BM83">
        <f t="shared" si="187"/>
        <v>0.52</v>
      </c>
      <c r="BN83">
        <f t="shared" si="177"/>
        <v>0.52</v>
      </c>
      <c r="BO83">
        <f t="shared" si="178"/>
        <v>0.52</v>
      </c>
      <c r="BP83">
        <f t="shared" si="179"/>
        <v>0.52</v>
      </c>
      <c r="BQ83">
        <f t="shared" si="180"/>
        <v>0.52</v>
      </c>
      <c r="BR83">
        <f t="shared" si="181"/>
        <v>0.52</v>
      </c>
      <c r="BS83">
        <f t="shared" si="219"/>
        <v>0.52</v>
      </c>
      <c r="BT83" s="87">
        <v>0.52</v>
      </c>
      <c r="BU83" s="87">
        <f>IFERROR(VLOOKUP(A:A,[1]!Table1[#Data],2,0),BT83)</f>
        <v>0.52</v>
      </c>
      <c r="BV83" s="87">
        <f>IFERROR(VLOOKUP(B:B,[1]!Table1[#Data],2,0),BU83)</f>
        <v>0.52</v>
      </c>
      <c r="BW83" s="87">
        <f>IFERROR(VLOOKUP(C:C,[1]!Table1[#Data],2,0),BV83)</f>
        <v>0.52</v>
      </c>
      <c r="BX83" s="87">
        <f>IFERROR(VLOOKUP(D:D,[1]!Table1[#Data],2,0),BW83)</f>
        <v>0.52</v>
      </c>
      <c r="BY83" s="87">
        <f>IFERROR(VLOOKUP(E:E,[1]!Table1[#Data],2,0),BX83)</f>
        <v>0.52</v>
      </c>
      <c r="BZ83" s="87">
        <f>IFERROR(VLOOKUP(F:F,[1]!Table1[#Data],2,0),BY83)</f>
        <v>0.52</v>
      </c>
      <c r="CA83" s="87">
        <f>IFERROR(VLOOKUP(G:G,[1]!Table1[#Data],2,0),BZ83)</f>
        <v>0.52</v>
      </c>
    </row>
    <row r="84" spans="1:79" x14ac:dyDescent="0.3">
      <c r="A84" t="s">
        <v>92</v>
      </c>
      <c r="B84">
        <v>0.61</v>
      </c>
      <c r="C84">
        <v>0.61</v>
      </c>
      <c r="D84">
        <v>0.61</v>
      </c>
      <c r="E84">
        <v>0.61</v>
      </c>
      <c r="F84">
        <v>0.61</v>
      </c>
      <c r="G84">
        <v>0.61</v>
      </c>
      <c r="H84">
        <v>0.61</v>
      </c>
      <c r="I84">
        <v>0.61</v>
      </c>
      <c r="J84">
        <v>0.61</v>
      </c>
      <c r="K84">
        <v>0.61</v>
      </c>
      <c r="L84">
        <v>0.61</v>
      </c>
      <c r="M84">
        <v>0.61</v>
      </c>
      <c r="N84">
        <v>0.61</v>
      </c>
      <c r="O84">
        <v>0.61</v>
      </c>
      <c r="P84">
        <v>0.61</v>
      </c>
      <c r="Q84">
        <v>0.61</v>
      </c>
      <c r="R84">
        <v>0.61</v>
      </c>
      <c r="S84">
        <v>0.61</v>
      </c>
      <c r="T84">
        <v>0.61</v>
      </c>
      <c r="U84">
        <v>0.61</v>
      </c>
      <c r="V84">
        <v>0.61</v>
      </c>
      <c r="W84">
        <v>0.61</v>
      </c>
      <c r="X84">
        <v>0.61</v>
      </c>
      <c r="Y84">
        <v>0.61</v>
      </c>
      <c r="Z84">
        <v>0.61</v>
      </c>
      <c r="AA84">
        <v>0.61</v>
      </c>
      <c r="AB84">
        <v>0.61</v>
      </c>
      <c r="AC84">
        <v>0.61</v>
      </c>
      <c r="AD84">
        <v>0.61</v>
      </c>
      <c r="AE84">
        <v>0.65</v>
      </c>
      <c r="AF84">
        <v>0.67</v>
      </c>
      <c r="AG84">
        <v>0.67</v>
      </c>
      <c r="AH84">
        <f t="shared" si="191"/>
        <v>0.67</v>
      </c>
      <c r="AI84">
        <f t="shared" si="144"/>
        <v>0.67</v>
      </c>
      <c r="AJ84">
        <f t="shared" si="167"/>
        <v>0.67</v>
      </c>
      <c r="AK84">
        <f t="shared" si="210"/>
        <v>0.67</v>
      </c>
      <c r="AL84">
        <f t="shared" si="211"/>
        <v>0.67</v>
      </c>
      <c r="AM84">
        <f t="shared" si="207"/>
        <v>0.67</v>
      </c>
      <c r="AN84">
        <f t="shared" si="183"/>
        <v>0.67</v>
      </c>
      <c r="AO84">
        <f t="shared" si="204"/>
        <v>0.67</v>
      </c>
      <c r="AP84">
        <f t="shared" si="136"/>
        <v>0.67</v>
      </c>
      <c r="AQ84">
        <f t="shared" si="192"/>
        <v>0.67</v>
      </c>
      <c r="AR84">
        <v>0.72</v>
      </c>
      <c r="AS84">
        <f t="shared" si="152"/>
        <v>0.72</v>
      </c>
      <c r="AT84">
        <f t="shared" si="208"/>
        <v>0.72</v>
      </c>
      <c r="AU84">
        <f t="shared" si="217"/>
        <v>0.72</v>
      </c>
      <c r="AV84">
        <f t="shared" si="168"/>
        <v>0.72</v>
      </c>
      <c r="AW84">
        <f t="shared" si="189"/>
        <v>0.72</v>
      </c>
      <c r="AX84">
        <f t="shared" si="212"/>
        <v>0.72</v>
      </c>
      <c r="AY84">
        <v>0.74</v>
      </c>
      <c r="AZ84">
        <f t="shared" si="218"/>
        <v>0.74</v>
      </c>
      <c r="BA84">
        <v>0.76</v>
      </c>
      <c r="BB84">
        <f t="shared" si="216"/>
        <v>0.76</v>
      </c>
      <c r="BC84">
        <f t="shared" si="138"/>
        <v>0.76</v>
      </c>
      <c r="BD84">
        <f t="shared" si="148"/>
        <v>0.76</v>
      </c>
      <c r="BE84">
        <f t="shared" si="170"/>
        <v>0.76</v>
      </c>
      <c r="BF84">
        <f t="shared" si="171"/>
        <v>0.76</v>
      </c>
      <c r="BG84">
        <f t="shared" si="172"/>
        <v>0.76</v>
      </c>
      <c r="BH84">
        <f t="shared" si="173"/>
        <v>0.76</v>
      </c>
      <c r="BI84">
        <f t="shared" ref="BI84:BI115" si="220">BH84</f>
        <v>0.76</v>
      </c>
      <c r="BJ84">
        <v>0.77</v>
      </c>
      <c r="BK84">
        <f t="shared" si="175"/>
        <v>0.77</v>
      </c>
      <c r="BL84">
        <f t="shared" si="176"/>
        <v>0.77</v>
      </c>
      <c r="BM84">
        <f t="shared" si="187"/>
        <v>0.77</v>
      </c>
      <c r="BN84">
        <f t="shared" si="177"/>
        <v>0.77</v>
      </c>
      <c r="BO84">
        <f t="shared" si="178"/>
        <v>0.77</v>
      </c>
      <c r="BP84">
        <f t="shared" si="179"/>
        <v>0.77</v>
      </c>
      <c r="BQ84">
        <f t="shared" si="180"/>
        <v>0.77</v>
      </c>
      <c r="BR84">
        <f t="shared" si="181"/>
        <v>0.77</v>
      </c>
      <c r="BS84">
        <v>0.78</v>
      </c>
      <c r="BT84" s="87">
        <v>0.78</v>
      </c>
      <c r="BU84" s="87">
        <f>IFERROR(VLOOKUP(A:A,[1]!Table1[#Data],2,0),BT84)</f>
        <v>0.78</v>
      </c>
      <c r="BV84" s="87">
        <f>IFERROR(VLOOKUP(B:B,[1]!Table1[#Data],2,0),BU84)</f>
        <v>0.78</v>
      </c>
      <c r="BW84" s="87">
        <f>IFERROR(VLOOKUP(C:C,[1]!Table1[#Data],2,0),BV84)</f>
        <v>0.78</v>
      </c>
      <c r="BX84" s="87">
        <f>IFERROR(VLOOKUP(D:D,[1]!Table1[#Data],2,0),BW84)</f>
        <v>0.78</v>
      </c>
      <c r="BY84" s="87">
        <f>IFERROR(VLOOKUP(E:E,[1]!Table1[#Data],2,0),BX84)</f>
        <v>0.78</v>
      </c>
      <c r="BZ84" s="87">
        <f>IFERROR(VLOOKUP(F:F,[1]!Table1[#Data],2,0),BY84)</f>
        <v>0.78</v>
      </c>
      <c r="CA84" s="87">
        <f>IFERROR(VLOOKUP(G:G,[1]!Table1[#Data],2,0),BZ84)</f>
        <v>0.78</v>
      </c>
    </row>
    <row r="85" spans="1:79" x14ac:dyDescent="0.3">
      <c r="A85" t="s">
        <v>93</v>
      </c>
      <c r="B85">
        <v>0.51</v>
      </c>
      <c r="C85">
        <v>0.51</v>
      </c>
      <c r="D85">
        <v>0.51</v>
      </c>
      <c r="E85">
        <v>0.51</v>
      </c>
      <c r="F85">
        <v>0.51</v>
      </c>
      <c r="G85">
        <v>0.51</v>
      </c>
      <c r="H85">
        <v>0.51</v>
      </c>
      <c r="I85">
        <v>0.51</v>
      </c>
      <c r="J85">
        <v>0.51</v>
      </c>
      <c r="K85">
        <v>0.51</v>
      </c>
      <c r="L85">
        <v>0.51</v>
      </c>
      <c r="M85">
        <v>0.51</v>
      </c>
      <c r="N85">
        <v>0.56000000000000005</v>
      </c>
      <c r="O85">
        <v>0.56000000000000005</v>
      </c>
      <c r="P85">
        <v>0.56000000000000005</v>
      </c>
      <c r="Q85">
        <v>0.56000000000000005</v>
      </c>
      <c r="R85">
        <v>0.56000000000000005</v>
      </c>
      <c r="S85">
        <v>0.56000000000000005</v>
      </c>
      <c r="T85">
        <v>0.56000000000000005</v>
      </c>
      <c r="U85">
        <v>0.56000000000000005</v>
      </c>
      <c r="V85">
        <v>0.56000000000000005</v>
      </c>
      <c r="W85">
        <v>0.56000000000000005</v>
      </c>
      <c r="X85">
        <v>0.56000000000000005</v>
      </c>
      <c r="Y85">
        <v>0.56000000000000005</v>
      </c>
      <c r="Z85">
        <v>0.59</v>
      </c>
      <c r="AA85">
        <v>0.59</v>
      </c>
      <c r="AB85">
        <v>0.59</v>
      </c>
      <c r="AC85">
        <v>0.59</v>
      </c>
      <c r="AD85">
        <v>0.59</v>
      </c>
      <c r="AE85">
        <v>0.59</v>
      </c>
      <c r="AF85">
        <v>0.59</v>
      </c>
      <c r="AG85">
        <v>0.59</v>
      </c>
      <c r="AH85">
        <f t="shared" si="191"/>
        <v>0.59</v>
      </c>
      <c r="AI85">
        <f t="shared" si="144"/>
        <v>0.59</v>
      </c>
      <c r="AJ85">
        <f t="shared" si="167"/>
        <v>0.59</v>
      </c>
      <c r="AK85">
        <v>0.63</v>
      </c>
      <c r="AL85">
        <v>0.63</v>
      </c>
      <c r="AM85">
        <f t="shared" si="207"/>
        <v>0.63</v>
      </c>
      <c r="AN85">
        <f t="shared" si="183"/>
        <v>0.63</v>
      </c>
      <c r="AO85">
        <f t="shared" si="204"/>
        <v>0.63</v>
      </c>
      <c r="AP85">
        <f t="shared" si="136"/>
        <v>0.63</v>
      </c>
      <c r="AQ85">
        <f t="shared" si="192"/>
        <v>0.63</v>
      </c>
      <c r="AR85">
        <f t="shared" ref="AR85:AR109" si="221">AQ85</f>
        <v>0.63</v>
      </c>
      <c r="AS85">
        <f t="shared" si="152"/>
        <v>0.63</v>
      </c>
      <c r="AT85">
        <f t="shared" si="208"/>
        <v>0.63</v>
      </c>
      <c r="AU85">
        <f t="shared" si="217"/>
        <v>0.63</v>
      </c>
      <c r="AV85">
        <v>0.65</v>
      </c>
      <c r="AW85">
        <v>0.68</v>
      </c>
      <c r="AX85">
        <f t="shared" si="212"/>
        <v>0.68</v>
      </c>
      <c r="AY85">
        <f t="shared" ref="AY85:AY86" si="222">AX85</f>
        <v>0.68</v>
      </c>
      <c r="AZ85">
        <v>0.74</v>
      </c>
      <c r="BA85">
        <f t="shared" ref="BA85:BA89" si="223">AZ85</f>
        <v>0.74</v>
      </c>
      <c r="BB85">
        <f t="shared" si="216"/>
        <v>0.74</v>
      </c>
      <c r="BC85">
        <f t="shared" si="138"/>
        <v>0.74</v>
      </c>
      <c r="BD85">
        <f t="shared" si="148"/>
        <v>0.74</v>
      </c>
      <c r="BE85">
        <f t="shared" si="170"/>
        <v>0.74</v>
      </c>
      <c r="BF85">
        <f t="shared" si="171"/>
        <v>0.74</v>
      </c>
      <c r="BG85">
        <f t="shared" si="172"/>
        <v>0.74</v>
      </c>
      <c r="BH85">
        <f t="shared" si="173"/>
        <v>0.74</v>
      </c>
      <c r="BI85">
        <f t="shared" si="220"/>
        <v>0.74</v>
      </c>
      <c r="BJ85">
        <f t="shared" si="174"/>
        <v>0.74</v>
      </c>
      <c r="BK85">
        <f t="shared" si="175"/>
        <v>0.74</v>
      </c>
      <c r="BL85">
        <f t="shared" si="176"/>
        <v>0.74</v>
      </c>
      <c r="BM85">
        <f t="shared" si="187"/>
        <v>0.74</v>
      </c>
      <c r="BN85">
        <f t="shared" si="177"/>
        <v>0.74</v>
      </c>
      <c r="BO85">
        <f t="shared" si="178"/>
        <v>0.74</v>
      </c>
      <c r="BP85">
        <f t="shared" si="179"/>
        <v>0.74</v>
      </c>
      <c r="BQ85">
        <f t="shared" si="180"/>
        <v>0.74</v>
      </c>
      <c r="BR85">
        <f t="shared" si="181"/>
        <v>0.74</v>
      </c>
      <c r="BS85">
        <v>0.74</v>
      </c>
      <c r="BT85" s="87">
        <v>0.74</v>
      </c>
      <c r="BU85" s="87">
        <f>IFERROR(VLOOKUP(A:A,[1]!Table1[#Data],2,0),BT85)</f>
        <v>0.74</v>
      </c>
      <c r="BV85" s="87">
        <f>IFERROR(VLOOKUP(B:B,[1]!Table1[#Data],2,0),BU85)</f>
        <v>0.74</v>
      </c>
      <c r="BW85" s="87">
        <f>IFERROR(VLOOKUP(C:C,[1]!Table1[#Data],2,0),BV85)</f>
        <v>0.74</v>
      </c>
      <c r="BX85" s="87">
        <f>IFERROR(VLOOKUP(D:D,[1]!Table1[#Data],2,0),BW85)</f>
        <v>0.74</v>
      </c>
      <c r="BY85" s="87">
        <f>IFERROR(VLOOKUP(E:E,[1]!Table1[#Data],2,0),BX85)</f>
        <v>0.74</v>
      </c>
      <c r="BZ85" s="87">
        <f>IFERROR(VLOOKUP(F:F,[1]!Table1[#Data],2,0),BY85)</f>
        <v>0.74</v>
      </c>
      <c r="CA85" s="87">
        <f>IFERROR(VLOOKUP(G:G,[1]!Table1[#Data],2,0),BZ85)</f>
        <v>0.74</v>
      </c>
    </row>
    <row r="86" spans="1:79" x14ac:dyDescent="0.3">
      <c r="A86" t="s">
        <v>94</v>
      </c>
      <c r="B86">
        <v>0.55000000000000004</v>
      </c>
      <c r="C86">
        <v>0.55000000000000004</v>
      </c>
      <c r="D86">
        <v>0.55000000000000004</v>
      </c>
      <c r="E86">
        <v>0.55000000000000004</v>
      </c>
      <c r="F86">
        <v>0.55000000000000004</v>
      </c>
      <c r="G86">
        <v>0.55000000000000004</v>
      </c>
      <c r="H86">
        <v>0.55000000000000004</v>
      </c>
      <c r="I86">
        <v>0.55000000000000004</v>
      </c>
      <c r="J86">
        <v>0.55000000000000004</v>
      </c>
      <c r="K86">
        <v>0.55000000000000004</v>
      </c>
      <c r="L86">
        <v>0.59</v>
      </c>
      <c r="M86">
        <v>0.59</v>
      </c>
      <c r="N86">
        <v>0.59</v>
      </c>
      <c r="O86">
        <v>0.59</v>
      </c>
      <c r="P86">
        <v>0.59</v>
      </c>
      <c r="Q86">
        <v>0.59</v>
      </c>
      <c r="R86">
        <v>0.59</v>
      </c>
      <c r="S86">
        <v>0.59</v>
      </c>
      <c r="T86">
        <v>0.59</v>
      </c>
      <c r="U86">
        <v>0.59</v>
      </c>
      <c r="V86">
        <v>0.59</v>
      </c>
      <c r="W86">
        <v>0.59</v>
      </c>
      <c r="X86">
        <v>0.65</v>
      </c>
      <c r="Y86">
        <v>0.65</v>
      </c>
      <c r="Z86">
        <v>0.65</v>
      </c>
      <c r="AA86">
        <v>0.65</v>
      </c>
      <c r="AB86">
        <v>0.65</v>
      </c>
      <c r="AC86">
        <v>0.69</v>
      </c>
      <c r="AD86">
        <v>0.69</v>
      </c>
      <c r="AE86">
        <v>0.69</v>
      </c>
      <c r="AF86">
        <v>0.69</v>
      </c>
      <c r="AG86">
        <v>0.69</v>
      </c>
      <c r="AH86">
        <f t="shared" si="191"/>
        <v>0.69</v>
      </c>
      <c r="AI86">
        <f t="shared" si="144"/>
        <v>0.69</v>
      </c>
      <c r="AJ86">
        <f t="shared" si="167"/>
        <v>0.69</v>
      </c>
      <c r="AK86">
        <f t="shared" ref="AK86:AK92" si="224">AJ86</f>
        <v>0.69</v>
      </c>
      <c r="AL86">
        <f t="shared" ref="AL86:AL89" si="225">AK86</f>
        <v>0.69</v>
      </c>
      <c r="AM86">
        <f t="shared" si="207"/>
        <v>0.69</v>
      </c>
      <c r="AN86">
        <f t="shared" si="183"/>
        <v>0.69</v>
      </c>
      <c r="AO86">
        <f t="shared" si="204"/>
        <v>0.69</v>
      </c>
      <c r="AP86">
        <f t="shared" si="136"/>
        <v>0.69</v>
      </c>
      <c r="AQ86">
        <f t="shared" si="192"/>
        <v>0.69</v>
      </c>
      <c r="AR86">
        <f t="shared" si="221"/>
        <v>0.69</v>
      </c>
      <c r="AS86">
        <f t="shared" si="152"/>
        <v>0.69</v>
      </c>
      <c r="AT86">
        <f t="shared" si="208"/>
        <v>0.69</v>
      </c>
      <c r="AU86">
        <v>0.72</v>
      </c>
      <c r="AV86">
        <f t="shared" ref="AV86:AV91" si="226">AU86</f>
        <v>0.72</v>
      </c>
      <c r="AW86">
        <f t="shared" ref="AW86:AW115" si="227">AV86</f>
        <v>0.72</v>
      </c>
      <c r="AX86">
        <f t="shared" si="212"/>
        <v>0.72</v>
      </c>
      <c r="AY86">
        <f t="shared" si="222"/>
        <v>0.72</v>
      </c>
      <c r="AZ86">
        <v>0.79</v>
      </c>
      <c r="BA86">
        <f t="shared" si="223"/>
        <v>0.79</v>
      </c>
      <c r="BB86">
        <f t="shared" si="216"/>
        <v>0.79</v>
      </c>
      <c r="BC86">
        <f t="shared" si="138"/>
        <v>0.79</v>
      </c>
      <c r="BD86">
        <f t="shared" si="148"/>
        <v>0.79</v>
      </c>
      <c r="BE86">
        <f t="shared" si="170"/>
        <v>0.79</v>
      </c>
      <c r="BF86">
        <f t="shared" si="171"/>
        <v>0.79</v>
      </c>
      <c r="BG86">
        <f t="shared" si="172"/>
        <v>0.79</v>
      </c>
      <c r="BH86">
        <f t="shared" si="173"/>
        <v>0.79</v>
      </c>
      <c r="BI86">
        <f t="shared" si="220"/>
        <v>0.79</v>
      </c>
      <c r="BJ86">
        <f t="shared" si="174"/>
        <v>0.79</v>
      </c>
      <c r="BK86">
        <f t="shared" si="175"/>
        <v>0.79</v>
      </c>
      <c r="BL86">
        <f t="shared" si="176"/>
        <v>0.79</v>
      </c>
      <c r="BM86">
        <v>0.82</v>
      </c>
      <c r="BN86">
        <v>0.89</v>
      </c>
      <c r="BO86">
        <f t="shared" si="178"/>
        <v>0.89</v>
      </c>
      <c r="BP86">
        <f t="shared" si="179"/>
        <v>0.89</v>
      </c>
      <c r="BQ86">
        <f t="shared" si="180"/>
        <v>0.89</v>
      </c>
      <c r="BR86">
        <f t="shared" si="181"/>
        <v>0.89</v>
      </c>
      <c r="BS86">
        <v>0.89</v>
      </c>
      <c r="BT86" s="87">
        <v>0.89</v>
      </c>
      <c r="BU86" s="87">
        <f>IFERROR(VLOOKUP(A:A,[1]!Table1[#Data],2,0),BT86)</f>
        <v>0.89</v>
      </c>
      <c r="BV86" s="87">
        <f>IFERROR(VLOOKUP(B:B,[1]!Table1[#Data],2,0),BU86)</f>
        <v>0.89</v>
      </c>
      <c r="BW86" s="87">
        <f>IFERROR(VLOOKUP(C:C,[1]!Table1[#Data],2,0),BV86)</f>
        <v>0.89</v>
      </c>
      <c r="BX86" s="87">
        <f>IFERROR(VLOOKUP(D:D,[1]!Table1[#Data],2,0),BW86)</f>
        <v>0.89</v>
      </c>
      <c r="BY86" s="87">
        <f>IFERROR(VLOOKUP(E:E,[1]!Table1[#Data],2,0),BX86)</f>
        <v>0.89</v>
      </c>
      <c r="BZ86" s="87">
        <f>IFERROR(VLOOKUP(F:F,[1]!Table1[#Data],2,0),BY86)</f>
        <v>0.89</v>
      </c>
      <c r="CA86" s="87">
        <f>IFERROR(VLOOKUP(G:G,[1]!Table1[#Data],2,0),BZ86)</f>
        <v>0.89</v>
      </c>
    </row>
    <row r="87" spans="1:79" x14ac:dyDescent="0.3">
      <c r="A87" t="s">
        <v>95</v>
      </c>
      <c r="B87">
        <v>0.52</v>
      </c>
      <c r="C87">
        <v>0.52</v>
      </c>
      <c r="D87">
        <v>0.52</v>
      </c>
      <c r="E87">
        <v>0.52</v>
      </c>
      <c r="F87">
        <v>0.52</v>
      </c>
      <c r="G87">
        <v>0.52</v>
      </c>
      <c r="H87">
        <v>0.52</v>
      </c>
      <c r="I87">
        <v>0.52</v>
      </c>
      <c r="J87">
        <v>0.52</v>
      </c>
      <c r="K87">
        <v>0.52</v>
      </c>
      <c r="L87">
        <v>0.52</v>
      </c>
      <c r="M87">
        <v>0.62</v>
      </c>
      <c r="N87">
        <v>0.62</v>
      </c>
      <c r="O87">
        <v>0.62</v>
      </c>
      <c r="P87">
        <v>0.62</v>
      </c>
      <c r="Q87">
        <v>0.62</v>
      </c>
      <c r="R87">
        <v>0.62</v>
      </c>
      <c r="S87">
        <v>0.62</v>
      </c>
      <c r="T87">
        <v>0.62</v>
      </c>
      <c r="U87">
        <v>0.62</v>
      </c>
      <c r="V87">
        <v>0.62</v>
      </c>
      <c r="W87">
        <v>0.62</v>
      </c>
      <c r="X87">
        <v>0.62</v>
      </c>
      <c r="Y87">
        <v>0.62</v>
      </c>
      <c r="Z87">
        <v>0.62</v>
      </c>
      <c r="AA87">
        <v>0.62</v>
      </c>
      <c r="AB87">
        <v>0.62</v>
      </c>
      <c r="AC87">
        <v>0.62</v>
      </c>
      <c r="AD87">
        <v>0.62</v>
      </c>
      <c r="AE87">
        <v>0.62</v>
      </c>
      <c r="AF87">
        <v>0.62</v>
      </c>
      <c r="AG87">
        <v>0.62</v>
      </c>
      <c r="AH87">
        <f t="shared" si="191"/>
        <v>0.62</v>
      </c>
      <c r="AI87">
        <f t="shared" si="144"/>
        <v>0.62</v>
      </c>
      <c r="AJ87">
        <f t="shared" si="167"/>
        <v>0.62</v>
      </c>
      <c r="AK87">
        <f t="shared" si="224"/>
        <v>0.62</v>
      </c>
      <c r="AL87">
        <f t="shared" si="225"/>
        <v>0.62</v>
      </c>
      <c r="AM87">
        <f t="shared" si="207"/>
        <v>0.62</v>
      </c>
      <c r="AN87">
        <f t="shared" si="183"/>
        <v>0.62</v>
      </c>
      <c r="AO87">
        <f t="shared" si="204"/>
        <v>0.62</v>
      </c>
      <c r="AP87">
        <f t="shared" si="136"/>
        <v>0.62</v>
      </c>
      <c r="AQ87">
        <f t="shared" si="192"/>
        <v>0.62</v>
      </c>
      <c r="AR87">
        <f t="shared" si="221"/>
        <v>0.62</v>
      </c>
      <c r="AS87">
        <f t="shared" si="152"/>
        <v>0.62</v>
      </c>
      <c r="AT87">
        <f t="shared" si="208"/>
        <v>0.62</v>
      </c>
      <c r="AU87">
        <f t="shared" ref="AU87:AU104" si="228">AT87</f>
        <v>0.62</v>
      </c>
      <c r="AV87">
        <f t="shared" si="226"/>
        <v>0.62</v>
      </c>
      <c r="AW87">
        <f t="shared" si="227"/>
        <v>0.62</v>
      </c>
      <c r="AX87">
        <f t="shared" si="212"/>
        <v>0.62</v>
      </c>
      <c r="AY87">
        <v>0.75</v>
      </c>
      <c r="AZ87">
        <f t="shared" ref="AZ87:AZ91" si="229">AY87</f>
        <v>0.75</v>
      </c>
      <c r="BA87">
        <f t="shared" si="223"/>
        <v>0.75</v>
      </c>
      <c r="BB87">
        <f t="shared" si="216"/>
        <v>0.75</v>
      </c>
      <c r="BC87">
        <f t="shared" si="138"/>
        <v>0.75</v>
      </c>
      <c r="BD87">
        <f t="shared" si="148"/>
        <v>0.75</v>
      </c>
      <c r="BE87">
        <f t="shared" si="170"/>
        <v>0.75</v>
      </c>
      <c r="BF87">
        <f t="shared" si="171"/>
        <v>0.75</v>
      </c>
      <c r="BG87">
        <f t="shared" si="172"/>
        <v>0.75</v>
      </c>
      <c r="BH87">
        <f t="shared" si="173"/>
        <v>0.75</v>
      </c>
      <c r="BI87">
        <f t="shared" si="220"/>
        <v>0.75</v>
      </c>
      <c r="BJ87">
        <f t="shared" si="174"/>
        <v>0.75</v>
      </c>
      <c r="BK87">
        <f t="shared" si="175"/>
        <v>0.75</v>
      </c>
      <c r="BL87">
        <f t="shared" si="176"/>
        <v>0.75</v>
      </c>
      <c r="BM87">
        <f t="shared" si="187"/>
        <v>0.75</v>
      </c>
      <c r="BN87">
        <f t="shared" si="177"/>
        <v>0.75</v>
      </c>
      <c r="BO87">
        <v>0.79</v>
      </c>
      <c r="BP87">
        <f t="shared" si="179"/>
        <v>0.79</v>
      </c>
      <c r="BQ87">
        <f t="shared" si="180"/>
        <v>0.79</v>
      </c>
      <c r="BR87">
        <f t="shared" si="181"/>
        <v>0.79</v>
      </c>
      <c r="BS87">
        <v>0.79</v>
      </c>
      <c r="BT87" s="87">
        <v>0.79</v>
      </c>
      <c r="BU87" s="87">
        <f>IFERROR(VLOOKUP(A:A,[1]!Table1[#Data],2,0),BT87)</f>
        <v>0.79</v>
      </c>
      <c r="BV87" s="87">
        <f>IFERROR(VLOOKUP(B:B,[1]!Table1[#Data],2,0),BU87)</f>
        <v>0.79</v>
      </c>
      <c r="BW87" s="87">
        <f>IFERROR(VLOOKUP(C:C,[1]!Table1[#Data],2,0),BV87)</f>
        <v>0.79</v>
      </c>
      <c r="BX87" s="87">
        <f>IFERROR(VLOOKUP(D:D,[1]!Table1[#Data],2,0),BW87)</f>
        <v>0.79</v>
      </c>
      <c r="BY87" s="87">
        <f>IFERROR(VLOOKUP(E:E,[1]!Table1[#Data],2,0),BX87)</f>
        <v>0.79</v>
      </c>
      <c r="BZ87" s="87">
        <f>IFERROR(VLOOKUP(F:F,[1]!Table1[#Data],2,0),BY87)</f>
        <v>0.79</v>
      </c>
      <c r="CA87" s="87">
        <f>IFERROR(VLOOKUP(G:G,[1]!Table1[#Data],2,0),BZ87)</f>
        <v>0.79</v>
      </c>
    </row>
    <row r="88" spans="1:79" x14ac:dyDescent="0.3">
      <c r="A88" t="s">
        <v>96</v>
      </c>
      <c r="B88">
        <v>0.54</v>
      </c>
      <c r="C88">
        <v>0.54</v>
      </c>
      <c r="D88">
        <v>0.54</v>
      </c>
      <c r="E88">
        <v>0.54</v>
      </c>
      <c r="F88">
        <v>0.54</v>
      </c>
      <c r="G88">
        <v>0.54</v>
      </c>
      <c r="H88">
        <v>0.54</v>
      </c>
      <c r="I88">
        <v>0.54</v>
      </c>
      <c r="J88">
        <v>0.54</v>
      </c>
      <c r="K88">
        <v>0.54</v>
      </c>
      <c r="L88">
        <v>0.54</v>
      </c>
      <c r="M88">
        <v>0.54</v>
      </c>
      <c r="N88">
        <v>0.54</v>
      </c>
      <c r="O88">
        <v>0.54</v>
      </c>
      <c r="P88">
        <v>0.54</v>
      </c>
      <c r="Q88">
        <v>0.54</v>
      </c>
      <c r="R88">
        <v>0.54</v>
      </c>
      <c r="S88">
        <v>0.54</v>
      </c>
      <c r="T88">
        <v>0.54</v>
      </c>
      <c r="U88">
        <v>0.54</v>
      </c>
      <c r="V88">
        <v>0.54</v>
      </c>
      <c r="W88">
        <v>0.57999999999999996</v>
      </c>
      <c r="X88">
        <v>0.57999999999999996</v>
      </c>
      <c r="Y88">
        <v>0.57999999999999996</v>
      </c>
      <c r="Z88">
        <v>0.57999999999999996</v>
      </c>
      <c r="AA88">
        <v>0.57999999999999996</v>
      </c>
      <c r="AB88">
        <v>0.57999999999999996</v>
      </c>
      <c r="AC88">
        <v>0.63</v>
      </c>
      <c r="AD88">
        <v>0.63</v>
      </c>
      <c r="AE88">
        <f>AD88</f>
        <v>0.63</v>
      </c>
      <c r="AF88">
        <f>AE88</f>
        <v>0.63</v>
      </c>
      <c r="AG88">
        <f>AF88</f>
        <v>0.63</v>
      </c>
      <c r="AH88">
        <f>AG88</f>
        <v>0.63</v>
      </c>
      <c r="AI88">
        <f t="shared" si="144"/>
        <v>0.63</v>
      </c>
      <c r="AJ88">
        <f t="shared" si="167"/>
        <v>0.63</v>
      </c>
      <c r="AK88">
        <f t="shared" si="224"/>
        <v>0.63</v>
      </c>
      <c r="AL88">
        <f t="shared" si="225"/>
        <v>0.63</v>
      </c>
      <c r="AM88">
        <f t="shared" si="207"/>
        <v>0.63</v>
      </c>
      <c r="AN88">
        <f t="shared" si="183"/>
        <v>0.63</v>
      </c>
      <c r="AO88">
        <f t="shared" si="204"/>
        <v>0.63</v>
      </c>
      <c r="AP88">
        <f t="shared" si="136"/>
        <v>0.63</v>
      </c>
      <c r="AQ88">
        <f t="shared" si="192"/>
        <v>0.63</v>
      </c>
      <c r="AR88">
        <f t="shared" si="221"/>
        <v>0.63</v>
      </c>
      <c r="AS88">
        <f t="shared" si="152"/>
        <v>0.63</v>
      </c>
      <c r="AT88">
        <f t="shared" si="208"/>
        <v>0.63</v>
      </c>
      <c r="AU88">
        <f t="shared" si="228"/>
        <v>0.63</v>
      </c>
      <c r="AV88">
        <f t="shared" si="226"/>
        <v>0.63</v>
      </c>
      <c r="AW88">
        <f t="shared" si="227"/>
        <v>0.63</v>
      </c>
      <c r="AX88">
        <f t="shared" si="212"/>
        <v>0.63</v>
      </c>
      <c r="AY88">
        <f t="shared" ref="AY88:AY90" si="230">AX88</f>
        <v>0.63</v>
      </c>
      <c r="AZ88">
        <f t="shared" si="229"/>
        <v>0.63</v>
      </c>
      <c r="BA88">
        <f t="shared" si="223"/>
        <v>0.63</v>
      </c>
      <c r="BB88">
        <f t="shared" si="216"/>
        <v>0.63</v>
      </c>
      <c r="BC88">
        <f t="shared" si="138"/>
        <v>0.63</v>
      </c>
      <c r="BD88">
        <f t="shared" si="148"/>
        <v>0.63</v>
      </c>
      <c r="BE88">
        <f t="shared" si="170"/>
        <v>0.63</v>
      </c>
      <c r="BF88">
        <f t="shared" si="171"/>
        <v>0.63</v>
      </c>
      <c r="BG88">
        <f t="shared" si="172"/>
        <v>0.63</v>
      </c>
      <c r="BH88">
        <f t="shared" si="173"/>
        <v>0.63</v>
      </c>
      <c r="BI88">
        <f t="shared" si="220"/>
        <v>0.63</v>
      </c>
      <c r="BJ88">
        <f t="shared" si="174"/>
        <v>0.63</v>
      </c>
      <c r="BK88">
        <f t="shared" si="175"/>
        <v>0.63</v>
      </c>
      <c r="BL88">
        <f t="shared" si="176"/>
        <v>0.63</v>
      </c>
      <c r="BM88">
        <f t="shared" si="187"/>
        <v>0.63</v>
      </c>
      <c r="BN88">
        <f t="shared" si="177"/>
        <v>0.63</v>
      </c>
      <c r="BO88">
        <f t="shared" si="178"/>
        <v>0.63</v>
      </c>
      <c r="BP88">
        <f t="shared" si="179"/>
        <v>0.63</v>
      </c>
      <c r="BQ88">
        <f t="shared" si="180"/>
        <v>0.63</v>
      </c>
      <c r="BR88">
        <f t="shared" si="181"/>
        <v>0.63</v>
      </c>
      <c r="BS88">
        <f t="shared" ref="BS88:BS89" si="231">BR88</f>
        <v>0.63</v>
      </c>
      <c r="BT88" s="87">
        <v>0.63</v>
      </c>
      <c r="BU88" s="87">
        <f>IFERROR(VLOOKUP(A:A,[1]!Table1[#Data],2,0),BT88)</f>
        <v>0.63</v>
      </c>
      <c r="BV88" s="87">
        <f>IFERROR(VLOOKUP(B:B,[1]!Table1[#Data],2,0),BU88)</f>
        <v>0.63</v>
      </c>
      <c r="BW88" s="87">
        <f>IFERROR(VLOOKUP(C:C,[1]!Table1[#Data],2,0),BV88)</f>
        <v>0.63</v>
      </c>
      <c r="BX88" s="87">
        <f>IFERROR(VLOOKUP(D:D,[1]!Table1[#Data],2,0),BW88)</f>
        <v>0.63</v>
      </c>
      <c r="BY88" s="87">
        <f>IFERROR(VLOOKUP(E:E,[1]!Table1[#Data],2,0),BX88)</f>
        <v>0.63</v>
      </c>
      <c r="BZ88" s="87">
        <f>IFERROR(VLOOKUP(F:F,[1]!Table1[#Data],2,0),BY88)</f>
        <v>0.63</v>
      </c>
      <c r="CA88" s="87">
        <f>IFERROR(VLOOKUP(G:G,[1]!Table1[#Data],2,0),BZ88)</f>
        <v>0.63</v>
      </c>
    </row>
    <row r="89" spans="1:79" x14ac:dyDescent="0.3">
      <c r="A89" t="s">
        <v>97</v>
      </c>
      <c r="B89">
        <v>0.53</v>
      </c>
      <c r="C89">
        <v>0.53</v>
      </c>
      <c r="D89">
        <v>0.53</v>
      </c>
      <c r="E89">
        <v>0.53</v>
      </c>
      <c r="F89">
        <v>0.53</v>
      </c>
      <c r="G89">
        <v>0.55000000000000004</v>
      </c>
      <c r="H89">
        <v>0.55000000000000004</v>
      </c>
      <c r="I89">
        <v>0.55000000000000004</v>
      </c>
      <c r="J89">
        <v>0.55000000000000004</v>
      </c>
      <c r="K89">
        <v>0.55000000000000004</v>
      </c>
      <c r="L89">
        <v>0.55000000000000004</v>
      </c>
      <c r="M89">
        <v>0.55000000000000004</v>
      </c>
      <c r="N89">
        <v>0.55000000000000004</v>
      </c>
      <c r="O89">
        <v>0.55000000000000004</v>
      </c>
      <c r="P89">
        <v>0.55000000000000004</v>
      </c>
      <c r="Q89">
        <v>0.55000000000000004</v>
      </c>
      <c r="R89">
        <v>0.55000000000000004</v>
      </c>
      <c r="S89">
        <v>0.57999999999999996</v>
      </c>
      <c r="T89">
        <v>0.57999999999999996</v>
      </c>
      <c r="U89">
        <v>0.57999999999999996</v>
      </c>
      <c r="V89">
        <v>0.57999999999999996</v>
      </c>
      <c r="W89">
        <v>0.57999999999999996</v>
      </c>
      <c r="X89">
        <v>0.57999999999999996</v>
      </c>
      <c r="Y89">
        <v>0.57999999999999996</v>
      </c>
      <c r="Z89">
        <v>0.62</v>
      </c>
      <c r="AA89">
        <f t="shared" ref="AA89" si="232">Z89</f>
        <v>0.62</v>
      </c>
      <c r="AB89">
        <f t="shared" ref="AB89" si="233">AA89</f>
        <v>0.62</v>
      </c>
      <c r="AC89">
        <f t="shared" ref="AC89" si="234">AB89</f>
        <v>0.62</v>
      </c>
      <c r="AD89">
        <f t="shared" ref="AD89" si="235">AC89</f>
        <v>0.62</v>
      </c>
      <c r="AE89">
        <f t="shared" ref="AE89" si="236">AD89</f>
        <v>0.62</v>
      </c>
      <c r="AF89">
        <f t="shared" ref="AF89" si="237">AE89</f>
        <v>0.62</v>
      </c>
      <c r="AG89">
        <f t="shared" ref="AG89" si="238">AF89</f>
        <v>0.62</v>
      </c>
      <c r="AH89">
        <f t="shared" ref="AH89:AH152" si="239">AG89</f>
        <v>0.62</v>
      </c>
      <c r="AI89">
        <f t="shared" si="144"/>
        <v>0.62</v>
      </c>
      <c r="AJ89">
        <f t="shared" si="167"/>
        <v>0.62</v>
      </c>
      <c r="AK89">
        <f t="shared" si="224"/>
        <v>0.62</v>
      </c>
      <c r="AL89">
        <f t="shared" si="225"/>
        <v>0.62</v>
      </c>
      <c r="AM89">
        <f t="shared" si="207"/>
        <v>0.62</v>
      </c>
      <c r="AN89">
        <f t="shared" si="183"/>
        <v>0.62</v>
      </c>
      <c r="AO89">
        <f t="shared" si="204"/>
        <v>0.62</v>
      </c>
      <c r="AP89">
        <f t="shared" si="136"/>
        <v>0.62</v>
      </c>
      <c r="AQ89">
        <f t="shared" si="192"/>
        <v>0.62</v>
      </c>
      <c r="AR89">
        <f t="shared" si="221"/>
        <v>0.62</v>
      </c>
      <c r="AS89">
        <f t="shared" si="152"/>
        <v>0.62</v>
      </c>
      <c r="AT89">
        <f t="shared" si="208"/>
        <v>0.62</v>
      </c>
      <c r="AU89">
        <f t="shared" si="228"/>
        <v>0.62</v>
      </c>
      <c r="AV89">
        <f t="shared" si="226"/>
        <v>0.62</v>
      </c>
      <c r="AW89">
        <f t="shared" si="227"/>
        <v>0.62</v>
      </c>
      <c r="AX89">
        <f t="shared" si="212"/>
        <v>0.62</v>
      </c>
      <c r="AY89">
        <f t="shared" si="230"/>
        <v>0.62</v>
      </c>
      <c r="AZ89">
        <f t="shared" si="229"/>
        <v>0.62</v>
      </c>
      <c r="BA89">
        <f t="shared" si="223"/>
        <v>0.62</v>
      </c>
      <c r="BB89">
        <f t="shared" si="216"/>
        <v>0.62</v>
      </c>
      <c r="BC89">
        <f t="shared" si="138"/>
        <v>0.62</v>
      </c>
      <c r="BD89">
        <f t="shared" si="148"/>
        <v>0.62</v>
      </c>
      <c r="BE89">
        <f t="shared" si="170"/>
        <v>0.62</v>
      </c>
      <c r="BF89">
        <f t="shared" si="171"/>
        <v>0.62</v>
      </c>
      <c r="BG89">
        <f t="shared" si="172"/>
        <v>0.62</v>
      </c>
      <c r="BH89">
        <f t="shared" si="173"/>
        <v>0.62</v>
      </c>
      <c r="BI89">
        <f t="shared" si="220"/>
        <v>0.62</v>
      </c>
      <c r="BJ89">
        <f t="shared" si="174"/>
        <v>0.62</v>
      </c>
      <c r="BK89">
        <f t="shared" si="175"/>
        <v>0.62</v>
      </c>
      <c r="BL89">
        <f t="shared" si="176"/>
        <v>0.62</v>
      </c>
      <c r="BM89">
        <f t="shared" si="187"/>
        <v>0.62</v>
      </c>
      <c r="BN89">
        <f t="shared" si="177"/>
        <v>0.62</v>
      </c>
      <c r="BO89">
        <f t="shared" si="178"/>
        <v>0.62</v>
      </c>
      <c r="BP89">
        <f t="shared" si="179"/>
        <v>0.62</v>
      </c>
      <c r="BQ89">
        <f t="shared" si="180"/>
        <v>0.62</v>
      </c>
      <c r="BR89">
        <f t="shared" si="181"/>
        <v>0.62</v>
      </c>
      <c r="BS89">
        <f t="shared" si="231"/>
        <v>0.62</v>
      </c>
      <c r="BT89" s="87">
        <v>0.62</v>
      </c>
      <c r="BU89" s="87">
        <f>IFERROR(VLOOKUP(A:A,[1]!Table1[#Data],2,0),BT89)</f>
        <v>0.62</v>
      </c>
      <c r="BV89" s="87">
        <f>IFERROR(VLOOKUP(B:B,[1]!Table1[#Data],2,0),BU89)</f>
        <v>0.62</v>
      </c>
      <c r="BW89" s="87">
        <f>IFERROR(VLOOKUP(C:C,[1]!Table1[#Data],2,0),BV89)</f>
        <v>0.62</v>
      </c>
      <c r="BX89" s="87">
        <f>IFERROR(VLOOKUP(D:D,[1]!Table1[#Data],2,0),BW89)</f>
        <v>0.62</v>
      </c>
      <c r="BY89" s="87">
        <f>IFERROR(VLOOKUP(E:E,[1]!Table1[#Data],2,0),BX89)</f>
        <v>0.62</v>
      </c>
      <c r="BZ89" s="87">
        <f>IFERROR(VLOOKUP(F:F,[1]!Table1[#Data],2,0),BY89)</f>
        <v>0.62</v>
      </c>
      <c r="CA89" s="87">
        <f>IFERROR(VLOOKUP(G:G,[1]!Table1[#Data],2,0),BZ89)</f>
        <v>0.62</v>
      </c>
    </row>
    <row r="90" spans="1:79" x14ac:dyDescent="0.3">
      <c r="A90" t="s">
        <v>98</v>
      </c>
      <c r="B90">
        <v>0.53</v>
      </c>
      <c r="C90">
        <v>0.53</v>
      </c>
      <c r="D90">
        <v>0.53</v>
      </c>
      <c r="E90">
        <v>0.53</v>
      </c>
      <c r="F90">
        <v>0.53</v>
      </c>
      <c r="G90">
        <v>0.55000000000000004</v>
      </c>
      <c r="H90">
        <v>0.55000000000000004</v>
      </c>
      <c r="I90">
        <v>0.55000000000000004</v>
      </c>
      <c r="J90">
        <v>0.55000000000000004</v>
      </c>
      <c r="K90">
        <v>0.55000000000000004</v>
      </c>
      <c r="L90">
        <v>0.55000000000000004</v>
      </c>
      <c r="M90">
        <v>0.55000000000000004</v>
      </c>
      <c r="N90">
        <v>0.55000000000000004</v>
      </c>
      <c r="O90">
        <v>0.55000000000000004</v>
      </c>
      <c r="P90">
        <v>0.55000000000000004</v>
      </c>
      <c r="Q90">
        <v>0.55000000000000004</v>
      </c>
      <c r="R90">
        <v>0.55000000000000004</v>
      </c>
      <c r="S90">
        <v>0.57999999999999996</v>
      </c>
      <c r="T90">
        <v>0.57999999999999996</v>
      </c>
      <c r="U90">
        <v>0.57999999999999996</v>
      </c>
      <c r="V90">
        <v>0.57999999999999996</v>
      </c>
      <c r="W90">
        <v>0.57999999999999996</v>
      </c>
      <c r="X90">
        <v>0.57999999999999996</v>
      </c>
      <c r="Y90">
        <v>0.57999999999999996</v>
      </c>
      <c r="Z90">
        <v>0.62</v>
      </c>
      <c r="AA90">
        <v>0.62</v>
      </c>
      <c r="AB90">
        <v>0.62</v>
      </c>
      <c r="AC90">
        <v>0.62</v>
      </c>
      <c r="AD90">
        <v>0.62</v>
      </c>
      <c r="AE90">
        <v>0.62</v>
      </c>
      <c r="AF90">
        <v>0.62</v>
      </c>
      <c r="AG90">
        <v>0.62</v>
      </c>
      <c r="AH90">
        <f t="shared" si="239"/>
        <v>0.62</v>
      </c>
      <c r="AI90">
        <f t="shared" si="144"/>
        <v>0.62</v>
      </c>
      <c r="AJ90">
        <f t="shared" si="167"/>
        <v>0.62</v>
      </c>
      <c r="AK90">
        <f t="shared" si="224"/>
        <v>0.62</v>
      </c>
      <c r="AL90">
        <v>0.65</v>
      </c>
      <c r="AM90">
        <f t="shared" si="207"/>
        <v>0.65</v>
      </c>
      <c r="AN90">
        <f t="shared" si="183"/>
        <v>0.65</v>
      </c>
      <c r="AO90">
        <f t="shared" si="204"/>
        <v>0.65</v>
      </c>
      <c r="AP90">
        <f t="shared" si="136"/>
        <v>0.65</v>
      </c>
      <c r="AQ90">
        <f t="shared" si="192"/>
        <v>0.65</v>
      </c>
      <c r="AR90">
        <f t="shared" si="221"/>
        <v>0.65</v>
      </c>
      <c r="AS90">
        <v>0.67</v>
      </c>
      <c r="AT90">
        <f t="shared" si="208"/>
        <v>0.67</v>
      </c>
      <c r="AU90">
        <f t="shared" si="228"/>
        <v>0.67</v>
      </c>
      <c r="AV90">
        <f t="shared" si="226"/>
        <v>0.67</v>
      </c>
      <c r="AW90">
        <f t="shared" si="227"/>
        <v>0.67</v>
      </c>
      <c r="AX90">
        <v>0.69</v>
      </c>
      <c r="AY90">
        <f t="shared" si="230"/>
        <v>0.69</v>
      </c>
      <c r="AZ90">
        <f t="shared" si="229"/>
        <v>0.69</v>
      </c>
      <c r="BA90">
        <v>0.77</v>
      </c>
      <c r="BB90">
        <f t="shared" si="216"/>
        <v>0.77</v>
      </c>
      <c r="BC90">
        <f t="shared" si="138"/>
        <v>0.77</v>
      </c>
      <c r="BD90">
        <f t="shared" si="148"/>
        <v>0.77</v>
      </c>
      <c r="BE90">
        <f t="shared" si="170"/>
        <v>0.77</v>
      </c>
      <c r="BF90">
        <f t="shared" si="171"/>
        <v>0.77</v>
      </c>
      <c r="BG90">
        <f t="shared" si="172"/>
        <v>0.77</v>
      </c>
      <c r="BH90">
        <f t="shared" si="173"/>
        <v>0.77</v>
      </c>
      <c r="BI90">
        <f t="shared" si="220"/>
        <v>0.77</v>
      </c>
      <c r="BJ90">
        <f t="shared" si="174"/>
        <v>0.77</v>
      </c>
      <c r="BK90">
        <f t="shared" si="175"/>
        <v>0.77</v>
      </c>
      <c r="BL90">
        <f t="shared" si="176"/>
        <v>0.77</v>
      </c>
      <c r="BM90">
        <f t="shared" si="187"/>
        <v>0.77</v>
      </c>
      <c r="BN90">
        <v>0.79</v>
      </c>
      <c r="BO90">
        <f t="shared" si="178"/>
        <v>0.79</v>
      </c>
      <c r="BP90">
        <f t="shared" si="179"/>
        <v>0.79</v>
      </c>
      <c r="BQ90">
        <f t="shared" si="180"/>
        <v>0.79</v>
      </c>
      <c r="BR90">
        <f t="shared" si="181"/>
        <v>0.79</v>
      </c>
      <c r="BS90">
        <v>0.79</v>
      </c>
      <c r="BT90" s="87">
        <v>0.79</v>
      </c>
      <c r="BU90" s="87">
        <f>IFERROR(VLOOKUP(A:A,[1]!Table1[#Data],2,0),BT90)</f>
        <v>0.79</v>
      </c>
      <c r="BV90" s="87">
        <f>IFERROR(VLOOKUP(B:B,[1]!Table1[#Data],2,0),BU90)</f>
        <v>0.79</v>
      </c>
      <c r="BW90" s="87">
        <f>IFERROR(VLOOKUP(C:C,[1]!Table1[#Data],2,0),BV90)</f>
        <v>0.79</v>
      </c>
      <c r="BX90" s="87">
        <f>IFERROR(VLOOKUP(D:D,[1]!Table1[#Data],2,0),BW90)</f>
        <v>0.79</v>
      </c>
      <c r="BY90" s="87">
        <f>IFERROR(VLOOKUP(E:E,[1]!Table1[#Data],2,0),BX90)</f>
        <v>0.79</v>
      </c>
      <c r="BZ90" s="87">
        <f>IFERROR(VLOOKUP(F:F,[1]!Table1[#Data],2,0),BY90)</f>
        <v>0.79</v>
      </c>
      <c r="CA90" s="87">
        <f>IFERROR(VLOOKUP(G:G,[1]!Table1[#Data],2,0),BZ90)</f>
        <v>0.79</v>
      </c>
    </row>
    <row r="91" spans="1:79" x14ac:dyDescent="0.3">
      <c r="A91" t="s">
        <v>99</v>
      </c>
      <c r="B91">
        <v>0.49</v>
      </c>
      <c r="C91">
        <v>0.49</v>
      </c>
      <c r="D91">
        <v>0.49</v>
      </c>
      <c r="E91">
        <v>0.49</v>
      </c>
      <c r="F91">
        <v>0.49</v>
      </c>
      <c r="G91">
        <v>0.49</v>
      </c>
      <c r="H91">
        <v>0.49</v>
      </c>
      <c r="I91">
        <v>0.49</v>
      </c>
      <c r="J91">
        <v>0.49</v>
      </c>
      <c r="K91">
        <v>0.49</v>
      </c>
      <c r="L91">
        <v>0.49</v>
      </c>
      <c r="M91">
        <v>0.49</v>
      </c>
      <c r="N91">
        <v>0.49</v>
      </c>
      <c r="O91">
        <v>0.49</v>
      </c>
      <c r="P91">
        <v>0.49</v>
      </c>
      <c r="Q91">
        <v>0.49</v>
      </c>
      <c r="R91">
        <v>0.49</v>
      </c>
      <c r="S91">
        <v>0.49</v>
      </c>
      <c r="T91">
        <v>0.52</v>
      </c>
      <c r="U91">
        <v>0.52</v>
      </c>
      <c r="V91">
        <v>0.52</v>
      </c>
      <c r="W91">
        <v>0.52</v>
      </c>
      <c r="X91">
        <v>0.52</v>
      </c>
      <c r="Y91">
        <v>0.52</v>
      </c>
      <c r="Z91">
        <v>0.57999999999999996</v>
      </c>
      <c r="AA91">
        <v>0.57999999999999996</v>
      </c>
      <c r="AB91">
        <v>0.62</v>
      </c>
      <c r="AC91">
        <v>0.62</v>
      </c>
      <c r="AD91">
        <v>0.73</v>
      </c>
      <c r="AE91">
        <v>0.73</v>
      </c>
      <c r="AF91">
        <v>0.73</v>
      </c>
      <c r="AG91">
        <v>0.73</v>
      </c>
      <c r="AH91">
        <f t="shared" si="239"/>
        <v>0.73</v>
      </c>
      <c r="AI91">
        <f t="shared" si="144"/>
        <v>0.73</v>
      </c>
      <c r="AJ91">
        <f t="shared" si="167"/>
        <v>0.73</v>
      </c>
      <c r="AK91">
        <f t="shared" si="224"/>
        <v>0.73</v>
      </c>
      <c r="AL91">
        <f t="shared" ref="AL91:AL92" si="240">AK91</f>
        <v>0.73</v>
      </c>
      <c r="AM91">
        <f t="shared" si="207"/>
        <v>0.73</v>
      </c>
      <c r="AN91">
        <f t="shared" si="183"/>
        <v>0.73</v>
      </c>
      <c r="AO91">
        <f t="shared" si="204"/>
        <v>0.73</v>
      </c>
      <c r="AP91">
        <f t="shared" si="136"/>
        <v>0.73</v>
      </c>
      <c r="AQ91">
        <f t="shared" si="192"/>
        <v>0.73</v>
      </c>
      <c r="AR91">
        <f t="shared" si="221"/>
        <v>0.73</v>
      </c>
      <c r="AS91">
        <f t="shared" ref="AS91:AS132" si="241">AR91</f>
        <v>0.73</v>
      </c>
      <c r="AT91">
        <f t="shared" si="208"/>
        <v>0.73</v>
      </c>
      <c r="AU91">
        <f t="shared" si="228"/>
        <v>0.73</v>
      </c>
      <c r="AV91">
        <f t="shared" si="226"/>
        <v>0.73</v>
      </c>
      <c r="AW91">
        <f t="shared" si="227"/>
        <v>0.73</v>
      </c>
      <c r="AX91">
        <f t="shared" ref="AX91:AX95" si="242">AW91</f>
        <v>0.73</v>
      </c>
      <c r="AY91">
        <v>0.76</v>
      </c>
      <c r="AZ91">
        <f t="shared" si="229"/>
        <v>0.76</v>
      </c>
      <c r="BA91">
        <v>0.78</v>
      </c>
      <c r="BB91">
        <f t="shared" si="216"/>
        <v>0.78</v>
      </c>
      <c r="BC91">
        <f t="shared" si="138"/>
        <v>0.78</v>
      </c>
      <c r="BD91">
        <f t="shared" si="148"/>
        <v>0.78</v>
      </c>
      <c r="BE91">
        <f t="shared" si="170"/>
        <v>0.78</v>
      </c>
      <c r="BF91">
        <f t="shared" si="171"/>
        <v>0.78</v>
      </c>
      <c r="BG91">
        <f t="shared" si="172"/>
        <v>0.78</v>
      </c>
      <c r="BH91">
        <f t="shared" si="173"/>
        <v>0.78</v>
      </c>
      <c r="BI91">
        <f t="shared" si="220"/>
        <v>0.78</v>
      </c>
      <c r="BJ91">
        <f t="shared" si="174"/>
        <v>0.78</v>
      </c>
      <c r="BK91">
        <f t="shared" si="175"/>
        <v>0.78</v>
      </c>
      <c r="BL91">
        <f t="shared" si="176"/>
        <v>0.78</v>
      </c>
      <c r="BM91">
        <f t="shared" si="187"/>
        <v>0.78</v>
      </c>
      <c r="BN91">
        <v>0.82</v>
      </c>
      <c r="BO91">
        <f t="shared" si="178"/>
        <v>0.82</v>
      </c>
      <c r="BP91">
        <f t="shared" si="179"/>
        <v>0.82</v>
      </c>
      <c r="BQ91">
        <f t="shared" si="180"/>
        <v>0.82</v>
      </c>
      <c r="BR91">
        <f t="shared" si="181"/>
        <v>0.82</v>
      </c>
      <c r="BS91">
        <v>0.82</v>
      </c>
      <c r="BT91" s="87">
        <v>0.82</v>
      </c>
      <c r="BU91" s="87">
        <f>IFERROR(VLOOKUP(A:A,[1]!Table1[#Data],2,0),BT91)</f>
        <v>0.82</v>
      </c>
      <c r="BV91" s="87">
        <f>IFERROR(VLOOKUP(B:B,[1]!Table1[#Data],2,0),BU91)</f>
        <v>0.82</v>
      </c>
      <c r="BW91" s="87">
        <f>IFERROR(VLOOKUP(C:C,[1]!Table1[#Data],2,0),BV91)</f>
        <v>0.82</v>
      </c>
      <c r="BX91" s="87">
        <f>IFERROR(VLOOKUP(D:D,[1]!Table1[#Data],2,0),BW91)</f>
        <v>0.82</v>
      </c>
      <c r="BY91" s="87">
        <f>IFERROR(VLOOKUP(E:E,[1]!Table1[#Data],2,0),BX91)</f>
        <v>0.82</v>
      </c>
      <c r="BZ91" s="87">
        <f>IFERROR(VLOOKUP(F:F,[1]!Table1[#Data],2,0),BY91)</f>
        <v>0.82</v>
      </c>
      <c r="CA91" s="87">
        <f>IFERROR(VLOOKUP(G:G,[1]!Table1[#Data],2,0),BZ91)</f>
        <v>0.82</v>
      </c>
    </row>
    <row r="92" spans="1:79" x14ac:dyDescent="0.3">
      <c r="A92" t="s">
        <v>100</v>
      </c>
      <c r="B92">
        <v>0.52</v>
      </c>
      <c r="C92">
        <v>0.52</v>
      </c>
      <c r="D92">
        <v>0.52</v>
      </c>
      <c r="E92">
        <v>0.52</v>
      </c>
      <c r="F92">
        <v>0.52</v>
      </c>
      <c r="G92">
        <v>0.52</v>
      </c>
      <c r="H92">
        <v>0.56000000000000005</v>
      </c>
      <c r="I92">
        <v>0.56000000000000005</v>
      </c>
      <c r="J92">
        <v>0.56000000000000005</v>
      </c>
      <c r="K92">
        <v>0.56000000000000005</v>
      </c>
      <c r="L92">
        <v>0.56000000000000005</v>
      </c>
      <c r="M92">
        <v>0.56000000000000005</v>
      </c>
      <c r="N92">
        <v>0.56000000000000005</v>
      </c>
      <c r="O92">
        <v>0.56000000000000005</v>
      </c>
      <c r="P92">
        <v>0.56000000000000005</v>
      </c>
      <c r="Q92">
        <v>0.56000000000000005</v>
      </c>
      <c r="R92">
        <v>0.56000000000000005</v>
      </c>
      <c r="S92">
        <v>0.59</v>
      </c>
      <c r="T92">
        <v>0.59</v>
      </c>
      <c r="U92">
        <v>0.59</v>
      </c>
      <c r="V92">
        <v>0.59</v>
      </c>
      <c r="W92">
        <v>0.59</v>
      </c>
      <c r="X92">
        <v>0.62</v>
      </c>
      <c r="Y92">
        <v>0.62</v>
      </c>
      <c r="Z92">
        <v>0.62</v>
      </c>
      <c r="AA92">
        <v>0.62</v>
      </c>
      <c r="AB92">
        <v>0.65</v>
      </c>
      <c r="AC92">
        <v>0.65</v>
      </c>
      <c r="AD92">
        <v>0.65</v>
      </c>
      <c r="AE92">
        <v>0.65</v>
      </c>
      <c r="AF92">
        <v>0.65</v>
      </c>
      <c r="AG92">
        <v>0.65</v>
      </c>
      <c r="AH92">
        <f t="shared" si="239"/>
        <v>0.65</v>
      </c>
      <c r="AI92">
        <f t="shared" si="144"/>
        <v>0.65</v>
      </c>
      <c r="AJ92">
        <f t="shared" si="167"/>
        <v>0.65</v>
      </c>
      <c r="AK92">
        <f t="shared" si="224"/>
        <v>0.65</v>
      </c>
      <c r="AL92">
        <f t="shared" si="240"/>
        <v>0.65</v>
      </c>
      <c r="AM92">
        <v>0.67</v>
      </c>
      <c r="AN92">
        <f t="shared" si="183"/>
        <v>0.67</v>
      </c>
      <c r="AO92">
        <f t="shared" si="204"/>
        <v>0.67</v>
      </c>
      <c r="AP92">
        <f t="shared" si="136"/>
        <v>0.67</v>
      </c>
      <c r="AQ92">
        <f t="shared" si="192"/>
        <v>0.67</v>
      </c>
      <c r="AR92">
        <f t="shared" si="221"/>
        <v>0.67</v>
      </c>
      <c r="AS92">
        <f t="shared" si="241"/>
        <v>0.67</v>
      </c>
      <c r="AT92">
        <f t="shared" si="208"/>
        <v>0.67</v>
      </c>
      <c r="AU92">
        <f t="shared" si="228"/>
        <v>0.67</v>
      </c>
      <c r="AV92">
        <v>0.69</v>
      </c>
      <c r="AW92">
        <f t="shared" si="227"/>
        <v>0.69</v>
      </c>
      <c r="AX92">
        <f t="shared" si="242"/>
        <v>0.69</v>
      </c>
      <c r="AY92">
        <f t="shared" ref="AY92:AY94" si="243">AX92</f>
        <v>0.69</v>
      </c>
      <c r="AZ92">
        <v>0.74</v>
      </c>
      <c r="BA92">
        <f t="shared" ref="BA92:BA93" si="244">AZ92</f>
        <v>0.74</v>
      </c>
      <c r="BB92">
        <f t="shared" si="216"/>
        <v>0.74</v>
      </c>
      <c r="BC92">
        <f t="shared" si="138"/>
        <v>0.74</v>
      </c>
      <c r="BD92">
        <f t="shared" si="148"/>
        <v>0.74</v>
      </c>
      <c r="BE92">
        <f t="shared" si="170"/>
        <v>0.74</v>
      </c>
      <c r="BF92">
        <f t="shared" si="171"/>
        <v>0.74</v>
      </c>
      <c r="BG92">
        <f t="shared" si="172"/>
        <v>0.74</v>
      </c>
      <c r="BH92">
        <f t="shared" si="173"/>
        <v>0.74</v>
      </c>
      <c r="BI92">
        <f t="shared" si="220"/>
        <v>0.74</v>
      </c>
      <c r="BJ92">
        <f t="shared" si="174"/>
        <v>0.74</v>
      </c>
      <c r="BK92">
        <f t="shared" si="175"/>
        <v>0.74</v>
      </c>
      <c r="BL92">
        <f t="shared" si="176"/>
        <v>0.74</v>
      </c>
      <c r="BM92">
        <f t="shared" si="187"/>
        <v>0.74</v>
      </c>
      <c r="BN92">
        <f t="shared" si="177"/>
        <v>0.74</v>
      </c>
      <c r="BO92">
        <f t="shared" si="178"/>
        <v>0.74</v>
      </c>
      <c r="BP92">
        <f t="shared" si="179"/>
        <v>0.74</v>
      </c>
      <c r="BQ92">
        <f t="shared" si="180"/>
        <v>0.74</v>
      </c>
      <c r="BR92">
        <f t="shared" si="181"/>
        <v>0.74</v>
      </c>
      <c r="BS92">
        <v>0.74</v>
      </c>
      <c r="BT92" s="87">
        <v>0.74</v>
      </c>
      <c r="BU92" s="87">
        <f>IFERROR(VLOOKUP(A:A,[1]!Table1[#Data],2,0),BT92)</f>
        <v>0.74</v>
      </c>
      <c r="BV92" s="87">
        <f>IFERROR(VLOOKUP(B:B,[1]!Table1[#Data],2,0),BU92)</f>
        <v>0.74</v>
      </c>
      <c r="BW92" s="87">
        <f>IFERROR(VLOOKUP(C:C,[1]!Table1[#Data],2,0),BV92)</f>
        <v>0.74</v>
      </c>
      <c r="BX92" s="87">
        <f>IFERROR(VLOOKUP(D:D,[1]!Table1[#Data],2,0),BW92)</f>
        <v>0.74</v>
      </c>
      <c r="BY92" s="87">
        <f>IFERROR(VLOOKUP(E:E,[1]!Table1[#Data],2,0),BX92)</f>
        <v>0.74</v>
      </c>
      <c r="BZ92" s="87">
        <f>IFERROR(VLOOKUP(F:F,[1]!Table1[#Data],2,0),BY92)</f>
        <v>0.74</v>
      </c>
      <c r="CA92" s="87">
        <f>IFERROR(VLOOKUP(G:G,[1]!Table1[#Data],2,0),BZ92)</f>
        <v>0.74</v>
      </c>
    </row>
    <row r="93" spans="1:79" x14ac:dyDescent="0.3">
      <c r="A93" t="s">
        <v>101</v>
      </c>
      <c r="B93">
        <v>0.49</v>
      </c>
      <c r="C93">
        <v>0.49</v>
      </c>
      <c r="D93">
        <v>0.49</v>
      </c>
      <c r="E93">
        <v>0.49</v>
      </c>
      <c r="F93">
        <v>0.49</v>
      </c>
      <c r="G93">
        <v>0.49</v>
      </c>
      <c r="H93">
        <v>0.49</v>
      </c>
      <c r="I93">
        <v>0.49</v>
      </c>
      <c r="J93">
        <v>0.51</v>
      </c>
      <c r="K93">
        <v>0.51</v>
      </c>
      <c r="L93">
        <v>0.51</v>
      </c>
      <c r="M93">
        <v>0.51</v>
      </c>
      <c r="N93">
        <v>0.53</v>
      </c>
      <c r="O93">
        <v>0.53</v>
      </c>
      <c r="P93">
        <v>0.53</v>
      </c>
      <c r="Q93">
        <v>0.53</v>
      </c>
      <c r="R93">
        <v>0.53</v>
      </c>
      <c r="S93">
        <v>0.53</v>
      </c>
      <c r="T93">
        <v>0.53</v>
      </c>
      <c r="U93">
        <v>0.53</v>
      </c>
      <c r="V93">
        <v>0.53</v>
      </c>
      <c r="W93">
        <v>0.53</v>
      </c>
      <c r="X93">
        <v>0.53</v>
      </c>
      <c r="Y93">
        <v>0.53</v>
      </c>
      <c r="Z93">
        <v>0.55000000000000004</v>
      </c>
      <c r="AA93">
        <v>0.55000000000000004</v>
      </c>
      <c r="AB93">
        <v>0.55000000000000004</v>
      </c>
      <c r="AC93">
        <v>0.55000000000000004</v>
      </c>
      <c r="AD93">
        <v>0.55000000000000004</v>
      </c>
      <c r="AE93">
        <v>0.6</v>
      </c>
      <c r="AF93">
        <v>0.6</v>
      </c>
      <c r="AG93">
        <v>0.6</v>
      </c>
      <c r="AH93">
        <f t="shared" si="239"/>
        <v>0.6</v>
      </c>
      <c r="AI93">
        <f t="shared" si="144"/>
        <v>0.6</v>
      </c>
      <c r="AJ93">
        <f t="shared" si="167"/>
        <v>0.6</v>
      </c>
      <c r="AK93">
        <v>0.65</v>
      </c>
      <c r="AL93">
        <v>0.65</v>
      </c>
      <c r="AM93">
        <f t="shared" ref="AM93:AM102" si="245">AL93</f>
        <v>0.65</v>
      </c>
      <c r="AN93">
        <f t="shared" si="183"/>
        <v>0.65</v>
      </c>
      <c r="AO93">
        <f t="shared" si="204"/>
        <v>0.65</v>
      </c>
      <c r="AP93">
        <f t="shared" si="136"/>
        <v>0.65</v>
      </c>
      <c r="AQ93">
        <f t="shared" si="192"/>
        <v>0.65</v>
      </c>
      <c r="AR93">
        <f t="shared" si="221"/>
        <v>0.65</v>
      </c>
      <c r="AS93">
        <f t="shared" si="241"/>
        <v>0.65</v>
      </c>
      <c r="AT93">
        <f t="shared" si="208"/>
        <v>0.65</v>
      </c>
      <c r="AU93">
        <f t="shared" si="228"/>
        <v>0.65</v>
      </c>
      <c r="AV93">
        <f t="shared" ref="AV93:AV94" si="246">AU93</f>
        <v>0.65</v>
      </c>
      <c r="AW93">
        <f t="shared" si="227"/>
        <v>0.65</v>
      </c>
      <c r="AX93">
        <f t="shared" si="242"/>
        <v>0.65</v>
      </c>
      <c r="AY93">
        <f t="shared" si="243"/>
        <v>0.65</v>
      </c>
      <c r="AZ93">
        <f t="shared" ref="AZ93:AZ98" si="247">AY93</f>
        <v>0.65</v>
      </c>
      <c r="BA93">
        <f t="shared" si="244"/>
        <v>0.65</v>
      </c>
      <c r="BB93">
        <f t="shared" si="216"/>
        <v>0.65</v>
      </c>
      <c r="BC93">
        <f t="shared" si="138"/>
        <v>0.65</v>
      </c>
      <c r="BD93">
        <f t="shared" si="148"/>
        <v>0.65</v>
      </c>
      <c r="BE93">
        <f t="shared" si="170"/>
        <v>0.65</v>
      </c>
      <c r="BF93">
        <f t="shared" si="171"/>
        <v>0.65</v>
      </c>
      <c r="BG93">
        <f t="shared" si="172"/>
        <v>0.65</v>
      </c>
      <c r="BH93">
        <f t="shared" si="173"/>
        <v>0.65</v>
      </c>
      <c r="BI93">
        <f t="shared" si="220"/>
        <v>0.65</v>
      </c>
      <c r="BJ93">
        <f t="shared" si="174"/>
        <v>0.65</v>
      </c>
      <c r="BK93">
        <f t="shared" si="175"/>
        <v>0.65</v>
      </c>
      <c r="BL93">
        <f t="shared" si="176"/>
        <v>0.65</v>
      </c>
      <c r="BM93">
        <f t="shared" si="187"/>
        <v>0.65</v>
      </c>
      <c r="BN93">
        <f t="shared" si="177"/>
        <v>0.65</v>
      </c>
      <c r="BO93">
        <f t="shared" si="178"/>
        <v>0.65</v>
      </c>
      <c r="BP93">
        <f t="shared" si="179"/>
        <v>0.65</v>
      </c>
      <c r="BQ93">
        <f t="shared" si="180"/>
        <v>0.65</v>
      </c>
      <c r="BR93">
        <f t="shared" si="181"/>
        <v>0.65</v>
      </c>
      <c r="BS93">
        <f>BR93</f>
        <v>0.65</v>
      </c>
      <c r="BT93" s="87">
        <v>0.65</v>
      </c>
      <c r="BU93" s="87">
        <f>IFERROR(VLOOKUP(A:A,[1]!Table1[#Data],2,0),BT93)</f>
        <v>0.65</v>
      </c>
      <c r="BV93" s="87">
        <f>IFERROR(VLOOKUP(B:B,[1]!Table1[#Data],2,0),BU93)</f>
        <v>0.65</v>
      </c>
      <c r="BW93" s="87">
        <f>IFERROR(VLOOKUP(C:C,[1]!Table1[#Data],2,0),BV93)</f>
        <v>0.65</v>
      </c>
      <c r="BX93" s="87">
        <f>IFERROR(VLOOKUP(D:D,[1]!Table1[#Data],2,0),BW93)</f>
        <v>0.65</v>
      </c>
      <c r="BY93" s="87">
        <f>IFERROR(VLOOKUP(E:E,[1]!Table1[#Data],2,0),BX93)</f>
        <v>0.65</v>
      </c>
      <c r="BZ93" s="87">
        <f>IFERROR(VLOOKUP(F:F,[1]!Table1[#Data],2,0),BY93)</f>
        <v>0.65</v>
      </c>
      <c r="CA93" s="87">
        <f>IFERROR(VLOOKUP(G:G,[1]!Table1[#Data],2,0),BZ93)</f>
        <v>0.65</v>
      </c>
    </row>
    <row r="94" spans="1:79" x14ac:dyDescent="0.3">
      <c r="A94" t="s">
        <v>102</v>
      </c>
      <c r="B94">
        <v>0.55000000000000004</v>
      </c>
      <c r="C94">
        <v>0.55000000000000004</v>
      </c>
      <c r="D94">
        <v>0.55000000000000004</v>
      </c>
      <c r="E94">
        <v>0.55000000000000004</v>
      </c>
      <c r="F94">
        <v>0.55000000000000004</v>
      </c>
      <c r="G94">
        <v>0.55000000000000004</v>
      </c>
      <c r="H94">
        <v>0.55000000000000004</v>
      </c>
      <c r="I94">
        <v>0.55000000000000004</v>
      </c>
      <c r="J94">
        <v>0.55000000000000004</v>
      </c>
      <c r="K94">
        <v>0.55000000000000004</v>
      </c>
      <c r="L94">
        <v>0.55000000000000004</v>
      </c>
      <c r="M94">
        <v>0.55000000000000004</v>
      </c>
      <c r="N94">
        <v>0.6</v>
      </c>
      <c r="O94">
        <v>0.6</v>
      </c>
      <c r="P94">
        <v>0.6</v>
      </c>
      <c r="Q94">
        <v>0.6</v>
      </c>
      <c r="R94">
        <v>0.6</v>
      </c>
      <c r="S94">
        <v>0.6</v>
      </c>
      <c r="T94">
        <v>0.6</v>
      </c>
      <c r="U94">
        <v>0.6</v>
      </c>
      <c r="V94">
        <v>0.6</v>
      </c>
      <c r="W94">
        <v>0.6</v>
      </c>
      <c r="X94">
        <v>0.6</v>
      </c>
      <c r="Y94">
        <v>0.6</v>
      </c>
      <c r="Z94">
        <v>0.65</v>
      </c>
      <c r="AA94">
        <v>0.65</v>
      </c>
      <c r="AB94">
        <v>0.65</v>
      </c>
      <c r="AC94">
        <v>0.65</v>
      </c>
      <c r="AD94">
        <v>0.65</v>
      </c>
      <c r="AE94">
        <v>0.65</v>
      </c>
      <c r="AF94">
        <v>0.65</v>
      </c>
      <c r="AG94">
        <v>0.65</v>
      </c>
      <c r="AH94">
        <f t="shared" si="239"/>
        <v>0.65</v>
      </c>
      <c r="AI94">
        <f t="shared" si="144"/>
        <v>0.65</v>
      </c>
      <c r="AJ94">
        <f t="shared" si="167"/>
        <v>0.65</v>
      </c>
      <c r="AK94">
        <f t="shared" ref="AK94:AK146" si="248">AJ94</f>
        <v>0.65</v>
      </c>
      <c r="AL94">
        <f t="shared" ref="AL94:AL95" si="249">AK94</f>
        <v>0.65</v>
      </c>
      <c r="AM94">
        <f t="shared" si="245"/>
        <v>0.65</v>
      </c>
      <c r="AN94">
        <f t="shared" si="183"/>
        <v>0.65</v>
      </c>
      <c r="AO94">
        <f t="shared" si="204"/>
        <v>0.65</v>
      </c>
      <c r="AP94">
        <f t="shared" si="136"/>
        <v>0.65</v>
      </c>
      <c r="AQ94">
        <f t="shared" si="192"/>
        <v>0.65</v>
      </c>
      <c r="AR94">
        <f t="shared" si="221"/>
        <v>0.65</v>
      </c>
      <c r="AS94">
        <f t="shared" si="241"/>
        <v>0.65</v>
      </c>
      <c r="AT94">
        <f t="shared" si="208"/>
        <v>0.65</v>
      </c>
      <c r="AU94">
        <f t="shared" si="228"/>
        <v>0.65</v>
      </c>
      <c r="AV94">
        <f t="shared" si="246"/>
        <v>0.65</v>
      </c>
      <c r="AW94">
        <f t="shared" si="227"/>
        <v>0.65</v>
      </c>
      <c r="AX94">
        <f t="shared" si="242"/>
        <v>0.65</v>
      </c>
      <c r="AY94">
        <f t="shared" si="243"/>
        <v>0.65</v>
      </c>
      <c r="AZ94">
        <f t="shared" si="247"/>
        <v>0.65</v>
      </c>
      <c r="BA94">
        <v>0.77</v>
      </c>
      <c r="BB94">
        <f t="shared" si="216"/>
        <v>0.77</v>
      </c>
      <c r="BC94">
        <f t="shared" si="138"/>
        <v>0.77</v>
      </c>
      <c r="BD94">
        <f t="shared" si="148"/>
        <v>0.77</v>
      </c>
      <c r="BE94">
        <f t="shared" si="170"/>
        <v>0.77</v>
      </c>
      <c r="BF94">
        <f t="shared" si="171"/>
        <v>0.77</v>
      </c>
      <c r="BG94">
        <f t="shared" si="172"/>
        <v>0.77</v>
      </c>
      <c r="BH94">
        <f t="shared" si="173"/>
        <v>0.77</v>
      </c>
      <c r="BI94">
        <f t="shared" si="220"/>
        <v>0.77</v>
      </c>
      <c r="BJ94">
        <f t="shared" si="174"/>
        <v>0.77</v>
      </c>
      <c r="BK94">
        <f t="shared" si="175"/>
        <v>0.77</v>
      </c>
      <c r="BL94">
        <f t="shared" si="176"/>
        <v>0.77</v>
      </c>
      <c r="BM94">
        <f t="shared" si="187"/>
        <v>0.77</v>
      </c>
      <c r="BN94">
        <f t="shared" si="177"/>
        <v>0.77</v>
      </c>
      <c r="BO94">
        <f t="shared" si="178"/>
        <v>0.77</v>
      </c>
      <c r="BP94">
        <f t="shared" si="179"/>
        <v>0.77</v>
      </c>
      <c r="BQ94">
        <f t="shared" si="180"/>
        <v>0.77</v>
      </c>
      <c r="BR94">
        <f t="shared" si="181"/>
        <v>0.77</v>
      </c>
      <c r="BS94">
        <v>0.77</v>
      </c>
      <c r="BT94" s="87">
        <v>0.77</v>
      </c>
      <c r="BU94" s="87">
        <f>IFERROR(VLOOKUP(A:A,[1]!Table1[#Data],2,0),BT94)</f>
        <v>0.77</v>
      </c>
      <c r="BV94" s="87">
        <f>IFERROR(VLOOKUP(B:B,[1]!Table1[#Data],2,0),BU94)</f>
        <v>0.77</v>
      </c>
      <c r="BW94" s="87">
        <f>IFERROR(VLOOKUP(C:C,[1]!Table1[#Data],2,0),BV94)</f>
        <v>0.77</v>
      </c>
      <c r="BX94" s="87">
        <f>IFERROR(VLOOKUP(D:D,[1]!Table1[#Data],2,0),BW94)</f>
        <v>0.77</v>
      </c>
      <c r="BY94" s="87">
        <f>IFERROR(VLOOKUP(E:E,[1]!Table1[#Data],2,0),BX94)</f>
        <v>0.77</v>
      </c>
      <c r="BZ94" s="87">
        <f>IFERROR(VLOOKUP(F:F,[1]!Table1[#Data],2,0),BY94)</f>
        <v>0.77</v>
      </c>
      <c r="CA94" s="87">
        <f>IFERROR(VLOOKUP(G:G,[1]!Table1[#Data],2,0),BZ94)</f>
        <v>0.77</v>
      </c>
    </row>
    <row r="95" spans="1:79" x14ac:dyDescent="0.3">
      <c r="A95" t="s">
        <v>103</v>
      </c>
      <c r="B95">
        <v>0.57999999999999996</v>
      </c>
      <c r="C95">
        <v>0.57999999999999996</v>
      </c>
      <c r="D95">
        <v>0.57999999999999996</v>
      </c>
      <c r="E95">
        <v>0.57999999999999996</v>
      </c>
      <c r="F95">
        <v>0.57999999999999996</v>
      </c>
      <c r="G95">
        <v>0.57999999999999996</v>
      </c>
      <c r="H95">
        <v>0.57999999999999996</v>
      </c>
      <c r="I95">
        <v>0.57999999999999996</v>
      </c>
      <c r="J95">
        <v>0.57999999999999996</v>
      </c>
      <c r="K95">
        <v>0.57999999999999996</v>
      </c>
      <c r="L95">
        <v>0.57999999999999996</v>
      </c>
      <c r="M95">
        <v>0.57999999999999996</v>
      </c>
      <c r="N95">
        <v>0.57999999999999996</v>
      </c>
      <c r="O95">
        <v>0.57999999999999996</v>
      </c>
      <c r="P95">
        <v>0.57999999999999996</v>
      </c>
      <c r="Q95">
        <v>0.57999999999999996</v>
      </c>
      <c r="R95">
        <v>0.57999999999999996</v>
      </c>
      <c r="S95">
        <v>0.57999999999999996</v>
      </c>
      <c r="T95">
        <v>0.57999999999999996</v>
      </c>
      <c r="U95">
        <v>0.57999999999999996</v>
      </c>
      <c r="V95">
        <v>0.57999999999999996</v>
      </c>
      <c r="W95">
        <v>0.57999999999999996</v>
      </c>
      <c r="X95">
        <v>0.57999999999999996</v>
      </c>
      <c r="Y95">
        <v>0.57999999999999996</v>
      </c>
      <c r="Z95">
        <v>0.63</v>
      </c>
      <c r="AA95">
        <v>0.63</v>
      </c>
      <c r="AB95">
        <v>0.63</v>
      </c>
      <c r="AC95">
        <v>0.63</v>
      </c>
      <c r="AD95">
        <v>0.63</v>
      </c>
      <c r="AE95">
        <v>0.59</v>
      </c>
      <c r="AF95">
        <v>0.63</v>
      </c>
      <c r="AG95">
        <v>0.67</v>
      </c>
      <c r="AH95">
        <f t="shared" si="239"/>
        <v>0.67</v>
      </c>
      <c r="AI95">
        <f t="shared" si="144"/>
        <v>0.67</v>
      </c>
      <c r="AJ95">
        <f t="shared" si="167"/>
        <v>0.67</v>
      </c>
      <c r="AK95">
        <f t="shared" si="248"/>
        <v>0.67</v>
      </c>
      <c r="AL95">
        <f t="shared" si="249"/>
        <v>0.67</v>
      </c>
      <c r="AM95">
        <f t="shared" si="245"/>
        <v>0.67</v>
      </c>
      <c r="AN95">
        <f t="shared" si="183"/>
        <v>0.67</v>
      </c>
      <c r="AO95">
        <f t="shared" si="204"/>
        <v>0.67</v>
      </c>
      <c r="AP95">
        <f t="shared" si="136"/>
        <v>0.67</v>
      </c>
      <c r="AQ95">
        <f t="shared" si="192"/>
        <v>0.67</v>
      </c>
      <c r="AR95">
        <f t="shared" si="221"/>
        <v>0.67</v>
      </c>
      <c r="AS95">
        <f t="shared" si="241"/>
        <v>0.67</v>
      </c>
      <c r="AT95">
        <f t="shared" si="208"/>
        <v>0.67</v>
      </c>
      <c r="AU95">
        <f t="shared" si="228"/>
        <v>0.67</v>
      </c>
      <c r="AV95">
        <v>0.7</v>
      </c>
      <c r="AW95">
        <f t="shared" si="227"/>
        <v>0.7</v>
      </c>
      <c r="AX95">
        <f t="shared" si="242"/>
        <v>0.7</v>
      </c>
      <c r="AY95">
        <v>0.73</v>
      </c>
      <c r="AZ95">
        <f t="shared" si="247"/>
        <v>0.73</v>
      </c>
      <c r="BA95">
        <f t="shared" ref="BA95:BA96" si="250">AZ95</f>
        <v>0.73</v>
      </c>
      <c r="BB95">
        <f t="shared" si="216"/>
        <v>0.73</v>
      </c>
      <c r="BC95">
        <v>0.76</v>
      </c>
      <c r="BD95">
        <f t="shared" si="148"/>
        <v>0.76</v>
      </c>
      <c r="BE95">
        <f t="shared" si="170"/>
        <v>0.76</v>
      </c>
      <c r="BF95">
        <f t="shared" si="171"/>
        <v>0.76</v>
      </c>
      <c r="BG95">
        <f t="shared" si="172"/>
        <v>0.76</v>
      </c>
      <c r="BH95">
        <f t="shared" si="173"/>
        <v>0.76</v>
      </c>
      <c r="BI95">
        <f t="shared" si="220"/>
        <v>0.76</v>
      </c>
      <c r="BJ95">
        <f t="shared" si="174"/>
        <v>0.76</v>
      </c>
      <c r="BK95">
        <f t="shared" si="175"/>
        <v>0.76</v>
      </c>
      <c r="BL95">
        <f t="shared" si="176"/>
        <v>0.76</v>
      </c>
      <c r="BM95">
        <f t="shared" si="187"/>
        <v>0.76</v>
      </c>
      <c r="BN95">
        <f t="shared" si="177"/>
        <v>0.76</v>
      </c>
      <c r="BO95">
        <f t="shared" si="178"/>
        <v>0.76</v>
      </c>
      <c r="BP95">
        <f t="shared" si="179"/>
        <v>0.76</v>
      </c>
      <c r="BQ95">
        <f t="shared" si="180"/>
        <v>0.76</v>
      </c>
      <c r="BR95">
        <f t="shared" si="181"/>
        <v>0.76</v>
      </c>
      <c r="BS95">
        <v>0.76</v>
      </c>
      <c r="BT95" s="87">
        <v>0.79</v>
      </c>
      <c r="BU95" s="87">
        <f>IFERROR(VLOOKUP(A:A,[1]!Table1[#Data],2,0),BT95)</f>
        <v>0.79</v>
      </c>
      <c r="BV95" s="87">
        <f>IFERROR(VLOOKUP(B:B,[1]!Table1[#Data],2,0),BU95)</f>
        <v>0.79</v>
      </c>
      <c r="BW95" s="87">
        <f>IFERROR(VLOOKUP(C:C,[1]!Table1[#Data],2,0),BV95)</f>
        <v>0.79</v>
      </c>
      <c r="BX95" s="87">
        <f>IFERROR(VLOOKUP(D:D,[1]!Table1[#Data],2,0),BW95)</f>
        <v>0.79</v>
      </c>
      <c r="BY95" s="87">
        <f>IFERROR(VLOOKUP(E:E,[1]!Table1[#Data],2,0),BX95)</f>
        <v>0.79</v>
      </c>
      <c r="BZ95" s="87">
        <f>IFERROR(VLOOKUP(F:F,[1]!Table1[#Data],2,0),BY95)</f>
        <v>0.79</v>
      </c>
      <c r="CA95" s="87">
        <f>IFERROR(VLOOKUP(G:G,[1]!Table1[#Data],2,0),BZ95)</f>
        <v>0.79</v>
      </c>
    </row>
    <row r="96" spans="1:79" x14ac:dyDescent="0.3">
      <c r="A96" t="s">
        <v>104</v>
      </c>
      <c r="B96">
        <v>0.49</v>
      </c>
      <c r="C96">
        <v>0.49</v>
      </c>
      <c r="D96">
        <v>0.49</v>
      </c>
      <c r="E96">
        <v>0.49</v>
      </c>
      <c r="F96">
        <v>0.49</v>
      </c>
      <c r="G96">
        <v>0.49</v>
      </c>
      <c r="H96">
        <v>0.49</v>
      </c>
      <c r="I96">
        <v>0.49</v>
      </c>
      <c r="J96">
        <v>0.49</v>
      </c>
      <c r="K96">
        <v>0.49</v>
      </c>
      <c r="L96">
        <v>0.49</v>
      </c>
      <c r="M96">
        <v>0.51</v>
      </c>
      <c r="N96">
        <v>0.51</v>
      </c>
      <c r="O96">
        <v>0.51</v>
      </c>
      <c r="P96">
        <v>0.51</v>
      </c>
      <c r="Q96">
        <v>0.51</v>
      </c>
      <c r="R96">
        <v>0.51</v>
      </c>
      <c r="S96">
        <v>0.51</v>
      </c>
      <c r="T96">
        <v>0.51</v>
      </c>
      <c r="U96">
        <v>0.51</v>
      </c>
      <c r="V96">
        <v>0.51</v>
      </c>
      <c r="W96">
        <v>0.51</v>
      </c>
      <c r="X96">
        <v>0.51</v>
      </c>
      <c r="Y96">
        <v>0.51</v>
      </c>
      <c r="Z96">
        <v>0.55000000000000004</v>
      </c>
      <c r="AA96">
        <v>0.55000000000000004</v>
      </c>
      <c r="AB96">
        <v>0.55000000000000004</v>
      </c>
      <c r="AC96">
        <v>0.55000000000000004</v>
      </c>
      <c r="AD96">
        <v>0.55000000000000004</v>
      </c>
      <c r="AE96">
        <v>0.55000000000000004</v>
      </c>
      <c r="AF96">
        <v>0.55000000000000004</v>
      </c>
      <c r="AG96">
        <v>0.55000000000000004</v>
      </c>
      <c r="AH96">
        <f t="shared" si="239"/>
        <v>0.55000000000000004</v>
      </c>
      <c r="AI96">
        <f t="shared" si="144"/>
        <v>0.55000000000000004</v>
      </c>
      <c r="AJ96">
        <f t="shared" si="167"/>
        <v>0.55000000000000004</v>
      </c>
      <c r="AK96">
        <f t="shared" si="248"/>
        <v>0.55000000000000004</v>
      </c>
      <c r="AL96">
        <v>0.59</v>
      </c>
      <c r="AM96">
        <f t="shared" si="245"/>
        <v>0.59</v>
      </c>
      <c r="AN96">
        <f t="shared" si="183"/>
        <v>0.59</v>
      </c>
      <c r="AO96">
        <f t="shared" si="204"/>
        <v>0.59</v>
      </c>
      <c r="AP96">
        <f t="shared" si="136"/>
        <v>0.59</v>
      </c>
      <c r="AQ96">
        <f t="shared" si="192"/>
        <v>0.59</v>
      </c>
      <c r="AR96">
        <f t="shared" si="221"/>
        <v>0.59</v>
      </c>
      <c r="AS96">
        <f t="shared" si="241"/>
        <v>0.59</v>
      </c>
      <c r="AT96">
        <f t="shared" si="208"/>
        <v>0.59</v>
      </c>
      <c r="AU96">
        <f t="shared" si="228"/>
        <v>0.59</v>
      </c>
      <c r="AV96">
        <f t="shared" ref="AV96:AV102" si="251">AU96</f>
        <v>0.59</v>
      </c>
      <c r="AW96">
        <f t="shared" si="227"/>
        <v>0.59</v>
      </c>
      <c r="AX96">
        <v>0.62</v>
      </c>
      <c r="AY96">
        <f t="shared" ref="AY96" si="252">AX96</f>
        <v>0.62</v>
      </c>
      <c r="AZ96">
        <f t="shared" si="247"/>
        <v>0.62</v>
      </c>
      <c r="BA96">
        <f t="shared" si="250"/>
        <v>0.62</v>
      </c>
      <c r="BB96">
        <v>0.65</v>
      </c>
      <c r="BC96">
        <f t="shared" ref="BC96:BC149" si="253">BB96</f>
        <v>0.65</v>
      </c>
      <c r="BD96">
        <f t="shared" si="148"/>
        <v>0.65</v>
      </c>
      <c r="BE96">
        <f t="shared" si="170"/>
        <v>0.65</v>
      </c>
      <c r="BF96">
        <f t="shared" si="171"/>
        <v>0.65</v>
      </c>
      <c r="BG96">
        <f t="shared" si="172"/>
        <v>0.65</v>
      </c>
      <c r="BH96">
        <f t="shared" si="173"/>
        <v>0.65</v>
      </c>
      <c r="BI96">
        <f t="shared" si="220"/>
        <v>0.65</v>
      </c>
      <c r="BJ96">
        <f t="shared" si="174"/>
        <v>0.65</v>
      </c>
      <c r="BK96">
        <f t="shared" si="175"/>
        <v>0.65</v>
      </c>
      <c r="BL96">
        <f t="shared" si="176"/>
        <v>0.65</v>
      </c>
      <c r="BM96">
        <f t="shared" si="187"/>
        <v>0.65</v>
      </c>
      <c r="BN96">
        <f t="shared" si="177"/>
        <v>0.65</v>
      </c>
      <c r="BO96">
        <f t="shared" si="178"/>
        <v>0.65</v>
      </c>
      <c r="BP96">
        <f t="shared" si="179"/>
        <v>0.65</v>
      </c>
      <c r="BQ96">
        <f t="shared" si="180"/>
        <v>0.65</v>
      </c>
      <c r="BR96">
        <f t="shared" si="181"/>
        <v>0.65</v>
      </c>
      <c r="BS96">
        <v>0.65</v>
      </c>
      <c r="BT96" s="87">
        <v>0.65</v>
      </c>
      <c r="BU96" s="87">
        <f>IFERROR(VLOOKUP(A:A,[1]!Table1[#Data],2,0),BT96)</f>
        <v>0.65</v>
      </c>
      <c r="BV96" s="87">
        <f>IFERROR(VLOOKUP(B:B,[1]!Table1[#Data],2,0),BU96)</f>
        <v>0.65</v>
      </c>
      <c r="BW96" s="87">
        <f>IFERROR(VLOOKUP(C:C,[1]!Table1[#Data],2,0),BV96)</f>
        <v>0.65</v>
      </c>
      <c r="BX96" s="87">
        <f>IFERROR(VLOOKUP(D:D,[1]!Table1[#Data],2,0),BW96)</f>
        <v>0.65</v>
      </c>
      <c r="BY96" s="87">
        <f>IFERROR(VLOOKUP(E:E,[1]!Table1[#Data],2,0),BX96)</f>
        <v>0.65</v>
      </c>
      <c r="BZ96" s="87">
        <f>IFERROR(VLOOKUP(F:F,[1]!Table1[#Data],2,0),BY96)</f>
        <v>0.65</v>
      </c>
      <c r="CA96" s="87">
        <f>IFERROR(VLOOKUP(G:G,[1]!Table1[#Data],2,0),BZ96)</f>
        <v>0.65</v>
      </c>
    </row>
    <row r="97" spans="1:79" x14ac:dyDescent="0.3">
      <c r="A97" t="s">
        <v>105</v>
      </c>
      <c r="B97">
        <v>0.51</v>
      </c>
      <c r="C97">
        <v>0.51</v>
      </c>
      <c r="D97">
        <v>0.51</v>
      </c>
      <c r="E97">
        <v>0.51</v>
      </c>
      <c r="F97">
        <v>0.51</v>
      </c>
      <c r="G97">
        <v>0.51</v>
      </c>
      <c r="H97">
        <v>0.51</v>
      </c>
      <c r="I97">
        <v>0.51</v>
      </c>
      <c r="J97">
        <v>0.51</v>
      </c>
      <c r="K97">
        <v>0.51</v>
      </c>
      <c r="L97">
        <v>0.55000000000000004</v>
      </c>
      <c r="M97">
        <v>0.55000000000000004</v>
      </c>
      <c r="N97">
        <v>0.55000000000000004</v>
      </c>
      <c r="O97">
        <v>0.55000000000000004</v>
      </c>
      <c r="P97">
        <v>0.55000000000000004</v>
      </c>
      <c r="Q97">
        <v>0.55000000000000004</v>
      </c>
      <c r="R97">
        <v>0.55000000000000004</v>
      </c>
      <c r="S97">
        <v>0.55000000000000004</v>
      </c>
      <c r="T97">
        <v>0.55000000000000004</v>
      </c>
      <c r="U97">
        <v>0.55000000000000004</v>
      </c>
      <c r="V97">
        <v>0.55000000000000004</v>
      </c>
      <c r="W97">
        <v>0.55000000000000004</v>
      </c>
      <c r="X97">
        <v>0.55000000000000004</v>
      </c>
      <c r="Y97">
        <v>0.55000000000000004</v>
      </c>
      <c r="Z97">
        <v>0.55000000000000004</v>
      </c>
      <c r="AA97">
        <v>0.6</v>
      </c>
      <c r="AB97">
        <v>0.6</v>
      </c>
      <c r="AC97">
        <v>0.6</v>
      </c>
      <c r="AD97">
        <v>0.6</v>
      </c>
      <c r="AE97">
        <v>0.6</v>
      </c>
      <c r="AF97">
        <v>0.63</v>
      </c>
      <c r="AG97">
        <v>0.63</v>
      </c>
      <c r="AH97">
        <f t="shared" si="239"/>
        <v>0.63</v>
      </c>
      <c r="AI97">
        <f t="shared" si="144"/>
        <v>0.63</v>
      </c>
      <c r="AJ97">
        <f t="shared" si="167"/>
        <v>0.63</v>
      </c>
      <c r="AK97">
        <f t="shared" si="248"/>
        <v>0.63</v>
      </c>
      <c r="AL97">
        <f t="shared" ref="AL97:AL101" si="254">AK97</f>
        <v>0.63</v>
      </c>
      <c r="AM97">
        <f t="shared" si="245"/>
        <v>0.63</v>
      </c>
      <c r="AN97">
        <f t="shared" si="183"/>
        <v>0.63</v>
      </c>
      <c r="AO97">
        <v>0.66</v>
      </c>
      <c r="AP97">
        <f t="shared" si="136"/>
        <v>0.66</v>
      </c>
      <c r="AQ97">
        <f t="shared" si="192"/>
        <v>0.66</v>
      </c>
      <c r="AR97">
        <f t="shared" si="221"/>
        <v>0.66</v>
      </c>
      <c r="AS97">
        <f t="shared" si="241"/>
        <v>0.66</v>
      </c>
      <c r="AT97">
        <f t="shared" si="208"/>
        <v>0.66</v>
      </c>
      <c r="AU97">
        <f t="shared" si="228"/>
        <v>0.66</v>
      </c>
      <c r="AV97">
        <f t="shared" si="251"/>
        <v>0.66</v>
      </c>
      <c r="AW97">
        <f t="shared" si="227"/>
        <v>0.66</v>
      </c>
      <c r="AX97">
        <f t="shared" ref="AX97:AX99" si="255">AW97</f>
        <v>0.66</v>
      </c>
      <c r="AY97">
        <v>0.69</v>
      </c>
      <c r="AZ97">
        <f t="shared" si="247"/>
        <v>0.69</v>
      </c>
      <c r="BA97">
        <v>0.74</v>
      </c>
      <c r="BB97">
        <f t="shared" ref="BB97:BB105" si="256">BA97</f>
        <v>0.74</v>
      </c>
      <c r="BC97">
        <f t="shared" si="253"/>
        <v>0.74</v>
      </c>
      <c r="BD97">
        <f t="shared" si="148"/>
        <v>0.74</v>
      </c>
      <c r="BE97">
        <f t="shared" si="170"/>
        <v>0.74</v>
      </c>
      <c r="BF97">
        <f t="shared" si="171"/>
        <v>0.74</v>
      </c>
      <c r="BG97">
        <f t="shared" si="172"/>
        <v>0.74</v>
      </c>
      <c r="BH97">
        <f t="shared" si="173"/>
        <v>0.74</v>
      </c>
      <c r="BI97">
        <f t="shared" si="220"/>
        <v>0.74</v>
      </c>
      <c r="BJ97">
        <f t="shared" si="174"/>
        <v>0.74</v>
      </c>
      <c r="BK97">
        <f t="shared" si="175"/>
        <v>0.74</v>
      </c>
      <c r="BL97">
        <f t="shared" si="176"/>
        <v>0.74</v>
      </c>
      <c r="BM97">
        <f t="shared" si="187"/>
        <v>0.74</v>
      </c>
      <c r="BN97">
        <f t="shared" si="177"/>
        <v>0.74</v>
      </c>
      <c r="BO97">
        <f t="shared" si="178"/>
        <v>0.74</v>
      </c>
      <c r="BP97">
        <f t="shared" si="179"/>
        <v>0.74</v>
      </c>
      <c r="BQ97">
        <f t="shared" si="180"/>
        <v>0.74</v>
      </c>
      <c r="BR97">
        <f t="shared" si="181"/>
        <v>0.74</v>
      </c>
      <c r="BS97">
        <v>0.74</v>
      </c>
      <c r="BT97" s="87">
        <v>0.74</v>
      </c>
      <c r="BU97" s="87">
        <f>IFERROR(VLOOKUP(A:A,[1]!Table1[#Data],2,0),BT97)</f>
        <v>0.74</v>
      </c>
      <c r="BV97" s="87">
        <f>IFERROR(VLOOKUP(B:B,[1]!Table1[#Data],2,0),BU97)</f>
        <v>0.74</v>
      </c>
      <c r="BW97" s="87">
        <f>IFERROR(VLOOKUP(C:C,[1]!Table1[#Data],2,0),BV97)</f>
        <v>0.74</v>
      </c>
      <c r="BX97" s="87">
        <f>IFERROR(VLOOKUP(D:D,[1]!Table1[#Data],2,0),BW97)</f>
        <v>0.74</v>
      </c>
      <c r="BY97" s="87">
        <f>IFERROR(VLOOKUP(E:E,[1]!Table1[#Data],2,0),BX97)</f>
        <v>0.74</v>
      </c>
      <c r="BZ97" s="87">
        <f>IFERROR(VLOOKUP(F:F,[1]!Table1[#Data],2,0),BY97)</f>
        <v>0.74</v>
      </c>
      <c r="CA97" s="87">
        <f>IFERROR(VLOOKUP(G:G,[1]!Table1[#Data],2,0),BZ97)</f>
        <v>0.74</v>
      </c>
    </row>
    <row r="98" spans="1:79" x14ac:dyDescent="0.3">
      <c r="A98" t="s">
        <v>106</v>
      </c>
      <c r="B98">
        <v>0.52</v>
      </c>
      <c r="C98">
        <v>0.52</v>
      </c>
      <c r="D98">
        <v>0.52</v>
      </c>
      <c r="E98">
        <v>0.52</v>
      </c>
      <c r="F98">
        <v>0.52</v>
      </c>
      <c r="G98">
        <v>0.52</v>
      </c>
      <c r="H98">
        <v>0.52</v>
      </c>
      <c r="I98">
        <v>0.52</v>
      </c>
      <c r="J98">
        <v>0.52</v>
      </c>
      <c r="K98">
        <v>0.52</v>
      </c>
      <c r="L98">
        <v>0.52</v>
      </c>
      <c r="M98">
        <v>0.52</v>
      </c>
      <c r="N98">
        <v>0.52</v>
      </c>
      <c r="O98">
        <v>0.52</v>
      </c>
      <c r="P98">
        <v>0.52</v>
      </c>
      <c r="Q98">
        <v>0.52</v>
      </c>
      <c r="R98">
        <v>0.52</v>
      </c>
      <c r="S98">
        <v>0.52</v>
      </c>
      <c r="T98">
        <v>0.52</v>
      </c>
      <c r="U98">
        <v>0.52</v>
      </c>
      <c r="V98">
        <v>0.52</v>
      </c>
      <c r="W98">
        <v>0.52</v>
      </c>
      <c r="X98">
        <v>0.52</v>
      </c>
      <c r="Y98">
        <v>0.52</v>
      </c>
      <c r="Z98">
        <v>0.52</v>
      </c>
      <c r="AA98">
        <v>0.52</v>
      </c>
      <c r="AB98">
        <v>0.52</v>
      </c>
      <c r="AC98">
        <v>0.52</v>
      </c>
      <c r="AD98">
        <v>0.52</v>
      </c>
      <c r="AE98">
        <v>0.52</v>
      </c>
      <c r="AF98">
        <v>0.52</v>
      </c>
      <c r="AG98">
        <v>0.52</v>
      </c>
      <c r="AH98">
        <f t="shared" si="239"/>
        <v>0.52</v>
      </c>
      <c r="AI98">
        <f t="shared" si="144"/>
        <v>0.52</v>
      </c>
      <c r="AJ98">
        <f t="shared" si="167"/>
        <v>0.52</v>
      </c>
      <c r="AK98">
        <f t="shared" si="248"/>
        <v>0.52</v>
      </c>
      <c r="AL98">
        <f t="shared" si="254"/>
        <v>0.52</v>
      </c>
      <c r="AM98">
        <f t="shared" si="245"/>
        <v>0.52</v>
      </c>
      <c r="AN98">
        <f t="shared" si="183"/>
        <v>0.52</v>
      </c>
      <c r="AO98">
        <f t="shared" ref="AO98:AO114" si="257">AN98</f>
        <v>0.52</v>
      </c>
      <c r="AP98">
        <f t="shared" si="136"/>
        <v>0.52</v>
      </c>
      <c r="AQ98">
        <f t="shared" si="192"/>
        <v>0.52</v>
      </c>
      <c r="AR98">
        <f t="shared" si="221"/>
        <v>0.52</v>
      </c>
      <c r="AS98">
        <f t="shared" si="241"/>
        <v>0.52</v>
      </c>
      <c r="AT98">
        <f t="shared" si="208"/>
        <v>0.52</v>
      </c>
      <c r="AU98">
        <f t="shared" si="228"/>
        <v>0.52</v>
      </c>
      <c r="AV98">
        <f t="shared" si="251"/>
        <v>0.52</v>
      </c>
      <c r="AW98">
        <f t="shared" si="227"/>
        <v>0.52</v>
      </c>
      <c r="AX98">
        <f t="shared" si="255"/>
        <v>0.52</v>
      </c>
      <c r="AY98">
        <f t="shared" ref="AY98:AY103" si="258">AX98</f>
        <v>0.52</v>
      </c>
      <c r="AZ98">
        <f t="shared" si="247"/>
        <v>0.52</v>
      </c>
      <c r="BA98">
        <f t="shared" ref="BA98:BA99" si="259">AZ98</f>
        <v>0.52</v>
      </c>
      <c r="BB98">
        <f t="shared" si="256"/>
        <v>0.52</v>
      </c>
      <c r="BC98">
        <f t="shared" si="253"/>
        <v>0.52</v>
      </c>
      <c r="BD98">
        <f t="shared" si="148"/>
        <v>0.52</v>
      </c>
      <c r="BE98">
        <f t="shared" si="170"/>
        <v>0.52</v>
      </c>
      <c r="BF98">
        <f t="shared" si="171"/>
        <v>0.52</v>
      </c>
      <c r="BG98">
        <f t="shared" si="172"/>
        <v>0.52</v>
      </c>
      <c r="BH98">
        <f t="shared" si="173"/>
        <v>0.52</v>
      </c>
      <c r="BI98">
        <f t="shared" si="220"/>
        <v>0.52</v>
      </c>
      <c r="BJ98">
        <f t="shared" si="174"/>
        <v>0.52</v>
      </c>
      <c r="BK98">
        <f t="shared" si="175"/>
        <v>0.52</v>
      </c>
      <c r="BL98">
        <f t="shared" si="176"/>
        <v>0.52</v>
      </c>
      <c r="BM98">
        <f t="shared" si="187"/>
        <v>0.52</v>
      </c>
      <c r="BN98">
        <f t="shared" si="177"/>
        <v>0.52</v>
      </c>
      <c r="BO98">
        <f t="shared" si="178"/>
        <v>0.52</v>
      </c>
      <c r="BP98">
        <f t="shared" si="179"/>
        <v>0.52</v>
      </c>
      <c r="BQ98">
        <f t="shared" si="180"/>
        <v>0.52</v>
      </c>
      <c r="BR98">
        <f t="shared" si="181"/>
        <v>0.52</v>
      </c>
      <c r="BS98">
        <f>BR98</f>
        <v>0.52</v>
      </c>
      <c r="BT98" s="87">
        <v>0.52</v>
      </c>
      <c r="BU98" s="87">
        <f>IFERROR(VLOOKUP(A:A,[1]!Table1[#Data],2,0),BT98)</f>
        <v>0.52</v>
      </c>
      <c r="BV98" s="87">
        <f>IFERROR(VLOOKUP(B:B,[1]!Table1[#Data],2,0),BU98)</f>
        <v>0.52</v>
      </c>
      <c r="BW98" s="87">
        <f>IFERROR(VLOOKUP(C:C,[1]!Table1[#Data],2,0),BV98)</f>
        <v>0.52</v>
      </c>
      <c r="BX98" s="87">
        <f>IFERROR(VLOOKUP(D:D,[1]!Table1[#Data],2,0),BW98)</f>
        <v>0.52</v>
      </c>
      <c r="BY98" s="87">
        <f>IFERROR(VLOOKUP(E:E,[1]!Table1[#Data],2,0),BX98)</f>
        <v>0.52</v>
      </c>
      <c r="BZ98" s="87">
        <f>IFERROR(VLOOKUP(F:F,[1]!Table1[#Data],2,0),BY98)</f>
        <v>0.52</v>
      </c>
      <c r="CA98" s="87">
        <f>IFERROR(VLOOKUP(G:G,[1]!Table1[#Data],2,0),BZ98)</f>
        <v>0.52</v>
      </c>
    </row>
    <row r="99" spans="1:79" x14ac:dyDescent="0.3">
      <c r="A99" t="s">
        <v>107</v>
      </c>
      <c r="B99">
        <v>0.49</v>
      </c>
      <c r="C99">
        <v>0.51</v>
      </c>
      <c r="D99">
        <v>0.51</v>
      </c>
      <c r="E99">
        <v>0.51</v>
      </c>
      <c r="F99">
        <v>0.51</v>
      </c>
      <c r="G99">
        <v>0.51</v>
      </c>
      <c r="H99">
        <v>0.59</v>
      </c>
      <c r="I99">
        <v>0.59</v>
      </c>
      <c r="J99">
        <v>0.59</v>
      </c>
      <c r="K99">
        <v>0.59</v>
      </c>
      <c r="L99">
        <v>0.59</v>
      </c>
      <c r="M99">
        <v>0.59</v>
      </c>
      <c r="N99">
        <v>0.59</v>
      </c>
      <c r="O99">
        <v>0.59</v>
      </c>
      <c r="P99">
        <v>0.59</v>
      </c>
      <c r="Q99">
        <v>0.59</v>
      </c>
      <c r="R99">
        <v>0.59</v>
      </c>
      <c r="S99">
        <v>0.59</v>
      </c>
      <c r="T99">
        <v>0.59</v>
      </c>
      <c r="U99">
        <v>0.59</v>
      </c>
      <c r="V99">
        <v>0.59</v>
      </c>
      <c r="W99">
        <v>0.59</v>
      </c>
      <c r="X99">
        <v>0.59</v>
      </c>
      <c r="Y99">
        <v>0.59</v>
      </c>
      <c r="Z99">
        <v>0.64</v>
      </c>
      <c r="AA99">
        <v>0.64</v>
      </c>
      <c r="AB99">
        <v>0.64</v>
      </c>
      <c r="AC99">
        <v>0.64</v>
      </c>
      <c r="AD99">
        <v>0.64</v>
      </c>
      <c r="AE99">
        <v>0.64</v>
      </c>
      <c r="AF99">
        <v>0.64</v>
      </c>
      <c r="AG99">
        <v>0.64</v>
      </c>
      <c r="AH99">
        <f t="shared" si="239"/>
        <v>0.64</v>
      </c>
      <c r="AI99">
        <f t="shared" si="144"/>
        <v>0.64</v>
      </c>
      <c r="AJ99">
        <f t="shared" si="167"/>
        <v>0.64</v>
      </c>
      <c r="AK99">
        <f t="shared" si="248"/>
        <v>0.64</v>
      </c>
      <c r="AL99">
        <f t="shared" si="254"/>
        <v>0.64</v>
      </c>
      <c r="AM99">
        <f t="shared" si="245"/>
        <v>0.64</v>
      </c>
      <c r="AN99">
        <v>0.69</v>
      </c>
      <c r="AO99">
        <f t="shared" si="257"/>
        <v>0.69</v>
      </c>
      <c r="AP99">
        <f t="shared" si="136"/>
        <v>0.69</v>
      </c>
      <c r="AQ99">
        <f t="shared" si="192"/>
        <v>0.69</v>
      </c>
      <c r="AR99">
        <f t="shared" si="221"/>
        <v>0.69</v>
      </c>
      <c r="AS99">
        <f t="shared" si="241"/>
        <v>0.69</v>
      </c>
      <c r="AT99">
        <f t="shared" si="208"/>
        <v>0.69</v>
      </c>
      <c r="AU99">
        <f t="shared" si="228"/>
        <v>0.69</v>
      </c>
      <c r="AV99">
        <f t="shared" si="251"/>
        <v>0.69</v>
      </c>
      <c r="AW99">
        <f t="shared" si="227"/>
        <v>0.69</v>
      </c>
      <c r="AX99">
        <f t="shared" si="255"/>
        <v>0.69</v>
      </c>
      <c r="AY99">
        <f t="shared" si="258"/>
        <v>0.69</v>
      </c>
      <c r="AZ99">
        <v>0.74</v>
      </c>
      <c r="BA99">
        <f t="shared" si="259"/>
        <v>0.74</v>
      </c>
      <c r="BB99">
        <f t="shared" si="256"/>
        <v>0.74</v>
      </c>
      <c r="BC99">
        <f t="shared" si="253"/>
        <v>0.74</v>
      </c>
      <c r="BD99">
        <f t="shared" si="148"/>
        <v>0.74</v>
      </c>
      <c r="BE99">
        <f t="shared" si="170"/>
        <v>0.74</v>
      </c>
      <c r="BF99">
        <f t="shared" si="171"/>
        <v>0.74</v>
      </c>
      <c r="BG99">
        <f t="shared" si="172"/>
        <v>0.74</v>
      </c>
      <c r="BH99">
        <f t="shared" si="173"/>
        <v>0.74</v>
      </c>
      <c r="BI99">
        <f t="shared" si="220"/>
        <v>0.74</v>
      </c>
      <c r="BJ99">
        <f t="shared" si="174"/>
        <v>0.74</v>
      </c>
      <c r="BK99">
        <f t="shared" si="175"/>
        <v>0.74</v>
      </c>
      <c r="BL99">
        <f t="shared" si="176"/>
        <v>0.74</v>
      </c>
      <c r="BM99">
        <f t="shared" si="187"/>
        <v>0.74</v>
      </c>
      <c r="BN99">
        <f t="shared" si="177"/>
        <v>0.74</v>
      </c>
      <c r="BO99">
        <f t="shared" si="178"/>
        <v>0.74</v>
      </c>
      <c r="BP99">
        <f t="shared" si="179"/>
        <v>0.74</v>
      </c>
      <c r="BQ99">
        <f t="shared" si="180"/>
        <v>0.74</v>
      </c>
      <c r="BR99">
        <f t="shared" si="181"/>
        <v>0.74</v>
      </c>
      <c r="BS99">
        <v>0.74</v>
      </c>
      <c r="BT99" s="87">
        <v>0.74</v>
      </c>
      <c r="BU99" s="87">
        <f>IFERROR(VLOOKUP(A:A,[1]!Table1[#Data],2,0),BT99)</f>
        <v>0.74</v>
      </c>
      <c r="BV99" s="87">
        <f>IFERROR(VLOOKUP(B:B,[1]!Table1[#Data],2,0),BU99)</f>
        <v>0.74</v>
      </c>
      <c r="BW99" s="87">
        <f>IFERROR(VLOOKUP(C:C,[1]!Table1[#Data],2,0),BV99)</f>
        <v>0.74</v>
      </c>
      <c r="BX99" s="87">
        <f>IFERROR(VLOOKUP(D:D,[1]!Table1[#Data],2,0),BW99)</f>
        <v>0.74</v>
      </c>
      <c r="BY99" s="87">
        <f>IFERROR(VLOOKUP(E:E,[1]!Table1[#Data],2,0),BX99)</f>
        <v>0.74</v>
      </c>
      <c r="BZ99" s="87">
        <f>IFERROR(VLOOKUP(F:F,[1]!Table1[#Data],2,0),BY99)</f>
        <v>0.74</v>
      </c>
      <c r="CA99" s="87">
        <f>IFERROR(VLOOKUP(G:G,[1]!Table1[#Data],2,0),BZ99)</f>
        <v>0.74</v>
      </c>
    </row>
    <row r="100" spans="1:79" x14ac:dyDescent="0.3">
      <c r="A100" t="s">
        <v>108</v>
      </c>
      <c r="B100">
        <v>0.52</v>
      </c>
      <c r="C100">
        <v>0.52</v>
      </c>
      <c r="D100">
        <v>0.52</v>
      </c>
      <c r="E100">
        <v>0.52</v>
      </c>
      <c r="F100">
        <v>0.52</v>
      </c>
      <c r="G100">
        <v>0.52</v>
      </c>
      <c r="H100">
        <v>0.52</v>
      </c>
      <c r="I100">
        <v>0.52</v>
      </c>
      <c r="J100">
        <v>0.52</v>
      </c>
      <c r="K100">
        <v>0.52</v>
      </c>
      <c r="L100">
        <v>0.52</v>
      </c>
      <c r="M100">
        <v>0.52</v>
      </c>
      <c r="N100">
        <v>0.52</v>
      </c>
      <c r="O100">
        <v>0.52</v>
      </c>
      <c r="P100">
        <v>0.52</v>
      </c>
      <c r="Q100">
        <v>0.53</v>
      </c>
      <c r="R100">
        <v>0.53</v>
      </c>
      <c r="S100">
        <v>0.53</v>
      </c>
      <c r="T100">
        <v>0.53</v>
      </c>
      <c r="U100">
        <v>0.53</v>
      </c>
      <c r="V100">
        <v>0.53</v>
      </c>
      <c r="W100">
        <v>0.53</v>
      </c>
      <c r="X100">
        <v>0.53</v>
      </c>
      <c r="Y100">
        <v>0.53</v>
      </c>
      <c r="Z100">
        <v>0.53</v>
      </c>
      <c r="AA100">
        <v>0.59</v>
      </c>
      <c r="AB100">
        <v>0.59</v>
      </c>
      <c r="AC100">
        <v>0.59</v>
      </c>
      <c r="AD100">
        <v>0.59</v>
      </c>
      <c r="AE100">
        <v>0.63</v>
      </c>
      <c r="AF100">
        <v>0.63</v>
      </c>
      <c r="AG100">
        <v>0.63</v>
      </c>
      <c r="AH100">
        <f t="shared" si="239"/>
        <v>0.63</v>
      </c>
      <c r="AI100">
        <f t="shared" si="144"/>
        <v>0.63</v>
      </c>
      <c r="AJ100">
        <f t="shared" si="167"/>
        <v>0.63</v>
      </c>
      <c r="AK100">
        <f t="shared" si="248"/>
        <v>0.63</v>
      </c>
      <c r="AL100">
        <f t="shared" si="254"/>
        <v>0.63</v>
      </c>
      <c r="AM100">
        <f t="shared" si="245"/>
        <v>0.63</v>
      </c>
      <c r="AN100">
        <f t="shared" ref="AN100:AN115" si="260">AM100</f>
        <v>0.63</v>
      </c>
      <c r="AO100">
        <f t="shared" si="257"/>
        <v>0.63</v>
      </c>
      <c r="AP100">
        <f t="shared" si="136"/>
        <v>0.63</v>
      </c>
      <c r="AQ100">
        <f t="shared" si="192"/>
        <v>0.63</v>
      </c>
      <c r="AR100">
        <f t="shared" si="221"/>
        <v>0.63</v>
      </c>
      <c r="AS100">
        <f t="shared" si="241"/>
        <v>0.63</v>
      </c>
      <c r="AT100">
        <f t="shared" si="208"/>
        <v>0.63</v>
      </c>
      <c r="AU100">
        <f t="shared" si="228"/>
        <v>0.63</v>
      </c>
      <c r="AV100">
        <f t="shared" si="251"/>
        <v>0.63</v>
      </c>
      <c r="AW100">
        <f t="shared" si="227"/>
        <v>0.63</v>
      </c>
      <c r="AX100">
        <v>0.65</v>
      </c>
      <c r="AY100">
        <f t="shared" si="258"/>
        <v>0.65</v>
      </c>
      <c r="AZ100">
        <f t="shared" ref="AZ100:AZ102" si="261">AY100</f>
        <v>0.65</v>
      </c>
      <c r="BA100">
        <v>0.68</v>
      </c>
      <c r="BB100">
        <f t="shared" si="256"/>
        <v>0.68</v>
      </c>
      <c r="BC100">
        <f t="shared" si="253"/>
        <v>0.68</v>
      </c>
      <c r="BD100">
        <f t="shared" si="148"/>
        <v>0.68</v>
      </c>
      <c r="BE100">
        <f t="shared" si="170"/>
        <v>0.68</v>
      </c>
      <c r="BF100">
        <f t="shared" si="171"/>
        <v>0.68</v>
      </c>
      <c r="BG100">
        <f t="shared" si="172"/>
        <v>0.68</v>
      </c>
      <c r="BH100">
        <f t="shared" si="173"/>
        <v>0.68</v>
      </c>
      <c r="BI100">
        <f t="shared" si="220"/>
        <v>0.68</v>
      </c>
      <c r="BJ100">
        <f t="shared" si="174"/>
        <v>0.68</v>
      </c>
      <c r="BK100">
        <f t="shared" si="175"/>
        <v>0.68</v>
      </c>
      <c r="BL100">
        <f t="shared" si="176"/>
        <v>0.68</v>
      </c>
      <c r="BM100">
        <f t="shared" si="187"/>
        <v>0.68</v>
      </c>
      <c r="BN100">
        <v>0.74</v>
      </c>
      <c r="BO100">
        <f t="shared" si="178"/>
        <v>0.74</v>
      </c>
      <c r="BP100">
        <f t="shared" si="179"/>
        <v>0.74</v>
      </c>
      <c r="BQ100">
        <f t="shared" si="180"/>
        <v>0.74</v>
      </c>
      <c r="BR100">
        <f t="shared" si="181"/>
        <v>0.74</v>
      </c>
      <c r="BS100">
        <v>0.74</v>
      </c>
      <c r="BT100" s="87">
        <v>0.74</v>
      </c>
      <c r="BU100" s="87">
        <f>IFERROR(VLOOKUP(A:A,[1]!Table1[#Data],2,0),BT100)</f>
        <v>0.74</v>
      </c>
      <c r="BV100" s="87">
        <f>IFERROR(VLOOKUP(B:B,[1]!Table1[#Data],2,0),BU100)</f>
        <v>0.74</v>
      </c>
      <c r="BW100" s="87">
        <f>IFERROR(VLOOKUP(C:C,[1]!Table1[#Data],2,0),BV100)</f>
        <v>0.74</v>
      </c>
      <c r="BX100" s="87">
        <f>IFERROR(VLOOKUP(D:D,[1]!Table1[#Data],2,0),BW100)</f>
        <v>0.74</v>
      </c>
      <c r="BY100" s="87">
        <f>IFERROR(VLOOKUP(E:E,[1]!Table1[#Data],2,0),BX100)</f>
        <v>0.74</v>
      </c>
      <c r="BZ100" s="87">
        <f>IFERROR(VLOOKUP(F:F,[1]!Table1[#Data],2,0),BY100)</f>
        <v>0.74</v>
      </c>
      <c r="CA100" s="87">
        <f>IFERROR(VLOOKUP(G:G,[1]!Table1[#Data],2,0),BZ100)</f>
        <v>0.74</v>
      </c>
    </row>
    <row r="101" spans="1:79" x14ac:dyDescent="0.3">
      <c r="A101" t="s">
        <v>109</v>
      </c>
      <c r="B101">
        <v>0.57999999999999996</v>
      </c>
      <c r="C101">
        <v>0.57999999999999996</v>
      </c>
      <c r="D101">
        <v>0.57999999999999996</v>
      </c>
      <c r="E101">
        <v>0.57999999999999996</v>
      </c>
      <c r="F101">
        <v>0.57999999999999996</v>
      </c>
      <c r="G101">
        <v>0.57999999999999996</v>
      </c>
      <c r="H101">
        <v>0.57999999999999996</v>
      </c>
      <c r="I101">
        <v>0.57999999999999996</v>
      </c>
      <c r="J101">
        <v>0.57999999999999996</v>
      </c>
      <c r="K101">
        <v>0.57999999999999996</v>
      </c>
      <c r="L101">
        <v>0.57999999999999996</v>
      </c>
      <c r="M101">
        <v>0.57999999999999996</v>
      </c>
      <c r="N101">
        <v>0.57999999999999996</v>
      </c>
      <c r="O101">
        <v>0.57999999999999996</v>
      </c>
      <c r="P101">
        <v>0.57999999999999996</v>
      </c>
      <c r="Q101">
        <v>0.57999999999999996</v>
      </c>
      <c r="R101">
        <v>0.57999999999999996</v>
      </c>
      <c r="S101">
        <v>0.57999999999999996</v>
      </c>
      <c r="T101">
        <v>0.57999999999999996</v>
      </c>
      <c r="U101">
        <v>0.57999999999999996</v>
      </c>
      <c r="V101">
        <v>0.57999999999999996</v>
      </c>
      <c r="W101">
        <v>0.57999999999999996</v>
      </c>
      <c r="X101">
        <v>0.57999999999999996</v>
      </c>
      <c r="Y101">
        <v>0.57999999999999996</v>
      </c>
      <c r="Z101">
        <v>0.57999999999999996</v>
      </c>
      <c r="AA101">
        <v>0.57999999999999996</v>
      </c>
      <c r="AB101">
        <v>0.57999999999999996</v>
      </c>
      <c r="AC101">
        <v>0.57999999999999996</v>
      </c>
      <c r="AD101">
        <v>0.57999999999999996</v>
      </c>
      <c r="AE101">
        <v>0.57999999999999996</v>
      </c>
      <c r="AF101">
        <v>0.57999999999999996</v>
      </c>
      <c r="AG101">
        <v>0.57999999999999996</v>
      </c>
      <c r="AH101">
        <f t="shared" si="239"/>
        <v>0.57999999999999996</v>
      </c>
      <c r="AI101">
        <f t="shared" si="144"/>
        <v>0.57999999999999996</v>
      </c>
      <c r="AJ101">
        <f t="shared" si="167"/>
        <v>0.57999999999999996</v>
      </c>
      <c r="AK101">
        <f t="shared" si="248"/>
        <v>0.57999999999999996</v>
      </c>
      <c r="AL101">
        <f t="shared" si="254"/>
        <v>0.57999999999999996</v>
      </c>
      <c r="AM101">
        <f t="shared" si="245"/>
        <v>0.57999999999999996</v>
      </c>
      <c r="AN101">
        <f t="shared" si="260"/>
        <v>0.57999999999999996</v>
      </c>
      <c r="AO101">
        <f t="shared" si="257"/>
        <v>0.57999999999999996</v>
      </c>
      <c r="AP101">
        <f t="shared" si="136"/>
        <v>0.57999999999999996</v>
      </c>
      <c r="AQ101">
        <f t="shared" si="192"/>
        <v>0.57999999999999996</v>
      </c>
      <c r="AR101">
        <f t="shared" si="221"/>
        <v>0.57999999999999996</v>
      </c>
      <c r="AS101">
        <f t="shared" si="241"/>
        <v>0.57999999999999996</v>
      </c>
      <c r="AT101">
        <f t="shared" si="208"/>
        <v>0.57999999999999996</v>
      </c>
      <c r="AU101">
        <f t="shared" si="228"/>
        <v>0.57999999999999996</v>
      </c>
      <c r="AV101">
        <f t="shared" si="251"/>
        <v>0.57999999999999996</v>
      </c>
      <c r="AW101">
        <f t="shared" si="227"/>
        <v>0.57999999999999996</v>
      </c>
      <c r="AX101">
        <f t="shared" ref="AX101:AX104" si="262">AW101</f>
        <v>0.57999999999999996</v>
      </c>
      <c r="AY101">
        <f t="shared" si="258"/>
        <v>0.57999999999999996</v>
      </c>
      <c r="AZ101">
        <f t="shared" si="261"/>
        <v>0.57999999999999996</v>
      </c>
      <c r="BA101">
        <f t="shared" ref="BA101" si="263">AZ101</f>
        <v>0.57999999999999996</v>
      </c>
      <c r="BB101">
        <f t="shared" si="256"/>
        <v>0.57999999999999996</v>
      </c>
      <c r="BC101">
        <f t="shared" si="253"/>
        <v>0.57999999999999996</v>
      </c>
      <c r="BD101">
        <f t="shared" si="148"/>
        <v>0.57999999999999996</v>
      </c>
      <c r="BE101">
        <f t="shared" si="170"/>
        <v>0.57999999999999996</v>
      </c>
      <c r="BF101">
        <f t="shared" si="171"/>
        <v>0.57999999999999996</v>
      </c>
      <c r="BG101">
        <f t="shared" si="172"/>
        <v>0.57999999999999996</v>
      </c>
      <c r="BH101">
        <f t="shared" si="173"/>
        <v>0.57999999999999996</v>
      </c>
      <c r="BI101">
        <f t="shared" si="220"/>
        <v>0.57999999999999996</v>
      </c>
      <c r="BJ101">
        <f t="shared" si="174"/>
        <v>0.57999999999999996</v>
      </c>
      <c r="BK101">
        <f t="shared" si="175"/>
        <v>0.57999999999999996</v>
      </c>
      <c r="BL101">
        <f t="shared" si="176"/>
        <v>0.57999999999999996</v>
      </c>
      <c r="BM101">
        <f t="shared" si="187"/>
        <v>0.57999999999999996</v>
      </c>
      <c r="BN101">
        <f t="shared" si="177"/>
        <v>0.57999999999999996</v>
      </c>
      <c r="BO101">
        <f t="shared" si="178"/>
        <v>0.57999999999999996</v>
      </c>
      <c r="BP101">
        <f t="shared" si="179"/>
        <v>0.57999999999999996</v>
      </c>
      <c r="BQ101">
        <f t="shared" si="180"/>
        <v>0.57999999999999996</v>
      </c>
      <c r="BR101">
        <f t="shared" si="181"/>
        <v>0.57999999999999996</v>
      </c>
      <c r="BS101">
        <f>BR101</f>
        <v>0.57999999999999996</v>
      </c>
      <c r="BT101" s="87">
        <v>0.57999999999999996</v>
      </c>
      <c r="BU101" s="87">
        <f>IFERROR(VLOOKUP(A:A,[1]!Table1[#Data],2,0),BT101)</f>
        <v>0.57999999999999996</v>
      </c>
      <c r="BV101" s="87">
        <f>IFERROR(VLOOKUP(B:B,[1]!Table1[#Data],2,0),BU101)</f>
        <v>0.57999999999999996</v>
      </c>
      <c r="BW101" s="87">
        <f>IFERROR(VLOOKUP(C:C,[1]!Table1[#Data],2,0),BV101)</f>
        <v>0.57999999999999996</v>
      </c>
      <c r="BX101" s="87">
        <f>IFERROR(VLOOKUP(D:D,[1]!Table1[#Data],2,0),BW101)</f>
        <v>0.57999999999999996</v>
      </c>
      <c r="BY101" s="87">
        <f>IFERROR(VLOOKUP(E:E,[1]!Table1[#Data],2,0),BX101)</f>
        <v>0.57999999999999996</v>
      </c>
      <c r="BZ101" s="87">
        <f>IFERROR(VLOOKUP(F:F,[1]!Table1[#Data],2,0),BY101)</f>
        <v>0.57999999999999996</v>
      </c>
      <c r="CA101" s="87">
        <f>IFERROR(VLOOKUP(G:G,[1]!Table1[#Data],2,0),BZ101)</f>
        <v>0.57999999999999996</v>
      </c>
    </row>
    <row r="102" spans="1:79" x14ac:dyDescent="0.3">
      <c r="A102" t="s">
        <v>110</v>
      </c>
      <c r="B102">
        <v>0.59</v>
      </c>
      <c r="C102">
        <v>0.59</v>
      </c>
      <c r="D102">
        <v>0.59</v>
      </c>
      <c r="E102">
        <v>0.59</v>
      </c>
      <c r="F102">
        <v>0.59</v>
      </c>
      <c r="G102">
        <v>0.59</v>
      </c>
      <c r="H102">
        <v>0.59</v>
      </c>
      <c r="I102">
        <v>0.59</v>
      </c>
      <c r="J102">
        <v>0.59</v>
      </c>
      <c r="K102">
        <v>0.59</v>
      </c>
      <c r="L102">
        <v>0.59</v>
      </c>
      <c r="M102">
        <v>0.59</v>
      </c>
      <c r="N102">
        <v>0.59</v>
      </c>
      <c r="O102">
        <v>0.59</v>
      </c>
      <c r="P102">
        <v>0.59</v>
      </c>
      <c r="Q102">
        <v>0.59</v>
      </c>
      <c r="R102">
        <v>0.65</v>
      </c>
      <c r="S102">
        <v>0.65</v>
      </c>
      <c r="T102">
        <v>0.65</v>
      </c>
      <c r="U102">
        <v>0.65</v>
      </c>
      <c r="V102">
        <v>0.65</v>
      </c>
      <c r="W102">
        <v>0.65</v>
      </c>
      <c r="X102">
        <v>0.65</v>
      </c>
      <c r="Y102">
        <v>0.65</v>
      </c>
      <c r="Z102">
        <v>0.65</v>
      </c>
      <c r="AA102">
        <v>0.65</v>
      </c>
      <c r="AB102">
        <v>0.65</v>
      </c>
      <c r="AC102">
        <v>0.65</v>
      </c>
      <c r="AD102">
        <v>0.65</v>
      </c>
      <c r="AE102">
        <v>0.65</v>
      </c>
      <c r="AF102">
        <v>0.65</v>
      </c>
      <c r="AG102">
        <v>0.65</v>
      </c>
      <c r="AH102">
        <f t="shared" si="239"/>
        <v>0.65</v>
      </c>
      <c r="AI102">
        <f t="shared" si="144"/>
        <v>0.65</v>
      </c>
      <c r="AJ102">
        <f t="shared" si="167"/>
        <v>0.65</v>
      </c>
      <c r="AK102">
        <f t="shared" si="248"/>
        <v>0.65</v>
      </c>
      <c r="AL102">
        <v>0.75</v>
      </c>
      <c r="AM102">
        <f t="shared" si="245"/>
        <v>0.75</v>
      </c>
      <c r="AN102">
        <f t="shared" si="260"/>
        <v>0.75</v>
      </c>
      <c r="AO102">
        <f t="shared" si="257"/>
        <v>0.75</v>
      </c>
      <c r="AP102">
        <f t="shared" si="136"/>
        <v>0.75</v>
      </c>
      <c r="AQ102">
        <f t="shared" si="192"/>
        <v>0.75</v>
      </c>
      <c r="AR102">
        <f t="shared" si="221"/>
        <v>0.75</v>
      </c>
      <c r="AS102">
        <f t="shared" si="241"/>
        <v>0.75</v>
      </c>
      <c r="AT102">
        <f t="shared" si="208"/>
        <v>0.75</v>
      </c>
      <c r="AU102">
        <f t="shared" si="228"/>
        <v>0.75</v>
      </c>
      <c r="AV102">
        <f t="shared" si="251"/>
        <v>0.75</v>
      </c>
      <c r="AW102">
        <f t="shared" si="227"/>
        <v>0.75</v>
      </c>
      <c r="AX102">
        <f t="shared" si="262"/>
        <v>0.75</v>
      </c>
      <c r="AY102">
        <f t="shared" si="258"/>
        <v>0.75</v>
      </c>
      <c r="AZ102">
        <f t="shared" si="261"/>
        <v>0.75</v>
      </c>
      <c r="BA102">
        <v>0.91</v>
      </c>
      <c r="BB102">
        <f t="shared" si="256"/>
        <v>0.91</v>
      </c>
      <c r="BC102">
        <f t="shared" si="253"/>
        <v>0.91</v>
      </c>
      <c r="BD102">
        <f t="shared" si="148"/>
        <v>0.91</v>
      </c>
      <c r="BE102">
        <f t="shared" si="170"/>
        <v>0.91</v>
      </c>
      <c r="BF102">
        <f t="shared" si="171"/>
        <v>0.91</v>
      </c>
      <c r="BG102">
        <f t="shared" si="172"/>
        <v>0.91</v>
      </c>
      <c r="BH102">
        <f t="shared" si="173"/>
        <v>0.91</v>
      </c>
      <c r="BI102">
        <f t="shared" si="220"/>
        <v>0.91</v>
      </c>
      <c r="BJ102">
        <f t="shared" si="174"/>
        <v>0.91</v>
      </c>
      <c r="BK102">
        <f t="shared" si="175"/>
        <v>0.91</v>
      </c>
      <c r="BL102">
        <f t="shared" si="176"/>
        <v>0.91</v>
      </c>
      <c r="BM102">
        <f t="shared" si="187"/>
        <v>0.91</v>
      </c>
      <c r="BN102">
        <f t="shared" si="177"/>
        <v>0.91</v>
      </c>
      <c r="BO102">
        <f t="shared" si="178"/>
        <v>0.91</v>
      </c>
      <c r="BP102">
        <f t="shared" si="179"/>
        <v>0.91</v>
      </c>
      <c r="BQ102">
        <f t="shared" si="180"/>
        <v>0.91</v>
      </c>
      <c r="BR102">
        <f t="shared" si="181"/>
        <v>0.91</v>
      </c>
      <c r="BS102">
        <v>0.91</v>
      </c>
      <c r="BT102" s="87">
        <v>0.91</v>
      </c>
      <c r="BU102" s="87">
        <f>IFERROR(VLOOKUP(A:A,[1]!Table1[#Data],2,0),BT102)</f>
        <v>0.91</v>
      </c>
      <c r="BV102" s="87">
        <f>IFERROR(VLOOKUP(B:B,[1]!Table1[#Data],2,0),BU102)</f>
        <v>0.91</v>
      </c>
      <c r="BW102" s="87">
        <f>IFERROR(VLOOKUP(C:C,[1]!Table1[#Data],2,0),BV102)</f>
        <v>0.91</v>
      </c>
      <c r="BX102" s="87">
        <f>IFERROR(VLOOKUP(D:D,[1]!Table1[#Data],2,0),BW102)</f>
        <v>0.91</v>
      </c>
      <c r="BY102" s="87">
        <f>IFERROR(VLOOKUP(E:E,[1]!Table1[#Data],2,0),BX102)</f>
        <v>0.91</v>
      </c>
      <c r="BZ102" s="87">
        <f>IFERROR(VLOOKUP(F:F,[1]!Table1[#Data],2,0),BY102)</f>
        <v>0.91</v>
      </c>
      <c r="CA102" s="87">
        <f>IFERROR(VLOOKUP(G:G,[1]!Table1[#Data],2,0),BZ102)</f>
        <v>0.91</v>
      </c>
    </row>
    <row r="103" spans="1:79" x14ac:dyDescent="0.3">
      <c r="A103" t="s">
        <v>111</v>
      </c>
      <c r="B103">
        <v>0.52</v>
      </c>
      <c r="C103">
        <v>0.52</v>
      </c>
      <c r="D103">
        <v>0.52</v>
      </c>
      <c r="E103">
        <v>0.52</v>
      </c>
      <c r="F103">
        <v>0.52</v>
      </c>
      <c r="G103">
        <v>0.52</v>
      </c>
      <c r="H103">
        <v>0.56000000000000005</v>
      </c>
      <c r="I103">
        <v>0.56000000000000005</v>
      </c>
      <c r="J103">
        <v>0.56000000000000005</v>
      </c>
      <c r="K103">
        <v>0.56000000000000005</v>
      </c>
      <c r="L103">
        <v>0.56000000000000005</v>
      </c>
      <c r="M103">
        <v>0.56000000000000005</v>
      </c>
      <c r="N103">
        <v>0.56000000000000005</v>
      </c>
      <c r="O103">
        <v>0.56000000000000005</v>
      </c>
      <c r="P103">
        <v>0.56000000000000005</v>
      </c>
      <c r="Q103">
        <v>0.56000000000000005</v>
      </c>
      <c r="R103">
        <v>0.56000000000000005</v>
      </c>
      <c r="S103">
        <v>0.59</v>
      </c>
      <c r="T103">
        <v>0.59</v>
      </c>
      <c r="U103">
        <v>0.59</v>
      </c>
      <c r="V103">
        <v>0.59</v>
      </c>
      <c r="W103">
        <v>0.59</v>
      </c>
      <c r="X103">
        <v>0.59</v>
      </c>
      <c r="Y103">
        <v>0.62</v>
      </c>
      <c r="Z103">
        <v>0.62</v>
      </c>
      <c r="AA103">
        <v>0.62</v>
      </c>
      <c r="AB103">
        <v>0.65</v>
      </c>
      <c r="AC103">
        <v>0.65</v>
      </c>
      <c r="AD103">
        <v>0.65</v>
      </c>
      <c r="AE103">
        <v>0.65</v>
      </c>
      <c r="AF103">
        <v>0.65</v>
      </c>
      <c r="AG103">
        <v>0.65</v>
      </c>
      <c r="AH103">
        <f t="shared" si="239"/>
        <v>0.65</v>
      </c>
      <c r="AI103">
        <f t="shared" si="144"/>
        <v>0.65</v>
      </c>
      <c r="AJ103">
        <f t="shared" si="167"/>
        <v>0.65</v>
      </c>
      <c r="AK103">
        <f t="shared" si="248"/>
        <v>0.65</v>
      </c>
      <c r="AL103">
        <f t="shared" ref="AL103" si="264">AK103</f>
        <v>0.65</v>
      </c>
      <c r="AM103">
        <v>0.67</v>
      </c>
      <c r="AN103">
        <f t="shared" si="260"/>
        <v>0.67</v>
      </c>
      <c r="AO103">
        <f t="shared" si="257"/>
        <v>0.67</v>
      </c>
      <c r="AP103">
        <f t="shared" si="136"/>
        <v>0.67</v>
      </c>
      <c r="AQ103">
        <f t="shared" si="192"/>
        <v>0.67</v>
      </c>
      <c r="AR103">
        <f t="shared" si="221"/>
        <v>0.67</v>
      </c>
      <c r="AS103">
        <f t="shared" si="241"/>
        <v>0.67</v>
      </c>
      <c r="AT103">
        <f t="shared" si="208"/>
        <v>0.67</v>
      </c>
      <c r="AU103">
        <f t="shared" si="228"/>
        <v>0.67</v>
      </c>
      <c r="AV103">
        <v>0.69</v>
      </c>
      <c r="AW103">
        <f t="shared" si="227"/>
        <v>0.69</v>
      </c>
      <c r="AX103">
        <f t="shared" si="262"/>
        <v>0.69</v>
      </c>
      <c r="AY103">
        <f t="shared" si="258"/>
        <v>0.69</v>
      </c>
      <c r="AZ103">
        <v>0.74</v>
      </c>
      <c r="BA103">
        <f t="shared" ref="BA103:BA106" si="265">AZ103</f>
        <v>0.74</v>
      </c>
      <c r="BB103">
        <f t="shared" si="256"/>
        <v>0.74</v>
      </c>
      <c r="BC103">
        <f t="shared" si="253"/>
        <v>0.74</v>
      </c>
      <c r="BD103">
        <f t="shared" si="148"/>
        <v>0.74</v>
      </c>
      <c r="BE103">
        <f t="shared" si="170"/>
        <v>0.74</v>
      </c>
      <c r="BF103">
        <f t="shared" si="171"/>
        <v>0.74</v>
      </c>
      <c r="BG103">
        <f t="shared" si="172"/>
        <v>0.74</v>
      </c>
      <c r="BH103">
        <f t="shared" si="173"/>
        <v>0.74</v>
      </c>
      <c r="BI103">
        <f t="shared" si="220"/>
        <v>0.74</v>
      </c>
      <c r="BJ103">
        <f t="shared" si="174"/>
        <v>0.74</v>
      </c>
      <c r="BK103">
        <f t="shared" si="175"/>
        <v>0.74</v>
      </c>
      <c r="BL103">
        <f t="shared" si="176"/>
        <v>0.74</v>
      </c>
      <c r="BM103">
        <f t="shared" si="187"/>
        <v>0.74</v>
      </c>
      <c r="BN103">
        <f t="shared" si="177"/>
        <v>0.74</v>
      </c>
      <c r="BO103">
        <f t="shared" si="178"/>
        <v>0.74</v>
      </c>
      <c r="BP103">
        <f t="shared" si="179"/>
        <v>0.74</v>
      </c>
      <c r="BQ103">
        <f t="shared" si="180"/>
        <v>0.74</v>
      </c>
      <c r="BR103">
        <f t="shared" si="181"/>
        <v>0.74</v>
      </c>
      <c r="BS103">
        <v>0.74</v>
      </c>
      <c r="BT103" s="87">
        <v>0.74</v>
      </c>
      <c r="BU103" s="87">
        <f>IFERROR(VLOOKUP(A:A,[1]!Table1[#Data],2,0),BT103)</f>
        <v>0.74</v>
      </c>
      <c r="BV103" s="87">
        <f>IFERROR(VLOOKUP(B:B,[1]!Table1[#Data],2,0),BU103)</f>
        <v>0.74</v>
      </c>
      <c r="BW103" s="87">
        <f>IFERROR(VLOOKUP(C:C,[1]!Table1[#Data],2,0),BV103)</f>
        <v>0.74</v>
      </c>
      <c r="BX103" s="87">
        <f>IFERROR(VLOOKUP(D:D,[1]!Table1[#Data],2,0),BW103)</f>
        <v>0.74</v>
      </c>
      <c r="BY103" s="87">
        <f>IFERROR(VLOOKUP(E:E,[1]!Table1[#Data],2,0),BX103)</f>
        <v>0.74</v>
      </c>
      <c r="BZ103" s="87">
        <f>IFERROR(VLOOKUP(F:F,[1]!Table1[#Data],2,0),BY103)</f>
        <v>0.74</v>
      </c>
      <c r="CA103" s="87">
        <f>IFERROR(VLOOKUP(G:G,[1]!Table1[#Data],2,0),BZ103)</f>
        <v>0.74</v>
      </c>
    </row>
    <row r="104" spans="1:79" x14ac:dyDescent="0.3">
      <c r="A104" t="s">
        <v>112</v>
      </c>
      <c r="B104">
        <v>0.56999999999999995</v>
      </c>
      <c r="C104">
        <v>0.56999999999999995</v>
      </c>
      <c r="D104">
        <v>0.56999999999999995</v>
      </c>
      <c r="E104">
        <v>0.56999999999999995</v>
      </c>
      <c r="F104">
        <v>0.56999999999999995</v>
      </c>
      <c r="G104">
        <v>0.56999999999999995</v>
      </c>
      <c r="H104">
        <v>0.56999999999999995</v>
      </c>
      <c r="I104">
        <v>0.56999999999999995</v>
      </c>
      <c r="J104">
        <v>0.56999999999999995</v>
      </c>
      <c r="K104">
        <v>0.56999999999999995</v>
      </c>
      <c r="L104">
        <v>0.56999999999999995</v>
      </c>
      <c r="M104">
        <v>0.56999999999999995</v>
      </c>
      <c r="N104">
        <v>0.56999999999999995</v>
      </c>
      <c r="O104">
        <v>0.56999999999999995</v>
      </c>
      <c r="P104">
        <v>0.56999999999999995</v>
      </c>
      <c r="Q104">
        <v>0.56999999999999995</v>
      </c>
      <c r="R104">
        <v>0.56999999999999995</v>
      </c>
      <c r="S104">
        <v>0.56999999999999995</v>
      </c>
      <c r="T104">
        <v>0.62</v>
      </c>
      <c r="U104">
        <v>0.62</v>
      </c>
      <c r="V104">
        <v>0.62</v>
      </c>
      <c r="W104">
        <v>0.62</v>
      </c>
      <c r="X104">
        <v>0.65</v>
      </c>
      <c r="Y104">
        <v>0.65</v>
      </c>
      <c r="Z104">
        <v>0.65</v>
      </c>
      <c r="AA104">
        <v>0.65</v>
      </c>
      <c r="AB104">
        <v>0.65</v>
      </c>
      <c r="AC104">
        <v>0.65</v>
      </c>
      <c r="AD104">
        <v>0.65</v>
      </c>
      <c r="AE104">
        <v>0.65</v>
      </c>
      <c r="AF104">
        <v>0.65</v>
      </c>
      <c r="AG104">
        <v>0.65</v>
      </c>
      <c r="AH104">
        <f t="shared" si="239"/>
        <v>0.65</v>
      </c>
      <c r="AI104">
        <f t="shared" si="144"/>
        <v>0.65</v>
      </c>
      <c r="AJ104">
        <f t="shared" si="167"/>
        <v>0.65</v>
      </c>
      <c r="AK104">
        <f t="shared" si="248"/>
        <v>0.65</v>
      </c>
      <c r="AL104">
        <v>0.75</v>
      </c>
      <c r="AM104">
        <f t="shared" ref="AM104:AM116" si="266">AL104</f>
        <v>0.75</v>
      </c>
      <c r="AN104">
        <f t="shared" si="260"/>
        <v>0.75</v>
      </c>
      <c r="AO104">
        <f t="shared" si="257"/>
        <v>0.75</v>
      </c>
      <c r="AP104">
        <f t="shared" si="136"/>
        <v>0.75</v>
      </c>
      <c r="AQ104">
        <f t="shared" si="192"/>
        <v>0.75</v>
      </c>
      <c r="AR104">
        <f t="shared" si="221"/>
        <v>0.75</v>
      </c>
      <c r="AS104">
        <f t="shared" si="241"/>
        <v>0.75</v>
      </c>
      <c r="AT104">
        <f t="shared" si="208"/>
        <v>0.75</v>
      </c>
      <c r="AU104">
        <f t="shared" si="228"/>
        <v>0.75</v>
      </c>
      <c r="AV104">
        <f t="shared" ref="AV104:AV116" si="267">AU104</f>
        <v>0.75</v>
      </c>
      <c r="AW104">
        <f t="shared" si="227"/>
        <v>0.75</v>
      </c>
      <c r="AX104">
        <f t="shared" si="262"/>
        <v>0.75</v>
      </c>
      <c r="AY104">
        <v>0.79</v>
      </c>
      <c r="AZ104">
        <f t="shared" ref="AZ104" si="268">AY104</f>
        <v>0.79</v>
      </c>
      <c r="BA104">
        <f t="shared" si="265"/>
        <v>0.79</v>
      </c>
      <c r="BB104">
        <f t="shared" si="256"/>
        <v>0.79</v>
      </c>
      <c r="BC104">
        <f t="shared" si="253"/>
        <v>0.79</v>
      </c>
      <c r="BD104">
        <f t="shared" si="148"/>
        <v>0.79</v>
      </c>
      <c r="BE104">
        <f t="shared" si="170"/>
        <v>0.79</v>
      </c>
      <c r="BF104">
        <f t="shared" si="171"/>
        <v>0.79</v>
      </c>
      <c r="BG104">
        <f t="shared" si="172"/>
        <v>0.79</v>
      </c>
      <c r="BH104">
        <f t="shared" si="173"/>
        <v>0.79</v>
      </c>
      <c r="BI104">
        <f t="shared" si="220"/>
        <v>0.79</v>
      </c>
      <c r="BJ104">
        <f t="shared" si="174"/>
        <v>0.79</v>
      </c>
      <c r="BK104">
        <f t="shared" si="175"/>
        <v>0.79</v>
      </c>
      <c r="BL104">
        <f t="shared" si="176"/>
        <v>0.79</v>
      </c>
      <c r="BM104">
        <f t="shared" si="187"/>
        <v>0.79</v>
      </c>
      <c r="BN104">
        <f t="shared" si="177"/>
        <v>0.79</v>
      </c>
      <c r="BO104">
        <f t="shared" si="178"/>
        <v>0.79</v>
      </c>
      <c r="BP104">
        <f t="shared" si="179"/>
        <v>0.79</v>
      </c>
      <c r="BQ104">
        <f t="shared" si="180"/>
        <v>0.79</v>
      </c>
      <c r="BR104">
        <f t="shared" si="181"/>
        <v>0.79</v>
      </c>
      <c r="BS104">
        <v>0.79</v>
      </c>
      <c r="BT104" s="87">
        <v>0.81</v>
      </c>
      <c r="BU104" s="87">
        <f>IFERROR(VLOOKUP(A:A,[1]!Table1[#Data],2,0),BT104)</f>
        <v>0.81</v>
      </c>
      <c r="BV104" s="87">
        <f>IFERROR(VLOOKUP(B:B,[1]!Table1[#Data],2,0),BU104)</f>
        <v>0.81</v>
      </c>
      <c r="BW104" s="87">
        <f>IFERROR(VLOOKUP(C:C,[1]!Table1[#Data],2,0),BV104)</f>
        <v>0.81</v>
      </c>
      <c r="BX104" s="87">
        <f>IFERROR(VLOOKUP(D:D,[1]!Table1[#Data],2,0),BW104)</f>
        <v>0.81</v>
      </c>
      <c r="BY104" s="87">
        <f>IFERROR(VLOOKUP(E:E,[1]!Table1[#Data],2,0),BX104)</f>
        <v>0.81</v>
      </c>
      <c r="BZ104" s="87">
        <f>IFERROR(VLOOKUP(F:F,[1]!Table1[#Data],2,0),BY104)</f>
        <v>0.81</v>
      </c>
      <c r="CA104" s="87">
        <f>IFERROR(VLOOKUP(G:G,[1]!Table1[#Data],2,0),BZ104)</f>
        <v>0.81</v>
      </c>
    </row>
    <row r="105" spans="1:79" x14ac:dyDescent="0.3">
      <c r="A105" t="s">
        <v>113</v>
      </c>
      <c r="B105">
        <v>0.49</v>
      </c>
      <c r="C105">
        <v>0.49</v>
      </c>
      <c r="D105">
        <v>0.49</v>
      </c>
      <c r="E105">
        <v>0.49</v>
      </c>
      <c r="F105">
        <v>0.49</v>
      </c>
      <c r="G105">
        <v>0.49</v>
      </c>
      <c r="H105">
        <v>0.49</v>
      </c>
      <c r="I105">
        <v>0.49</v>
      </c>
      <c r="J105">
        <v>0.49</v>
      </c>
      <c r="K105">
        <v>0.49</v>
      </c>
      <c r="L105">
        <v>0.49</v>
      </c>
      <c r="M105">
        <v>0.49</v>
      </c>
      <c r="N105">
        <v>0.49</v>
      </c>
      <c r="O105">
        <v>0.49</v>
      </c>
      <c r="P105">
        <v>0.51</v>
      </c>
      <c r="Q105">
        <v>0.51</v>
      </c>
      <c r="R105">
        <v>0.51</v>
      </c>
      <c r="S105">
        <v>0.51</v>
      </c>
      <c r="T105">
        <v>0.51</v>
      </c>
      <c r="U105">
        <v>0.51</v>
      </c>
      <c r="V105">
        <v>0.51</v>
      </c>
      <c r="W105">
        <v>0.59</v>
      </c>
      <c r="X105">
        <v>0.59</v>
      </c>
      <c r="Y105">
        <v>0.59</v>
      </c>
      <c r="Z105">
        <v>0.63</v>
      </c>
      <c r="AA105">
        <v>0.63</v>
      </c>
      <c r="AB105">
        <v>0.63</v>
      </c>
      <c r="AC105">
        <v>0.63</v>
      </c>
      <c r="AD105">
        <v>0.65</v>
      </c>
      <c r="AE105">
        <v>0.65</v>
      </c>
      <c r="AF105">
        <v>0.65</v>
      </c>
      <c r="AG105">
        <v>0.65</v>
      </c>
      <c r="AH105">
        <f t="shared" si="239"/>
        <v>0.65</v>
      </c>
      <c r="AI105">
        <v>0.69</v>
      </c>
      <c r="AJ105">
        <f t="shared" si="167"/>
        <v>0.69</v>
      </c>
      <c r="AK105">
        <f t="shared" si="248"/>
        <v>0.69</v>
      </c>
      <c r="AL105">
        <f t="shared" ref="AL105" si="269">AK105</f>
        <v>0.69</v>
      </c>
      <c r="AM105">
        <f t="shared" si="266"/>
        <v>0.69</v>
      </c>
      <c r="AN105">
        <f t="shared" si="260"/>
        <v>0.69</v>
      </c>
      <c r="AO105">
        <f t="shared" si="257"/>
        <v>0.69</v>
      </c>
      <c r="AP105">
        <f t="shared" si="136"/>
        <v>0.69</v>
      </c>
      <c r="AQ105">
        <f t="shared" si="192"/>
        <v>0.69</v>
      </c>
      <c r="AR105">
        <f t="shared" si="221"/>
        <v>0.69</v>
      </c>
      <c r="AS105">
        <f t="shared" si="241"/>
        <v>0.69</v>
      </c>
      <c r="AT105">
        <f t="shared" si="208"/>
        <v>0.69</v>
      </c>
      <c r="AU105">
        <v>0.72</v>
      </c>
      <c r="AV105">
        <f t="shared" si="267"/>
        <v>0.72</v>
      </c>
      <c r="AW105">
        <f t="shared" si="227"/>
        <v>0.72</v>
      </c>
      <c r="AX105">
        <v>0.75</v>
      </c>
      <c r="AY105">
        <f t="shared" ref="AY105" si="270">AX105</f>
        <v>0.75</v>
      </c>
      <c r="AZ105">
        <v>0.79</v>
      </c>
      <c r="BA105">
        <f t="shared" si="265"/>
        <v>0.79</v>
      </c>
      <c r="BB105">
        <f t="shared" si="256"/>
        <v>0.79</v>
      </c>
      <c r="BC105">
        <f t="shared" si="253"/>
        <v>0.79</v>
      </c>
      <c r="BD105">
        <f t="shared" si="148"/>
        <v>0.79</v>
      </c>
      <c r="BE105">
        <f t="shared" si="170"/>
        <v>0.79</v>
      </c>
      <c r="BF105">
        <f t="shared" si="171"/>
        <v>0.79</v>
      </c>
      <c r="BG105">
        <f t="shared" si="172"/>
        <v>0.79</v>
      </c>
      <c r="BH105">
        <f t="shared" si="173"/>
        <v>0.79</v>
      </c>
      <c r="BI105">
        <f t="shared" si="220"/>
        <v>0.79</v>
      </c>
      <c r="BJ105">
        <f t="shared" si="174"/>
        <v>0.79</v>
      </c>
      <c r="BK105">
        <v>0.85</v>
      </c>
      <c r="BL105">
        <f t="shared" si="176"/>
        <v>0.85</v>
      </c>
      <c r="BM105">
        <f t="shared" si="187"/>
        <v>0.85</v>
      </c>
      <c r="BN105">
        <f t="shared" si="177"/>
        <v>0.85</v>
      </c>
      <c r="BO105">
        <f t="shared" si="178"/>
        <v>0.85</v>
      </c>
      <c r="BP105">
        <f t="shared" si="179"/>
        <v>0.85</v>
      </c>
      <c r="BQ105">
        <f t="shared" si="180"/>
        <v>0.85</v>
      </c>
      <c r="BR105">
        <f t="shared" si="181"/>
        <v>0.85</v>
      </c>
      <c r="BS105">
        <v>0.85</v>
      </c>
      <c r="BT105" s="87">
        <v>0.85</v>
      </c>
      <c r="BU105" s="87">
        <f>IFERROR(VLOOKUP(A:A,[1]!Table1[#Data],2,0),BT105)</f>
        <v>0.85</v>
      </c>
      <c r="BV105" s="87">
        <f>IFERROR(VLOOKUP(B:B,[1]!Table1[#Data],2,0),BU105)</f>
        <v>0.85</v>
      </c>
      <c r="BW105" s="87">
        <f>IFERROR(VLOOKUP(C:C,[1]!Table1[#Data],2,0),BV105)</f>
        <v>0.85</v>
      </c>
      <c r="BX105" s="87">
        <f>IFERROR(VLOOKUP(D:D,[1]!Table1[#Data],2,0),BW105)</f>
        <v>0.85</v>
      </c>
      <c r="BY105" s="87">
        <f>IFERROR(VLOOKUP(E:E,[1]!Table1[#Data],2,0),BX105)</f>
        <v>0.85</v>
      </c>
      <c r="BZ105" s="87">
        <f>IFERROR(VLOOKUP(F:F,[1]!Table1[#Data],2,0),BY105)</f>
        <v>0.85</v>
      </c>
      <c r="CA105" s="87">
        <f>IFERROR(VLOOKUP(G:G,[1]!Table1[#Data],2,0),BZ105)</f>
        <v>0.85</v>
      </c>
    </row>
    <row r="106" spans="1:79" x14ac:dyDescent="0.3">
      <c r="A106" t="s">
        <v>114</v>
      </c>
      <c r="B106">
        <v>0.52</v>
      </c>
      <c r="C106">
        <v>0.52</v>
      </c>
      <c r="D106">
        <v>0.52</v>
      </c>
      <c r="E106">
        <v>0.52</v>
      </c>
      <c r="F106">
        <v>0.52</v>
      </c>
      <c r="G106">
        <v>0.52</v>
      </c>
      <c r="H106">
        <v>0.52</v>
      </c>
      <c r="I106">
        <v>0.52</v>
      </c>
      <c r="J106">
        <v>0.52</v>
      </c>
      <c r="K106">
        <v>0.52</v>
      </c>
      <c r="L106">
        <v>0.52</v>
      </c>
      <c r="M106">
        <v>0.56000000000000005</v>
      </c>
      <c r="N106">
        <v>0.56000000000000005</v>
      </c>
      <c r="O106">
        <v>0.56000000000000005</v>
      </c>
      <c r="P106">
        <v>0.56000000000000005</v>
      </c>
      <c r="Q106">
        <v>0.56000000000000005</v>
      </c>
      <c r="R106">
        <v>0.56000000000000005</v>
      </c>
      <c r="S106">
        <v>0.59</v>
      </c>
      <c r="T106">
        <v>0.59</v>
      </c>
      <c r="U106">
        <v>0.59</v>
      </c>
      <c r="V106">
        <v>0.59</v>
      </c>
      <c r="W106">
        <v>0.59</v>
      </c>
      <c r="X106">
        <v>0.59</v>
      </c>
      <c r="Y106">
        <v>0.59</v>
      </c>
      <c r="Z106">
        <v>0.59</v>
      </c>
      <c r="AA106">
        <v>0.59</v>
      </c>
      <c r="AB106">
        <v>0.62</v>
      </c>
      <c r="AC106">
        <v>0.62</v>
      </c>
      <c r="AD106">
        <v>0.62</v>
      </c>
      <c r="AE106">
        <v>0.62</v>
      </c>
      <c r="AF106">
        <v>0.62</v>
      </c>
      <c r="AG106">
        <v>0.62</v>
      </c>
      <c r="AH106">
        <f t="shared" si="239"/>
        <v>0.62</v>
      </c>
      <c r="AI106">
        <f t="shared" ref="AI106:AI114" si="271">AH106</f>
        <v>0.62</v>
      </c>
      <c r="AJ106">
        <f t="shared" si="167"/>
        <v>0.62</v>
      </c>
      <c r="AK106">
        <f t="shared" si="248"/>
        <v>0.62</v>
      </c>
      <c r="AL106">
        <v>0.65</v>
      </c>
      <c r="AM106">
        <f t="shared" si="266"/>
        <v>0.65</v>
      </c>
      <c r="AN106">
        <f t="shared" si="260"/>
        <v>0.65</v>
      </c>
      <c r="AO106">
        <f t="shared" si="257"/>
        <v>0.65</v>
      </c>
      <c r="AP106">
        <v>0.68</v>
      </c>
      <c r="AQ106">
        <f t="shared" si="192"/>
        <v>0.68</v>
      </c>
      <c r="AR106">
        <f t="shared" si="221"/>
        <v>0.68</v>
      </c>
      <c r="AS106">
        <f t="shared" si="241"/>
        <v>0.68</v>
      </c>
      <c r="AT106">
        <f t="shared" si="208"/>
        <v>0.68</v>
      </c>
      <c r="AU106">
        <f t="shared" ref="AU106:AU130" si="272">AT106</f>
        <v>0.68</v>
      </c>
      <c r="AV106">
        <f t="shared" si="267"/>
        <v>0.68</v>
      </c>
      <c r="AW106">
        <f t="shared" si="227"/>
        <v>0.68</v>
      </c>
      <c r="AX106">
        <f t="shared" ref="AX106:AX111" si="273">AW106</f>
        <v>0.68</v>
      </c>
      <c r="AY106">
        <v>0.71</v>
      </c>
      <c r="AZ106">
        <f t="shared" ref="AZ106:AZ116" si="274">AY106</f>
        <v>0.71</v>
      </c>
      <c r="BA106">
        <f t="shared" si="265"/>
        <v>0.71</v>
      </c>
      <c r="BB106">
        <v>0.73</v>
      </c>
      <c r="BC106">
        <f t="shared" si="253"/>
        <v>0.73</v>
      </c>
      <c r="BD106">
        <f t="shared" si="148"/>
        <v>0.73</v>
      </c>
      <c r="BE106">
        <f t="shared" si="170"/>
        <v>0.73</v>
      </c>
      <c r="BF106">
        <f t="shared" si="171"/>
        <v>0.73</v>
      </c>
      <c r="BG106">
        <f t="shared" si="172"/>
        <v>0.73</v>
      </c>
      <c r="BH106">
        <f t="shared" si="173"/>
        <v>0.73</v>
      </c>
      <c r="BI106">
        <f t="shared" si="220"/>
        <v>0.73</v>
      </c>
      <c r="BJ106">
        <f t="shared" si="174"/>
        <v>0.73</v>
      </c>
      <c r="BK106">
        <f t="shared" si="175"/>
        <v>0.73</v>
      </c>
      <c r="BL106">
        <f t="shared" si="176"/>
        <v>0.73</v>
      </c>
      <c r="BM106">
        <f t="shared" si="187"/>
        <v>0.73</v>
      </c>
      <c r="BN106">
        <v>0.75</v>
      </c>
      <c r="BO106">
        <f t="shared" si="178"/>
        <v>0.75</v>
      </c>
      <c r="BP106">
        <f t="shared" si="179"/>
        <v>0.75</v>
      </c>
      <c r="BQ106">
        <f t="shared" si="180"/>
        <v>0.75</v>
      </c>
      <c r="BR106">
        <f t="shared" si="181"/>
        <v>0.75</v>
      </c>
      <c r="BS106">
        <v>0.77</v>
      </c>
      <c r="BT106" s="87">
        <v>0.77</v>
      </c>
      <c r="BU106" s="87">
        <f>IFERROR(VLOOKUP(A:A,[1]!Table1[#Data],2,0),BT106)</f>
        <v>0.77</v>
      </c>
      <c r="BV106" s="87">
        <f>IFERROR(VLOOKUP(B:B,[1]!Table1[#Data],2,0),BU106)</f>
        <v>0.77</v>
      </c>
      <c r="BW106" s="87">
        <f>IFERROR(VLOOKUP(C:C,[1]!Table1[#Data],2,0),BV106)</f>
        <v>0.77</v>
      </c>
      <c r="BX106" s="87">
        <f>IFERROR(VLOOKUP(D:D,[1]!Table1[#Data],2,0),BW106)</f>
        <v>0.77</v>
      </c>
      <c r="BY106" s="87">
        <f>IFERROR(VLOOKUP(E:E,[1]!Table1[#Data],2,0),BX106)</f>
        <v>0.77</v>
      </c>
      <c r="BZ106" s="87">
        <f>IFERROR(VLOOKUP(F:F,[1]!Table1[#Data],2,0),BY106)</f>
        <v>0.77</v>
      </c>
      <c r="CA106" s="87">
        <f>IFERROR(VLOOKUP(G:G,[1]!Table1[#Data],2,0),BZ106)</f>
        <v>0.77</v>
      </c>
    </row>
    <row r="107" spans="1:79" x14ac:dyDescent="0.3">
      <c r="A107" t="s">
        <v>115</v>
      </c>
      <c r="B107">
        <v>0.54</v>
      </c>
      <c r="C107">
        <v>0.54</v>
      </c>
      <c r="D107">
        <v>0.54</v>
      </c>
      <c r="E107">
        <v>0.54</v>
      </c>
      <c r="F107">
        <v>0.54</v>
      </c>
      <c r="G107">
        <v>0.54</v>
      </c>
      <c r="H107">
        <v>0.54</v>
      </c>
      <c r="I107">
        <v>0.54</v>
      </c>
      <c r="J107">
        <v>0.54</v>
      </c>
      <c r="K107">
        <v>0.54</v>
      </c>
      <c r="L107">
        <v>0.54</v>
      </c>
      <c r="M107">
        <v>0.54</v>
      </c>
      <c r="N107">
        <v>0.54</v>
      </c>
      <c r="O107">
        <v>0.54</v>
      </c>
      <c r="P107">
        <v>0.54</v>
      </c>
      <c r="Q107">
        <v>0.54</v>
      </c>
      <c r="R107">
        <v>0.54</v>
      </c>
      <c r="S107">
        <v>0.54</v>
      </c>
      <c r="T107">
        <v>0.54</v>
      </c>
      <c r="U107">
        <v>0.54</v>
      </c>
      <c r="V107">
        <v>0.54</v>
      </c>
      <c r="W107">
        <v>0.54</v>
      </c>
      <c r="X107">
        <v>0.63</v>
      </c>
      <c r="Y107">
        <v>0.63</v>
      </c>
      <c r="Z107">
        <v>0.63</v>
      </c>
      <c r="AA107">
        <v>0.63</v>
      </c>
      <c r="AB107">
        <v>0.63</v>
      </c>
      <c r="AC107">
        <v>0.63</v>
      </c>
      <c r="AD107">
        <v>0.63</v>
      </c>
      <c r="AE107">
        <f>AD107</f>
        <v>0.63</v>
      </c>
      <c r="AF107">
        <f>AE107</f>
        <v>0.63</v>
      </c>
      <c r="AG107">
        <f>AF107</f>
        <v>0.63</v>
      </c>
      <c r="AH107">
        <f t="shared" si="239"/>
        <v>0.63</v>
      </c>
      <c r="AI107">
        <f t="shared" si="271"/>
        <v>0.63</v>
      </c>
      <c r="AJ107">
        <f t="shared" si="167"/>
        <v>0.63</v>
      </c>
      <c r="AK107">
        <f t="shared" si="248"/>
        <v>0.63</v>
      </c>
      <c r="AL107">
        <f t="shared" ref="AL107" si="275">AK107</f>
        <v>0.63</v>
      </c>
      <c r="AM107">
        <f t="shared" si="266"/>
        <v>0.63</v>
      </c>
      <c r="AN107">
        <f t="shared" si="260"/>
        <v>0.63</v>
      </c>
      <c r="AO107">
        <f t="shared" si="257"/>
        <v>0.63</v>
      </c>
      <c r="AP107">
        <f t="shared" ref="AP107:AP112" si="276">AO107</f>
        <v>0.63</v>
      </c>
      <c r="AQ107">
        <f t="shared" si="192"/>
        <v>0.63</v>
      </c>
      <c r="AR107">
        <f t="shared" si="221"/>
        <v>0.63</v>
      </c>
      <c r="AS107">
        <f t="shared" si="241"/>
        <v>0.63</v>
      </c>
      <c r="AT107">
        <v>0.65</v>
      </c>
      <c r="AU107">
        <f t="shared" si="272"/>
        <v>0.65</v>
      </c>
      <c r="AV107">
        <f t="shared" si="267"/>
        <v>0.65</v>
      </c>
      <c r="AW107">
        <f t="shared" si="227"/>
        <v>0.65</v>
      </c>
      <c r="AX107">
        <f t="shared" si="273"/>
        <v>0.65</v>
      </c>
      <c r="AY107">
        <f t="shared" ref="AY107:AY109" si="277">AX107</f>
        <v>0.65</v>
      </c>
      <c r="AZ107">
        <f t="shared" si="274"/>
        <v>0.65</v>
      </c>
      <c r="BA107">
        <v>0.73</v>
      </c>
      <c r="BB107">
        <f t="shared" ref="BB107:BB141" si="278">BA107</f>
        <v>0.73</v>
      </c>
      <c r="BC107">
        <f t="shared" si="253"/>
        <v>0.73</v>
      </c>
      <c r="BD107">
        <f t="shared" si="148"/>
        <v>0.73</v>
      </c>
      <c r="BE107">
        <f t="shared" si="170"/>
        <v>0.73</v>
      </c>
      <c r="BF107">
        <f t="shared" si="171"/>
        <v>0.73</v>
      </c>
      <c r="BG107">
        <f t="shared" si="172"/>
        <v>0.73</v>
      </c>
      <c r="BH107">
        <f t="shared" si="173"/>
        <v>0.73</v>
      </c>
      <c r="BI107">
        <f t="shared" si="220"/>
        <v>0.73</v>
      </c>
      <c r="BJ107">
        <f t="shared" si="174"/>
        <v>0.73</v>
      </c>
      <c r="BK107">
        <f t="shared" si="175"/>
        <v>0.73</v>
      </c>
      <c r="BL107">
        <f t="shared" si="176"/>
        <v>0.73</v>
      </c>
      <c r="BM107">
        <f t="shared" si="187"/>
        <v>0.73</v>
      </c>
      <c r="BN107">
        <f t="shared" si="177"/>
        <v>0.73</v>
      </c>
      <c r="BO107">
        <f t="shared" si="178"/>
        <v>0.73</v>
      </c>
      <c r="BP107">
        <f t="shared" si="179"/>
        <v>0.73</v>
      </c>
      <c r="BQ107">
        <f t="shared" si="180"/>
        <v>0.73</v>
      </c>
      <c r="BR107">
        <f t="shared" si="181"/>
        <v>0.73</v>
      </c>
      <c r="BS107">
        <v>0.73</v>
      </c>
      <c r="BT107" s="87">
        <v>0.73</v>
      </c>
      <c r="BU107" s="87">
        <f>IFERROR(VLOOKUP(A:A,[1]!Table1[#Data],2,0),BT107)</f>
        <v>0.73</v>
      </c>
      <c r="BV107" s="87">
        <f>IFERROR(VLOOKUP(B:B,[1]!Table1[#Data],2,0),BU107)</f>
        <v>0.73</v>
      </c>
      <c r="BW107" s="87">
        <f>IFERROR(VLOOKUP(C:C,[1]!Table1[#Data],2,0),BV107)</f>
        <v>0.73</v>
      </c>
      <c r="BX107" s="87">
        <f>IFERROR(VLOOKUP(D:D,[1]!Table1[#Data],2,0),BW107)</f>
        <v>0.73</v>
      </c>
      <c r="BY107" s="87">
        <f>IFERROR(VLOOKUP(E:E,[1]!Table1[#Data],2,0),BX107)</f>
        <v>0.73</v>
      </c>
      <c r="BZ107" s="87">
        <f>IFERROR(VLOOKUP(F:F,[1]!Table1[#Data],2,0),BY107)</f>
        <v>0.73</v>
      </c>
      <c r="CA107" s="87">
        <f>IFERROR(VLOOKUP(G:G,[1]!Table1[#Data],2,0),BZ107)</f>
        <v>0.73</v>
      </c>
    </row>
    <row r="108" spans="1:79" x14ac:dyDescent="0.3">
      <c r="A108" t="s">
        <v>116</v>
      </c>
      <c r="B108">
        <v>0.52</v>
      </c>
      <c r="C108">
        <v>0.52</v>
      </c>
      <c r="D108">
        <v>0.52</v>
      </c>
      <c r="E108">
        <v>0.52</v>
      </c>
      <c r="F108">
        <v>0.52</v>
      </c>
      <c r="G108">
        <v>0.52</v>
      </c>
      <c r="H108">
        <v>0.52</v>
      </c>
      <c r="I108">
        <v>0.52</v>
      </c>
      <c r="J108">
        <v>0.52</v>
      </c>
      <c r="K108">
        <v>0.52</v>
      </c>
      <c r="L108">
        <v>0.52</v>
      </c>
      <c r="M108">
        <v>0.52</v>
      </c>
      <c r="N108">
        <v>0.52</v>
      </c>
      <c r="O108">
        <v>0.52</v>
      </c>
      <c r="P108">
        <v>0.52</v>
      </c>
      <c r="Q108">
        <v>0.52</v>
      </c>
      <c r="R108">
        <v>0.52</v>
      </c>
      <c r="S108">
        <v>0.52</v>
      </c>
      <c r="T108">
        <v>0.52</v>
      </c>
      <c r="U108">
        <v>0.52</v>
      </c>
      <c r="V108">
        <v>0.52</v>
      </c>
      <c r="W108">
        <v>0.52</v>
      </c>
      <c r="X108">
        <v>0.52</v>
      </c>
      <c r="Y108">
        <v>0.52</v>
      </c>
      <c r="Z108">
        <v>0.52</v>
      </c>
      <c r="AA108">
        <v>0.59</v>
      </c>
      <c r="AB108">
        <v>0.59</v>
      </c>
      <c r="AC108">
        <v>0.59</v>
      </c>
      <c r="AD108">
        <v>0.59</v>
      </c>
      <c r="AE108">
        <v>0.59</v>
      </c>
      <c r="AF108">
        <v>0.59</v>
      </c>
      <c r="AG108">
        <v>0.65</v>
      </c>
      <c r="AH108">
        <f t="shared" si="239"/>
        <v>0.65</v>
      </c>
      <c r="AI108">
        <f t="shared" si="271"/>
        <v>0.65</v>
      </c>
      <c r="AJ108">
        <f t="shared" si="167"/>
        <v>0.65</v>
      </c>
      <c r="AK108">
        <f t="shared" si="248"/>
        <v>0.65</v>
      </c>
      <c r="AL108">
        <v>0.75</v>
      </c>
      <c r="AM108">
        <f t="shared" si="266"/>
        <v>0.75</v>
      </c>
      <c r="AN108">
        <f t="shared" si="260"/>
        <v>0.75</v>
      </c>
      <c r="AO108">
        <f t="shared" si="257"/>
        <v>0.75</v>
      </c>
      <c r="AP108">
        <f t="shared" si="276"/>
        <v>0.75</v>
      </c>
      <c r="AQ108">
        <f t="shared" si="192"/>
        <v>0.75</v>
      </c>
      <c r="AR108">
        <f t="shared" si="221"/>
        <v>0.75</v>
      </c>
      <c r="AS108">
        <f t="shared" si="241"/>
        <v>0.75</v>
      </c>
      <c r="AT108">
        <f t="shared" ref="AT108:AT155" si="279">AS108</f>
        <v>0.75</v>
      </c>
      <c r="AU108">
        <f t="shared" si="272"/>
        <v>0.75</v>
      </c>
      <c r="AV108">
        <f t="shared" si="267"/>
        <v>0.75</v>
      </c>
      <c r="AW108">
        <f t="shared" si="227"/>
        <v>0.75</v>
      </c>
      <c r="AX108">
        <f t="shared" si="273"/>
        <v>0.75</v>
      </c>
      <c r="AY108">
        <f t="shared" si="277"/>
        <v>0.75</v>
      </c>
      <c r="AZ108">
        <f t="shared" si="274"/>
        <v>0.75</v>
      </c>
      <c r="BA108">
        <f t="shared" ref="BA108:BA109" si="280">AZ108</f>
        <v>0.75</v>
      </c>
      <c r="BB108">
        <f t="shared" si="278"/>
        <v>0.75</v>
      </c>
      <c r="BC108">
        <f t="shared" si="253"/>
        <v>0.75</v>
      </c>
      <c r="BD108">
        <f t="shared" si="148"/>
        <v>0.75</v>
      </c>
      <c r="BE108">
        <f t="shared" si="170"/>
        <v>0.75</v>
      </c>
      <c r="BF108">
        <f t="shared" si="171"/>
        <v>0.75</v>
      </c>
      <c r="BG108">
        <f t="shared" si="172"/>
        <v>0.75</v>
      </c>
      <c r="BH108">
        <f t="shared" si="173"/>
        <v>0.75</v>
      </c>
      <c r="BI108">
        <f t="shared" si="220"/>
        <v>0.75</v>
      </c>
      <c r="BJ108">
        <f t="shared" si="174"/>
        <v>0.75</v>
      </c>
      <c r="BK108">
        <f t="shared" si="175"/>
        <v>0.75</v>
      </c>
      <c r="BL108">
        <f t="shared" si="176"/>
        <v>0.75</v>
      </c>
      <c r="BM108">
        <f t="shared" si="187"/>
        <v>0.75</v>
      </c>
      <c r="BN108">
        <f t="shared" si="177"/>
        <v>0.75</v>
      </c>
      <c r="BO108">
        <f t="shared" si="178"/>
        <v>0.75</v>
      </c>
      <c r="BP108">
        <f t="shared" si="179"/>
        <v>0.75</v>
      </c>
      <c r="BQ108">
        <f t="shared" si="180"/>
        <v>0.75</v>
      </c>
      <c r="BR108">
        <f t="shared" si="181"/>
        <v>0.75</v>
      </c>
      <c r="BS108">
        <f t="shared" ref="BS108:BS109" si="281">BR108</f>
        <v>0.75</v>
      </c>
      <c r="BT108" s="87">
        <v>0.75</v>
      </c>
      <c r="BU108" s="87">
        <f>IFERROR(VLOOKUP(A:A,[1]!Table1[#Data],2,0),BT108)</f>
        <v>0.75</v>
      </c>
      <c r="BV108" s="87">
        <f>IFERROR(VLOOKUP(B:B,[1]!Table1[#Data],2,0),BU108)</f>
        <v>0.75</v>
      </c>
      <c r="BW108" s="87">
        <f>IFERROR(VLOOKUP(C:C,[1]!Table1[#Data],2,0),BV108)</f>
        <v>0.75</v>
      </c>
      <c r="BX108" s="87">
        <f>IFERROR(VLOOKUP(D:D,[1]!Table1[#Data],2,0),BW108)</f>
        <v>0.75</v>
      </c>
      <c r="BY108" s="87">
        <f>IFERROR(VLOOKUP(E:E,[1]!Table1[#Data],2,0),BX108)</f>
        <v>0.75</v>
      </c>
      <c r="BZ108" s="87">
        <f>IFERROR(VLOOKUP(F:F,[1]!Table1[#Data],2,0),BY108)</f>
        <v>0.75</v>
      </c>
      <c r="CA108" s="87">
        <f>IFERROR(VLOOKUP(G:G,[1]!Table1[#Data],2,0),BZ108)</f>
        <v>0.75</v>
      </c>
    </row>
    <row r="109" spans="1:79" x14ac:dyDescent="0.3">
      <c r="A109" t="s">
        <v>117</v>
      </c>
      <c r="B109">
        <v>0.49</v>
      </c>
      <c r="C109">
        <v>0.49</v>
      </c>
      <c r="D109">
        <v>0.49</v>
      </c>
      <c r="E109">
        <v>0.49</v>
      </c>
      <c r="F109">
        <v>0.49</v>
      </c>
      <c r="G109">
        <v>0.49</v>
      </c>
      <c r="H109">
        <v>0.49</v>
      </c>
      <c r="I109">
        <v>0.49</v>
      </c>
      <c r="J109">
        <v>0.49</v>
      </c>
      <c r="K109">
        <v>0.55000000000000004</v>
      </c>
      <c r="L109">
        <v>0.55000000000000004</v>
      </c>
      <c r="M109">
        <v>0.55000000000000004</v>
      </c>
      <c r="N109">
        <v>0.55000000000000004</v>
      </c>
      <c r="O109">
        <v>0.55000000000000004</v>
      </c>
      <c r="P109">
        <v>0.55000000000000004</v>
      </c>
      <c r="Q109">
        <v>0.55000000000000004</v>
      </c>
      <c r="R109">
        <v>0.55000000000000004</v>
      </c>
      <c r="S109">
        <v>0.55000000000000004</v>
      </c>
      <c r="T109">
        <v>0.55000000000000004</v>
      </c>
      <c r="U109">
        <v>0.55000000000000004</v>
      </c>
      <c r="V109">
        <v>0.55000000000000004</v>
      </c>
      <c r="W109">
        <v>0.55000000000000004</v>
      </c>
      <c r="X109">
        <v>0.55000000000000004</v>
      </c>
      <c r="Y109">
        <v>0.55000000000000004</v>
      </c>
      <c r="Z109">
        <v>0.55000000000000004</v>
      </c>
      <c r="AA109">
        <v>0.55000000000000004</v>
      </c>
      <c r="AB109">
        <v>0.55000000000000004</v>
      </c>
      <c r="AC109">
        <v>0.55000000000000004</v>
      </c>
      <c r="AD109">
        <v>0.55000000000000004</v>
      </c>
      <c r="AE109">
        <v>0.55000000000000004</v>
      </c>
      <c r="AF109">
        <v>0.55000000000000004</v>
      </c>
      <c r="AG109">
        <v>0.55000000000000004</v>
      </c>
      <c r="AH109">
        <f t="shared" si="239"/>
        <v>0.55000000000000004</v>
      </c>
      <c r="AI109">
        <f t="shared" si="271"/>
        <v>0.55000000000000004</v>
      </c>
      <c r="AJ109">
        <f t="shared" si="167"/>
        <v>0.55000000000000004</v>
      </c>
      <c r="AK109">
        <f t="shared" si="248"/>
        <v>0.55000000000000004</v>
      </c>
      <c r="AL109">
        <f t="shared" ref="AL109:AL113" si="282">AK109</f>
        <v>0.55000000000000004</v>
      </c>
      <c r="AM109">
        <f t="shared" si="266"/>
        <v>0.55000000000000004</v>
      </c>
      <c r="AN109">
        <f t="shared" si="260"/>
        <v>0.55000000000000004</v>
      </c>
      <c r="AO109">
        <f t="shared" si="257"/>
        <v>0.55000000000000004</v>
      </c>
      <c r="AP109">
        <f t="shared" si="276"/>
        <v>0.55000000000000004</v>
      </c>
      <c r="AQ109">
        <f t="shared" si="192"/>
        <v>0.55000000000000004</v>
      </c>
      <c r="AR109">
        <f t="shared" si="221"/>
        <v>0.55000000000000004</v>
      </c>
      <c r="AS109">
        <f t="shared" si="241"/>
        <v>0.55000000000000004</v>
      </c>
      <c r="AT109">
        <f t="shared" si="279"/>
        <v>0.55000000000000004</v>
      </c>
      <c r="AU109">
        <f t="shared" si="272"/>
        <v>0.55000000000000004</v>
      </c>
      <c r="AV109">
        <f t="shared" si="267"/>
        <v>0.55000000000000004</v>
      </c>
      <c r="AW109">
        <f t="shared" si="227"/>
        <v>0.55000000000000004</v>
      </c>
      <c r="AX109">
        <f t="shared" si="273"/>
        <v>0.55000000000000004</v>
      </c>
      <c r="AY109">
        <f t="shared" si="277"/>
        <v>0.55000000000000004</v>
      </c>
      <c r="AZ109">
        <f t="shared" si="274"/>
        <v>0.55000000000000004</v>
      </c>
      <c r="BA109">
        <f t="shared" si="280"/>
        <v>0.55000000000000004</v>
      </c>
      <c r="BB109">
        <f t="shared" si="278"/>
        <v>0.55000000000000004</v>
      </c>
      <c r="BC109">
        <f t="shared" si="253"/>
        <v>0.55000000000000004</v>
      </c>
      <c r="BD109">
        <f t="shared" si="148"/>
        <v>0.55000000000000004</v>
      </c>
      <c r="BE109">
        <f t="shared" si="170"/>
        <v>0.55000000000000004</v>
      </c>
      <c r="BF109">
        <f t="shared" si="171"/>
        <v>0.55000000000000004</v>
      </c>
      <c r="BG109">
        <f t="shared" si="172"/>
        <v>0.55000000000000004</v>
      </c>
      <c r="BH109">
        <f t="shared" si="173"/>
        <v>0.55000000000000004</v>
      </c>
      <c r="BI109">
        <f t="shared" si="220"/>
        <v>0.55000000000000004</v>
      </c>
      <c r="BJ109">
        <f t="shared" si="174"/>
        <v>0.55000000000000004</v>
      </c>
      <c r="BK109">
        <f t="shared" si="175"/>
        <v>0.55000000000000004</v>
      </c>
      <c r="BL109">
        <f t="shared" si="176"/>
        <v>0.55000000000000004</v>
      </c>
      <c r="BM109">
        <f t="shared" si="187"/>
        <v>0.55000000000000004</v>
      </c>
      <c r="BN109">
        <f t="shared" si="177"/>
        <v>0.55000000000000004</v>
      </c>
      <c r="BO109">
        <f t="shared" si="178"/>
        <v>0.55000000000000004</v>
      </c>
      <c r="BP109">
        <f t="shared" si="179"/>
        <v>0.55000000000000004</v>
      </c>
      <c r="BQ109">
        <f t="shared" si="180"/>
        <v>0.55000000000000004</v>
      </c>
      <c r="BR109">
        <f t="shared" si="181"/>
        <v>0.55000000000000004</v>
      </c>
      <c r="BS109">
        <f t="shared" si="281"/>
        <v>0.55000000000000004</v>
      </c>
      <c r="BT109" s="87">
        <v>0.55000000000000004</v>
      </c>
      <c r="BU109" s="87">
        <f>IFERROR(VLOOKUP(A:A,[1]!Table1[#Data],2,0),BT109)</f>
        <v>0.55000000000000004</v>
      </c>
      <c r="BV109" s="87">
        <f>IFERROR(VLOOKUP(B:B,[1]!Table1[#Data],2,0),BU109)</f>
        <v>0.55000000000000004</v>
      </c>
      <c r="BW109" s="87">
        <f>IFERROR(VLOOKUP(C:C,[1]!Table1[#Data],2,0),BV109)</f>
        <v>0.55000000000000004</v>
      </c>
      <c r="BX109" s="87">
        <f>IFERROR(VLOOKUP(D:D,[1]!Table1[#Data],2,0),BW109)</f>
        <v>0.55000000000000004</v>
      </c>
      <c r="BY109" s="87">
        <f>IFERROR(VLOOKUP(E:E,[1]!Table1[#Data],2,0),BX109)</f>
        <v>0.55000000000000004</v>
      </c>
      <c r="BZ109" s="87">
        <f>IFERROR(VLOOKUP(F:F,[1]!Table1[#Data],2,0),BY109)</f>
        <v>0.55000000000000004</v>
      </c>
      <c r="CA109" s="87">
        <f>IFERROR(VLOOKUP(G:G,[1]!Table1[#Data],2,0),BZ109)</f>
        <v>0.55000000000000004</v>
      </c>
    </row>
    <row r="110" spans="1:79" x14ac:dyDescent="0.3">
      <c r="A110" t="s">
        <v>118</v>
      </c>
      <c r="B110">
        <v>0.61</v>
      </c>
      <c r="C110">
        <v>0.61</v>
      </c>
      <c r="D110">
        <v>0.61</v>
      </c>
      <c r="E110">
        <v>0.61</v>
      </c>
      <c r="F110">
        <v>0.61</v>
      </c>
      <c r="G110">
        <v>0.61</v>
      </c>
      <c r="H110">
        <v>0.61</v>
      </c>
      <c r="I110">
        <v>0.61</v>
      </c>
      <c r="J110">
        <v>0.61</v>
      </c>
      <c r="K110">
        <v>0.61</v>
      </c>
      <c r="L110">
        <v>0.61</v>
      </c>
      <c r="M110">
        <v>0.61</v>
      </c>
      <c r="N110">
        <v>0.61</v>
      </c>
      <c r="O110">
        <v>0.61</v>
      </c>
      <c r="P110">
        <v>0.61</v>
      </c>
      <c r="Q110">
        <v>0.61</v>
      </c>
      <c r="R110">
        <v>0.61</v>
      </c>
      <c r="S110">
        <v>0.61</v>
      </c>
      <c r="T110">
        <v>0.61</v>
      </c>
      <c r="U110">
        <v>0.61</v>
      </c>
      <c r="V110">
        <v>0.61</v>
      </c>
      <c r="W110">
        <v>0.61</v>
      </c>
      <c r="X110">
        <v>0.61</v>
      </c>
      <c r="Y110">
        <v>0.61</v>
      </c>
      <c r="Z110">
        <v>0.61</v>
      </c>
      <c r="AA110">
        <v>0.61</v>
      </c>
      <c r="AB110">
        <v>0.61</v>
      </c>
      <c r="AC110">
        <v>0.61</v>
      </c>
      <c r="AD110">
        <v>0.65</v>
      </c>
      <c r="AE110">
        <v>0.65</v>
      </c>
      <c r="AF110">
        <v>0.67</v>
      </c>
      <c r="AG110">
        <v>0.67</v>
      </c>
      <c r="AH110">
        <f t="shared" si="239"/>
        <v>0.67</v>
      </c>
      <c r="AI110">
        <f t="shared" si="271"/>
        <v>0.67</v>
      </c>
      <c r="AJ110">
        <f t="shared" si="167"/>
        <v>0.67</v>
      </c>
      <c r="AK110">
        <f t="shared" si="248"/>
        <v>0.67</v>
      </c>
      <c r="AL110">
        <f t="shared" si="282"/>
        <v>0.67</v>
      </c>
      <c r="AM110">
        <f t="shared" si="266"/>
        <v>0.67</v>
      </c>
      <c r="AN110">
        <f t="shared" si="260"/>
        <v>0.67</v>
      </c>
      <c r="AO110">
        <f t="shared" si="257"/>
        <v>0.67</v>
      </c>
      <c r="AP110">
        <f t="shared" si="276"/>
        <v>0.67</v>
      </c>
      <c r="AQ110">
        <f t="shared" si="192"/>
        <v>0.67</v>
      </c>
      <c r="AR110">
        <v>0.72</v>
      </c>
      <c r="AS110">
        <f t="shared" si="241"/>
        <v>0.72</v>
      </c>
      <c r="AT110">
        <f t="shared" si="279"/>
        <v>0.72</v>
      </c>
      <c r="AU110">
        <f t="shared" si="272"/>
        <v>0.72</v>
      </c>
      <c r="AV110">
        <f t="shared" si="267"/>
        <v>0.72</v>
      </c>
      <c r="AW110">
        <f t="shared" si="227"/>
        <v>0.72</v>
      </c>
      <c r="AX110">
        <f t="shared" si="273"/>
        <v>0.72</v>
      </c>
      <c r="AY110">
        <v>0.75</v>
      </c>
      <c r="AZ110">
        <f t="shared" si="274"/>
        <v>0.75</v>
      </c>
      <c r="BA110">
        <v>0.77</v>
      </c>
      <c r="BB110">
        <f t="shared" si="278"/>
        <v>0.77</v>
      </c>
      <c r="BC110">
        <f t="shared" si="253"/>
        <v>0.77</v>
      </c>
      <c r="BD110">
        <f t="shared" si="148"/>
        <v>0.77</v>
      </c>
      <c r="BE110">
        <f t="shared" si="170"/>
        <v>0.77</v>
      </c>
      <c r="BF110">
        <f t="shared" si="171"/>
        <v>0.77</v>
      </c>
      <c r="BG110">
        <f t="shared" si="172"/>
        <v>0.77</v>
      </c>
      <c r="BH110">
        <f t="shared" si="173"/>
        <v>0.77</v>
      </c>
      <c r="BI110">
        <f t="shared" si="220"/>
        <v>0.77</v>
      </c>
      <c r="BJ110">
        <v>0.78</v>
      </c>
      <c r="BK110">
        <f t="shared" si="175"/>
        <v>0.78</v>
      </c>
      <c r="BL110">
        <f t="shared" si="176"/>
        <v>0.78</v>
      </c>
      <c r="BM110">
        <f t="shared" si="187"/>
        <v>0.78</v>
      </c>
      <c r="BN110">
        <f t="shared" si="177"/>
        <v>0.78</v>
      </c>
      <c r="BO110">
        <v>0.79</v>
      </c>
      <c r="BP110">
        <f t="shared" si="179"/>
        <v>0.79</v>
      </c>
      <c r="BQ110">
        <f t="shared" si="180"/>
        <v>0.79</v>
      </c>
      <c r="BR110">
        <f t="shared" si="181"/>
        <v>0.79</v>
      </c>
      <c r="BS110">
        <v>0.79</v>
      </c>
      <c r="BT110" s="87">
        <v>0.79</v>
      </c>
      <c r="BU110" s="87">
        <f>IFERROR(VLOOKUP(A:A,[1]!Table1[#Data],2,0),BT110)</f>
        <v>0.79</v>
      </c>
      <c r="BV110" s="87">
        <f>IFERROR(VLOOKUP(B:B,[1]!Table1[#Data],2,0),BU110)</f>
        <v>0.79</v>
      </c>
      <c r="BW110" s="87">
        <f>IFERROR(VLOOKUP(C:C,[1]!Table1[#Data],2,0),BV110)</f>
        <v>0.79</v>
      </c>
      <c r="BX110" s="87">
        <f>IFERROR(VLOOKUP(D:D,[1]!Table1[#Data],2,0),BW110)</f>
        <v>0.79</v>
      </c>
      <c r="BY110" s="87">
        <f>IFERROR(VLOOKUP(E:E,[1]!Table1[#Data],2,0),BX110)</f>
        <v>0.79</v>
      </c>
      <c r="BZ110" s="87">
        <f>IFERROR(VLOOKUP(F:F,[1]!Table1[#Data],2,0),BY110)</f>
        <v>0.79</v>
      </c>
      <c r="CA110" s="87">
        <f>IFERROR(VLOOKUP(G:G,[1]!Table1[#Data],2,0),BZ110)</f>
        <v>0.79</v>
      </c>
    </row>
    <row r="111" spans="1:79" x14ac:dyDescent="0.3">
      <c r="A111" t="s">
        <v>119</v>
      </c>
      <c r="B111">
        <v>0.49</v>
      </c>
      <c r="C111">
        <v>0.49</v>
      </c>
      <c r="D111">
        <v>0.49</v>
      </c>
      <c r="E111">
        <v>0.49</v>
      </c>
      <c r="F111">
        <v>0.49</v>
      </c>
      <c r="G111">
        <v>0.49</v>
      </c>
      <c r="H111">
        <v>0.49</v>
      </c>
      <c r="I111">
        <v>0.49</v>
      </c>
      <c r="J111">
        <v>0.49</v>
      </c>
      <c r="K111">
        <v>0.55000000000000004</v>
      </c>
      <c r="L111">
        <v>0.55000000000000004</v>
      </c>
      <c r="M111">
        <v>0.55000000000000004</v>
      </c>
      <c r="N111">
        <v>0.55000000000000004</v>
      </c>
      <c r="O111">
        <v>0.55000000000000004</v>
      </c>
      <c r="P111">
        <v>0.55000000000000004</v>
      </c>
      <c r="Q111">
        <v>0.55000000000000004</v>
      </c>
      <c r="R111">
        <v>0.55000000000000004</v>
      </c>
      <c r="S111">
        <v>0.55000000000000004</v>
      </c>
      <c r="T111">
        <v>0.55000000000000004</v>
      </c>
      <c r="U111">
        <v>0.55000000000000004</v>
      </c>
      <c r="V111">
        <v>0.55000000000000004</v>
      </c>
      <c r="W111">
        <v>0.55000000000000004</v>
      </c>
      <c r="X111">
        <v>0.55000000000000004</v>
      </c>
      <c r="Y111">
        <v>0.55000000000000004</v>
      </c>
      <c r="Z111">
        <v>0.59</v>
      </c>
      <c r="AA111">
        <v>0.59</v>
      </c>
      <c r="AB111">
        <v>0.59</v>
      </c>
      <c r="AC111">
        <v>0.59</v>
      </c>
      <c r="AD111">
        <v>0.59</v>
      </c>
      <c r="AE111">
        <v>0.64</v>
      </c>
      <c r="AF111">
        <v>0.64</v>
      </c>
      <c r="AG111">
        <v>0.64</v>
      </c>
      <c r="AH111">
        <f t="shared" si="239"/>
        <v>0.64</v>
      </c>
      <c r="AI111">
        <f t="shared" si="271"/>
        <v>0.64</v>
      </c>
      <c r="AJ111">
        <f t="shared" si="167"/>
        <v>0.64</v>
      </c>
      <c r="AK111">
        <f t="shared" si="248"/>
        <v>0.64</v>
      </c>
      <c r="AL111">
        <f t="shared" si="282"/>
        <v>0.64</v>
      </c>
      <c r="AM111">
        <f t="shared" si="266"/>
        <v>0.64</v>
      </c>
      <c r="AN111">
        <f t="shared" si="260"/>
        <v>0.64</v>
      </c>
      <c r="AO111">
        <f t="shared" si="257"/>
        <v>0.64</v>
      </c>
      <c r="AP111">
        <f t="shared" si="276"/>
        <v>0.64</v>
      </c>
      <c r="AQ111">
        <f t="shared" si="192"/>
        <v>0.64</v>
      </c>
      <c r="AR111">
        <f t="shared" ref="AR111:AR118" si="283">AQ111</f>
        <v>0.64</v>
      </c>
      <c r="AS111">
        <f t="shared" si="241"/>
        <v>0.64</v>
      </c>
      <c r="AT111">
        <f t="shared" si="279"/>
        <v>0.64</v>
      </c>
      <c r="AU111">
        <f t="shared" si="272"/>
        <v>0.64</v>
      </c>
      <c r="AV111">
        <f t="shared" si="267"/>
        <v>0.64</v>
      </c>
      <c r="AW111">
        <f t="shared" si="227"/>
        <v>0.64</v>
      </c>
      <c r="AX111">
        <f t="shared" si="273"/>
        <v>0.64</v>
      </c>
      <c r="AY111">
        <v>0.68</v>
      </c>
      <c r="AZ111">
        <f t="shared" si="274"/>
        <v>0.68</v>
      </c>
      <c r="BA111">
        <f t="shared" ref="BA111" si="284">AZ111</f>
        <v>0.68</v>
      </c>
      <c r="BB111">
        <f t="shared" si="278"/>
        <v>0.68</v>
      </c>
      <c r="BC111">
        <f t="shared" si="253"/>
        <v>0.68</v>
      </c>
      <c r="BD111">
        <f t="shared" si="148"/>
        <v>0.68</v>
      </c>
      <c r="BE111">
        <v>0.73</v>
      </c>
      <c r="BF111">
        <f t="shared" si="171"/>
        <v>0.73</v>
      </c>
      <c r="BG111">
        <f t="shared" si="172"/>
        <v>0.73</v>
      </c>
      <c r="BH111">
        <f t="shared" si="173"/>
        <v>0.73</v>
      </c>
      <c r="BI111">
        <f t="shared" si="220"/>
        <v>0.73</v>
      </c>
      <c r="BJ111">
        <f t="shared" si="174"/>
        <v>0.73</v>
      </c>
      <c r="BK111">
        <f t="shared" si="175"/>
        <v>0.73</v>
      </c>
      <c r="BL111">
        <f t="shared" si="176"/>
        <v>0.73</v>
      </c>
      <c r="BM111">
        <f t="shared" si="187"/>
        <v>0.73</v>
      </c>
      <c r="BN111">
        <f t="shared" si="177"/>
        <v>0.73</v>
      </c>
      <c r="BO111">
        <f t="shared" si="178"/>
        <v>0.73</v>
      </c>
      <c r="BP111">
        <f t="shared" si="179"/>
        <v>0.73</v>
      </c>
      <c r="BQ111">
        <f t="shared" si="180"/>
        <v>0.73</v>
      </c>
      <c r="BR111">
        <f t="shared" si="181"/>
        <v>0.73</v>
      </c>
      <c r="BS111">
        <v>0.73</v>
      </c>
      <c r="BT111" s="87">
        <v>0.73</v>
      </c>
      <c r="BU111" s="87">
        <f>IFERROR(VLOOKUP(A:A,[1]!Table1[#Data],2,0),BT111)</f>
        <v>0.73</v>
      </c>
      <c r="BV111" s="87">
        <f>IFERROR(VLOOKUP(B:B,[1]!Table1[#Data],2,0),BU111)</f>
        <v>0.73</v>
      </c>
      <c r="BW111" s="87">
        <f>IFERROR(VLOOKUP(C:C,[1]!Table1[#Data],2,0),BV111)</f>
        <v>0.73</v>
      </c>
      <c r="BX111" s="87">
        <f>IFERROR(VLOOKUP(D:D,[1]!Table1[#Data],2,0),BW111)</f>
        <v>0.73</v>
      </c>
      <c r="BY111" s="87">
        <f>IFERROR(VLOOKUP(E:E,[1]!Table1[#Data],2,0),BX111)</f>
        <v>0.73</v>
      </c>
      <c r="BZ111" s="87">
        <f>IFERROR(VLOOKUP(F:F,[1]!Table1[#Data],2,0),BY111)</f>
        <v>0.73</v>
      </c>
      <c r="CA111" s="87">
        <f>IFERROR(VLOOKUP(G:G,[1]!Table1[#Data],2,0),BZ111)</f>
        <v>0.73</v>
      </c>
    </row>
    <row r="112" spans="1:79" x14ac:dyDescent="0.3">
      <c r="A112" t="s">
        <v>120</v>
      </c>
      <c r="B112">
        <v>0.47</v>
      </c>
      <c r="C112">
        <v>0.47</v>
      </c>
      <c r="D112">
        <v>0.47</v>
      </c>
      <c r="E112">
        <v>0.47</v>
      </c>
      <c r="F112">
        <v>0.47</v>
      </c>
      <c r="G112">
        <v>0.47</v>
      </c>
      <c r="H112">
        <v>0.47</v>
      </c>
      <c r="I112">
        <v>0.47</v>
      </c>
      <c r="J112">
        <v>0.47</v>
      </c>
      <c r="K112">
        <v>0.47</v>
      </c>
      <c r="L112">
        <v>0.47</v>
      </c>
      <c r="M112">
        <v>0.47</v>
      </c>
      <c r="N112">
        <v>0.47</v>
      </c>
      <c r="O112">
        <v>0.47</v>
      </c>
      <c r="P112">
        <v>0.47</v>
      </c>
      <c r="Q112">
        <v>0.53</v>
      </c>
      <c r="R112">
        <v>0.53</v>
      </c>
      <c r="S112">
        <v>0.53</v>
      </c>
      <c r="T112">
        <v>0.53</v>
      </c>
      <c r="U112">
        <v>0.53</v>
      </c>
      <c r="V112">
        <v>0.53</v>
      </c>
      <c r="W112">
        <v>0.53</v>
      </c>
      <c r="X112">
        <v>0.53</v>
      </c>
      <c r="Y112">
        <v>0.53</v>
      </c>
      <c r="Z112">
        <v>0.53</v>
      </c>
      <c r="AA112">
        <v>0.59</v>
      </c>
      <c r="AB112">
        <v>0.59</v>
      </c>
      <c r="AC112">
        <v>0.59</v>
      </c>
      <c r="AD112">
        <v>0.59</v>
      </c>
      <c r="AE112">
        <v>0.63</v>
      </c>
      <c r="AF112">
        <v>0.63</v>
      </c>
      <c r="AG112">
        <v>0.63</v>
      </c>
      <c r="AH112">
        <f t="shared" si="239"/>
        <v>0.63</v>
      </c>
      <c r="AI112">
        <f t="shared" si="271"/>
        <v>0.63</v>
      </c>
      <c r="AJ112">
        <f t="shared" si="167"/>
        <v>0.63</v>
      </c>
      <c r="AK112">
        <f t="shared" si="248"/>
        <v>0.63</v>
      </c>
      <c r="AL112">
        <f t="shared" si="282"/>
        <v>0.63</v>
      </c>
      <c r="AM112">
        <f t="shared" si="266"/>
        <v>0.63</v>
      </c>
      <c r="AN112">
        <f t="shared" si="260"/>
        <v>0.63</v>
      </c>
      <c r="AO112">
        <f t="shared" si="257"/>
        <v>0.63</v>
      </c>
      <c r="AP112">
        <f t="shared" si="276"/>
        <v>0.63</v>
      </c>
      <c r="AQ112">
        <f t="shared" si="192"/>
        <v>0.63</v>
      </c>
      <c r="AR112">
        <f t="shared" si="283"/>
        <v>0.63</v>
      </c>
      <c r="AS112">
        <f t="shared" si="241"/>
        <v>0.63</v>
      </c>
      <c r="AT112">
        <f t="shared" si="279"/>
        <v>0.63</v>
      </c>
      <c r="AU112">
        <f t="shared" si="272"/>
        <v>0.63</v>
      </c>
      <c r="AV112">
        <f t="shared" si="267"/>
        <v>0.63</v>
      </c>
      <c r="AW112">
        <f t="shared" si="227"/>
        <v>0.63</v>
      </c>
      <c r="AX112">
        <v>0.65</v>
      </c>
      <c r="AY112">
        <f t="shared" ref="AY112:AY118" si="285">AX112</f>
        <v>0.65</v>
      </c>
      <c r="AZ112">
        <f t="shared" si="274"/>
        <v>0.65</v>
      </c>
      <c r="BA112">
        <v>0.68</v>
      </c>
      <c r="BB112">
        <f t="shared" si="278"/>
        <v>0.68</v>
      </c>
      <c r="BC112">
        <f t="shared" si="253"/>
        <v>0.68</v>
      </c>
      <c r="BD112">
        <f t="shared" si="148"/>
        <v>0.68</v>
      </c>
      <c r="BE112">
        <f t="shared" ref="BE112:BE154" si="286">BD112</f>
        <v>0.68</v>
      </c>
      <c r="BF112">
        <f t="shared" si="171"/>
        <v>0.68</v>
      </c>
      <c r="BG112">
        <f t="shared" si="172"/>
        <v>0.68</v>
      </c>
      <c r="BH112">
        <f t="shared" si="173"/>
        <v>0.68</v>
      </c>
      <c r="BI112">
        <f t="shared" si="220"/>
        <v>0.68</v>
      </c>
      <c r="BJ112">
        <f t="shared" si="174"/>
        <v>0.68</v>
      </c>
      <c r="BK112">
        <f t="shared" si="175"/>
        <v>0.68</v>
      </c>
      <c r="BL112">
        <f t="shared" si="176"/>
        <v>0.68</v>
      </c>
      <c r="BM112">
        <f t="shared" si="187"/>
        <v>0.68</v>
      </c>
      <c r="BN112">
        <v>0.74</v>
      </c>
      <c r="BO112">
        <f t="shared" si="178"/>
        <v>0.74</v>
      </c>
      <c r="BP112">
        <f t="shared" si="179"/>
        <v>0.74</v>
      </c>
      <c r="BQ112">
        <f t="shared" si="180"/>
        <v>0.74</v>
      </c>
      <c r="BR112">
        <f t="shared" si="181"/>
        <v>0.74</v>
      </c>
      <c r="BS112">
        <v>0.74</v>
      </c>
      <c r="BT112" s="87">
        <v>0.74</v>
      </c>
      <c r="BU112" s="87">
        <f>IFERROR(VLOOKUP(A:A,[1]!Table1[#Data],2,0),BT112)</f>
        <v>0.74</v>
      </c>
      <c r="BV112" s="87">
        <f>IFERROR(VLOOKUP(B:B,[1]!Table1[#Data],2,0),BU112)</f>
        <v>0.74</v>
      </c>
      <c r="BW112" s="87">
        <f>IFERROR(VLOOKUP(C:C,[1]!Table1[#Data],2,0),BV112)</f>
        <v>0.74</v>
      </c>
      <c r="BX112" s="87">
        <f>IFERROR(VLOOKUP(D:D,[1]!Table1[#Data],2,0),BW112)</f>
        <v>0.74</v>
      </c>
      <c r="BY112" s="87">
        <f>IFERROR(VLOOKUP(E:E,[1]!Table1[#Data],2,0),BX112)</f>
        <v>0.74</v>
      </c>
      <c r="BZ112" s="87">
        <f>IFERROR(VLOOKUP(F:F,[1]!Table1[#Data],2,0),BY112)</f>
        <v>0.74</v>
      </c>
      <c r="CA112" s="87">
        <f>IFERROR(VLOOKUP(G:G,[1]!Table1[#Data],2,0),BZ112)</f>
        <v>0.74</v>
      </c>
    </row>
    <row r="113" spans="1:79" x14ac:dyDescent="0.3">
      <c r="A113" t="s">
        <v>121</v>
      </c>
      <c r="B113">
        <v>0.45</v>
      </c>
      <c r="C113">
        <v>0.45</v>
      </c>
      <c r="D113">
        <v>0.45</v>
      </c>
      <c r="E113">
        <v>0.45</v>
      </c>
      <c r="F113">
        <v>0.45</v>
      </c>
      <c r="G113">
        <v>0.45</v>
      </c>
      <c r="H113">
        <v>0.45</v>
      </c>
      <c r="I113">
        <v>0.45</v>
      </c>
      <c r="J113">
        <v>0.45</v>
      </c>
      <c r="K113">
        <v>0.54</v>
      </c>
      <c r="L113">
        <v>0.54</v>
      </c>
      <c r="M113">
        <v>0.54</v>
      </c>
      <c r="N113">
        <v>0.59</v>
      </c>
      <c r="O113">
        <v>0.59</v>
      </c>
      <c r="P113">
        <v>0.59</v>
      </c>
      <c r="Q113">
        <v>0.59</v>
      </c>
      <c r="R113">
        <v>0.59</v>
      </c>
      <c r="S113">
        <v>0.59</v>
      </c>
      <c r="T113">
        <v>0.59</v>
      </c>
      <c r="U113">
        <v>0.59</v>
      </c>
      <c r="V113">
        <v>0.59</v>
      </c>
      <c r="W113">
        <v>0.59</v>
      </c>
      <c r="X113">
        <v>0.59</v>
      </c>
      <c r="Y113">
        <v>0.59</v>
      </c>
      <c r="Z113">
        <v>0.59</v>
      </c>
      <c r="AA113">
        <v>0.59</v>
      </c>
      <c r="AB113">
        <v>0.69</v>
      </c>
      <c r="AC113">
        <v>0.69</v>
      </c>
      <c r="AD113">
        <v>0.69</v>
      </c>
      <c r="AE113">
        <v>0.69</v>
      </c>
      <c r="AF113">
        <v>0.69</v>
      </c>
      <c r="AG113">
        <v>0.69</v>
      </c>
      <c r="AH113">
        <f t="shared" si="239"/>
        <v>0.69</v>
      </c>
      <c r="AI113">
        <f t="shared" si="271"/>
        <v>0.69</v>
      </c>
      <c r="AJ113">
        <f t="shared" si="167"/>
        <v>0.69</v>
      </c>
      <c r="AK113">
        <f t="shared" si="248"/>
        <v>0.69</v>
      </c>
      <c r="AL113">
        <f t="shared" si="282"/>
        <v>0.69</v>
      </c>
      <c r="AM113">
        <f t="shared" si="266"/>
        <v>0.69</v>
      </c>
      <c r="AN113">
        <f t="shared" si="260"/>
        <v>0.69</v>
      </c>
      <c r="AO113">
        <f t="shared" si="257"/>
        <v>0.69</v>
      </c>
      <c r="AP113">
        <v>0.79</v>
      </c>
      <c r="AQ113">
        <f t="shared" si="192"/>
        <v>0.79</v>
      </c>
      <c r="AR113">
        <f t="shared" si="283"/>
        <v>0.79</v>
      </c>
      <c r="AS113">
        <f t="shared" si="241"/>
        <v>0.79</v>
      </c>
      <c r="AT113">
        <f t="shared" si="279"/>
        <v>0.79</v>
      </c>
      <c r="AU113">
        <f t="shared" si="272"/>
        <v>0.79</v>
      </c>
      <c r="AV113">
        <f t="shared" si="267"/>
        <v>0.79</v>
      </c>
      <c r="AW113">
        <f t="shared" si="227"/>
        <v>0.79</v>
      </c>
      <c r="AX113">
        <f t="shared" ref="AX113:AX114" si="287">AW113</f>
        <v>0.79</v>
      </c>
      <c r="AY113">
        <f t="shared" si="285"/>
        <v>0.79</v>
      </c>
      <c r="AZ113">
        <f t="shared" si="274"/>
        <v>0.79</v>
      </c>
      <c r="BA113">
        <f t="shared" ref="BA113:BA114" si="288">AZ113</f>
        <v>0.79</v>
      </c>
      <c r="BB113">
        <f t="shared" si="278"/>
        <v>0.79</v>
      </c>
      <c r="BC113">
        <f t="shared" si="253"/>
        <v>0.79</v>
      </c>
      <c r="BD113">
        <f t="shared" si="148"/>
        <v>0.79</v>
      </c>
      <c r="BE113">
        <f t="shared" si="286"/>
        <v>0.79</v>
      </c>
      <c r="BF113">
        <f t="shared" si="171"/>
        <v>0.79</v>
      </c>
      <c r="BG113">
        <f t="shared" si="172"/>
        <v>0.79</v>
      </c>
      <c r="BH113">
        <f t="shared" si="173"/>
        <v>0.79</v>
      </c>
      <c r="BI113">
        <f t="shared" si="220"/>
        <v>0.79</v>
      </c>
      <c r="BJ113">
        <f t="shared" si="174"/>
        <v>0.79</v>
      </c>
      <c r="BK113">
        <f t="shared" si="175"/>
        <v>0.79</v>
      </c>
      <c r="BL113">
        <f t="shared" si="176"/>
        <v>0.79</v>
      </c>
      <c r="BM113">
        <f t="shared" si="187"/>
        <v>0.79</v>
      </c>
      <c r="BN113">
        <f t="shared" si="177"/>
        <v>0.79</v>
      </c>
      <c r="BO113">
        <f t="shared" si="178"/>
        <v>0.79</v>
      </c>
      <c r="BP113">
        <v>0.85</v>
      </c>
      <c r="BQ113">
        <f t="shared" si="180"/>
        <v>0.85</v>
      </c>
      <c r="BR113">
        <f t="shared" si="181"/>
        <v>0.85</v>
      </c>
      <c r="BS113">
        <v>0.85</v>
      </c>
      <c r="BT113" s="87">
        <v>0.85</v>
      </c>
      <c r="BU113" s="87">
        <f>IFERROR(VLOOKUP(A:A,[1]!Table1[#Data],2,0),BT113)</f>
        <v>0.85</v>
      </c>
      <c r="BV113" s="87">
        <f>IFERROR(VLOOKUP(B:B,[1]!Table1[#Data],2,0),BU113)</f>
        <v>0.85</v>
      </c>
      <c r="BW113" s="87">
        <f>IFERROR(VLOOKUP(C:C,[1]!Table1[#Data],2,0),BV113)</f>
        <v>0.85</v>
      </c>
      <c r="BX113" s="87">
        <f>IFERROR(VLOOKUP(D:D,[1]!Table1[#Data],2,0),BW113)</f>
        <v>0.85</v>
      </c>
      <c r="BY113" s="87">
        <f>IFERROR(VLOOKUP(E:E,[1]!Table1[#Data],2,0),BX113)</f>
        <v>0.85</v>
      </c>
      <c r="BZ113" s="87">
        <f>IFERROR(VLOOKUP(F:F,[1]!Table1[#Data],2,0),BY113)</f>
        <v>0.85</v>
      </c>
      <c r="CA113" s="87">
        <f>IFERROR(VLOOKUP(G:G,[1]!Table1[#Data],2,0),BZ113)</f>
        <v>0.85</v>
      </c>
    </row>
    <row r="114" spans="1:79" x14ac:dyDescent="0.3">
      <c r="A114" t="s">
        <v>122</v>
      </c>
      <c r="B114">
        <v>0.49</v>
      </c>
      <c r="C114">
        <v>0.49</v>
      </c>
      <c r="D114">
        <v>0.49</v>
      </c>
      <c r="E114">
        <v>0.49</v>
      </c>
      <c r="F114">
        <v>0.49</v>
      </c>
      <c r="G114">
        <v>0.49</v>
      </c>
      <c r="H114">
        <v>0.49</v>
      </c>
      <c r="I114">
        <v>0.53</v>
      </c>
      <c r="J114">
        <v>0.53</v>
      </c>
      <c r="K114">
        <v>0.53</v>
      </c>
      <c r="L114">
        <v>0.53</v>
      </c>
      <c r="M114">
        <v>0.53</v>
      </c>
      <c r="N114">
        <v>0.53</v>
      </c>
      <c r="O114">
        <v>0.53</v>
      </c>
      <c r="P114">
        <v>0.53</v>
      </c>
      <c r="Q114">
        <v>0.53</v>
      </c>
      <c r="R114">
        <v>0.53</v>
      </c>
      <c r="S114">
        <v>0.56999999999999995</v>
      </c>
      <c r="T114">
        <v>0.56999999999999995</v>
      </c>
      <c r="U114">
        <v>0.56999999999999995</v>
      </c>
      <c r="V114">
        <v>0.56999999999999995</v>
      </c>
      <c r="W114">
        <v>0.56999999999999995</v>
      </c>
      <c r="X114">
        <v>0.56999999999999995</v>
      </c>
      <c r="Y114">
        <v>0.56999999999999995</v>
      </c>
      <c r="Z114">
        <v>0.59</v>
      </c>
      <c r="AA114">
        <v>0.59</v>
      </c>
      <c r="AB114">
        <v>0.59</v>
      </c>
      <c r="AC114">
        <v>0.59</v>
      </c>
      <c r="AD114">
        <v>0.59</v>
      </c>
      <c r="AE114">
        <v>0.59</v>
      </c>
      <c r="AF114">
        <v>0.59</v>
      </c>
      <c r="AG114">
        <v>0.59</v>
      </c>
      <c r="AH114">
        <f t="shared" si="239"/>
        <v>0.59</v>
      </c>
      <c r="AI114">
        <f t="shared" si="271"/>
        <v>0.59</v>
      </c>
      <c r="AJ114">
        <f t="shared" si="167"/>
        <v>0.59</v>
      </c>
      <c r="AK114">
        <f t="shared" si="248"/>
        <v>0.59</v>
      </c>
      <c r="AL114">
        <v>0.63</v>
      </c>
      <c r="AM114">
        <f t="shared" si="266"/>
        <v>0.63</v>
      </c>
      <c r="AN114">
        <f t="shared" si="260"/>
        <v>0.63</v>
      </c>
      <c r="AO114">
        <f t="shared" si="257"/>
        <v>0.63</v>
      </c>
      <c r="AP114">
        <f t="shared" ref="AP114:AP149" si="289">AO114</f>
        <v>0.63</v>
      </c>
      <c r="AQ114">
        <f t="shared" si="192"/>
        <v>0.63</v>
      </c>
      <c r="AR114">
        <f t="shared" si="283"/>
        <v>0.63</v>
      </c>
      <c r="AS114">
        <f t="shared" si="241"/>
        <v>0.63</v>
      </c>
      <c r="AT114">
        <f t="shared" si="279"/>
        <v>0.63</v>
      </c>
      <c r="AU114">
        <f t="shared" si="272"/>
        <v>0.63</v>
      </c>
      <c r="AV114">
        <f t="shared" si="267"/>
        <v>0.63</v>
      </c>
      <c r="AW114">
        <f t="shared" si="227"/>
        <v>0.63</v>
      </c>
      <c r="AX114">
        <f t="shared" si="287"/>
        <v>0.63</v>
      </c>
      <c r="AY114">
        <f t="shared" si="285"/>
        <v>0.63</v>
      </c>
      <c r="AZ114">
        <f t="shared" si="274"/>
        <v>0.63</v>
      </c>
      <c r="BA114">
        <f t="shared" si="288"/>
        <v>0.63</v>
      </c>
      <c r="BB114">
        <f t="shared" si="278"/>
        <v>0.63</v>
      </c>
      <c r="BC114">
        <f t="shared" si="253"/>
        <v>0.63</v>
      </c>
      <c r="BD114">
        <f t="shared" si="148"/>
        <v>0.63</v>
      </c>
      <c r="BE114">
        <f t="shared" si="286"/>
        <v>0.63</v>
      </c>
      <c r="BF114">
        <f t="shared" si="171"/>
        <v>0.63</v>
      </c>
      <c r="BG114">
        <f t="shared" si="172"/>
        <v>0.63</v>
      </c>
      <c r="BH114">
        <f t="shared" si="173"/>
        <v>0.63</v>
      </c>
      <c r="BI114">
        <f t="shared" si="220"/>
        <v>0.63</v>
      </c>
      <c r="BJ114">
        <f t="shared" si="174"/>
        <v>0.63</v>
      </c>
      <c r="BK114">
        <f t="shared" si="175"/>
        <v>0.63</v>
      </c>
      <c r="BL114">
        <f t="shared" si="176"/>
        <v>0.63</v>
      </c>
      <c r="BM114">
        <f t="shared" si="187"/>
        <v>0.63</v>
      </c>
      <c r="BN114">
        <f t="shared" si="177"/>
        <v>0.63</v>
      </c>
      <c r="BO114">
        <f t="shared" si="178"/>
        <v>0.63</v>
      </c>
      <c r="BP114">
        <f t="shared" si="179"/>
        <v>0.63</v>
      </c>
      <c r="BQ114">
        <f t="shared" si="180"/>
        <v>0.63</v>
      </c>
      <c r="BR114">
        <f t="shared" si="181"/>
        <v>0.63</v>
      </c>
      <c r="BS114">
        <f>BR114</f>
        <v>0.63</v>
      </c>
      <c r="BT114" s="87">
        <v>0.63</v>
      </c>
      <c r="BU114" s="87">
        <f>IFERROR(VLOOKUP(A:A,[1]!Table1[#Data],2,0),BT114)</f>
        <v>0.63</v>
      </c>
      <c r="BV114" s="87">
        <f>IFERROR(VLOOKUP(B:B,[1]!Table1[#Data],2,0),BU114)</f>
        <v>0.63</v>
      </c>
      <c r="BW114" s="87">
        <f>IFERROR(VLOOKUP(C:C,[1]!Table1[#Data],2,0),BV114)</f>
        <v>0.63</v>
      </c>
      <c r="BX114" s="87">
        <f>IFERROR(VLOOKUP(D:D,[1]!Table1[#Data],2,0),BW114)</f>
        <v>0.63</v>
      </c>
      <c r="BY114" s="87">
        <f>IFERROR(VLOOKUP(E:E,[1]!Table1[#Data],2,0),BX114)</f>
        <v>0.63</v>
      </c>
      <c r="BZ114" s="87">
        <f>IFERROR(VLOOKUP(F:F,[1]!Table1[#Data],2,0),BY114)</f>
        <v>0.63</v>
      </c>
      <c r="CA114" s="87">
        <f>IFERROR(VLOOKUP(G:G,[1]!Table1[#Data],2,0),BZ114)</f>
        <v>0.63</v>
      </c>
    </row>
    <row r="115" spans="1:79" x14ac:dyDescent="0.3">
      <c r="A115" t="s">
        <v>123</v>
      </c>
      <c r="B115">
        <v>0.55000000000000004</v>
      </c>
      <c r="C115">
        <v>0.55000000000000004</v>
      </c>
      <c r="D115">
        <v>0.55000000000000004</v>
      </c>
      <c r="E115">
        <v>0.55000000000000004</v>
      </c>
      <c r="F115">
        <v>0.55000000000000004</v>
      </c>
      <c r="G115">
        <v>0.55000000000000004</v>
      </c>
      <c r="H115">
        <v>0.59</v>
      </c>
      <c r="I115">
        <v>0.59</v>
      </c>
      <c r="J115">
        <v>0.59</v>
      </c>
      <c r="K115">
        <v>0.59</v>
      </c>
      <c r="L115">
        <v>0.59</v>
      </c>
      <c r="M115">
        <v>0.59</v>
      </c>
      <c r="N115">
        <v>0.59</v>
      </c>
      <c r="O115">
        <v>0.59</v>
      </c>
      <c r="P115">
        <v>0.59</v>
      </c>
      <c r="Q115">
        <v>0.59</v>
      </c>
      <c r="R115">
        <v>0.59</v>
      </c>
      <c r="S115">
        <v>0.59</v>
      </c>
      <c r="T115">
        <v>0.59</v>
      </c>
      <c r="U115">
        <v>0.59</v>
      </c>
      <c r="V115">
        <v>0.59</v>
      </c>
      <c r="W115">
        <v>0.59</v>
      </c>
      <c r="X115">
        <v>0.59</v>
      </c>
      <c r="Y115">
        <v>0.59</v>
      </c>
      <c r="Z115">
        <v>0.62</v>
      </c>
      <c r="AA115">
        <v>0.65</v>
      </c>
      <c r="AB115">
        <v>0.65</v>
      </c>
      <c r="AC115">
        <v>0.65</v>
      </c>
      <c r="AD115">
        <v>0.65</v>
      </c>
      <c r="AE115">
        <v>0.65</v>
      </c>
      <c r="AF115">
        <v>0.65</v>
      </c>
      <c r="AG115">
        <v>0.65</v>
      </c>
      <c r="AH115">
        <f t="shared" si="239"/>
        <v>0.65</v>
      </c>
      <c r="AI115">
        <v>0.68</v>
      </c>
      <c r="AJ115">
        <f t="shared" si="167"/>
        <v>0.68</v>
      </c>
      <c r="AK115">
        <f t="shared" si="248"/>
        <v>0.68</v>
      </c>
      <c r="AL115">
        <f t="shared" ref="AL115:AL120" si="290">AK115</f>
        <v>0.68</v>
      </c>
      <c r="AM115">
        <f t="shared" si="266"/>
        <v>0.68</v>
      </c>
      <c r="AN115">
        <f t="shared" si="260"/>
        <v>0.68</v>
      </c>
      <c r="AO115">
        <v>0.69</v>
      </c>
      <c r="AP115">
        <f t="shared" si="289"/>
        <v>0.69</v>
      </c>
      <c r="AQ115">
        <f t="shared" si="192"/>
        <v>0.69</v>
      </c>
      <c r="AR115">
        <f t="shared" si="283"/>
        <v>0.69</v>
      </c>
      <c r="AS115">
        <f t="shared" si="241"/>
        <v>0.69</v>
      </c>
      <c r="AT115">
        <f t="shared" si="279"/>
        <v>0.69</v>
      </c>
      <c r="AU115">
        <f t="shared" si="272"/>
        <v>0.69</v>
      </c>
      <c r="AV115">
        <f t="shared" si="267"/>
        <v>0.69</v>
      </c>
      <c r="AW115">
        <f t="shared" si="227"/>
        <v>0.69</v>
      </c>
      <c r="AX115">
        <v>0.72</v>
      </c>
      <c r="AY115">
        <f t="shared" si="285"/>
        <v>0.72</v>
      </c>
      <c r="AZ115">
        <f t="shared" si="274"/>
        <v>0.72</v>
      </c>
      <c r="BA115">
        <v>0.75</v>
      </c>
      <c r="BB115">
        <f t="shared" si="278"/>
        <v>0.75</v>
      </c>
      <c r="BC115">
        <f t="shared" si="253"/>
        <v>0.75</v>
      </c>
      <c r="BD115">
        <v>0.77</v>
      </c>
      <c r="BE115">
        <f t="shared" si="286"/>
        <v>0.77</v>
      </c>
      <c r="BF115">
        <f t="shared" si="171"/>
        <v>0.77</v>
      </c>
      <c r="BG115">
        <f t="shared" si="172"/>
        <v>0.77</v>
      </c>
      <c r="BH115">
        <f t="shared" si="173"/>
        <v>0.77</v>
      </c>
      <c r="BI115">
        <f t="shared" si="220"/>
        <v>0.77</v>
      </c>
      <c r="BJ115">
        <f t="shared" si="174"/>
        <v>0.77</v>
      </c>
      <c r="BK115">
        <f t="shared" si="175"/>
        <v>0.77</v>
      </c>
      <c r="BL115">
        <f t="shared" si="176"/>
        <v>0.77</v>
      </c>
      <c r="BM115">
        <v>0.81</v>
      </c>
      <c r="BN115">
        <f t="shared" si="177"/>
        <v>0.81</v>
      </c>
      <c r="BO115">
        <f t="shared" si="178"/>
        <v>0.81</v>
      </c>
      <c r="BP115">
        <f t="shared" si="179"/>
        <v>0.81</v>
      </c>
      <c r="BQ115">
        <f t="shared" si="180"/>
        <v>0.81</v>
      </c>
      <c r="BR115">
        <f t="shared" si="181"/>
        <v>0.81</v>
      </c>
      <c r="BS115">
        <v>0.81</v>
      </c>
      <c r="BT115" s="87">
        <v>0.81</v>
      </c>
      <c r="BU115" s="87">
        <f>IFERROR(VLOOKUP(A:A,[1]!Table1[#Data],2,0),BT115)</f>
        <v>0.81</v>
      </c>
      <c r="BV115" s="87">
        <f>IFERROR(VLOOKUP(B:B,[1]!Table1[#Data],2,0),BU115)</f>
        <v>0.81</v>
      </c>
      <c r="BW115" s="87">
        <f>IFERROR(VLOOKUP(C:C,[1]!Table1[#Data],2,0),BV115)</f>
        <v>0.81</v>
      </c>
      <c r="BX115" s="87">
        <f>IFERROR(VLOOKUP(D:D,[1]!Table1[#Data],2,0),BW115)</f>
        <v>0.81</v>
      </c>
      <c r="BY115" s="87">
        <f>IFERROR(VLOOKUP(E:E,[1]!Table1[#Data],2,0),BX115)</f>
        <v>0.81</v>
      </c>
      <c r="BZ115" s="87">
        <f>IFERROR(VLOOKUP(F:F,[1]!Table1[#Data],2,0),BY115)</f>
        <v>0.81</v>
      </c>
      <c r="CA115" s="87">
        <f>IFERROR(VLOOKUP(G:G,[1]!Table1[#Data],2,0),BZ115)</f>
        <v>0.81</v>
      </c>
    </row>
    <row r="116" spans="1:79" x14ac:dyDescent="0.3">
      <c r="A116" t="s">
        <v>124</v>
      </c>
      <c r="B116">
        <v>0.51</v>
      </c>
      <c r="C116">
        <v>0.51</v>
      </c>
      <c r="D116">
        <v>0.51</v>
      </c>
      <c r="E116">
        <v>0.51</v>
      </c>
      <c r="F116">
        <v>0.51</v>
      </c>
      <c r="G116">
        <v>0.51</v>
      </c>
      <c r="H116">
        <v>0.51</v>
      </c>
      <c r="I116">
        <v>0.51</v>
      </c>
      <c r="J116">
        <v>0.51</v>
      </c>
      <c r="K116">
        <v>0.51</v>
      </c>
      <c r="L116">
        <v>0.51</v>
      </c>
      <c r="M116">
        <v>0.54</v>
      </c>
      <c r="N116">
        <v>0.54</v>
      </c>
      <c r="O116">
        <v>0.54</v>
      </c>
      <c r="P116">
        <v>0.55000000000000004</v>
      </c>
      <c r="Q116">
        <v>0.55000000000000004</v>
      </c>
      <c r="R116">
        <v>0.55000000000000004</v>
      </c>
      <c r="S116">
        <v>0.55000000000000004</v>
      </c>
      <c r="T116">
        <v>0.56000000000000005</v>
      </c>
      <c r="U116">
        <v>0.56000000000000005</v>
      </c>
      <c r="V116">
        <v>0.56000000000000005</v>
      </c>
      <c r="W116">
        <v>0.56000000000000005</v>
      </c>
      <c r="X116">
        <v>0.56000000000000005</v>
      </c>
      <c r="Y116">
        <v>0.56000000000000005</v>
      </c>
      <c r="Z116">
        <v>0.56000000000000005</v>
      </c>
      <c r="AA116">
        <v>0.59</v>
      </c>
      <c r="AB116">
        <v>0.59</v>
      </c>
      <c r="AC116">
        <v>0.59</v>
      </c>
      <c r="AD116">
        <v>0.59</v>
      </c>
      <c r="AE116">
        <v>0.62</v>
      </c>
      <c r="AF116">
        <v>0.62</v>
      </c>
      <c r="AG116">
        <v>0.62</v>
      </c>
      <c r="AH116">
        <f t="shared" si="239"/>
        <v>0.62</v>
      </c>
      <c r="AI116">
        <f t="shared" ref="AI116:AI130" si="291">AH116</f>
        <v>0.62</v>
      </c>
      <c r="AJ116">
        <f t="shared" si="167"/>
        <v>0.62</v>
      </c>
      <c r="AK116">
        <f t="shared" si="248"/>
        <v>0.62</v>
      </c>
      <c r="AL116">
        <f t="shared" si="290"/>
        <v>0.62</v>
      </c>
      <c r="AM116">
        <f t="shared" si="266"/>
        <v>0.62</v>
      </c>
      <c r="AN116">
        <v>0.65</v>
      </c>
      <c r="AO116">
        <f t="shared" ref="AO116:AO119" si="292">AN116</f>
        <v>0.65</v>
      </c>
      <c r="AP116">
        <f t="shared" si="289"/>
        <v>0.65</v>
      </c>
      <c r="AQ116">
        <f t="shared" si="192"/>
        <v>0.65</v>
      </c>
      <c r="AR116">
        <f t="shared" si="283"/>
        <v>0.65</v>
      </c>
      <c r="AS116">
        <f t="shared" si="241"/>
        <v>0.65</v>
      </c>
      <c r="AT116">
        <f t="shared" si="279"/>
        <v>0.65</v>
      </c>
      <c r="AU116">
        <f t="shared" si="272"/>
        <v>0.65</v>
      </c>
      <c r="AV116">
        <f t="shared" si="267"/>
        <v>0.65</v>
      </c>
      <c r="AW116">
        <v>0.69</v>
      </c>
      <c r="AX116">
        <f t="shared" ref="AX116:AX118" si="293">AW116</f>
        <v>0.69</v>
      </c>
      <c r="AY116">
        <f t="shared" si="285"/>
        <v>0.69</v>
      </c>
      <c r="AZ116">
        <f t="shared" si="274"/>
        <v>0.69</v>
      </c>
      <c r="BA116">
        <f t="shared" ref="BA116:BA119" si="294">AZ116</f>
        <v>0.69</v>
      </c>
      <c r="BB116">
        <f t="shared" si="278"/>
        <v>0.69</v>
      </c>
      <c r="BC116">
        <f t="shared" si="253"/>
        <v>0.69</v>
      </c>
      <c r="BD116">
        <f t="shared" ref="BD116:BD120" si="295">BC116</f>
        <v>0.69</v>
      </c>
      <c r="BE116">
        <f t="shared" si="286"/>
        <v>0.69</v>
      </c>
      <c r="BF116">
        <v>0.73</v>
      </c>
      <c r="BG116">
        <f t="shared" si="172"/>
        <v>0.73</v>
      </c>
      <c r="BH116">
        <f t="shared" si="173"/>
        <v>0.73</v>
      </c>
      <c r="BI116">
        <v>0.77</v>
      </c>
      <c r="BJ116">
        <f t="shared" si="174"/>
        <v>0.77</v>
      </c>
      <c r="BK116">
        <f t="shared" si="175"/>
        <v>0.77</v>
      </c>
      <c r="BL116">
        <f t="shared" si="176"/>
        <v>0.77</v>
      </c>
      <c r="BM116">
        <f t="shared" ref="BM116" si="296">BL116</f>
        <v>0.77</v>
      </c>
      <c r="BN116">
        <f t="shared" si="177"/>
        <v>0.77</v>
      </c>
      <c r="BO116">
        <f t="shared" si="178"/>
        <v>0.77</v>
      </c>
      <c r="BP116">
        <f t="shared" si="179"/>
        <v>0.77</v>
      </c>
      <c r="BQ116">
        <f t="shared" si="180"/>
        <v>0.77</v>
      </c>
      <c r="BR116">
        <f t="shared" si="181"/>
        <v>0.77</v>
      </c>
      <c r="BS116">
        <v>0.77</v>
      </c>
      <c r="BT116" s="87">
        <v>0.77</v>
      </c>
      <c r="BU116" s="87">
        <f>IFERROR(VLOOKUP(A:A,[1]!Table1[#Data],2,0),BT116)</f>
        <v>0.77</v>
      </c>
      <c r="BV116" s="87">
        <f>IFERROR(VLOOKUP(B:B,[1]!Table1[#Data],2,0),BU116)</f>
        <v>0.77</v>
      </c>
      <c r="BW116" s="87">
        <f>IFERROR(VLOOKUP(C:C,[1]!Table1[#Data],2,0),BV116)</f>
        <v>0.77</v>
      </c>
      <c r="BX116" s="87">
        <f>IFERROR(VLOOKUP(D:D,[1]!Table1[#Data],2,0),BW116)</f>
        <v>0.77</v>
      </c>
      <c r="BY116" s="87">
        <f>IFERROR(VLOOKUP(E:E,[1]!Table1[#Data],2,0),BX116)</f>
        <v>0.77</v>
      </c>
      <c r="BZ116" s="87">
        <f>IFERROR(VLOOKUP(F:F,[1]!Table1[#Data],2,0),BY116)</f>
        <v>0.77</v>
      </c>
      <c r="CA116" s="87">
        <f>IFERROR(VLOOKUP(G:G,[1]!Table1[#Data],2,0),BZ116)</f>
        <v>0.77</v>
      </c>
    </row>
    <row r="117" spans="1:79" x14ac:dyDescent="0.3">
      <c r="A117" t="s">
        <v>125</v>
      </c>
      <c r="B117">
        <v>0.52</v>
      </c>
      <c r="C117">
        <v>0.52</v>
      </c>
      <c r="D117">
        <v>0.52</v>
      </c>
      <c r="E117">
        <v>0.52</v>
      </c>
      <c r="F117">
        <v>0.52</v>
      </c>
      <c r="G117">
        <v>0.52</v>
      </c>
      <c r="H117">
        <v>0.56000000000000005</v>
      </c>
      <c r="I117">
        <v>0.56000000000000005</v>
      </c>
      <c r="J117">
        <v>0.56000000000000005</v>
      </c>
      <c r="K117">
        <v>0.56000000000000005</v>
      </c>
      <c r="L117">
        <v>0.56000000000000005</v>
      </c>
      <c r="M117">
        <v>0.56000000000000005</v>
      </c>
      <c r="N117">
        <v>0.56000000000000005</v>
      </c>
      <c r="O117">
        <v>0.56000000000000005</v>
      </c>
      <c r="P117">
        <v>0.56000000000000005</v>
      </c>
      <c r="Q117">
        <v>0.56000000000000005</v>
      </c>
      <c r="R117">
        <v>0.56000000000000005</v>
      </c>
      <c r="S117">
        <v>0.59</v>
      </c>
      <c r="T117">
        <v>0.59</v>
      </c>
      <c r="U117">
        <v>0.59</v>
      </c>
      <c r="V117">
        <v>0.59</v>
      </c>
      <c r="W117">
        <v>0.59</v>
      </c>
      <c r="X117">
        <v>0.62</v>
      </c>
      <c r="Y117">
        <v>0.62</v>
      </c>
      <c r="Z117">
        <v>0.62</v>
      </c>
      <c r="AA117">
        <v>0.62</v>
      </c>
      <c r="AB117">
        <v>0.65</v>
      </c>
      <c r="AC117">
        <v>0.65</v>
      </c>
      <c r="AD117">
        <v>0.65</v>
      </c>
      <c r="AE117">
        <v>0.65</v>
      </c>
      <c r="AF117">
        <v>0.65</v>
      </c>
      <c r="AG117">
        <v>0.65</v>
      </c>
      <c r="AH117">
        <f t="shared" si="239"/>
        <v>0.65</v>
      </c>
      <c r="AI117">
        <f t="shared" si="291"/>
        <v>0.65</v>
      </c>
      <c r="AJ117">
        <f t="shared" si="167"/>
        <v>0.65</v>
      </c>
      <c r="AK117">
        <f t="shared" si="248"/>
        <v>0.65</v>
      </c>
      <c r="AL117">
        <f t="shared" si="290"/>
        <v>0.65</v>
      </c>
      <c r="AM117">
        <v>0.67</v>
      </c>
      <c r="AN117">
        <f t="shared" ref="AN117:AN122" si="297">AM117</f>
        <v>0.67</v>
      </c>
      <c r="AO117">
        <f t="shared" si="292"/>
        <v>0.67</v>
      </c>
      <c r="AP117">
        <f t="shared" si="289"/>
        <v>0.67</v>
      </c>
      <c r="AQ117">
        <f t="shared" si="192"/>
        <v>0.67</v>
      </c>
      <c r="AR117">
        <f t="shared" si="283"/>
        <v>0.67</v>
      </c>
      <c r="AS117">
        <f t="shared" si="241"/>
        <v>0.67</v>
      </c>
      <c r="AT117">
        <f t="shared" si="279"/>
        <v>0.67</v>
      </c>
      <c r="AU117">
        <f t="shared" si="272"/>
        <v>0.67</v>
      </c>
      <c r="AV117">
        <v>0.69</v>
      </c>
      <c r="AW117">
        <f t="shared" ref="AW117:AW119" si="298">AV117</f>
        <v>0.69</v>
      </c>
      <c r="AX117">
        <f t="shared" si="293"/>
        <v>0.69</v>
      </c>
      <c r="AY117">
        <f t="shared" si="285"/>
        <v>0.69</v>
      </c>
      <c r="AZ117">
        <v>0.74</v>
      </c>
      <c r="BA117">
        <f t="shared" si="294"/>
        <v>0.74</v>
      </c>
      <c r="BB117">
        <f t="shared" si="278"/>
        <v>0.74</v>
      </c>
      <c r="BC117">
        <f t="shared" si="253"/>
        <v>0.74</v>
      </c>
      <c r="BD117">
        <f t="shared" si="295"/>
        <v>0.74</v>
      </c>
      <c r="BE117">
        <f t="shared" si="286"/>
        <v>0.74</v>
      </c>
      <c r="BF117">
        <f t="shared" ref="BF117:BF163" si="299">BE117</f>
        <v>0.74</v>
      </c>
      <c r="BG117">
        <f t="shared" si="172"/>
        <v>0.74</v>
      </c>
      <c r="BH117">
        <f t="shared" si="173"/>
        <v>0.74</v>
      </c>
      <c r="BI117">
        <f t="shared" ref="BI117:BI121" si="300">BH117</f>
        <v>0.74</v>
      </c>
      <c r="BJ117">
        <f t="shared" si="174"/>
        <v>0.74</v>
      </c>
      <c r="BK117">
        <f t="shared" si="175"/>
        <v>0.74</v>
      </c>
      <c r="BL117">
        <f t="shared" si="176"/>
        <v>0.74</v>
      </c>
      <c r="BM117">
        <f t="shared" si="187"/>
        <v>0.74</v>
      </c>
      <c r="BN117">
        <f t="shared" si="177"/>
        <v>0.74</v>
      </c>
      <c r="BO117">
        <f t="shared" si="178"/>
        <v>0.74</v>
      </c>
      <c r="BP117">
        <f t="shared" si="179"/>
        <v>0.74</v>
      </c>
      <c r="BQ117">
        <f t="shared" si="180"/>
        <v>0.74</v>
      </c>
      <c r="BR117">
        <f t="shared" si="181"/>
        <v>0.74</v>
      </c>
      <c r="BS117">
        <v>0.74</v>
      </c>
      <c r="BT117" s="87">
        <v>0.74</v>
      </c>
      <c r="BU117" s="87">
        <f>IFERROR(VLOOKUP(A:A,[1]!Table1[#Data],2,0),BT117)</f>
        <v>0.74</v>
      </c>
      <c r="BV117" s="87">
        <f>IFERROR(VLOOKUP(B:B,[1]!Table1[#Data],2,0),BU117)</f>
        <v>0.74</v>
      </c>
      <c r="BW117" s="87">
        <f>IFERROR(VLOOKUP(C:C,[1]!Table1[#Data],2,0),BV117)</f>
        <v>0.74</v>
      </c>
      <c r="BX117" s="87">
        <f>IFERROR(VLOOKUP(D:D,[1]!Table1[#Data],2,0),BW117)</f>
        <v>0.74</v>
      </c>
      <c r="BY117" s="87">
        <f>IFERROR(VLOOKUP(E:E,[1]!Table1[#Data],2,0),BX117)</f>
        <v>0.74</v>
      </c>
      <c r="BZ117" s="87">
        <f>IFERROR(VLOOKUP(F:F,[1]!Table1[#Data],2,0),BY117)</f>
        <v>0.74</v>
      </c>
      <c r="CA117" s="87">
        <f>IFERROR(VLOOKUP(G:G,[1]!Table1[#Data],2,0),BZ117)</f>
        <v>0.74</v>
      </c>
    </row>
    <row r="118" spans="1:79" x14ac:dyDescent="0.3">
      <c r="A118" t="s">
        <v>126</v>
      </c>
      <c r="B118">
        <v>0.52</v>
      </c>
      <c r="C118">
        <v>0.52</v>
      </c>
      <c r="D118">
        <v>0.52</v>
      </c>
      <c r="E118">
        <v>0.52</v>
      </c>
      <c r="F118">
        <v>0.52</v>
      </c>
      <c r="G118">
        <v>0.52</v>
      </c>
      <c r="H118">
        <v>0.56000000000000005</v>
      </c>
      <c r="I118">
        <v>0.56000000000000005</v>
      </c>
      <c r="J118">
        <v>0.56000000000000005</v>
      </c>
      <c r="K118">
        <v>0.56000000000000005</v>
      </c>
      <c r="L118">
        <v>0.56000000000000005</v>
      </c>
      <c r="M118">
        <v>0.56000000000000005</v>
      </c>
      <c r="N118">
        <v>0.56000000000000005</v>
      </c>
      <c r="O118">
        <v>0.56000000000000005</v>
      </c>
      <c r="P118">
        <v>0.56000000000000005</v>
      </c>
      <c r="Q118">
        <v>0.56000000000000005</v>
      </c>
      <c r="R118">
        <v>0.56000000000000005</v>
      </c>
      <c r="S118">
        <v>0.59</v>
      </c>
      <c r="T118">
        <v>0.59</v>
      </c>
      <c r="U118">
        <v>0.59</v>
      </c>
      <c r="V118">
        <v>0.59</v>
      </c>
      <c r="W118">
        <v>0.59</v>
      </c>
      <c r="X118">
        <v>0.59</v>
      </c>
      <c r="Y118">
        <v>0.62</v>
      </c>
      <c r="Z118">
        <v>0.62</v>
      </c>
      <c r="AA118">
        <v>0.62</v>
      </c>
      <c r="AB118">
        <v>0.65</v>
      </c>
      <c r="AC118">
        <v>0.65</v>
      </c>
      <c r="AD118">
        <v>0.65</v>
      </c>
      <c r="AE118">
        <v>0.65</v>
      </c>
      <c r="AF118">
        <v>0.65</v>
      </c>
      <c r="AG118">
        <v>0.65</v>
      </c>
      <c r="AH118">
        <f t="shared" si="239"/>
        <v>0.65</v>
      </c>
      <c r="AI118">
        <f t="shared" si="291"/>
        <v>0.65</v>
      </c>
      <c r="AJ118">
        <f t="shared" si="167"/>
        <v>0.65</v>
      </c>
      <c r="AK118">
        <f t="shared" si="248"/>
        <v>0.65</v>
      </c>
      <c r="AL118">
        <f t="shared" si="290"/>
        <v>0.65</v>
      </c>
      <c r="AM118">
        <v>0.67</v>
      </c>
      <c r="AN118">
        <f t="shared" si="297"/>
        <v>0.67</v>
      </c>
      <c r="AO118">
        <f t="shared" si="292"/>
        <v>0.67</v>
      </c>
      <c r="AP118">
        <f t="shared" si="289"/>
        <v>0.67</v>
      </c>
      <c r="AQ118">
        <f t="shared" si="192"/>
        <v>0.67</v>
      </c>
      <c r="AR118">
        <f t="shared" si="283"/>
        <v>0.67</v>
      </c>
      <c r="AS118">
        <f t="shared" si="241"/>
        <v>0.67</v>
      </c>
      <c r="AT118">
        <f t="shared" si="279"/>
        <v>0.67</v>
      </c>
      <c r="AU118">
        <f t="shared" si="272"/>
        <v>0.67</v>
      </c>
      <c r="AV118">
        <v>0.69</v>
      </c>
      <c r="AW118">
        <f t="shared" si="298"/>
        <v>0.69</v>
      </c>
      <c r="AX118">
        <f t="shared" si="293"/>
        <v>0.69</v>
      </c>
      <c r="AY118">
        <f t="shared" si="285"/>
        <v>0.69</v>
      </c>
      <c r="AZ118">
        <v>0.74</v>
      </c>
      <c r="BA118">
        <f t="shared" si="294"/>
        <v>0.74</v>
      </c>
      <c r="BB118">
        <f t="shared" si="278"/>
        <v>0.74</v>
      </c>
      <c r="BC118">
        <f t="shared" si="253"/>
        <v>0.74</v>
      </c>
      <c r="BD118">
        <f t="shared" si="295"/>
        <v>0.74</v>
      </c>
      <c r="BE118">
        <f t="shared" si="286"/>
        <v>0.74</v>
      </c>
      <c r="BF118">
        <f t="shared" si="299"/>
        <v>0.74</v>
      </c>
      <c r="BG118">
        <f t="shared" si="172"/>
        <v>0.74</v>
      </c>
      <c r="BH118">
        <f t="shared" si="173"/>
        <v>0.74</v>
      </c>
      <c r="BI118">
        <f t="shared" si="300"/>
        <v>0.74</v>
      </c>
      <c r="BJ118">
        <f t="shared" si="174"/>
        <v>0.74</v>
      </c>
      <c r="BK118">
        <f t="shared" si="175"/>
        <v>0.74</v>
      </c>
      <c r="BL118">
        <f t="shared" si="176"/>
        <v>0.74</v>
      </c>
      <c r="BM118">
        <f t="shared" si="187"/>
        <v>0.74</v>
      </c>
      <c r="BN118">
        <f t="shared" si="177"/>
        <v>0.74</v>
      </c>
      <c r="BO118">
        <f t="shared" si="178"/>
        <v>0.74</v>
      </c>
      <c r="BP118">
        <f t="shared" si="179"/>
        <v>0.74</v>
      </c>
      <c r="BQ118">
        <f t="shared" si="180"/>
        <v>0.74</v>
      </c>
      <c r="BR118">
        <f t="shared" si="181"/>
        <v>0.74</v>
      </c>
      <c r="BS118">
        <v>0.74</v>
      </c>
      <c r="BT118" s="87">
        <v>0.74</v>
      </c>
      <c r="BU118" s="87">
        <f>IFERROR(VLOOKUP(A:A,[1]!Table1[#Data],2,0),BT118)</f>
        <v>0.74</v>
      </c>
      <c r="BV118" s="87">
        <f>IFERROR(VLOOKUP(B:B,[1]!Table1[#Data],2,0),BU118)</f>
        <v>0.74</v>
      </c>
      <c r="BW118" s="87">
        <f>IFERROR(VLOOKUP(C:C,[1]!Table1[#Data],2,0),BV118)</f>
        <v>0.74</v>
      </c>
      <c r="BX118" s="87">
        <f>IFERROR(VLOOKUP(D:D,[1]!Table1[#Data],2,0),BW118)</f>
        <v>0.74</v>
      </c>
      <c r="BY118" s="87">
        <f>IFERROR(VLOOKUP(E:E,[1]!Table1[#Data],2,0),BX118)</f>
        <v>0.74</v>
      </c>
      <c r="BZ118" s="87">
        <f>IFERROR(VLOOKUP(F:F,[1]!Table1[#Data],2,0),BY118)</f>
        <v>0.74</v>
      </c>
      <c r="CA118" s="87">
        <f>IFERROR(VLOOKUP(G:G,[1]!Table1[#Data],2,0),BZ118)</f>
        <v>0.74</v>
      </c>
    </row>
    <row r="119" spans="1:79" x14ac:dyDescent="0.3">
      <c r="A119" t="s">
        <v>127</v>
      </c>
      <c r="B119">
        <v>0.59</v>
      </c>
      <c r="C119">
        <v>0.59</v>
      </c>
      <c r="D119">
        <v>0.59</v>
      </c>
      <c r="E119">
        <v>0.59</v>
      </c>
      <c r="F119">
        <v>0.59</v>
      </c>
      <c r="G119">
        <v>0.59</v>
      </c>
      <c r="H119">
        <v>0.59</v>
      </c>
      <c r="I119">
        <v>0.59</v>
      </c>
      <c r="J119">
        <v>0.59</v>
      </c>
      <c r="K119">
        <v>0.59</v>
      </c>
      <c r="L119">
        <v>0.59</v>
      </c>
      <c r="M119">
        <v>0.59</v>
      </c>
      <c r="N119">
        <v>0.59</v>
      </c>
      <c r="O119">
        <v>0.59</v>
      </c>
      <c r="P119">
        <v>0.59</v>
      </c>
      <c r="Q119">
        <v>0.59</v>
      </c>
      <c r="R119">
        <v>0.59</v>
      </c>
      <c r="S119">
        <v>0.59</v>
      </c>
      <c r="T119">
        <v>0.59</v>
      </c>
      <c r="U119">
        <v>0.59</v>
      </c>
      <c r="V119">
        <v>0.59</v>
      </c>
      <c r="W119">
        <v>0.59</v>
      </c>
      <c r="X119">
        <v>0.59</v>
      </c>
      <c r="Y119">
        <v>0.59</v>
      </c>
      <c r="Z119">
        <v>0.65</v>
      </c>
      <c r="AA119">
        <v>0.65</v>
      </c>
      <c r="AB119">
        <v>0.65</v>
      </c>
      <c r="AC119">
        <v>0.65</v>
      </c>
      <c r="AD119">
        <v>0.65</v>
      </c>
      <c r="AE119">
        <v>0.65</v>
      </c>
      <c r="AF119">
        <v>0.65</v>
      </c>
      <c r="AG119">
        <v>0.65</v>
      </c>
      <c r="AH119">
        <f t="shared" si="239"/>
        <v>0.65</v>
      </c>
      <c r="AI119">
        <f t="shared" si="291"/>
        <v>0.65</v>
      </c>
      <c r="AJ119">
        <f t="shared" si="167"/>
        <v>0.65</v>
      </c>
      <c r="AK119">
        <f t="shared" si="248"/>
        <v>0.65</v>
      </c>
      <c r="AL119">
        <f t="shared" si="290"/>
        <v>0.65</v>
      </c>
      <c r="AM119">
        <f t="shared" ref="AM119:AM124" si="301">AL119</f>
        <v>0.65</v>
      </c>
      <c r="AN119">
        <f t="shared" si="297"/>
        <v>0.65</v>
      </c>
      <c r="AO119">
        <f t="shared" si="292"/>
        <v>0.65</v>
      </c>
      <c r="AP119">
        <f t="shared" si="289"/>
        <v>0.65</v>
      </c>
      <c r="AQ119">
        <f t="shared" si="192"/>
        <v>0.65</v>
      </c>
      <c r="AR119">
        <v>0.67</v>
      </c>
      <c r="AS119">
        <f t="shared" si="241"/>
        <v>0.67</v>
      </c>
      <c r="AT119">
        <f t="shared" si="279"/>
        <v>0.67</v>
      </c>
      <c r="AU119">
        <f t="shared" si="272"/>
        <v>0.67</v>
      </c>
      <c r="AV119">
        <f t="shared" ref="AV119:AV126" si="302">AU119</f>
        <v>0.67</v>
      </c>
      <c r="AW119">
        <f t="shared" si="298"/>
        <v>0.67</v>
      </c>
      <c r="AX119">
        <v>0.69</v>
      </c>
      <c r="AY119">
        <v>0.71</v>
      </c>
      <c r="AZ119">
        <v>0.75</v>
      </c>
      <c r="BA119">
        <f t="shared" si="294"/>
        <v>0.75</v>
      </c>
      <c r="BB119">
        <f t="shared" si="278"/>
        <v>0.75</v>
      </c>
      <c r="BC119">
        <f t="shared" si="253"/>
        <v>0.75</v>
      </c>
      <c r="BD119">
        <f t="shared" si="295"/>
        <v>0.75</v>
      </c>
      <c r="BE119">
        <f t="shared" si="286"/>
        <v>0.75</v>
      </c>
      <c r="BF119">
        <f t="shared" si="299"/>
        <v>0.75</v>
      </c>
      <c r="BG119">
        <f t="shared" si="172"/>
        <v>0.75</v>
      </c>
      <c r="BH119">
        <f t="shared" si="173"/>
        <v>0.75</v>
      </c>
      <c r="BI119">
        <f t="shared" si="300"/>
        <v>0.75</v>
      </c>
      <c r="BJ119">
        <v>0.77</v>
      </c>
      <c r="BK119">
        <f t="shared" si="175"/>
        <v>0.77</v>
      </c>
      <c r="BL119">
        <f t="shared" si="176"/>
        <v>0.77</v>
      </c>
      <c r="BM119">
        <f t="shared" si="187"/>
        <v>0.77</v>
      </c>
      <c r="BN119">
        <f t="shared" si="177"/>
        <v>0.77</v>
      </c>
      <c r="BO119">
        <f t="shared" si="178"/>
        <v>0.77</v>
      </c>
      <c r="BP119">
        <f t="shared" si="179"/>
        <v>0.77</v>
      </c>
      <c r="BQ119">
        <f t="shared" si="180"/>
        <v>0.77</v>
      </c>
      <c r="BR119">
        <f t="shared" si="181"/>
        <v>0.77</v>
      </c>
      <c r="BS119">
        <v>0.79</v>
      </c>
      <c r="BT119" s="87">
        <v>0.79</v>
      </c>
      <c r="BU119" s="87">
        <f>IFERROR(VLOOKUP(A:A,[1]!Table1[#Data],2,0),BT119)</f>
        <v>0.79</v>
      </c>
      <c r="BV119" s="87">
        <f>IFERROR(VLOOKUP(B:B,[1]!Table1[#Data],2,0),BU119)</f>
        <v>0.79</v>
      </c>
      <c r="BW119" s="87">
        <f>IFERROR(VLOOKUP(C:C,[1]!Table1[#Data],2,0),BV119)</f>
        <v>0.79</v>
      </c>
      <c r="BX119" s="87">
        <f>IFERROR(VLOOKUP(D:D,[1]!Table1[#Data],2,0),BW119)</f>
        <v>0.79</v>
      </c>
      <c r="BY119" s="87">
        <f>IFERROR(VLOOKUP(E:E,[1]!Table1[#Data],2,0),BX119)</f>
        <v>0.79</v>
      </c>
      <c r="BZ119" s="87">
        <f>IFERROR(VLOOKUP(F:F,[1]!Table1[#Data],2,0),BY119)</f>
        <v>0.79</v>
      </c>
      <c r="CA119" s="87">
        <f>IFERROR(VLOOKUP(G:G,[1]!Table1[#Data],2,0),BZ119)</f>
        <v>0.79</v>
      </c>
    </row>
    <row r="120" spans="1:79" x14ac:dyDescent="0.3">
      <c r="A120" t="s">
        <v>128</v>
      </c>
      <c r="B120">
        <v>0.49</v>
      </c>
      <c r="C120">
        <v>0.49</v>
      </c>
      <c r="D120">
        <v>0.49</v>
      </c>
      <c r="E120">
        <v>0.49</v>
      </c>
      <c r="F120">
        <v>0.49</v>
      </c>
      <c r="G120">
        <v>0.49</v>
      </c>
      <c r="H120">
        <v>0.49</v>
      </c>
      <c r="I120">
        <v>0.49</v>
      </c>
      <c r="J120">
        <v>0.51</v>
      </c>
      <c r="K120">
        <v>0.51</v>
      </c>
      <c r="L120">
        <v>0.51</v>
      </c>
      <c r="M120">
        <v>0.51</v>
      </c>
      <c r="N120">
        <v>0.51</v>
      </c>
      <c r="O120">
        <v>0.51</v>
      </c>
      <c r="P120">
        <v>0.51</v>
      </c>
      <c r="Q120">
        <v>0.51</v>
      </c>
      <c r="R120">
        <v>0.53</v>
      </c>
      <c r="S120">
        <v>0.53</v>
      </c>
      <c r="T120">
        <v>0.53</v>
      </c>
      <c r="U120">
        <v>0.53</v>
      </c>
      <c r="V120">
        <v>0.53</v>
      </c>
      <c r="W120">
        <v>0.53</v>
      </c>
      <c r="X120">
        <v>0.53</v>
      </c>
      <c r="Y120">
        <v>0.55000000000000004</v>
      </c>
      <c r="Z120">
        <v>0.55000000000000004</v>
      </c>
      <c r="AA120">
        <v>0.55000000000000004</v>
      </c>
      <c r="AB120">
        <v>0.55000000000000004</v>
      </c>
      <c r="AC120">
        <v>0.59</v>
      </c>
      <c r="AD120">
        <v>0.59</v>
      </c>
      <c r="AE120">
        <v>0.62</v>
      </c>
      <c r="AF120">
        <v>0.62</v>
      </c>
      <c r="AG120">
        <v>0.62</v>
      </c>
      <c r="AH120">
        <f t="shared" si="239"/>
        <v>0.62</v>
      </c>
      <c r="AI120">
        <f t="shared" si="291"/>
        <v>0.62</v>
      </c>
      <c r="AJ120">
        <f t="shared" si="167"/>
        <v>0.62</v>
      </c>
      <c r="AK120">
        <f t="shared" si="248"/>
        <v>0.62</v>
      </c>
      <c r="AL120">
        <f t="shared" si="290"/>
        <v>0.62</v>
      </c>
      <c r="AM120">
        <f t="shared" si="301"/>
        <v>0.62</v>
      </c>
      <c r="AN120">
        <f t="shared" si="297"/>
        <v>0.62</v>
      </c>
      <c r="AO120">
        <v>0.64</v>
      </c>
      <c r="AP120">
        <f t="shared" si="289"/>
        <v>0.64</v>
      </c>
      <c r="AQ120">
        <f t="shared" si="192"/>
        <v>0.64</v>
      </c>
      <c r="AR120">
        <f t="shared" ref="AR120:AR126" si="303">AQ120</f>
        <v>0.64</v>
      </c>
      <c r="AS120">
        <f t="shared" si="241"/>
        <v>0.64</v>
      </c>
      <c r="AT120">
        <f t="shared" si="279"/>
        <v>0.64</v>
      </c>
      <c r="AU120">
        <f t="shared" si="272"/>
        <v>0.64</v>
      </c>
      <c r="AV120">
        <f t="shared" si="302"/>
        <v>0.64</v>
      </c>
      <c r="AW120">
        <v>0.66</v>
      </c>
      <c r="AX120">
        <f t="shared" ref="AX120" si="304">AW120</f>
        <v>0.66</v>
      </c>
      <c r="AY120">
        <f t="shared" ref="AY120:AY122" si="305">AX120</f>
        <v>0.66</v>
      </c>
      <c r="AZ120">
        <f t="shared" ref="AZ120" si="306">AY120</f>
        <v>0.66</v>
      </c>
      <c r="BA120">
        <v>0.71</v>
      </c>
      <c r="BB120">
        <f t="shared" si="278"/>
        <v>0.71</v>
      </c>
      <c r="BC120">
        <f t="shared" si="253"/>
        <v>0.71</v>
      </c>
      <c r="BD120">
        <f t="shared" si="295"/>
        <v>0.71</v>
      </c>
      <c r="BE120">
        <f t="shared" si="286"/>
        <v>0.71</v>
      </c>
      <c r="BF120">
        <f t="shared" si="299"/>
        <v>0.71</v>
      </c>
      <c r="BG120">
        <f t="shared" si="172"/>
        <v>0.71</v>
      </c>
      <c r="BH120">
        <f t="shared" si="173"/>
        <v>0.71</v>
      </c>
      <c r="BI120">
        <f t="shared" si="300"/>
        <v>0.71</v>
      </c>
      <c r="BJ120">
        <f t="shared" si="174"/>
        <v>0.71</v>
      </c>
      <c r="BK120">
        <f t="shared" si="175"/>
        <v>0.71</v>
      </c>
      <c r="BL120">
        <f t="shared" si="176"/>
        <v>0.71</v>
      </c>
      <c r="BM120">
        <f t="shared" si="187"/>
        <v>0.71</v>
      </c>
      <c r="BN120">
        <f t="shared" si="177"/>
        <v>0.71</v>
      </c>
      <c r="BO120">
        <f t="shared" si="178"/>
        <v>0.71</v>
      </c>
      <c r="BP120">
        <f t="shared" si="179"/>
        <v>0.71</v>
      </c>
      <c r="BQ120">
        <f t="shared" si="180"/>
        <v>0.71</v>
      </c>
      <c r="BR120">
        <f t="shared" si="181"/>
        <v>0.71</v>
      </c>
      <c r="BS120">
        <v>0.71</v>
      </c>
      <c r="BT120" s="87">
        <v>0.71</v>
      </c>
      <c r="BU120" s="87">
        <f>IFERROR(VLOOKUP(A:A,[1]!Table1[#Data],2,0),BT120)</f>
        <v>0.71</v>
      </c>
      <c r="BV120" s="87">
        <f>IFERROR(VLOOKUP(B:B,[1]!Table1[#Data],2,0),BU120)</f>
        <v>0.71</v>
      </c>
      <c r="BW120" s="87">
        <f>IFERROR(VLOOKUP(C:C,[1]!Table1[#Data],2,0),BV120)</f>
        <v>0.71</v>
      </c>
      <c r="BX120" s="87">
        <f>IFERROR(VLOOKUP(D:D,[1]!Table1[#Data],2,0),BW120)</f>
        <v>0.71</v>
      </c>
      <c r="BY120" s="87">
        <f>IFERROR(VLOOKUP(E:E,[1]!Table1[#Data],2,0),BX120)</f>
        <v>0.71</v>
      </c>
      <c r="BZ120" s="87">
        <f>IFERROR(VLOOKUP(F:F,[1]!Table1[#Data],2,0),BY120)</f>
        <v>0.71</v>
      </c>
      <c r="CA120" s="87">
        <f>IFERROR(VLOOKUP(G:G,[1]!Table1[#Data],2,0),BZ120)</f>
        <v>0.71</v>
      </c>
    </row>
    <row r="121" spans="1:79" x14ac:dyDescent="0.3">
      <c r="A121" t="s">
        <v>129</v>
      </c>
      <c r="B121">
        <v>0.52</v>
      </c>
      <c r="C121">
        <v>0.52</v>
      </c>
      <c r="D121">
        <v>0.52</v>
      </c>
      <c r="E121">
        <v>0.52</v>
      </c>
      <c r="F121">
        <v>0.52</v>
      </c>
      <c r="G121">
        <v>0.52</v>
      </c>
      <c r="H121">
        <v>0.52</v>
      </c>
      <c r="I121">
        <v>0.52</v>
      </c>
      <c r="J121">
        <v>0.52</v>
      </c>
      <c r="K121">
        <v>0.56999999999999995</v>
      </c>
      <c r="L121">
        <v>0.56999999999999995</v>
      </c>
      <c r="M121">
        <v>0.56999999999999995</v>
      </c>
      <c r="N121">
        <v>0.56999999999999995</v>
      </c>
      <c r="O121">
        <v>0.56999999999999995</v>
      </c>
      <c r="P121">
        <v>0.56999999999999995</v>
      </c>
      <c r="Q121">
        <v>0.56999999999999995</v>
      </c>
      <c r="R121">
        <v>0.56999999999999995</v>
      </c>
      <c r="S121">
        <v>0.56999999999999995</v>
      </c>
      <c r="T121">
        <v>0.56999999999999995</v>
      </c>
      <c r="U121">
        <v>0.56999999999999995</v>
      </c>
      <c r="V121">
        <v>0.56999999999999995</v>
      </c>
      <c r="W121">
        <v>0.56999999999999995</v>
      </c>
      <c r="X121">
        <v>0.56999999999999995</v>
      </c>
      <c r="Y121">
        <v>0.56999999999999995</v>
      </c>
      <c r="Z121">
        <v>0.62</v>
      </c>
      <c r="AA121">
        <v>0.62</v>
      </c>
      <c r="AB121">
        <v>0.62</v>
      </c>
      <c r="AC121">
        <v>0.62</v>
      </c>
      <c r="AD121">
        <v>0.62</v>
      </c>
      <c r="AE121">
        <v>0.67</v>
      </c>
      <c r="AF121">
        <v>0.67</v>
      </c>
      <c r="AG121">
        <v>0.67</v>
      </c>
      <c r="AH121">
        <f t="shared" si="239"/>
        <v>0.67</v>
      </c>
      <c r="AI121">
        <f t="shared" si="291"/>
        <v>0.67</v>
      </c>
      <c r="AJ121">
        <f t="shared" si="167"/>
        <v>0.67</v>
      </c>
      <c r="AK121">
        <f t="shared" si="248"/>
        <v>0.67</v>
      </c>
      <c r="AL121">
        <v>0.69</v>
      </c>
      <c r="AM121">
        <f t="shared" si="301"/>
        <v>0.69</v>
      </c>
      <c r="AN121">
        <f t="shared" si="297"/>
        <v>0.69</v>
      </c>
      <c r="AO121">
        <f t="shared" ref="AO121:AO135" si="307">AN121</f>
        <v>0.69</v>
      </c>
      <c r="AP121">
        <f t="shared" si="289"/>
        <v>0.69</v>
      </c>
      <c r="AQ121">
        <f t="shared" si="192"/>
        <v>0.69</v>
      </c>
      <c r="AR121">
        <f t="shared" si="303"/>
        <v>0.69</v>
      </c>
      <c r="AS121">
        <f t="shared" si="241"/>
        <v>0.69</v>
      </c>
      <c r="AT121">
        <f t="shared" si="279"/>
        <v>0.69</v>
      </c>
      <c r="AU121">
        <f t="shared" si="272"/>
        <v>0.69</v>
      </c>
      <c r="AV121">
        <f t="shared" si="302"/>
        <v>0.69</v>
      </c>
      <c r="AW121">
        <f t="shared" ref="AW121:AW139" si="308">AV121</f>
        <v>0.69</v>
      </c>
      <c r="AX121">
        <v>0.72</v>
      </c>
      <c r="AY121">
        <f t="shared" si="305"/>
        <v>0.72</v>
      </c>
      <c r="AZ121">
        <v>0.76</v>
      </c>
      <c r="BA121">
        <f t="shared" ref="BA121" si="309">AZ121</f>
        <v>0.76</v>
      </c>
      <c r="BB121">
        <f t="shared" si="278"/>
        <v>0.76</v>
      </c>
      <c r="BC121">
        <f t="shared" si="253"/>
        <v>0.76</v>
      </c>
      <c r="BD121">
        <v>0.79</v>
      </c>
      <c r="BE121">
        <f t="shared" si="286"/>
        <v>0.79</v>
      </c>
      <c r="BF121">
        <f t="shared" si="299"/>
        <v>0.79</v>
      </c>
      <c r="BG121">
        <f t="shared" si="172"/>
        <v>0.79</v>
      </c>
      <c r="BH121">
        <f t="shared" si="173"/>
        <v>0.79</v>
      </c>
      <c r="BI121">
        <f t="shared" si="300"/>
        <v>0.79</v>
      </c>
      <c r="BJ121">
        <v>0.82</v>
      </c>
      <c r="BK121">
        <f t="shared" si="175"/>
        <v>0.82</v>
      </c>
      <c r="BL121">
        <f t="shared" si="176"/>
        <v>0.82</v>
      </c>
      <c r="BM121">
        <f t="shared" si="187"/>
        <v>0.82</v>
      </c>
      <c r="BN121">
        <f t="shared" si="177"/>
        <v>0.82</v>
      </c>
      <c r="BO121">
        <f t="shared" si="178"/>
        <v>0.82</v>
      </c>
      <c r="BP121">
        <f t="shared" si="179"/>
        <v>0.82</v>
      </c>
      <c r="BQ121">
        <f t="shared" si="180"/>
        <v>0.82</v>
      </c>
      <c r="BR121">
        <f t="shared" si="181"/>
        <v>0.82</v>
      </c>
      <c r="BS121">
        <v>0.82</v>
      </c>
      <c r="BT121" s="87">
        <v>0.82</v>
      </c>
      <c r="BU121" s="87">
        <f>IFERROR(VLOOKUP(A:A,[1]!Table1[#Data],2,0),BT121)</f>
        <v>0.82</v>
      </c>
      <c r="BV121" s="87">
        <f>IFERROR(VLOOKUP(B:B,[1]!Table1[#Data],2,0),BU121)</f>
        <v>0.82</v>
      </c>
      <c r="BW121" s="87">
        <f>IFERROR(VLOOKUP(C:C,[1]!Table1[#Data],2,0),BV121)</f>
        <v>0.82</v>
      </c>
      <c r="BX121" s="87">
        <f>IFERROR(VLOOKUP(D:D,[1]!Table1[#Data],2,0),BW121)</f>
        <v>0.82</v>
      </c>
      <c r="BY121" s="87">
        <f>IFERROR(VLOOKUP(E:E,[1]!Table1[#Data],2,0),BX121)</f>
        <v>0.82</v>
      </c>
      <c r="BZ121" s="87">
        <f>IFERROR(VLOOKUP(F:F,[1]!Table1[#Data],2,0),BY121)</f>
        <v>0.82</v>
      </c>
      <c r="CA121" s="87">
        <f>IFERROR(VLOOKUP(G:G,[1]!Table1[#Data],2,0),BZ121)</f>
        <v>0.82</v>
      </c>
    </row>
    <row r="122" spans="1:79" x14ac:dyDescent="0.3">
      <c r="A122" t="s">
        <v>130</v>
      </c>
      <c r="B122">
        <v>0.49</v>
      </c>
      <c r="C122">
        <v>0.49</v>
      </c>
      <c r="D122">
        <v>0.49</v>
      </c>
      <c r="E122">
        <v>0.49</v>
      </c>
      <c r="F122">
        <v>0.49</v>
      </c>
      <c r="G122">
        <v>0.52</v>
      </c>
      <c r="H122">
        <v>0.52</v>
      </c>
      <c r="I122">
        <v>0.52</v>
      </c>
      <c r="J122">
        <v>0.52</v>
      </c>
      <c r="K122">
        <v>0.52</v>
      </c>
      <c r="L122">
        <v>0.52</v>
      </c>
      <c r="M122">
        <v>0.52</v>
      </c>
      <c r="N122">
        <v>0.52</v>
      </c>
      <c r="O122">
        <v>0.52</v>
      </c>
      <c r="P122">
        <v>0.52</v>
      </c>
      <c r="Q122">
        <v>0.52</v>
      </c>
      <c r="R122">
        <v>0.52</v>
      </c>
      <c r="S122">
        <v>0.52</v>
      </c>
      <c r="T122">
        <v>0.52</v>
      </c>
      <c r="U122">
        <v>0.52</v>
      </c>
      <c r="V122">
        <v>0.56999999999999995</v>
      </c>
      <c r="W122">
        <v>0.56999999999999995</v>
      </c>
      <c r="X122">
        <v>0.56999999999999995</v>
      </c>
      <c r="Y122">
        <v>0.56999999999999995</v>
      </c>
      <c r="Z122">
        <v>0.56999999999999995</v>
      </c>
      <c r="AA122">
        <v>0.56999999999999995</v>
      </c>
      <c r="AB122">
        <v>0.65</v>
      </c>
      <c r="AC122">
        <v>0.65</v>
      </c>
      <c r="AD122">
        <v>0.65</v>
      </c>
      <c r="AE122">
        <v>0.65</v>
      </c>
      <c r="AF122">
        <v>0.65</v>
      </c>
      <c r="AG122">
        <v>0.65</v>
      </c>
      <c r="AH122">
        <f t="shared" si="239"/>
        <v>0.65</v>
      </c>
      <c r="AI122">
        <f t="shared" si="291"/>
        <v>0.65</v>
      </c>
      <c r="AJ122">
        <f t="shared" si="167"/>
        <v>0.65</v>
      </c>
      <c r="AK122">
        <f t="shared" si="248"/>
        <v>0.65</v>
      </c>
      <c r="AL122">
        <f t="shared" ref="AL122:AL129" si="310">AK122</f>
        <v>0.65</v>
      </c>
      <c r="AM122">
        <f t="shared" si="301"/>
        <v>0.65</v>
      </c>
      <c r="AN122">
        <f t="shared" si="297"/>
        <v>0.65</v>
      </c>
      <c r="AO122">
        <f t="shared" si="307"/>
        <v>0.65</v>
      </c>
      <c r="AP122">
        <f t="shared" si="289"/>
        <v>0.65</v>
      </c>
      <c r="AQ122">
        <f t="shared" si="192"/>
        <v>0.65</v>
      </c>
      <c r="AR122">
        <f t="shared" si="303"/>
        <v>0.65</v>
      </c>
      <c r="AS122">
        <f t="shared" si="241"/>
        <v>0.65</v>
      </c>
      <c r="AT122">
        <f t="shared" si="279"/>
        <v>0.65</v>
      </c>
      <c r="AU122">
        <f t="shared" si="272"/>
        <v>0.65</v>
      </c>
      <c r="AV122">
        <f t="shared" si="302"/>
        <v>0.65</v>
      </c>
      <c r="AW122">
        <f t="shared" si="308"/>
        <v>0.65</v>
      </c>
      <c r="AX122">
        <f t="shared" ref="AX122:AX127" si="311">AW122</f>
        <v>0.65</v>
      </c>
      <c r="AY122">
        <f t="shared" si="305"/>
        <v>0.65</v>
      </c>
      <c r="AZ122">
        <v>0.69</v>
      </c>
      <c r="BA122">
        <v>0.72</v>
      </c>
      <c r="BB122">
        <f t="shared" si="278"/>
        <v>0.72</v>
      </c>
      <c r="BC122">
        <f t="shared" si="253"/>
        <v>0.72</v>
      </c>
      <c r="BD122">
        <f t="shared" ref="BD122:BD185" si="312">BC122</f>
        <v>0.72</v>
      </c>
      <c r="BE122">
        <f t="shared" si="286"/>
        <v>0.72</v>
      </c>
      <c r="BF122">
        <f t="shared" si="299"/>
        <v>0.72</v>
      </c>
      <c r="BG122">
        <f t="shared" si="172"/>
        <v>0.72</v>
      </c>
      <c r="BH122">
        <f t="shared" si="173"/>
        <v>0.72</v>
      </c>
      <c r="BI122">
        <v>0.76</v>
      </c>
      <c r="BJ122">
        <f t="shared" si="174"/>
        <v>0.76</v>
      </c>
      <c r="BK122">
        <f t="shared" si="175"/>
        <v>0.76</v>
      </c>
      <c r="BL122">
        <f t="shared" si="176"/>
        <v>0.76</v>
      </c>
      <c r="BM122">
        <f t="shared" si="187"/>
        <v>0.76</v>
      </c>
      <c r="BN122">
        <f t="shared" si="177"/>
        <v>0.76</v>
      </c>
      <c r="BO122">
        <v>0.79</v>
      </c>
      <c r="BP122">
        <f t="shared" si="179"/>
        <v>0.79</v>
      </c>
      <c r="BQ122">
        <f t="shared" si="180"/>
        <v>0.79</v>
      </c>
      <c r="BR122">
        <f t="shared" si="181"/>
        <v>0.79</v>
      </c>
      <c r="BS122">
        <v>0.79</v>
      </c>
      <c r="BT122" s="87">
        <v>0.79</v>
      </c>
      <c r="BU122" s="87">
        <f>IFERROR(VLOOKUP(A:A,[1]!Table1[#Data],2,0),BT122)</f>
        <v>0.79</v>
      </c>
      <c r="BV122" s="87">
        <f>IFERROR(VLOOKUP(B:B,[1]!Table1[#Data],2,0),BU122)</f>
        <v>0.79</v>
      </c>
      <c r="BW122" s="87">
        <f>IFERROR(VLOOKUP(C:C,[1]!Table1[#Data],2,0),BV122)</f>
        <v>0.79</v>
      </c>
      <c r="BX122" s="87">
        <f>IFERROR(VLOOKUP(D:D,[1]!Table1[#Data],2,0),BW122)</f>
        <v>0.79</v>
      </c>
      <c r="BY122" s="87">
        <f>IFERROR(VLOOKUP(E:E,[1]!Table1[#Data],2,0),BX122)</f>
        <v>0.79</v>
      </c>
      <c r="BZ122" s="87">
        <f>IFERROR(VLOOKUP(F:F,[1]!Table1[#Data],2,0),BY122)</f>
        <v>0.79</v>
      </c>
      <c r="CA122" s="87">
        <f>IFERROR(VLOOKUP(G:G,[1]!Table1[#Data],2,0),BZ122)</f>
        <v>0.79</v>
      </c>
    </row>
    <row r="123" spans="1:79" x14ac:dyDescent="0.3">
      <c r="A123" t="s">
        <v>131</v>
      </c>
      <c r="B123">
        <v>0.52</v>
      </c>
      <c r="C123">
        <v>0.52</v>
      </c>
      <c r="D123">
        <v>0.52</v>
      </c>
      <c r="E123">
        <v>0.52</v>
      </c>
      <c r="F123">
        <v>0.52</v>
      </c>
      <c r="G123">
        <v>0.52</v>
      </c>
      <c r="H123">
        <v>0.52</v>
      </c>
      <c r="I123">
        <v>0.52</v>
      </c>
      <c r="J123">
        <v>0.52</v>
      </c>
      <c r="K123">
        <v>0.52</v>
      </c>
      <c r="L123">
        <v>0.52</v>
      </c>
      <c r="M123">
        <v>0.62</v>
      </c>
      <c r="N123">
        <v>0.62</v>
      </c>
      <c r="O123">
        <v>0.62</v>
      </c>
      <c r="P123">
        <v>0.62</v>
      </c>
      <c r="Q123">
        <v>0.62</v>
      </c>
      <c r="R123">
        <v>0.62</v>
      </c>
      <c r="S123">
        <v>0.62</v>
      </c>
      <c r="T123">
        <v>0.62</v>
      </c>
      <c r="U123">
        <v>0.62</v>
      </c>
      <c r="V123">
        <v>0.62</v>
      </c>
      <c r="W123">
        <v>0.62</v>
      </c>
      <c r="X123">
        <v>0.62</v>
      </c>
      <c r="Y123">
        <v>0.62</v>
      </c>
      <c r="Z123">
        <v>0.62</v>
      </c>
      <c r="AA123">
        <v>0.62</v>
      </c>
      <c r="AB123">
        <v>0.62</v>
      </c>
      <c r="AC123">
        <v>0.62</v>
      </c>
      <c r="AD123">
        <v>0.62</v>
      </c>
      <c r="AE123">
        <v>0.62</v>
      </c>
      <c r="AF123">
        <v>0.62</v>
      </c>
      <c r="AG123">
        <v>0.62</v>
      </c>
      <c r="AH123">
        <f t="shared" si="239"/>
        <v>0.62</v>
      </c>
      <c r="AI123">
        <f t="shared" si="291"/>
        <v>0.62</v>
      </c>
      <c r="AJ123">
        <f t="shared" si="167"/>
        <v>0.62</v>
      </c>
      <c r="AK123">
        <f t="shared" si="248"/>
        <v>0.62</v>
      </c>
      <c r="AL123">
        <f t="shared" si="310"/>
        <v>0.62</v>
      </c>
      <c r="AM123">
        <f t="shared" si="301"/>
        <v>0.62</v>
      </c>
      <c r="AN123">
        <v>0.67</v>
      </c>
      <c r="AO123">
        <f t="shared" si="307"/>
        <v>0.67</v>
      </c>
      <c r="AP123">
        <f t="shared" si="289"/>
        <v>0.67</v>
      </c>
      <c r="AQ123">
        <f t="shared" si="192"/>
        <v>0.67</v>
      </c>
      <c r="AR123">
        <f t="shared" si="303"/>
        <v>0.67</v>
      </c>
      <c r="AS123">
        <f t="shared" si="241"/>
        <v>0.67</v>
      </c>
      <c r="AT123">
        <f t="shared" si="279"/>
        <v>0.67</v>
      </c>
      <c r="AU123">
        <f t="shared" si="272"/>
        <v>0.67</v>
      </c>
      <c r="AV123">
        <f t="shared" si="302"/>
        <v>0.67</v>
      </c>
      <c r="AW123">
        <f t="shared" si="308"/>
        <v>0.67</v>
      </c>
      <c r="AX123">
        <f t="shared" si="311"/>
        <v>0.67</v>
      </c>
      <c r="AY123">
        <v>0.75</v>
      </c>
      <c r="AZ123">
        <f t="shared" ref="AZ123:AZ126" si="313">AY123</f>
        <v>0.75</v>
      </c>
      <c r="BA123">
        <f t="shared" ref="BA123:BA124" si="314">AZ123</f>
        <v>0.75</v>
      </c>
      <c r="BB123">
        <f t="shared" si="278"/>
        <v>0.75</v>
      </c>
      <c r="BC123">
        <f t="shared" si="253"/>
        <v>0.75</v>
      </c>
      <c r="BD123">
        <f t="shared" si="312"/>
        <v>0.75</v>
      </c>
      <c r="BE123">
        <f t="shared" si="286"/>
        <v>0.75</v>
      </c>
      <c r="BF123">
        <f t="shared" si="299"/>
        <v>0.75</v>
      </c>
      <c r="BG123">
        <f t="shared" si="172"/>
        <v>0.75</v>
      </c>
      <c r="BH123">
        <f t="shared" si="173"/>
        <v>0.75</v>
      </c>
      <c r="BI123">
        <f t="shared" ref="BI123:BI152" si="315">BH123</f>
        <v>0.75</v>
      </c>
      <c r="BJ123">
        <f t="shared" si="174"/>
        <v>0.75</v>
      </c>
      <c r="BK123">
        <f t="shared" si="175"/>
        <v>0.75</v>
      </c>
      <c r="BL123">
        <f t="shared" si="176"/>
        <v>0.75</v>
      </c>
      <c r="BM123">
        <f t="shared" si="187"/>
        <v>0.75</v>
      </c>
      <c r="BN123">
        <v>0.79</v>
      </c>
      <c r="BO123">
        <f t="shared" si="178"/>
        <v>0.79</v>
      </c>
      <c r="BP123">
        <f t="shared" si="179"/>
        <v>0.79</v>
      </c>
      <c r="BQ123">
        <f t="shared" si="180"/>
        <v>0.79</v>
      </c>
      <c r="BR123">
        <f t="shared" si="181"/>
        <v>0.79</v>
      </c>
      <c r="BS123">
        <v>0.79</v>
      </c>
      <c r="BT123" s="87">
        <v>0.79</v>
      </c>
      <c r="BU123" s="87">
        <f>IFERROR(VLOOKUP(A:A,[1]!Table1[#Data],2,0),BT123)</f>
        <v>0.79</v>
      </c>
      <c r="BV123" s="87">
        <f>IFERROR(VLOOKUP(B:B,[1]!Table1[#Data],2,0),BU123)</f>
        <v>0.79</v>
      </c>
      <c r="BW123" s="87">
        <f>IFERROR(VLOOKUP(C:C,[1]!Table1[#Data],2,0),BV123)</f>
        <v>0.79</v>
      </c>
      <c r="BX123" s="87">
        <f>IFERROR(VLOOKUP(D:D,[1]!Table1[#Data],2,0),BW123)</f>
        <v>0.79</v>
      </c>
      <c r="BY123" s="87">
        <f>IFERROR(VLOOKUP(E:E,[1]!Table1[#Data],2,0),BX123)</f>
        <v>0.79</v>
      </c>
      <c r="BZ123" s="87">
        <f>IFERROR(VLOOKUP(F:F,[1]!Table1[#Data],2,0),BY123)</f>
        <v>0.79</v>
      </c>
      <c r="CA123" s="87">
        <f>IFERROR(VLOOKUP(G:G,[1]!Table1[#Data],2,0),BZ123)</f>
        <v>0.79</v>
      </c>
    </row>
    <row r="124" spans="1:79" x14ac:dyDescent="0.3">
      <c r="A124" t="s">
        <v>132</v>
      </c>
      <c r="B124">
        <v>0.52</v>
      </c>
      <c r="C124">
        <v>0.52</v>
      </c>
      <c r="D124">
        <v>0.52</v>
      </c>
      <c r="E124">
        <v>0.52</v>
      </c>
      <c r="F124">
        <v>0.52</v>
      </c>
      <c r="G124">
        <v>0.52</v>
      </c>
      <c r="H124">
        <v>0.52</v>
      </c>
      <c r="I124">
        <v>0.52</v>
      </c>
      <c r="J124">
        <v>0.52</v>
      </c>
      <c r="K124">
        <v>0.52</v>
      </c>
      <c r="L124">
        <v>0.52</v>
      </c>
      <c r="M124">
        <v>0.52</v>
      </c>
      <c r="N124">
        <v>0.52</v>
      </c>
      <c r="O124">
        <v>0.52</v>
      </c>
      <c r="P124">
        <v>0.52</v>
      </c>
      <c r="Q124">
        <v>0.52</v>
      </c>
      <c r="R124">
        <v>0.52</v>
      </c>
      <c r="S124">
        <v>0.52</v>
      </c>
      <c r="T124">
        <v>0.52</v>
      </c>
      <c r="U124">
        <v>0.52</v>
      </c>
      <c r="V124">
        <v>0.52</v>
      </c>
      <c r="W124">
        <v>0.52</v>
      </c>
      <c r="X124">
        <v>0.52</v>
      </c>
      <c r="Y124">
        <v>0.52</v>
      </c>
      <c r="Z124">
        <v>0.52</v>
      </c>
      <c r="AA124">
        <v>0.57999999999999996</v>
      </c>
      <c r="AB124">
        <v>0.57999999999999996</v>
      </c>
      <c r="AC124">
        <v>0.57999999999999996</v>
      </c>
      <c r="AD124">
        <v>0.57999999999999996</v>
      </c>
      <c r="AE124">
        <v>0.57999999999999996</v>
      </c>
      <c r="AF124">
        <v>0.63</v>
      </c>
      <c r="AG124">
        <v>0.63</v>
      </c>
      <c r="AH124">
        <f t="shared" si="239"/>
        <v>0.63</v>
      </c>
      <c r="AI124">
        <f t="shared" si="291"/>
        <v>0.63</v>
      </c>
      <c r="AJ124">
        <f t="shared" si="167"/>
        <v>0.63</v>
      </c>
      <c r="AK124">
        <f t="shared" si="248"/>
        <v>0.63</v>
      </c>
      <c r="AL124">
        <f t="shared" si="310"/>
        <v>0.63</v>
      </c>
      <c r="AM124">
        <f t="shared" si="301"/>
        <v>0.63</v>
      </c>
      <c r="AN124">
        <f t="shared" ref="AN124:AN135" si="316">AM124</f>
        <v>0.63</v>
      </c>
      <c r="AO124">
        <f t="shared" si="307"/>
        <v>0.63</v>
      </c>
      <c r="AP124">
        <f t="shared" si="289"/>
        <v>0.63</v>
      </c>
      <c r="AQ124">
        <f t="shared" si="192"/>
        <v>0.63</v>
      </c>
      <c r="AR124">
        <f t="shared" si="303"/>
        <v>0.63</v>
      </c>
      <c r="AS124">
        <f t="shared" si="241"/>
        <v>0.63</v>
      </c>
      <c r="AT124">
        <f t="shared" si="279"/>
        <v>0.63</v>
      </c>
      <c r="AU124">
        <f t="shared" si="272"/>
        <v>0.63</v>
      </c>
      <c r="AV124">
        <f t="shared" si="302"/>
        <v>0.63</v>
      </c>
      <c r="AW124">
        <f t="shared" si="308"/>
        <v>0.63</v>
      </c>
      <c r="AX124">
        <f t="shared" si="311"/>
        <v>0.63</v>
      </c>
      <c r="AY124">
        <f t="shared" ref="AY124" si="317">AX124</f>
        <v>0.63</v>
      </c>
      <c r="AZ124">
        <f t="shared" si="313"/>
        <v>0.63</v>
      </c>
      <c r="BA124">
        <f t="shared" si="314"/>
        <v>0.63</v>
      </c>
      <c r="BB124">
        <f t="shared" si="278"/>
        <v>0.63</v>
      </c>
      <c r="BC124">
        <f t="shared" si="253"/>
        <v>0.63</v>
      </c>
      <c r="BD124">
        <f t="shared" si="312"/>
        <v>0.63</v>
      </c>
      <c r="BE124">
        <f t="shared" si="286"/>
        <v>0.63</v>
      </c>
      <c r="BF124">
        <f t="shared" si="299"/>
        <v>0.63</v>
      </c>
      <c r="BG124">
        <f t="shared" si="172"/>
        <v>0.63</v>
      </c>
      <c r="BH124">
        <f t="shared" si="173"/>
        <v>0.63</v>
      </c>
      <c r="BI124">
        <f t="shared" si="315"/>
        <v>0.63</v>
      </c>
      <c r="BJ124">
        <f t="shared" si="174"/>
        <v>0.63</v>
      </c>
      <c r="BK124">
        <f t="shared" si="175"/>
        <v>0.63</v>
      </c>
      <c r="BL124">
        <f t="shared" si="176"/>
        <v>0.63</v>
      </c>
      <c r="BM124">
        <f t="shared" si="187"/>
        <v>0.63</v>
      </c>
      <c r="BN124">
        <f t="shared" si="177"/>
        <v>0.63</v>
      </c>
      <c r="BO124">
        <f t="shared" si="178"/>
        <v>0.63</v>
      </c>
      <c r="BP124">
        <f t="shared" si="179"/>
        <v>0.63</v>
      </c>
      <c r="BQ124">
        <f t="shared" si="180"/>
        <v>0.63</v>
      </c>
      <c r="BR124">
        <f t="shared" si="181"/>
        <v>0.63</v>
      </c>
      <c r="BS124">
        <f>BR124</f>
        <v>0.63</v>
      </c>
      <c r="BT124" s="87">
        <v>0.63</v>
      </c>
      <c r="BU124" s="87">
        <f>IFERROR(VLOOKUP(A:A,[1]!Table1[#Data],2,0),BT124)</f>
        <v>0.63</v>
      </c>
      <c r="BV124" s="87">
        <f>IFERROR(VLOOKUP(B:B,[1]!Table1[#Data],2,0),BU124)</f>
        <v>0.63</v>
      </c>
      <c r="BW124" s="87">
        <f>IFERROR(VLOOKUP(C:C,[1]!Table1[#Data],2,0),BV124)</f>
        <v>0.63</v>
      </c>
      <c r="BX124" s="87">
        <f>IFERROR(VLOOKUP(D:D,[1]!Table1[#Data],2,0),BW124)</f>
        <v>0.63</v>
      </c>
      <c r="BY124" s="87">
        <f>IFERROR(VLOOKUP(E:E,[1]!Table1[#Data],2,0),BX124)</f>
        <v>0.63</v>
      </c>
      <c r="BZ124" s="87">
        <f>IFERROR(VLOOKUP(F:F,[1]!Table1[#Data],2,0),BY124)</f>
        <v>0.63</v>
      </c>
      <c r="CA124" s="87">
        <f>IFERROR(VLOOKUP(G:G,[1]!Table1[#Data],2,0),BZ124)</f>
        <v>0.63</v>
      </c>
    </row>
    <row r="125" spans="1:79" x14ac:dyDescent="0.3">
      <c r="A125" t="s">
        <v>133</v>
      </c>
      <c r="B125">
        <v>0.56999999999999995</v>
      </c>
      <c r="C125">
        <v>0.56999999999999995</v>
      </c>
      <c r="D125">
        <v>0.56999999999999995</v>
      </c>
      <c r="E125">
        <v>0.56999999999999995</v>
      </c>
      <c r="F125">
        <v>0.56999999999999995</v>
      </c>
      <c r="G125">
        <v>0.56999999999999995</v>
      </c>
      <c r="H125">
        <v>0.56999999999999995</v>
      </c>
      <c r="I125">
        <v>0.56999999999999995</v>
      </c>
      <c r="J125">
        <v>0.56999999999999995</v>
      </c>
      <c r="K125">
        <v>0.56999999999999995</v>
      </c>
      <c r="L125">
        <v>0.56999999999999995</v>
      </c>
      <c r="M125">
        <v>0.56999999999999995</v>
      </c>
      <c r="N125">
        <v>0.6</v>
      </c>
      <c r="O125">
        <v>0.6</v>
      </c>
      <c r="P125">
        <v>0.6</v>
      </c>
      <c r="Q125">
        <v>0.6</v>
      </c>
      <c r="R125">
        <v>0.6</v>
      </c>
      <c r="S125">
        <v>0.6</v>
      </c>
      <c r="T125">
        <v>0.63</v>
      </c>
      <c r="U125">
        <v>0.63</v>
      </c>
      <c r="V125">
        <v>0.63</v>
      </c>
      <c r="W125">
        <v>0.63</v>
      </c>
      <c r="X125">
        <v>0.63</v>
      </c>
      <c r="Y125">
        <v>0.63</v>
      </c>
      <c r="Z125">
        <v>0.67</v>
      </c>
      <c r="AA125">
        <v>0.67</v>
      </c>
      <c r="AB125">
        <v>0.67</v>
      </c>
      <c r="AC125">
        <v>0.67</v>
      </c>
      <c r="AD125">
        <v>0.67</v>
      </c>
      <c r="AE125">
        <v>0.69</v>
      </c>
      <c r="AF125">
        <v>0.69</v>
      </c>
      <c r="AG125">
        <v>0.69</v>
      </c>
      <c r="AH125">
        <f t="shared" si="239"/>
        <v>0.69</v>
      </c>
      <c r="AI125">
        <f t="shared" si="291"/>
        <v>0.69</v>
      </c>
      <c r="AJ125">
        <f t="shared" si="167"/>
        <v>0.69</v>
      </c>
      <c r="AK125">
        <f t="shared" si="248"/>
        <v>0.69</v>
      </c>
      <c r="AL125">
        <f t="shared" si="310"/>
        <v>0.69</v>
      </c>
      <c r="AM125">
        <v>0.75</v>
      </c>
      <c r="AN125">
        <f t="shared" si="316"/>
        <v>0.75</v>
      </c>
      <c r="AO125">
        <f t="shared" si="307"/>
        <v>0.75</v>
      </c>
      <c r="AP125">
        <f t="shared" si="289"/>
        <v>0.75</v>
      </c>
      <c r="AQ125">
        <f t="shared" si="192"/>
        <v>0.75</v>
      </c>
      <c r="AR125">
        <f t="shared" si="303"/>
        <v>0.75</v>
      </c>
      <c r="AS125">
        <f t="shared" si="241"/>
        <v>0.75</v>
      </c>
      <c r="AT125">
        <f t="shared" si="279"/>
        <v>0.75</v>
      </c>
      <c r="AU125">
        <f t="shared" si="272"/>
        <v>0.75</v>
      </c>
      <c r="AV125">
        <f t="shared" si="302"/>
        <v>0.75</v>
      </c>
      <c r="AW125">
        <f t="shared" si="308"/>
        <v>0.75</v>
      </c>
      <c r="AX125">
        <f t="shared" si="311"/>
        <v>0.75</v>
      </c>
      <c r="AY125">
        <v>0.78</v>
      </c>
      <c r="AZ125">
        <f t="shared" si="313"/>
        <v>0.78</v>
      </c>
      <c r="BA125">
        <v>0.85</v>
      </c>
      <c r="BB125">
        <f t="shared" si="278"/>
        <v>0.85</v>
      </c>
      <c r="BC125">
        <f t="shared" si="253"/>
        <v>0.85</v>
      </c>
      <c r="BD125">
        <f t="shared" si="312"/>
        <v>0.85</v>
      </c>
      <c r="BE125">
        <f t="shared" si="286"/>
        <v>0.85</v>
      </c>
      <c r="BF125">
        <f t="shared" si="299"/>
        <v>0.85</v>
      </c>
      <c r="BG125">
        <f t="shared" si="172"/>
        <v>0.85</v>
      </c>
      <c r="BH125">
        <f t="shared" si="173"/>
        <v>0.85</v>
      </c>
      <c r="BI125">
        <f t="shared" si="315"/>
        <v>0.85</v>
      </c>
      <c r="BJ125">
        <f t="shared" si="174"/>
        <v>0.85</v>
      </c>
      <c r="BK125">
        <f t="shared" si="175"/>
        <v>0.85</v>
      </c>
      <c r="BL125">
        <f t="shared" si="176"/>
        <v>0.85</v>
      </c>
      <c r="BM125">
        <f t="shared" si="187"/>
        <v>0.85</v>
      </c>
      <c r="BN125">
        <f t="shared" si="177"/>
        <v>0.85</v>
      </c>
      <c r="BO125">
        <f t="shared" si="178"/>
        <v>0.85</v>
      </c>
      <c r="BP125">
        <f t="shared" si="179"/>
        <v>0.85</v>
      </c>
      <c r="BQ125">
        <f t="shared" si="180"/>
        <v>0.85</v>
      </c>
      <c r="BR125">
        <f t="shared" si="181"/>
        <v>0.85</v>
      </c>
      <c r="BS125">
        <v>0.85</v>
      </c>
      <c r="BT125" s="87">
        <v>0.85</v>
      </c>
      <c r="BU125" s="87">
        <f>IFERROR(VLOOKUP(A:A,[1]!Table1[#Data],2,0),BT125)</f>
        <v>0.85</v>
      </c>
      <c r="BV125" s="87">
        <f>IFERROR(VLOOKUP(B:B,[1]!Table1[#Data],2,0),BU125)</f>
        <v>0.85</v>
      </c>
      <c r="BW125" s="87">
        <f>IFERROR(VLOOKUP(C:C,[1]!Table1[#Data],2,0),BV125)</f>
        <v>0.85</v>
      </c>
      <c r="BX125" s="87">
        <f>IFERROR(VLOOKUP(D:D,[1]!Table1[#Data],2,0),BW125)</f>
        <v>0.85</v>
      </c>
      <c r="BY125" s="87">
        <f>IFERROR(VLOOKUP(E:E,[1]!Table1[#Data],2,0),BX125)</f>
        <v>0.85</v>
      </c>
      <c r="BZ125" s="87">
        <f>IFERROR(VLOOKUP(F:F,[1]!Table1[#Data],2,0),BY125)</f>
        <v>0.85</v>
      </c>
      <c r="CA125" s="87">
        <f>IFERROR(VLOOKUP(G:G,[1]!Table1[#Data],2,0),BZ125)</f>
        <v>0.85</v>
      </c>
    </row>
    <row r="126" spans="1:79" x14ac:dyDescent="0.3">
      <c r="A126" t="s">
        <v>134</v>
      </c>
      <c r="B126">
        <v>0.63</v>
      </c>
      <c r="C126">
        <v>0.63</v>
      </c>
      <c r="D126">
        <v>0.63</v>
      </c>
      <c r="E126">
        <v>0.63</v>
      </c>
      <c r="F126">
        <v>0.63</v>
      </c>
      <c r="G126">
        <v>0.63</v>
      </c>
      <c r="H126">
        <v>0.63</v>
      </c>
      <c r="I126">
        <v>0.63</v>
      </c>
      <c r="J126">
        <v>0.63</v>
      </c>
      <c r="K126">
        <v>0.63</v>
      </c>
      <c r="L126">
        <v>0.63</v>
      </c>
      <c r="M126">
        <v>0.63</v>
      </c>
      <c r="N126">
        <v>0.63</v>
      </c>
      <c r="O126">
        <v>0.63</v>
      </c>
      <c r="P126">
        <v>0.63</v>
      </c>
      <c r="Q126">
        <v>0.63</v>
      </c>
      <c r="R126">
        <v>0.63</v>
      </c>
      <c r="S126">
        <v>0.63</v>
      </c>
      <c r="T126">
        <v>0.63</v>
      </c>
      <c r="U126">
        <v>0.63</v>
      </c>
      <c r="V126">
        <v>0.63</v>
      </c>
      <c r="W126">
        <v>0.63</v>
      </c>
      <c r="X126">
        <v>0.63</v>
      </c>
      <c r="Y126">
        <v>0.63</v>
      </c>
      <c r="Z126">
        <v>0.63</v>
      </c>
      <c r="AA126">
        <v>0.63</v>
      </c>
      <c r="AB126">
        <v>0.63</v>
      </c>
      <c r="AC126">
        <v>0.63</v>
      </c>
      <c r="AD126">
        <v>0.63</v>
      </c>
      <c r="AE126">
        <v>0.63</v>
      </c>
      <c r="AF126">
        <v>0.63</v>
      </c>
      <c r="AG126">
        <v>0.63</v>
      </c>
      <c r="AH126">
        <f t="shared" si="239"/>
        <v>0.63</v>
      </c>
      <c r="AI126">
        <f t="shared" si="291"/>
        <v>0.63</v>
      </c>
      <c r="AJ126">
        <f t="shared" si="167"/>
        <v>0.63</v>
      </c>
      <c r="AK126">
        <f t="shared" si="248"/>
        <v>0.63</v>
      </c>
      <c r="AL126">
        <f t="shared" si="310"/>
        <v>0.63</v>
      </c>
      <c r="AM126">
        <f t="shared" ref="AM126:AM135" si="318">AL126</f>
        <v>0.63</v>
      </c>
      <c r="AN126">
        <f t="shared" si="316"/>
        <v>0.63</v>
      </c>
      <c r="AO126">
        <f t="shared" si="307"/>
        <v>0.63</v>
      </c>
      <c r="AP126">
        <f t="shared" si="289"/>
        <v>0.63</v>
      </c>
      <c r="AQ126">
        <f t="shared" si="192"/>
        <v>0.63</v>
      </c>
      <c r="AR126">
        <f t="shared" si="303"/>
        <v>0.63</v>
      </c>
      <c r="AS126">
        <f t="shared" si="241"/>
        <v>0.63</v>
      </c>
      <c r="AT126">
        <f t="shared" si="279"/>
        <v>0.63</v>
      </c>
      <c r="AU126">
        <f t="shared" si="272"/>
        <v>0.63</v>
      </c>
      <c r="AV126">
        <f t="shared" si="302"/>
        <v>0.63</v>
      </c>
      <c r="AW126">
        <f t="shared" si="308"/>
        <v>0.63</v>
      </c>
      <c r="AX126">
        <f t="shared" si="311"/>
        <v>0.63</v>
      </c>
      <c r="AY126">
        <v>0.65</v>
      </c>
      <c r="AZ126">
        <f t="shared" si="313"/>
        <v>0.65</v>
      </c>
      <c r="BA126">
        <v>0.68</v>
      </c>
      <c r="BB126">
        <f t="shared" si="278"/>
        <v>0.68</v>
      </c>
      <c r="BC126">
        <f t="shared" si="253"/>
        <v>0.68</v>
      </c>
      <c r="BD126">
        <f t="shared" si="312"/>
        <v>0.68</v>
      </c>
      <c r="BE126">
        <f t="shared" si="286"/>
        <v>0.68</v>
      </c>
      <c r="BF126">
        <f t="shared" si="299"/>
        <v>0.68</v>
      </c>
      <c r="BG126">
        <f t="shared" si="172"/>
        <v>0.68</v>
      </c>
      <c r="BH126">
        <f t="shared" si="173"/>
        <v>0.68</v>
      </c>
      <c r="BI126">
        <f t="shared" si="315"/>
        <v>0.68</v>
      </c>
      <c r="BJ126">
        <f t="shared" si="174"/>
        <v>0.68</v>
      </c>
      <c r="BK126">
        <f t="shared" si="175"/>
        <v>0.68</v>
      </c>
      <c r="BL126">
        <f t="shared" si="176"/>
        <v>0.68</v>
      </c>
      <c r="BM126">
        <f t="shared" si="187"/>
        <v>0.68</v>
      </c>
      <c r="BN126">
        <f t="shared" si="177"/>
        <v>0.68</v>
      </c>
      <c r="BO126">
        <v>0.74</v>
      </c>
      <c r="BP126">
        <f t="shared" si="179"/>
        <v>0.74</v>
      </c>
      <c r="BQ126">
        <f t="shared" si="180"/>
        <v>0.74</v>
      </c>
      <c r="BR126">
        <f t="shared" si="181"/>
        <v>0.74</v>
      </c>
      <c r="BS126">
        <v>0.74</v>
      </c>
      <c r="BT126" s="87">
        <v>0.74</v>
      </c>
      <c r="BU126" s="87">
        <f>IFERROR(VLOOKUP(A:A,[1]!Table1[#Data],2,0),BT126)</f>
        <v>0.74</v>
      </c>
      <c r="BV126" s="87">
        <f>IFERROR(VLOOKUP(B:B,[1]!Table1[#Data],2,0),BU126)</f>
        <v>0.74</v>
      </c>
      <c r="BW126" s="87">
        <f>IFERROR(VLOOKUP(C:C,[1]!Table1[#Data],2,0),BV126)</f>
        <v>0.74</v>
      </c>
      <c r="BX126" s="87">
        <f>IFERROR(VLOOKUP(D:D,[1]!Table1[#Data],2,0),BW126)</f>
        <v>0.74</v>
      </c>
      <c r="BY126" s="87">
        <f>IFERROR(VLOOKUP(E:E,[1]!Table1[#Data],2,0),BX126)</f>
        <v>0.74</v>
      </c>
      <c r="BZ126" s="87">
        <f>IFERROR(VLOOKUP(F:F,[1]!Table1[#Data],2,0),BY126)</f>
        <v>0.74</v>
      </c>
      <c r="CA126" s="87">
        <f>IFERROR(VLOOKUP(G:G,[1]!Table1[#Data],2,0),BZ126)</f>
        <v>0.74</v>
      </c>
    </row>
    <row r="127" spans="1:79" x14ac:dyDescent="0.3">
      <c r="A127" t="s">
        <v>135</v>
      </c>
      <c r="B127">
        <v>0.49</v>
      </c>
      <c r="C127">
        <v>0.49</v>
      </c>
      <c r="D127">
        <v>0.54</v>
      </c>
      <c r="E127">
        <v>0.54</v>
      </c>
      <c r="F127">
        <v>0.54</v>
      </c>
      <c r="G127">
        <v>0.54</v>
      </c>
      <c r="H127">
        <v>0.54</v>
      </c>
      <c r="I127">
        <v>0.54</v>
      </c>
      <c r="J127">
        <v>0.54</v>
      </c>
      <c r="K127">
        <v>0.54</v>
      </c>
      <c r="L127">
        <v>0.54</v>
      </c>
      <c r="M127">
        <v>0.54</v>
      </c>
      <c r="N127">
        <v>0.54</v>
      </c>
      <c r="O127">
        <v>0.54</v>
      </c>
      <c r="P127">
        <v>0.54</v>
      </c>
      <c r="Q127">
        <v>0.54</v>
      </c>
      <c r="R127">
        <v>0.54</v>
      </c>
      <c r="S127">
        <v>0.54</v>
      </c>
      <c r="T127">
        <v>0.54</v>
      </c>
      <c r="U127">
        <v>0.54</v>
      </c>
      <c r="V127">
        <v>0.54</v>
      </c>
      <c r="W127">
        <v>0.54</v>
      </c>
      <c r="X127">
        <v>0.54</v>
      </c>
      <c r="Y127">
        <v>0.54</v>
      </c>
      <c r="Z127">
        <v>0.54</v>
      </c>
      <c r="AA127">
        <v>0.54</v>
      </c>
      <c r="AB127">
        <v>0.54</v>
      </c>
      <c r="AC127">
        <v>0.59</v>
      </c>
      <c r="AD127">
        <v>0.65</v>
      </c>
      <c r="AE127">
        <v>0.65</v>
      </c>
      <c r="AF127">
        <v>0.65</v>
      </c>
      <c r="AG127">
        <v>0.65</v>
      </c>
      <c r="AH127">
        <f t="shared" si="239"/>
        <v>0.65</v>
      </c>
      <c r="AI127">
        <f t="shared" si="291"/>
        <v>0.65</v>
      </c>
      <c r="AJ127">
        <f t="shared" si="167"/>
        <v>0.65</v>
      </c>
      <c r="AK127">
        <f t="shared" si="248"/>
        <v>0.65</v>
      </c>
      <c r="AL127">
        <f t="shared" si="310"/>
        <v>0.65</v>
      </c>
      <c r="AM127">
        <f t="shared" si="318"/>
        <v>0.65</v>
      </c>
      <c r="AN127">
        <f t="shared" si="316"/>
        <v>0.65</v>
      </c>
      <c r="AO127">
        <f t="shared" si="307"/>
        <v>0.65</v>
      </c>
      <c r="AP127">
        <f t="shared" si="289"/>
        <v>0.65</v>
      </c>
      <c r="AQ127">
        <f t="shared" si="192"/>
        <v>0.65</v>
      </c>
      <c r="AR127">
        <v>0.69</v>
      </c>
      <c r="AS127">
        <f t="shared" si="241"/>
        <v>0.69</v>
      </c>
      <c r="AT127">
        <f t="shared" si="279"/>
        <v>0.69</v>
      </c>
      <c r="AU127">
        <f t="shared" si="272"/>
        <v>0.69</v>
      </c>
      <c r="AV127">
        <v>0.75</v>
      </c>
      <c r="AW127">
        <f t="shared" si="308"/>
        <v>0.75</v>
      </c>
      <c r="AX127">
        <f t="shared" si="311"/>
        <v>0.75</v>
      </c>
      <c r="AY127">
        <f t="shared" ref="AY127:AY129" si="319">AX127</f>
        <v>0.75</v>
      </c>
      <c r="AZ127">
        <v>0.8</v>
      </c>
      <c r="BA127">
        <f t="shared" ref="BA127" si="320">AZ127</f>
        <v>0.8</v>
      </c>
      <c r="BB127">
        <f t="shared" si="278"/>
        <v>0.8</v>
      </c>
      <c r="BC127">
        <f t="shared" si="253"/>
        <v>0.8</v>
      </c>
      <c r="BD127">
        <f t="shared" si="312"/>
        <v>0.8</v>
      </c>
      <c r="BE127">
        <f t="shared" si="286"/>
        <v>0.8</v>
      </c>
      <c r="BF127">
        <f t="shared" si="299"/>
        <v>0.8</v>
      </c>
      <c r="BG127">
        <f t="shared" si="172"/>
        <v>0.8</v>
      </c>
      <c r="BH127">
        <f t="shared" si="173"/>
        <v>0.8</v>
      </c>
      <c r="BI127">
        <f t="shared" si="315"/>
        <v>0.8</v>
      </c>
      <c r="BJ127">
        <f t="shared" si="174"/>
        <v>0.8</v>
      </c>
      <c r="BK127">
        <f t="shared" si="175"/>
        <v>0.8</v>
      </c>
      <c r="BL127">
        <f t="shared" si="176"/>
        <v>0.8</v>
      </c>
      <c r="BM127">
        <f t="shared" si="187"/>
        <v>0.8</v>
      </c>
      <c r="BN127">
        <f t="shared" si="177"/>
        <v>0.8</v>
      </c>
      <c r="BO127">
        <f t="shared" si="178"/>
        <v>0.8</v>
      </c>
      <c r="BP127">
        <f t="shared" si="179"/>
        <v>0.8</v>
      </c>
      <c r="BQ127">
        <f t="shared" si="180"/>
        <v>0.8</v>
      </c>
      <c r="BR127">
        <f t="shared" si="181"/>
        <v>0.8</v>
      </c>
      <c r="BS127">
        <v>0.8</v>
      </c>
      <c r="BT127" s="87">
        <v>0.8</v>
      </c>
      <c r="BU127" s="87">
        <f>IFERROR(VLOOKUP(A:A,[1]!Table1[#Data],2,0),BT127)</f>
        <v>0.8</v>
      </c>
      <c r="BV127" s="87">
        <f>IFERROR(VLOOKUP(B:B,[1]!Table1[#Data],2,0),BU127)</f>
        <v>0.8</v>
      </c>
      <c r="BW127" s="87">
        <f>IFERROR(VLOOKUP(C:C,[1]!Table1[#Data],2,0),BV127)</f>
        <v>0.8</v>
      </c>
      <c r="BX127" s="87">
        <f>IFERROR(VLOOKUP(D:D,[1]!Table1[#Data],2,0),BW127)</f>
        <v>0.8</v>
      </c>
      <c r="BY127" s="87">
        <f>IFERROR(VLOOKUP(E:E,[1]!Table1[#Data],2,0),BX127)</f>
        <v>0.8</v>
      </c>
      <c r="BZ127" s="87">
        <f>IFERROR(VLOOKUP(F:F,[1]!Table1[#Data],2,0),BY127)</f>
        <v>0.8</v>
      </c>
      <c r="CA127" s="87">
        <f>IFERROR(VLOOKUP(G:G,[1]!Table1[#Data],2,0),BZ127)</f>
        <v>0.8</v>
      </c>
    </row>
    <row r="128" spans="1:79" x14ac:dyDescent="0.3">
      <c r="A128" t="s">
        <v>136</v>
      </c>
      <c r="B128">
        <v>0.53</v>
      </c>
      <c r="C128">
        <v>0.53</v>
      </c>
      <c r="D128">
        <v>0.53</v>
      </c>
      <c r="E128">
        <v>0.53</v>
      </c>
      <c r="F128">
        <v>0.53</v>
      </c>
      <c r="G128">
        <v>0.53</v>
      </c>
      <c r="H128">
        <v>0.53</v>
      </c>
      <c r="I128">
        <v>0.53</v>
      </c>
      <c r="J128">
        <v>0.53</v>
      </c>
      <c r="K128">
        <v>0.53</v>
      </c>
      <c r="L128">
        <v>0.53</v>
      </c>
      <c r="M128">
        <v>0.53</v>
      </c>
      <c r="N128">
        <v>0.53</v>
      </c>
      <c r="O128">
        <v>0.53</v>
      </c>
      <c r="P128">
        <v>0.53</v>
      </c>
      <c r="Q128">
        <v>0.53</v>
      </c>
      <c r="R128">
        <v>0.53</v>
      </c>
      <c r="S128">
        <v>0.53</v>
      </c>
      <c r="T128">
        <v>0.53</v>
      </c>
      <c r="U128">
        <v>0.53</v>
      </c>
      <c r="V128">
        <v>0.53</v>
      </c>
      <c r="W128">
        <v>0.53</v>
      </c>
      <c r="X128">
        <v>0.53</v>
      </c>
      <c r="Y128">
        <v>0.53</v>
      </c>
      <c r="Z128">
        <v>0.53</v>
      </c>
      <c r="AA128">
        <v>0.59</v>
      </c>
      <c r="AB128">
        <v>0.59</v>
      </c>
      <c r="AC128">
        <v>0.59</v>
      </c>
      <c r="AD128">
        <v>0.59</v>
      </c>
      <c r="AE128">
        <v>0.63</v>
      </c>
      <c r="AF128">
        <v>0.63</v>
      </c>
      <c r="AG128">
        <v>0.63</v>
      </c>
      <c r="AH128">
        <f t="shared" si="239"/>
        <v>0.63</v>
      </c>
      <c r="AI128">
        <f t="shared" si="291"/>
        <v>0.63</v>
      </c>
      <c r="AJ128">
        <f t="shared" si="167"/>
        <v>0.63</v>
      </c>
      <c r="AK128">
        <f t="shared" si="248"/>
        <v>0.63</v>
      </c>
      <c r="AL128">
        <f t="shared" si="310"/>
        <v>0.63</v>
      </c>
      <c r="AM128">
        <f t="shared" si="318"/>
        <v>0.63</v>
      </c>
      <c r="AN128">
        <f t="shared" si="316"/>
        <v>0.63</v>
      </c>
      <c r="AO128">
        <f t="shared" si="307"/>
        <v>0.63</v>
      </c>
      <c r="AP128">
        <f t="shared" si="289"/>
        <v>0.63</v>
      </c>
      <c r="AQ128">
        <f t="shared" si="192"/>
        <v>0.63</v>
      </c>
      <c r="AR128">
        <f t="shared" ref="AR128:AR133" si="321">AQ128</f>
        <v>0.63</v>
      </c>
      <c r="AS128">
        <f t="shared" si="241"/>
        <v>0.63</v>
      </c>
      <c r="AT128">
        <f t="shared" si="279"/>
        <v>0.63</v>
      </c>
      <c r="AU128">
        <f t="shared" si="272"/>
        <v>0.63</v>
      </c>
      <c r="AV128">
        <f t="shared" ref="AV128:AV135" si="322">AU128</f>
        <v>0.63</v>
      </c>
      <c r="AW128">
        <f t="shared" si="308"/>
        <v>0.63</v>
      </c>
      <c r="AX128">
        <v>0.65</v>
      </c>
      <c r="AY128">
        <f t="shared" si="319"/>
        <v>0.65</v>
      </c>
      <c r="AZ128">
        <f t="shared" ref="AZ128:AZ130" si="323">AY128</f>
        <v>0.65</v>
      </c>
      <c r="BA128">
        <v>0.68</v>
      </c>
      <c r="BB128">
        <f t="shared" si="278"/>
        <v>0.68</v>
      </c>
      <c r="BC128">
        <f t="shared" si="253"/>
        <v>0.68</v>
      </c>
      <c r="BD128">
        <f t="shared" si="312"/>
        <v>0.68</v>
      </c>
      <c r="BE128">
        <f t="shared" si="286"/>
        <v>0.68</v>
      </c>
      <c r="BF128">
        <f t="shared" si="299"/>
        <v>0.68</v>
      </c>
      <c r="BG128">
        <f t="shared" si="172"/>
        <v>0.68</v>
      </c>
      <c r="BH128">
        <f t="shared" si="173"/>
        <v>0.68</v>
      </c>
      <c r="BI128">
        <f t="shared" si="315"/>
        <v>0.68</v>
      </c>
      <c r="BJ128">
        <f t="shared" si="174"/>
        <v>0.68</v>
      </c>
      <c r="BK128">
        <f t="shared" si="175"/>
        <v>0.68</v>
      </c>
      <c r="BL128">
        <f t="shared" si="176"/>
        <v>0.68</v>
      </c>
      <c r="BM128">
        <f t="shared" si="187"/>
        <v>0.68</v>
      </c>
      <c r="BN128">
        <f t="shared" si="177"/>
        <v>0.68</v>
      </c>
      <c r="BO128">
        <f t="shared" si="178"/>
        <v>0.68</v>
      </c>
      <c r="BP128">
        <v>0.89</v>
      </c>
      <c r="BQ128">
        <f t="shared" si="180"/>
        <v>0.89</v>
      </c>
      <c r="BR128">
        <f t="shared" si="181"/>
        <v>0.89</v>
      </c>
      <c r="BS128">
        <v>0.93</v>
      </c>
      <c r="BT128" s="87">
        <v>0.93</v>
      </c>
      <c r="BU128" s="87">
        <f>IFERROR(VLOOKUP(A:A,[1]!Table1[#Data],2,0),BT128)</f>
        <v>0.93</v>
      </c>
      <c r="BV128" s="87">
        <f>IFERROR(VLOOKUP(B:B,[1]!Table1[#Data],2,0),BU128)</f>
        <v>0.93</v>
      </c>
      <c r="BW128" s="87">
        <f>IFERROR(VLOOKUP(C:C,[1]!Table1[#Data],2,0),BV128)</f>
        <v>0.93</v>
      </c>
      <c r="BX128" s="87">
        <f>IFERROR(VLOOKUP(D:D,[1]!Table1[#Data],2,0),BW128)</f>
        <v>0.93</v>
      </c>
      <c r="BY128" s="87">
        <f>IFERROR(VLOOKUP(E:E,[1]!Table1[#Data],2,0),BX128)</f>
        <v>0.93</v>
      </c>
      <c r="BZ128" s="87">
        <f>IFERROR(VLOOKUP(F:F,[1]!Table1[#Data],2,0),BY128)</f>
        <v>0.93</v>
      </c>
      <c r="CA128" s="87">
        <f>IFERROR(VLOOKUP(G:G,[1]!Table1[#Data],2,0),BZ128)</f>
        <v>0.93</v>
      </c>
    </row>
    <row r="129" spans="1:79" x14ac:dyDescent="0.3">
      <c r="A129" t="s">
        <v>137</v>
      </c>
      <c r="B129">
        <v>0.51</v>
      </c>
      <c r="C129">
        <v>0.51</v>
      </c>
      <c r="D129">
        <v>0.51</v>
      </c>
      <c r="E129">
        <v>0.55000000000000004</v>
      </c>
      <c r="F129">
        <v>0.55000000000000004</v>
      </c>
      <c r="G129">
        <v>0.55000000000000004</v>
      </c>
      <c r="H129">
        <v>0.59</v>
      </c>
      <c r="I129">
        <v>0.59</v>
      </c>
      <c r="J129">
        <v>0.59</v>
      </c>
      <c r="K129">
        <v>0.59</v>
      </c>
      <c r="L129">
        <v>0.59</v>
      </c>
      <c r="M129">
        <v>0.59</v>
      </c>
      <c r="N129">
        <v>0.59</v>
      </c>
      <c r="O129">
        <v>0.59</v>
      </c>
      <c r="P129">
        <v>0.59</v>
      </c>
      <c r="Q129">
        <v>0.59</v>
      </c>
      <c r="R129">
        <v>0.59</v>
      </c>
      <c r="S129">
        <v>0.59</v>
      </c>
      <c r="T129">
        <v>0.59</v>
      </c>
      <c r="U129">
        <v>0.59</v>
      </c>
      <c r="V129">
        <v>0.59</v>
      </c>
      <c r="W129">
        <v>0.59</v>
      </c>
      <c r="X129">
        <v>0.59</v>
      </c>
      <c r="Y129">
        <v>0.59</v>
      </c>
      <c r="Z129">
        <v>0.62</v>
      </c>
      <c r="AA129">
        <f t="shared" ref="AA129" si="324">Z129</f>
        <v>0.62</v>
      </c>
      <c r="AB129">
        <f t="shared" ref="AB129" si="325">AA129</f>
        <v>0.62</v>
      </c>
      <c r="AC129">
        <f t="shared" ref="AC129" si="326">AB129</f>
        <v>0.62</v>
      </c>
      <c r="AD129">
        <f t="shared" ref="AD129" si="327">AC129</f>
        <v>0.62</v>
      </c>
      <c r="AE129">
        <f t="shared" ref="AE129" si="328">AD129</f>
        <v>0.62</v>
      </c>
      <c r="AF129">
        <f t="shared" ref="AF129" si="329">AE129</f>
        <v>0.62</v>
      </c>
      <c r="AG129">
        <f t="shared" ref="AG129" si="330">AF129</f>
        <v>0.62</v>
      </c>
      <c r="AH129">
        <f t="shared" si="239"/>
        <v>0.62</v>
      </c>
      <c r="AI129">
        <f t="shared" si="291"/>
        <v>0.62</v>
      </c>
      <c r="AJ129">
        <f t="shared" si="167"/>
        <v>0.62</v>
      </c>
      <c r="AK129">
        <f t="shared" si="248"/>
        <v>0.62</v>
      </c>
      <c r="AL129">
        <f t="shared" si="310"/>
        <v>0.62</v>
      </c>
      <c r="AM129">
        <f t="shared" si="318"/>
        <v>0.62</v>
      </c>
      <c r="AN129">
        <f t="shared" si="316"/>
        <v>0.62</v>
      </c>
      <c r="AO129">
        <f t="shared" si="307"/>
        <v>0.62</v>
      </c>
      <c r="AP129">
        <f t="shared" si="289"/>
        <v>0.62</v>
      </c>
      <c r="AQ129">
        <f t="shared" si="192"/>
        <v>0.62</v>
      </c>
      <c r="AR129">
        <f t="shared" si="321"/>
        <v>0.62</v>
      </c>
      <c r="AS129">
        <f t="shared" si="241"/>
        <v>0.62</v>
      </c>
      <c r="AT129">
        <f t="shared" si="279"/>
        <v>0.62</v>
      </c>
      <c r="AU129">
        <f t="shared" si="272"/>
        <v>0.62</v>
      </c>
      <c r="AV129">
        <f t="shared" si="322"/>
        <v>0.62</v>
      </c>
      <c r="AW129">
        <f t="shared" si="308"/>
        <v>0.62</v>
      </c>
      <c r="AX129">
        <f t="shared" ref="AX129:AX130" si="331">AW129</f>
        <v>0.62</v>
      </c>
      <c r="AY129">
        <f t="shared" si="319"/>
        <v>0.62</v>
      </c>
      <c r="AZ129">
        <f t="shared" si="323"/>
        <v>0.62</v>
      </c>
      <c r="BA129">
        <f t="shared" ref="BA129:BA132" si="332">AZ129</f>
        <v>0.62</v>
      </c>
      <c r="BB129">
        <f t="shared" si="278"/>
        <v>0.62</v>
      </c>
      <c r="BC129">
        <f t="shared" si="253"/>
        <v>0.62</v>
      </c>
      <c r="BD129">
        <f t="shared" si="312"/>
        <v>0.62</v>
      </c>
      <c r="BE129">
        <f t="shared" si="286"/>
        <v>0.62</v>
      </c>
      <c r="BF129">
        <f t="shared" si="299"/>
        <v>0.62</v>
      </c>
      <c r="BG129">
        <f t="shared" si="172"/>
        <v>0.62</v>
      </c>
      <c r="BH129">
        <f t="shared" si="173"/>
        <v>0.62</v>
      </c>
      <c r="BI129">
        <f t="shared" si="315"/>
        <v>0.62</v>
      </c>
      <c r="BJ129">
        <f t="shared" si="174"/>
        <v>0.62</v>
      </c>
      <c r="BK129">
        <f t="shared" si="175"/>
        <v>0.62</v>
      </c>
      <c r="BL129">
        <f t="shared" si="176"/>
        <v>0.62</v>
      </c>
      <c r="BM129">
        <f t="shared" si="187"/>
        <v>0.62</v>
      </c>
      <c r="BN129">
        <f t="shared" si="177"/>
        <v>0.62</v>
      </c>
      <c r="BO129">
        <f t="shared" si="178"/>
        <v>0.62</v>
      </c>
      <c r="BP129">
        <f t="shared" si="179"/>
        <v>0.62</v>
      </c>
      <c r="BQ129">
        <f t="shared" si="180"/>
        <v>0.62</v>
      </c>
      <c r="BR129">
        <f t="shared" si="181"/>
        <v>0.62</v>
      </c>
      <c r="BS129">
        <f>BR129</f>
        <v>0.62</v>
      </c>
      <c r="BT129" s="87">
        <v>0.62</v>
      </c>
      <c r="BU129" s="87">
        <f>IFERROR(VLOOKUP(A:A,[1]!Table1[#Data],2,0),BT129)</f>
        <v>0.62</v>
      </c>
      <c r="BV129" s="87">
        <f>IFERROR(VLOOKUP(B:B,[1]!Table1[#Data],2,0),BU129)</f>
        <v>0.62</v>
      </c>
      <c r="BW129" s="87">
        <f>IFERROR(VLOOKUP(C:C,[1]!Table1[#Data],2,0),BV129)</f>
        <v>0.62</v>
      </c>
      <c r="BX129" s="87">
        <f>IFERROR(VLOOKUP(D:D,[1]!Table1[#Data],2,0),BW129)</f>
        <v>0.62</v>
      </c>
      <c r="BY129" s="87">
        <f>IFERROR(VLOOKUP(E:E,[1]!Table1[#Data],2,0),BX129)</f>
        <v>0.62</v>
      </c>
      <c r="BZ129" s="87">
        <f>IFERROR(VLOOKUP(F:F,[1]!Table1[#Data],2,0),BY129)</f>
        <v>0.62</v>
      </c>
      <c r="CA129" s="87">
        <f>IFERROR(VLOOKUP(G:G,[1]!Table1[#Data],2,0),BZ129)</f>
        <v>0.62</v>
      </c>
    </row>
    <row r="130" spans="1:79" x14ac:dyDescent="0.3">
      <c r="A130" t="s">
        <v>138</v>
      </c>
      <c r="B130">
        <v>0.51</v>
      </c>
      <c r="C130">
        <v>0.51</v>
      </c>
      <c r="D130">
        <v>0.51</v>
      </c>
      <c r="E130">
        <v>0.55000000000000004</v>
      </c>
      <c r="F130">
        <v>0.55000000000000004</v>
      </c>
      <c r="G130">
        <v>0.55000000000000004</v>
      </c>
      <c r="H130">
        <v>0.59</v>
      </c>
      <c r="I130">
        <v>0.59</v>
      </c>
      <c r="J130">
        <v>0.59</v>
      </c>
      <c r="K130">
        <v>0.59</v>
      </c>
      <c r="L130">
        <v>0.59</v>
      </c>
      <c r="M130">
        <v>0.59</v>
      </c>
      <c r="N130">
        <v>0.59</v>
      </c>
      <c r="O130">
        <v>0.59</v>
      </c>
      <c r="P130">
        <v>0.59</v>
      </c>
      <c r="Q130">
        <v>0.59</v>
      </c>
      <c r="R130">
        <v>0.59</v>
      </c>
      <c r="S130">
        <v>0.59</v>
      </c>
      <c r="T130">
        <v>0.59</v>
      </c>
      <c r="U130">
        <v>0.59</v>
      </c>
      <c r="V130">
        <v>0.59</v>
      </c>
      <c r="W130">
        <v>0.59</v>
      </c>
      <c r="X130">
        <v>0.59</v>
      </c>
      <c r="Y130">
        <v>0.59</v>
      </c>
      <c r="Z130">
        <v>0.62</v>
      </c>
      <c r="AA130">
        <v>0.62</v>
      </c>
      <c r="AB130">
        <v>0.62</v>
      </c>
      <c r="AC130">
        <v>0.62</v>
      </c>
      <c r="AD130">
        <v>0.62</v>
      </c>
      <c r="AE130">
        <v>0.62</v>
      </c>
      <c r="AF130">
        <v>0.62</v>
      </c>
      <c r="AG130">
        <v>0.62</v>
      </c>
      <c r="AH130">
        <f t="shared" si="239"/>
        <v>0.62</v>
      </c>
      <c r="AI130">
        <f t="shared" si="291"/>
        <v>0.62</v>
      </c>
      <c r="AJ130">
        <f t="shared" si="167"/>
        <v>0.62</v>
      </c>
      <c r="AK130">
        <f t="shared" si="248"/>
        <v>0.62</v>
      </c>
      <c r="AL130">
        <v>0.65</v>
      </c>
      <c r="AM130">
        <f t="shared" si="318"/>
        <v>0.65</v>
      </c>
      <c r="AN130">
        <f t="shared" si="316"/>
        <v>0.65</v>
      </c>
      <c r="AO130">
        <f t="shared" si="307"/>
        <v>0.65</v>
      </c>
      <c r="AP130">
        <f t="shared" si="289"/>
        <v>0.65</v>
      </c>
      <c r="AQ130">
        <f t="shared" si="192"/>
        <v>0.65</v>
      </c>
      <c r="AR130">
        <f t="shared" si="321"/>
        <v>0.65</v>
      </c>
      <c r="AS130">
        <f t="shared" si="241"/>
        <v>0.65</v>
      </c>
      <c r="AT130">
        <f t="shared" si="279"/>
        <v>0.65</v>
      </c>
      <c r="AU130">
        <f t="shared" si="272"/>
        <v>0.65</v>
      </c>
      <c r="AV130">
        <f t="shared" si="322"/>
        <v>0.65</v>
      </c>
      <c r="AW130">
        <f t="shared" si="308"/>
        <v>0.65</v>
      </c>
      <c r="AX130">
        <f t="shared" si="331"/>
        <v>0.65</v>
      </c>
      <c r="AY130">
        <v>0.73</v>
      </c>
      <c r="AZ130">
        <f t="shared" si="323"/>
        <v>0.73</v>
      </c>
      <c r="BA130">
        <f t="shared" si="332"/>
        <v>0.73</v>
      </c>
      <c r="BB130">
        <f t="shared" si="278"/>
        <v>0.73</v>
      </c>
      <c r="BC130">
        <f t="shared" si="253"/>
        <v>0.73</v>
      </c>
      <c r="BD130">
        <f t="shared" si="312"/>
        <v>0.73</v>
      </c>
      <c r="BE130">
        <f t="shared" si="286"/>
        <v>0.73</v>
      </c>
      <c r="BF130">
        <f t="shared" si="299"/>
        <v>0.73</v>
      </c>
      <c r="BG130">
        <f t="shared" si="172"/>
        <v>0.73</v>
      </c>
      <c r="BH130">
        <f t="shared" si="173"/>
        <v>0.73</v>
      </c>
      <c r="BI130">
        <f t="shared" si="315"/>
        <v>0.73</v>
      </c>
      <c r="BJ130">
        <v>0.75</v>
      </c>
      <c r="BK130">
        <f t="shared" si="175"/>
        <v>0.75</v>
      </c>
      <c r="BL130">
        <f t="shared" si="176"/>
        <v>0.75</v>
      </c>
      <c r="BM130">
        <f t="shared" si="187"/>
        <v>0.75</v>
      </c>
      <c r="BN130">
        <f t="shared" si="177"/>
        <v>0.75</v>
      </c>
      <c r="BO130">
        <f t="shared" si="178"/>
        <v>0.75</v>
      </c>
      <c r="BP130">
        <f t="shared" si="179"/>
        <v>0.75</v>
      </c>
      <c r="BQ130">
        <f t="shared" si="180"/>
        <v>0.75</v>
      </c>
      <c r="BR130">
        <f t="shared" si="181"/>
        <v>0.75</v>
      </c>
      <c r="BS130">
        <v>0.75</v>
      </c>
      <c r="BT130" s="87">
        <v>0.75</v>
      </c>
      <c r="BU130" s="87">
        <f>IFERROR(VLOOKUP(A:A,[1]!Table1[#Data],2,0),BT130)</f>
        <v>0.75</v>
      </c>
      <c r="BV130" s="87">
        <f>IFERROR(VLOOKUP(B:B,[1]!Table1[#Data],2,0),BU130)</f>
        <v>0.75</v>
      </c>
      <c r="BW130" s="87">
        <f>IFERROR(VLOOKUP(C:C,[1]!Table1[#Data],2,0),BV130)</f>
        <v>0.75</v>
      </c>
      <c r="BX130" s="87">
        <f>IFERROR(VLOOKUP(D:D,[1]!Table1[#Data],2,0),BW130)</f>
        <v>0.75</v>
      </c>
      <c r="BY130" s="87">
        <f>IFERROR(VLOOKUP(E:E,[1]!Table1[#Data],2,0),BX130)</f>
        <v>0.75</v>
      </c>
      <c r="BZ130" s="87">
        <f>IFERROR(VLOOKUP(F:F,[1]!Table1[#Data],2,0),BY130)</f>
        <v>0.75</v>
      </c>
      <c r="CA130" s="87">
        <f>IFERROR(VLOOKUP(G:G,[1]!Table1[#Data],2,0),BZ130)</f>
        <v>0.75</v>
      </c>
    </row>
    <row r="131" spans="1:79" x14ac:dyDescent="0.3">
      <c r="A131" t="s">
        <v>139</v>
      </c>
      <c r="B131">
        <v>0.56999999999999995</v>
      </c>
      <c r="C131">
        <v>0.6</v>
      </c>
      <c r="D131">
        <v>0.6</v>
      </c>
      <c r="E131">
        <v>0.6</v>
      </c>
      <c r="F131">
        <v>0.6</v>
      </c>
      <c r="G131">
        <v>0.6</v>
      </c>
      <c r="H131">
        <v>0.6</v>
      </c>
      <c r="I131">
        <v>0.6</v>
      </c>
      <c r="J131">
        <v>0.6</v>
      </c>
      <c r="K131">
        <v>0.6</v>
      </c>
      <c r="L131">
        <v>0.6</v>
      </c>
      <c r="M131">
        <v>0.6</v>
      </c>
      <c r="N131">
        <v>0.6</v>
      </c>
      <c r="O131">
        <v>0.6</v>
      </c>
      <c r="P131">
        <v>0.6</v>
      </c>
      <c r="Q131">
        <v>0.6</v>
      </c>
      <c r="R131">
        <v>0.6</v>
      </c>
      <c r="S131">
        <v>0.6</v>
      </c>
      <c r="T131">
        <v>0.6</v>
      </c>
      <c r="U131">
        <v>0.6</v>
      </c>
      <c r="V131">
        <v>0.6</v>
      </c>
      <c r="W131">
        <v>0.6</v>
      </c>
      <c r="X131">
        <v>0.6</v>
      </c>
      <c r="Y131">
        <v>0.6</v>
      </c>
      <c r="Z131">
        <v>0.63</v>
      </c>
      <c r="AA131">
        <v>0.63</v>
      </c>
      <c r="AB131">
        <v>0.63</v>
      </c>
      <c r="AC131">
        <v>0.63</v>
      </c>
      <c r="AD131">
        <v>0.65</v>
      </c>
      <c r="AE131">
        <v>0.65</v>
      </c>
      <c r="AF131">
        <v>0.65</v>
      </c>
      <c r="AG131">
        <v>0.65</v>
      </c>
      <c r="AH131">
        <f t="shared" si="239"/>
        <v>0.65</v>
      </c>
      <c r="AI131">
        <v>0.69</v>
      </c>
      <c r="AJ131">
        <f t="shared" si="167"/>
        <v>0.69</v>
      </c>
      <c r="AK131">
        <f t="shared" si="248"/>
        <v>0.69</v>
      </c>
      <c r="AL131">
        <f t="shared" ref="AL131:AL132" si="333">AK131</f>
        <v>0.69</v>
      </c>
      <c r="AM131">
        <f t="shared" si="318"/>
        <v>0.69</v>
      </c>
      <c r="AN131">
        <f t="shared" si="316"/>
        <v>0.69</v>
      </c>
      <c r="AO131">
        <f t="shared" si="307"/>
        <v>0.69</v>
      </c>
      <c r="AP131">
        <f t="shared" si="289"/>
        <v>0.69</v>
      </c>
      <c r="AQ131">
        <f t="shared" si="192"/>
        <v>0.69</v>
      </c>
      <c r="AR131">
        <f t="shared" si="321"/>
        <v>0.69</v>
      </c>
      <c r="AS131">
        <f t="shared" si="241"/>
        <v>0.69</v>
      </c>
      <c r="AT131">
        <f t="shared" si="279"/>
        <v>0.69</v>
      </c>
      <c r="AU131">
        <v>0.72</v>
      </c>
      <c r="AV131">
        <f t="shared" si="322"/>
        <v>0.72</v>
      </c>
      <c r="AW131">
        <f t="shared" si="308"/>
        <v>0.72</v>
      </c>
      <c r="AX131">
        <v>0.75</v>
      </c>
      <c r="AY131">
        <f t="shared" ref="AY131:AY135" si="334">AX131</f>
        <v>0.75</v>
      </c>
      <c r="AZ131">
        <v>0.79</v>
      </c>
      <c r="BA131">
        <f t="shared" si="332"/>
        <v>0.79</v>
      </c>
      <c r="BB131">
        <f t="shared" si="278"/>
        <v>0.79</v>
      </c>
      <c r="BC131">
        <f t="shared" si="253"/>
        <v>0.79</v>
      </c>
      <c r="BD131">
        <f t="shared" si="312"/>
        <v>0.79</v>
      </c>
      <c r="BE131">
        <f t="shared" si="286"/>
        <v>0.79</v>
      </c>
      <c r="BF131">
        <f t="shared" si="299"/>
        <v>0.79</v>
      </c>
      <c r="BG131">
        <f t="shared" si="172"/>
        <v>0.79</v>
      </c>
      <c r="BH131">
        <f t="shared" si="173"/>
        <v>0.79</v>
      </c>
      <c r="BI131">
        <f t="shared" si="315"/>
        <v>0.79</v>
      </c>
      <c r="BJ131">
        <f t="shared" si="174"/>
        <v>0.79</v>
      </c>
      <c r="BK131">
        <v>0.85</v>
      </c>
      <c r="BL131">
        <f t="shared" si="176"/>
        <v>0.85</v>
      </c>
      <c r="BM131">
        <f t="shared" si="187"/>
        <v>0.85</v>
      </c>
      <c r="BN131">
        <f t="shared" si="177"/>
        <v>0.85</v>
      </c>
      <c r="BO131">
        <f t="shared" si="178"/>
        <v>0.85</v>
      </c>
      <c r="BP131">
        <f t="shared" si="179"/>
        <v>0.85</v>
      </c>
      <c r="BQ131">
        <f t="shared" si="180"/>
        <v>0.85</v>
      </c>
      <c r="BR131">
        <f t="shared" si="181"/>
        <v>0.85</v>
      </c>
      <c r="BS131">
        <v>0.85</v>
      </c>
      <c r="BT131" s="87">
        <v>0.85</v>
      </c>
      <c r="BU131" s="87">
        <v>0.85</v>
      </c>
      <c r="BV131" s="87">
        <v>0.85</v>
      </c>
      <c r="BW131" s="87">
        <v>0.85</v>
      </c>
      <c r="BX131" s="87">
        <v>0.85</v>
      </c>
      <c r="BY131" s="87">
        <v>0.85</v>
      </c>
      <c r="BZ131" s="87">
        <v>0.85</v>
      </c>
      <c r="CA131" s="87">
        <v>0.85</v>
      </c>
    </row>
    <row r="132" spans="1:79" x14ac:dyDescent="0.3">
      <c r="A132" t="s">
        <v>140</v>
      </c>
      <c r="B132">
        <v>0.51</v>
      </c>
      <c r="C132">
        <v>0.51</v>
      </c>
      <c r="D132">
        <v>0.51</v>
      </c>
      <c r="E132">
        <v>0.51</v>
      </c>
      <c r="F132">
        <v>0.54</v>
      </c>
      <c r="G132">
        <v>0.54</v>
      </c>
      <c r="H132">
        <v>0.54</v>
      </c>
      <c r="I132">
        <v>0.54</v>
      </c>
      <c r="J132">
        <v>0.54</v>
      </c>
      <c r="K132">
        <v>0.54</v>
      </c>
      <c r="L132">
        <v>0.54</v>
      </c>
      <c r="M132">
        <v>0.54</v>
      </c>
      <c r="N132">
        <v>0.54</v>
      </c>
      <c r="O132">
        <v>0.54</v>
      </c>
      <c r="P132">
        <v>0.54</v>
      </c>
      <c r="Q132">
        <v>0.54</v>
      </c>
      <c r="R132">
        <v>0.54</v>
      </c>
      <c r="S132">
        <v>0.54</v>
      </c>
      <c r="T132">
        <v>0.54</v>
      </c>
      <c r="U132">
        <v>0.54</v>
      </c>
      <c r="V132">
        <v>0.54</v>
      </c>
      <c r="W132">
        <v>0.54</v>
      </c>
      <c r="X132">
        <v>0.54</v>
      </c>
      <c r="Y132">
        <v>0.54</v>
      </c>
      <c r="Z132">
        <v>0.54</v>
      </c>
      <c r="AA132">
        <v>0.54</v>
      </c>
      <c r="AB132">
        <v>0.54</v>
      </c>
      <c r="AC132">
        <v>0.54</v>
      </c>
      <c r="AD132">
        <v>0.54</v>
      </c>
      <c r="AE132">
        <v>0.54</v>
      </c>
      <c r="AF132">
        <v>0.54</v>
      </c>
      <c r="AG132">
        <v>0.54</v>
      </c>
      <c r="AH132">
        <f t="shared" si="239"/>
        <v>0.54</v>
      </c>
      <c r="AI132">
        <f t="shared" ref="AI132:AI161" si="335">AH132</f>
        <v>0.54</v>
      </c>
      <c r="AJ132">
        <f t="shared" si="167"/>
        <v>0.54</v>
      </c>
      <c r="AK132">
        <f t="shared" si="248"/>
        <v>0.54</v>
      </c>
      <c r="AL132">
        <f t="shared" si="333"/>
        <v>0.54</v>
      </c>
      <c r="AM132">
        <f t="shared" si="318"/>
        <v>0.54</v>
      </c>
      <c r="AN132">
        <f t="shared" si="316"/>
        <v>0.54</v>
      </c>
      <c r="AO132">
        <f t="shared" si="307"/>
        <v>0.54</v>
      </c>
      <c r="AP132">
        <f t="shared" si="289"/>
        <v>0.54</v>
      </c>
      <c r="AQ132">
        <f t="shared" si="192"/>
        <v>0.54</v>
      </c>
      <c r="AR132">
        <f t="shared" si="321"/>
        <v>0.54</v>
      </c>
      <c r="AS132">
        <f t="shared" si="241"/>
        <v>0.54</v>
      </c>
      <c r="AT132">
        <f t="shared" si="279"/>
        <v>0.54</v>
      </c>
      <c r="AU132">
        <f t="shared" ref="AU132:AU134" si="336">AT132</f>
        <v>0.54</v>
      </c>
      <c r="AV132">
        <f t="shared" si="322"/>
        <v>0.54</v>
      </c>
      <c r="AW132">
        <f t="shared" si="308"/>
        <v>0.54</v>
      </c>
      <c r="AX132">
        <f t="shared" ref="AX132" si="337">AW132</f>
        <v>0.54</v>
      </c>
      <c r="AY132">
        <f t="shared" si="334"/>
        <v>0.54</v>
      </c>
      <c r="AZ132">
        <f t="shared" ref="AZ132:AZ134" si="338">AY132</f>
        <v>0.54</v>
      </c>
      <c r="BA132">
        <f t="shared" si="332"/>
        <v>0.54</v>
      </c>
      <c r="BB132">
        <f t="shared" si="278"/>
        <v>0.54</v>
      </c>
      <c r="BC132">
        <f t="shared" si="253"/>
        <v>0.54</v>
      </c>
      <c r="BD132">
        <f t="shared" si="312"/>
        <v>0.54</v>
      </c>
      <c r="BE132">
        <f t="shared" si="286"/>
        <v>0.54</v>
      </c>
      <c r="BF132">
        <f t="shared" si="299"/>
        <v>0.54</v>
      </c>
      <c r="BG132">
        <f t="shared" si="172"/>
        <v>0.54</v>
      </c>
      <c r="BH132">
        <f t="shared" si="173"/>
        <v>0.54</v>
      </c>
      <c r="BI132">
        <f t="shared" si="315"/>
        <v>0.54</v>
      </c>
      <c r="BJ132">
        <f t="shared" si="174"/>
        <v>0.54</v>
      </c>
      <c r="BK132">
        <f t="shared" si="175"/>
        <v>0.54</v>
      </c>
      <c r="BL132">
        <f t="shared" si="176"/>
        <v>0.54</v>
      </c>
      <c r="BM132">
        <f t="shared" si="187"/>
        <v>0.54</v>
      </c>
      <c r="BN132">
        <f t="shared" si="177"/>
        <v>0.54</v>
      </c>
      <c r="BO132">
        <f t="shared" si="178"/>
        <v>0.54</v>
      </c>
      <c r="BP132">
        <f t="shared" si="179"/>
        <v>0.54</v>
      </c>
      <c r="BQ132">
        <f t="shared" si="180"/>
        <v>0.54</v>
      </c>
      <c r="BR132">
        <f t="shared" si="181"/>
        <v>0.54</v>
      </c>
      <c r="BS132">
        <f>BR132</f>
        <v>0.54</v>
      </c>
      <c r="BT132" s="87">
        <v>0.54</v>
      </c>
      <c r="BU132" s="87">
        <f>IFERROR(VLOOKUP(A:A,[1]!Table1[#Data],2,0),BT132)</f>
        <v>0.54</v>
      </c>
      <c r="BV132" s="87">
        <f>IFERROR(VLOOKUP(B:B,[1]!Table1[#Data],2,0),BU132)</f>
        <v>0.54</v>
      </c>
      <c r="BW132" s="87">
        <f>IFERROR(VLOOKUP(C:C,[1]!Table1[#Data],2,0),BV132)</f>
        <v>0.54</v>
      </c>
      <c r="BX132" s="87">
        <f>IFERROR(VLOOKUP(D:D,[1]!Table1[#Data],2,0),BW132)</f>
        <v>0.54</v>
      </c>
      <c r="BY132" s="87">
        <f>IFERROR(VLOOKUP(E:E,[1]!Table1[#Data],2,0),BX132)</f>
        <v>0.54</v>
      </c>
      <c r="BZ132" s="87">
        <f>IFERROR(VLOOKUP(F:F,[1]!Table1[#Data],2,0),BY132)</f>
        <v>0.54</v>
      </c>
      <c r="CA132" s="87">
        <f>IFERROR(VLOOKUP(G:G,[1]!Table1[#Data],2,0),BZ132)</f>
        <v>0.54</v>
      </c>
    </row>
    <row r="133" spans="1:79" x14ac:dyDescent="0.3">
      <c r="A133" t="s">
        <v>141</v>
      </c>
      <c r="B133">
        <v>0.52</v>
      </c>
      <c r="C133">
        <v>0.52</v>
      </c>
      <c r="D133">
        <v>0.52</v>
      </c>
      <c r="E133">
        <v>0.52</v>
      </c>
      <c r="F133">
        <v>0.52</v>
      </c>
      <c r="G133">
        <v>0.55000000000000004</v>
      </c>
      <c r="H133">
        <v>0.55000000000000004</v>
      </c>
      <c r="I133">
        <v>0.55000000000000004</v>
      </c>
      <c r="J133">
        <v>0.55000000000000004</v>
      </c>
      <c r="K133">
        <v>0.55000000000000004</v>
      </c>
      <c r="L133">
        <v>0.55000000000000004</v>
      </c>
      <c r="M133">
        <v>0.55000000000000004</v>
      </c>
      <c r="N133">
        <v>0.55000000000000004</v>
      </c>
      <c r="O133">
        <v>0.55000000000000004</v>
      </c>
      <c r="P133">
        <v>0.55000000000000004</v>
      </c>
      <c r="Q133">
        <v>0.55000000000000004</v>
      </c>
      <c r="R133">
        <v>0.55000000000000004</v>
      </c>
      <c r="S133">
        <v>0.57999999999999996</v>
      </c>
      <c r="T133">
        <v>0.57999999999999996</v>
      </c>
      <c r="U133">
        <v>0.57999999999999996</v>
      </c>
      <c r="V133">
        <v>0.57999999999999996</v>
      </c>
      <c r="W133">
        <v>0.57999999999999996</v>
      </c>
      <c r="X133">
        <v>0.57999999999999996</v>
      </c>
      <c r="Y133">
        <v>0.57999999999999996</v>
      </c>
      <c r="Z133">
        <v>0.62</v>
      </c>
      <c r="AA133">
        <v>0.62</v>
      </c>
      <c r="AB133">
        <v>0.62</v>
      </c>
      <c r="AC133">
        <v>0.62</v>
      </c>
      <c r="AD133">
        <v>0.62</v>
      </c>
      <c r="AE133">
        <v>0.62</v>
      </c>
      <c r="AF133">
        <v>0.62</v>
      </c>
      <c r="AG133">
        <v>0.62</v>
      </c>
      <c r="AH133">
        <f t="shared" si="239"/>
        <v>0.62</v>
      </c>
      <c r="AI133">
        <f t="shared" si="335"/>
        <v>0.62</v>
      </c>
      <c r="AJ133">
        <f t="shared" ref="AJ133:AJ161" si="339">AI133</f>
        <v>0.62</v>
      </c>
      <c r="AK133">
        <f t="shared" si="248"/>
        <v>0.62</v>
      </c>
      <c r="AL133">
        <v>0.65</v>
      </c>
      <c r="AM133">
        <f t="shared" si="318"/>
        <v>0.65</v>
      </c>
      <c r="AN133">
        <f t="shared" si="316"/>
        <v>0.65</v>
      </c>
      <c r="AO133">
        <f t="shared" si="307"/>
        <v>0.65</v>
      </c>
      <c r="AP133">
        <f t="shared" si="289"/>
        <v>0.65</v>
      </c>
      <c r="AQ133">
        <f t="shared" si="192"/>
        <v>0.65</v>
      </c>
      <c r="AR133">
        <f t="shared" si="321"/>
        <v>0.65</v>
      </c>
      <c r="AS133">
        <v>0.67</v>
      </c>
      <c r="AT133">
        <f t="shared" si="279"/>
        <v>0.67</v>
      </c>
      <c r="AU133">
        <f t="shared" si="336"/>
        <v>0.67</v>
      </c>
      <c r="AV133">
        <f t="shared" si="322"/>
        <v>0.67</v>
      </c>
      <c r="AW133">
        <f t="shared" si="308"/>
        <v>0.67</v>
      </c>
      <c r="AX133">
        <v>0.69</v>
      </c>
      <c r="AY133">
        <f t="shared" si="334"/>
        <v>0.69</v>
      </c>
      <c r="AZ133">
        <f t="shared" si="338"/>
        <v>0.69</v>
      </c>
      <c r="BA133">
        <v>0.77</v>
      </c>
      <c r="BB133">
        <f t="shared" si="278"/>
        <v>0.77</v>
      </c>
      <c r="BC133">
        <f t="shared" si="253"/>
        <v>0.77</v>
      </c>
      <c r="BD133">
        <f t="shared" si="312"/>
        <v>0.77</v>
      </c>
      <c r="BE133">
        <f t="shared" si="286"/>
        <v>0.77</v>
      </c>
      <c r="BF133">
        <f t="shared" si="299"/>
        <v>0.77</v>
      </c>
      <c r="BG133">
        <f t="shared" ref="BG133:BG196" si="340">BF133</f>
        <v>0.77</v>
      </c>
      <c r="BH133">
        <f t="shared" ref="BH133:BH135" si="341">BG133</f>
        <v>0.77</v>
      </c>
      <c r="BI133">
        <f t="shared" si="315"/>
        <v>0.77</v>
      </c>
      <c r="BJ133">
        <f t="shared" ref="BJ133:BJ196" si="342">BI133</f>
        <v>0.77</v>
      </c>
      <c r="BK133">
        <f t="shared" ref="BK133:BK196" si="343">BJ133</f>
        <v>0.77</v>
      </c>
      <c r="BL133">
        <f t="shared" ref="BL133:BL196" si="344">BK133</f>
        <v>0.77</v>
      </c>
      <c r="BM133">
        <f t="shared" ref="BM133:BM196" si="345">BL133</f>
        <v>0.77</v>
      </c>
      <c r="BN133">
        <v>0.79</v>
      </c>
      <c r="BO133">
        <f t="shared" ref="BO133:BO196" si="346">BN133</f>
        <v>0.79</v>
      </c>
      <c r="BP133">
        <f t="shared" ref="BP133:BP196" si="347">BO133</f>
        <v>0.79</v>
      </c>
      <c r="BQ133">
        <f t="shared" ref="BQ133:BQ196" si="348">BP133</f>
        <v>0.79</v>
      </c>
      <c r="BR133">
        <f t="shared" ref="BR133:BR196" si="349">BQ133</f>
        <v>0.79</v>
      </c>
      <c r="BS133">
        <v>0.79</v>
      </c>
      <c r="BT133" s="87">
        <v>0.79</v>
      </c>
      <c r="BU133" s="87">
        <f>IFERROR(VLOOKUP(A:A,[1]!Table1[#Data],2,0),BT133)</f>
        <v>0.79</v>
      </c>
      <c r="BV133" s="87">
        <f>IFERROR(VLOOKUP(B:B,[1]!Table1[#Data],2,0),BU133)</f>
        <v>0.79</v>
      </c>
      <c r="BW133" s="87">
        <f>IFERROR(VLOOKUP(C:C,[1]!Table1[#Data],2,0),BV133)</f>
        <v>0.79</v>
      </c>
      <c r="BX133" s="87">
        <f>IFERROR(VLOOKUP(D:D,[1]!Table1[#Data],2,0),BW133)</f>
        <v>0.79</v>
      </c>
      <c r="BY133" s="87">
        <f>IFERROR(VLOOKUP(E:E,[1]!Table1[#Data],2,0),BX133)</f>
        <v>0.79</v>
      </c>
      <c r="BZ133" s="87">
        <f>IFERROR(VLOOKUP(F:F,[1]!Table1[#Data],2,0),BY133)</f>
        <v>0.79</v>
      </c>
      <c r="CA133" s="87">
        <f>IFERROR(VLOOKUP(G:G,[1]!Table1[#Data],2,0),BZ133)</f>
        <v>0.79</v>
      </c>
    </row>
    <row r="134" spans="1:79" x14ac:dyDescent="0.3">
      <c r="A134" t="s">
        <v>142</v>
      </c>
      <c r="B134">
        <v>0.63</v>
      </c>
      <c r="C134">
        <v>0.63</v>
      </c>
      <c r="D134">
        <v>0.63</v>
      </c>
      <c r="E134">
        <v>0.63</v>
      </c>
      <c r="F134">
        <v>0.63</v>
      </c>
      <c r="G134">
        <v>0.63</v>
      </c>
      <c r="H134">
        <v>0.68</v>
      </c>
      <c r="I134">
        <v>0.68</v>
      </c>
      <c r="J134">
        <v>0.68</v>
      </c>
      <c r="K134">
        <v>0.68</v>
      </c>
      <c r="L134">
        <v>0.68</v>
      </c>
      <c r="M134">
        <v>0.68</v>
      </c>
      <c r="N134">
        <v>0.68</v>
      </c>
      <c r="O134">
        <v>0.68</v>
      </c>
      <c r="P134">
        <v>0.68</v>
      </c>
      <c r="Q134">
        <v>0.68</v>
      </c>
      <c r="R134">
        <v>0.68</v>
      </c>
      <c r="S134">
        <v>0.68</v>
      </c>
      <c r="T134">
        <v>0.68</v>
      </c>
      <c r="U134">
        <v>0.68</v>
      </c>
      <c r="V134">
        <v>0.68</v>
      </c>
      <c r="W134">
        <v>0.68</v>
      </c>
      <c r="X134">
        <v>0.68</v>
      </c>
      <c r="Y134">
        <v>0.68</v>
      </c>
      <c r="Z134">
        <v>0.68</v>
      </c>
      <c r="AA134">
        <v>0.68</v>
      </c>
      <c r="AB134">
        <v>0.68</v>
      </c>
      <c r="AC134">
        <v>0.7</v>
      </c>
      <c r="AD134">
        <v>0.7</v>
      </c>
      <c r="AE134">
        <v>0.7</v>
      </c>
      <c r="AF134">
        <v>0.75</v>
      </c>
      <c r="AG134">
        <v>0.75</v>
      </c>
      <c r="AH134">
        <f t="shared" si="239"/>
        <v>0.75</v>
      </c>
      <c r="AI134">
        <f t="shared" si="335"/>
        <v>0.75</v>
      </c>
      <c r="AJ134">
        <f t="shared" si="339"/>
        <v>0.75</v>
      </c>
      <c r="AK134">
        <f t="shared" si="248"/>
        <v>0.75</v>
      </c>
      <c r="AL134">
        <f t="shared" ref="AL134:AL141" si="350">AK134</f>
        <v>0.75</v>
      </c>
      <c r="AM134">
        <f t="shared" si="318"/>
        <v>0.75</v>
      </c>
      <c r="AN134">
        <f t="shared" si="316"/>
        <v>0.75</v>
      </c>
      <c r="AO134">
        <f t="shared" si="307"/>
        <v>0.75</v>
      </c>
      <c r="AP134">
        <f t="shared" si="289"/>
        <v>0.75</v>
      </c>
      <c r="AQ134">
        <f t="shared" si="192"/>
        <v>0.75</v>
      </c>
      <c r="AR134">
        <v>0.79</v>
      </c>
      <c r="AS134">
        <f t="shared" ref="AS134:AS138" si="351">AR134</f>
        <v>0.79</v>
      </c>
      <c r="AT134">
        <f t="shared" si="279"/>
        <v>0.79</v>
      </c>
      <c r="AU134">
        <f t="shared" si="336"/>
        <v>0.79</v>
      </c>
      <c r="AV134">
        <f t="shared" si="322"/>
        <v>0.79</v>
      </c>
      <c r="AW134">
        <f t="shared" si="308"/>
        <v>0.79</v>
      </c>
      <c r="AX134">
        <f t="shared" ref="AX134" si="352">AW134</f>
        <v>0.79</v>
      </c>
      <c r="AY134">
        <f t="shared" si="334"/>
        <v>0.79</v>
      </c>
      <c r="AZ134">
        <f t="shared" si="338"/>
        <v>0.79</v>
      </c>
      <c r="BA134">
        <v>0.89</v>
      </c>
      <c r="BB134">
        <f t="shared" si="278"/>
        <v>0.89</v>
      </c>
      <c r="BC134">
        <f t="shared" si="253"/>
        <v>0.89</v>
      </c>
      <c r="BD134">
        <f t="shared" si="312"/>
        <v>0.89</v>
      </c>
      <c r="BE134">
        <f t="shared" si="286"/>
        <v>0.89</v>
      </c>
      <c r="BF134">
        <f t="shared" si="299"/>
        <v>0.89</v>
      </c>
      <c r="BG134">
        <f t="shared" si="340"/>
        <v>0.89</v>
      </c>
      <c r="BH134">
        <f t="shared" si="341"/>
        <v>0.89</v>
      </c>
      <c r="BI134">
        <f t="shared" si="315"/>
        <v>0.89</v>
      </c>
      <c r="BJ134">
        <f t="shared" si="342"/>
        <v>0.89</v>
      </c>
      <c r="BK134">
        <f t="shared" si="343"/>
        <v>0.89</v>
      </c>
      <c r="BL134">
        <f t="shared" si="344"/>
        <v>0.89</v>
      </c>
      <c r="BM134">
        <f t="shared" si="345"/>
        <v>0.89</v>
      </c>
      <c r="BN134">
        <f t="shared" ref="BN134:BN196" si="353">BM134</f>
        <v>0.89</v>
      </c>
      <c r="BO134">
        <f t="shared" si="346"/>
        <v>0.89</v>
      </c>
      <c r="BP134">
        <f t="shared" si="347"/>
        <v>0.89</v>
      </c>
      <c r="BQ134">
        <f t="shared" si="348"/>
        <v>0.89</v>
      </c>
      <c r="BR134">
        <f t="shared" si="349"/>
        <v>0.89</v>
      </c>
      <c r="BS134">
        <v>0.89</v>
      </c>
      <c r="BT134" s="87">
        <v>0.89</v>
      </c>
      <c r="BU134" s="87">
        <f>IFERROR(VLOOKUP(A:A,[1]!Table1[#Data],2,0),BT134)</f>
        <v>0.89</v>
      </c>
      <c r="BV134" s="87">
        <f>IFERROR(VLOOKUP(B:B,[1]!Table1[#Data],2,0),BU134)</f>
        <v>0.89</v>
      </c>
      <c r="BW134" s="87">
        <f>IFERROR(VLOOKUP(C:C,[1]!Table1[#Data],2,0),BV134)</f>
        <v>0.89</v>
      </c>
      <c r="BX134" s="87">
        <f>IFERROR(VLOOKUP(D:D,[1]!Table1[#Data],2,0),BW134)</f>
        <v>0.89</v>
      </c>
      <c r="BY134" s="87">
        <f>IFERROR(VLOOKUP(E:E,[1]!Table1[#Data],2,0),BX134)</f>
        <v>0.89</v>
      </c>
      <c r="BZ134" s="87">
        <f>IFERROR(VLOOKUP(F:F,[1]!Table1[#Data],2,0),BY134)</f>
        <v>0.89</v>
      </c>
      <c r="CA134" s="87">
        <f>IFERROR(VLOOKUP(G:G,[1]!Table1[#Data],2,0),BZ134)</f>
        <v>0.89</v>
      </c>
    </row>
    <row r="135" spans="1:79" x14ac:dyDescent="0.3">
      <c r="A135" t="s">
        <v>143</v>
      </c>
      <c r="B135">
        <v>0.49</v>
      </c>
      <c r="C135">
        <v>0.51</v>
      </c>
      <c r="D135">
        <v>0.51</v>
      </c>
      <c r="E135">
        <v>0.51</v>
      </c>
      <c r="F135">
        <v>0.51</v>
      </c>
      <c r="G135">
        <v>0.51</v>
      </c>
      <c r="H135">
        <v>0.59</v>
      </c>
      <c r="I135">
        <v>0.59</v>
      </c>
      <c r="J135">
        <v>0.59</v>
      </c>
      <c r="K135">
        <v>0.59</v>
      </c>
      <c r="L135">
        <v>0.59</v>
      </c>
      <c r="M135">
        <v>0.59</v>
      </c>
      <c r="N135">
        <v>0.59</v>
      </c>
      <c r="O135">
        <v>0.59</v>
      </c>
      <c r="P135">
        <v>0.59</v>
      </c>
      <c r="Q135">
        <v>0.59</v>
      </c>
      <c r="R135">
        <v>0.59</v>
      </c>
      <c r="S135">
        <v>0.59</v>
      </c>
      <c r="T135">
        <v>0.59</v>
      </c>
      <c r="U135">
        <v>0.59</v>
      </c>
      <c r="V135">
        <v>0.59</v>
      </c>
      <c r="W135">
        <v>0.59</v>
      </c>
      <c r="X135">
        <v>0.59</v>
      </c>
      <c r="Y135">
        <v>0.59</v>
      </c>
      <c r="Z135">
        <v>0.64</v>
      </c>
      <c r="AA135">
        <v>0.64</v>
      </c>
      <c r="AB135">
        <v>0.64</v>
      </c>
      <c r="AC135">
        <v>0.64</v>
      </c>
      <c r="AD135">
        <v>0.64</v>
      </c>
      <c r="AE135">
        <v>0.64</v>
      </c>
      <c r="AF135">
        <v>0.64</v>
      </c>
      <c r="AG135">
        <v>0.64</v>
      </c>
      <c r="AH135">
        <f t="shared" si="239"/>
        <v>0.64</v>
      </c>
      <c r="AI135">
        <f t="shared" si="335"/>
        <v>0.64</v>
      </c>
      <c r="AJ135">
        <f t="shared" si="339"/>
        <v>0.64</v>
      </c>
      <c r="AK135">
        <f t="shared" si="248"/>
        <v>0.64</v>
      </c>
      <c r="AL135">
        <f t="shared" si="350"/>
        <v>0.64</v>
      </c>
      <c r="AM135">
        <f t="shared" si="318"/>
        <v>0.64</v>
      </c>
      <c r="AN135">
        <f t="shared" si="316"/>
        <v>0.64</v>
      </c>
      <c r="AO135">
        <f t="shared" si="307"/>
        <v>0.64</v>
      </c>
      <c r="AP135">
        <f t="shared" si="289"/>
        <v>0.64</v>
      </c>
      <c r="AQ135">
        <f t="shared" si="192"/>
        <v>0.64</v>
      </c>
      <c r="AR135">
        <f t="shared" ref="AR135:AR149" si="354">AQ135</f>
        <v>0.64</v>
      </c>
      <c r="AS135">
        <f t="shared" si="351"/>
        <v>0.64</v>
      </c>
      <c r="AT135">
        <f t="shared" si="279"/>
        <v>0.64</v>
      </c>
      <c r="AU135">
        <v>0.66</v>
      </c>
      <c r="AV135">
        <f t="shared" si="322"/>
        <v>0.66</v>
      </c>
      <c r="AW135">
        <f t="shared" si="308"/>
        <v>0.66</v>
      </c>
      <c r="AX135">
        <v>0.68</v>
      </c>
      <c r="AY135">
        <f t="shared" si="334"/>
        <v>0.68</v>
      </c>
      <c r="AZ135">
        <v>0.72</v>
      </c>
      <c r="BA135">
        <f t="shared" ref="BA135:BA136" si="355">AZ135</f>
        <v>0.72</v>
      </c>
      <c r="BB135">
        <f t="shared" si="278"/>
        <v>0.72</v>
      </c>
      <c r="BC135">
        <f t="shared" si="253"/>
        <v>0.72</v>
      </c>
      <c r="BD135">
        <f t="shared" si="312"/>
        <v>0.72</v>
      </c>
      <c r="BE135">
        <f t="shared" si="286"/>
        <v>0.72</v>
      </c>
      <c r="BF135">
        <f t="shared" si="299"/>
        <v>0.72</v>
      </c>
      <c r="BG135">
        <f t="shared" si="340"/>
        <v>0.72</v>
      </c>
      <c r="BH135">
        <f t="shared" si="341"/>
        <v>0.72</v>
      </c>
      <c r="BI135">
        <f t="shared" si="315"/>
        <v>0.72</v>
      </c>
      <c r="BJ135">
        <f t="shared" si="342"/>
        <v>0.72</v>
      </c>
      <c r="BK135">
        <f t="shared" si="343"/>
        <v>0.72</v>
      </c>
      <c r="BL135">
        <f t="shared" si="344"/>
        <v>0.72</v>
      </c>
      <c r="BM135">
        <f t="shared" si="345"/>
        <v>0.72</v>
      </c>
      <c r="BN135">
        <f t="shared" si="353"/>
        <v>0.72</v>
      </c>
      <c r="BO135">
        <f t="shared" si="346"/>
        <v>0.72</v>
      </c>
      <c r="BP135">
        <f t="shared" si="347"/>
        <v>0.72</v>
      </c>
      <c r="BQ135">
        <f t="shared" si="348"/>
        <v>0.72</v>
      </c>
      <c r="BR135">
        <f t="shared" si="349"/>
        <v>0.72</v>
      </c>
      <c r="BS135">
        <v>0.78</v>
      </c>
      <c r="BT135" s="87">
        <v>0.78</v>
      </c>
      <c r="BU135" s="92">
        <v>0.78</v>
      </c>
      <c r="BV135" s="92">
        <v>0.78</v>
      </c>
      <c r="BW135" s="92">
        <v>0.78</v>
      </c>
      <c r="BX135" s="92">
        <v>0.78</v>
      </c>
      <c r="BY135" s="92">
        <v>0.78</v>
      </c>
      <c r="BZ135" s="92">
        <v>0.78</v>
      </c>
      <c r="CA135" s="92">
        <v>0.78</v>
      </c>
    </row>
    <row r="136" spans="1:79" x14ac:dyDescent="0.3">
      <c r="A136" t="s">
        <v>144</v>
      </c>
      <c r="B136">
        <v>0.52</v>
      </c>
      <c r="C136">
        <v>0.52</v>
      </c>
      <c r="D136">
        <v>0.52</v>
      </c>
      <c r="E136">
        <v>0.52</v>
      </c>
      <c r="F136">
        <v>0.52</v>
      </c>
      <c r="G136">
        <v>0.52</v>
      </c>
      <c r="H136">
        <v>0.52</v>
      </c>
      <c r="I136">
        <v>0.52</v>
      </c>
      <c r="J136">
        <v>0.52</v>
      </c>
      <c r="K136">
        <v>0.52</v>
      </c>
      <c r="L136">
        <v>0.52</v>
      </c>
      <c r="M136">
        <v>0.52</v>
      </c>
      <c r="N136">
        <v>0.52</v>
      </c>
      <c r="O136">
        <v>0.52</v>
      </c>
      <c r="P136">
        <v>0.52</v>
      </c>
      <c r="Q136">
        <v>0.52</v>
      </c>
      <c r="R136">
        <v>0.52</v>
      </c>
      <c r="S136">
        <v>0.52</v>
      </c>
      <c r="T136">
        <v>0.52</v>
      </c>
      <c r="U136">
        <v>0.56000000000000005</v>
      </c>
      <c r="V136">
        <v>0.56000000000000005</v>
      </c>
      <c r="W136">
        <v>0.56000000000000005</v>
      </c>
      <c r="X136">
        <v>0.56000000000000005</v>
      </c>
      <c r="Y136">
        <v>0.56000000000000005</v>
      </c>
      <c r="Z136">
        <v>0.56000000000000005</v>
      </c>
      <c r="AA136">
        <v>0.56000000000000005</v>
      </c>
      <c r="AB136">
        <v>0.61</v>
      </c>
      <c r="AC136">
        <v>0.61</v>
      </c>
      <c r="AD136">
        <v>0.61</v>
      </c>
      <c r="AE136">
        <v>0.61</v>
      </c>
      <c r="AF136">
        <v>0.61</v>
      </c>
      <c r="AG136">
        <v>0.61</v>
      </c>
      <c r="AH136">
        <f t="shared" si="239"/>
        <v>0.61</v>
      </c>
      <c r="AI136">
        <f t="shared" si="335"/>
        <v>0.61</v>
      </c>
      <c r="AJ136">
        <f t="shared" si="339"/>
        <v>0.61</v>
      </c>
      <c r="AK136">
        <f t="shared" si="248"/>
        <v>0.61</v>
      </c>
      <c r="AL136">
        <f t="shared" si="350"/>
        <v>0.61</v>
      </c>
      <c r="AM136">
        <v>0.65</v>
      </c>
      <c r="AN136">
        <v>0.65</v>
      </c>
      <c r="AO136">
        <v>0.65</v>
      </c>
      <c r="AP136">
        <f t="shared" si="289"/>
        <v>0.65</v>
      </c>
      <c r="AQ136">
        <f t="shared" si="192"/>
        <v>0.65</v>
      </c>
      <c r="AR136">
        <f t="shared" si="354"/>
        <v>0.65</v>
      </c>
      <c r="AS136">
        <f t="shared" si="351"/>
        <v>0.65</v>
      </c>
      <c r="AT136">
        <f t="shared" si="279"/>
        <v>0.65</v>
      </c>
      <c r="AU136">
        <f t="shared" ref="AU136:AU145" si="356">AT136</f>
        <v>0.65</v>
      </c>
      <c r="AV136">
        <v>0.69</v>
      </c>
      <c r="AW136">
        <f t="shared" si="308"/>
        <v>0.69</v>
      </c>
      <c r="AX136">
        <f t="shared" ref="AX136:AX138" si="357">AW136</f>
        <v>0.69</v>
      </c>
      <c r="AY136">
        <v>0.72</v>
      </c>
      <c r="AZ136">
        <f t="shared" ref="AZ136:AZ137" si="358">AY136</f>
        <v>0.72</v>
      </c>
      <c r="BA136">
        <f t="shared" si="355"/>
        <v>0.72</v>
      </c>
      <c r="BB136">
        <f t="shared" si="278"/>
        <v>0.72</v>
      </c>
      <c r="BC136">
        <f t="shared" si="253"/>
        <v>0.72</v>
      </c>
      <c r="BD136">
        <f t="shared" si="312"/>
        <v>0.72</v>
      </c>
      <c r="BE136">
        <f t="shared" si="286"/>
        <v>0.72</v>
      </c>
      <c r="BF136">
        <f t="shared" si="299"/>
        <v>0.72</v>
      </c>
      <c r="BG136">
        <f t="shared" si="340"/>
        <v>0.72</v>
      </c>
      <c r="BH136">
        <v>0.79</v>
      </c>
      <c r="BI136">
        <f t="shared" si="315"/>
        <v>0.79</v>
      </c>
      <c r="BJ136">
        <f t="shared" si="342"/>
        <v>0.79</v>
      </c>
      <c r="BK136">
        <f t="shared" si="343"/>
        <v>0.79</v>
      </c>
      <c r="BL136">
        <f t="shared" si="344"/>
        <v>0.79</v>
      </c>
      <c r="BM136">
        <f t="shared" si="345"/>
        <v>0.79</v>
      </c>
      <c r="BN136">
        <f t="shared" si="353"/>
        <v>0.79</v>
      </c>
      <c r="BO136">
        <f t="shared" si="346"/>
        <v>0.79</v>
      </c>
      <c r="BP136">
        <f t="shared" si="347"/>
        <v>0.79</v>
      </c>
      <c r="BQ136">
        <v>0.83</v>
      </c>
      <c r="BR136">
        <f t="shared" si="349"/>
        <v>0.83</v>
      </c>
      <c r="BS136">
        <v>0.83</v>
      </c>
      <c r="BT136" s="87">
        <v>0.83</v>
      </c>
      <c r="BU136" s="87">
        <f>IFERROR(VLOOKUP(A:A,[1]!Table1[#Data],2,0),BT136)</f>
        <v>0.83</v>
      </c>
      <c r="BV136" s="87">
        <f>IFERROR(VLOOKUP(B:B,[1]!Table1[#Data],2,0),BU136)</f>
        <v>0.83</v>
      </c>
      <c r="BW136" s="87">
        <f>IFERROR(VLOOKUP(C:C,[1]!Table1[#Data],2,0),BV136)</f>
        <v>0.83</v>
      </c>
      <c r="BX136" s="87">
        <f>IFERROR(VLOOKUP(D:D,[1]!Table1[#Data],2,0),BW136)</f>
        <v>0.83</v>
      </c>
      <c r="BY136" s="87">
        <f>IFERROR(VLOOKUP(E:E,[1]!Table1[#Data],2,0),BX136)</f>
        <v>0.83</v>
      </c>
      <c r="BZ136" s="87">
        <f>IFERROR(VLOOKUP(F:F,[1]!Table1[#Data],2,0),BY136)</f>
        <v>0.83</v>
      </c>
      <c r="CA136" s="87">
        <f>IFERROR(VLOOKUP(G:G,[1]!Table1[#Data],2,0),BZ136)</f>
        <v>0.83</v>
      </c>
    </row>
    <row r="137" spans="1:79" x14ac:dyDescent="0.3">
      <c r="A137" t="s">
        <v>145</v>
      </c>
      <c r="B137">
        <v>0.56000000000000005</v>
      </c>
      <c r="C137">
        <v>0.56000000000000005</v>
      </c>
      <c r="D137">
        <v>0.56000000000000005</v>
      </c>
      <c r="E137">
        <v>0.56000000000000005</v>
      </c>
      <c r="F137">
        <v>0.56000000000000005</v>
      </c>
      <c r="G137">
        <v>0.56000000000000005</v>
      </c>
      <c r="H137">
        <v>0.56000000000000005</v>
      </c>
      <c r="I137">
        <v>0.56000000000000005</v>
      </c>
      <c r="J137">
        <v>0.56000000000000005</v>
      </c>
      <c r="K137">
        <v>0.56000000000000005</v>
      </c>
      <c r="L137">
        <v>0.56000000000000005</v>
      </c>
      <c r="M137">
        <v>0.56000000000000005</v>
      </c>
      <c r="N137">
        <v>0.61</v>
      </c>
      <c r="O137">
        <v>0.61</v>
      </c>
      <c r="P137">
        <v>0.61</v>
      </c>
      <c r="Q137">
        <v>0.61</v>
      </c>
      <c r="R137">
        <v>0.61</v>
      </c>
      <c r="S137">
        <v>0.61</v>
      </c>
      <c r="T137">
        <v>0.61</v>
      </c>
      <c r="U137">
        <v>0.61</v>
      </c>
      <c r="V137">
        <v>0.61</v>
      </c>
      <c r="W137">
        <v>0.61</v>
      </c>
      <c r="X137">
        <v>0.61</v>
      </c>
      <c r="Y137">
        <v>0.61</v>
      </c>
      <c r="Z137">
        <v>0.66</v>
      </c>
      <c r="AA137">
        <v>0.66</v>
      </c>
      <c r="AB137">
        <v>0.66</v>
      </c>
      <c r="AC137">
        <v>0.66</v>
      </c>
      <c r="AD137">
        <v>0.66</v>
      </c>
      <c r="AE137">
        <v>0.66</v>
      </c>
      <c r="AF137">
        <v>0.66</v>
      </c>
      <c r="AG137">
        <v>0.66</v>
      </c>
      <c r="AH137">
        <f t="shared" si="239"/>
        <v>0.66</v>
      </c>
      <c r="AI137">
        <f t="shared" si="335"/>
        <v>0.66</v>
      </c>
      <c r="AJ137">
        <f t="shared" si="339"/>
        <v>0.66</v>
      </c>
      <c r="AK137">
        <f t="shared" si="248"/>
        <v>0.66</v>
      </c>
      <c r="AL137">
        <f t="shared" si="350"/>
        <v>0.66</v>
      </c>
      <c r="AM137">
        <v>0.69</v>
      </c>
      <c r="AN137">
        <f t="shared" ref="AN137" si="359">AM137</f>
        <v>0.69</v>
      </c>
      <c r="AO137">
        <f t="shared" ref="AO137:AO152" si="360">AN137</f>
        <v>0.69</v>
      </c>
      <c r="AP137">
        <f t="shared" si="289"/>
        <v>0.69</v>
      </c>
      <c r="AQ137">
        <f t="shared" ref="AQ137:AQ155" si="361">AP137</f>
        <v>0.69</v>
      </c>
      <c r="AR137">
        <f t="shared" si="354"/>
        <v>0.69</v>
      </c>
      <c r="AS137">
        <f t="shared" si="351"/>
        <v>0.69</v>
      </c>
      <c r="AT137">
        <f t="shared" si="279"/>
        <v>0.69</v>
      </c>
      <c r="AU137">
        <f t="shared" si="356"/>
        <v>0.69</v>
      </c>
      <c r="AV137">
        <f t="shared" ref="AV137" si="362">AU137</f>
        <v>0.69</v>
      </c>
      <c r="AW137">
        <f t="shared" si="308"/>
        <v>0.69</v>
      </c>
      <c r="AX137">
        <f t="shared" si="357"/>
        <v>0.69</v>
      </c>
      <c r="AY137">
        <f t="shared" ref="AY137" si="363">AX137</f>
        <v>0.69</v>
      </c>
      <c r="AZ137">
        <f t="shared" si="358"/>
        <v>0.69</v>
      </c>
      <c r="BA137">
        <v>0.77</v>
      </c>
      <c r="BB137">
        <f t="shared" si="278"/>
        <v>0.77</v>
      </c>
      <c r="BC137">
        <f t="shared" si="253"/>
        <v>0.77</v>
      </c>
      <c r="BD137">
        <f t="shared" si="312"/>
        <v>0.77</v>
      </c>
      <c r="BE137">
        <f t="shared" si="286"/>
        <v>0.77</v>
      </c>
      <c r="BF137">
        <f t="shared" si="299"/>
        <v>0.77</v>
      </c>
      <c r="BG137">
        <f t="shared" si="340"/>
        <v>0.77</v>
      </c>
      <c r="BH137">
        <f t="shared" ref="BH137:BH154" si="364">BG137</f>
        <v>0.77</v>
      </c>
      <c r="BI137">
        <f t="shared" si="315"/>
        <v>0.77</v>
      </c>
      <c r="BJ137">
        <f t="shared" si="342"/>
        <v>0.77</v>
      </c>
      <c r="BK137">
        <f t="shared" si="343"/>
        <v>0.77</v>
      </c>
      <c r="BL137">
        <f t="shared" si="344"/>
        <v>0.77</v>
      </c>
      <c r="BM137">
        <f t="shared" si="345"/>
        <v>0.77</v>
      </c>
      <c r="BN137">
        <f t="shared" si="353"/>
        <v>0.77</v>
      </c>
      <c r="BO137">
        <f t="shared" si="346"/>
        <v>0.77</v>
      </c>
      <c r="BP137">
        <f t="shared" si="347"/>
        <v>0.77</v>
      </c>
      <c r="BQ137">
        <f t="shared" si="348"/>
        <v>0.77</v>
      </c>
      <c r="BR137">
        <f t="shared" si="349"/>
        <v>0.77</v>
      </c>
      <c r="BS137">
        <v>0.77</v>
      </c>
      <c r="BT137" s="87">
        <v>0.77</v>
      </c>
      <c r="BU137" s="87">
        <f>IFERROR(VLOOKUP(A:A,[1]!Table1[#Data],2,0),BT137)</f>
        <v>0.77</v>
      </c>
      <c r="BV137" s="87">
        <f>IFERROR(VLOOKUP(B:B,[1]!Table1[#Data],2,0),BU137)</f>
        <v>0.77</v>
      </c>
      <c r="BW137" s="87">
        <f>IFERROR(VLOOKUP(C:C,[1]!Table1[#Data],2,0),BV137)</f>
        <v>0.77</v>
      </c>
      <c r="BX137" s="87">
        <f>IFERROR(VLOOKUP(D:D,[1]!Table1[#Data],2,0),BW137)</f>
        <v>0.77</v>
      </c>
      <c r="BY137" s="87">
        <f>IFERROR(VLOOKUP(E:E,[1]!Table1[#Data],2,0),BX137)</f>
        <v>0.77</v>
      </c>
      <c r="BZ137" s="87">
        <f>IFERROR(VLOOKUP(F:F,[1]!Table1[#Data],2,0),BY137)</f>
        <v>0.77</v>
      </c>
      <c r="CA137" s="87">
        <f>IFERROR(VLOOKUP(G:G,[1]!Table1[#Data],2,0),BZ137)</f>
        <v>0.77</v>
      </c>
    </row>
    <row r="138" spans="1:79" x14ac:dyDescent="0.3">
      <c r="A138" t="s">
        <v>146</v>
      </c>
      <c r="B138">
        <v>0.52</v>
      </c>
      <c r="C138">
        <v>0.52</v>
      </c>
      <c r="D138">
        <v>0.52</v>
      </c>
      <c r="E138">
        <v>0.52</v>
      </c>
      <c r="F138">
        <v>0.52</v>
      </c>
      <c r="G138">
        <v>0.52</v>
      </c>
      <c r="H138">
        <v>0.56000000000000005</v>
      </c>
      <c r="I138">
        <v>0.56000000000000005</v>
      </c>
      <c r="J138">
        <v>0.56000000000000005</v>
      </c>
      <c r="K138">
        <v>0.56000000000000005</v>
      </c>
      <c r="L138">
        <v>0.56000000000000005</v>
      </c>
      <c r="M138">
        <v>0.56000000000000005</v>
      </c>
      <c r="N138">
        <v>0.56000000000000005</v>
      </c>
      <c r="O138">
        <v>0.56000000000000005</v>
      </c>
      <c r="P138">
        <v>0.56000000000000005</v>
      </c>
      <c r="Q138">
        <v>0.56000000000000005</v>
      </c>
      <c r="R138">
        <v>0.56000000000000005</v>
      </c>
      <c r="S138">
        <v>0.59</v>
      </c>
      <c r="T138">
        <v>0.59</v>
      </c>
      <c r="U138">
        <v>0.59</v>
      </c>
      <c r="V138">
        <v>0.59</v>
      </c>
      <c r="W138">
        <v>0.59</v>
      </c>
      <c r="X138">
        <v>0.59</v>
      </c>
      <c r="Y138">
        <v>0.62</v>
      </c>
      <c r="Z138">
        <v>0.62</v>
      </c>
      <c r="AA138">
        <v>0.62</v>
      </c>
      <c r="AB138">
        <v>0.65</v>
      </c>
      <c r="AC138">
        <v>0.65</v>
      </c>
      <c r="AD138">
        <v>0.65</v>
      </c>
      <c r="AE138">
        <v>0.65</v>
      </c>
      <c r="AF138">
        <v>0.65</v>
      </c>
      <c r="AG138">
        <v>0.65</v>
      </c>
      <c r="AH138">
        <f t="shared" si="239"/>
        <v>0.65</v>
      </c>
      <c r="AI138">
        <f t="shared" si="335"/>
        <v>0.65</v>
      </c>
      <c r="AJ138">
        <f t="shared" si="339"/>
        <v>0.65</v>
      </c>
      <c r="AK138">
        <f t="shared" si="248"/>
        <v>0.65</v>
      </c>
      <c r="AL138">
        <f t="shared" si="350"/>
        <v>0.65</v>
      </c>
      <c r="AM138">
        <f t="shared" ref="AM138:AM139" si="365">AL138</f>
        <v>0.65</v>
      </c>
      <c r="AN138">
        <v>0.67</v>
      </c>
      <c r="AO138">
        <f t="shared" si="360"/>
        <v>0.67</v>
      </c>
      <c r="AP138">
        <f t="shared" si="289"/>
        <v>0.67</v>
      </c>
      <c r="AQ138">
        <f t="shared" si="361"/>
        <v>0.67</v>
      </c>
      <c r="AR138">
        <f t="shared" si="354"/>
        <v>0.67</v>
      </c>
      <c r="AS138">
        <f t="shared" si="351"/>
        <v>0.67</v>
      </c>
      <c r="AT138">
        <f t="shared" si="279"/>
        <v>0.67</v>
      </c>
      <c r="AU138">
        <f t="shared" si="356"/>
        <v>0.67</v>
      </c>
      <c r="AV138">
        <v>0.69</v>
      </c>
      <c r="AW138">
        <f t="shared" si="308"/>
        <v>0.69</v>
      </c>
      <c r="AX138">
        <f t="shared" si="357"/>
        <v>0.69</v>
      </c>
      <c r="AY138">
        <v>0.7</v>
      </c>
      <c r="AZ138">
        <v>0.74</v>
      </c>
      <c r="BA138">
        <f t="shared" ref="BA138:BA140" si="366">AZ138</f>
        <v>0.74</v>
      </c>
      <c r="BB138">
        <f t="shared" si="278"/>
        <v>0.74</v>
      </c>
      <c r="BC138">
        <f t="shared" si="253"/>
        <v>0.74</v>
      </c>
      <c r="BD138">
        <f t="shared" si="312"/>
        <v>0.74</v>
      </c>
      <c r="BE138">
        <f t="shared" si="286"/>
        <v>0.74</v>
      </c>
      <c r="BF138">
        <f t="shared" si="299"/>
        <v>0.74</v>
      </c>
      <c r="BG138">
        <f t="shared" si="340"/>
        <v>0.74</v>
      </c>
      <c r="BH138">
        <f t="shared" si="364"/>
        <v>0.74</v>
      </c>
      <c r="BI138">
        <f t="shared" si="315"/>
        <v>0.74</v>
      </c>
      <c r="BJ138">
        <f t="shared" si="342"/>
        <v>0.74</v>
      </c>
      <c r="BK138">
        <f t="shared" si="343"/>
        <v>0.74</v>
      </c>
      <c r="BL138">
        <f t="shared" si="344"/>
        <v>0.74</v>
      </c>
      <c r="BM138">
        <f t="shared" si="345"/>
        <v>0.74</v>
      </c>
      <c r="BN138">
        <f t="shared" si="353"/>
        <v>0.74</v>
      </c>
      <c r="BO138">
        <f t="shared" si="346"/>
        <v>0.74</v>
      </c>
      <c r="BP138">
        <f t="shared" si="347"/>
        <v>0.74</v>
      </c>
      <c r="BQ138">
        <f t="shared" si="348"/>
        <v>0.74</v>
      </c>
      <c r="BR138">
        <f t="shared" si="349"/>
        <v>0.74</v>
      </c>
      <c r="BS138">
        <v>0.74</v>
      </c>
      <c r="BT138" s="87">
        <v>0.74</v>
      </c>
      <c r="BU138" s="87">
        <f>IFERROR(VLOOKUP(A:A,[1]!Table1[#Data],2,0),BT138)</f>
        <v>0.74</v>
      </c>
      <c r="BV138" s="87">
        <f>IFERROR(VLOOKUP(B:B,[1]!Table1[#Data],2,0),BU138)</f>
        <v>0.74</v>
      </c>
      <c r="BW138" s="87">
        <f>IFERROR(VLOOKUP(C:C,[1]!Table1[#Data],2,0),BV138)</f>
        <v>0.74</v>
      </c>
      <c r="BX138" s="87">
        <f>IFERROR(VLOOKUP(D:D,[1]!Table1[#Data],2,0),BW138)</f>
        <v>0.74</v>
      </c>
      <c r="BY138" s="87">
        <f>IFERROR(VLOOKUP(E:E,[1]!Table1[#Data],2,0),BX138)</f>
        <v>0.74</v>
      </c>
      <c r="BZ138" s="87">
        <f>IFERROR(VLOOKUP(F:F,[1]!Table1[#Data],2,0),BY138)</f>
        <v>0.74</v>
      </c>
      <c r="CA138" s="87">
        <f>IFERROR(VLOOKUP(G:G,[1]!Table1[#Data],2,0),BZ138)</f>
        <v>0.74</v>
      </c>
    </row>
    <row r="139" spans="1:79" x14ac:dyDescent="0.3">
      <c r="A139" t="s">
        <v>147</v>
      </c>
      <c r="B139">
        <v>0.53</v>
      </c>
      <c r="C139">
        <v>0.53</v>
      </c>
      <c r="D139">
        <v>0.53</v>
      </c>
      <c r="E139">
        <v>0.53</v>
      </c>
      <c r="F139">
        <v>0.53</v>
      </c>
      <c r="G139">
        <v>0.53</v>
      </c>
      <c r="H139">
        <v>0.53</v>
      </c>
      <c r="I139">
        <v>0.53</v>
      </c>
      <c r="J139">
        <v>0.53</v>
      </c>
      <c r="K139">
        <v>0.53</v>
      </c>
      <c r="L139">
        <v>0.53</v>
      </c>
      <c r="M139">
        <v>0.53</v>
      </c>
      <c r="N139">
        <v>0.53</v>
      </c>
      <c r="O139">
        <v>0.53</v>
      </c>
      <c r="P139">
        <v>0.53</v>
      </c>
      <c r="Q139">
        <v>0.53</v>
      </c>
      <c r="R139">
        <v>0.53</v>
      </c>
      <c r="S139">
        <v>0.53</v>
      </c>
      <c r="T139">
        <v>0.56000000000000005</v>
      </c>
      <c r="U139">
        <v>0.56000000000000005</v>
      </c>
      <c r="V139">
        <v>0.56000000000000005</v>
      </c>
      <c r="W139">
        <v>0.56000000000000005</v>
      </c>
      <c r="X139">
        <v>0.56000000000000005</v>
      </c>
      <c r="Y139">
        <v>0.56000000000000005</v>
      </c>
      <c r="Z139">
        <v>0.56000000000000005</v>
      </c>
      <c r="AA139">
        <v>0.6</v>
      </c>
      <c r="AB139">
        <v>0.6</v>
      </c>
      <c r="AC139">
        <v>0.64</v>
      </c>
      <c r="AD139">
        <v>0.64</v>
      </c>
      <c r="AE139">
        <v>0.64</v>
      </c>
      <c r="AF139">
        <v>0.64</v>
      </c>
      <c r="AG139">
        <v>0.64</v>
      </c>
      <c r="AH139">
        <f t="shared" si="239"/>
        <v>0.64</v>
      </c>
      <c r="AI139">
        <f t="shared" si="335"/>
        <v>0.64</v>
      </c>
      <c r="AJ139">
        <f t="shared" si="339"/>
        <v>0.64</v>
      </c>
      <c r="AK139">
        <f t="shared" si="248"/>
        <v>0.64</v>
      </c>
      <c r="AL139">
        <f t="shared" si="350"/>
        <v>0.64</v>
      </c>
      <c r="AM139">
        <f t="shared" si="365"/>
        <v>0.64</v>
      </c>
      <c r="AN139">
        <f t="shared" ref="AN139:AN162" si="367">AM139</f>
        <v>0.64</v>
      </c>
      <c r="AO139">
        <f t="shared" si="360"/>
        <v>0.64</v>
      </c>
      <c r="AP139">
        <f t="shared" si="289"/>
        <v>0.64</v>
      </c>
      <c r="AQ139">
        <f t="shared" si="361"/>
        <v>0.64</v>
      </c>
      <c r="AR139">
        <f t="shared" si="354"/>
        <v>0.64</v>
      </c>
      <c r="AS139">
        <v>0.66</v>
      </c>
      <c r="AT139">
        <f t="shared" si="279"/>
        <v>0.66</v>
      </c>
      <c r="AU139">
        <f t="shared" si="356"/>
        <v>0.66</v>
      </c>
      <c r="AV139">
        <f t="shared" ref="AV139:AV159" si="368">AU139</f>
        <v>0.66</v>
      </c>
      <c r="AW139">
        <f t="shared" si="308"/>
        <v>0.66</v>
      </c>
      <c r="AX139">
        <v>0.68</v>
      </c>
      <c r="AY139">
        <f t="shared" ref="AY139:AY155" si="369">AX139</f>
        <v>0.68</v>
      </c>
      <c r="AZ139">
        <v>0.7</v>
      </c>
      <c r="BA139">
        <f t="shared" si="366"/>
        <v>0.7</v>
      </c>
      <c r="BB139">
        <f t="shared" si="278"/>
        <v>0.7</v>
      </c>
      <c r="BC139">
        <f t="shared" si="253"/>
        <v>0.7</v>
      </c>
      <c r="BD139">
        <f t="shared" si="312"/>
        <v>0.7</v>
      </c>
      <c r="BE139">
        <f t="shared" si="286"/>
        <v>0.7</v>
      </c>
      <c r="BF139">
        <f t="shared" si="299"/>
        <v>0.7</v>
      </c>
      <c r="BG139">
        <f t="shared" si="340"/>
        <v>0.7</v>
      </c>
      <c r="BH139">
        <f t="shared" si="364"/>
        <v>0.7</v>
      </c>
      <c r="BI139">
        <f t="shared" si="315"/>
        <v>0.7</v>
      </c>
      <c r="BJ139">
        <f t="shared" si="342"/>
        <v>0.7</v>
      </c>
      <c r="BK139">
        <f t="shared" si="343"/>
        <v>0.7</v>
      </c>
      <c r="BL139">
        <f t="shared" si="344"/>
        <v>0.7</v>
      </c>
      <c r="BM139">
        <f t="shared" si="345"/>
        <v>0.7</v>
      </c>
      <c r="BN139">
        <f t="shared" si="353"/>
        <v>0.7</v>
      </c>
      <c r="BO139">
        <f t="shared" si="346"/>
        <v>0.7</v>
      </c>
      <c r="BP139">
        <f t="shared" si="347"/>
        <v>0.7</v>
      </c>
      <c r="BQ139">
        <f t="shared" si="348"/>
        <v>0.7</v>
      </c>
      <c r="BR139">
        <f t="shared" si="349"/>
        <v>0.7</v>
      </c>
      <c r="BS139">
        <v>0.7</v>
      </c>
      <c r="BT139" s="87">
        <v>0.7</v>
      </c>
      <c r="BU139" s="87">
        <f>IFERROR(VLOOKUP(A:A,[1]!Table1[#Data],2,0),BT139)</f>
        <v>0.7</v>
      </c>
      <c r="BV139" s="87">
        <f>IFERROR(VLOOKUP(B:B,[1]!Table1[#Data],2,0),BU139)</f>
        <v>0.7</v>
      </c>
      <c r="BW139" s="87">
        <f>IFERROR(VLOOKUP(C:C,[1]!Table1[#Data],2,0),BV139)</f>
        <v>0.7</v>
      </c>
      <c r="BX139" s="87">
        <f>IFERROR(VLOOKUP(D:D,[1]!Table1[#Data],2,0),BW139)</f>
        <v>0.7</v>
      </c>
      <c r="BY139" s="87">
        <f>IFERROR(VLOOKUP(E:E,[1]!Table1[#Data],2,0),BX139)</f>
        <v>0.7</v>
      </c>
      <c r="BZ139" s="87">
        <f>IFERROR(VLOOKUP(F:F,[1]!Table1[#Data],2,0),BY139)</f>
        <v>0.7</v>
      </c>
      <c r="CA139" s="87">
        <f>IFERROR(VLOOKUP(G:G,[1]!Table1[#Data],2,0),BZ139)</f>
        <v>0.7</v>
      </c>
    </row>
    <row r="140" spans="1:79" x14ac:dyDescent="0.3">
      <c r="A140" t="s">
        <v>148</v>
      </c>
      <c r="B140">
        <v>0.52</v>
      </c>
      <c r="C140">
        <v>0.52</v>
      </c>
      <c r="D140">
        <v>0.52</v>
      </c>
      <c r="E140">
        <v>0.52</v>
      </c>
      <c r="F140">
        <v>0.52</v>
      </c>
      <c r="G140">
        <v>0.56000000000000005</v>
      </c>
      <c r="H140">
        <v>0.56000000000000005</v>
      </c>
      <c r="I140">
        <v>0.56000000000000005</v>
      </c>
      <c r="J140">
        <v>0.56000000000000005</v>
      </c>
      <c r="K140">
        <v>0.56000000000000005</v>
      </c>
      <c r="L140">
        <v>0.56000000000000005</v>
      </c>
      <c r="M140">
        <v>0.56000000000000005</v>
      </c>
      <c r="N140">
        <v>0.56000000000000005</v>
      </c>
      <c r="O140">
        <v>0.56000000000000005</v>
      </c>
      <c r="P140">
        <v>0.56000000000000005</v>
      </c>
      <c r="Q140">
        <v>0.56000000000000005</v>
      </c>
      <c r="R140">
        <v>0.56000000000000005</v>
      </c>
      <c r="S140">
        <v>0.59</v>
      </c>
      <c r="T140">
        <v>0.59</v>
      </c>
      <c r="U140">
        <v>0.59</v>
      </c>
      <c r="V140">
        <v>0.59</v>
      </c>
      <c r="W140">
        <v>0.59</v>
      </c>
      <c r="X140">
        <v>0.59</v>
      </c>
      <c r="Y140">
        <v>0.62</v>
      </c>
      <c r="Z140">
        <v>0.62</v>
      </c>
      <c r="AA140">
        <v>0.62</v>
      </c>
      <c r="AB140">
        <v>0.65</v>
      </c>
      <c r="AC140">
        <v>0.65</v>
      </c>
      <c r="AD140">
        <v>0.65</v>
      </c>
      <c r="AE140">
        <v>0.65</v>
      </c>
      <c r="AF140">
        <v>0.65</v>
      </c>
      <c r="AG140">
        <v>0.65</v>
      </c>
      <c r="AH140">
        <f t="shared" si="239"/>
        <v>0.65</v>
      </c>
      <c r="AI140">
        <f t="shared" si="335"/>
        <v>0.65</v>
      </c>
      <c r="AJ140">
        <f t="shared" si="339"/>
        <v>0.65</v>
      </c>
      <c r="AK140">
        <f t="shared" si="248"/>
        <v>0.65</v>
      </c>
      <c r="AL140">
        <f t="shared" si="350"/>
        <v>0.65</v>
      </c>
      <c r="AM140">
        <v>0.67</v>
      </c>
      <c r="AN140">
        <f t="shared" si="367"/>
        <v>0.67</v>
      </c>
      <c r="AO140">
        <f t="shared" si="360"/>
        <v>0.67</v>
      </c>
      <c r="AP140">
        <f t="shared" si="289"/>
        <v>0.67</v>
      </c>
      <c r="AQ140">
        <f t="shared" si="361"/>
        <v>0.67</v>
      </c>
      <c r="AR140">
        <f t="shared" si="354"/>
        <v>0.67</v>
      </c>
      <c r="AS140">
        <f t="shared" ref="AS140:AS146" si="370">AR140</f>
        <v>0.67</v>
      </c>
      <c r="AT140">
        <f t="shared" si="279"/>
        <v>0.67</v>
      </c>
      <c r="AU140">
        <f t="shared" si="356"/>
        <v>0.67</v>
      </c>
      <c r="AV140">
        <f t="shared" si="368"/>
        <v>0.67</v>
      </c>
      <c r="AW140">
        <v>0.69</v>
      </c>
      <c r="AX140">
        <f>AW140</f>
        <v>0.69</v>
      </c>
      <c r="AY140">
        <f t="shared" si="369"/>
        <v>0.69</v>
      </c>
      <c r="AZ140">
        <v>0.74</v>
      </c>
      <c r="BA140">
        <f t="shared" si="366"/>
        <v>0.74</v>
      </c>
      <c r="BB140">
        <f t="shared" si="278"/>
        <v>0.74</v>
      </c>
      <c r="BC140">
        <f t="shared" si="253"/>
        <v>0.74</v>
      </c>
      <c r="BD140">
        <f t="shared" si="312"/>
        <v>0.74</v>
      </c>
      <c r="BE140">
        <f t="shared" si="286"/>
        <v>0.74</v>
      </c>
      <c r="BF140">
        <f t="shared" si="299"/>
        <v>0.74</v>
      </c>
      <c r="BG140">
        <f t="shared" si="340"/>
        <v>0.74</v>
      </c>
      <c r="BH140">
        <f t="shared" si="364"/>
        <v>0.74</v>
      </c>
      <c r="BI140">
        <f t="shared" si="315"/>
        <v>0.74</v>
      </c>
      <c r="BJ140">
        <f t="shared" si="342"/>
        <v>0.74</v>
      </c>
      <c r="BK140">
        <f t="shared" si="343"/>
        <v>0.74</v>
      </c>
      <c r="BL140">
        <f t="shared" si="344"/>
        <v>0.74</v>
      </c>
      <c r="BM140">
        <f t="shared" si="345"/>
        <v>0.74</v>
      </c>
      <c r="BN140">
        <f t="shared" si="353"/>
        <v>0.74</v>
      </c>
      <c r="BO140">
        <f t="shared" si="346"/>
        <v>0.74</v>
      </c>
      <c r="BP140">
        <f t="shared" si="347"/>
        <v>0.74</v>
      </c>
      <c r="BQ140">
        <f t="shared" si="348"/>
        <v>0.74</v>
      </c>
      <c r="BR140">
        <f t="shared" si="349"/>
        <v>0.74</v>
      </c>
      <c r="BS140">
        <v>0.74</v>
      </c>
      <c r="BT140" s="87">
        <v>0.74</v>
      </c>
      <c r="BU140" s="87">
        <f>IFERROR(VLOOKUP(A:A,[1]!Table1[#Data],2,0),BT140)</f>
        <v>0.74</v>
      </c>
      <c r="BV140" s="87">
        <f>IFERROR(VLOOKUP(B:B,[1]!Table1[#Data],2,0),BU140)</f>
        <v>0.74</v>
      </c>
      <c r="BW140" s="87">
        <f>IFERROR(VLOOKUP(C:C,[1]!Table1[#Data],2,0),BV140)</f>
        <v>0.74</v>
      </c>
      <c r="BX140" s="87">
        <f>IFERROR(VLOOKUP(D:D,[1]!Table1[#Data],2,0),BW140)</f>
        <v>0.74</v>
      </c>
      <c r="BY140" s="87">
        <f>IFERROR(VLOOKUP(E:E,[1]!Table1[#Data],2,0),BX140)</f>
        <v>0.74</v>
      </c>
      <c r="BZ140" s="87">
        <f>IFERROR(VLOOKUP(F:F,[1]!Table1[#Data],2,0),BY140)</f>
        <v>0.74</v>
      </c>
      <c r="CA140" s="87">
        <f>IFERROR(VLOOKUP(G:G,[1]!Table1[#Data],2,0),BZ140)</f>
        <v>0.74</v>
      </c>
    </row>
    <row r="141" spans="1:79" x14ac:dyDescent="0.3">
      <c r="A141" t="s">
        <v>149</v>
      </c>
      <c r="B141">
        <v>0.51</v>
      </c>
      <c r="C141">
        <v>0.51</v>
      </c>
      <c r="D141">
        <v>0.51</v>
      </c>
      <c r="E141">
        <v>0.51</v>
      </c>
      <c r="F141">
        <v>0.51</v>
      </c>
      <c r="G141">
        <v>0.51</v>
      </c>
      <c r="H141">
        <v>0.56000000000000005</v>
      </c>
      <c r="I141">
        <v>0.56000000000000005</v>
      </c>
      <c r="J141">
        <v>0.56000000000000005</v>
      </c>
      <c r="K141">
        <v>0.56000000000000005</v>
      </c>
      <c r="L141">
        <v>0.56000000000000005</v>
      </c>
      <c r="M141">
        <v>0.56000000000000005</v>
      </c>
      <c r="N141">
        <v>0.56000000000000005</v>
      </c>
      <c r="O141">
        <v>0.56000000000000005</v>
      </c>
      <c r="P141">
        <v>0.56000000000000005</v>
      </c>
      <c r="Q141">
        <v>0.59</v>
      </c>
      <c r="R141">
        <v>0.59</v>
      </c>
      <c r="S141">
        <v>0.59</v>
      </c>
      <c r="T141">
        <v>0.59</v>
      </c>
      <c r="U141">
        <v>0.59</v>
      </c>
      <c r="V141">
        <v>0.59</v>
      </c>
      <c r="W141">
        <v>0.59</v>
      </c>
      <c r="X141">
        <v>0.65</v>
      </c>
      <c r="Y141">
        <v>0.65</v>
      </c>
      <c r="Z141">
        <v>0.65</v>
      </c>
      <c r="AA141">
        <v>0.65</v>
      </c>
      <c r="AB141">
        <v>0.65</v>
      </c>
      <c r="AC141">
        <v>0.65</v>
      </c>
      <c r="AD141">
        <v>0.65</v>
      </c>
      <c r="AE141">
        <v>0.65</v>
      </c>
      <c r="AF141">
        <v>0.65</v>
      </c>
      <c r="AG141">
        <v>0.65</v>
      </c>
      <c r="AH141">
        <f t="shared" si="239"/>
        <v>0.65</v>
      </c>
      <c r="AI141">
        <f t="shared" si="335"/>
        <v>0.65</v>
      </c>
      <c r="AJ141">
        <f t="shared" si="339"/>
        <v>0.65</v>
      </c>
      <c r="AK141">
        <f t="shared" si="248"/>
        <v>0.65</v>
      </c>
      <c r="AL141">
        <f t="shared" si="350"/>
        <v>0.65</v>
      </c>
      <c r="AM141">
        <f t="shared" ref="AM141:AM153" si="371">AL141</f>
        <v>0.65</v>
      </c>
      <c r="AN141">
        <f t="shared" si="367"/>
        <v>0.65</v>
      </c>
      <c r="AO141">
        <f t="shared" si="360"/>
        <v>0.65</v>
      </c>
      <c r="AP141">
        <f t="shared" si="289"/>
        <v>0.65</v>
      </c>
      <c r="AQ141">
        <f t="shared" si="361"/>
        <v>0.65</v>
      </c>
      <c r="AR141">
        <f t="shared" si="354"/>
        <v>0.65</v>
      </c>
      <c r="AS141">
        <f t="shared" si="370"/>
        <v>0.65</v>
      </c>
      <c r="AT141">
        <f t="shared" si="279"/>
        <v>0.65</v>
      </c>
      <c r="AU141">
        <f t="shared" si="356"/>
        <v>0.65</v>
      </c>
      <c r="AV141">
        <f t="shared" si="368"/>
        <v>0.65</v>
      </c>
      <c r="AW141">
        <f t="shared" ref="AW141:AW157" si="372">AV141</f>
        <v>0.65</v>
      </c>
      <c r="AX141">
        <v>0.71</v>
      </c>
      <c r="AY141">
        <f t="shared" si="369"/>
        <v>0.71</v>
      </c>
      <c r="AZ141">
        <f t="shared" ref="AZ141:AZ145" si="373">AY141</f>
        <v>0.71</v>
      </c>
      <c r="BA141">
        <v>0.74</v>
      </c>
      <c r="BB141">
        <f t="shared" si="278"/>
        <v>0.74</v>
      </c>
      <c r="BC141">
        <f t="shared" si="253"/>
        <v>0.74</v>
      </c>
      <c r="BD141">
        <f t="shared" si="312"/>
        <v>0.74</v>
      </c>
      <c r="BE141">
        <f t="shared" si="286"/>
        <v>0.74</v>
      </c>
      <c r="BF141">
        <f t="shared" si="299"/>
        <v>0.74</v>
      </c>
      <c r="BG141">
        <f t="shared" si="340"/>
        <v>0.74</v>
      </c>
      <c r="BH141">
        <f t="shared" si="364"/>
        <v>0.74</v>
      </c>
      <c r="BI141">
        <f t="shared" si="315"/>
        <v>0.74</v>
      </c>
      <c r="BJ141">
        <f t="shared" si="342"/>
        <v>0.74</v>
      </c>
      <c r="BK141">
        <f t="shared" si="343"/>
        <v>0.74</v>
      </c>
      <c r="BL141">
        <f t="shared" si="344"/>
        <v>0.74</v>
      </c>
      <c r="BM141">
        <v>0.79</v>
      </c>
      <c r="BN141">
        <f t="shared" si="353"/>
        <v>0.79</v>
      </c>
      <c r="BO141">
        <f t="shared" si="346"/>
        <v>0.79</v>
      </c>
      <c r="BP141">
        <f t="shared" si="347"/>
        <v>0.79</v>
      </c>
      <c r="BQ141">
        <f t="shared" si="348"/>
        <v>0.79</v>
      </c>
      <c r="BR141">
        <f t="shared" si="349"/>
        <v>0.79</v>
      </c>
      <c r="BS141">
        <v>0.79</v>
      </c>
      <c r="BT141" s="87">
        <v>0.79</v>
      </c>
      <c r="BU141" s="87">
        <f>IFERROR(VLOOKUP(A:A,[1]!Table1[#Data],2,0),BT141)</f>
        <v>0.79</v>
      </c>
      <c r="BV141" s="87">
        <f>IFERROR(VLOOKUP(B:B,[1]!Table1[#Data],2,0),BU141)</f>
        <v>0.79</v>
      </c>
      <c r="BW141" s="87">
        <f>IFERROR(VLOOKUP(C:C,[1]!Table1[#Data],2,0),BV141)</f>
        <v>0.79</v>
      </c>
      <c r="BX141" s="87">
        <f>IFERROR(VLOOKUP(D:D,[1]!Table1[#Data],2,0),BW141)</f>
        <v>0.79</v>
      </c>
      <c r="BY141" s="87">
        <f>IFERROR(VLOOKUP(E:E,[1]!Table1[#Data],2,0),BX141)</f>
        <v>0.79</v>
      </c>
      <c r="BZ141" s="87">
        <f>IFERROR(VLOOKUP(F:F,[1]!Table1[#Data],2,0),BY141)</f>
        <v>0.79</v>
      </c>
      <c r="CA141" s="87">
        <f>IFERROR(VLOOKUP(G:G,[1]!Table1[#Data],2,0),BZ141)</f>
        <v>0.79</v>
      </c>
    </row>
    <row r="142" spans="1:79" x14ac:dyDescent="0.3">
      <c r="A142" t="s">
        <v>150</v>
      </c>
      <c r="B142">
        <v>0.47</v>
      </c>
      <c r="C142">
        <v>0.47</v>
      </c>
      <c r="D142">
        <v>0.47</v>
      </c>
      <c r="E142">
        <v>0.47</v>
      </c>
      <c r="F142">
        <v>0.47</v>
      </c>
      <c r="G142">
        <v>0.47</v>
      </c>
      <c r="H142">
        <v>0.47</v>
      </c>
      <c r="I142">
        <v>0.47</v>
      </c>
      <c r="J142">
        <v>0.47</v>
      </c>
      <c r="K142">
        <v>0.47</v>
      </c>
      <c r="L142">
        <v>0.47</v>
      </c>
      <c r="M142">
        <v>0.51</v>
      </c>
      <c r="N142">
        <v>0.51</v>
      </c>
      <c r="O142">
        <v>0.51</v>
      </c>
      <c r="P142">
        <v>0.51</v>
      </c>
      <c r="Q142">
        <v>0.51</v>
      </c>
      <c r="R142">
        <v>0.51</v>
      </c>
      <c r="S142">
        <v>0.51</v>
      </c>
      <c r="T142">
        <v>0.51</v>
      </c>
      <c r="U142">
        <v>0.51</v>
      </c>
      <c r="V142">
        <v>0.51</v>
      </c>
      <c r="W142">
        <v>0.51</v>
      </c>
      <c r="X142">
        <v>0.51</v>
      </c>
      <c r="Y142">
        <v>0.51</v>
      </c>
      <c r="Z142">
        <v>0.55000000000000004</v>
      </c>
      <c r="AA142">
        <v>0.55000000000000004</v>
      </c>
      <c r="AB142">
        <v>0.55000000000000004</v>
      </c>
      <c r="AC142">
        <v>0.55000000000000004</v>
      </c>
      <c r="AD142">
        <v>0.55000000000000004</v>
      </c>
      <c r="AE142">
        <v>0.55000000000000004</v>
      </c>
      <c r="AF142">
        <v>0.55000000000000004</v>
      </c>
      <c r="AG142">
        <v>0.55000000000000004</v>
      </c>
      <c r="AH142">
        <f t="shared" si="239"/>
        <v>0.55000000000000004</v>
      </c>
      <c r="AI142">
        <f t="shared" si="335"/>
        <v>0.55000000000000004</v>
      </c>
      <c r="AJ142">
        <f t="shared" si="339"/>
        <v>0.55000000000000004</v>
      </c>
      <c r="AK142">
        <f t="shared" si="248"/>
        <v>0.55000000000000004</v>
      </c>
      <c r="AL142">
        <v>0.59</v>
      </c>
      <c r="AM142">
        <f t="shared" si="371"/>
        <v>0.59</v>
      </c>
      <c r="AN142">
        <f t="shared" si="367"/>
        <v>0.59</v>
      </c>
      <c r="AO142">
        <f t="shared" si="360"/>
        <v>0.59</v>
      </c>
      <c r="AP142">
        <f t="shared" si="289"/>
        <v>0.59</v>
      </c>
      <c r="AQ142">
        <f t="shared" si="361"/>
        <v>0.59</v>
      </c>
      <c r="AR142">
        <f t="shared" si="354"/>
        <v>0.59</v>
      </c>
      <c r="AS142">
        <f t="shared" si="370"/>
        <v>0.59</v>
      </c>
      <c r="AT142">
        <f t="shared" si="279"/>
        <v>0.59</v>
      </c>
      <c r="AU142">
        <f t="shared" si="356"/>
        <v>0.59</v>
      </c>
      <c r="AV142">
        <f t="shared" si="368"/>
        <v>0.59</v>
      </c>
      <c r="AW142">
        <f t="shared" si="372"/>
        <v>0.59</v>
      </c>
      <c r="AX142">
        <v>0.62</v>
      </c>
      <c r="AY142">
        <f t="shared" si="369"/>
        <v>0.62</v>
      </c>
      <c r="AZ142">
        <f t="shared" si="373"/>
        <v>0.62</v>
      </c>
      <c r="BA142">
        <f t="shared" ref="BA142:BA145" si="374">AZ142</f>
        <v>0.62</v>
      </c>
      <c r="BB142">
        <v>0.65</v>
      </c>
      <c r="BC142">
        <f t="shared" si="253"/>
        <v>0.65</v>
      </c>
      <c r="BD142">
        <f t="shared" si="312"/>
        <v>0.65</v>
      </c>
      <c r="BE142">
        <f t="shared" si="286"/>
        <v>0.65</v>
      </c>
      <c r="BF142">
        <f t="shared" si="299"/>
        <v>0.65</v>
      </c>
      <c r="BG142">
        <f t="shared" si="340"/>
        <v>0.65</v>
      </c>
      <c r="BH142">
        <f t="shared" si="364"/>
        <v>0.65</v>
      </c>
      <c r="BI142">
        <f t="shared" si="315"/>
        <v>0.65</v>
      </c>
      <c r="BJ142">
        <f t="shared" si="342"/>
        <v>0.65</v>
      </c>
      <c r="BK142">
        <f t="shared" si="343"/>
        <v>0.65</v>
      </c>
      <c r="BL142">
        <f t="shared" si="344"/>
        <v>0.65</v>
      </c>
      <c r="BM142">
        <f t="shared" si="345"/>
        <v>0.65</v>
      </c>
      <c r="BN142">
        <f t="shared" si="353"/>
        <v>0.65</v>
      </c>
      <c r="BO142">
        <f t="shared" si="346"/>
        <v>0.65</v>
      </c>
      <c r="BP142">
        <f t="shared" si="347"/>
        <v>0.65</v>
      </c>
      <c r="BQ142">
        <f t="shared" si="348"/>
        <v>0.65</v>
      </c>
      <c r="BR142">
        <f t="shared" si="349"/>
        <v>0.65</v>
      </c>
      <c r="BS142">
        <v>0.65</v>
      </c>
      <c r="BT142" s="87">
        <v>0.65</v>
      </c>
      <c r="BU142" s="87">
        <f>IFERROR(VLOOKUP(A:A,[1]!Table1[#Data],2,0),BT142)</f>
        <v>0.65</v>
      </c>
      <c r="BV142" s="87">
        <f>IFERROR(VLOOKUP(B:B,[1]!Table1[#Data],2,0),BU142)</f>
        <v>0.65</v>
      </c>
      <c r="BW142" s="87">
        <f>IFERROR(VLOOKUP(C:C,[1]!Table1[#Data],2,0),BV142)</f>
        <v>0.65</v>
      </c>
      <c r="BX142" s="87">
        <f>IFERROR(VLOOKUP(D:D,[1]!Table1[#Data],2,0),BW142)</f>
        <v>0.65</v>
      </c>
      <c r="BY142" s="87">
        <f>IFERROR(VLOOKUP(E:E,[1]!Table1[#Data],2,0),BX142)</f>
        <v>0.65</v>
      </c>
      <c r="BZ142" s="87">
        <f>IFERROR(VLOOKUP(F:F,[1]!Table1[#Data],2,0),BY142)</f>
        <v>0.65</v>
      </c>
      <c r="CA142" s="87">
        <f>IFERROR(VLOOKUP(G:G,[1]!Table1[#Data],2,0),BZ142)</f>
        <v>0.65</v>
      </c>
    </row>
    <row r="143" spans="1:79" x14ac:dyDescent="0.3">
      <c r="A143" t="s">
        <v>151</v>
      </c>
      <c r="B143">
        <v>0.49</v>
      </c>
      <c r="C143">
        <v>0.49</v>
      </c>
      <c r="D143">
        <v>0.49</v>
      </c>
      <c r="E143">
        <v>0.49</v>
      </c>
      <c r="F143">
        <v>0.49</v>
      </c>
      <c r="G143">
        <v>0.49</v>
      </c>
      <c r="H143">
        <v>0.49</v>
      </c>
      <c r="I143">
        <v>0.49</v>
      </c>
      <c r="J143">
        <v>0.49</v>
      </c>
      <c r="K143">
        <v>0.55000000000000004</v>
      </c>
      <c r="L143">
        <v>0.55000000000000004</v>
      </c>
      <c r="M143">
        <v>0.55000000000000004</v>
      </c>
      <c r="N143">
        <v>0.55000000000000004</v>
      </c>
      <c r="O143">
        <v>0.55000000000000004</v>
      </c>
      <c r="P143">
        <v>0.55000000000000004</v>
      </c>
      <c r="Q143">
        <v>0.55000000000000004</v>
      </c>
      <c r="R143">
        <v>0.55000000000000004</v>
      </c>
      <c r="S143">
        <v>0.55000000000000004</v>
      </c>
      <c r="T143">
        <v>0.55000000000000004</v>
      </c>
      <c r="U143">
        <v>0.55000000000000004</v>
      </c>
      <c r="V143">
        <v>0.55000000000000004</v>
      </c>
      <c r="W143">
        <v>0.55000000000000004</v>
      </c>
      <c r="X143">
        <v>0.55000000000000004</v>
      </c>
      <c r="Y143">
        <v>0.55000000000000004</v>
      </c>
      <c r="Z143">
        <v>0.55000000000000004</v>
      </c>
      <c r="AA143">
        <v>0.55000000000000004</v>
      </c>
      <c r="AB143">
        <v>0.55000000000000004</v>
      </c>
      <c r="AC143">
        <v>0.55000000000000004</v>
      </c>
      <c r="AD143">
        <v>0.55000000000000004</v>
      </c>
      <c r="AE143">
        <v>0.55000000000000004</v>
      </c>
      <c r="AF143">
        <v>0.55000000000000004</v>
      </c>
      <c r="AG143">
        <v>0.55000000000000004</v>
      </c>
      <c r="AH143">
        <f t="shared" si="239"/>
        <v>0.55000000000000004</v>
      </c>
      <c r="AI143">
        <f t="shared" si="335"/>
        <v>0.55000000000000004</v>
      </c>
      <c r="AJ143">
        <f t="shared" si="339"/>
        <v>0.55000000000000004</v>
      </c>
      <c r="AK143">
        <f t="shared" si="248"/>
        <v>0.55000000000000004</v>
      </c>
      <c r="AL143">
        <f t="shared" ref="AL143:AL146" si="375">AK143</f>
        <v>0.55000000000000004</v>
      </c>
      <c r="AM143">
        <f t="shared" si="371"/>
        <v>0.55000000000000004</v>
      </c>
      <c r="AN143">
        <f t="shared" si="367"/>
        <v>0.55000000000000004</v>
      </c>
      <c r="AO143">
        <f t="shared" si="360"/>
        <v>0.55000000000000004</v>
      </c>
      <c r="AP143">
        <f t="shared" si="289"/>
        <v>0.55000000000000004</v>
      </c>
      <c r="AQ143">
        <f t="shared" si="361"/>
        <v>0.55000000000000004</v>
      </c>
      <c r="AR143">
        <f t="shared" si="354"/>
        <v>0.55000000000000004</v>
      </c>
      <c r="AS143">
        <f t="shared" si="370"/>
        <v>0.55000000000000004</v>
      </c>
      <c r="AT143">
        <f t="shared" si="279"/>
        <v>0.55000000000000004</v>
      </c>
      <c r="AU143">
        <f t="shared" si="356"/>
        <v>0.55000000000000004</v>
      </c>
      <c r="AV143">
        <f t="shared" si="368"/>
        <v>0.55000000000000004</v>
      </c>
      <c r="AW143">
        <f t="shared" si="372"/>
        <v>0.55000000000000004</v>
      </c>
      <c r="AX143">
        <f t="shared" ref="AX143:AX146" si="376">AW143</f>
        <v>0.55000000000000004</v>
      </c>
      <c r="AY143">
        <f t="shared" si="369"/>
        <v>0.55000000000000004</v>
      </c>
      <c r="AZ143">
        <f t="shared" si="373"/>
        <v>0.55000000000000004</v>
      </c>
      <c r="BA143">
        <f t="shared" si="374"/>
        <v>0.55000000000000004</v>
      </c>
      <c r="BB143">
        <f t="shared" ref="BB143:BB155" si="377">BA143</f>
        <v>0.55000000000000004</v>
      </c>
      <c r="BC143">
        <f t="shared" si="253"/>
        <v>0.55000000000000004</v>
      </c>
      <c r="BD143">
        <f t="shared" si="312"/>
        <v>0.55000000000000004</v>
      </c>
      <c r="BE143">
        <f t="shared" si="286"/>
        <v>0.55000000000000004</v>
      </c>
      <c r="BF143">
        <f t="shared" si="299"/>
        <v>0.55000000000000004</v>
      </c>
      <c r="BG143">
        <f t="shared" si="340"/>
        <v>0.55000000000000004</v>
      </c>
      <c r="BH143">
        <f t="shared" si="364"/>
        <v>0.55000000000000004</v>
      </c>
      <c r="BI143">
        <f t="shared" si="315"/>
        <v>0.55000000000000004</v>
      </c>
      <c r="BJ143">
        <f t="shared" si="342"/>
        <v>0.55000000000000004</v>
      </c>
      <c r="BK143">
        <f t="shared" si="343"/>
        <v>0.55000000000000004</v>
      </c>
      <c r="BL143">
        <f t="shared" si="344"/>
        <v>0.55000000000000004</v>
      </c>
      <c r="BM143">
        <f t="shared" si="345"/>
        <v>0.55000000000000004</v>
      </c>
      <c r="BN143">
        <f t="shared" si="353"/>
        <v>0.55000000000000004</v>
      </c>
      <c r="BO143">
        <f t="shared" si="346"/>
        <v>0.55000000000000004</v>
      </c>
      <c r="BP143">
        <f t="shared" si="347"/>
        <v>0.55000000000000004</v>
      </c>
      <c r="BQ143">
        <f t="shared" si="348"/>
        <v>0.55000000000000004</v>
      </c>
      <c r="BR143">
        <f t="shared" si="349"/>
        <v>0.55000000000000004</v>
      </c>
      <c r="BS143">
        <f t="shared" ref="BS143:BS145" si="378">BR143</f>
        <v>0.55000000000000004</v>
      </c>
      <c r="BT143" s="87">
        <v>0.55000000000000004</v>
      </c>
      <c r="BU143" s="87">
        <f>IFERROR(VLOOKUP(A:A,[1]!Table1[#Data],2,0),BT143)</f>
        <v>0.55000000000000004</v>
      </c>
      <c r="BV143" s="87">
        <f>IFERROR(VLOOKUP(B:B,[1]!Table1[#Data],2,0),BU143)</f>
        <v>0.55000000000000004</v>
      </c>
      <c r="BW143" s="87">
        <f>IFERROR(VLOOKUP(C:C,[1]!Table1[#Data],2,0),BV143)</f>
        <v>0.55000000000000004</v>
      </c>
      <c r="BX143" s="87">
        <f>IFERROR(VLOOKUP(D:D,[1]!Table1[#Data],2,0),BW143)</f>
        <v>0.55000000000000004</v>
      </c>
      <c r="BY143" s="87">
        <f>IFERROR(VLOOKUP(E:E,[1]!Table1[#Data],2,0),BX143)</f>
        <v>0.55000000000000004</v>
      </c>
      <c r="BZ143" s="87">
        <f>IFERROR(VLOOKUP(F:F,[1]!Table1[#Data],2,0),BY143)</f>
        <v>0.55000000000000004</v>
      </c>
      <c r="CA143" s="87">
        <f>IFERROR(VLOOKUP(G:G,[1]!Table1[#Data],2,0),BZ143)</f>
        <v>0.55000000000000004</v>
      </c>
    </row>
    <row r="144" spans="1:79" x14ac:dyDescent="0.3">
      <c r="A144" t="s">
        <v>152</v>
      </c>
      <c r="B144">
        <v>0.57999999999999996</v>
      </c>
      <c r="C144">
        <v>0.57999999999999996</v>
      </c>
      <c r="D144">
        <v>0.57999999999999996</v>
      </c>
      <c r="E144">
        <v>0.57999999999999996</v>
      </c>
      <c r="F144">
        <v>0.57999999999999996</v>
      </c>
      <c r="G144">
        <v>0.57999999999999996</v>
      </c>
      <c r="H144">
        <v>0.57999999999999996</v>
      </c>
      <c r="I144">
        <v>0.57999999999999996</v>
      </c>
      <c r="J144">
        <v>0.57999999999999996</v>
      </c>
      <c r="K144">
        <v>0.57999999999999996</v>
      </c>
      <c r="L144">
        <v>0.57999999999999996</v>
      </c>
      <c r="M144">
        <v>0.57999999999999996</v>
      </c>
      <c r="N144">
        <v>0.64</v>
      </c>
      <c r="O144">
        <v>0.64</v>
      </c>
      <c r="P144">
        <v>0.64</v>
      </c>
      <c r="Q144">
        <v>0.64</v>
      </c>
      <c r="R144">
        <v>0.64</v>
      </c>
      <c r="S144">
        <v>0.64</v>
      </c>
      <c r="T144">
        <v>0.64</v>
      </c>
      <c r="U144">
        <v>0.64</v>
      </c>
      <c r="V144">
        <v>0.64</v>
      </c>
      <c r="W144">
        <v>0.64</v>
      </c>
      <c r="X144">
        <v>0.64</v>
      </c>
      <c r="Y144">
        <v>0.64</v>
      </c>
      <c r="Z144">
        <v>0.64</v>
      </c>
      <c r="AA144">
        <v>0.64</v>
      </c>
      <c r="AB144">
        <v>0.64</v>
      </c>
      <c r="AC144">
        <v>0.64</v>
      </c>
      <c r="AD144">
        <v>0.64</v>
      </c>
      <c r="AE144">
        <v>0.64</v>
      </c>
      <c r="AF144">
        <v>0.64</v>
      </c>
      <c r="AG144">
        <v>0.64</v>
      </c>
      <c r="AH144">
        <f t="shared" si="239"/>
        <v>0.64</v>
      </c>
      <c r="AI144">
        <f t="shared" si="335"/>
        <v>0.64</v>
      </c>
      <c r="AJ144">
        <f t="shared" si="339"/>
        <v>0.64</v>
      </c>
      <c r="AK144">
        <f t="shared" si="248"/>
        <v>0.64</v>
      </c>
      <c r="AL144">
        <f t="shared" si="375"/>
        <v>0.64</v>
      </c>
      <c r="AM144">
        <f t="shared" si="371"/>
        <v>0.64</v>
      </c>
      <c r="AN144">
        <f t="shared" si="367"/>
        <v>0.64</v>
      </c>
      <c r="AO144">
        <f t="shared" si="360"/>
        <v>0.64</v>
      </c>
      <c r="AP144">
        <f t="shared" si="289"/>
        <v>0.64</v>
      </c>
      <c r="AQ144">
        <f t="shared" si="361"/>
        <v>0.64</v>
      </c>
      <c r="AR144">
        <f t="shared" si="354"/>
        <v>0.64</v>
      </c>
      <c r="AS144">
        <f t="shared" si="370"/>
        <v>0.64</v>
      </c>
      <c r="AT144">
        <f t="shared" si="279"/>
        <v>0.64</v>
      </c>
      <c r="AU144">
        <f t="shared" si="356"/>
        <v>0.64</v>
      </c>
      <c r="AV144">
        <f t="shared" si="368"/>
        <v>0.64</v>
      </c>
      <c r="AW144">
        <f t="shared" si="372"/>
        <v>0.64</v>
      </c>
      <c r="AX144">
        <f t="shared" si="376"/>
        <v>0.64</v>
      </c>
      <c r="AY144">
        <f t="shared" si="369"/>
        <v>0.64</v>
      </c>
      <c r="AZ144">
        <f t="shared" si="373"/>
        <v>0.64</v>
      </c>
      <c r="BA144">
        <f t="shared" si="374"/>
        <v>0.64</v>
      </c>
      <c r="BB144">
        <f t="shared" si="377"/>
        <v>0.64</v>
      </c>
      <c r="BC144">
        <f t="shared" si="253"/>
        <v>0.64</v>
      </c>
      <c r="BD144">
        <f t="shared" si="312"/>
        <v>0.64</v>
      </c>
      <c r="BE144">
        <f t="shared" si="286"/>
        <v>0.64</v>
      </c>
      <c r="BF144">
        <f t="shared" si="299"/>
        <v>0.64</v>
      </c>
      <c r="BG144">
        <f t="shared" si="340"/>
        <v>0.64</v>
      </c>
      <c r="BH144">
        <f t="shared" si="364"/>
        <v>0.64</v>
      </c>
      <c r="BI144">
        <f t="shared" si="315"/>
        <v>0.64</v>
      </c>
      <c r="BJ144">
        <f t="shared" si="342"/>
        <v>0.64</v>
      </c>
      <c r="BK144">
        <f t="shared" si="343"/>
        <v>0.64</v>
      </c>
      <c r="BL144">
        <f t="shared" si="344"/>
        <v>0.64</v>
      </c>
      <c r="BM144">
        <f t="shared" si="345"/>
        <v>0.64</v>
      </c>
      <c r="BN144">
        <f t="shared" si="353"/>
        <v>0.64</v>
      </c>
      <c r="BO144">
        <f t="shared" si="346"/>
        <v>0.64</v>
      </c>
      <c r="BP144">
        <f t="shared" si="347"/>
        <v>0.64</v>
      </c>
      <c r="BQ144">
        <f t="shared" si="348"/>
        <v>0.64</v>
      </c>
      <c r="BR144">
        <f t="shared" si="349"/>
        <v>0.64</v>
      </c>
      <c r="BS144">
        <f t="shared" si="378"/>
        <v>0.64</v>
      </c>
      <c r="BT144" s="87">
        <v>0.64</v>
      </c>
      <c r="BU144" s="87">
        <f>IFERROR(VLOOKUP(A:A,[1]!Table1[#Data],2,0),BT144)</f>
        <v>0.64</v>
      </c>
      <c r="BV144" s="87">
        <f>IFERROR(VLOOKUP(B:B,[1]!Table1[#Data],2,0),BU144)</f>
        <v>0.64</v>
      </c>
      <c r="BW144" s="87">
        <f>IFERROR(VLOOKUP(C:C,[1]!Table1[#Data],2,0),BV144)</f>
        <v>0.64</v>
      </c>
      <c r="BX144" s="87">
        <f>IFERROR(VLOOKUP(D:D,[1]!Table1[#Data],2,0),BW144)</f>
        <v>0.64</v>
      </c>
      <c r="BY144" s="87">
        <f>IFERROR(VLOOKUP(E:E,[1]!Table1[#Data],2,0),BX144)</f>
        <v>0.64</v>
      </c>
      <c r="BZ144" s="87">
        <f>IFERROR(VLOOKUP(F:F,[1]!Table1[#Data],2,0),BY144)</f>
        <v>0.64</v>
      </c>
      <c r="CA144" s="87">
        <f>IFERROR(VLOOKUP(G:G,[1]!Table1[#Data],2,0),BZ144)</f>
        <v>0.64</v>
      </c>
    </row>
    <row r="145" spans="1:79" x14ac:dyDescent="0.3">
      <c r="A145" t="s">
        <v>153</v>
      </c>
      <c r="B145">
        <v>0.49</v>
      </c>
      <c r="C145">
        <v>0.49</v>
      </c>
      <c r="D145">
        <v>0.49</v>
      </c>
      <c r="E145">
        <v>0.49</v>
      </c>
      <c r="F145">
        <v>0.49</v>
      </c>
      <c r="G145">
        <v>0.49</v>
      </c>
      <c r="H145">
        <v>0.49</v>
      </c>
      <c r="I145">
        <v>0.49</v>
      </c>
      <c r="J145">
        <v>0.49</v>
      </c>
      <c r="K145">
        <v>0.49</v>
      </c>
      <c r="L145">
        <v>0.49</v>
      </c>
      <c r="M145">
        <v>0.49</v>
      </c>
      <c r="N145">
        <v>0.49</v>
      </c>
      <c r="O145">
        <v>0.49</v>
      </c>
      <c r="P145">
        <v>0.49</v>
      </c>
      <c r="Q145">
        <v>0.49</v>
      </c>
      <c r="R145">
        <v>0.49</v>
      </c>
      <c r="S145">
        <v>0.49</v>
      </c>
      <c r="T145">
        <v>0.49</v>
      </c>
      <c r="U145">
        <v>0.49</v>
      </c>
      <c r="V145">
        <v>0.49</v>
      </c>
      <c r="W145">
        <v>0.49</v>
      </c>
      <c r="X145">
        <v>0.49</v>
      </c>
      <c r="Y145">
        <v>0.49</v>
      </c>
      <c r="Z145">
        <v>0.49</v>
      </c>
      <c r="AA145">
        <v>0.49</v>
      </c>
      <c r="AB145">
        <v>0.49</v>
      </c>
      <c r="AC145">
        <v>0.49</v>
      </c>
      <c r="AD145">
        <v>0.49</v>
      </c>
      <c r="AE145">
        <v>0.49</v>
      </c>
      <c r="AF145">
        <v>0.49</v>
      </c>
      <c r="AG145">
        <v>0.49</v>
      </c>
      <c r="AH145">
        <f t="shared" si="239"/>
        <v>0.49</v>
      </c>
      <c r="AI145">
        <f t="shared" si="335"/>
        <v>0.49</v>
      </c>
      <c r="AJ145">
        <f t="shared" si="339"/>
        <v>0.49</v>
      </c>
      <c r="AK145">
        <f t="shared" si="248"/>
        <v>0.49</v>
      </c>
      <c r="AL145">
        <f t="shared" si="375"/>
        <v>0.49</v>
      </c>
      <c r="AM145">
        <f t="shared" si="371"/>
        <v>0.49</v>
      </c>
      <c r="AN145">
        <f t="shared" si="367"/>
        <v>0.49</v>
      </c>
      <c r="AO145">
        <f t="shared" si="360"/>
        <v>0.49</v>
      </c>
      <c r="AP145">
        <f t="shared" si="289"/>
        <v>0.49</v>
      </c>
      <c r="AQ145">
        <f t="shared" si="361"/>
        <v>0.49</v>
      </c>
      <c r="AR145">
        <f t="shared" si="354"/>
        <v>0.49</v>
      </c>
      <c r="AS145">
        <f t="shared" si="370"/>
        <v>0.49</v>
      </c>
      <c r="AT145">
        <f t="shared" si="279"/>
        <v>0.49</v>
      </c>
      <c r="AU145">
        <f t="shared" si="356"/>
        <v>0.49</v>
      </c>
      <c r="AV145">
        <f t="shared" si="368"/>
        <v>0.49</v>
      </c>
      <c r="AW145">
        <f t="shared" si="372"/>
        <v>0.49</v>
      </c>
      <c r="AX145">
        <f t="shared" si="376"/>
        <v>0.49</v>
      </c>
      <c r="AY145">
        <f t="shared" si="369"/>
        <v>0.49</v>
      </c>
      <c r="AZ145">
        <f t="shared" si="373"/>
        <v>0.49</v>
      </c>
      <c r="BA145">
        <f t="shared" si="374"/>
        <v>0.49</v>
      </c>
      <c r="BB145">
        <f t="shared" si="377"/>
        <v>0.49</v>
      </c>
      <c r="BC145">
        <f t="shared" si="253"/>
        <v>0.49</v>
      </c>
      <c r="BD145">
        <f t="shared" si="312"/>
        <v>0.49</v>
      </c>
      <c r="BE145">
        <f t="shared" si="286"/>
        <v>0.49</v>
      </c>
      <c r="BF145">
        <f t="shared" si="299"/>
        <v>0.49</v>
      </c>
      <c r="BG145">
        <f t="shared" si="340"/>
        <v>0.49</v>
      </c>
      <c r="BH145">
        <f t="shared" si="364"/>
        <v>0.49</v>
      </c>
      <c r="BI145">
        <f t="shared" si="315"/>
        <v>0.49</v>
      </c>
      <c r="BJ145">
        <f t="shared" si="342"/>
        <v>0.49</v>
      </c>
      <c r="BK145">
        <f t="shared" si="343"/>
        <v>0.49</v>
      </c>
      <c r="BL145">
        <f t="shared" si="344"/>
        <v>0.49</v>
      </c>
      <c r="BM145">
        <f t="shared" si="345"/>
        <v>0.49</v>
      </c>
      <c r="BN145">
        <f t="shared" si="353"/>
        <v>0.49</v>
      </c>
      <c r="BO145">
        <f t="shared" si="346"/>
        <v>0.49</v>
      </c>
      <c r="BP145">
        <f t="shared" si="347"/>
        <v>0.49</v>
      </c>
      <c r="BQ145">
        <f t="shared" si="348"/>
        <v>0.49</v>
      </c>
      <c r="BR145">
        <f t="shared" si="349"/>
        <v>0.49</v>
      </c>
      <c r="BS145">
        <f t="shared" si="378"/>
        <v>0.49</v>
      </c>
      <c r="BT145" s="87">
        <v>0.49</v>
      </c>
      <c r="BU145" s="87">
        <f>IFERROR(VLOOKUP(A:A,[1]!Table1[#Data],2,0),BT145)</f>
        <v>0.49</v>
      </c>
      <c r="BV145" s="87">
        <f>IFERROR(VLOOKUP(B:B,[1]!Table1[#Data],2,0),BU145)</f>
        <v>0.49</v>
      </c>
      <c r="BW145" s="87">
        <f>IFERROR(VLOOKUP(C:C,[1]!Table1[#Data],2,0),BV145)</f>
        <v>0.49</v>
      </c>
      <c r="BX145" s="87">
        <f>IFERROR(VLOOKUP(D:D,[1]!Table1[#Data],2,0),BW145)</f>
        <v>0.49</v>
      </c>
      <c r="BY145" s="87">
        <f>IFERROR(VLOOKUP(E:E,[1]!Table1[#Data],2,0),BX145)</f>
        <v>0.49</v>
      </c>
      <c r="BZ145" s="87">
        <f>IFERROR(VLOOKUP(F:F,[1]!Table1[#Data],2,0),BY145)</f>
        <v>0.49</v>
      </c>
      <c r="CA145" s="87">
        <f>IFERROR(VLOOKUP(G:G,[1]!Table1[#Data],2,0),BZ145)</f>
        <v>0.49</v>
      </c>
    </row>
    <row r="146" spans="1:79" x14ac:dyDescent="0.3">
      <c r="A146" t="s">
        <v>154</v>
      </c>
      <c r="B146">
        <v>0.59</v>
      </c>
      <c r="C146">
        <v>0.59</v>
      </c>
      <c r="D146">
        <v>0.59</v>
      </c>
      <c r="E146">
        <v>0.59</v>
      </c>
      <c r="F146">
        <v>0.59</v>
      </c>
      <c r="G146">
        <v>0.59</v>
      </c>
      <c r="H146">
        <v>0.59</v>
      </c>
      <c r="I146">
        <v>0.59</v>
      </c>
      <c r="J146">
        <v>0.59</v>
      </c>
      <c r="K146">
        <v>0.59</v>
      </c>
      <c r="L146">
        <v>0.59</v>
      </c>
      <c r="M146">
        <v>0.59</v>
      </c>
      <c r="N146">
        <v>0.59</v>
      </c>
      <c r="O146">
        <v>0.59</v>
      </c>
      <c r="P146">
        <v>0.59</v>
      </c>
      <c r="Q146">
        <v>0.59</v>
      </c>
      <c r="R146">
        <v>0.59</v>
      </c>
      <c r="S146">
        <v>0.59</v>
      </c>
      <c r="T146">
        <v>0.59</v>
      </c>
      <c r="U146">
        <v>0.59</v>
      </c>
      <c r="V146">
        <v>0.59</v>
      </c>
      <c r="W146">
        <v>0.59</v>
      </c>
      <c r="X146">
        <v>0.59</v>
      </c>
      <c r="Y146">
        <v>0.59</v>
      </c>
      <c r="Z146">
        <v>0.59</v>
      </c>
      <c r="AA146">
        <v>0.59</v>
      </c>
      <c r="AB146">
        <v>0.59</v>
      </c>
      <c r="AC146">
        <v>0.59</v>
      </c>
      <c r="AD146">
        <v>0.59</v>
      </c>
      <c r="AE146">
        <v>0.59</v>
      </c>
      <c r="AF146">
        <v>0.59</v>
      </c>
      <c r="AG146">
        <v>0.59</v>
      </c>
      <c r="AH146">
        <f t="shared" si="239"/>
        <v>0.59</v>
      </c>
      <c r="AI146">
        <f t="shared" si="335"/>
        <v>0.59</v>
      </c>
      <c r="AJ146">
        <f t="shared" si="339"/>
        <v>0.59</v>
      </c>
      <c r="AK146">
        <f t="shared" si="248"/>
        <v>0.59</v>
      </c>
      <c r="AL146">
        <f t="shared" si="375"/>
        <v>0.59</v>
      </c>
      <c r="AM146">
        <f t="shared" si="371"/>
        <v>0.59</v>
      </c>
      <c r="AN146">
        <f t="shared" si="367"/>
        <v>0.59</v>
      </c>
      <c r="AO146">
        <f t="shared" si="360"/>
        <v>0.59</v>
      </c>
      <c r="AP146">
        <f t="shared" si="289"/>
        <v>0.59</v>
      </c>
      <c r="AQ146">
        <f t="shared" si="361"/>
        <v>0.59</v>
      </c>
      <c r="AR146">
        <f t="shared" si="354"/>
        <v>0.59</v>
      </c>
      <c r="AS146">
        <f t="shared" si="370"/>
        <v>0.59</v>
      </c>
      <c r="AT146">
        <f t="shared" si="279"/>
        <v>0.59</v>
      </c>
      <c r="AU146">
        <v>0.75</v>
      </c>
      <c r="AV146">
        <f t="shared" si="368"/>
        <v>0.75</v>
      </c>
      <c r="AW146">
        <f t="shared" si="372"/>
        <v>0.75</v>
      </c>
      <c r="AX146">
        <f t="shared" si="376"/>
        <v>0.75</v>
      </c>
      <c r="AY146">
        <f t="shared" si="369"/>
        <v>0.75</v>
      </c>
      <c r="AZ146">
        <v>0.82</v>
      </c>
      <c r="BA146">
        <v>0.93</v>
      </c>
      <c r="BB146">
        <f t="shared" si="377"/>
        <v>0.93</v>
      </c>
      <c r="BC146">
        <f t="shared" si="253"/>
        <v>0.93</v>
      </c>
      <c r="BD146">
        <v>0.83</v>
      </c>
      <c r="BE146">
        <f t="shared" si="286"/>
        <v>0.83</v>
      </c>
      <c r="BF146">
        <f t="shared" si="299"/>
        <v>0.83</v>
      </c>
      <c r="BG146">
        <f t="shared" si="340"/>
        <v>0.83</v>
      </c>
      <c r="BH146">
        <f t="shared" si="364"/>
        <v>0.83</v>
      </c>
      <c r="BI146">
        <f t="shared" si="315"/>
        <v>0.83</v>
      </c>
      <c r="BJ146">
        <f t="shared" si="342"/>
        <v>0.83</v>
      </c>
      <c r="BK146">
        <f t="shared" si="343"/>
        <v>0.83</v>
      </c>
      <c r="BL146">
        <f t="shared" si="344"/>
        <v>0.83</v>
      </c>
      <c r="BM146">
        <f t="shared" si="345"/>
        <v>0.83</v>
      </c>
      <c r="BN146">
        <v>0.85</v>
      </c>
      <c r="BO146">
        <f t="shared" si="346"/>
        <v>0.85</v>
      </c>
      <c r="BP146">
        <f t="shared" si="347"/>
        <v>0.85</v>
      </c>
      <c r="BQ146">
        <f t="shared" si="348"/>
        <v>0.85</v>
      </c>
      <c r="BR146">
        <f t="shared" si="349"/>
        <v>0.85</v>
      </c>
      <c r="BS146">
        <v>0.85</v>
      </c>
      <c r="BT146" s="87">
        <v>0.85</v>
      </c>
      <c r="BU146" s="87">
        <f>IFERROR(VLOOKUP(A:A,[1]!Table1[#Data],2,0),BT146)</f>
        <v>0.85</v>
      </c>
      <c r="BV146" s="87">
        <f>IFERROR(VLOOKUP(B:B,[1]!Table1[#Data],2,0),BU146)</f>
        <v>0.85</v>
      </c>
      <c r="BW146" s="87">
        <f>IFERROR(VLOOKUP(C:C,[1]!Table1[#Data],2,0),BV146)</f>
        <v>0.85</v>
      </c>
      <c r="BX146" s="87">
        <f>IFERROR(VLOOKUP(D:D,[1]!Table1[#Data],2,0),BW146)</f>
        <v>0.85</v>
      </c>
      <c r="BY146" s="87">
        <f>IFERROR(VLOOKUP(E:E,[1]!Table1[#Data],2,0),BX146)</f>
        <v>0.85</v>
      </c>
      <c r="BZ146" s="87">
        <f>IFERROR(VLOOKUP(F:F,[1]!Table1[#Data],2,0),BY146)</f>
        <v>0.85</v>
      </c>
      <c r="CA146" s="87">
        <f>IFERROR(VLOOKUP(G:G,[1]!Table1[#Data],2,0),BZ146)</f>
        <v>0.85</v>
      </c>
    </row>
    <row r="147" spans="1:79" x14ac:dyDescent="0.3">
      <c r="A147" t="s">
        <v>155</v>
      </c>
      <c r="B147">
        <v>0.52</v>
      </c>
      <c r="C147">
        <v>0.52</v>
      </c>
      <c r="D147">
        <v>0.52</v>
      </c>
      <c r="E147">
        <v>0.52</v>
      </c>
      <c r="F147">
        <v>0.52</v>
      </c>
      <c r="G147">
        <v>0.52</v>
      </c>
      <c r="H147">
        <v>0.52</v>
      </c>
      <c r="I147">
        <v>0.52</v>
      </c>
      <c r="J147">
        <v>0.52</v>
      </c>
      <c r="K147">
        <v>0.52</v>
      </c>
      <c r="L147">
        <v>0.53</v>
      </c>
      <c r="M147">
        <v>0.53</v>
      </c>
      <c r="N147">
        <v>0.53</v>
      </c>
      <c r="O147">
        <v>0.53</v>
      </c>
      <c r="P147">
        <v>0.53</v>
      </c>
      <c r="Q147">
        <v>0.53</v>
      </c>
      <c r="R147">
        <v>0.53</v>
      </c>
      <c r="S147">
        <v>0.53</v>
      </c>
      <c r="T147">
        <v>0.53</v>
      </c>
      <c r="U147">
        <v>0.53</v>
      </c>
      <c r="V147">
        <v>0.53</v>
      </c>
      <c r="W147">
        <v>0.53</v>
      </c>
      <c r="X147">
        <v>0.55000000000000004</v>
      </c>
      <c r="Y147">
        <v>0.55000000000000004</v>
      </c>
      <c r="Z147">
        <v>0.55000000000000004</v>
      </c>
      <c r="AA147">
        <v>0.55000000000000004</v>
      </c>
      <c r="AB147">
        <v>0.55000000000000004</v>
      </c>
      <c r="AC147">
        <v>0.55000000000000004</v>
      </c>
      <c r="AD147">
        <v>0.55000000000000004</v>
      </c>
      <c r="AE147">
        <v>0.55000000000000004</v>
      </c>
      <c r="AF147">
        <v>0.55000000000000004</v>
      </c>
      <c r="AG147">
        <v>0.55000000000000004</v>
      </c>
      <c r="AH147">
        <f t="shared" si="239"/>
        <v>0.55000000000000004</v>
      </c>
      <c r="AI147">
        <f t="shared" si="335"/>
        <v>0.55000000000000004</v>
      </c>
      <c r="AJ147">
        <f t="shared" si="339"/>
        <v>0.55000000000000004</v>
      </c>
      <c r="AK147">
        <v>0.61</v>
      </c>
      <c r="AL147">
        <v>0.61</v>
      </c>
      <c r="AM147">
        <f t="shared" si="371"/>
        <v>0.61</v>
      </c>
      <c r="AN147">
        <f t="shared" si="367"/>
        <v>0.61</v>
      </c>
      <c r="AO147">
        <f t="shared" si="360"/>
        <v>0.61</v>
      </c>
      <c r="AP147">
        <f t="shared" si="289"/>
        <v>0.61</v>
      </c>
      <c r="AQ147">
        <f t="shared" si="361"/>
        <v>0.61</v>
      </c>
      <c r="AR147">
        <f t="shared" si="354"/>
        <v>0.61</v>
      </c>
      <c r="AS147">
        <v>0.63</v>
      </c>
      <c r="AT147">
        <f t="shared" si="279"/>
        <v>0.63</v>
      </c>
      <c r="AU147">
        <f t="shared" ref="AU147:AU155" si="379">AT147</f>
        <v>0.63</v>
      </c>
      <c r="AV147">
        <f t="shared" si="368"/>
        <v>0.63</v>
      </c>
      <c r="AW147">
        <f t="shared" si="372"/>
        <v>0.63</v>
      </c>
      <c r="AX147">
        <v>0.65</v>
      </c>
      <c r="AY147">
        <f t="shared" si="369"/>
        <v>0.65</v>
      </c>
      <c r="AZ147">
        <v>0.69</v>
      </c>
      <c r="BA147">
        <f t="shared" ref="BA147:BA152" si="380">AZ147</f>
        <v>0.69</v>
      </c>
      <c r="BB147">
        <f t="shared" si="377"/>
        <v>0.69</v>
      </c>
      <c r="BC147">
        <f t="shared" si="253"/>
        <v>0.69</v>
      </c>
      <c r="BD147">
        <f t="shared" si="312"/>
        <v>0.69</v>
      </c>
      <c r="BE147">
        <f t="shared" si="286"/>
        <v>0.69</v>
      </c>
      <c r="BF147">
        <f t="shared" si="299"/>
        <v>0.69</v>
      </c>
      <c r="BG147">
        <f t="shared" si="340"/>
        <v>0.69</v>
      </c>
      <c r="BH147">
        <f t="shared" si="364"/>
        <v>0.69</v>
      </c>
      <c r="BI147">
        <f t="shared" si="315"/>
        <v>0.69</v>
      </c>
      <c r="BJ147">
        <f t="shared" si="342"/>
        <v>0.69</v>
      </c>
      <c r="BK147">
        <f t="shared" si="343"/>
        <v>0.69</v>
      </c>
      <c r="BL147">
        <f t="shared" si="344"/>
        <v>0.69</v>
      </c>
      <c r="BM147">
        <f t="shared" si="345"/>
        <v>0.69</v>
      </c>
      <c r="BN147">
        <v>0.71</v>
      </c>
      <c r="BO147">
        <f t="shared" si="346"/>
        <v>0.71</v>
      </c>
      <c r="BP147">
        <f t="shared" si="347"/>
        <v>0.71</v>
      </c>
      <c r="BQ147">
        <f t="shared" si="348"/>
        <v>0.71</v>
      </c>
      <c r="BR147">
        <f t="shared" si="349"/>
        <v>0.71</v>
      </c>
      <c r="BS147">
        <v>0.73</v>
      </c>
      <c r="BT147" s="87">
        <v>0.73</v>
      </c>
      <c r="BU147" s="87">
        <f>IFERROR(VLOOKUP(A:A,[1]!Table1[#Data],2,0),BT147)</f>
        <v>0.73</v>
      </c>
      <c r="BV147" s="87">
        <f>IFERROR(VLOOKUP(B:B,[1]!Table1[#Data],2,0),BU147)</f>
        <v>0.73</v>
      </c>
      <c r="BW147" s="87">
        <f>IFERROR(VLOOKUP(C:C,[1]!Table1[#Data],2,0),BV147)</f>
        <v>0.73</v>
      </c>
      <c r="BX147" s="87">
        <f>IFERROR(VLOOKUP(D:D,[1]!Table1[#Data],2,0),BW147)</f>
        <v>0.73</v>
      </c>
      <c r="BY147" s="87">
        <f>IFERROR(VLOOKUP(E:E,[1]!Table1[#Data],2,0),BX147)</f>
        <v>0.73</v>
      </c>
      <c r="BZ147" s="87">
        <f>IFERROR(VLOOKUP(F:F,[1]!Table1[#Data],2,0),BY147)</f>
        <v>0.73</v>
      </c>
      <c r="CA147" s="87">
        <f>IFERROR(VLOOKUP(G:G,[1]!Table1[#Data],2,0),BZ147)</f>
        <v>0.73</v>
      </c>
    </row>
    <row r="148" spans="1:79" x14ac:dyDescent="0.3">
      <c r="A148" t="s">
        <v>156</v>
      </c>
      <c r="B148">
        <v>0.56999999999999995</v>
      </c>
      <c r="C148">
        <v>0.56999999999999995</v>
      </c>
      <c r="D148">
        <v>0.56999999999999995</v>
      </c>
      <c r="E148">
        <v>0.56999999999999995</v>
      </c>
      <c r="F148">
        <v>0.56999999999999995</v>
      </c>
      <c r="G148">
        <v>0.56999999999999995</v>
      </c>
      <c r="H148">
        <v>0.56999999999999995</v>
      </c>
      <c r="I148">
        <v>0.56999999999999995</v>
      </c>
      <c r="J148">
        <v>0.56999999999999995</v>
      </c>
      <c r="K148">
        <v>0.56999999999999995</v>
      </c>
      <c r="L148">
        <v>0.56999999999999995</v>
      </c>
      <c r="M148">
        <v>0.56999999999999995</v>
      </c>
      <c r="N148">
        <v>0.56999999999999995</v>
      </c>
      <c r="O148">
        <v>0.56999999999999995</v>
      </c>
      <c r="P148">
        <v>0.56999999999999995</v>
      </c>
      <c r="Q148">
        <v>0.56999999999999995</v>
      </c>
      <c r="R148">
        <v>0.56999999999999995</v>
      </c>
      <c r="S148">
        <v>0.56999999999999995</v>
      </c>
      <c r="T148">
        <v>0.56999999999999995</v>
      </c>
      <c r="U148">
        <v>0.56999999999999995</v>
      </c>
      <c r="V148">
        <v>0.56999999999999995</v>
      </c>
      <c r="W148">
        <v>0.56999999999999995</v>
      </c>
      <c r="X148">
        <v>0.56999999999999995</v>
      </c>
      <c r="Y148">
        <v>0.56999999999999995</v>
      </c>
      <c r="Z148">
        <v>0.56999999999999995</v>
      </c>
      <c r="AA148">
        <f t="shared" ref="AA148" si="381">Z148</f>
        <v>0.56999999999999995</v>
      </c>
      <c r="AB148">
        <f t="shared" ref="AB148" si="382">AA148</f>
        <v>0.56999999999999995</v>
      </c>
      <c r="AC148">
        <f t="shared" ref="AC148" si="383">AB148</f>
        <v>0.56999999999999995</v>
      </c>
      <c r="AD148">
        <f t="shared" ref="AD148" si="384">AC148</f>
        <v>0.56999999999999995</v>
      </c>
      <c r="AE148">
        <f t="shared" ref="AE148" si="385">AD148</f>
        <v>0.56999999999999995</v>
      </c>
      <c r="AF148">
        <f t="shared" ref="AF148" si="386">AE148</f>
        <v>0.56999999999999995</v>
      </c>
      <c r="AG148">
        <f t="shared" ref="AG148" si="387">AF148</f>
        <v>0.56999999999999995</v>
      </c>
      <c r="AH148">
        <f t="shared" si="239"/>
        <v>0.56999999999999995</v>
      </c>
      <c r="AI148">
        <f t="shared" si="335"/>
        <v>0.56999999999999995</v>
      </c>
      <c r="AJ148">
        <f t="shared" si="339"/>
        <v>0.56999999999999995</v>
      </c>
      <c r="AK148">
        <f t="shared" ref="AK148:AK161" si="388">AJ148</f>
        <v>0.56999999999999995</v>
      </c>
      <c r="AL148">
        <f t="shared" ref="AL148:AL161" si="389">AK148</f>
        <v>0.56999999999999995</v>
      </c>
      <c r="AM148">
        <f t="shared" si="371"/>
        <v>0.56999999999999995</v>
      </c>
      <c r="AN148">
        <f t="shared" si="367"/>
        <v>0.56999999999999995</v>
      </c>
      <c r="AO148">
        <f t="shared" si="360"/>
        <v>0.56999999999999995</v>
      </c>
      <c r="AP148">
        <f t="shared" si="289"/>
        <v>0.56999999999999995</v>
      </c>
      <c r="AQ148">
        <f t="shared" si="361"/>
        <v>0.56999999999999995</v>
      </c>
      <c r="AR148">
        <f t="shared" si="354"/>
        <v>0.56999999999999995</v>
      </c>
      <c r="AS148">
        <f t="shared" ref="AS148:AS164" si="390">AR148</f>
        <v>0.56999999999999995</v>
      </c>
      <c r="AT148">
        <f t="shared" si="279"/>
        <v>0.56999999999999995</v>
      </c>
      <c r="AU148">
        <f t="shared" si="379"/>
        <v>0.56999999999999995</v>
      </c>
      <c r="AV148">
        <f t="shared" si="368"/>
        <v>0.56999999999999995</v>
      </c>
      <c r="AW148">
        <f t="shared" si="372"/>
        <v>0.56999999999999995</v>
      </c>
      <c r="AX148">
        <f t="shared" ref="AX148:AX154" si="391">AW148</f>
        <v>0.56999999999999995</v>
      </c>
      <c r="AY148">
        <f t="shared" si="369"/>
        <v>0.56999999999999995</v>
      </c>
      <c r="AZ148">
        <f t="shared" ref="AZ148:AZ157" si="392">AY148</f>
        <v>0.56999999999999995</v>
      </c>
      <c r="BA148">
        <f t="shared" si="380"/>
        <v>0.56999999999999995</v>
      </c>
      <c r="BB148">
        <f t="shared" si="377"/>
        <v>0.56999999999999995</v>
      </c>
      <c r="BC148">
        <f t="shared" si="253"/>
        <v>0.56999999999999995</v>
      </c>
      <c r="BD148">
        <f t="shared" si="312"/>
        <v>0.56999999999999995</v>
      </c>
      <c r="BE148">
        <f t="shared" si="286"/>
        <v>0.56999999999999995</v>
      </c>
      <c r="BF148">
        <f t="shared" si="299"/>
        <v>0.56999999999999995</v>
      </c>
      <c r="BG148">
        <f t="shared" si="340"/>
        <v>0.56999999999999995</v>
      </c>
      <c r="BH148">
        <f t="shared" si="364"/>
        <v>0.56999999999999995</v>
      </c>
      <c r="BI148">
        <f t="shared" si="315"/>
        <v>0.56999999999999995</v>
      </c>
      <c r="BJ148">
        <f t="shared" si="342"/>
        <v>0.56999999999999995</v>
      </c>
      <c r="BK148">
        <f t="shared" si="343"/>
        <v>0.56999999999999995</v>
      </c>
      <c r="BL148">
        <f t="shared" si="344"/>
        <v>0.56999999999999995</v>
      </c>
      <c r="BM148">
        <f t="shared" si="345"/>
        <v>0.56999999999999995</v>
      </c>
      <c r="BN148">
        <f t="shared" si="353"/>
        <v>0.56999999999999995</v>
      </c>
      <c r="BO148">
        <f t="shared" si="346"/>
        <v>0.56999999999999995</v>
      </c>
      <c r="BP148">
        <f t="shared" si="347"/>
        <v>0.56999999999999995</v>
      </c>
      <c r="BQ148">
        <f t="shared" si="348"/>
        <v>0.56999999999999995</v>
      </c>
      <c r="BR148">
        <f t="shared" si="349"/>
        <v>0.56999999999999995</v>
      </c>
      <c r="BS148">
        <f t="shared" ref="BS148:BS149" si="393">BR148</f>
        <v>0.56999999999999995</v>
      </c>
      <c r="BT148" s="87">
        <v>0.56999999999999995</v>
      </c>
      <c r="BU148" s="87">
        <f>IFERROR(VLOOKUP(A:A,[1]!Table1[#Data],2,0),BT148)</f>
        <v>0.56999999999999995</v>
      </c>
      <c r="BV148" s="87">
        <f>IFERROR(VLOOKUP(B:B,[1]!Table1[#Data],2,0),BU148)</f>
        <v>0.56999999999999995</v>
      </c>
      <c r="BW148" s="87">
        <f>IFERROR(VLOOKUP(C:C,[1]!Table1[#Data],2,0),BV148)</f>
        <v>0.56999999999999995</v>
      </c>
      <c r="BX148" s="87">
        <f>IFERROR(VLOOKUP(D:D,[1]!Table1[#Data],2,0),BW148)</f>
        <v>0.56999999999999995</v>
      </c>
      <c r="BY148" s="87">
        <f>IFERROR(VLOOKUP(E:E,[1]!Table1[#Data],2,0),BX148)</f>
        <v>0.56999999999999995</v>
      </c>
      <c r="BZ148" s="87">
        <f>IFERROR(VLOOKUP(F:F,[1]!Table1[#Data],2,0),BY148)</f>
        <v>0.56999999999999995</v>
      </c>
      <c r="CA148" s="87">
        <f>IFERROR(VLOOKUP(G:G,[1]!Table1[#Data],2,0),BZ148)</f>
        <v>0.56999999999999995</v>
      </c>
    </row>
    <row r="149" spans="1:79" x14ac:dyDescent="0.3">
      <c r="A149" t="s">
        <v>157</v>
      </c>
      <c r="B149">
        <v>0.56999999999999995</v>
      </c>
      <c r="C149">
        <v>0.56999999999999995</v>
      </c>
      <c r="D149">
        <v>0.56999999999999995</v>
      </c>
      <c r="E149">
        <v>0.56999999999999995</v>
      </c>
      <c r="F149">
        <v>0.56999999999999995</v>
      </c>
      <c r="G149">
        <v>0.56999999999999995</v>
      </c>
      <c r="H149">
        <v>0.56999999999999995</v>
      </c>
      <c r="I149">
        <v>0.56999999999999995</v>
      </c>
      <c r="J149">
        <v>0.56999999999999995</v>
      </c>
      <c r="K149">
        <v>0.56999999999999995</v>
      </c>
      <c r="L149">
        <v>0.56999999999999995</v>
      </c>
      <c r="M149">
        <v>0.56999999999999995</v>
      </c>
      <c r="N149">
        <v>0.56999999999999995</v>
      </c>
      <c r="O149">
        <v>0.56999999999999995</v>
      </c>
      <c r="P149">
        <v>0.56999999999999995</v>
      </c>
      <c r="Q149">
        <v>0.56999999999999995</v>
      </c>
      <c r="R149">
        <v>0.56999999999999995</v>
      </c>
      <c r="S149">
        <v>0.56999999999999995</v>
      </c>
      <c r="T149">
        <v>0.56999999999999995</v>
      </c>
      <c r="U149">
        <v>0.56999999999999995</v>
      </c>
      <c r="V149">
        <v>0.56999999999999995</v>
      </c>
      <c r="W149">
        <v>0.56999999999999995</v>
      </c>
      <c r="X149">
        <v>0.56999999999999995</v>
      </c>
      <c r="Y149">
        <v>0.56999999999999995</v>
      </c>
      <c r="Z149">
        <v>0.56999999999999995</v>
      </c>
      <c r="AA149">
        <v>0.56999999999999995</v>
      </c>
      <c r="AB149">
        <v>0.56999999999999995</v>
      </c>
      <c r="AC149">
        <v>0.56999999999999995</v>
      </c>
      <c r="AD149">
        <v>0.56999999999999995</v>
      </c>
      <c r="AE149">
        <v>0.56999999999999995</v>
      </c>
      <c r="AF149">
        <v>0.56999999999999995</v>
      </c>
      <c r="AG149">
        <v>0.56999999999999995</v>
      </c>
      <c r="AH149">
        <f t="shared" si="239"/>
        <v>0.56999999999999995</v>
      </c>
      <c r="AI149">
        <f t="shared" si="335"/>
        <v>0.56999999999999995</v>
      </c>
      <c r="AJ149">
        <f t="shared" si="339"/>
        <v>0.56999999999999995</v>
      </c>
      <c r="AK149">
        <f t="shared" si="388"/>
        <v>0.56999999999999995</v>
      </c>
      <c r="AL149">
        <f t="shared" si="389"/>
        <v>0.56999999999999995</v>
      </c>
      <c r="AM149">
        <f t="shared" si="371"/>
        <v>0.56999999999999995</v>
      </c>
      <c r="AN149">
        <f t="shared" si="367"/>
        <v>0.56999999999999995</v>
      </c>
      <c r="AO149">
        <f t="shared" si="360"/>
        <v>0.56999999999999995</v>
      </c>
      <c r="AP149">
        <f t="shared" si="289"/>
        <v>0.56999999999999995</v>
      </c>
      <c r="AQ149">
        <f t="shared" si="361"/>
        <v>0.56999999999999995</v>
      </c>
      <c r="AR149">
        <f t="shared" si="354"/>
        <v>0.56999999999999995</v>
      </c>
      <c r="AS149">
        <f t="shared" si="390"/>
        <v>0.56999999999999995</v>
      </c>
      <c r="AT149">
        <f t="shared" si="279"/>
        <v>0.56999999999999995</v>
      </c>
      <c r="AU149">
        <f t="shared" si="379"/>
        <v>0.56999999999999995</v>
      </c>
      <c r="AV149">
        <f t="shared" si="368"/>
        <v>0.56999999999999995</v>
      </c>
      <c r="AW149">
        <f t="shared" si="372"/>
        <v>0.56999999999999995</v>
      </c>
      <c r="AX149">
        <f t="shared" si="391"/>
        <v>0.56999999999999995</v>
      </c>
      <c r="AY149">
        <f t="shared" si="369"/>
        <v>0.56999999999999995</v>
      </c>
      <c r="AZ149">
        <f t="shared" si="392"/>
        <v>0.56999999999999995</v>
      </c>
      <c r="BA149">
        <f t="shared" si="380"/>
        <v>0.56999999999999995</v>
      </c>
      <c r="BB149">
        <f t="shared" si="377"/>
        <v>0.56999999999999995</v>
      </c>
      <c r="BC149">
        <f t="shared" si="253"/>
        <v>0.56999999999999995</v>
      </c>
      <c r="BD149">
        <f t="shared" si="312"/>
        <v>0.56999999999999995</v>
      </c>
      <c r="BE149">
        <f t="shared" si="286"/>
        <v>0.56999999999999995</v>
      </c>
      <c r="BF149">
        <f t="shared" si="299"/>
        <v>0.56999999999999995</v>
      </c>
      <c r="BG149">
        <f t="shared" si="340"/>
        <v>0.56999999999999995</v>
      </c>
      <c r="BH149">
        <f t="shared" si="364"/>
        <v>0.56999999999999995</v>
      </c>
      <c r="BI149">
        <f t="shared" si="315"/>
        <v>0.56999999999999995</v>
      </c>
      <c r="BJ149">
        <f t="shared" si="342"/>
        <v>0.56999999999999995</v>
      </c>
      <c r="BK149">
        <f t="shared" si="343"/>
        <v>0.56999999999999995</v>
      </c>
      <c r="BL149">
        <f t="shared" si="344"/>
        <v>0.56999999999999995</v>
      </c>
      <c r="BM149">
        <f t="shared" si="345"/>
        <v>0.56999999999999995</v>
      </c>
      <c r="BN149">
        <f t="shared" si="353"/>
        <v>0.56999999999999995</v>
      </c>
      <c r="BO149">
        <f t="shared" si="346"/>
        <v>0.56999999999999995</v>
      </c>
      <c r="BP149">
        <f t="shared" si="347"/>
        <v>0.56999999999999995</v>
      </c>
      <c r="BQ149">
        <f t="shared" si="348"/>
        <v>0.56999999999999995</v>
      </c>
      <c r="BR149">
        <f t="shared" si="349"/>
        <v>0.56999999999999995</v>
      </c>
      <c r="BS149">
        <f t="shared" si="393"/>
        <v>0.56999999999999995</v>
      </c>
      <c r="BT149" s="87">
        <v>0.56999999999999995</v>
      </c>
      <c r="BU149" s="87">
        <f>IFERROR(VLOOKUP(A:A,[1]!Table1[#Data],2,0),BT149)</f>
        <v>0.56999999999999995</v>
      </c>
      <c r="BV149" s="87">
        <f>IFERROR(VLOOKUP(B:B,[1]!Table1[#Data],2,0),BU149)</f>
        <v>0.56999999999999995</v>
      </c>
      <c r="BW149" s="87">
        <f>IFERROR(VLOOKUP(C:C,[1]!Table1[#Data],2,0),BV149)</f>
        <v>0.56999999999999995</v>
      </c>
      <c r="BX149" s="87">
        <f>IFERROR(VLOOKUP(D:D,[1]!Table1[#Data],2,0),BW149)</f>
        <v>0.56999999999999995</v>
      </c>
      <c r="BY149" s="87">
        <f>IFERROR(VLOOKUP(E:E,[1]!Table1[#Data],2,0),BX149)</f>
        <v>0.56999999999999995</v>
      </c>
      <c r="BZ149" s="87">
        <f>IFERROR(VLOOKUP(F:F,[1]!Table1[#Data],2,0),BY149)</f>
        <v>0.56999999999999995</v>
      </c>
      <c r="CA149" s="87">
        <f>IFERROR(VLOOKUP(G:G,[1]!Table1[#Data],2,0),BZ149)</f>
        <v>0.56999999999999995</v>
      </c>
    </row>
    <row r="150" spans="1:79" x14ac:dyDescent="0.3">
      <c r="A150" t="s">
        <v>158</v>
      </c>
      <c r="B150">
        <v>0.51</v>
      </c>
      <c r="C150">
        <v>0.51</v>
      </c>
      <c r="D150">
        <v>0.51</v>
      </c>
      <c r="E150">
        <v>0.51</v>
      </c>
      <c r="F150">
        <v>0.51</v>
      </c>
      <c r="G150">
        <v>0.51</v>
      </c>
      <c r="H150">
        <v>0.51</v>
      </c>
      <c r="I150">
        <v>0.51</v>
      </c>
      <c r="J150">
        <v>0.51</v>
      </c>
      <c r="K150">
        <v>0.51</v>
      </c>
      <c r="L150">
        <v>0.51</v>
      </c>
      <c r="M150">
        <v>0.51</v>
      </c>
      <c r="N150">
        <v>0.51</v>
      </c>
      <c r="O150">
        <v>0.51</v>
      </c>
      <c r="P150">
        <v>0.55000000000000004</v>
      </c>
      <c r="Q150">
        <v>0.55000000000000004</v>
      </c>
      <c r="R150">
        <v>0.59</v>
      </c>
      <c r="S150">
        <v>0.6</v>
      </c>
      <c r="T150">
        <v>0.6</v>
      </c>
      <c r="U150">
        <v>0.6</v>
      </c>
      <c r="V150">
        <v>0.6</v>
      </c>
      <c r="W150">
        <v>0.6</v>
      </c>
      <c r="X150">
        <v>0.6</v>
      </c>
      <c r="Y150">
        <v>0.6</v>
      </c>
      <c r="Z150">
        <v>0.6</v>
      </c>
      <c r="AA150">
        <v>0.6</v>
      </c>
      <c r="AB150">
        <v>0.6</v>
      </c>
      <c r="AC150">
        <v>0.63</v>
      </c>
      <c r="AD150">
        <v>0.63</v>
      </c>
      <c r="AE150">
        <v>0.59</v>
      </c>
      <c r="AF150">
        <v>0.63</v>
      </c>
      <c r="AG150">
        <v>0.63</v>
      </c>
      <c r="AH150">
        <f t="shared" si="239"/>
        <v>0.63</v>
      </c>
      <c r="AI150">
        <f t="shared" si="335"/>
        <v>0.63</v>
      </c>
      <c r="AJ150">
        <f t="shared" si="339"/>
        <v>0.63</v>
      </c>
      <c r="AK150">
        <f t="shared" si="388"/>
        <v>0.63</v>
      </c>
      <c r="AL150">
        <f t="shared" si="389"/>
        <v>0.63</v>
      </c>
      <c r="AM150">
        <f t="shared" si="371"/>
        <v>0.63</v>
      </c>
      <c r="AN150">
        <f t="shared" si="367"/>
        <v>0.63</v>
      </c>
      <c r="AO150">
        <f t="shared" si="360"/>
        <v>0.63</v>
      </c>
      <c r="AP150">
        <v>0.65</v>
      </c>
      <c r="AQ150">
        <f t="shared" si="361"/>
        <v>0.65</v>
      </c>
      <c r="AR150">
        <v>0.69</v>
      </c>
      <c r="AS150">
        <f t="shared" si="390"/>
        <v>0.69</v>
      </c>
      <c r="AT150">
        <f t="shared" si="279"/>
        <v>0.69</v>
      </c>
      <c r="AU150">
        <f t="shared" si="379"/>
        <v>0.69</v>
      </c>
      <c r="AV150">
        <f t="shared" si="368"/>
        <v>0.69</v>
      </c>
      <c r="AW150">
        <f t="shared" si="372"/>
        <v>0.69</v>
      </c>
      <c r="AX150">
        <f t="shared" si="391"/>
        <v>0.69</v>
      </c>
      <c r="AY150">
        <f t="shared" si="369"/>
        <v>0.69</v>
      </c>
      <c r="AZ150">
        <f t="shared" si="392"/>
        <v>0.69</v>
      </c>
      <c r="BA150">
        <f t="shared" si="380"/>
        <v>0.69</v>
      </c>
      <c r="BB150">
        <f t="shared" si="377"/>
        <v>0.69</v>
      </c>
      <c r="BC150">
        <v>0.79</v>
      </c>
      <c r="BD150">
        <f t="shared" si="312"/>
        <v>0.79</v>
      </c>
      <c r="BE150">
        <f t="shared" si="286"/>
        <v>0.79</v>
      </c>
      <c r="BF150">
        <f t="shared" si="299"/>
        <v>0.79</v>
      </c>
      <c r="BG150">
        <f t="shared" si="340"/>
        <v>0.79</v>
      </c>
      <c r="BH150">
        <f t="shared" si="364"/>
        <v>0.79</v>
      </c>
      <c r="BI150">
        <f t="shared" si="315"/>
        <v>0.79</v>
      </c>
      <c r="BJ150">
        <f t="shared" si="342"/>
        <v>0.79</v>
      </c>
      <c r="BK150">
        <f t="shared" si="343"/>
        <v>0.79</v>
      </c>
      <c r="BL150">
        <f t="shared" si="344"/>
        <v>0.79</v>
      </c>
      <c r="BM150">
        <f t="shared" si="345"/>
        <v>0.79</v>
      </c>
      <c r="BN150">
        <f t="shared" si="353"/>
        <v>0.79</v>
      </c>
      <c r="BO150">
        <f t="shared" si="346"/>
        <v>0.79</v>
      </c>
      <c r="BP150">
        <f t="shared" si="347"/>
        <v>0.79</v>
      </c>
      <c r="BQ150">
        <f t="shared" si="348"/>
        <v>0.79</v>
      </c>
      <c r="BR150">
        <f t="shared" si="349"/>
        <v>0.79</v>
      </c>
      <c r="BS150">
        <v>0.79</v>
      </c>
      <c r="BT150" s="87">
        <v>0.79</v>
      </c>
      <c r="BU150" s="87">
        <f>IFERROR(VLOOKUP(A:A,[1]!Table1[#Data],2,0),BT150)</f>
        <v>0.79</v>
      </c>
      <c r="BV150" s="87">
        <f>IFERROR(VLOOKUP(B:B,[1]!Table1[#Data],2,0),BU150)</f>
        <v>0.79</v>
      </c>
      <c r="BW150" s="87">
        <f>IFERROR(VLOOKUP(C:C,[1]!Table1[#Data],2,0),BV150)</f>
        <v>0.79</v>
      </c>
      <c r="BX150" s="87">
        <f>IFERROR(VLOOKUP(D:D,[1]!Table1[#Data],2,0),BW150)</f>
        <v>0.79</v>
      </c>
      <c r="BY150" s="87">
        <f>IFERROR(VLOOKUP(E:E,[1]!Table1[#Data],2,0),BX150)</f>
        <v>0.79</v>
      </c>
      <c r="BZ150" s="87">
        <f>IFERROR(VLOOKUP(F:F,[1]!Table1[#Data],2,0),BY150)</f>
        <v>0.79</v>
      </c>
      <c r="CA150" s="87">
        <f>IFERROR(VLOOKUP(G:G,[1]!Table1[#Data],2,0),BZ150)</f>
        <v>0.79</v>
      </c>
    </row>
    <row r="151" spans="1:79" x14ac:dyDescent="0.3">
      <c r="A151" t="s">
        <v>159</v>
      </c>
      <c r="B151">
        <v>0.54</v>
      </c>
      <c r="C151">
        <v>0.54</v>
      </c>
      <c r="D151">
        <v>0.54</v>
      </c>
      <c r="E151">
        <v>0.54</v>
      </c>
      <c r="F151">
        <v>0.54</v>
      </c>
      <c r="G151">
        <v>0.54</v>
      </c>
      <c r="H151">
        <v>0.54</v>
      </c>
      <c r="I151">
        <v>0.54</v>
      </c>
      <c r="J151">
        <v>0.54</v>
      </c>
      <c r="K151">
        <v>0.54</v>
      </c>
      <c r="L151">
        <v>0.54</v>
      </c>
      <c r="M151">
        <v>0.54</v>
      </c>
      <c r="N151">
        <v>0.54</v>
      </c>
      <c r="O151">
        <v>0.54</v>
      </c>
      <c r="P151">
        <v>0.54</v>
      </c>
      <c r="Q151">
        <v>0.54</v>
      </c>
      <c r="R151">
        <v>0.47</v>
      </c>
      <c r="S151">
        <v>0.47</v>
      </c>
      <c r="T151">
        <v>0.47</v>
      </c>
      <c r="U151">
        <v>0.47</v>
      </c>
      <c r="V151">
        <v>0.47</v>
      </c>
      <c r="W151">
        <v>0.47</v>
      </c>
      <c r="X151">
        <v>0.47</v>
      </c>
      <c r="Y151">
        <v>0.62</v>
      </c>
      <c r="Z151">
        <v>0.62</v>
      </c>
      <c r="AA151">
        <v>0.62</v>
      </c>
      <c r="AB151">
        <v>0.62</v>
      </c>
      <c r="AC151">
        <v>0.7</v>
      </c>
      <c r="AD151">
        <v>0.72</v>
      </c>
      <c r="AE151">
        <v>0.76</v>
      </c>
      <c r="AF151">
        <v>0.76</v>
      </c>
      <c r="AG151">
        <v>0.76</v>
      </c>
      <c r="AH151">
        <f t="shared" si="239"/>
        <v>0.76</v>
      </c>
      <c r="AI151">
        <f t="shared" si="335"/>
        <v>0.76</v>
      </c>
      <c r="AJ151">
        <f t="shared" si="339"/>
        <v>0.76</v>
      </c>
      <c r="AK151">
        <f t="shared" si="388"/>
        <v>0.76</v>
      </c>
      <c r="AL151">
        <f t="shared" si="389"/>
        <v>0.76</v>
      </c>
      <c r="AM151">
        <f t="shared" si="371"/>
        <v>0.76</v>
      </c>
      <c r="AN151">
        <f t="shared" si="367"/>
        <v>0.76</v>
      </c>
      <c r="AO151">
        <f t="shared" si="360"/>
        <v>0.76</v>
      </c>
      <c r="AP151">
        <f t="shared" ref="AP151" si="394">AO151</f>
        <v>0.76</v>
      </c>
      <c r="AQ151">
        <f t="shared" si="361"/>
        <v>0.76</v>
      </c>
      <c r="AR151">
        <f t="shared" ref="AR151:AR167" si="395">AQ151</f>
        <v>0.76</v>
      </c>
      <c r="AS151">
        <f t="shared" si="390"/>
        <v>0.76</v>
      </c>
      <c r="AT151">
        <f t="shared" si="279"/>
        <v>0.76</v>
      </c>
      <c r="AU151">
        <f t="shared" si="379"/>
        <v>0.76</v>
      </c>
      <c r="AV151">
        <f t="shared" si="368"/>
        <v>0.76</v>
      </c>
      <c r="AW151">
        <f t="shared" si="372"/>
        <v>0.76</v>
      </c>
      <c r="AX151">
        <f t="shared" si="391"/>
        <v>0.76</v>
      </c>
      <c r="AY151">
        <f t="shared" si="369"/>
        <v>0.76</v>
      </c>
      <c r="AZ151">
        <f t="shared" si="392"/>
        <v>0.76</v>
      </c>
      <c r="BA151">
        <f t="shared" si="380"/>
        <v>0.76</v>
      </c>
      <c r="BB151">
        <f t="shared" si="377"/>
        <v>0.76</v>
      </c>
      <c r="BC151">
        <f t="shared" ref="BC151:BC154" si="396">BB151</f>
        <v>0.76</v>
      </c>
      <c r="BD151">
        <f t="shared" si="312"/>
        <v>0.76</v>
      </c>
      <c r="BE151">
        <f t="shared" si="286"/>
        <v>0.76</v>
      </c>
      <c r="BF151">
        <f t="shared" si="299"/>
        <v>0.76</v>
      </c>
      <c r="BG151">
        <f t="shared" si="340"/>
        <v>0.76</v>
      </c>
      <c r="BH151">
        <f t="shared" si="364"/>
        <v>0.76</v>
      </c>
      <c r="BI151">
        <f t="shared" si="315"/>
        <v>0.76</v>
      </c>
      <c r="BJ151">
        <f t="shared" si="342"/>
        <v>0.76</v>
      </c>
      <c r="BK151">
        <f t="shared" si="343"/>
        <v>0.76</v>
      </c>
      <c r="BL151">
        <f t="shared" si="344"/>
        <v>0.76</v>
      </c>
      <c r="BM151">
        <f t="shared" si="345"/>
        <v>0.76</v>
      </c>
      <c r="BN151">
        <f t="shared" si="353"/>
        <v>0.76</v>
      </c>
      <c r="BO151">
        <f t="shared" si="346"/>
        <v>0.76</v>
      </c>
      <c r="BP151">
        <f t="shared" si="347"/>
        <v>0.76</v>
      </c>
      <c r="BQ151">
        <f t="shared" si="348"/>
        <v>0.76</v>
      </c>
      <c r="BR151">
        <f t="shared" si="349"/>
        <v>0.76</v>
      </c>
      <c r="BS151">
        <f t="shared" ref="BS151:BS152" si="397">BR151</f>
        <v>0.76</v>
      </c>
      <c r="BT151" s="87">
        <v>0.76</v>
      </c>
      <c r="BU151" s="87">
        <f>IFERROR(VLOOKUP(A:A,[1]!Table1[#Data],2,0),BT151)</f>
        <v>0.76</v>
      </c>
      <c r="BV151" s="87">
        <f>IFERROR(VLOOKUP(B:B,[1]!Table1[#Data],2,0),BU151)</f>
        <v>0.76</v>
      </c>
      <c r="BW151" s="87">
        <f>IFERROR(VLOOKUP(C:C,[1]!Table1[#Data],2,0),BV151)</f>
        <v>0.76</v>
      </c>
      <c r="BX151" s="87">
        <f>IFERROR(VLOOKUP(D:D,[1]!Table1[#Data],2,0),BW151)</f>
        <v>0.76</v>
      </c>
      <c r="BY151" s="87">
        <f>IFERROR(VLOOKUP(E:E,[1]!Table1[#Data],2,0),BX151)</f>
        <v>0.76</v>
      </c>
      <c r="BZ151" s="87">
        <f>IFERROR(VLOOKUP(F:F,[1]!Table1[#Data],2,0),BY151)</f>
        <v>0.76</v>
      </c>
      <c r="CA151" s="87">
        <f>IFERROR(VLOOKUP(G:G,[1]!Table1[#Data],2,0),BZ151)</f>
        <v>0.76</v>
      </c>
    </row>
    <row r="152" spans="1:79" x14ac:dyDescent="0.3">
      <c r="A152" t="s">
        <v>160</v>
      </c>
      <c r="B152">
        <v>0.5</v>
      </c>
      <c r="C152">
        <v>0.5</v>
      </c>
      <c r="D152">
        <v>0.5</v>
      </c>
      <c r="E152">
        <v>0.5</v>
      </c>
      <c r="F152">
        <v>0.5</v>
      </c>
      <c r="G152">
        <v>0.5</v>
      </c>
      <c r="H152">
        <v>0.5</v>
      </c>
      <c r="I152">
        <v>0.5</v>
      </c>
      <c r="J152">
        <v>0.5</v>
      </c>
      <c r="K152">
        <v>0.5</v>
      </c>
      <c r="L152">
        <v>0.5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0.5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0.59</v>
      </c>
      <c r="AE152">
        <v>0.59</v>
      </c>
      <c r="AF152">
        <v>0.59</v>
      </c>
      <c r="AG152">
        <v>0.59</v>
      </c>
      <c r="AH152">
        <f t="shared" si="239"/>
        <v>0.59</v>
      </c>
      <c r="AI152">
        <f t="shared" si="335"/>
        <v>0.59</v>
      </c>
      <c r="AJ152">
        <f t="shared" si="339"/>
        <v>0.59</v>
      </c>
      <c r="AK152">
        <f t="shared" si="388"/>
        <v>0.59</v>
      </c>
      <c r="AL152">
        <f t="shared" si="389"/>
        <v>0.59</v>
      </c>
      <c r="AM152">
        <f t="shared" si="371"/>
        <v>0.59</v>
      </c>
      <c r="AN152">
        <f t="shared" si="367"/>
        <v>0.59</v>
      </c>
      <c r="AO152">
        <f t="shared" si="360"/>
        <v>0.59</v>
      </c>
      <c r="AP152">
        <v>0.68</v>
      </c>
      <c r="AQ152">
        <f t="shared" si="361"/>
        <v>0.68</v>
      </c>
      <c r="AR152">
        <f t="shared" si="395"/>
        <v>0.68</v>
      </c>
      <c r="AS152">
        <f t="shared" si="390"/>
        <v>0.68</v>
      </c>
      <c r="AT152">
        <f t="shared" si="279"/>
        <v>0.68</v>
      </c>
      <c r="AU152">
        <f t="shared" si="379"/>
        <v>0.68</v>
      </c>
      <c r="AV152">
        <f t="shared" si="368"/>
        <v>0.68</v>
      </c>
      <c r="AW152">
        <f t="shared" si="372"/>
        <v>0.68</v>
      </c>
      <c r="AX152">
        <f t="shared" si="391"/>
        <v>0.68</v>
      </c>
      <c r="AY152">
        <f t="shared" si="369"/>
        <v>0.68</v>
      </c>
      <c r="AZ152">
        <f t="shared" si="392"/>
        <v>0.68</v>
      </c>
      <c r="BA152">
        <f t="shared" si="380"/>
        <v>0.68</v>
      </c>
      <c r="BB152">
        <f t="shared" si="377"/>
        <v>0.68</v>
      </c>
      <c r="BC152">
        <f t="shared" si="396"/>
        <v>0.68</v>
      </c>
      <c r="BD152">
        <f t="shared" si="312"/>
        <v>0.68</v>
      </c>
      <c r="BE152">
        <f t="shared" si="286"/>
        <v>0.68</v>
      </c>
      <c r="BF152">
        <f t="shared" si="299"/>
        <v>0.68</v>
      </c>
      <c r="BG152">
        <f t="shared" si="340"/>
        <v>0.68</v>
      </c>
      <c r="BH152">
        <f t="shared" si="364"/>
        <v>0.68</v>
      </c>
      <c r="BI152">
        <f t="shared" si="315"/>
        <v>0.68</v>
      </c>
      <c r="BJ152">
        <f t="shared" si="342"/>
        <v>0.68</v>
      </c>
      <c r="BK152">
        <f t="shared" si="343"/>
        <v>0.68</v>
      </c>
      <c r="BL152">
        <f t="shared" si="344"/>
        <v>0.68</v>
      </c>
      <c r="BM152">
        <f t="shared" si="345"/>
        <v>0.68</v>
      </c>
      <c r="BN152">
        <f t="shared" si="353"/>
        <v>0.68</v>
      </c>
      <c r="BO152">
        <f t="shared" si="346"/>
        <v>0.68</v>
      </c>
      <c r="BP152">
        <f t="shared" si="347"/>
        <v>0.68</v>
      </c>
      <c r="BQ152">
        <f t="shared" si="348"/>
        <v>0.68</v>
      </c>
      <c r="BR152">
        <f t="shared" si="349"/>
        <v>0.68</v>
      </c>
      <c r="BS152">
        <f t="shared" si="397"/>
        <v>0.68</v>
      </c>
      <c r="BT152" s="87">
        <v>0.68</v>
      </c>
      <c r="BU152" s="87">
        <f>IFERROR(VLOOKUP(A:A,[1]!Table1[#Data],2,0),BT152)</f>
        <v>0.68</v>
      </c>
      <c r="BV152" s="87">
        <f>IFERROR(VLOOKUP(B:B,[1]!Table1[#Data],2,0),BU152)</f>
        <v>0.68</v>
      </c>
      <c r="BW152" s="87">
        <f>IFERROR(VLOOKUP(C:C,[1]!Table1[#Data],2,0),BV152)</f>
        <v>0.68</v>
      </c>
      <c r="BX152" s="87">
        <f>IFERROR(VLOOKUP(D:D,[1]!Table1[#Data],2,0),BW152)</f>
        <v>0.68</v>
      </c>
      <c r="BY152" s="87">
        <f>IFERROR(VLOOKUP(E:E,[1]!Table1[#Data],2,0),BX152)</f>
        <v>0.68</v>
      </c>
      <c r="BZ152" s="87">
        <f>IFERROR(VLOOKUP(F:F,[1]!Table1[#Data],2,0),BY152)</f>
        <v>0.68</v>
      </c>
      <c r="CA152" s="87">
        <f>IFERROR(VLOOKUP(G:G,[1]!Table1[#Data],2,0),BZ152)</f>
        <v>0.68</v>
      </c>
    </row>
    <row r="153" spans="1:79" x14ac:dyDescent="0.3">
      <c r="A153" t="s">
        <v>161</v>
      </c>
      <c r="B153">
        <v>0.59</v>
      </c>
      <c r="C153">
        <v>0.64</v>
      </c>
      <c r="D153">
        <v>0.64</v>
      </c>
      <c r="E153">
        <v>0.64</v>
      </c>
      <c r="F153">
        <v>0.64</v>
      </c>
      <c r="G153">
        <v>0.64</v>
      </c>
      <c r="H153">
        <v>0.64</v>
      </c>
      <c r="I153">
        <v>0.64</v>
      </c>
      <c r="J153">
        <v>0.64</v>
      </c>
      <c r="K153">
        <v>0.64</v>
      </c>
      <c r="L153">
        <v>0.64</v>
      </c>
      <c r="M153">
        <v>0.64</v>
      </c>
      <c r="N153">
        <v>0.64</v>
      </c>
      <c r="O153">
        <v>0.64</v>
      </c>
      <c r="P153">
        <v>0.64</v>
      </c>
      <c r="Q153">
        <v>0.69</v>
      </c>
      <c r="R153">
        <v>0.69</v>
      </c>
      <c r="S153">
        <v>0.69</v>
      </c>
      <c r="T153">
        <v>0.69</v>
      </c>
      <c r="U153">
        <v>0.69</v>
      </c>
      <c r="V153">
        <v>0.69</v>
      </c>
      <c r="W153">
        <v>0.69</v>
      </c>
      <c r="X153">
        <v>0.69</v>
      </c>
      <c r="Y153">
        <v>0.69</v>
      </c>
      <c r="Z153">
        <v>0.69</v>
      </c>
      <c r="AA153">
        <v>0.75</v>
      </c>
      <c r="AB153">
        <v>0.75</v>
      </c>
      <c r="AC153">
        <v>0.75</v>
      </c>
      <c r="AD153">
        <v>0.75</v>
      </c>
      <c r="AE153">
        <v>0.75</v>
      </c>
      <c r="AF153">
        <v>0.75</v>
      </c>
      <c r="AG153">
        <v>0.75</v>
      </c>
      <c r="AH153">
        <f t="shared" ref="AH153:AH154" si="398">AG153</f>
        <v>0.75</v>
      </c>
      <c r="AI153">
        <f t="shared" si="335"/>
        <v>0.75</v>
      </c>
      <c r="AJ153">
        <f t="shared" si="339"/>
        <v>0.75</v>
      </c>
      <c r="AK153">
        <f t="shared" si="388"/>
        <v>0.75</v>
      </c>
      <c r="AL153">
        <f t="shared" si="389"/>
        <v>0.75</v>
      </c>
      <c r="AM153">
        <f t="shared" si="371"/>
        <v>0.75</v>
      </c>
      <c r="AN153">
        <f t="shared" si="367"/>
        <v>0.75</v>
      </c>
      <c r="AO153">
        <v>0.79</v>
      </c>
      <c r="AP153">
        <f t="shared" ref="AP153:AP171" si="399">AO153</f>
        <v>0.79</v>
      </c>
      <c r="AQ153">
        <f t="shared" si="361"/>
        <v>0.79</v>
      </c>
      <c r="AR153">
        <f t="shared" si="395"/>
        <v>0.79</v>
      </c>
      <c r="AS153">
        <f t="shared" si="390"/>
        <v>0.79</v>
      </c>
      <c r="AT153">
        <f t="shared" si="279"/>
        <v>0.79</v>
      </c>
      <c r="AU153">
        <f t="shared" si="379"/>
        <v>0.79</v>
      </c>
      <c r="AV153">
        <f t="shared" si="368"/>
        <v>0.79</v>
      </c>
      <c r="AW153">
        <f t="shared" si="372"/>
        <v>0.79</v>
      </c>
      <c r="AX153">
        <f t="shared" si="391"/>
        <v>0.79</v>
      </c>
      <c r="AY153">
        <f t="shared" si="369"/>
        <v>0.79</v>
      </c>
      <c r="AZ153">
        <f t="shared" si="392"/>
        <v>0.79</v>
      </c>
      <c r="BA153">
        <v>0.85</v>
      </c>
      <c r="BB153">
        <f t="shared" si="377"/>
        <v>0.85</v>
      </c>
      <c r="BC153">
        <f t="shared" si="396"/>
        <v>0.85</v>
      </c>
      <c r="BD153">
        <f t="shared" si="312"/>
        <v>0.85</v>
      </c>
      <c r="BE153">
        <f t="shared" si="286"/>
        <v>0.85</v>
      </c>
      <c r="BF153">
        <f t="shared" si="299"/>
        <v>0.85</v>
      </c>
      <c r="BG153">
        <f t="shared" si="340"/>
        <v>0.85</v>
      </c>
      <c r="BH153">
        <f t="shared" si="364"/>
        <v>0.85</v>
      </c>
      <c r="BI153">
        <v>0.89</v>
      </c>
      <c r="BJ153">
        <f t="shared" si="342"/>
        <v>0.89</v>
      </c>
      <c r="BK153">
        <f t="shared" si="343"/>
        <v>0.89</v>
      </c>
      <c r="BL153">
        <f t="shared" si="344"/>
        <v>0.89</v>
      </c>
      <c r="BM153">
        <f t="shared" si="345"/>
        <v>0.89</v>
      </c>
      <c r="BN153">
        <f t="shared" si="353"/>
        <v>0.89</v>
      </c>
      <c r="BO153">
        <f t="shared" si="346"/>
        <v>0.89</v>
      </c>
      <c r="BP153">
        <f t="shared" si="347"/>
        <v>0.89</v>
      </c>
      <c r="BQ153">
        <f t="shared" si="348"/>
        <v>0.89</v>
      </c>
      <c r="BR153">
        <f t="shared" si="349"/>
        <v>0.89</v>
      </c>
      <c r="BS153">
        <v>0.89</v>
      </c>
      <c r="BT153" s="87">
        <v>0.89</v>
      </c>
      <c r="BU153" s="87">
        <f>IFERROR(VLOOKUP(A:A,[1]!Table1[#Data],2,0),BT153)</f>
        <v>0.89</v>
      </c>
      <c r="BV153" s="87">
        <f>IFERROR(VLOOKUP(B:B,[1]!Table1[#Data],2,0),BU153)</f>
        <v>0.89</v>
      </c>
      <c r="BW153" s="87">
        <f>IFERROR(VLOOKUP(C:C,[1]!Table1[#Data],2,0),BV153)</f>
        <v>0.89</v>
      </c>
      <c r="BX153" s="87">
        <f>IFERROR(VLOOKUP(D:D,[1]!Table1[#Data],2,0),BW153)</f>
        <v>0.89</v>
      </c>
      <c r="BY153" s="87">
        <f>IFERROR(VLOOKUP(E:E,[1]!Table1[#Data],2,0),BX153)</f>
        <v>0.89</v>
      </c>
      <c r="BZ153" s="87">
        <f>IFERROR(VLOOKUP(F:F,[1]!Table1[#Data],2,0),BY153)</f>
        <v>0.89</v>
      </c>
      <c r="CA153" s="87">
        <f>IFERROR(VLOOKUP(G:G,[1]!Table1[#Data],2,0),BZ153)</f>
        <v>0.89</v>
      </c>
    </row>
    <row r="154" spans="1:79" x14ac:dyDescent="0.3">
      <c r="A154" t="s">
        <v>162</v>
      </c>
      <c r="B154">
        <v>0.55000000000000004</v>
      </c>
      <c r="C154">
        <v>0.55000000000000004</v>
      </c>
      <c r="D154">
        <v>0.55000000000000004</v>
      </c>
      <c r="E154">
        <v>0.55000000000000004</v>
      </c>
      <c r="F154">
        <v>0.55000000000000004</v>
      </c>
      <c r="G154">
        <v>0.55000000000000004</v>
      </c>
      <c r="H154">
        <v>0.55000000000000004</v>
      </c>
      <c r="I154">
        <v>0.55000000000000004</v>
      </c>
      <c r="J154">
        <v>0.55000000000000004</v>
      </c>
      <c r="K154">
        <v>0.55000000000000004</v>
      </c>
      <c r="L154">
        <v>0.55000000000000004</v>
      </c>
      <c r="M154">
        <v>0.55000000000000004</v>
      </c>
      <c r="N154">
        <v>0.6</v>
      </c>
      <c r="O154">
        <v>0.6</v>
      </c>
      <c r="P154">
        <v>0.6</v>
      </c>
      <c r="Q154">
        <v>0.6</v>
      </c>
      <c r="R154">
        <v>0.6</v>
      </c>
      <c r="S154">
        <v>0.6</v>
      </c>
      <c r="T154">
        <v>0.6</v>
      </c>
      <c r="U154">
        <v>0.6</v>
      </c>
      <c r="V154">
        <v>0.6</v>
      </c>
      <c r="W154">
        <v>0.6</v>
      </c>
      <c r="X154">
        <v>0.6</v>
      </c>
      <c r="Y154">
        <v>0.6</v>
      </c>
      <c r="Z154">
        <v>0.65</v>
      </c>
      <c r="AA154">
        <v>0.65</v>
      </c>
      <c r="AB154">
        <v>0.65</v>
      </c>
      <c r="AC154">
        <v>0.65</v>
      </c>
      <c r="AD154">
        <v>0.65</v>
      </c>
      <c r="AE154">
        <v>0.65</v>
      </c>
      <c r="AF154">
        <v>0.65</v>
      </c>
      <c r="AG154">
        <v>0.65</v>
      </c>
      <c r="AH154">
        <f t="shared" si="398"/>
        <v>0.65</v>
      </c>
      <c r="AI154">
        <f t="shared" si="335"/>
        <v>0.65</v>
      </c>
      <c r="AJ154">
        <f t="shared" si="339"/>
        <v>0.65</v>
      </c>
      <c r="AK154">
        <f t="shared" si="388"/>
        <v>0.65</v>
      </c>
      <c r="AL154">
        <f t="shared" si="389"/>
        <v>0.65</v>
      </c>
      <c r="AM154">
        <v>0.69</v>
      </c>
      <c r="AN154">
        <f t="shared" si="367"/>
        <v>0.69</v>
      </c>
      <c r="AO154">
        <f t="shared" ref="AO154:AO167" si="400">AN154</f>
        <v>0.69</v>
      </c>
      <c r="AP154">
        <f t="shared" si="399"/>
        <v>0.69</v>
      </c>
      <c r="AQ154">
        <f t="shared" si="361"/>
        <v>0.69</v>
      </c>
      <c r="AR154">
        <f t="shared" si="395"/>
        <v>0.69</v>
      </c>
      <c r="AS154">
        <f t="shared" si="390"/>
        <v>0.69</v>
      </c>
      <c r="AT154">
        <f t="shared" si="279"/>
        <v>0.69</v>
      </c>
      <c r="AU154">
        <f t="shared" si="379"/>
        <v>0.69</v>
      </c>
      <c r="AV154">
        <f t="shared" si="368"/>
        <v>0.69</v>
      </c>
      <c r="AW154">
        <f t="shared" si="372"/>
        <v>0.69</v>
      </c>
      <c r="AX154">
        <f t="shared" si="391"/>
        <v>0.69</v>
      </c>
      <c r="AY154">
        <f t="shared" si="369"/>
        <v>0.69</v>
      </c>
      <c r="AZ154">
        <f t="shared" si="392"/>
        <v>0.69</v>
      </c>
      <c r="BA154">
        <v>0.77</v>
      </c>
      <c r="BB154">
        <f t="shared" si="377"/>
        <v>0.77</v>
      </c>
      <c r="BC154">
        <f t="shared" si="396"/>
        <v>0.77</v>
      </c>
      <c r="BD154">
        <f t="shared" si="312"/>
        <v>0.77</v>
      </c>
      <c r="BE154">
        <f t="shared" si="286"/>
        <v>0.77</v>
      </c>
      <c r="BF154">
        <f t="shared" si="299"/>
        <v>0.77</v>
      </c>
      <c r="BG154">
        <f t="shared" si="340"/>
        <v>0.77</v>
      </c>
      <c r="BH154">
        <f t="shared" si="364"/>
        <v>0.77</v>
      </c>
      <c r="BI154">
        <f t="shared" ref="BI154:BI163" si="401">BH154</f>
        <v>0.77</v>
      </c>
      <c r="BJ154">
        <f t="shared" si="342"/>
        <v>0.77</v>
      </c>
      <c r="BK154">
        <f t="shared" si="343"/>
        <v>0.77</v>
      </c>
      <c r="BL154">
        <f t="shared" si="344"/>
        <v>0.77</v>
      </c>
      <c r="BM154">
        <f t="shared" si="345"/>
        <v>0.77</v>
      </c>
      <c r="BN154">
        <f t="shared" si="353"/>
        <v>0.77</v>
      </c>
      <c r="BO154">
        <f t="shared" si="346"/>
        <v>0.77</v>
      </c>
      <c r="BP154">
        <f t="shared" si="347"/>
        <v>0.77</v>
      </c>
      <c r="BQ154">
        <f t="shared" si="348"/>
        <v>0.77</v>
      </c>
      <c r="BR154">
        <f t="shared" si="349"/>
        <v>0.77</v>
      </c>
      <c r="BS154">
        <v>0.77</v>
      </c>
      <c r="BT154" s="87">
        <v>0.77</v>
      </c>
      <c r="BU154" s="87">
        <f>IFERROR(VLOOKUP(A:A,[1]!Table1[#Data],2,0),BT154)</f>
        <v>0.77</v>
      </c>
      <c r="BV154" s="87">
        <f>IFERROR(VLOOKUP(B:B,[1]!Table1[#Data],2,0),BU154)</f>
        <v>0.77</v>
      </c>
      <c r="BW154" s="87">
        <f>IFERROR(VLOOKUP(C:C,[1]!Table1[#Data],2,0),BV154)</f>
        <v>0.77</v>
      </c>
      <c r="BX154" s="87">
        <f>IFERROR(VLOOKUP(D:D,[1]!Table1[#Data],2,0),BW154)</f>
        <v>0.77</v>
      </c>
      <c r="BY154" s="87">
        <f>IFERROR(VLOOKUP(E:E,[1]!Table1[#Data],2,0),BX154)</f>
        <v>0.77</v>
      </c>
      <c r="BZ154" s="87">
        <f>IFERROR(VLOOKUP(F:F,[1]!Table1[#Data],2,0),BY154)</f>
        <v>0.77</v>
      </c>
      <c r="CA154" s="87">
        <f>IFERROR(VLOOKUP(G:G,[1]!Table1[#Data],2,0),BZ154)</f>
        <v>0.77</v>
      </c>
    </row>
    <row r="155" spans="1:79" x14ac:dyDescent="0.3">
      <c r="A155" t="s">
        <v>163</v>
      </c>
      <c r="B155">
        <v>0.54</v>
      </c>
      <c r="C155">
        <v>0.54</v>
      </c>
      <c r="D155">
        <v>0.54</v>
      </c>
      <c r="E155">
        <v>0.54</v>
      </c>
      <c r="F155">
        <v>0.54</v>
      </c>
      <c r="G155">
        <v>0.54</v>
      </c>
      <c r="H155">
        <v>0.54</v>
      </c>
      <c r="I155">
        <v>0.54</v>
      </c>
      <c r="J155">
        <v>0.54</v>
      </c>
      <c r="K155">
        <v>0.54</v>
      </c>
      <c r="L155">
        <v>0.54</v>
      </c>
      <c r="M155">
        <v>0.54</v>
      </c>
      <c r="N155">
        <v>0.54</v>
      </c>
      <c r="O155">
        <v>0.54</v>
      </c>
      <c r="P155">
        <v>0.54</v>
      </c>
      <c r="Q155">
        <v>0.54</v>
      </c>
      <c r="R155">
        <v>0.54</v>
      </c>
      <c r="S155">
        <v>0.54</v>
      </c>
      <c r="T155">
        <v>0.54</v>
      </c>
      <c r="U155">
        <v>0.54</v>
      </c>
      <c r="V155">
        <v>0.54</v>
      </c>
      <c r="W155">
        <v>0.54</v>
      </c>
      <c r="X155">
        <v>0.54</v>
      </c>
      <c r="Y155">
        <v>0.62</v>
      </c>
      <c r="Z155">
        <v>0.62</v>
      </c>
      <c r="AA155">
        <v>0.62</v>
      </c>
      <c r="AB155">
        <v>0.62</v>
      </c>
      <c r="AC155">
        <v>0.62</v>
      </c>
      <c r="AD155">
        <v>0.62</v>
      </c>
      <c r="AE155">
        <v>0.62</v>
      </c>
      <c r="AF155">
        <v>0.62</v>
      </c>
      <c r="AG155">
        <v>0.62</v>
      </c>
      <c r="AH155">
        <v>0.7</v>
      </c>
      <c r="AI155">
        <f t="shared" si="335"/>
        <v>0.7</v>
      </c>
      <c r="AJ155">
        <f t="shared" si="339"/>
        <v>0.7</v>
      </c>
      <c r="AK155">
        <f t="shared" si="388"/>
        <v>0.7</v>
      </c>
      <c r="AL155">
        <f t="shared" si="389"/>
        <v>0.7</v>
      </c>
      <c r="AM155">
        <f t="shared" ref="AM155:AM157" si="402">AL155</f>
        <v>0.7</v>
      </c>
      <c r="AN155">
        <f t="shared" si="367"/>
        <v>0.7</v>
      </c>
      <c r="AO155">
        <f t="shared" si="400"/>
        <v>0.7</v>
      </c>
      <c r="AP155">
        <f t="shared" si="399"/>
        <v>0.7</v>
      </c>
      <c r="AQ155">
        <f t="shared" si="361"/>
        <v>0.7</v>
      </c>
      <c r="AR155">
        <f t="shared" si="395"/>
        <v>0.7</v>
      </c>
      <c r="AS155">
        <f t="shared" si="390"/>
        <v>0.7</v>
      </c>
      <c r="AT155">
        <f t="shared" si="279"/>
        <v>0.7</v>
      </c>
      <c r="AU155">
        <f t="shared" si="379"/>
        <v>0.7</v>
      </c>
      <c r="AV155">
        <f t="shared" si="368"/>
        <v>0.7</v>
      </c>
      <c r="AW155">
        <f t="shared" si="372"/>
        <v>0.7</v>
      </c>
      <c r="AX155">
        <v>0.75</v>
      </c>
      <c r="AY155">
        <f t="shared" si="369"/>
        <v>0.75</v>
      </c>
      <c r="AZ155">
        <f t="shared" si="392"/>
        <v>0.75</v>
      </c>
      <c r="BA155">
        <f t="shared" ref="BA155" si="403">AZ155</f>
        <v>0.75</v>
      </c>
      <c r="BB155">
        <f t="shared" si="377"/>
        <v>0.75</v>
      </c>
      <c r="BC155">
        <v>0.83</v>
      </c>
      <c r="BD155">
        <f t="shared" si="312"/>
        <v>0.83</v>
      </c>
      <c r="BE155">
        <v>0.9</v>
      </c>
      <c r="BF155">
        <f t="shared" si="299"/>
        <v>0.9</v>
      </c>
      <c r="BG155">
        <f t="shared" si="340"/>
        <v>0.9</v>
      </c>
      <c r="BH155">
        <v>0.93</v>
      </c>
      <c r="BI155">
        <f t="shared" si="401"/>
        <v>0.93</v>
      </c>
      <c r="BJ155">
        <f t="shared" si="342"/>
        <v>0.93</v>
      </c>
      <c r="BK155">
        <f t="shared" si="343"/>
        <v>0.93</v>
      </c>
      <c r="BL155">
        <f t="shared" si="344"/>
        <v>0.93</v>
      </c>
      <c r="BM155">
        <f t="shared" si="345"/>
        <v>0.93</v>
      </c>
      <c r="BN155">
        <f t="shared" si="353"/>
        <v>0.93</v>
      </c>
      <c r="BO155">
        <f t="shared" si="346"/>
        <v>0.93</v>
      </c>
      <c r="BP155">
        <f t="shared" si="347"/>
        <v>0.93</v>
      </c>
      <c r="BQ155">
        <f t="shared" si="348"/>
        <v>0.93</v>
      </c>
      <c r="BR155">
        <f t="shared" si="349"/>
        <v>0.93</v>
      </c>
      <c r="BS155">
        <v>0.96</v>
      </c>
      <c r="BT155" s="87">
        <v>0.96</v>
      </c>
      <c r="BU155" s="87">
        <f>IFERROR(VLOOKUP(A:A,[1]!Table1[#Data],2,0),BT155)</f>
        <v>0.96</v>
      </c>
      <c r="BV155" s="87">
        <f>IFERROR(VLOOKUP(B:B,[1]!Table1[#Data],2,0),BU155)</f>
        <v>0.96</v>
      </c>
      <c r="BW155" s="87">
        <f>IFERROR(VLOOKUP(C:C,[1]!Table1[#Data],2,0),BV155)</f>
        <v>0.96</v>
      </c>
      <c r="BX155" s="87">
        <f>IFERROR(VLOOKUP(D:D,[1]!Table1[#Data],2,0),BW155)</f>
        <v>0.96</v>
      </c>
      <c r="BY155" s="87">
        <f>IFERROR(VLOOKUP(E:E,[1]!Table1[#Data],2,0),BX155)</f>
        <v>0.96</v>
      </c>
      <c r="BZ155" s="87">
        <f>IFERROR(VLOOKUP(F:F,[1]!Table1[#Data],2,0),BY155)</f>
        <v>0.96</v>
      </c>
      <c r="CA155" s="87">
        <f>IFERROR(VLOOKUP(G:G,[1]!Table1[#Data],2,0),BZ155)</f>
        <v>0.96</v>
      </c>
    </row>
    <row r="156" spans="1:79" x14ac:dyDescent="0.3">
      <c r="A156" t="s">
        <v>164</v>
      </c>
      <c r="B156">
        <v>0.56999999999999995</v>
      </c>
      <c r="C156">
        <v>0.56999999999999995</v>
      </c>
      <c r="D156">
        <v>0.56999999999999995</v>
      </c>
      <c r="E156">
        <v>0.56999999999999995</v>
      </c>
      <c r="F156">
        <v>0.56999999999999995</v>
      </c>
      <c r="G156">
        <v>0.56999999999999995</v>
      </c>
      <c r="H156">
        <v>0.56999999999999995</v>
      </c>
      <c r="I156">
        <v>0.56999999999999995</v>
      </c>
      <c r="J156">
        <v>0.56999999999999995</v>
      </c>
      <c r="K156">
        <v>0.56999999999999995</v>
      </c>
      <c r="L156">
        <v>0.56999999999999995</v>
      </c>
      <c r="M156">
        <v>0.56999999999999995</v>
      </c>
      <c r="N156">
        <v>0.61</v>
      </c>
      <c r="O156">
        <v>0.61</v>
      </c>
      <c r="P156">
        <v>0.61</v>
      </c>
      <c r="Q156">
        <v>0.61</v>
      </c>
      <c r="R156">
        <v>0.61</v>
      </c>
      <c r="S156">
        <v>0.61</v>
      </c>
      <c r="T156">
        <v>0.61</v>
      </c>
      <c r="U156">
        <v>0.61</v>
      </c>
      <c r="V156">
        <v>0.61</v>
      </c>
      <c r="W156">
        <v>0.61</v>
      </c>
      <c r="X156">
        <v>0.61</v>
      </c>
      <c r="Y156">
        <v>0.65</v>
      </c>
      <c r="Z156">
        <v>0.65</v>
      </c>
      <c r="AA156">
        <v>0.65</v>
      </c>
      <c r="AB156">
        <v>0.65</v>
      </c>
      <c r="AC156">
        <v>0.71</v>
      </c>
      <c r="AD156">
        <v>0.71</v>
      </c>
      <c r="AE156">
        <v>0.71</v>
      </c>
      <c r="AF156">
        <v>0.71</v>
      </c>
      <c r="AG156">
        <v>0.71</v>
      </c>
      <c r="AH156">
        <f t="shared" ref="AH156:AH161" si="404">AG156</f>
        <v>0.71</v>
      </c>
      <c r="AI156">
        <f t="shared" si="335"/>
        <v>0.71</v>
      </c>
      <c r="AJ156">
        <f t="shared" si="339"/>
        <v>0.71</v>
      </c>
      <c r="AK156">
        <f t="shared" si="388"/>
        <v>0.71</v>
      </c>
      <c r="AL156">
        <f t="shared" si="389"/>
        <v>0.71</v>
      </c>
      <c r="AM156">
        <f t="shared" si="402"/>
        <v>0.71</v>
      </c>
      <c r="AN156">
        <f t="shared" si="367"/>
        <v>0.71</v>
      </c>
      <c r="AO156">
        <f t="shared" si="400"/>
        <v>0.71</v>
      </c>
      <c r="AP156">
        <f t="shared" si="399"/>
        <v>0.71</v>
      </c>
      <c r="AQ156">
        <v>0.79</v>
      </c>
      <c r="AR156">
        <f t="shared" si="395"/>
        <v>0.79</v>
      </c>
      <c r="AS156">
        <f t="shared" si="390"/>
        <v>0.79</v>
      </c>
      <c r="AT156">
        <v>0.71</v>
      </c>
      <c r="AU156">
        <v>0.72</v>
      </c>
      <c r="AV156">
        <f t="shared" si="368"/>
        <v>0.72</v>
      </c>
      <c r="AW156">
        <f t="shared" si="372"/>
        <v>0.72</v>
      </c>
      <c r="AX156">
        <v>0.74</v>
      </c>
      <c r="AY156">
        <v>0.76</v>
      </c>
      <c r="AZ156">
        <f t="shared" si="392"/>
        <v>0.76</v>
      </c>
      <c r="BA156">
        <v>0.77</v>
      </c>
      <c r="BB156">
        <v>0.79</v>
      </c>
      <c r="BC156">
        <f t="shared" ref="BC156:BC175" si="405">BB156</f>
        <v>0.79</v>
      </c>
      <c r="BD156">
        <f t="shared" si="312"/>
        <v>0.79</v>
      </c>
      <c r="BE156">
        <f t="shared" ref="BE156:BE220" si="406">BD156</f>
        <v>0.79</v>
      </c>
      <c r="BF156">
        <f t="shared" si="299"/>
        <v>0.79</v>
      </c>
      <c r="BG156">
        <f t="shared" si="340"/>
        <v>0.79</v>
      </c>
      <c r="BH156">
        <v>0.78</v>
      </c>
      <c r="BI156">
        <f t="shared" si="401"/>
        <v>0.78</v>
      </c>
      <c r="BJ156">
        <v>0.79</v>
      </c>
      <c r="BK156">
        <f t="shared" si="343"/>
        <v>0.79</v>
      </c>
      <c r="BL156">
        <f t="shared" si="344"/>
        <v>0.79</v>
      </c>
      <c r="BM156">
        <f t="shared" si="345"/>
        <v>0.79</v>
      </c>
      <c r="BN156">
        <f t="shared" si="353"/>
        <v>0.79</v>
      </c>
      <c r="BO156">
        <v>0.79</v>
      </c>
      <c r="BP156">
        <v>0.8</v>
      </c>
      <c r="BQ156">
        <f t="shared" si="348"/>
        <v>0.8</v>
      </c>
      <c r="BR156">
        <f t="shared" si="349"/>
        <v>0.8</v>
      </c>
      <c r="BS156">
        <v>0.81</v>
      </c>
      <c r="BT156" s="87">
        <v>0.81</v>
      </c>
      <c r="BU156" s="87">
        <f>IFERROR(VLOOKUP(A:A,[1]!Table1[#Data],2,0),BT156)</f>
        <v>0.81</v>
      </c>
      <c r="BV156" s="87">
        <f>IFERROR(VLOOKUP(B:B,[1]!Table1[#Data],2,0),BU156)</f>
        <v>0.81</v>
      </c>
      <c r="BW156" s="87">
        <f>IFERROR(VLOOKUP(C:C,[1]!Table1[#Data],2,0),BV156)</f>
        <v>0.81</v>
      </c>
      <c r="BX156" s="87">
        <f>IFERROR(VLOOKUP(D:D,[1]!Table1[#Data],2,0),BW156)</f>
        <v>0.81</v>
      </c>
      <c r="BY156" s="87">
        <f>IFERROR(VLOOKUP(E:E,[1]!Table1[#Data],2,0),BX156)</f>
        <v>0.81</v>
      </c>
      <c r="BZ156" s="87">
        <f>IFERROR(VLOOKUP(F:F,[1]!Table1[#Data],2,0),BY156)</f>
        <v>0.81</v>
      </c>
      <c r="CA156" s="87">
        <f>IFERROR(VLOOKUP(G:G,[1]!Table1[#Data],2,0),BZ156)</f>
        <v>0.81</v>
      </c>
    </row>
    <row r="157" spans="1:79" x14ac:dyDescent="0.3">
      <c r="A157" t="s">
        <v>165</v>
      </c>
      <c r="B157">
        <v>0.52</v>
      </c>
      <c r="C157">
        <v>0.52</v>
      </c>
      <c r="D157">
        <v>0.52</v>
      </c>
      <c r="E157">
        <v>0.52</v>
      </c>
      <c r="F157">
        <v>0.52</v>
      </c>
      <c r="G157">
        <v>0.52</v>
      </c>
      <c r="H157">
        <v>0.56000000000000005</v>
      </c>
      <c r="I157">
        <v>0.56000000000000005</v>
      </c>
      <c r="J157">
        <v>0.56000000000000005</v>
      </c>
      <c r="K157">
        <v>0.56000000000000005</v>
      </c>
      <c r="L157">
        <v>0.56000000000000005</v>
      </c>
      <c r="M157">
        <v>0.56000000000000005</v>
      </c>
      <c r="N157">
        <v>0.56000000000000005</v>
      </c>
      <c r="O157">
        <v>0.56000000000000005</v>
      </c>
      <c r="P157">
        <v>0.56000000000000005</v>
      </c>
      <c r="Q157">
        <v>0.56000000000000005</v>
      </c>
      <c r="R157">
        <v>0.56000000000000005</v>
      </c>
      <c r="S157">
        <v>0.59</v>
      </c>
      <c r="T157">
        <v>0.59</v>
      </c>
      <c r="U157">
        <v>0.59</v>
      </c>
      <c r="V157">
        <v>0.59</v>
      </c>
      <c r="W157">
        <v>0.59</v>
      </c>
      <c r="X157">
        <v>0.62</v>
      </c>
      <c r="Y157">
        <v>0.62</v>
      </c>
      <c r="Z157">
        <v>0.62</v>
      </c>
      <c r="AA157">
        <f t="shared" ref="AA157" si="407">Z157</f>
        <v>0.62</v>
      </c>
      <c r="AB157">
        <f t="shared" ref="AB157" si="408">AA157</f>
        <v>0.62</v>
      </c>
      <c r="AC157">
        <f t="shared" ref="AC157" si="409">AB157</f>
        <v>0.62</v>
      </c>
      <c r="AD157">
        <f t="shared" ref="AD157" si="410">AC157</f>
        <v>0.62</v>
      </c>
      <c r="AE157">
        <f t="shared" ref="AE157" si="411">AD157</f>
        <v>0.62</v>
      </c>
      <c r="AF157">
        <f t="shared" ref="AF157" si="412">AE157</f>
        <v>0.62</v>
      </c>
      <c r="AG157">
        <f t="shared" ref="AG157" si="413">AF157</f>
        <v>0.62</v>
      </c>
      <c r="AH157">
        <f t="shared" si="404"/>
        <v>0.62</v>
      </c>
      <c r="AI157">
        <f t="shared" si="335"/>
        <v>0.62</v>
      </c>
      <c r="AJ157">
        <f t="shared" si="339"/>
        <v>0.62</v>
      </c>
      <c r="AK157">
        <f t="shared" si="388"/>
        <v>0.62</v>
      </c>
      <c r="AL157">
        <f t="shared" si="389"/>
        <v>0.62</v>
      </c>
      <c r="AM157">
        <f t="shared" si="402"/>
        <v>0.62</v>
      </c>
      <c r="AN157">
        <f t="shared" si="367"/>
        <v>0.62</v>
      </c>
      <c r="AO157">
        <f t="shared" si="400"/>
        <v>0.62</v>
      </c>
      <c r="AP157">
        <f t="shared" si="399"/>
        <v>0.62</v>
      </c>
      <c r="AQ157">
        <f t="shared" ref="AQ157:AQ172" si="414">AP157</f>
        <v>0.62</v>
      </c>
      <c r="AR157">
        <f t="shared" si="395"/>
        <v>0.62</v>
      </c>
      <c r="AS157">
        <f t="shared" si="390"/>
        <v>0.62</v>
      </c>
      <c r="AT157">
        <f t="shared" ref="AT157:AT167" si="415">AS157</f>
        <v>0.62</v>
      </c>
      <c r="AU157">
        <f t="shared" ref="AU157:AU167" si="416">AT157</f>
        <v>0.62</v>
      </c>
      <c r="AV157">
        <f t="shared" si="368"/>
        <v>0.62</v>
      </c>
      <c r="AW157">
        <f t="shared" si="372"/>
        <v>0.62</v>
      </c>
      <c r="AX157">
        <f t="shared" ref="AX157:AX164" si="417">AW157</f>
        <v>0.62</v>
      </c>
      <c r="AY157">
        <f t="shared" ref="AY157:AY160" si="418">AX157</f>
        <v>0.62</v>
      </c>
      <c r="AZ157">
        <f t="shared" si="392"/>
        <v>0.62</v>
      </c>
      <c r="BA157">
        <f t="shared" ref="BA157:BA162" si="419">AZ157</f>
        <v>0.62</v>
      </c>
      <c r="BB157">
        <f t="shared" ref="BB157:BB158" si="420">BA157</f>
        <v>0.62</v>
      </c>
      <c r="BC157">
        <f t="shared" si="405"/>
        <v>0.62</v>
      </c>
      <c r="BD157">
        <f t="shared" si="312"/>
        <v>0.62</v>
      </c>
      <c r="BE157">
        <f t="shared" si="406"/>
        <v>0.62</v>
      </c>
      <c r="BF157">
        <f t="shared" si="299"/>
        <v>0.62</v>
      </c>
      <c r="BG157">
        <f t="shared" si="340"/>
        <v>0.62</v>
      </c>
      <c r="BH157">
        <f t="shared" ref="BH157:BH208" si="421">BG157</f>
        <v>0.62</v>
      </c>
      <c r="BI157">
        <f t="shared" si="401"/>
        <v>0.62</v>
      </c>
      <c r="BJ157">
        <f t="shared" si="342"/>
        <v>0.62</v>
      </c>
      <c r="BK157">
        <f t="shared" si="343"/>
        <v>0.62</v>
      </c>
      <c r="BL157">
        <f t="shared" si="344"/>
        <v>0.62</v>
      </c>
      <c r="BM157">
        <f t="shared" si="345"/>
        <v>0.62</v>
      </c>
      <c r="BN157">
        <f t="shared" si="353"/>
        <v>0.62</v>
      </c>
      <c r="BO157">
        <f t="shared" si="346"/>
        <v>0.62</v>
      </c>
      <c r="BP157">
        <f t="shared" si="347"/>
        <v>0.62</v>
      </c>
      <c r="BQ157">
        <f t="shared" si="348"/>
        <v>0.62</v>
      </c>
      <c r="BR157">
        <f t="shared" si="349"/>
        <v>0.62</v>
      </c>
      <c r="BS157">
        <f>BR157</f>
        <v>0.62</v>
      </c>
      <c r="BT157" s="87">
        <v>0.62</v>
      </c>
      <c r="BU157" s="87">
        <f>IFERROR(VLOOKUP(A:A,[1]!Table1[#Data],2,0),BT157)</f>
        <v>0.62</v>
      </c>
      <c r="BV157" s="87">
        <f>IFERROR(VLOOKUP(B:B,[1]!Table1[#Data],2,0),BU157)</f>
        <v>0.62</v>
      </c>
      <c r="BW157" s="87">
        <f>IFERROR(VLOOKUP(C:C,[1]!Table1[#Data],2,0),BV157)</f>
        <v>0.62</v>
      </c>
      <c r="BX157" s="87">
        <f>IFERROR(VLOOKUP(D:D,[1]!Table1[#Data],2,0),BW157)</f>
        <v>0.62</v>
      </c>
      <c r="BY157" s="87">
        <f>IFERROR(VLOOKUP(E:E,[1]!Table1[#Data],2,0),BX157)</f>
        <v>0.62</v>
      </c>
      <c r="BZ157" s="87">
        <f>IFERROR(VLOOKUP(F:F,[1]!Table1[#Data],2,0),BY157)</f>
        <v>0.62</v>
      </c>
      <c r="CA157" s="87">
        <f>IFERROR(VLOOKUP(G:G,[1]!Table1[#Data],2,0),BZ157)</f>
        <v>0.62</v>
      </c>
    </row>
    <row r="158" spans="1:79" x14ac:dyDescent="0.3">
      <c r="A158" t="s">
        <v>166</v>
      </c>
      <c r="B158">
        <v>0.52</v>
      </c>
      <c r="C158">
        <v>0.52</v>
      </c>
      <c r="D158">
        <v>0.52</v>
      </c>
      <c r="E158">
        <v>0.52</v>
      </c>
      <c r="F158">
        <v>0.52</v>
      </c>
      <c r="G158">
        <v>0.52</v>
      </c>
      <c r="H158">
        <v>0.56000000000000005</v>
      </c>
      <c r="I158">
        <v>0.56000000000000005</v>
      </c>
      <c r="J158">
        <v>0.56000000000000005</v>
      </c>
      <c r="K158">
        <v>0.56000000000000005</v>
      </c>
      <c r="L158">
        <v>0.56000000000000005</v>
      </c>
      <c r="M158">
        <v>0.56000000000000005</v>
      </c>
      <c r="N158">
        <v>0.56000000000000005</v>
      </c>
      <c r="O158">
        <v>0.56000000000000005</v>
      </c>
      <c r="P158">
        <v>0.56000000000000005</v>
      </c>
      <c r="Q158">
        <v>0.56000000000000005</v>
      </c>
      <c r="R158">
        <v>0.56000000000000005</v>
      </c>
      <c r="S158">
        <v>0.59</v>
      </c>
      <c r="T158">
        <v>0.59</v>
      </c>
      <c r="U158">
        <v>0.59</v>
      </c>
      <c r="V158">
        <v>0.59</v>
      </c>
      <c r="W158">
        <v>0.59</v>
      </c>
      <c r="X158">
        <v>0.62</v>
      </c>
      <c r="Y158">
        <v>0.62</v>
      </c>
      <c r="Z158">
        <v>0.62</v>
      </c>
      <c r="AA158">
        <v>0.62</v>
      </c>
      <c r="AB158">
        <v>0.65</v>
      </c>
      <c r="AC158">
        <v>0.65</v>
      </c>
      <c r="AD158">
        <v>0.65</v>
      </c>
      <c r="AE158">
        <v>0.65</v>
      </c>
      <c r="AF158">
        <v>0.65</v>
      </c>
      <c r="AG158">
        <v>0.65</v>
      </c>
      <c r="AH158">
        <f t="shared" si="404"/>
        <v>0.65</v>
      </c>
      <c r="AI158">
        <f t="shared" si="335"/>
        <v>0.65</v>
      </c>
      <c r="AJ158">
        <f t="shared" si="339"/>
        <v>0.65</v>
      </c>
      <c r="AK158">
        <f t="shared" si="388"/>
        <v>0.65</v>
      </c>
      <c r="AL158">
        <f t="shared" si="389"/>
        <v>0.65</v>
      </c>
      <c r="AM158">
        <v>0.67</v>
      </c>
      <c r="AN158">
        <f t="shared" si="367"/>
        <v>0.67</v>
      </c>
      <c r="AO158">
        <f t="shared" si="400"/>
        <v>0.67</v>
      </c>
      <c r="AP158">
        <f t="shared" si="399"/>
        <v>0.67</v>
      </c>
      <c r="AQ158">
        <f t="shared" si="414"/>
        <v>0.67</v>
      </c>
      <c r="AR158">
        <f t="shared" si="395"/>
        <v>0.67</v>
      </c>
      <c r="AS158">
        <f t="shared" si="390"/>
        <v>0.67</v>
      </c>
      <c r="AT158">
        <f t="shared" si="415"/>
        <v>0.67</v>
      </c>
      <c r="AU158">
        <f t="shared" si="416"/>
        <v>0.67</v>
      </c>
      <c r="AV158">
        <f t="shared" si="368"/>
        <v>0.67</v>
      </c>
      <c r="AW158">
        <v>0.69</v>
      </c>
      <c r="AX158">
        <f t="shared" si="417"/>
        <v>0.69</v>
      </c>
      <c r="AY158">
        <f t="shared" si="418"/>
        <v>0.69</v>
      </c>
      <c r="AZ158">
        <v>0.74</v>
      </c>
      <c r="BA158">
        <f t="shared" si="419"/>
        <v>0.74</v>
      </c>
      <c r="BB158">
        <f t="shared" si="420"/>
        <v>0.74</v>
      </c>
      <c r="BC158">
        <f t="shared" si="405"/>
        <v>0.74</v>
      </c>
      <c r="BD158">
        <f t="shared" si="312"/>
        <v>0.74</v>
      </c>
      <c r="BE158">
        <f t="shared" si="406"/>
        <v>0.74</v>
      </c>
      <c r="BF158">
        <f t="shared" si="299"/>
        <v>0.74</v>
      </c>
      <c r="BG158">
        <f t="shared" si="340"/>
        <v>0.74</v>
      </c>
      <c r="BH158">
        <f t="shared" si="421"/>
        <v>0.74</v>
      </c>
      <c r="BI158">
        <f t="shared" si="401"/>
        <v>0.74</v>
      </c>
      <c r="BJ158">
        <f t="shared" si="342"/>
        <v>0.74</v>
      </c>
      <c r="BK158">
        <f t="shared" si="343"/>
        <v>0.74</v>
      </c>
      <c r="BL158">
        <f t="shared" si="344"/>
        <v>0.74</v>
      </c>
      <c r="BM158">
        <f t="shared" si="345"/>
        <v>0.74</v>
      </c>
      <c r="BN158">
        <f t="shared" si="353"/>
        <v>0.74</v>
      </c>
      <c r="BO158">
        <f t="shared" si="346"/>
        <v>0.74</v>
      </c>
      <c r="BP158">
        <f t="shared" si="347"/>
        <v>0.74</v>
      </c>
      <c r="BQ158">
        <f t="shared" si="348"/>
        <v>0.74</v>
      </c>
      <c r="BR158">
        <f t="shared" si="349"/>
        <v>0.74</v>
      </c>
      <c r="BS158">
        <v>0.74</v>
      </c>
      <c r="BT158" s="87">
        <v>0.74</v>
      </c>
      <c r="BU158" s="87">
        <f>IFERROR(VLOOKUP(A:A,[1]!Table1[#Data],2,0),BT158)</f>
        <v>0.74</v>
      </c>
      <c r="BV158" s="87">
        <f>IFERROR(VLOOKUP(B:B,[1]!Table1[#Data],2,0),BU158)</f>
        <v>0.74</v>
      </c>
      <c r="BW158" s="87">
        <f>IFERROR(VLOOKUP(C:C,[1]!Table1[#Data],2,0),BV158)</f>
        <v>0.74</v>
      </c>
      <c r="BX158" s="87">
        <f>IFERROR(VLOOKUP(D:D,[1]!Table1[#Data],2,0),BW158)</f>
        <v>0.74</v>
      </c>
      <c r="BY158" s="87">
        <f>IFERROR(VLOOKUP(E:E,[1]!Table1[#Data],2,0),BX158)</f>
        <v>0.74</v>
      </c>
      <c r="BZ158" s="87">
        <f>IFERROR(VLOOKUP(F:F,[1]!Table1[#Data],2,0),BY158)</f>
        <v>0.74</v>
      </c>
      <c r="CA158" s="87">
        <f>IFERROR(VLOOKUP(G:G,[1]!Table1[#Data],2,0),BZ158)</f>
        <v>0.74</v>
      </c>
    </row>
    <row r="159" spans="1:79" x14ac:dyDescent="0.3">
      <c r="A159" t="s">
        <v>167</v>
      </c>
      <c r="B159">
        <v>0.79</v>
      </c>
      <c r="C159">
        <v>0.79</v>
      </c>
      <c r="D159">
        <v>0.79</v>
      </c>
      <c r="E159">
        <v>0.79</v>
      </c>
      <c r="F159">
        <v>0.79</v>
      </c>
      <c r="G159">
        <v>0.79</v>
      </c>
      <c r="H159">
        <v>0.79</v>
      </c>
      <c r="I159">
        <v>0.79</v>
      </c>
      <c r="J159">
        <v>0.79</v>
      </c>
      <c r="K159">
        <v>0.79</v>
      </c>
      <c r="L159">
        <v>0.79</v>
      </c>
      <c r="M159">
        <v>0.79</v>
      </c>
      <c r="N159">
        <v>0.79</v>
      </c>
      <c r="O159">
        <v>0.79</v>
      </c>
      <c r="P159">
        <v>0.79</v>
      </c>
      <c r="Q159">
        <v>0.79</v>
      </c>
      <c r="R159">
        <v>0.85</v>
      </c>
      <c r="S159">
        <v>0.85</v>
      </c>
      <c r="T159">
        <v>0.85</v>
      </c>
      <c r="U159">
        <v>0.85</v>
      </c>
      <c r="V159">
        <v>0.85</v>
      </c>
      <c r="W159">
        <v>0.85</v>
      </c>
      <c r="X159">
        <v>0.85</v>
      </c>
      <c r="Y159">
        <v>0.85</v>
      </c>
      <c r="Z159">
        <v>0.85</v>
      </c>
      <c r="AA159">
        <v>0.85</v>
      </c>
      <c r="AB159">
        <v>0.85</v>
      </c>
      <c r="AC159">
        <v>0.85</v>
      </c>
      <c r="AD159">
        <v>0.85</v>
      </c>
      <c r="AE159">
        <v>0.85</v>
      </c>
      <c r="AF159">
        <v>0.85</v>
      </c>
      <c r="AG159">
        <v>0.85</v>
      </c>
      <c r="AH159">
        <f t="shared" si="404"/>
        <v>0.85</v>
      </c>
      <c r="AI159">
        <f t="shared" si="335"/>
        <v>0.85</v>
      </c>
      <c r="AJ159">
        <f t="shared" si="339"/>
        <v>0.85</v>
      </c>
      <c r="AK159">
        <f t="shared" si="388"/>
        <v>0.85</v>
      </c>
      <c r="AL159">
        <f t="shared" si="389"/>
        <v>0.85</v>
      </c>
      <c r="AM159">
        <f t="shared" ref="AM159" si="422">AL159</f>
        <v>0.85</v>
      </c>
      <c r="AN159">
        <f t="shared" si="367"/>
        <v>0.85</v>
      </c>
      <c r="AO159">
        <f t="shared" si="400"/>
        <v>0.85</v>
      </c>
      <c r="AP159">
        <f t="shared" si="399"/>
        <v>0.85</v>
      </c>
      <c r="AQ159">
        <f t="shared" si="414"/>
        <v>0.85</v>
      </c>
      <c r="AR159">
        <f t="shared" si="395"/>
        <v>0.85</v>
      </c>
      <c r="AS159">
        <f t="shared" si="390"/>
        <v>0.85</v>
      </c>
      <c r="AT159">
        <f t="shared" si="415"/>
        <v>0.85</v>
      </c>
      <c r="AU159">
        <f t="shared" si="416"/>
        <v>0.85</v>
      </c>
      <c r="AV159">
        <f t="shared" si="368"/>
        <v>0.85</v>
      </c>
      <c r="AW159">
        <f t="shared" ref="AW159:AW163" si="423">AV159</f>
        <v>0.85</v>
      </c>
      <c r="AX159">
        <f t="shared" si="417"/>
        <v>0.85</v>
      </c>
      <c r="AY159">
        <f t="shared" si="418"/>
        <v>0.85</v>
      </c>
      <c r="AZ159">
        <f t="shared" ref="AZ159" si="424">AY159</f>
        <v>0.85</v>
      </c>
      <c r="BA159">
        <f t="shared" si="419"/>
        <v>0.85</v>
      </c>
      <c r="BB159">
        <v>1.05</v>
      </c>
      <c r="BC159">
        <f t="shared" si="405"/>
        <v>1.05</v>
      </c>
      <c r="BD159">
        <f t="shared" si="312"/>
        <v>1.05</v>
      </c>
      <c r="BE159">
        <f t="shared" si="406"/>
        <v>1.05</v>
      </c>
      <c r="BF159">
        <f t="shared" si="299"/>
        <v>1.05</v>
      </c>
      <c r="BG159">
        <f t="shared" si="340"/>
        <v>1.05</v>
      </c>
      <c r="BH159">
        <f t="shared" si="421"/>
        <v>1.05</v>
      </c>
      <c r="BI159">
        <f t="shared" si="401"/>
        <v>1.05</v>
      </c>
      <c r="BJ159">
        <f t="shared" si="342"/>
        <v>1.05</v>
      </c>
      <c r="BK159">
        <f t="shared" si="343"/>
        <v>1.05</v>
      </c>
      <c r="BL159">
        <f t="shared" si="344"/>
        <v>1.05</v>
      </c>
      <c r="BM159">
        <f t="shared" si="345"/>
        <v>1.05</v>
      </c>
      <c r="BN159">
        <v>1.1299999999999999</v>
      </c>
      <c r="BO159">
        <f t="shared" si="346"/>
        <v>1.1299999999999999</v>
      </c>
      <c r="BP159">
        <f t="shared" si="347"/>
        <v>1.1299999999999999</v>
      </c>
      <c r="BQ159">
        <f t="shared" si="348"/>
        <v>1.1299999999999999</v>
      </c>
      <c r="BR159">
        <f t="shared" si="349"/>
        <v>1.1299999999999999</v>
      </c>
      <c r="BS159">
        <v>1.1299999999999999</v>
      </c>
      <c r="BT159" s="87">
        <v>1.1299999999999999</v>
      </c>
      <c r="BU159" s="87">
        <f>IFERROR(VLOOKUP(A:A,[1]!Table1[#Data],2,0),BT159)</f>
        <v>1.1299999999999999</v>
      </c>
      <c r="BV159" s="87">
        <f>IFERROR(VLOOKUP(B:B,[1]!Table1[#Data],2,0),BU159)</f>
        <v>1.1299999999999999</v>
      </c>
      <c r="BW159" s="87">
        <f>IFERROR(VLOOKUP(C:C,[1]!Table1[#Data],2,0),BV159)</f>
        <v>1.1299999999999999</v>
      </c>
      <c r="BX159" s="87">
        <f>IFERROR(VLOOKUP(D:D,[1]!Table1[#Data],2,0),BW159)</f>
        <v>1.1299999999999999</v>
      </c>
      <c r="BY159" s="87">
        <f>IFERROR(VLOOKUP(E:E,[1]!Table1[#Data],2,0),BX159)</f>
        <v>1.1299999999999999</v>
      </c>
      <c r="BZ159" s="87">
        <f>IFERROR(VLOOKUP(F:F,[1]!Table1[#Data],2,0),BY159)</f>
        <v>1.1299999999999999</v>
      </c>
      <c r="CA159" s="87">
        <f>IFERROR(VLOOKUP(G:G,[1]!Table1[#Data],2,0),BZ159)</f>
        <v>1.1299999999999999</v>
      </c>
    </row>
    <row r="160" spans="1:79" x14ac:dyDescent="0.3">
      <c r="A160" t="s">
        <v>168</v>
      </c>
      <c r="B160">
        <v>0.52</v>
      </c>
      <c r="C160">
        <v>0.52</v>
      </c>
      <c r="D160">
        <v>0.52</v>
      </c>
      <c r="E160">
        <v>0.52</v>
      </c>
      <c r="F160">
        <v>0.52</v>
      </c>
      <c r="G160">
        <v>0.52</v>
      </c>
      <c r="H160">
        <v>0.56000000000000005</v>
      </c>
      <c r="I160">
        <v>0.56000000000000005</v>
      </c>
      <c r="J160">
        <v>0.56000000000000005</v>
      </c>
      <c r="K160">
        <v>0.56000000000000005</v>
      </c>
      <c r="L160">
        <v>0.56000000000000005</v>
      </c>
      <c r="M160">
        <v>0.56000000000000005</v>
      </c>
      <c r="N160">
        <v>0.56000000000000005</v>
      </c>
      <c r="O160">
        <v>0.56000000000000005</v>
      </c>
      <c r="P160">
        <v>0.56000000000000005</v>
      </c>
      <c r="Q160">
        <v>0.56000000000000005</v>
      </c>
      <c r="R160">
        <v>0.56000000000000005</v>
      </c>
      <c r="S160">
        <v>0.59</v>
      </c>
      <c r="T160">
        <v>0.59</v>
      </c>
      <c r="U160">
        <v>0.59</v>
      </c>
      <c r="V160">
        <v>0.59</v>
      </c>
      <c r="W160">
        <v>0.59</v>
      </c>
      <c r="X160">
        <v>0.62</v>
      </c>
      <c r="Y160">
        <v>0.62</v>
      </c>
      <c r="Z160">
        <v>0.62</v>
      </c>
      <c r="AA160">
        <v>0.62</v>
      </c>
      <c r="AB160">
        <v>0.65</v>
      </c>
      <c r="AC160">
        <v>0.65</v>
      </c>
      <c r="AD160">
        <v>0.65</v>
      </c>
      <c r="AE160">
        <v>0.65</v>
      </c>
      <c r="AF160">
        <v>0.65</v>
      </c>
      <c r="AG160">
        <v>0.65</v>
      </c>
      <c r="AH160">
        <f t="shared" si="404"/>
        <v>0.65</v>
      </c>
      <c r="AI160">
        <f t="shared" si="335"/>
        <v>0.65</v>
      </c>
      <c r="AJ160">
        <f t="shared" si="339"/>
        <v>0.65</v>
      </c>
      <c r="AK160">
        <f t="shared" si="388"/>
        <v>0.65</v>
      </c>
      <c r="AL160">
        <f t="shared" si="389"/>
        <v>0.65</v>
      </c>
      <c r="AM160">
        <v>0.67</v>
      </c>
      <c r="AN160">
        <f t="shared" si="367"/>
        <v>0.67</v>
      </c>
      <c r="AO160">
        <f t="shared" si="400"/>
        <v>0.67</v>
      </c>
      <c r="AP160">
        <f t="shared" si="399"/>
        <v>0.67</v>
      </c>
      <c r="AQ160">
        <f t="shared" si="414"/>
        <v>0.67</v>
      </c>
      <c r="AR160">
        <f t="shared" si="395"/>
        <v>0.67</v>
      </c>
      <c r="AS160">
        <f t="shared" si="390"/>
        <v>0.67</v>
      </c>
      <c r="AT160">
        <f t="shared" si="415"/>
        <v>0.67</v>
      </c>
      <c r="AU160">
        <f t="shared" si="416"/>
        <v>0.67</v>
      </c>
      <c r="AV160">
        <v>0.69</v>
      </c>
      <c r="AW160">
        <f t="shared" si="423"/>
        <v>0.69</v>
      </c>
      <c r="AX160">
        <f t="shared" si="417"/>
        <v>0.69</v>
      </c>
      <c r="AY160">
        <f t="shared" si="418"/>
        <v>0.69</v>
      </c>
      <c r="AZ160">
        <v>0.74</v>
      </c>
      <c r="BA160">
        <f t="shared" si="419"/>
        <v>0.74</v>
      </c>
      <c r="BB160">
        <f t="shared" ref="BB160:BB171" si="425">BA160</f>
        <v>0.74</v>
      </c>
      <c r="BC160">
        <f t="shared" si="405"/>
        <v>0.74</v>
      </c>
      <c r="BD160">
        <f t="shared" si="312"/>
        <v>0.74</v>
      </c>
      <c r="BE160">
        <f t="shared" si="406"/>
        <v>0.74</v>
      </c>
      <c r="BF160">
        <f t="shared" si="299"/>
        <v>0.74</v>
      </c>
      <c r="BG160">
        <f t="shared" si="340"/>
        <v>0.74</v>
      </c>
      <c r="BH160">
        <f t="shared" si="421"/>
        <v>0.74</v>
      </c>
      <c r="BI160">
        <f t="shared" si="401"/>
        <v>0.74</v>
      </c>
      <c r="BJ160">
        <f t="shared" si="342"/>
        <v>0.74</v>
      </c>
      <c r="BK160">
        <f t="shared" si="343"/>
        <v>0.74</v>
      </c>
      <c r="BL160">
        <f t="shared" si="344"/>
        <v>0.74</v>
      </c>
      <c r="BM160">
        <f t="shared" si="345"/>
        <v>0.74</v>
      </c>
      <c r="BN160">
        <f t="shared" si="353"/>
        <v>0.74</v>
      </c>
      <c r="BO160">
        <f t="shared" si="346"/>
        <v>0.74</v>
      </c>
      <c r="BP160">
        <f t="shared" si="347"/>
        <v>0.74</v>
      </c>
      <c r="BQ160">
        <f t="shared" si="348"/>
        <v>0.74</v>
      </c>
      <c r="BR160">
        <f t="shared" si="349"/>
        <v>0.74</v>
      </c>
      <c r="BS160">
        <v>0.74</v>
      </c>
      <c r="BT160" s="87">
        <v>0.74</v>
      </c>
      <c r="BU160" s="87">
        <f>IFERROR(VLOOKUP(A:A,[1]!Table1[#Data],2,0),BT160)</f>
        <v>0.74</v>
      </c>
      <c r="BV160" s="87">
        <f>IFERROR(VLOOKUP(B:B,[1]!Table1[#Data],2,0),BU160)</f>
        <v>0.74</v>
      </c>
      <c r="BW160" s="87">
        <f>IFERROR(VLOOKUP(C:C,[1]!Table1[#Data],2,0),BV160)</f>
        <v>0.74</v>
      </c>
      <c r="BX160" s="87">
        <f>IFERROR(VLOOKUP(D:D,[1]!Table1[#Data],2,0),BW160)</f>
        <v>0.74</v>
      </c>
      <c r="BY160" s="87">
        <f>IFERROR(VLOOKUP(E:E,[1]!Table1[#Data],2,0),BX160)</f>
        <v>0.74</v>
      </c>
      <c r="BZ160" s="87">
        <f>IFERROR(VLOOKUP(F:F,[1]!Table1[#Data],2,0),BY160)</f>
        <v>0.74</v>
      </c>
      <c r="CA160" s="87">
        <f>IFERROR(VLOOKUP(G:G,[1]!Table1[#Data],2,0),BZ160)</f>
        <v>0.74</v>
      </c>
    </row>
    <row r="161" spans="1:79" x14ac:dyDescent="0.3">
      <c r="A161" t="s">
        <v>169</v>
      </c>
      <c r="B161">
        <v>0.69</v>
      </c>
      <c r="C161">
        <v>0.69</v>
      </c>
      <c r="D161">
        <v>0.69</v>
      </c>
      <c r="E161">
        <v>0.69</v>
      </c>
      <c r="F161">
        <v>0.69</v>
      </c>
      <c r="G161">
        <v>0.69</v>
      </c>
      <c r="H161">
        <v>0.69</v>
      </c>
      <c r="I161">
        <v>0.69</v>
      </c>
      <c r="J161">
        <v>0.69</v>
      </c>
      <c r="K161">
        <v>0.69</v>
      </c>
      <c r="L161">
        <v>0.69</v>
      </c>
      <c r="M161">
        <v>0.69</v>
      </c>
      <c r="N161">
        <v>0.69</v>
      </c>
      <c r="O161">
        <v>0.69</v>
      </c>
      <c r="P161">
        <v>0.69</v>
      </c>
      <c r="Q161">
        <v>0.69</v>
      </c>
      <c r="R161">
        <v>0.69</v>
      </c>
      <c r="S161">
        <v>0.69</v>
      </c>
      <c r="T161">
        <v>0.69</v>
      </c>
      <c r="U161">
        <v>0.69</v>
      </c>
      <c r="V161">
        <v>0.69</v>
      </c>
      <c r="W161">
        <v>0.69</v>
      </c>
      <c r="X161">
        <v>0.69</v>
      </c>
      <c r="Y161">
        <v>0.69</v>
      </c>
      <c r="Z161">
        <v>0.69</v>
      </c>
      <c r="AA161">
        <v>0.69</v>
      </c>
      <c r="AB161">
        <v>0.69</v>
      </c>
      <c r="AC161">
        <v>0.69</v>
      </c>
      <c r="AD161">
        <v>0.69</v>
      </c>
      <c r="AE161">
        <v>0.69</v>
      </c>
      <c r="AF161">
        <v>0.69</v>
      </c>
      <c r="AG161">
        <v>0.69</v>
      </c>
      <c r="AH161">
        <f t="shared" si="404"/>
        <v>0.69</v>
      </c>
      <c r="AI161">
        <f t="shared" si="335"/>
        <v>0.69</v>
      </c>
      <c r="AJ161">
        <f t="shared" si="339"/>
        <v>0.69</v>
      </c>
      <c r="AK161">
        <f t="shared" si="388"/>
        <v>0.69</v>
      </c>
      <c r="AL161">
        <f t="shared" si="389"/>
        <v>0.69</v>
      </c>
      <c r="AM161">
        <f t="shared" ref="AM161:AM166" si="426">AL161</f>
        <v>0.69</v>
      </c>
      <c r="AN161">
        <f t="shared" si="367"/>
        <v>0.69</v>
      </c>
      <c r="AO161">
        <f t="shared" si="400"/>
        <v>0.69</v>
      </c>
      <c r="AP161">
        <f t="shared" si="399"/>
        <v>0.69</v>
      </c>
      <c r="AQ161">
        <f t="shared" si="414"/>
        <v>0.69</v>
      </c>
      <c r="AR161">
        <f t="shared" si="395"/>
        <v>0.69</v>
      </c>
      <c r="AS161">
        <f t="shared" si="390"/>
        <v>0.69</v>
      </c>
      <c r="AT161">
        <f t="shared" si="415"/>
        <v>0.69</v>
      </c>
      <c r="AU161">
        <f t="shared" si="416"/>
        <v>0.69</v>
      </c>
      <c r="AV161">
        <f t="shared" ref="AV161:AV176" si="427">AU161</f>
        <v>0.69</v>
      </c>
      <c r="AW161">
        <f t="shared" si="423"/>
        <v>0.69</v>
      </c>
      <c r="AX161">
        <f t="shared" si="417"/>
        <v>0.69</v>
      </c>
      <c r="AY161">
        <v>0.89</v>
      </c>
      <c r="AZ161">
        <f t="shared" ref="AZ161" si="428">AY161</f>
        <v>0.89</v>
      </c>
      <c r="BA161">
        <f t="shared" si="419"/>
        <v>0.89</v>
      </c>
      <c r="BB161">
        <f t="shared" si="425"/>
        <v>0.89</v>
      </c>
      <c r="BC161">
        <f t="shared" si="405"/>
        <v>0.89</v>
      </c>
      <c r="BD161">
        <f t="shared" si="312"/>
        <v>0.89</v>
      </c>
      <c r="BE161">
        <f t="shared" si="406"/>
        <v>0.89</v>
      </c>
      <c r="BF161">
        <f t="shared" si="299"/>
        <v>0.89</v>
      </c>
      <c r="BG161">
        <f t="shared" si="340"/>
        <v>0.89</v>
      </c>
      <c r="BH161">
        <f t="shared" si="421"/>
        <v>0.89</v>
      </c>
      <c r="BI161">
        <f t="shared" si="401"/>
        <v>0.89</v>
      </c>
      <c r="BJ161">
        <f t="shared" si="342"/>
        <v>0.89</v>
      </c>
      <c r="BK161">
        <f t="shared" si="343"/>
        <v>0.89</v>
      </c>
      <c r="BL161">
        <f t="shared" si="344"/>
        <v>0.89</v>
      </c>
      <c r="BM161">
        <f t="shared" si="345"/>
        <v>0.89</v>
      </c>
      <c r="BN161">
        <f t="shared" si="353"/>
        <v>0.89</v>
      </c>
      <c r="BO161">
        <f t="shared" si="346"/>
        <v>0.89</v>
      </c>
      <c r="BP161">
        <f t="shared" si="347"/>
        <v>0.89</v>
      </c>
      <c r="BQ161">
        <f t="shared" si="348"/>
        <v>0.89</v>
      </c>
      <c r="BR161">
        <f t="shared" si="349"/>
        <v>0.89</v>
      </c>
      <c r="BS161">
        <v>0.89</v>
      </c>
      <c r="BT161" s="87">
        <v>0.89</v>
      </c>
      <c r="BU161" s="87">
        <f>IFERROR(VLOOKUP(A:A,[1]!Table1[#Data],2,0),BT161)</f>
        <v>0.89</v>
      </c>
      <c r="BV161" s="87">
        <f>IFERROR(VLOOKUP(B:B,[1]!Table1[#Data],2,0),BU161)</f>
        <v>0.89</v>
      </c>
      <c r="BW161" s="87">
        <f>IFERROR(VLOOKUP(C:C,[1]!Table1[#Data],2,0),BV161)</f>
        <v>0.89</v>
      </c>
      <c r="BX161" s="87">
        <f>IFERROR(VLOOKUP(D:D,[1]!Table1[#Data],2,0),BW161)</f>
        <v>0.89</v>
      </c>
      <c r="BY161" s="87">
        <f>IFERROR(VLOOKUP(E:E,[1]!Table1[#Data],2,0),BX161)</f>
        <v>0.89</v>
      </c>
      <c r="BZ161" s="87">
        <f>IFERROR(VLOOKUP(F:F,[1]!Table1[#Data],2,0),BY161)</f>
        <v>0.89</v>
      </c>
      <c r="CA161" s="87">
        <f>IFERROR(VLOOKUP(G:G,[1]!Table1[#Data],2,0),BZ161)</f>
        <v>0.89</v>
      </c>
    </row>
    <row r="162" spans="1:79" x14ac:dyDescent="0.3">
      <c r="A162" t="s">
        <v>322</v>
      </c>
      <c r="B162">
        <v>0.59</v>
      </c>
      <c r="C162">
        <v>0.59</v>
      </c>
      <c r="D162">
        <v>0.59</v>
      </c>
      <c r="E162">
        <v>0.59</v>
      </c>
      <c r="F162">
        <v>0.59</v>
      </c>
      <c r="G162">
        <v>0.59</v>
      </c>
      <c r="H162">
        <v>0.59</v>
      </c>
      <c r="I162">
        <v>0.59</v>
      </c>
      <c r="J162">
        <v>0.59</v>
      </c>
      <c r="K162">
        <v>0.59</v>
      </c>
      <c r="L162">
        <v>0.59</v>
      </c>
      <c r="M162">
        <v>0.59</v>
      </c>
      <c r="N162">
        <v>0.59</v>
      </c>
      <c r="O162">
        <v>0.59</v>
      </c>
      <c r="P162">
        <v>0.59</v>
      </c>
      <c r="Q162">
        <v>0.59</v>
      </c>
      <c r="R162">
        <v>0.59</v>
      </c>
      <c r="S162">
        <v>0.59</v>
      </c>
      <c r="T162">
        <v>0.59</v>
      </c>
      <c r="U162">
        <v>0.59</v>
      </c>
      <c r="V162">
        <v>0.59</v>
      </c>
      <c r="W162">
        <v>0.59</v>
      </c>
      <c r="X162">
        <v>0.59</v>
      </c>
      <c r="Y162">
        <v>0.59</v>
      </c>
      <c r="Z162">
        <v>0.59</v>
      </c>
      <c r="AA162">
        <v>0.59</v>
      </c>
      <c r="AB162">
        <v>0.59</v>
      </c>
      <c r="AC162">
        <v>0.59</v>
      </c>
      <c r="AD162">
        <v>0.59</v>
      </c>
      <c r="AE162">
        <v>0.59</v>
      </c>
      <c r="AF162">
        <v>0.59</v>
      </c>
      <c r="AG162">
        <v>0.59</v>
      </c>
      <c r="AH162">
        <v>0.59</v>
      </c>
      <c r="AI162">
        <v>0.59</v>
      </c>
      <c r="AJ162">
        <v>0.59</v>
      </c>
      <c r="AK162">
        <v>0.59</v>
      </c>
      <c r="AL162">
        <v>0.65</v>
      </c>
      <c r="AM162">
        <f t="shared" si="426"/>
        <v>0.65</v>
      </c>
      <c r="AN162">
        <f t="shared" si="367"/>
        <v>0.65</v>
      </c>
      <c r="AO162">
        <f t="shared" si="400"/>
        <v>0.65</v>
      </c>
      <c r="AP162">
        <f t="shared" si="399"/>
        <v>0.65</v>
      </c>
      <c r="AQ162">
        <f t="shared" si="414"/>
        <v>0.65</v>
      </c>
      <c r="AR162">
        <f t="shared" si="395"/>
        <v>0.65</v>
      </c>
      <c r="AS162">
        <f t="shared" si="390"/>
        <v>0.65</v>
      </c>
      <c r="AT162">
        <f t="shared" si="415"/>
        <v>0.65</v>
      </c>
      <c r="AU162">
        <f t="shared" si="416"/>
        <v>0.65</v>
      </c>
      <c r="AV162">
        <f t="shared" si="427"/>
        <v>0.65</v>
      </c>
      <c r="AW162">
        <f t="shared" si="423"/>
        <v>0.65</v>
      </c>
      <c r="AX162">
        <f t="shared" si="417"/>
        <v>0.65</v>
      </c>
      <c r="AY162">
        <v>0.69</v>
      </c>
      <c r="AZ162">
        <v>0.71</v>
      </c>
      <c r="BA162">
        <f t="shared" si="419"/>
        <v>0.71</v>
      </c>
      <c r="BB162">
        <f t="shared" si="425"/>
        <v>0.71</v>
      </c>
      <c r="BC162">
        <f t="shared" si="405"/>
        <v>0.71</v>
      </c>
      <c r="BD162">
        <f t="shared" si="312"/>
        <v>0.71</v>
      </c>
      <c r="BE162">
        <f t="shared" si="406"/>
        <v>0.71</v>
      </c>
      <c r="BF162">
        <f t="shared" si="299"/>
        <v>0.71</v>
      </c>
      <c r="BG162">
        <f t="shared" si="340"/>
        <v>0.71</v>
      </c>
      <c r="BH162">
        <f t="shared" si="421"/>
        <v>0.71</v>
      </c>
      <c r="BI162">
        <f t="shared" si="401"/>
        <v>0.71</v>
      </c>
      <c r="BJ162">
        <f t="shared" si="342"/>
        <v>0.71</v>
      </c>
      <c r="BK162">
        <f t="shared" si="343"/>
        <v>0.71</v>
      </c>
      <c r="BL162">
        <f t="shared" si="344"/>
        <v>0.71</v>
      </c>
      <c r="BM162">
        <f t="shared" si="345"/>
        <v>0.71</v>
      </c>
      <c r="BN162">
        <f t="shared" si="353"/>
        <v>0.71</v>
      </c>
      <c r="BO162">
        <f t="shared" si="346"/>
        <v>0.71</v>
      </c>
      <c r="BP162">
        <f t="shared" si="347"/>
        <v>0.71</v>
      </c>
      <c r="BQ162">
        <f t="shared" si="348"/>
        <v>0.71</v>
      </c>
      <c r="BR162">
        <f t="shared" si="349"/>
        <v>0.71</v>
      </c>
      <c r="BS162">
        <v>0.73</v>
      </c>
      <c r="BT162" s="87">
        <v>0.73</v>
      </c>
      <c r="BU162" s="87">
        <f>IFERROR(VLOOKUP(A:A,[1]!Table1[#Data],2,0),BT162)</f>
        <v>0.73</v>
      </c>
      <c r="BV162" s="87">
        <f>IFERROR(VLOOKUP(B:B,[1]!Table1[#Data],2,0),BU162)</f>
        <v>0.73</v>
      </c>
      <c r="BW162" s="87">
        <f>IFERROR(VLOOKUP(C:C,[1]!Table1[#Data],2,0),BV162)</f>
        <v>0.73</v>
      </c>
      <c r="BX162" s="87">
        <f>IFERROR(VLOOKUP(D:D,[1]!Table1[#Data],2,0),BW162)</f>
        <v>0.73</v>
      </c>
      <c r="BY162" s="87">
        <f>IFERROR(VLOOKUP(E:E,[1]!Table1[#Data],2,0),BX162)</f>
        <v>0.73</v>
      </c>
      <c r="BZ162" s="87">
        <f>IFERROR(VLOOKUP(F:F,[1]!Table1[#Data],2,0),BY162)</f>
        <v>0.73</v>
      </c>
      <c r="CA162" s="87">
        <f>IFERROR(VLOOKUP(G:G,[1]!Table1[#Data],2,0),BZ162)</f>
        <v>0.73</v>
      </c>
    </row>
    <row r="163" spans="1:79" x14ac:dyDescent="0.3">
      <c r="A163" t="s">
        <v>170</v>
      </c>
      <c r="B163">
        <v>0.49</v>
      </c>
      <c r="C163">
        <v>0.49</v>
      </c>
      <c r="D163">
        <v>0.49</v>
      </c>
      <c r="E163">
        <v>0.49</v>
      </c>
      <c r="F163">
        <v>0.49</v>
      </c>
      <c r="G163">
        <v>0.49</v>
      </c>
      <c r="H163">
        <v>0.55000000000000004</v>
      </c>
      <c r="I163">
        <v>0.55000000000000004</v>
      </c>
      <c r="J163">
        <v>0.55000000000000004</v>
      </c>
      <c r="K163">
        <v>0.55000000000000004</v>
      </c>
      <c r="L163">
        <v>0.55000000000000004</v>
      </c>
      <c r="M163">
        <v>0.55000000000000004</v>
      </c>
      <c r="N163">
        <v>0.56999999999999995</v>
      </c>
      <c r="O163">
        <v>0.56999999999999995</v>
      </c>
      <c r="P163">
        <v>0.56999999999999995</v>
      </c>
      <c r="Q163">
        <v>0.56999999999999995</v>
      </c>
      <c r="R163">
        <v>0.56999999999999995</v>
      </c>
      <c r="S163">
        <v>0.56999999999999995</v>
      </c>
      <c r="T163">
        <v>0.56999999999999995</v>
      </c>
      <c r="U163">
        <v>0.56999999999999995</v>
      </c>
      <c r="V163">
        <v>0.56999999999999995</v>
      </c>
      <c r="W163">
        <v>0.56999999999999995</v>
      </c>
      <c r="X163">
        <v>0.56999999999999995</v>
      </c>
      <c r="Y163">
        <v>0.56999999999999995</v>
      </c>
      <c r="Z163">
        <v>0.56999999999999995</v>
      </c>
      <c r="AA163">
        <v>0.61</v>
      </c>
      <c r="AB163">
        <v>0.61</v>
      </c>
      <c r="AC163">
        <v>0.61</v>
      </c>
      <c r="AD163">
        <v>0.61</v>
      </c>
      <c r="AE163">
        <v>0.61</v>
      </c>
      <c r="AF163">
        <v>0.61</v>
      </c>
      <c r="AG163">
        <v>0.61</v>
      </c>
      <c r="AH163">
        <f t="shared" ref="AH163:AH192" si="429">AG163</f>
        <v>0.61</v>
      </c>
      <c r="AI163">
        <f t="shared" ref="AI163:AI192" si="430">AH163</f>
        <v>0.61</v>
      </c>
      <c r="AJ163">
        <f t="shared" ref="AJ163:AJ192" si="431">AI163</f>
        <v>0.61</v>
      </c>
      <c r="AK163">
        <f t="shared" ref="AK163:AK171" si="432">AJ163</f>
        <v>0.61</v>
      </c>
      <c r="AL163">
        <f t="shared" ref="AL163:AL164" si="433">AK163</f>
        <v>0.61</v>
      </c>
      <c r="AM163">
        <f t="shared" si="426"/>
        <v>0.61</v>
      </c>
      <c r="AN163">
        <v>0.69</v>
      </c>
      <c r="AO163">
        <f t="shared" si="400"/>
        <v>0.69</v>
      </c>
      <c r="AP163">
        <f t="shared" si="399"/>
        <v>0.69</v>
      </c>
      <c r="AQ163">
        <f t="shared" si="414"/>
        <v>0.69</v>
      </c>
      <c r="AR163">
        <f t="shared" si="395"/>
        <v>0.69</v>
      </c>
      <c r="AS163">
        <f t="shared" si="390"/>
        <v>0.69</v>
      </c>
      <c r="AT163">
        <f t="shared" si="415"/>
        <v>0.69</v>
      </c>
      <c r="AU163">
        <f t="shared" si="416"/>
        <v>0.69</v>
      </c>
      <c r="AV163">
        <f t="shared" si="427"/>
        <v>0.69</v>
      </c>
      <c r="AW163">
        <f t="shared" si="423"/>
        <v>0.69</v>
      </c>
      <c r="AX163">
        <f t="shared" si="417"/>
        <v>0.69</v>
      </c>
      <c r="AY163">
        <f t="shared" ref="AY163:AY167" si="434">AX163</f>
        <v>0.69</v>
      </c>
      <c r="AZ163">
        <v>0.72</v>
      </c>
      <c r="BA163">
        <v>0.79</v>
      </c>
      <c r="BB163">
        <f t="shared" si="425"/>
        <v>0.79</v>
      </c>
      <c r="BC163">
        <f t="shared" si="405"/>
        <v>0.79</v>
      </c>
      <c r="BD163">
        <f t="shared" si="312"/>
        <v>0.79</v>
      </c>
      <c r="BE163">
        <f t="shared" si="406"/>
        <v>0.79</v>
      </c>
      <c r="BF163">
        <f t="shared" si="299"/>
        <v>0.79</v>
      </c>
      <c r="BG163">
        <f t="shared" si="340"/>
        <v>0.79</v>
      </c>
      <c r="BH163">
        <f t="shared" si="421"/>
        <v>0.79</v>
      </c>
      <c r="BI163">
        <f t="shared" si="401"/>
        <v>0.79</v>
      </c>
      <c r="BJ163">
        <f t="shared" si="342"/>
        <v>0.79</v>
      </c>
      <c r="BK163">
        <v>0.85</v>
      </c>
      <c r="BL163">
        <f t="shared" si="344"/>
        <v>0.85</v>
      </c>
      <c r="BM163">
        <f t="shared" si="345"/>
        <v>0.85</v>
      </c>
      <c r="BN163">
        <f t="shared" si="353"/>
        <v>0.85</v>
      </c>
      <c r="BO163">
        <f t="shared" si="346"/>
        <v>0.85</v>
      </c>
      <c r="BP163">
        <f t="shared" si="347"/>
        <v>0.85</v>
      </c>
      <c r="BQ163">
        <f t="shared" si="348"/>
        <v>0.85</v>
      </c>
      <c r="BR163">
        <f t="shared" si="349"/>
        <v>0.85</v>
      </c>
      <c r="BS163">
        <v>0.85</v>
      </c>
      <c r="BT163" s="87">
        <v>0.85</v>
      </c>
      <c r="BU163" s="87">
        <f>IFERROR(VLOOKUP(A:A,[1]!Table1[#Data],2,0),BT163)</f>
        <v>0.85</v>
      </c>
      <c r="BV163" s="87">
        <f>IFERROR(VLOOKUP(B:B,[1]!Table1[#Data],2,0),BU163)</f>
        <v>0.85</v>
      </c>
      <c r="BW163" s="87">
        <f>IFERROR(VLOOKUP(C:C,[1]!Table1[#Data],2,0),BV163)</f>
        <v>0.85</v>
      </c>
      <c r="BX163" s="87">
        <f>IFERROR(VLOOKUP(D:D,[1]!Table1[#Data],2,0),BW163)</f>
        <v>0.85</v>
      </c>
      <c r="BY163" s="87">
        <f>IFERROR(VLOOKUP(E:E,[1]!Table1[#Data],2,0),BX163)</f>
        <v>0.85</v>
      </c>
      <c r="BZ163" s="87">
        <f>IFERROR(VLOOKUP(F:F,[1]!Table1[#Data],2,0),BY163)</f>
        <v>0.85</v>
      </c>
      <c r="CA163" s="87">
        <f>IFERROR(VLOOKUP(G:G,[1]!Table1[#Data],2,0),BZ163)</f>
        <v>0.85</v>
      </c>
    </row>
    <row r="164" spans="1:79" x14ac:dyDescent="0.3">
      <c r="A164" t="s">
        <v>171</v>
      </c>
      <c r="B164">
        <v>0.51</v>
      </c>
      <c r="C164">
        <v>0.51</v>
      </c>
      <c r="D164">
        <v>0.51</v>
      </c>
      <c r="E164">
        <v>0.51</v>
      </c>
      <c r="F164">
        <v>0.51</v>
      </c>
      <c r="G164">
        <v>0.51</v>
      </c>
      <c r="H164">
        <v>0.51</v>
      </c>
      <c r="I164">
        <v>0.51</v>
      </c>
      <c r="J164">
        <v>0.51</v>
      </c>
      <c r="K164">
        <v>0.51</v>
      </c>
      <c r="L164">
        <v>0.51</v>
      </c>
      <c r="M164">
        <v>0.54</v>
      </c>
      <c r="N164">
        <v>0.54</v>
      </c>
      <c r="O164">
        <v>0.54</v>
      </c>
      <c r="P164">
        <v>0.55000000000000004</v>
      </c>
      <c r="Q164">
        <v>0.55000000000000004</v>
      </c>
      <c r="R164">
        <v>0.55000000000000004</v>
      </c>
      <c r="S164">
        <v>0.55000000000000004</v>
      </c>
      <c r="T164">
        <v>0.56000000000000005</v>
      </c>
      <c r="U164">
        <v>0.56000000000000005</v>
      </c>
      <c r="V164">
        <v>0.56000000000000005</v>
      </c>
      <c r="W164">
        <v>0.56000000000000005</v>
      </c>
      <c r="X164">
        <v>0.56000000000000005</v>
      </c>
      <c r="Y164">
        <v>0.56000000000000005</v>
      </c>
      <c r="Z164">
        <v>0.56000000000000005</v>
      </c>
      <c r="AA164">
        <v>0.59</v>
      </c>
      <c r="AB164">
        <v>0.59</v>
      </c>
      <c r="AC164">
        <v>0.59</v>
      </c>
      <c r="AD164">
        <v>0.59</v>
      </c>
      <c r="AE164">
        <v>0.62</v>
      </c>
      <c r="AF164">
        <v>0.62</v>
      </c>
      <c r="AG164">
        <v>0.62</v>
      </c>
      <c r="AH164">
        <f t="shared" si="429"/>
        <v>0.62</v>
      </c>
      <c r="AI164">
        <f t="shared" si="430"/>
        <v>0.62</v>
      </c>
      <c r="AJ164">
        <f t="shared" si="431"/>
        <v>0.62</v>
      </c>
      <c r="AK164">
        <f t="shared" si="432"/>
        <v>0.62</v>
      </c>
      <c r="AL164">
        <f t="shared" si="433"/>
        <v>0.62</v>
      </c>
      <c r="AM164">
        <f t="shared" si="426"/>
        <v>0.62</v>
      </c>
      <c r="AN164">
        <v>0.65</v>
      </c>
      <c r="AO164">
        <f t="shared" si="400"/>
        <v>0.65</v>
      </c>
      <c r="AP164">
        <f t="shared" si="399"/>
        <v>0.65</v>
      </c>
      <c r="AQ164">
        <f t="shared" si="414"/>
        <v>0.65</v>
      </c>
      <c r="AR164">
        <f t="shared" si="395"/>
        <v>0.65</v>
      </c>
      <c r="AS164">
        <f t="shared" si="390"/>
        <v>0.65</v>
      </c>
      <c r="AT164">
        <f t="shared" si="415"/>
        <v>0.65</v>
      </c>
      <c r="AU164">
        <f t="shared" si="416"/>
        <v>0.65</v>
      </c>
      <c r="AV164">
        <f t="shared" si="427"/>
        <v>0.65</v>
      </c>
      <c r="AW164">
        <v>0.69</v>
      </c>
      <c r="AX164">
        <f t="shared" si="417"/>
        <v>0.69</v>
      </c>
      <c r="AY164">
        <f t="shared" si="434"/>
        <v>0.69</v>
      </c>
      <c r="AZ164">
        <f t="shared" ref="AZ164:AZ168" si="435">AY164</f>
        <v>0.69</v>
      </c>
      <c r="BA164">
        <f t="shared" ref="BA164" si="436">AZ164</f>
        <v>0.69</v>
      </c>
      <c r="BB164">
        <f t="shared" si="425"/>
        <v>0.69</v>
      </c>
      <c r="BC164">
        <f t="shared" si="405"/>
        <v>0.69</v>
      </c>
      <c r="BD164">
        <f t="shared" si="312"/>
        <v>0.69</v>
      </c>
      <c r="BE164">
        <f t="shared" si="406"/>
        <v>0.69</v>
      </c>
      <c r="BF164">
        <v>0.73</v>
      </c>
      <c r="BG164">
        <f t="shared" si="340"/>
        <v>0.73</v>
      </c>
      <c r="BH164">
        <f t="shared" si="421"/>
        <v>0.73</v>
      </c>
      <c r="BI164">
        <v>0.77</v>
      </c>
      <c r="BJ164">
        <f t="shared" si="342"/>
        <v>0.77</v>
      </c>
      <c r="BK164">
        <f t="shared" si="343"/>
        <v>0.77</v>
      </c>
      <c r="BL164">
        <f t="shared" si="344"/>
        <v>0.77</v>
      </c>
      <c r="BM164">
        <f t="shared" si="345"/>
        <v>0.77</v>
      </c>
      <c r="BN164">
        <f t="shared" si="353"/>
        <v>0.77</v>
      </c>
      <c r="BO164">
        <f t="shared" si="346"/>
        <v>0.77</v>
      </c>
      <c r="BP164">
        <f t="shared" si="347"/>
        <v>0.77</v>
      </c>
      <c r="BQ164">
        <f t="shared" si="348"/>
        <v>0.77</v>
      </c>
      <c r="BR164">
        <f t="shared" si="349"/>
        <v>0.77</v>
      </c>
      <c r="BS164">
        <v>0.77</v>
      </c>
      <c r="BT164" s="87">
        <v>0.77</v>
      </c>
      <c r="BU164" s="87">
        <f>IFERROR(VLOOKUP(A:A,[1]!Table1[#Data],2,0),BT164)</f>
        <v>0.77</v>
      </c>
      <c r="BV164" s="87">
        <f>IFERROR(VLOOKUP(B:B,[1]!Table1[#Data],2,0),BU164)</f>
        <v>0.77</v>
      </c>
      <c r="BW164" s="87">
        <f>IFERROR(VLOOKUP(C:C,[1]!Table1[#Data],2,0),BV164)</f>
        <v>0.77</v>
      </c>
      <c r="BX164" s="87">
        <f>IFERROR(VLOOKUP(D:D,[1]!Table1[#Data],2,0),BW164)</f>
        <v>0.77</v>
      </c>
      <c r="BY164" s="87">
        <f>IFERROR(VLOOKUP(E:E,[1]!Table1[#Data],2,0),BX164)</f>
        <v>0.77</v>
      </c>
      <c r="BZ164" s="87">
        <f>IFERROR(VLOOKUP(F:F,[1]!Table1[#Data],2,0),BY164)</f>
        <v>0.77</v>
      </c>
      <c r="CA164" s="87">
        <f>IFERROR(VLOOKUP(G:G,[1]!Table1[#Data],2,0),BZ164)</f>
        <v>0.77</v>
      </c>
    </row>
    <row r="165" spans="1:79" x14ac:dyDescent="0.3">
      <c r="A165" t="s">
        <v>172</v>
      </c>
      <c r="B165">
        <v>0.52</v>
      </c>
      <c r="C165">
        <v>0.52</v>
      </c>
      <c r="D165">
        <v>0.52</v>
      </c>
      <c r="E165">
        <v>0.52</v>
      </c>
      <c r="F165">
        <v>0.53</v>
      </c>
      <c r="G165">
        <v>0.55000000000000004</v>
      </c>
      <c r="H165">
        <v>0.55000000000000004</v>
      </c>
      <c r="I165">
        <v>0.55000000000000004</v>
      </c>
      <c r="J165">
        <v>0.55000000000000004</v>
      </c>
      <c r="K165">
        <v>0.55000000000000004</v>
      </c>
      <c r="L165">
        <v>0.55000000000000004</v>
      </c>
      <c r="M165">
        <v>0.55000000000000004</v>
      </c>
      <c r="N165">
        <v>0.55000000000000004</v>
      </c>
      <c r="O165">
        <v>0.57999999999999996</v>
      </c>
      <c r="P165">
        <v>0.57999999999999996</v>
      </c>
      <c r="Q165">
        <v>0.57999999999999996</v>
      </c>
      <c r="R165">
        <v>0.57999999999999996</v>
      </c>
      <c r="S165">
        <v>0.57999999999999996</v>
      </c>
      <c r="T165">
        <v>0.57999999999999996</v>
      </c>
      <c r="U165">
        <v>0.57999999999999996</v>
      </c>
      <c r="V165">
        <v>0.57999999999999996</v>
      </c>
      <c r="W165">
        <v>0.57999999999999996</v>
      </c>
      <c r="X165">
        <v>0.57999999999999996</v>
      </c>
      <c r="Y165">
        <v>0.57999999999999996</v>
      </c>
      <c r="Z165">
        <v>0.62</v>
      </c>
      <c r="AA165">
        <v>0.62</v>
      </c>
      <c r="AB165">
        <v>0.62</v>
      </c>
      <c r="AC165">
        <v>0.62</v>
      </c>
      <c r="AD165">
        <v>0.62</v>
      </c>
      <c r="AE165">
        <v>0.62</v>
      </c>
      <c r="AF165">
        <v>0.62</v>
      </c>
      <c r="AG165">
        <v>0.62</v>
      </c>
      <c r="AH165">
        <f t="shared" si="429"/>
        <v>0.62</v>
      </c>
      <c r="AI165">
        <f t="shared" si="430"/>
        <v>0.62</v>
      </c>
      <c r="AJ165">
        <f t="shared" si="431"/>
        <v>0.62</v>
      </c>
      <c r="AK165">
        <f t="shared" si="432"/>
        <v>0.62</v>
      </c>
      <c r="AL165">
        <v>0.65</v>
      </c>
      <c r="AM165">
        <f t="shared" si="426"/>
        <v>0.65</v>
      </c>
      <c r="AN165">
        <f t="shared" ref="AN165:AN192" si="437">AM165</f>
        <v>0.65</v>
      </c>
      <c r="AO165">
        <f t="shared" si="400"/>
        <v>0.65</v>
      </c>
      <c r="AP165">
        <f t="shared" si="399"/>
        <v>0.65</v>
      </c>
      <c r="AQ165">
        <f t="shared" si="414"/>
        <v>0.65</v>
      </c>
      <c r="AR165">
        <f t="shared" si="395"/>
        <v>0.65</v>
      </c>
      <c r="AS165">
        <v>0.67</v>
      </c>
      <c r="AT165">
        <f t="shared" si="415"/>
        <v>0.67</v>
      </c>
      <c r="AU165">
        <f t="shared" si="416"/>
        <v>0.67</v>
      </c>
      <c r="AV165">
        <f t="shared" si="427"/>
        <v>0.67</v>
      </c>
      <c r="AW165">
        <f t="shared" ref="AW165:AW175" si="438">AV165</f>
        <v>0.67</v>
      </c>
      <c r="AX165">
        <v>0.69</v>
      </c>
      <c r="AY165">
        <f t="shared" si="434"/>
        <v>0.69</v>
      </c>
      <c r="AZ165">
        <f t="shared" si="435"/>
        <v>0.69</v>
      </c>
      <c r="BA165">
        <v>0.77</v>
      </c>
      <c r="BB165">
        <f t="shared" si="425"/>
        <v>0.77</v>
      </c>
      <c r="BC165">
        <f t="shared" si="405"/>
        <v>0.77</v>
      </c>
      <c r="BD165">
        <f t="shared" si="312"/>
        <v>0.77</v>
      </c>
      <c r="BE165">
        <f t="shared" si="406"/>
        <v>0.77</v>
      </c>
      <c r="BF165">
        <f t="shared" ref="BF165:BF188" si="439">BE165</f>
        <v>0.77</v>
      </c>
      <c r="BG165">
        <f t="shared" si="340"/>
        <v>0.77</v>
      </c>
      <c r="BH165">
        <f t="shared" si="421"/>
        <v>0.77</v>
      </c>
      <c r="BI165">
        <f t="shared" ref="BI165:BI171" si="440">BH165</f>
        <v>0.77</v>
      </c>
      <c r="BJ165">
        <f t="shared" si="342"/>
        <v>0.77</v>
      </c>
      <c r="BK165">
        <f t="shared" si="343"/>
        <v>0.77</v>
      </c>
      <c r="BL165">
        <f t="shared" si="344"/>
        <v>0.77</v>
      </c>
      <c r="BM165">
        <f t="shared" si="345"/>
        <v>0.77</v>
      </c>
      <c r="BN165">
        <v>0.79</v>
      </c>
      <c r="BO165">
        <f t="shared" si="346"/>
        <v>0.79</v>
      </c>
      <c r="BP165">
        <f t="shared" si="347"/>
        <v>0.79</v>
      </c>
      <c r="BQ165">
        <f t="shared" si="348"/>
        <v>0.79</v>
      </c>
      <c r="BR165">
        <f t="shared" si="349"/>
        <v>0.79</v>
      </c>
      <c r="BS165">
        <v>0.79</v>
      </c>
      <c r="BT165" s="87">
        <v>0.79</v>
      </c>
      <c r="BU165" s="87">
        <f>IFERROR(VLOOKUP(A:A,[1]!Table1[#Data],2,0),BT165)</f>
        <v>0.79</v>
      </c>
      <c r="BV165" s="87">
        <f>IFERROR(VLOOKUP(B:B,[1]!Table1[#Data],2,0),BU165)</f>
        <v>0.79</v>
      </c>
      <c r="BW165" s="87">
        <f>IFERROR(VLOOKUP(C:C,[1]!Table1[#Data],2,0),BV165)</f>
        <v>0.79</v>
      </c>
      <c r="BX165" s="87">
        <f>IFERROR(VLOOKUP(D:D,[1]!Table1[#Data],2,0),BW165)</f>
        <v>0.79</v>
      </c>
      <c r="BY165" s="87">
        <f>IFERROR(VLOOKUP(E:E,[1]!Table1[#Data],2,0),BX165)</f>
        <v>0.79</v>
      </c>
      <c r="BZ165" s="87">
        <f>IFERROR(VLOOKUP(F:F,[1]!Table1[#Data],2,0),BY165)</f>
        <v>0.79</v>
      </c>
      <c r="CA165" s="87">
        <f>IFERROR(VLOOKUP(G:G,[1]!Table1[#Data],2,0),BZ165)</f>
        <v>0.79</v>
      </c>
    </row>
    <row r="166" spans="1:79" x14ac:dyDescent="0.3">
      <c r="A166" t="s">
        <v>173</v>
      </c>
      <c r="B166">
        <v>0.53</v>
      </c>
      <c r="C166">
        <v>0.53</v>
      </c>
      <c r="D166">
        <v>0.53</v>
      </c>
      <c r="E166">
        <v>0.53</v>
      </c>
      <c r="F166">
        <v>0.53</v>
      </c>
      <c r="G166">
        <v>0.53</v>
      </c>
      <c r="H166">
        <v>0.53</v>
      </c>
      <c r="I166">
        <v>0.53</v>
      </c>
      <c r="J166">
        <v>0.53</v>
      </c>
      <c r="K166">
        <v>0.53</v>
      </c>
      <c r="L166">
        <v>0.53</v>
      </c>
      <c r="M166">
        <v>0.53</v>
      </c>
      <c r="N166">
        <v>0.53</v>
      </c>
      <c r="O166">
        <v>0.53</v>
      </c>
      <c r="P166">
        <v>0.53</v>
      </c>
      <c r="Q166">
        <v>0.53</v>
      </c>
      <c r="R166">
        <v>0.53</v>
      </c>
      <c r="S166">
        <v>0.53</v>
      </c>
      <c r="T166">
        <v>0.53</v>
      </c>
      <c r="U166">
        <v>0.53</v>
      </c>
      <c r="V166">
        <v>0.53</v>
      </c>
      <c r="W166">
        <v>0.53</v>
      </c>
      <c r="X166">
        <v>0.53</v>
      </c>
      <c r="Y166">
        <v>0.53</v>
      </c>
      <c r="Z166">
        <v>0.53</v>
      </c>
      <c r="AA166">
        <v>0.65</v>
      </c>
      <c r="AB166">
        <v>0.65</v>
      </c>
      <c r="AC166">
        <v>0.65</v>
      </c>
      <c r="AD166">
        <v>0.65</v>
      </c>
      <c r="AE166">
        <v>0.69</v>
      </c>
      <c r="AF166">
        <v>0.69</v>
      </c>
      <c r="AG166">
        <v>0.69</v>
      </c>
      <c r="AH166">
        <f t="shared" si="429"/>
        <v>0.69</v>
      </c>
      <c r="AI166">
        <f t="shared" si="430"/>
        <v>0.69</v>
      </c>
      <c r="AJ166">
        <f t="shared" si="431"/>
        <v>0.69</v>
      </c>
      <c r="AK166">
        <f t="shared" si="432"/>
        <v>0.69</v>
      </c>
      <c r="AL166">
        <f t="shared" ref="AL166:AL171" si="441">AK166</f>
        <v>0.69</v>
      </c>
      <c r="AM166">
        <f t="shared" si="426"/>
        <v>0.69</v>
      </c>
      <c r="AN166">
        <f t="shared" si="437"/>
        <v>0.69</v>
      </c>
      <c r="AO166">
        <f t="shared" si="400"/>
        <v>0.69</v>
      </c>
      <c r="AP166">
        <f t="shared" si="399"/>
        <v>0.69</v>
      </c>
      <c r="AQ166">
        <f t="shared" si="414"/>
        <v>0.69</v>
      </c>
      <c r="AR166">
        <f t="shared" si="395"/>
        <v>0.69</v>
      </c>
      <c r="AS166">
        <f t="shared" ref="AS166:AS167" si="442">AR166</f>
        <v>0.69</v>
      </c>
      <c r="AT166">
        <f t="shared" si="415"/>
        <v>0.69</v>
      </c>
      <c r="AU166">
        <f t="shared" si="416"/>
        <v>0.69</v>
      </c>
      <c r="AV166">
        <f t="shared" si="427"/>
        <v>0.69</v>
      </c>
      <c r="AW166">
        <f t="shared" si="438"/>
        <v>0.69</v>
      </c>
      <c r="AX166">
        <v>0.74</v>
      </c>
      <c r="AY166">
        <f t="shared" si="434"/>
        <v>0.74</v>
      </c>
      <c r="AZ166">
        <f t="shared" si="435"/>
        <v>0.74</v>
      </c>
      <c r="BA166">
        <v>0.79</v>
      </c>
      <c r="BB166">
        <f t="shared" si="425"/>
        <v>0.79</v>
      </c>
      <c r="BC166">
        <f t="shared" si="405"/>
        <v>0.79</v>
      </c>
      <c r="BD166">
        <f t="shared" si="312"/>
        <v>0.79</v>
      </c>
      <c r="BE166">
        <f t="shared" si="406"/>
        <v>0.79</v>
      </c>
      <c r="BF166">
        <f t="shared" si="439"/>
        <v>0.79</v>
      </c>
      <c r="BG166">
        <f t="shared" si="340"/>
        <v>0.79</v>
      </c>
      <c r="BH166">
        <f t="shared" si="421"/>
        <v>0.79</v>
      </c>
      <c r="BI166">
        <f t="shared" si="440"/>
        <v>0.79</v>
      </c>
      <c r="BJ166">
        <f t="shared" si="342"/>
        <v>0.79</v>
      </c>
      <c r="BK166">
        <v>0.81</v>
      </c>
      <c r="BL166">
        <f t="shared" si="344"/>
        <v>0.81</v>
      </c>
      <c r="BM166">
        <f t="shared" si="345"/>
        <v>0.81</v>
      </c>
      <c r="BN166">
        <f t="shared" si="353"/>
        <v>0.81</v>
      </c>
      <c r="BO166">
        <v>0.83</v>
      </c>
      <c r="BP166">
        <f t="shared" si="347"/>
        <v>0.83</v>
      </c>
      <c r="BQ166">
        <f t="shared" si="348"/>
        <v>0.83</v>
      </c>
      <c r="BR166">
        <f t="shared" si="349"/>
        <v>0.83</v>
      </c>
      <c r="BS166">
        <v>0.83</v>
      </c>
      <c r="BT166" s="87">
        <v>0.83</v>
      </c>
      <c r="BU166" s="87">
        <f>IFERROR(VLOOKUP(A:A,[1]!Table1[#Data],2,0),BT166)</f>
        <v>0.83</v>
      </c>
      <c r="BV166" s="87">
        <f>IFERROR(VLOOKUP(B:B,[1]!Table1[#Data],2,0),BU166)</f>
        <v>0.83</v>
      </c>
      <c r="BW166" s="87">
        <f>IFERROR(VLOOKUP(C:C,[1]!Table1[#Data],2,0),BV166)</f>
        <v>0.83</v>
      </c>
      <c r="BX166" s="87">
        <f>IFERROR(VLOOKUP(D:D,[1]!Table1[#Data],2,0),BW166)</f>
        <v>0.83</v>
      </c>
      <c r="BY166" s="87">
        <f>IFERROR(VLOOKUP(E:E,[1]!Table1[#Data],2,0),BX166)</f>
        <v>0.83</v>
      </c>
      <c r="BZ166" s="87">
        <f>IFERROR(VLOOKUP(F:F,[1]!Table1[#Data],2,0),BY166)</f>
        <v>0.83</v>
      </c>
      <c r="CA166" s="87">
        <f>IFERROR(VLOOKUP(G:G,[1]!Table1[#Data],2,0),BZ166)</f>
        <v>0.83</v>
      </c>
    </row>
    <row r="167" spans="1:79" x14ac:dyDescent="0.3">
      <c r="A167" t="s">
        <v>174</v>
      </c>
      <c r="B167">
        <v>0.55000000000000004</v>
      </c>
      <c r="C167">
        <v>0.55000000000000004</v>
      </c>
      <c r="D167">
        <v>0.55000000000000004</v>
      </c>
      <c r="E167">
        <v>0.55000000000000004</v>
      </c>
      <c r="F167">
        <v>0.55000000000000004</v>
      </c>
      <c r="G167">
        <v>0.55000000000000004</v>
      </c>
      <c r="H167">
        <v>0.55000000000000004</v>
      </c>
      <c r="I167">
        <v>0.55000000000000004</v>
      </c>
      <c r="J167">
        <v>0.55000000000000004</v>
      </c>
      <c r="K167">
        <v>0.55000000000000004</v>
      </c>
      <c r="L167">
        <v>0.55000000000000004</v>
      </c>
      <c r="M167">
        <v>0.55000000000000004</v>
      </c>
      <c r="N167">
        <v>0.6</v>
      </c>
      <c r="O167">
        <v>0.6</v>
      </c>
      <c r="P167">
        <v>0.6</v>
      </c>
      <c r="Q167">
        <v>0.6</v>
      </c>
      <c r="R167">
        <v>0.6</v>
      </c>
      <c r="S167">
        <v>0.6</v>
      </c>
      <c r="T167">
        <v>0.6</v>
      </c>
      <c r="U167">
        <v>0.6</v>
      </c>
      <c r="V167">
        <v>0.6</v>
      </c>
      <c r="W167">
        <v>0.6</v>
      </c>
      <c r="X167">
        <v>0.6</v>
      </c>
      <c r="Y167">
        <v>0.6</v>
      </c>
      <c r="Z167">
        <v>0.65</v>
      </c>
      <c r="AA167">
        <v>0.65</v>
      </c>
      <c r="AB167">
        <v>0.65</v>
      </c>
      <c r="AC167">
        <v>0.65</v>
      </c>
      <c r="AD167">
        <v>0.65</v>
      </c>
      <c r="AE167">
        <v>0.65</v>
      </c>
      <c r="AF167">
        <v>0.65</v>
      </c>
      <c r="AG167">
        <v>0.65</v>
      </c>
      <c r="AH167">
        <f t="shared" si="429"/>
        <v>0.65</v>
      </c>
      <c r="AI167">
        <f t="shared" si="430"/>
        <v>0.65</v>
      </c>
      <c r="AJ167">
        <f t="shared" si="431"/>
        <v>0.65</v>
      </c>
      <c r="AK167">
        <f t="shared" si="432"/>
        <v>0.65</v>
      </c>
      <c r="AL167">
        <f t="shared" si="441"/>
        <v>0.65</v>
      </c>
      <c r="AM167">
        <v>0.69</v>
      </c>
      <c r="AN167">
        <f t="shared" si="437"/>
        <v>0.69</v>
      </c>
      <c r="AO167">
        <f t="shared" si="400"/>
        <v>0.69</v>
      </c>
      <c r="AP167">
        <f t="shared" si="399"/>
        <v>0.69</v>
      </c>
      <c r="AQ167">
        <f t="shared" si="414"/>
        <v>0.69</v>
      </c>
      <c r="AR167">
        <f t="shared" si="395"/>
        <v>0.69</v>
      </c>
      <c r="AS167">
        <f t="shared" si="442"/>
        <v>0.69</v>
      </c>
      <c r="AT167">
        <f t="shared" si="415"/>
        <v>0.69</v>
      </c>
      <c r="AU167">
        <f t="shared" si="416"/>
        <v>0.69</v>
      </c>
      <c r="AV167">
        <f t="shared" si="427"/>
        <v>0.69</v>
      </c>
      <c r="AW167">
        <f t="shared" si="438"/>
        <v>0.69</v>
      </c>
      <c r="AX167">
        <f t="shared" ref="AX167:AX171" si="443">AW167</f>
        <v>0.69</v>
      </c>
      <c r="AY167">
        <f t="shared" si="434"/>
        <v>0.69</v>
      </c>
      <c r="AZ167">
        <f t="shared" si="435"/>
        <v>0.69</v>
      </c>
      <c r="BA167">
        <v>0.77</v>
      </c>
      <c r="BB167">
        <f t="shared" si="425"/>
        <v>0.77</v>
      </c>
      <c r="BC167">
        <f t="shared" si="405"/>
        <v>0.77</v>
      </c>
      <c r="BD167">
        <f t="shared" si="312"/>
        <v>0.77</v>
      </c>
      <c r="BE167">
        <f t="shared" si="406"/>
        <v>0.77</v>
      </c>
      <c r="BF167">
        <f t="shared" si="439"/>
        <v>0.77</v>
      </c>
      <c r="BG167">
        <f t="shared" si="340"/>
        <v>0.77</v>
      </c>
      <c r="BH167">
        <f t="shared" si="421"/>
        <v>0.77</v>
      </c>
      <c r="BI167">
        <f t="shared" si="440"/>
        <v>0.77</v>
      </c>
      <c r="BJ167">
        <f t="shared" si="342"/>
        <v>0.77</v>
      </c>
      <c r="BK167">
        <f t="shared" si="343"/>
        <v>0.77</v>
      </c>
      <c r="BL167">
        <f t="shared" si="344"/>
        <v>0.77</v>
      </c>
      <c r="BM167">
        <f t="shared" si="345"/>
        <v>0.77</v>
      </c>
      <c r="BN167">
        <f t="shared" si="353"/>
        <v>0.77</v>
      </c>
      <c r="BO167">
        <f t="shared" si="346"/>
        <v>0.77</v>
      </c>
      <c r="BP167">
        <f t="shared" si="347"/>
        <v>0.77</v>
      </c>
      <c r="BQ167">
        <f t="shared" si="348"/>
        <v>0.77</v>
      </c>
      <c r="BR167">
        <f t="shared" si="349"/>
        <v>0.77</v>
      </c>
      <c r="BS167">
        <v>0.77</v>
      </c>
      <c r="BT167" s="87">
        <v>0.77</v>
      </c>
      <c r="BU167" s="87">
        <f>IFERROR(VLOOKUP(A:A,[1]!Table1[#Data],2,0),BT167)</f>
        <v>0.77</v>
      </c>
      <c r="BV167" s="87">
        <f>IFERROR(VLOOKUP(B:B,[1]!Table1[#Data],2,0),BU167)</f>
        <v>0.77</v>
      </c>
      <c r="BW167" s="87">
        <f>IFERROR(VLOOKUP(C:C,[1]!Table1[#Data],2,0),BV167)</f>
        <v>0.77</v>
      </c>
      <c r="BX167" s="87">
        <f>IFERROR(VLOOKUP(D:D,[1]!Table1[#Data],2,0),BW167)</f>
        <v>0.77</v>
      </c>
      <c r="BY167" s="87">
        <f>IFERROR(VLOOKUP(E:E,[1]!Table1[#Data],2,0),BX167)</f>
        <v>0.77</v>
      </c>
      <c r="BZ167" s="87">
        <f>IFERROR(VLOOKUP(F:F,[1]!Table1[#Data],2,0),BY167)</f>
        <v>0.77</v>
      </c>
      <c r="CA167" s="87">
        <f>IFERROR(VLOOKUP(G:G,[1]!Table1[#Data],2,0),BZ167)</f>
        <v>0.77</v>
      </c>
    </row>
    <row r="168" spans="1:79" x14ac:dyDescent="0.3">
      <c r="A168" t="s">
        <v>175</v>
      </c>
      <c r="B168">
        <v>0.55000000000000004</v>
      </c>
      <c r="C168">
        <v>0.55000000000000004</v>
      </c>
      <c r="D168">
        <v>0.55000000000000004</v>
      </c>
      <c r="E168">
        <v>0.55000000000000004</v>
      </c>
      <c r="F168">
        <v>0.55000000000000004</v>
      </c>
      <c r="G168">
        <v>0.55000000000000004</v>
      </c>
      <c r="H168">
        <v>0.55000000000000004</v>
      </c>
      <c r="I168">
        <v>0.55000000000000004</v>
      </c>
      <c r="J168">
        <v>0.55000000000000004</v>
      </c>
      <c r="K168">
        <v>0.55000000000000004</v>
      </c>
      <c r="L168">
        <v>0.55000000000000004</v>
      </c>
      <c r="M168">
        <v>0.55000000000000004</v>
      </c>
      <c r="N168">
        <v>0.57999999999999996</v>
      </c>
      <c r="O168">
        <v>0.57999999999999996</v>
      </c>
      <c r="P168">
        <v>0.57999999999999996</v>
      </c>
      <c r="Q168">
        <v>0.57999999999999996</v>
      </c>
      <c r="R168">
        <v>0.57999999999999996</v>
      </c>
      <c r="S168">
        <v>0.59</v>
      </c>
      <c r="T168">
        <v>0.59</v>
      </c>
      <c r="U168">
        <v>0.59</v>
      </c>
      <c r="V168">
        <v>0.59</v>
      </c>
      <c r="W168">
        <v>0.59</v>
      </c>
      <c r="X168">
        <v>0.63</v>
      </c>
      <c r="Y168">
        <v>0.63</v>
      </c>
      <c r="Z168">
        <v>0.63</v>
      </c>
      <c r="AA168">
        <v>0.63</v>
      </c>
      <c r="AB168">
        <v>0.63</v>
      </c>
      <c r="AC168">
        <v>0.63</v>
      </c>
      <c r="AD168">
        <v>0.63</v>
      </c>
      <c r="AE168">
        <v>0.65</v>
      </c>
      <c r="AF168">
        <v>0.65</v>
      </c>
      <c r="AG168">
        <v>0.65</v>
      </c>
      <c r="AH168">
        <f t="shared" si="429"/>
        <v>0.65</v>
      </c>
      <c r="AI168">
        <f t="shared" si="430"/>
        <v>0.65</v>
      </c>
      <c r="AJ168">
        <f t="shared" si="431"/>
        <v>0.65</v>
      </c>
      <c r="AK168">
        <f t="shared" si="432"/>
        <v>0.65</v>
      </c>
      <c r="AL168">
        <f t="shared" si="441"/>
        <v>0.65</v>
      </c>
      <c r="AM168">
        <f t="shared" ref="AM168:AM169" si="444">AL168</f>
        <v>0.65</v>
      </c>
      <c r="AN168">
        <f t="shared" si="437"/>
        <v>0.65</v>
      </c>
      <c r="AO168">
        <v>0.67</v>
      </c>
      <c r="AP168">
        <f t="shared" si="399"/>
        <v>0.67</v>
      </c>
      <c r="AQ168">
        <f t="shared" si="414"/>
        <v>0.67</v>
      </c>
      <c r="AR168">
        <v>0.67</v>
      </c>
      <c r="AS168">
        <v>0.67</v>
      </c>
      <c r="AT168">
        <v>0.67</v>
      </c>
      <c r="AU168">
        <v>0.71</v>
      </c>
      <c r="AV168">
        <f t="shared" si="427"/>
        <v>0.71</v>
      </c>
      <c r="AW168">
        <f t="shared" si="438"/>
        <v>0.71</v>
      </c>
      <c r="AX168">
        <f t="shared" si="443"/>
        <v>0.71</v>
      </c>
      <c r="AY168">
        <v>0.76</v>
      </c>
      <c r="AZ168">
        <f t="shared" si="435"/>
        <v>0.76</v>
      </c>
      <c r="BA168">
        <v>0.79</v>
      </c>
      <c r="BB168">
        <f t="shared" si="425"/>
        <v>0.79</v>
      </c>
      <c r="BC168">
        <f t="shared" si="405"/>
        <v>0.79</v>
      </c>
      <c r="BD168">
        <f t="shared" si="312"/>
        <v>0.79</v>
      </c>
      <c r="BE168">
        <f t="shared" si="406"/>
        <v>0.79</v>
      </c>
      <c r="BF168">
        <f t="shared" si="439"/>
        <v>0.79</v>
      </c>
      <c r="BG168">
        <f t="shared" si="340"/>
        <v>0.79</v>
      </c>
      <c r="BH168">
        <f t="shared" si="421"/>
        <v>0.79</v>
      </c>
      <c r="BI168">
        <f t="shared" si="440"/>
        <v>0.79</v>
      </c>
      <c r="BJ168">
        <f t="shared" si="342"/>
        <v>0.79</v>
      </c>
      <c r="BK168">
        <f t="shared" si="343"/>
        <v>0.79</v>
      </c>
      <c r="BL168">
        <f t="shared" si="344"/>
        <v>0.79</v>
      </c>
      <c r="BM168">
        <v>0.82</v>
      </c>
      <c r="BN168">
        <f t="shared" si="353"/>
        <v>0.82</v>
      </c>
      <c r="BO168">
        <f t="shared" si="346"/>
        <v>0.82</v>
      </c>
      <c r="BP168">
        <f t="shared" si="347"/>
        <v>0.82</v>
      </c>
      <c r="BQ168">
        <f t="shared" si="348"/>
        <v>0.82</v>
      </c>
      <c r="BR168">
        <f t="shared" si="349"/>
        <v>0.82</v>
      </c>
      <c r="BS168">
        <v>0.82</v>
      </c>
      <c r="BT168" s="87">
        <v>0.82</v>
      </c>
      <c r="BU168" s="87">
        <f>IFERROR(VLOOKUP(A:A,[1]!Table1[#Data],2,0),BT168)</f>
        <v>0.82</v>
      </c>
      <c r="BV168" s="87">
        <f>IFERROR(VLOOKUP(B:B,[1]!Table1[#Data],2,0),BU168)</f>
        <v>0.82</v>
      </c>
      <c r="BW168" s="87">
        <f>IFERROR(VLOOKUP(C:C,[1]!Table1[#Data],2,0),BV168)</f>
        <v>0.82</v>
      </c>
      <c r="BX168" s="87">
        <f>IFERROR(VLOOKUP(D:D,[1]!Table1[#Data],2,0),BW168)</f>
        <v>0.82</v>
      </c>
      <c r="BY168" s="87">
        <f>IFERROR(VLOOKUP(E:E,[1]!Table1[#Data],2,0),BX168)</f>
        <v>0.82</v>
      </c>
      <c r="BZ168" s="87">
        <f>IFERROR(VLOOKUP(F:F,[1]!Table1[#Data],2,0),BY168)</f>
        <v>0.82</v>
      </c>
      <c r="CA168" s="87">
        <f>IFERROR(VLOOKUP(G:G,[1]!Table1[#Data],2,0),BZ168)</f>
        <v>0.82</v>
      </c>
    </row>
    <row r="169" spans="1:79" x14ac:dyDescent="0.3">
      <c r="A169" t="s">
        <v>176</v>
      </c>
      <c r="B169">
        <v>0.53</v>
      </c>
      <c r="C169">
        <v>0.53</v>
      </c>
      <c r="D169">
        <v>0.53</v>
      </c>
      <c r="E169">
        <v>0.53</v>
      </c>
      <c r="F169">
        <v>0.53</v>
      </c>
      <c r="G169">
        <v>0.53</v>
      </c>
      <c r="H169">
        <v>0.53</v>
      </c>
      <c r="I169">
        <v>0.59</v>
      </c>
      <c r="J169">
        <v>0.59</v>
      </c>
      <c r="K169">
        <v>0.59</v>
      </c>
      <c r="L169">
        <v>0.59</v>
      </c>
      <c r="M169">
        <v>0.59</v>
      </c>
      <c r="N169">
        <v>0.59</v>
      </c>
      <c r="O169">
        <v>0.59</v>
      </c>
      <c r="P169">
        <v>0.59</v>
      </c>
      <c r="Q169">
        <v>0.59</v>
      </c>
      <c r="R169">
        <v>0.59</v>
      </c>
      <c r="S169">
        <v>0.63</v>
      </c>
      <c r="T169">
        <v>0.63</v>
      </c>
      <c r="U169">
        <v>0.63</v>
      </c>
      <c r="V169">
        <v>0.63</v>
      </c>
      <c r="W169">
        <v>0.63</v>
      </c>
      <c r="X169">
        <v>0.63</v>
      </c>
      <c r="Y169">
        <v>0.63</v>
      </c>
      <c r="Z169">
        <v>0.63</v>
      </c>
      <c r="AA169">
        <v>0.68</v>
      </c>
      <c r="AB169">
        <v>0.68</v>
      </c>
      <c r="AC169">
        <v>0.68</v>
      </c>
      <c r="AD169">
        <v>0.68</v>
      </c>
      <c r="AE169">
        <v>0.68</v>
      </c>
      <c r="AF169">
        <v>0.68</v>
      </c>
      <c r="AG169">
        <v>0.68</v>
      </c>
      <c r="AH169">
        <f t="shared" si="429"/>
        <v>0.68</v>
      </c>
      <c r="AI169">
        <f t="shared" si="430"/>
        <v>0.68</v>
      </c>
      <c r="AJ169">
        <f t="shared" si="431"/>
        <v>0.68</v>
      </c>
      <c r="AK169">
        <f t="shared" si="432"/>
        <v>0.68</v>
      </c>
      <c r="AL169">
        <f t="shared" si="441"/>
        <v>0.68</v>
      </c>
      <c r="AM169">
        <f t="shared" si="444"/>
        <v>0.68</v>
      </c>
      <c r="AN169">
        <f t="shared" si="437"/>
        <v>0.68</v>
      </c>
      <c r="AO169">
        <v>0.73</v>
      </c>
      <c r="AP169">
        <f t="shared" si="399"/>
        <v>0.73</v>
      </c>
      <c r="AQ169">
        <f t="shared" si="414"/>
        <v>0.73</v>
      </c>
      <c r="AR169">
        <f t="shared" ref="AR169:AR171" si="445">AQ169</f>
        <v>0.73</v>
      </c>
      <c r="AS169">
        <f t="shared" ref="AS169:AS192" si="446">AR169</f>
        <v>0.73</v>
      </c>
      <c r="AT169">
        <f t="shared" ref="AT169:AT171" si="447">AS169</f>
        <v>0.73</v>
      </c>
      <c r="AU169">
        <f t="shared" ref="AU169:AU181" si="448">AT169</f>
        <v>0.73</v>
      </c>
      <c r="AV169">
        <f t="shared" si="427"/>
        <v>0.73</v>
      </c>
      <c r="AW169">
        <f t="shared" si="438"/>
        <v>0.73</v>
      </c>
      <c r="AX169">
        <f t="shared" si="443"/>
        <v>0.73</v>
      </c>
      <c r="AY169">
        <f t="shared" ref="AY169:AY181" si="449">AX169</f>
        <v>0.73</v>
      </c>
      <c r="AZ169">
        <v>0.76</v>
      </c>
      <c r="BA169">
        <v>0.79</v>
      </c>
      <c r="BB169">
        <f t="shared" si="425"/>
        <v>0.79</v>
      </c>
      <c r="BC169">
        <f t="shared" si="405"/>
        <v>0.79</v>
      </c>
      <c r="BD169">
        <f t="shared" si="312"/>
        <v>0.79</v>
      </c>
      <c r="BE169">
        <f t="shared" si="406"/>
        <v>0.79</v>
      </c>
      <c r="BF169">
        <f t="shared" si="439"/>
        <v>0.79</v>
      </c>
      <c r="BG169">
        <f t="shared" si="340"/>
        <v>0.79</v>
      </c>
      <c r="BH169">
        <f t="shared" si="421"/>
        <v>0.79</v>
      </c>
      <c r="BI169">
        <f t="shared" si="440"/>
        <v>0.79</v>
      </c>
      <c r="BJ169">
        <f t="shared" si="342"/>
        <v>0.79</v>
      </c>
      <c r="BK169">
        <f t="shared" si="343"/>
        <v>0.79</v>
      </c>
      <c r="BL169">
        <f t="shared" si="344"/>
        <v>0.79</v>
      </c>
      <c r="BM169">
        <f t="shared" si="345"/>
        <v>0.79</v>
      </c>
      <c r="BN169">
        <f t="shared" si="353"/>
        <v>0.79</v>
      </c>
      <c r="BO169">
        <f t="shared" si="346"/>
        <v>0.79</v>
      </c>
      <c r="BP169">
        <f t="shared" si="347"/>
        <v>0.79</v>
      </c>
      <c r="BQ169">
        <f t="shared" si="348"/>
        <v>0.79</v>
      </c>
      <c r="BR169">
        <f t="shared" si="349"/>
        <v>0.79</v>
      </c>
      <c r="BS169">
        <v>0.79</v>
      </c>
      <c r="BT169" s="87">
        <v>0.79</v>
      </c>
      <c r="BU169" s="87">
        <f>IFERROR(VLOOKUP(A:A,[1]!Table1[#Data],2,0),BT169)</f>
        <v>0.79</v>
      </c>
      <c r="BV169" s="87">
        <f>IFERROR(VLOOKUP(B:B,[1]!Table1[#Data],2,0),BU169)</f>
        <v>0.79</v>
      </c>
      <c r="BW169" s="87">
        <f>IFERROR(VLOOKUP(C:C,[1]!Table1[#Data],2,0),BV169)</f>
        <v>0.79</v>
      </c>
      <c r="BX169" s="87">
        <f>IFERROR(VLOOKUP(D:D,[1]!Table1[#Data],2,0),BW169)</f>
        <v>0.79</v>
      </c>
      <c r="BY169" s="87">
        <f>IFERROR(VLOOKUP(E:E,[1]!Table1[#Data],2,0),BX169)</f>
        <v>0.79</v>
      </c>
      <c r="BZ169" s="87">
        <f>IFERROR(VLOOKUP(F:F,[1]!Table1[#Data],2,0),BY169)</f>
        <v>0.79</v>
      </c>
      <c r="CA169" s="87">
        <f>IFERROR(VLOOKUP(G:G,[1]!Table1[#Data],2,0),BZ169)</f>
        <v>0.79</v>
      </c>
    </row>
    <row r="170" spans="1:79" x14ac:dyDescent="0.3">
      <c r="A170" t="s">
        <v>177</v>
      </c>
      <c r="B170">
        <v>0.56000000000000005</v>
      </c>
      <c r="C170">
        <v>0.56000000000000005</v>
      </c>
      <c r="D170">
        <v>0.56000000000000005</v>
      </c>
      <c r="E170">
        <v>0.56000000000000005</v>
      </c>
      <c r="F170">
        <v>0.56000000000000005</v>
      </c>
      <c r="G170">
        <v>0.56000000000000005</v>
      </c>
      <c r="H170">
        <v>0.56000000000000005</v>
      </c>
      <c r="I170">
        <v>0.56000000000000005</v>
      </c>
      <c r="J170">
        <v>0.56000000000000005</v>
      </c>
      <c r="K170">
        <v>0.56000000000000005</v>
      </c>
      <c r="L170">
        <v>0.56000000000000005</v>
      </c>
      <c r="M170">
        <v>0.56000000000000005</v>
      </c>
      <c r="N170">
        <v>0.61</v>
      </c>
      <c r="O170">
        <v>0.61</v>
      </c>
      <c r="P170">
        <v>0.61</v>
      </c>
      <c r="Q170">
        <v>0.61</v>
      </c>
      <c r="R170">
        <v>0.61</v>
      </c>
      <c r="S170">
        <v>0.61</v>
      </c>
      <c r="T170">
        <v>0.61</v>
      </c>
      <c r="U170">
        <v>0.61</v>
      </c>
      <c r="V170">
        <v>0.61</v>
      </c>
      <c r="W170">
        <v>0.61</v>
      </c>
      <c r="X170">
        <v>0.61</v>
      </c>
      <c r="Y170">
        <v>0.61</v>
      </c>
      <c r="Z170">
        <v>0.66</v>
      </c>
      <c r="AA170">
        <v>0.66</v>
      </c>
      <c r="AB170">
        <v>0.66</v>
      </c>
      <c r="AC170">
        <v>0.66</v>
      </c>
      <c r="AD170">
        <v>0.66</v>
      </c>
      <c r="AE170">
        <v>0.66</v>
      </c>
      <c r="AF170">
        <v>0.66</v>
      </c>
      <c r="AG170">
        <v>0.66</v>
      </c>
      <c r="AH170">
        <f t="shared" si="429"/>
        <v>0.66</v>
      </c>
      <c r="AI170">
        <f t="shared" si="430"/>
        <v>0.66</v>
      </c>
      <c r="AJ170">
        <f t="shared" si="431"/>
        <v>0.66</v>
      </c>
      <c r="AK170">
        <f t="shared" si="432"/>
        <v>0.66</v>
      </c>
      <c r="AL170">
        <f t="shared" si="441"/>
        <v>0.66</v>
      </c>
      <c r="AM170">
        <v>0.69</v>
      </c>
      <c r="AN170">
        <f t="shared" si="437"/>
        <v>0.69</v>
      </c>
      <c r="AO170">
        <f t="shared" ref="AO170:AO173" si="450">AN170</f>
        <v>0.69</v>
      </c>
      <c r="AP170">
        <f t="shared" si="399"/>
        <v>0.69</v>
      </c>
      <c r="AQ170">
        <f t="shared" si="414"/>
        <v>0.69</v>
      </c>
      <c r="AR170">
        <f t="shared" si="445"/>
        <v>0.69</v>
      </c>
      <c r="AS170">
        <f t="shared" si="446"/>
        <v>0.69</v>
      </c>
      <c r="AT170">
        <f t="shared" si="447"/>
        <v>0.69</v>
      </c>
      <c r="AU170">
        <f t="shared" si="448"/>
        <v>0.69</v>
      </c>
      <c r="AV170">
        <f t="shared" si="427"/>
        <v>0.69</v>
      </c>
      <c r="AW170">
        <f t="shared" si="438"/>
        <v>0.69</v>
      </c>
      <c r="AX170">
        <f t="shared" si="443"/>
        <v>0.69</v>
      </c>
      <c r="AY170">
        <f t="shared" si="449"/>
        <v>0.69</v>
      </c>
      <c r="AZ170">
        <f t="shared" ref="AZ170" si="451">AY170</f>
        <v>0.69</v>
      </c>
      <c r="BA170">
        <v>0.77</v>
      </c>
      <c r="BB170">
        <f t="shared" si="425"/>
        <v>0.77</v>
      </c>
      <c r="BC170">
        <f t="shared" si="405"/>
        <v>0.77</v>
      </c>
      <c r="BD170">
        <f t="shared" si="312"/>
        <v>0.77</v>
      </c>
      <c r="BE170">
        <f t="shared" si="406"/>
        <v>0.77</v>
      </c>
      <c r="BF170">
        <f t="shared" si="439"/>
        <v>0.77</v>
      </c>
      <c r="BG170">
        <f t="shared" si="340"/>
        <v>0.77</v>
      </c>
      <c r="BH170">
        <f t="shared" si="421"/>
        <v>0.77</v>
      </c>
      <c r="BI170">
        <f t="shared" si="440"/>
        <v>0.77</v>
      </c>
      <c r="BJ170">
        <f t="shared" si="342"/>
        <v>0.77</v>
      </c>
      <c r="BK170">
        <f t="shared" si="343"/>
        <v>0.77</v>
      </c>
      <c r="BL170">
        <f t="shared" si="344"/>
        <v>0.77</v>
      </c>
      <c r="BM170">
        <f t="shared" si="345"/>
        <v>0.77</v>
      </c>
      <c r="BN170">
        <f t="shared" si="353"/>
        <v>0.77</v>
      </c>
      <c r="BO170">
        <f t="shared" si="346"/>
        <v>0.77</v>
      </c>
      <c r="BP170">
        <f t="shared" si="347"/>
        <v>0.77</v>
      </c>
      <c r="BQ170">
        <f t="shared" si="348"/>
        <v>0.77</v>
      </c>
      <c r="BR170">
        <f t="shared" si="349"/>
        <v>0.77</v>
      </c>
      <c r="BS170">
        <v>0.77</v>
      </c>
      <c r="BT170" s="87">
        <v>0.77</v>
      </c>
      <c r="BU170" s="87">
        <f>IFERROR(VLOOKUP(A:A,[1]!Table1[#Data],2,0),BT170)</f>
        <v>0.77</v>
      </c>
      <c r="BV170" s="87">
        <f>IFERROR(VLOOKUP(B:B,[1]!Table1[#Data],2,0),BU170)</f>
        <v>0.77</v>
      </c>
      <c r="BW170" s="87">
        <f>IFERROR(VLOOKUP(C:C,[1]!Table1[#Data],2,0),BV170)</f>
        <v>0.77</v>
      </c>
      <c r="BX170" s="87">
        <f>IFERROR(VLOOKUP(D:D,[1]!Table1[#Data],2,0),BW170)</f>
        <v>0.77</v>
      </c>
      <c r="BY170" s="87">
        <f>IFERROR(VLOOKUP(E:E,[1]!Table1[#Data],2,0),BX170)</f>
        <v>0.77</v>
      </c>
      <c r="BZ170" s="87">
        <f>IFERROR(VLOOKUP(F:F,[1]!Table1[#Data],2,0),BY170)</f>
        <v>0.77</v>
      </c>
      <c r="CA170" s="87">
        <f>IFERROR(VLOOKUP(G:G,[1]!Table1[#Data],2,0),BZ170)</f>
        <v>0.77</v>
      </c>
    </row>
    <row r="171" spans="1:79" x14ac:dyDescent="0.3">
      <c r="A171" t="s">
        <v>178</v>
      </c>
      <c r="B171">
        <v>0.49</v>
      </c>
      <c r="C171">
        <v>0.49</v>
      </c>
      <c r="D171">
        <v>0.49</v>
      </c>
      <c r="E171">
        <v>0.49</v>
      </c>
      <c r="F171">
        <v>0.55000000000000004</v>
      </c>
      <c r="G171">
        <v>0.55000000000000004</v>
      </c>
      <c r="H171">
        <v>0.55000000000000004</v>
      </c>
      <c r="I171">
        <v>0.55000000000000004</v>
      </c>
      <c r="J171">
        <v>0.55000000000000004</v>
      </c>
      <c r="K171">
        <v>0.55000000000000004</v>
      </c>
      <c r="L171">
        <v>0.55000000000000004</v>
      </c>
      <c r="M171">
        <v>0.55000000000000004</v>
      </c>
      <c r="N171">
        <v>0.55000000000000004</v>
      </c>
      <c r="O171">
        <v>0.55000000000000004</v>
      </c>
      <c r="P171">
        <v>0.55000000000000004</v>
      </c>
      <c r="Q171">
        <v>0.55000000000000004</v>
      </c>
      <c r="R171">
        <v>0.55000000000000004</v>
      </c>
      <c r="S171">
        <v>0.59</v>
      </c>
      <c r="T171">
        <v>0.59</v>
      </c>
      <c r="U171">
        <v>0.59</v>
      </c>
      <c r="V171">
        <v>0.59</v>
      </c>
      <c r="W171">
        <v>0.59</v>
      </c>
      <c r="X171">
        <v>0.59</v>
      </c>
      <c r="Y171">
        <v>0.59</v>
      </c>
      <c r="Z171">
        <v>0.59</v>
      </c>
      <c r="AA171">
        <v>0.69</v>
      </c>
      <c r="AB171">
        <v>0.69</v>
      </c>
      <c r="AC171">
        <v>0.69</v>
      </c>
      <c r="AD171">
        <v>0.69</v>
      </c>
      <c r="AE171">
        <v>0.69</v>
      </c>
      <c r="AF171">
        <v>0.69</v>
      </c>
      <c r="AG171">
        <v>0.69</v>
      </c>
      <c r="AH171">
        <f t="shared" si="429"/>
        <v>0.69</v>
      </c>
      <c r="AI171">
        <f t="shared" si="430"/>
        <v>0.69</v>
      </c>
      <c r="AJ171">
        <f t="shared" si="431"/>
        <v>0.69</v>
      </c>
      <c r="AK171">
        <f t="shared" si="432"/>
        <v>0.69</v>
      </c>
      <c r="AL171">
        <f t="shared" si="441"/>
        <v>0.69</v>
      </c>
      <c r="AM171">
        <f t="shared" ref="AM171:AM176" si="452">AL171</f>
        <v>0.69</v>
      </c>
      <c r="AN171">
        <f t="shared" si="437"/>
        <v>0.69</v>
      </c>
      <c r="AO171">
        <f t="shared" si="450"/>
        <v>0.69</v>
      </c>
      <c r="AP171">
        <f t="shared" si="399"/>
        <v>0.69</v>
      </c>
      <c r="AQ171">
        <f t="shared" si="414"/>
        <v>0.69</v>
      </c>
      <c r="AR171">
        <f t="shared" si="445"/>
        <v>0.69</v>
      </c>
      <c r="AS171">
        <f t="shared" si="446"/>
        <v>0.69</v>
      </c>
      <c r="AT171">
        <f t="shared" si="447"/>
        <v>0.69</v>
      </c>
      <c r="AU171">
        <f t="shared" si="448"/>
        <v>0.69</v>
      </c>
      <c r="AV171">
        <f t="shared" si="427"/>
        <v>0.69</v>
      </c>
      <c r="AW171">
        <f t="shared" si="438"/>
        <v>0.69</v>
      </c>
      <c r="AX171">
        <f t="shared" si="443"/>
        <v>0.69</v>
      </c>
      <c r="AY171">
        <f t="shared" si="449"/>
        <v>0.69</v>
      </c>
      <c r="AZ171">
        <v>0.75</v>
      </c>
      <c r="BA171">
        <f t="shared" ref="BA171" si="453">AZ171</f>
        <v>0.75</v>
      </c>
      <c r="BB171">
        <f t="shared" si="425"/>
        <v>0.75</v>
      </c>
      <c r="BC171">
        <f t="shared" si="405"/>
        <v>0.75</v>
      </c>
      <c r="BD171">
        <f t="shared" si="312"/>
        <v>0.75</v>
      </c>
      <c r="BE171">
        <f t="shared" si="406"/>
        <v>0.75</v>
      </c>
      <c r="BF171">
        <f t="shared" si="439"/>
        <v>0.75</v>
      </c>
      <c r="BG171">
        <f t="shared" si="340"/>
        <v>0.75</v>
      </c>
      <c r="BH171">
        <f t="shared" si="421"/>
        <v>0.75</v>
      </c>
      <c r="BI171">
        <f t="shared" si="440"/>
        <v>0.75</v>
      </c>
      <c r="BJ171">
        <f t="shared" si="342"/>
        <v>0.75</v>
      </c>
      <c r="BK171">
        <f t="shared" si="343"/>
        <v>0.75</v>
      </c>
      <c r="BL171">
        <f t="shared" si="344"/>
        <v>0.75</v>
      </c>
      <c r="BM171">
        <f t="shared" si="345"/>
        <v>0.75</v>
      </c>
      <c r="BN171">
        <f t="shared" si="353"/>
        <v>0.75</v>
      </c>
      <c r="BO171">
        <f t="shared" si="346"/>
        <v>0.75</v>
      </c>
      <c r="BP171">
        <f t="shared" si="347"/>
        <v>0.75</v>
      </c>
      <c r="BQ171">
        <f t="shared" si="348"/>
        <v>0.75</v>
      </c>
      <c r="BR171">
        <f t="shared" si="349"/>
        <v>0.75</v>
      </c>
      <c r="BS171">
        <v>0.75</v>
      </c>
      <c r="BT171" s="87">
        <v>0.75</v>
      </c>
      <c r="BU171" s="87">
        <f>IFERROR(VLOOKUP(A:A,[1]!Table1[#Data],2,0),BT171)</f>
        <v>0.75</v>
      </c>
      <c r="BV171" s="87">
        <f>IFERROR(VLOOKUP(B:B,[1]!Table1[#Data],2,0),BU171)</f>
        <v>0.75</v>
      </c>
      <c r="BW171" s="87">
        <f>IFERROR(VLOOKUP(C:C,[1]!Table1[#Data],2,0),BV171)</f>
        <v>0.75</v>
      </c>
      <c r="BX171" s="87">
        <f>IFERROR(VLOOKUP(D:D,[1]!Table1[#Data],2,0),BW171)</f>
        <v>0.75</v>
      </c>
      <c r="BY171" s="87">
        <f>IFERROR(VLOOKUP(E:E,[1]!Table1[#Data],2,0),BX171)</f>
        <v>0.75</v>
      </c>
      <c r="BZ171" s="87">
        <f>IFERROR(VLOOKUP(F:F,[1]!Table1[#Data],2,0),BY171)</f>
        <v>0.75</v>
      </c>
      <c r="CA171" s="87">
        <f>IFERROR(VLOOKUP(G:G,[1]!Table1[#Data],2,0),BZ171)</f>
        <v>0.75</v>
      </c>
    </row>
    <row r="172" spans="1:79" x14ac:dyDescent="0.3">
      <c r="A172" t="s">
        <v>179</v>
      </c>
      <c r="B172">
        <v>0.55000000000000004</v>
      </c>
      <c r="C172">
        <v>0.55000000000000004</v>
      </c>
      <c r="D172">
        <v>0.55000000000000004</v>
      </c>
      <c r="E172">
        <v>0.56999999999999995</v>
      </c>
      <c r="F172">
        <v>0.56999999999999995</v>
      </c>
      <c r="G172">
        <v>0.56999999999999995</v>
      </c>
      <c r="H172">
        <v>0.56999999999999995</v>
      </c>
      <c r="I172">
        <v>0.56999999999999995</v>
      </c>
      <c r="J172">
        <v>0.56999999999999995</v>
      </c>
      <c r="K172">
        <v>0.59</v>
      </c>
      <c r="L172">
        <v>0.59</v>
      </c>
      <c r="M172">
        <v>0.59</v>
      </c>
      <c r="N172">
        <v>0.59</v>
      </c>
      <c r="O172">
        <v>0.59</v>
      </c>
      <c r="P172">
        <v>0.59</v>
      </c>
      <c r="Q172">
        <v>0.61</v>
      </c>
      <c r="R172">
        <v>0.61</v>
      </c>
      <c r="S172">
        <v>0.61</v>
      </c>
      <c r="T172">
        <v>0.63</v>
      </c>
      <c r="U172">
        <v>0.63</v>
      </c>
      <c r="V172">
        <v>0.63</v>
      </c>
      <c r="W172">
        <v>0.65</v>
      </c>
      <c r="X172">
        <v>0.65</v>
      </c>
      <c r="Y172">
        <v>0.67</v>
      </c>
      <c r="Z172">
        <v>0.67</v>
      </c>
      <c r="AA172">
        <v>0.69</v>
      </c>
      <c r="AB172">
        <v>0.69</v>
      </c>
      <c r="AC172">
        <v>0.69</v>
      </c>
      <c r="AD172">
        <v>0.69</v>
      </c>
      <c r="AE172">
        <v>0.71</v>
      </c>
      <c r="AF172">
        <v>0.71</v>
      </c>
      <c r="AG172">
        <v>0.71</v>
      </c>
      <c r="AH172">
        <f t="shared" si="429"/>
        <v>0.71</v>
      </c>
      <c r="AI172">
        <f t="shared" si="430"/>
        <v>0.71</v>
      </c>
      <c r="AJ172">
        <f t="shared" si="431"/>
        <v>0.71</v>
      </c>
      <c r="AK172">
        <v>0.73</v>
      </c>
      <c r="AL172">
        <v>0.75</v>
      </c>
      <c r="AM172">
        <f t="shared" si="452"/>
        <v>0.75</v>
      </c>
      <c r="AN172">
        <f t="shared" si="437"/>
        <v>0.75</v>
      </c>
      <c r="AO172">
        <f t="shared" si="450"/>
        <v>0.75</v>
      </c>
      <c r="AP172">
        <v>0.77</v>
      </c>
      <c r="AQ172">
        <f t="shared" si="414"/>
        <v>0.77</v>
      </c>
      <c r="AR172">
        <v>0.79</v>
      </c>
      <c r="AS172">
        <f t="shared" si="446"/>
        <v>0.79</v>
      </c>
      <c r="AT172">
        <v>0.81</v>
      </c>
      <c r="AU172">
        <f t="shared" si="448"/>
        <v>0.81</v>
      </c>
      <c r="AV172">
        <f t="shared" si="427"/>
        <v>0.81</v>
      </c>
      <c r="AW172">
        <f t="shared" si="438"/>
        <v>0.81</v>
      </c>
      <c r="AX172">
        <v>0.83</v>
      </c>
      <c r="AY172">
        <f t="shared" si="449"/>
        <v>0.83</v>
      </c>
      <c r="AZ172">
        <f t="shared" ref="AZ172" si="454">AY172</f>
        <v>0.83</v>
      </c>
      <c r="BA172">
        <v>0.85</v>
      </c>
      <c r="BB172">
        <v>0.87</v>
      </c>
      <c r="BC172">
        <f t="shared" si="405"/>
        <v>0.87</v>
      </c>
      <c r="BD172">
        <f t="shared" si="312"/>
        <v>0.87</v>
      </c>
      <c r="BE172">
        <f t="shared" si="406"/>
        <v>0.87</v>
      </c>
      <c r="BF172">
        <f t="shared" si="439"/>
        <v>0.87</v>
      </c>
      <c r="BG172">
        <f t="shared" si="340"/>
        <v>0.87</v>
      </c>
      <c r="BH172">
        <f t="shared" si="421"/>
        <v>0.87</v>
      </c>
      <c r="BI172">
        <v>0.89</v>
      </c>
      <c r="BJ172">
        <f t="shared" si="342"/>
        <v>0.89</v>
      </c>
      <c r="BK172">
        <f t="shared" si="343"/>
        <v>0.89</v>
      </c>
      <c r="BL172">
        <f t="shared" si="344"/>
        <v>0.89</v>
      </c>
      <c r="BM172">
        <f t="shared" si="345"/>
        <v>0.89</v>
      </c>
      <c r="BN172">
        <f t="shared" si="353"/>
        <v>0.89</v>
      </c>
      <c r="BO172">
        <v>0.91</v>
      </c>
      <c r="BP172">
        <f t="shared" si="347"/>
        <v>0.91</v>
      </c>
      <c r="BQ172">
        <f t="shared" si="348"/>
        <v>0.91</v>
      </c>
      <c r="BR172">
        <f t="shared" si="349"/>
        <v>0.91</v>
      </c>
      <c r="BS172">
        <v>0.93</v>
      </c>
      <c r="BT172" s="87">
        <v>0.93</v>
      </c>
      <c r="BU172" s="87">
        <f>IFERROR(VLOOKUP(A:A,[1]!Table1[#Data],2,0),BT172)</f>
        <v>0.93</v>
      </c>
      <c r="BV172" s="87">
        <f>IFERROR(VLOOKUP(B:B,[1]!Table1[#Data],2,0),BU172)</f>
        <v>0.93</v>
      </c>
      <c r="BW172" s="87">
        <f>IFERROR(VLOOKUP(C:C,[1]!Table1[#Data],2,0),BV172)</f>
        <v>0.93</v>
      </c>
      <c r="BX172" s="87">
        <f>IFERROR(VLOOKUP(D:D,[1]!Table1[#Data],2,0),BW172)</f>
        <v>0.93</v>
      </c>
      <c r="BY172" s="87">
        <f>IFERROR(VLOOKUP(E:E,[1]!Table1[#Data],2,0),BX172)</f>
        <v>0.93</v>
      </c>
      <c r="BZ172" s="87">
        <f>IFERROR(VLOOKUP(F:F,[1]!Table1[#Data],2,0),BY172)</f>
        <v>0.93</v>
      </c>
      <c r="CA172" s="87">
        <f>IFERROR(VLOOKUP(G:G,[1]!Table1[#Data],2,0),BZ172)</f>
        <v>0.93</v>
      </c>
    </row>
    <row r="173" spans="1:79" x14ac:dyDescent="0.3">
      <c r="A173" t="s">
        <v>180</v>
      </c>
      <c r="B173">
        <v>0.54</v>
      </c>
      <c r="C173">
        <v>0.54</v>
      </c>
      <c r="D173">
        <v>0.54</v>
      </c>
      <c r="E173">
        <v>0.54</v>
      </c>
      <c r="F173">
        <v>0.55000000000000004</v>
      </c>
      <c r="G173">
        <v>0.55000000000000004</v>
      </c>
      <c r="H173">
        <v>0.55000000000000004</v>
      </c>
      <c r="I173">
        <v>0.55000000000000004</v>
      </c>
      <c r="J173">
        <v>0.55000000000000004</v>
      </c>
      <c r="K173">
        <v>0.55000000000000004</v>
      </c>
      <c r="L173">
        <v>0.55000000000000004</v>
      </c>
      <c r="M173">
        <v>0.55000000000000004</v>
      </c>
      <c r="N173">
        <v>0.55000000000000004</v>
      </c>
      <c r="O173">
        <v>0.55000000000000004</v>
      </c>
      <c r="P173">
        <v>0.55000000000000004</v>
      </c>
      <c r="Q173">
        <v>0.55000000000000004</v>
      </c>
      <c r="R173">
        <v>0.55000000000000004</v>
      </c>
      <c r="S173">
        <v>0.56999999999999995</v>
      </c>
      <c r="T173">
        <v>0.56999999999999995</v>
      </c>
      <c r="U173">
        <v>0.6</v>
      </c>
      <c r="V173">
        <v>0.6</v>
      </c>
      <c r="W173">
        <v>0.6</v>
      </c>
      <c r="X173">
        <v>0.6</v>
      </c>
      <c r="Y173">
        <v>0.6</v>
      </c>
      <c r="Z173">
        <v>0.6</v>
      </c>
      <c r="AA173">
        <v>0.63</v>
      </c>
      <c r="AB173">
        <v>0.63</v>
      </c>
      <c r="AC173">
        <v>0.63</v>
      </c>
      <c r="AD173">
        <v>0.65</v>
      </c>
      <c r="AE173">
        <v>0.65</v>
      </c>
      <c r="AF173">
        <v>0.65</v>
      </c>
      <c r="AG173">
        <v>0.67</v>
      </c>
      <c r="AH173">
        <f t="shared" si="429"/>
        <v>0.67</v>
      </c>
      <c r="AI173">
        <f t="shared" si="430"/>
        <v>0.67</v>
      </c>
      <c r="AJ173">
        <f t="shared" si="431"/>
        <v>0.67</v>
      </c>
      <c r="AK173">
        <f t="shared" ref="AK173:AK192" si="455">AJ173</f>
        <v>0.67</v>
      </c>
      <c r="AL173">
        <f t="shared" ref="AL173:AL182" si="456">AK173</f>
        <v>0.67</v>
      </c>
      <c r="AM173">
        <f t="shared" si="452"/>
        <v>0.67</v>
      </c>
      <c r="AN173">
        <f t="shared" si="437"/>
        <v>0.67</v>
      </c>
      <c r="AO173">
        <f t="shared" si="450"/>
        <v>0.67</v>
      </c>
      <c r="AP173">
        <f t="shared" ref="AP173:AP192" si="457">AO173</f>
        <v>0.67</v>
      </c>
      <c r="AQ173">
        <v>0.71</v>
      </c>
      <c r="AR173">
        <f t="shared" ref="AR173:AR181" si="458">AQ173</f>
        <v>0.71</v>
      </c>
      <c r="AS173">
        <f t="shared" si="446"/>
        <v>0.71</v>
      </c>
      <c r="AT173">
        <f t="shared" ref="AT173:AT192" si="459">AS173</f>
        <v>0.71</v>
      </c>
      <c r="AU173">
        <f t="shared" si="448"/>
        <v>0.71</v>
      </c>
      <c r="AV173">
        <f t="shared" si="427"/>
        <v>0.71</v>
      </c>
      <c r="AW173">
        <f t="shared" si="438"/>
        <v>0.71</v>
      </c>
      <c r="AX173">
        <f t="shared" ref="AX173" si="460">AW173</f>
        <v>0.71</v>
      </c>
      <c r="AY173">
        <f t="shared" si="449"/>
        <v>0.71</v>
      </c>
      <c r="AZ173">
        <v>0.79</v>
      </c>
      <c r="BA173">
        <f t="shared" ref="BA173:BA174" si="461">AZ173</f>
        <v>0.79</v>
      </c>
      <c r="BB173">
        <f t="shared" ref="BB173:BB182" si="462">BA173</f>
        <v>0.79</v>
      </c>
      <c r="BC173">
        <f t="shared" si="405"/>
        <v>0.79</v>
      </c>
      <c r="BD173">
        <f t="shared" si="312"/>
        <v>0.79</v>
      </c>
      <c r="BE173">
        <f t="shared" si="406"/>
        <v>0.79</v>
      </c>
      <c r="BF173">
        <f t="shared" si="439"/>
        <v>0.79</v>
      </c>
      <c r="BG173">
        <f t="shared" si="340"/>
        <v>0.79</v>
      </c>
      <c r="BH173">
        <f t="shared" si="421"/>
        <v>0.79</v>
      </c>
      <c r="BI173">
        <f t="shared" ref="BI173:BI198" si="463">BH173</f>
        <v>0.79</v>
      </c>
      <c r="BJ173">
        <f t="shared" si="342"/>
        <v>0.79</v>
      </c>
      <c r="BK173">
        <f t="shared" si="343"/>
        <v>0.79</v>
      </c>
      <c r="BL173">
        <f t="shared" si="344"/>
        <v>0.79</v>
      </c>
      <c r="BM173">
        <f t="shared" si="345"/>
        <v>0.79</v>
      </c>
      <c r="BN173">
        <f t="shared" si="353"/>
        <v>0.79</v>
      </c>
      <c r="BO173">
        <f t="shared" si="346"/>
        <v>0.79</v>
      </c>
      <c r="BP173">
        <f t="shared" si="347"/>
        <v>0.79</v>
      </c>
      <c r="BQ173">
        <f t="shared" si="348"/>
        <v>0.79</v>
      </c>
      <c r="BR173">
        <f t="shared" si="349"/>
        <v>0.79</v>
      </c>
      <c r="BS173">
        <v>0.81</v>
      </c>
      <c r="BT173" s="87">
        <v>0.81</v>
      </c>
      <c r="BU173" s="87">
        <f>IFERROR(VLOOKUP(A:A,[1]!Table1[#Data],2,0),BT173)</f>
        <v>0.81</v>
      </c>
      <c r="BV173" s="87">
        <f>IFERROR(VLOOKUP(B:B,[1]!Table1[#Data],2,0),BU173)</f>
        <v>0.81</v>
      </c>
      <c r="BW173" s="87">
        <f>IFERROR(VLOOKUP(C:C,[1]!Table1[#Data],2,0),BV173)</f>
        <v>0.81</v>
      </c>
      <c r="BX173" s="87">
        <f>IFERROR(VLOOKUP(D:D,[1]!Table1[#Data],2,0),BW173)</f>
        <v>0.81</v>
      </c>
      <c r="BY173" s="87">
        <f>IFERROR(VLOOKUP(E:E,[1]!Table1[#Data],2,0),BX173)</f>
        <v>0.81</v>
      </c>
      <c r="BZ173" s="87">
        <f>IFERROR(VLOOKUP(F:F,[1]!Table1[#Data],2,0),BY173)</f>
        <v>0.81</v>
      </c>
      <c r="CA173" s="87">
        <f>IFERROR(VLOOKUP(G:G,[1]!Table1[#Data],2,0),BZ173)</f>
        <v>0.81</v>
      </c>
    </row>
    <row r="174" spans="1:79" x14ac:dyDescent="0.3">
      <c r="A174" t="s">
        <v>181</v>
      </c>
      <c r="B174">
        <v>0.52</v>
      </c>
      <c r="C174">
        <v>0.52</v>
      </c>
      <c r="D174">
        <v>0.52</v>
      </c>
      <c r="E174">
        <v>0.52</v>
      </c>
      <c r="F174">
        <v>0.52</v>
      </c>
      <c r="G174">
        <v>0.52</v>
      </c>
      <c r="H174">
        <v>0.52</v>
      </c>
      <c r="I174">
        <v>0.56000000000000005</v>
      </c>
      <c r="J174">
        <v>0.56000000000000005</v>
      </c>
      <c r="K174">
        <v>0.56000000000000005</v>
      </c>
      <c r="L174">
        <v>0.56000000000000005</v>
      </c>
      <c r="M174">
        <v>0.59</v>
      </c>
      <c r="N174">
        <v>0.59</v>
      </c>
      <c r="O174">
        <v>0.59</v>
      </c>
      <c r="P174">
        <v>0.59</v>
      </c>
      <c r="Q174">
        <v>0.59</v>
      </c>
      <c r="R174">
        <v>0.59</v>
      </c>
      <c r="S174">
        <v>0.59</v>
      </c>
      <c r="T174">
        <v>0.63</v>
      </c>
      <c r="U174">
        <v>0.63</v>
      </c>
      <c r="V174">
        <v>0.63</v>
      </c>
      <c r="W174">
        <v>0.63</v>
      </c>
      <c r="X174">
        <v>0.63</v>
      </c>
      <c r="Y174">
        <v>0.63</v>
      </c>
      <c r="Z174">
        <v>0.63</v>
      </c>
      <c r="AA174">
        <v>0.63</v>
      </c>
      <c r="AB174">
        <v>0.67</v>
      </c>
      <c r="AC174">
        <v>0.67</v>
      </c>
      <c r="AD174">
        <v>0.67</v>
      </c>
      <c r="AE174">
        <v>0.67</v>
      </c>
      <c r="AF174">
        <v>0.67</v>
      </c>
      <c r="AG174">
        <v>0.67</v>
      </c>
      <c r="AH174">
        <f t="shared" si="429"/>
        <v>0.67</v>
      </c>
      <c r="AI174">
        <f t="shared" si="430"/>
        <v>0.67</v>
      </c>
      <c r="AJ174">
        <f t="shared" si="431"/>
        <v>0.67</v>
      </c>
      <c r="AK174">
        <f t="shared" si="455"/>
        <v>0.67</v>
      </c>
      <c r="AL174">
        <f t="shared" si="456"/>
        <v>0.67</v>
      </c>
      <c r="AM174">
        <f t="shared" si="452"/>
        <v>0.67</v>
      </c>
      <c r="AN174">
        <f t="shared" si="437"/>
        <v>0.67</v>
      </c>
      <c r="AO174">
        <v>0.69</v>
      </c>
      <c r="AP174">
        <f t="shared" si="457"/>
        <v>0.69</v>
      </c>
      <c r="AQ174">
        <f t="shared" ref="AQ174:AQ183" si="464">AP174</f>
        <v>0.69</v>
      </c>
      <c r="AR174">
        <f t="shared" si="458"/>
        <v>0.69</v>
      </c>
      <c r="AS174">
        <f t="shared" si="446"/>
        <v>0.69</v>
      </c>
      <c r="AT174">
        <f t="shared" si="459"/>
        <v>0.69</v>
      </c>
      <c r="AU174">
        <f t="shared" si="448"/>
        <v>0.69</v>
      </c>
      <c r="AV174">
        <f t="shared" si="427"/>
        <v>0.69</v>
      </c>
      <c r="AW174">
        <f t="shared" si="438"/>
        <v>0.69</v>
      </c>
      <c r="AX174">
        <v>0.73</v>
      </c>
      <c r="AY174">
        <f t="shared" si="449"/>
        <v>0.73</v>
      </c>
      <c r="AZ174">
        <v>0.79</v>
      </c>
      <c r="BA174">
        <f t="shared" si="461"/>
        <v>0.79</v>
      </c>
      <c r="BB174">
        <f t="shared" si="462"/>
        <v>0.79</v>
      </c>
      <c r="BC174">
        <f t="shared" si="405"/>
        <v>0.79</v>
      </c>
      <c r="BD174">
        <f t="shared" si="312"/>
        <v>0.79</v>
      </c>
      <c r="BE174">
        <f t="shared" si="406"/>
        <v>0.79</v>
      </c>
      <c r="BF174">
        <f t="shared" si="439"/>
        <v>0.79</v>
      </c>
      <c r="BG174">
        <f t="shared" si="340"/>
        <v>0.79</v>
      </c>
      <c r="BH174">
        <f t="shared" si="421"/>
        <v>0.79</v>
      </c>
      <c r="BI174">
        <f t="shared" si="463"/>
        <v>0.79</v>
      </c>
      <c r="BJ174">
        <f t="shared" si="342"/>
        <v>0.79</v>
      </c>
      <c r="BK174">
        <f t="shared" si="343"/>
        <v>0.79</v>
      </c>
      <c r="BL174">
        <f t="shared" si="344"/>
        <v>0.79</v>
      </c>
      <c r="BM174">
        <f t="shared" si="345"/>
        <v>0.79</v>
      </c>
      <c r="BN174">
        <f t="shared" si="353"/>
        <v>0.79</v>
      </c>
      <c r="BO174">
        <f t="shared" si="346"/>
        <v>0.79</v>
      </c>
      <c r="BP174">
        <f t="shared" si="347"/>
        <v>0.79</v>
      </c>
      <c r="BQ174">
        <f t="shared" si="348"/>
        <v>0.79</v>
      </c>
      <c r="BR174">
        <f t="shared" si="349"/>
        <v>0.79</v>
      </c>
      <c r="BS174">
        <v>0.79</v>
      </c>
      <c r="BT174" s="87">
        <v>0.79</v>
      </c>
      <c r="BU174" s="87">
        <f>IFERROR(VLOOKUP(A:A,[1]!Table1[#Data],2,0),BT174)</f>
        <v>0.79</v>
      </c>
      <c r="BV174" s="87">
        <f>IFERROR(VLOOKUP(B:B,[1]!Table1[#Data],2,0),BU174)</f>
        <v>0.79</v>
      </c>
      <c r="BW174" s="87">
        <f>IFERROR(VLOOKUP(C:C,[1]!Table1[#Data],2,0),BV174)</f>
        <v>0.79</v>
      </c>
      <c r="BX174" s="87">
        <f>IFERROR(VLOOKUP(D:D,[1]!Table1[#Data],2,0),BW174)</f>
        <v>0.79</v>
      </c>
      <c r="BY174" s="87">
        <f>IFERROR(VLOOKUP(E:E,[1]!Table1[#Data],2,0),BX174)</f>
        <v>0.79</v>
      </c>
      <c r="BZ174" s="87">
        <f>IFERROR(VLOOKUP(F:F,[1]!Table1[#Data],2,0),BY174)</f>
        <v>0.79</v>
      </c>
      <c r="CA174" s="87">
        <f>IFERROR(VLOOKUP(G:G,[1]!Table1[#Data],2,0),BZ174)</f>
        <v>0.79</v>
      </c>
    </row>
    <row r="175" spans="1:79" x14ac:dyDescent="0.3">
      <c r="A175" t="s">
        <v>182</v>
      </c>
      <c r="B175">
        <v>0.53</v>
      </c>
      <c r="C175">
        <v>0.53</v>
      </c>
      <c r="D175">
        <v>0.53</v>
      </c>
      <c r="E175">
        <v>0.53</v>
      </c>
      <c r="F175">
        <v>0.53</v>
      </c>
      <c r="G175">
        <v>0.53</v>
      </c>
      <c r="H175">
        <v>0.53</v>
      </c>
      <c r="I175">
        <v>0.53</v>
      </c>
      <c r="J175">
        <v>0.53</v>
      </c>
      <c r="K175">
        <v>0.53</v>
      </c>
      <c r="L175">
        <v>0.53</v>
      </c>
      <c r="M175">
        <v>0.53</v>
      </c>
      <c r="N175">
        <v>0.53</v>
      </c>
      <c r="O175">
        <v>0.53</v>
      </c>
      <c r="P175">
        <v>0.59</v>
      </c>
      <c r="Q175">
        <v>0.59</v>
      </c>
      <c r="R175">
        <v>0.59</v>
      </c>
      <c r="S175">
        <v>0.59</v>
      </c>
      <c r="T175">
        <v>0.59</v>
      </c>
      <c r="U175">
        <v>0.59</v>
      </c>
      <c r="V175">
        <v>0.59</v>
      </c>
      <c r="W175">
        <v>0.59</v>
      </c>
      <c r="X175">
        <v>0.59</v>
      </c>
      <c r="Y175">
        <v>0.63</v>
      </c>
      <c r="Z175">
        <v>0.63</v>
      </c>
      <c r="AA175">
        <v>0.63</v>
      </c>
      <c r="AB175">
        <v>0.63</v>
      </c>
      <c r="AC175">
        <v>0.63</v>
      </c>
      <c r="AD175">
        <v>0.63</v>
      </c>
      <c r="AE175">
        <v>0.68</v>
      </c>
      <c r="AF175">
        <v>0.68</v>
      </c>
      <c r="AG175">
        <v>0.68</v>
      </c>
      <c r="AH175">
        <f t="shared" si="429"/>
        <v>0.68</v>
      </c>
      <c r="AI175">
        <f t="shared" si="430"/>
        <v>0.68</v>
      </c>
      <c r="AJ175">
        <f t="shared" si="431"/>
        <v>0.68</v>
      </c>
      <c r="AK175">
        <f t="shared" si="455"/>
        <v>0.68</v>
      </c>
      <c r="AL175">
        <f t="shared" si="456"/>
        <v>0.68</v>
      </c>
      <c r="AM175">
        <f t="shared" si="452"/>
        <v>0.68</v>
      </c>
      <c r="AN175">
        <f t="shared" si="437"/>
        <v>0.68</v>
      </c>
      <c r="AO175">
        <f t="shared" ref="AO175:AO181" si="465">AN175</f>
        <v>0.68</v>
      </c>
      <c r="AP175">
        <f t="shared" si="457"/>
        <v>0.68</v>
      </c>
      <c r="AQ175">
        <f t="shared" si="464"/>
        <v>0.68</v>
      </c>
      <c r="AR175">
        <f t="shared" si="458"/>
        <v>0.68</v>
      </c>
      <c r="AS175">
        <f t="shared" si="446"/>
        <v>0.68</v>
      </c>
      <c r="AT175">
        <f t="shared" si="459"/>
        <v>0.68</v>
      </c>
      <c r="AU175">
        <f t="shared" si="448"/>
        <v>0.68</v>
      </c>
      <c r="AV175">
        <f t="shared" si="427"/>
        <v>0.68</v>
      </c>
      <c r="AW175">
        <f t="shared" si="438"/>
        <v>0.68</v>
      </c>
      <c r="AX175">
        <f t="shared" ref="AX175:AX182" si="466">AW175</f>
        <v>0.68</v>
      </c>
      <c r="AY175">
        <f t="shared" si="449"/>
        <v>0.68</v>
      </c>
      <c r="AZ175">
        <v>0.74</v>
      </c>
      <c r="BA175">
        <v>0.79</v>
      </c>
      <c r="BB175">
        <f t="shared" si="462"/>
        <v>0.79</v>
      </c>
      <c r="BC175">
        <f t="shared" si="405"/>
        <v>0.79</v>
      </c>
      <c r="BD175">
        <f t="shared" si="312"/>
        <v>0.79</v>
      </c>
      <c r="BE175">
        <f t="shared" si="406"/>
        <v>0.79</v>
      </c>
      <c r="BF175">
        <f t="shared" si="439"/>
        <v>0.79</v>
      </c>
      <c r="BG175">
        <f t="shared" si="340"/>
        <v>0.79</v>
      </c>
      <c r="BH175">
        <f t="shared" si="421"/>
        <v>0.79</v>
      </c>
      <c r="BI175">
        <f t="shared" si="463"/>
        <v>0.79</v>
      </c>
      <c r="BJ175">
        <f t="shared" si="342"/>
        <v>0.79</v>
      </c>
      <c r="BK175">
        <f t="shared" si="343"/>
        <v>0.79</v>
      </c>
      <c r="BL175">
        <f t="shared" si="344"/>
        <v>0.79</v>
      </c>
      <c r="BM175">
        <v>0.83</v>
      </c>
      <c r="BN175">
        <f t="shared" si="353"/>
        <v>0.83</v>
      </c>
      <c r="BO175">
        <f t="shared" si="346"/>
        <v>0.83</v>
      </c>
      <c r="BP175">
        <f t="shared" si="347"/>
        <v>0.83</v>
      </c>
      <c r="BQ175">
        <f t="shared" si="348"/>
        <v>0.83</v>
      </c>
      <c r="BR175">
        <f t="shared" si="349"/>
        <v>0.83</v>
      </c>
      <c r="BS175">
        <v>0.83</v>
      </c>
      <c r="BT175" s="87">
        <v>0.83</v>
      </c>
      <c r="BU175" s="87">
        <f>IFERROR(VLOOKUP(A:A,[1]!Table1[#Data],2,0),BT175)</f>
        <v>0.83</v>
      </c>
      <c r="BV175" s="87">
        <f>IFERROR(VLOOKUP(B:B,[1]!Table1[#Data],2,0),BU175)</f>
        <v>0.83</v>
      </c>
      <c r="BW175" s="87">
        <f>IFERROR(VLOOKUP(C:C,[1]!Table1[#Data],2,0),BV175)</f>
        <v>0.83</v>
      </c>
      <c r="BX175" s="87">
        <f>IFERROR(VLOOKUP(D:D,[1]!Table1[#Data],2,0),BW175)</f>
        <v>0.83</v>
      </c>
      <c r="BY175" s="87">
        <f>IFERROR(VLOOKUP(E:E,[1]!Table1[#Data],2,0),BX175)</f>
        <v>0.83</v>
      </c>
      <c r="BZ175" s="87">
        <f>IFERROR(VLOOKUP(F:F,[1]!Table1[#Data],2,0),BY175)</f>
        <v>0.83</v>
      </c>
      <c r="CA175" s="87">
        <f>IFERROR(VLOOKUP(G:G,[1]!Table1[#Data],2,0),BZ175)</f>
        <v>0.83</v>
      </c>
    </row>
    <row r="176" spans="1:79" x14ac:dyDescent="0.3">
      <c r="A176" t="s">
        <v>183</v>
      </c>
      <c r="B176">
        <v>0.52</v>
      </c>
      <c r="C176">
        <v>0.52</v>
      </c>
      <c r="D176">
        <v>0.52</v>
      </c>
      <c r="E176">
        <v>0.52</v>
      </c>
      <c r="F176">
        <v>0.52</v>
      </c>
      <c r="G176">
        <v>0.52</v>
      </c>
      <c r="H176">
        <v>0.52</v>
      </c>
      <c r="I176">
        <v>0.52</v>
      </c>
      <c r="J176">
        <v>0.52</v>
      </c>
      <c r="K176">
        <v>0.52</v>
      </c>
      <c r="L176">
        <v>0.52</v>
      </c>
      <c r="M176">
        <v>0.52</v>
      </c>
      <c r="N176">
        <v>0.55000000000000004</v>
      </c>
      <c r="O176">
        <v>0.55000000000000004</v>
      </c>
      <c r="P176">
        <v>0.55000000000000004</v>
      </c>
      <c r="Q176">
        <v>0.55000000000000004</v>
      </c>
      <c r="R176">
        <v>0.55000000000000004</v>
      </c>
      <c r="S176">
        <v>0.55000000000000004</v>
      </c>
      <c r="T176">
        <v>0.55000000000000004</v>
      </c>
      <c r="U176">
        <v>0.55000000000000004</v>
      </c>
      <c r="V176">
        <v>0.55000000000000004</v>
      </c>
      <c r="W176">
        <v>0.55000000000000004</v>
      </c>
      <c r="X176">
        <v>0.55000000000000004</v>
      </c>
      <c r="Y176">
        <v>0.55000000000000004</v>
      </c>
      <c r="Z176">
        <v>0.55000000000000004</v>
      </c>
      <c r="AA176">
        <v>0.59</v>
      </c>
      <c r="AB176">
        <v>0.59</v>
      </c>
      <c r="AC176">
        <v>0.65</v>
      </c>
      <c r="AD176">
        <v>0.65</v>
      </c>
      <c r="AE176">
        <v>0.65</v>
      </c>
      <c r="AF176">
        <v>0.65</v>
      </c>
      <c r="AG176">
        <v>0.65</v>
      </c>
      <c r="AH176">
        <f t="shared" si="429"/>
        <v>0.65</v>
      </c>
      <c r="AI176">
        <f t="shared" si="430"/>
        <v>0.65</v>
      </c>
      <c r="AJ176">
        <f t="shared" si="431"/>
        <v>0.65</v>
      </c>
      <c r="AK176">
        <f t="shared" si="455"/>
        <v>0.65</v>
      </c>
      <c r="AL176">
        <f t="shared" si="456"/>
        <v>0.65</v>
      </c>
      <c r="AM176">
        <f t="shared" si="452"/>
        <v>0.65</v>
      </c>
      <c r="AN176">
        <f t="shared" si="437"/>
        <v>0.65</v>
      </c>
      <c r="AO176">
        <f t="shared" si="465"/>
        <v>0.65</v>
      </c>
      <c r="AP176">
        <f t="shared" si="457"/>
        <v>0.65</v>
      </c>
      <c r="AQ176">
        <f t="shared" si="464"/>
        <v>0.65</v>
      </c>
      <c r="AR176">
        <f t="shared" si="458"/>
        <v>0.65</v>
      </c>
      <c r="AS176">
        <f t="shared" si="446"/>
        <v>0.65</v>
      </c>
      <c r="AT176">
        <f t="shared" si="459"/>
        <v>0.65</v>
      </c>
      <c r="AU176">
        <f t="shared" si="448"/>
        <v>0.65</v>
      </c>
      <c r="AV176">
        <f t="shared" si="427"/>
        <v>0.65</v>
      </c>
      <c r="AW176">
        <v>0.69</v>
      </c>
      <c r="AX176">
        <f t="shared" si="466"/>
        <v>0.69</v>
      </c>
      <c r="AY176">
        <f t="shared" si="449"/>
        <v>0.69</v>
      </c>
      <c r="AZ176">
        <f t="shared" ref="AZ176" si="467">AY176</f>
        <v>0.69</v>
      </c>
      <c r="BA176">
        <f t="shared" ref="BA176:BA178" si="468">AZ176</f>
        <v>0.69</v>
      </c>
      <c r="BB176">
        <f t="shared" si="462"/>
        <v>0.69</v>
      </c>
      <c r="BC176">
        <v>0.73</v>
      </c>
      <c r="BD176">
        <f t="shared" si="312"/>
        <v>0.73</v>
      </c>
      <c r="BE176">
        <f t="shared" si="406"/>
        <v>0.73</v>
      </c>
      <c r="BF176">
        <f t="shared" si="439"/>
        <v>0.73</v>
      </c>
      <c r="BG176">
        <f t="shared" si="340"/>
        <v>0.73</v>
      </c>
      <c r="BH176">
        <f t="shared" si="421"/>
        <v>0.73</v>
      </c>
      <c r="BI176">
        <f t="shared" si="463"/>
        <v>0.73</v>
      </c>
      <c r="BJ176">
        <f t="shared" si="342"/>
        <v>0.73</v>
      </c>
      <c r="BK176">
        <f t="shared" si="343"/>
        <v>0.73</v>
      </c>
      <c r="BL176">
        <f t="shared" si="344"/>
        <v>0.73</v>
      </c>
      <c r="BM176">
        <v>0.75</v>
      </c>
      <c r="BN176">
        <f t="shared" si="353"/>
        <v>0.75</v>
      </c>
      <c r="BO176">
        <f t="shared" si="346"/>
        <v>0.75</v>
      </c>
      <c r="BP176">
        <f t="shared" si="347"/>
        <v>0.75</v>
      </c>
      <c r="BQ176">
        <f t="shared" si="348"/>
        <v>0.75</v>
      </c>
      <c r="BR176">
        <f t="shared" si="349"/>
        <v>0.75</v>
      </c>
      <c r="BS176">
        <v>0.75</v>
      </c>
      <c r="BT176" s="87">
        <v>0.75</v>
      </c>
      <c r="BU176" s="87">
        <f>IFERROR(VLOOKUP(A:A,[1]!Table1[#Data],2,0),BT176)</f>
        <v>0.75</v>
      </c>
      <c r="BV176" s="87">
        <f>IFERROR(VLOOKUP(B:B,[1]!Table1[#Data],2,0),BU176)</f>
        <v>0.75</v>
      </c>
      <c r="BW176" s="87">
        <f>IFERROR(VLOOKUP(C:C,[1]!Table1[#Data],2,0),BV176)</f>
        <v>0.75</v>
      </c>
      <c r="BX176" s="87">
        <f>IFERROR(VLOOKUP(D:D,[1]!Table1[#Data],2,0),BW176)</f>
        <v>0.75</v>
      </c>
      <c r="BY176" s="87">
        <f>IFERROR(VLOOKUP(E:E,[1]!Table1[#Data],2,0),BX176)</f>
        <v>0.75</v>
      </c>
      <c r="BZ176" s="87">
        <f>IFERROR(VLOOKUP(F:F,[1]!Table1[#Data],2,0),BY176)</f>
        <v>0.75</v>
      </c>
      <c r="CA176" s="87">
        <f>IFERROR(VLOOKUP(G:G,[1]!Table1[#Data],2,0),BZ176)</f>
        <v>0.75</v>
      </c>
    </row>
    <row r="177" spans="1:79" x14ac:dyDescent="0.3">
      <c r="A177" t="s">
        <v>184</v>
      </c>
      <c r="B177">
        <v>0.52</v>
      </c>
      <c r="C177">
        <v>0.52</v>
      </c>
      <c r="D177">
        <v>0.52</v>
      </c>
      <c r="E177">
        <v>0.52</v>
      </c>
      <c r="F177">
        <v>0.52</v>
      </c>
      <c r="G177">
        <v>0.52</v>
      </c>
      <c r="H177">
        <v>0.56000000000000005</v>
      </c>
      <c r="I177">
        <v>0.56000000000000005</v>
      </c>
      <c r="J177">
        <v>0.56000000000000005</v>
      </c>
      <c r="K177">
        <v>0.56000000000000005</v>
      </c>
      <c r="L177">
        <v>0.56000000000000005</v>
      </c>
      <c r="M177">
        <v>0.56000000000000005</v>
      </c>
      <c r="N177">
        <v>0.56000000000000005</v>
      </c>
      <c r="O177">
        <v>0.56000000000000005</v>
      </c>
      <c r="P177">
        <v>0.56000000000000005</v>
      </c>
      <c r="Q177">
        <v>0.56000000000000005</v>
      </c>
      <c r="R177">
        <v>0.56000000000000005</v>
      </c>
      <c r="S177">
        <v>0.59</v>
      </c>
      <c r="T177">
        <v>0.59</v>
      </c>
      <c r="U177">
        <v>0.59</v>
      </c>
      <c r="V177">
        <v>0.59</v>
      </c>
      <c r="W177">
        <v>0.59</v>
      </c>
      <c r="X177">
        <v>0.62</v>
      </c>
      <c r="Y177">
        <v>0.62</v>
      </c>
      <c r="Z177">
        <v>0.62</v>
      </c>
      <c r="AA177">
        <v>0.62</v>
      </c>
      <c r="AB177">
        <v>0.65</v>
      </c>
      <c r="AC177">
        <v>0.65</v>
      </c>
      <c r="AD177">
        <v>0.65</v>
      </c>
      <c r="AE177">
        <v>0.65</v>
      </c>
      <c r="AF177">
        <v>0.65</v>
      </c>
      <c r="AG177">
        <v>0.65</v>
      </c>
      <c r="AH177">
        <f t="shared" si="429"/>
        <v>0.65</v>
      </c>
      <c r="AI177">
        <f t="shared" si="430"/>
        <v>0.65</v>
      </c>
      <c r="AJ177">
        <f t="shared" si="431"/>
        <v>0.65</v>
      </c>
      <c r="AK177">
        <f t="shared" si="455"/>
        <v>0.65</v>
      </c>
      <c r="AL177">
        <f t="shared" si="456"/>
        <v>0.65</v>
      </c>
      <c r="AM177">
        <v>0.67</v>
      </c>
      <c r="AN177">
        <f t="shared" si="437"/>
        <v>0.67</v>
      </c>
      <c r="AO177">
        <f t="shared" si="465"/>
        <v>0.67</v>
      </c>
      <c r="AP177">
        <f t="shared" si="457"/>
        <v>0.67</v>
      </c>
      <c r="AQ177">
        <f t="shared" si="464"/>
        <v>0.67</v>
      </c>
      <c r="AR177">
        <f t="shared" si="458"/>
        <v>0.67</v>
      </c>
      <c r="AS177">
        <f t="shared" si="446"/>
        <v>0.67</v>
      </c>
      <c r="AT177">
        <f t="shared" si="459"/>
        <v>0.67</v>
      </c>
      <c r="AU177">
        <f t="shared" si="448"/>
        <v>0.67</v>
      </c>
      <c r="AV177">
        <v>0.69</v>
      </c>
      <c r="AW177">
        <f t="shared" ref="AW177:AW192" si="469">AV177</f>
        <v>0.69</v>
      </c>
      <c r="AX177">
        <f t="shared" si="466"/>
        <v>0.69</v>
      </c>
      <c r="AY177">
        <f t="shared" si="449"/>
        <v>0.69</v>
      </c>
      <c r="AZ177">
        <v>0.74</v>
      </c>
      <c r="BA177">
        <f t="shared" si="468"/>
        <v>0.74</v>
      </c>
      <c r="BB177">
        <f t="shared" si="462"/>
        <v>0.74</v>
      </c>
      <c r="BC177">
        <f t="shared" ref="BC177:BC208" si="470">BB177</f>
        <v>0.74</v>
      </c>
      <c r="BD177">
        <f t="shared" si="312"/>
        <v>0.74</v>
      </c>
      <c r="BE177">
        <f t="shared" si="406"/>
        <v>0.74</v>
      </c>
      <c r="BF177">
        <f t="shared" si="439"/>
        <v>0.74</v>
      </c>
      <c r="BG177">
        <f t="shared" si="340"/>
        <v>0.74</v>
      </c>
      <c r="BH177">
        <f t="shared" si="421"/>
        <v>0.74</v>
      </c>
      <c r="BI177">
        <f t="shared" si="463"/>
        <v>0.74</v>
      </c>
      <c r="BJ177">
        <f t="shared" si="342"/>
        <v>0.74</v>
      </c>
      <c r="BK177">
        <f t="shared" si="343"/>
        <v>0.74</v>
      </c>
      <c r="BL177">
        <f t="shared" si="344"/>
        <v>0.74</v>
      </c>
      <c r="BM177">
        <f t="shared" si="345"/>
        <v>0.74</v>
      </c>
      <c r="BN177">
        <f t="shared" si="353"/>
        <v>0.74</v>
      </c>
      <c r="BO177">
        <f t="shared" si="346"/>
        <v>0.74</v>
      </c>
      <c r="BP177">
        <f t="shared" si="347"/>
        <v>0.74</v>
      </c>
      <c r="BQ177">
        <f t="shared" si="348"/>
        <v>0.74</v>
      </c>
      <c r="BR177">
        <f t="shared" si="349"/>
        <v>0.74</v>
      </c>
      <c r="BS177">
        <v>0.74</v>
      </c>
      <c r="BT177" s="87">
        <v>0.74</v>
      </c>
      <c r="BU177" s="87">
        <f>IFERROR(VLOOKUP(A:A,[1]!Table1[#Data],2,0),BT177)</f>
        <v>0.74</v>
      </c>
      <c r="BV177" s="87">
        <f>IFERROR(VLOOKUP(B:B,[1]!Table1[#Data],2,0),BU177)</f>
        <v>0.74</v>
      </c>
      <c r="BW177" s="87">
        <f>IFERROR(VLOOKUP(C:C,[1]!Table1[#Data],2,0),BV177)</f>
        <v>0.74</v>
      </c>
      <c r="BX177" s="87">
        <f>IFERROR(VLOOKUP(D:D,[1]!Table1[#Data],2,0),BW177)</f>
        <v>0.74</v>
      </c>
      <c r="BY177" s="87">
        <f>IFERROR(VLOOKUP(E:E,[1]!Table1[#Data],2,0),BX177)</f>
        <v>0.74</v>
      </c>
      <c r="BZ177" s="87">
        <f>IFERROR(VLOOKUP(F:F,[1]!Table1[#Data],2,0),BY177)</f>
        <v>0.74</v>
      </c>
      <c r="CA177" s="87">
        <f>IFERROR(VLOOKUP(G:G,[1]!Table1[#Data],2,0),BZ177)</f>
        <v>0.74</v>
      </c>
    </row>
    <row r="178" spans="1:79" x14ac:dyDescent="0.3">
      <c r="A178" t="s">
        <v>185</v>
      </c>
      <c r="B178">
        <v>0.49</v>
      </c>
      <c r="C178">
        <v>0.49</v>
      </c>
      <c r="D178">
        <v>0.49</v>
      </c>
      <c r="E178">
        <v>0.49</v>
      </c>
      <c r="F178">
        <v>0.55000000000000004</v>
      </c>
      <c r="G178">
        <v>0.55000000000000004</v>
      </c>
      <c r="H178">
        <v>0.55000000000000004</v>
      </c>
      <c r="I178">
        <v>0.55000000000000004</v>
      </c>
      <c r="J178">
        <v>0.55000000000000004</v>
      </c>
      <c r="K178">
        <v>0.55000000000000004</v>
      </c>
      <c r="L178">
        <v>0.55000000000000004</v>
      </c>
      <c r="M178">
        <v>0.55000000000000004</v>
      </c>
      <c r="N178">
        <v>0.55000000000000004</v>
      </c>
      <c r="O178">
        <v>0.55000000000000004</v>
      </c>
      <c r="P178">
        <v>0.55000000000000004</v>
      </c>
      <c r="Q178">
        <v>0.55000000000000004</v>
      </c>
      <c r="R178">
        <v>0.55000000000000004</v>
      </c>
      <c r="S178">
        <v>0.59</v>
      </c>
      <c r="T178">
        <v>0.59</v>
      </c>
      <c r="U178">
        <v>0.59</v>
      </c>
      <c r="V178">
        <v>0.59</v>
      </c>
      <c r="W178">
        <v>0.59</v>
      </c>
      <c r="X178">
        <v>0.59</v>
      </c>
      <c r="Y178">
        <v>0.59</v>
      </c>
      <c r="Z178">
        <v>0.59</v>
      </c>
      <c r="AA178">
        <v>0.69</v>
      </c>
      <c r="AB178">
        <v>0.69</v>
      </c>
      <c r="AC178">
        <v>0.69</v>
      </c>
      <c r="AD178">
        <v>0.69</v>
      </c>
      <c r="AE178">
        <v>0.69</v>
      </c>
      <c r="AF178">
        <v>0.69</v>
      </c>
      <c r="AG178">
        <v>0.69</v>
      </c>
      <c r="AH178">
        <f t="shared" si="429"/>
        <v>0.69</v>
      </c>
      <c r="AI178">
        <f t="shared" si="430"/>
        <v>0.69</v>
      </c>
      <c r="AJ178">
        <f t="shared" si="431"/>
        <v>0.69</v>
      </c>
      <c r="AK178">
        <f t="shared" si="455"/>
        <v>0.69</v>
      </c>
      <c r="AL178">
        <f t="shared" si="456"/>
        <v>0.69</v>
      </c>
      <c r="AM178">
        <f t="shared" ref="AM178" si="471">AL178</f>
        <v>0.69</v>
      </c>
      <c r="AN178">
        <f t="shared" si="437"/>
        <v>0.69</v>
      </c>
      <c r="AO178">
        <f t="shared" si="465"/>
        <v>0.69</v>
      </c>
      <c r="AP178">
        <f t="shared" si="457"/>
        <v>0.69</v>
      </c>
      <c r="AQ178">
        <f t="shared" si="464"/>
        <v>0.69</v>
      </c>
      <c r="AR178">
        <f t="shared" si="458"/>
        <v>0.69</v>
      </c>
      <c r="AS178">
        <f t="shared" si="446"/>
        <v>0.69</v>
      </c>
      <c r="AT178">
        <f t="shared" si="459"/>
        <v>0.69</v>
      </c>
      <c r="AU178">
        <f t="shared" si="448"/>
        <v>0.69</v>
      </c>
      <c r="AV178">
        <f t="shared" ref="AV178:AV179" si="472">AU178</f>
        <v>0.69</v>
      </c>
      <c r="AW178">
        <f t="shared" si="469"/>
        <v>0.69</v>
      </c>
      <c r="AX178">
        <f t="shared" si="466"/>
        <v>0.69</v>
      </c>
      <c r="AY178">
        <f t="shared" si="449"/>
        <v>0.69</v>
      </c>
      <c r="AZ178">
        <v>0.75</v>
      </c>
      <c r="BA178">
        <f t="shared" si="468"/>
        <v>0.75</v>
      </c>
      <c r="BB178">
        <f t="shared" si="462"/>
        <v>0.75</v>
      </c>
      <c r="BC178">
        <f t="shared" si="470"/>
        <v>0.75</v>
      </c>
      <c r="BD178">
        <f t="shared" si="312"/>
        <v>0.75</v>
      </c>
      <c r="BE178">
        <f t="shared" si="406"/>
        <v>0.75</v>
      </c>
      <c r="BF178">
        <f t="shared" si="439"/>
        <v>0.75</v>
      </c>
      <c r="BG178">
        <f t="shared" si="340"/>
        <v>0.75</v>
      </c>
      <c r="BH178">
        <f t="shared" si="421"/>
        <v>0.75</v>
      </c>
      <c r="BI178">
        <f t="shared" si="463"/>
        <v>0.75</v>
      </c>
      <c r="BJ178">
        <f t="shared" si="342"/>
        <v>0.75</v>
      </c>
      <c r="BK178">
        <f t="shared" si="343"/>
        <v>0.75</v>
      </c>
      <c r="BL178">
        <f t="shared" si="344"/>
        <v>0.75</v>
      </c>
      <c r="BM178">
        <f t="shared" si="345"/>
        <v>0.75</v>
      </c>
      <c r="BN178">
        <f t="shared" si="353"/>
        <v>0.75</v>
      </c>
      <c r="BO178">
        <f t="shared" si="346"/>
        <v>0.75</v>
      </c>
      <c r="BP178">
        <f t="shared" si="347"/>
        <v>0.75</v>
      </c>
      <c r="BQ178">
        <f t="shared" si="348"/>
        <v>0.75</v>
      </c>
      <c r="BR178">
        <f t="shared" si="349"/>
        <v>0.75</v>
      </c>
      <c r="BS178">
        <v>0.75</v>
      </c>
      <c r="BT178" s="87">
        <v>0.75</v>
      </c>
      <c r="BU178" s="87">
        <f>IFERROR(VLOOKUP(A:A,[1]!Table1[#Data],2,0),BT178)</f>
        <v>0.75</v>
      </c>
      <c r="BV178" s="87">
        <f>IFERROR(VLOOKUP(B:B,[1]!Table1[#Data],2,0),BU178)</f>
        <v>0.75</v>
      </c>
      <c r="BW178" s="87">
        <f>IFERROR(VLOOKUP(C:C,[1]!Table1[#Data],2,0),BV178)</f>
        <v>0.75</v>
      </c>
      <c r="BX178" s="87">
        <f>IFERROR(VLOOKUP(D:D,[1]!Table1[#Data],2,0),BW178)</f>
        <v>0.75</v>
      </c>
      <c r="BY178" s="87">
        <f>IFERROR(VLOOKUP(E:E,[1]!Table1[#Data],2,0),BX178)</f>
        <v>0.75</v>
      </c>
      <c r="BZ178" s="87">
        <f>IFERROR(VLOOKUP(F:F,[1]!Table1[#Data],2,0),BY178)</f>
        <v>0.75</v>
      </c>
      <c r="CA178" s="87">
        <f>IFERROR(VLOOKUP(G:G,[1]!Table1[#Data],2,0),BZ178)</f>
        <v>0.75</v>
      </c>
    </row>
    <row r="179" spans="1:79" x14ac:dyDescent="0.3">
      <c r="A179" t="s">
        <v>186</v>
      </c>
      <c r="B179">
        <v>0.55000000000000004</v>
      </c>
      <c r="C179">
        <v>0.55000000000000004</v>
      </c>
      <c r="D179">
        <v>0.55000000000000004</v>
      </c>
      <c r="E179">
        <v>0.55000000000000004</v>
      </c>
      <c r="F179">
        <v>0.55000000000000004</v>
      </c>
      <c r="G179">
        <v>0.55000000000000004</v>
      </c>
      <c r="H179">
        <v>0.55000000000000004</v>
      </c>
      <c r="I179">
        <v>0.55000000000000004</v>
      </c>
      <c r="J179">
        <v>0.55000000000000004</v>
      </c>
      <c r="K179">
        <v>0.55000000000000004</v>
      </c>
      <c r="L179">
        <v>0.55000000000000004</v>
      </c>
      <c r="M179">
        <v>0.55000000000000004</v>
      </c>
      <c r="N179">
        <v>0.6</v>
      </c>
      <c r="O179">
        <v>0.6</v>
      </c>
      <c r="P179">
        <v>0.6</v>
      </c>
      <c r="Q179">
        <v>0.6</v>
      </c>
      <c r="R179">
        <v>0.6</v>
      </c>
      <c r="S179">
        <v>0.6</v>
      </c>
      <c r="T179">
        <v>0.6</v>
      </c>
      <c r="U179">
        <v>0.6</v>
      </c>
      <c r="V179">
        <v>0.6</v>
      </c>
      <c r="W179">
        <v>0.6</v>
      </c>
      <c r="X179">
        <v>0.6</v>
      </c>
      <c r="Y179">
        <v>0.6</v>
      </c>
      <c r="Z179">
        <v>0.65</v>
      </c>
      <c r="AA179">
        <v>0.65</v>
      </c>
      <c r="AB179">
        <v>0.65</v>
      </c>
      <c r="AC179">
        <v>0.65</v>
      </c>
      <c r="AD179">
        <v>0.65</v>
      </c>
      <c r="AE179">
        <v>0.65</v>
      </c>
      <c r="AF179">
        <v>0.65</v>
      </c>
      <c r="AG179">
        <v>0.65</v>
      </c>
      <c r="AH179">
        <f t="shared" si="429"/>
        <v>0.65</v>
      </c>
      <c r="AI179">
        <f t="shared" si="430"/>
        <v>0.65</v>
      </c>
      <c r="AJ179">
        <f t="shared" si="431"/>
        <v>0.65</v>
      </c>
      <c r="AK179">
        <f t="shared" si="455"/>
        <v>0.65</v>
      </c>
      <c r="AL179">
        <f t="shared" si="456"/>
        <v>0.65</v>
      </c>
      <c r="AM179">
        <v>0.69</v>
      </c>
      <c r="AN179">
        <f t="shared" si="437"/>
        <v>0.69</v>
      </c>
      <c r="AO179">
        <f t="shared" si="465"/>
        <v>0.69</v>
      </c>
      <c r="AP179">
        <f t="shared" si="457"/>
        <v>0.69</v>
      </c>
      <c r="AQ179">
        <f t="shared" si="464"/>
        <v>0.69</v>
      </c>
      <c r="AR179">
        <f t="shared" si="458"/>
        <v>0.69</v>
      </c>
      <c r="AS179">
        <f t="shared" si="446"/>
        <v>0.69</v>
      </c>
      <c r="AT179">
        <f t="shared" si="459"/>
        <v>0.69</v>
      </c>
      <c r="AU179">
        <f t="shared" si="448"/>
        <v>0.69</v>
      </c>
      <c r="AV179">
        <f t="shared" si="472"/>
        <v>0.69</v>
      </c>
      <c r="AW179">
        <f t="shared" si="469"/>
        <v>0.69</v>
      </c>
      <c r="AX179">
        <f t="shared" si="466"/>
        <v>0.69</v>
      </c>
      <c r="AY179">
        <f t="shared" si="449"/>
        <v>0.69</v>
      </c>
      <c r="AZ179">
        <f t="shared" ref="AZ179" si="473">AY179</f>
        <v>0.69</v>
      </c>
      <c r="BA179">
        <v>0.77</v>
      </c>
      <c r="BB179">
        <f t="shared" si="462"/>
        <v>0.77</v>
      </c>
      <c r="BC179">
        <f t="shared" si="470"/>
        <v>0.77</v>
      </c>
      <c r="BD179">
        <f t="shared" si="312"/>
        <v>0.77</v>
      </c>
      <c r="BE179">
        <f t="shared" si="406"/>
        <v>0.77</v>
      </c>
      <c r="BF179">
        <f t="shared" si="439"/>
        <v>0.77</v>
      </c>
      <c r="BG179">
        <f t="shared" si="340"/>
        <v>0.77</v>
      </c>
      <c r="BH179">
        <f t="shared" si="421"/>
        <v>0.77</v>
      </c>
      <c r="BI179">
        <f t="shared" si="463"/>
        <v>0.77</v>
      </c>
      <c r="BJ179">
        <f t="shared" si="342"/>
        <v>0.77</v>
      </c>
      <c r="BK179">
        <f t="shared" si="343"/>
        <v>0.77</v>
      </c>
      <c r="BL179">
        <f t="shared" si="344"/>
        <v>0.77</v>
      </c>
      <c r="BM179">
        <f t="shared" si="345"/>
        <v>0.77</v>
      </c>
      <c r="BN179">
        <f t="shared" si="353"/>
        <v>0.77</v>
      </c>
      <c r="BO179">
        <f t="shared" si="346"/>
        <v>0.77</v>
      </c>
      <c r="BP179">
        <f t="shared" si="347"/>
        <v>0.77</v>
      </c>
      <c r="BQ179">
        <f t="shared" si="348"/>
        <v>0.77</v>
      </c>
      <c r="BR179">
        <f t="shared" si="349"/>
        <v>0.77</v>
      </c>
      <c r="BS179">
        <v>0.77</v>
      </c>
      <c r="BT179" s="87">
        <v>0.77</v>
      </c>
      <c r="BU179" s="87">
        <f>IFERROR(VLOOKUP(A:A,[1]!Table1[#Data],2,0),BT179)</f>
        <v>0.77</v>
      </c>
      <c r="BV179" s="87">
        <f>IFERROR(VLOOKUP(B:B,[1]!Table1[#Data],2,0),BU179)</f>
        <v>0.77</v>
      </c>
      <c r="BW179" s="87">
        <f>IFERROR(VLOOKUP(C:C,[1]!Table1[#Data],2,0),BV179)</f>
        <v>0.77</v>
      </c>
      <c r="BX179" s="87">
        <f>IFERROR(VLOOKUP(D:D,[1]!Table1[#Data],2,0),BW179)</f>
        <v>0.77</v>
      </c>
      <c r="BY179" s="87">
        <f>IFERROR(VLOOKUP(E:E,[1]!Table1[#Data],2,0),BX179)</f>
        <v>0.77</v>
      </c>
      <c r="BZ179" s="87">
        <f>IFERROR(VLOOKUP(F:F,[1]!Table1[#Data],2,0),BY179)</f>
        <v>0.77</v>
      </c>
      <c r="CA179" s="87">
        <f>IFERROR(VLOOKUP(G:G,[1]!Table1[#Data],2,0),BZ179)</f>
        <v>0.77</v>
      </c>
    </row>
    <row r="180" spans="1:79" x14ac:dyDescent="0.3">
      <c r="A180" t="s">
        <v>187</v>
      </c>
      <c r="B180">
        <v>0.52</v>
      </c>
      <c r="C180">
        <v>0.52</v>
      </c>
      <c r="D180">
        <v>0.52</v>
      </c>
      <c r="E180">
        <v>0.52</v>
      </c>
      <c r="F180">
        <v>0.52</v>
      </c>
      <c r="G180">
        <v>0.52</v>
      </c>
      <c r="H180">
        <v>0.56000000000000005</v>
      </c>
      <c r="I180">
        <v>0.56000000000000005</v>
      </c>
      <c r="J180">
        <v>0.56000000000000005</v>
      </c>
      <c r="K180">
        <v>0.56000000000000005</v>
      </c>
      <c r="L180">
        <v>0.56000000000000005</v>
      </c>
      <c r="M180">
        <v>0.56000000000000005</v>
      </c>
      <c r="N180">
        <v>0.56000000000000005</v>
      </c>
      <c r="O180">
        <v>0.56000000000000005</v>
      </c>
      <c r="P180">
        <v>0.56000000000000005</v>
      </c>
      <c r="Q180">
        <v>0.56000000000000005</v>
      </c>
      <c r="R180">
        <v>0.56000000000000005</v>
      </c>
      <c r="S180">
        <v>0.59</v>
      </c>
      <c r="T180">
        <v>0.59</v>
      </c>
      <c r="U180">
        <v>0.59</v>
      </c>
      <c r="V180">
        <v>0.59</v>
      </c>
      <c r="W180">
        <v>0.59</v>
      </c>
      <c r="X180">
        <v>0.59</v>
      </c>
      <c r="Y180">
        <v>0.62</v>
      </c>
      <c r="Z180">
        <v>0.62</v>
      </c>
      <c r="AA180">
        <v>0.62</v>
      </c>
      <c r="AB180">
        <v>0.65</v>
      </c>
      <c r="AC180">
        <v>0.65</v>
      </c>
      <c r="AD180">
        <v>0.65</v>
      </c>
      <c r="AE180">
        <v>0.65</v>
      </c>
      <c r="AF180">
        <v>0.65</v>
      </c>
      <c r="AG180">
        <v>0.65</v>
      </c>
      <c r="AH180">
        <f t="shared" si="429"/>
        <v>0.65</v>
      </c>
      <c r="AI180">
        <f t="shared" si="430"/>
        <v>0.65</v>
      </c>
      <c r="AJ180">
        <f t="shared" si="431"/>
        <v>0.65</v>
      </c>
      <c r="AK180">
        <f t="shared" si="455"/>
        <v>0.65</v>
      </c>
      <c r="AL180">
        <f t="shared" si="456"/>
        <v>0.65</v>
      </c>
      <c r="AM180">
        <v>0.67</v>
      </c>
      <c r="AN180">
        <f t="shared" si="437"/>
        <v>0.67</v>
      </c>
      <c r="AO180">
        <f t="shared" si="465"/>
        <v>0.67</v>
      </c>
      <c r="AP180">
        <f t="shared" si="457"/>
        <v>0.67</v>
      </c>
      <c r="AQ180">
        <f t="shared" si="464"/>
        <v>0.67</v>
      </c>
      <c r="AR180">
        <f t="shared" si="458"/>
        <v>0.67</v>
      </c>
      <c r="AS180">
        <f t="shared" si="446"/>
        <v>0.67</v>
      </c>
      <c r="AT180">
        <f t="shared" si="459"/>
        <v>0.67</v>
      </c>
      <c r="AU180">
        <f t="shared" si="448"/>
        <v>0.67</v>
      </c>
      <c r="AV180">
        <v>0.69</v>
      </c>
      <c r="AW180">
        <f t="shared" si="469"/>
        <v>0.69</v>
      </c>
      <c r="AX180">
        <f t="shared" si="466"/>
        <v>0.69</v>
      </c>
      <c r="AY180">
        <f t="shared" si="449"/>
        <v>0.69</v>
      </c>
      <c r="AZ180">
        <v>0.74</v>
      </c>
      <c r="BA180">
        <f t="shared" ref="BA180:BA187" si="474">AZ180</f>
        <v>0.74</v>
      </c>
      <c r="BB180">
        <f t="shared" si="462"/>
        <v>0.74</v>
      </c>
      <c r="BC180">
        <f t="shared" si="470"/>
        <v>0.74</v>
      </c>
      <c r="BD180">
        <f t="shared" si="312"/>
        <v>0.74</v>
      </c>
      <c r="BE180">
        <f t="shared" si="406"/>
        <v>0.74</v>
      </c>
      <c r="BF180">
        <f t="shared" si="439"/>
        <v>0.74</v>
      </c>
      <c r="BG180">
        <f t="shared" si="340"/>
        <v>0.74</v>
      </c>
      <c r="BH180">
        <f t="shared" si="421"/>
        <v>0.74</v>
      </c>
      <c r="BI180">
        <f t="shared" si="463"/>
        <v>0.74</v>
      </c>
      <c r="BJ180">
        <f t="shared" si="342"/>
        <v>0.74</v>
      </c>
      <c r="BK180">
        <f t="shared" si="343"/>
        <v>0.74</v>
      </c>
      <c r="BL180">
        <f t="shared" si="344"/>
        <v>0.74</v>
      </c>
      <c r="BM180">
        <f t="shared" si="345"/>
        <v>0.74</v>
      </c>
      <c r="BN180">
        <f t="shared" si="353"/>
        <v>0.74</v>
      </c>
      <c r="BO180">
        <f t="shared" si="346"/>
        <v>0.74</v>
      </c>
      <c r="BP180">
        <f t="shared" si="347"/>
        <v>0.74</v>
      </c>
      <c r="BQ180">
        <f t="shared" si="348"/>
        <v>0.74</v>
      </c>
      <c r="BR180">
        <f t="shared" si="349"/>
        <v>0.74</v>
      </c>
      <c r="BS180">
        <v>0.74</v>
      </c>
      <c r="BT180" s="87">
        <v>0.74</v>
      </c>
      <c r="BU180" s="87">
        <f>IFERROR(VLOOKUP(A:A,[1]!Table1[#Data],2,0),BT180)</f>
        <v>0.74</v>
      </c>
      <c r="BV180" s="87">
        <f>IFERROR(VLOOKUP(B:B,[1]!Table1[#Data],2,0),BU180)</f>
        <v>0.74</v>
      </c>
      <c r="BW180" s="87">
        <f>IFERROR(VLOOKUP(C:C,[1]!Table1[#Data],2,0),BV180)</f>
        <v>0.74</v>
      </c>
      <c r="BX180" s="87">
        <f>IFERROR(VLOOKUP(D:D,[1]!Table1[#Data],2,0),BW180)</f>
        <v>0.74</v>
      </c>
      <c r="BY180" s="87">
        <f>IFERROR(VLOOKUP(E:E,[1]!Table1[#Data],2,0),BX180)</f>
        <v>0.74</v>
      </c>
      <c r="BZ180" s="87">
        <f>IFERROR(VLOOKUP(F:F,[1]!Table1[#Data],2,0),BY180)</f>
        <v>0.74</v>
      </c>
      <c r="CA180" s="87">
        <f>IFERROR(VLOOKUP(G:G,[1]!Table1[#Data],2,0),BZ180)</f>
        <v>0.74</v>
      </c>
    </row>
    <row r="181" spans="1:79" x14ac:dyDescent="0.3">
      <c r="A181" t="s">
        <v>188</v>
      </c>
      <c r="B181">
        <v>0.64</v>
      </c>
      <c r="C181">
        <v>0.64</v>
      </c>
      <c r="D181">
        <v>0.64</v>
      </c>
      <c r="E181">
        <v>0.64</v>
      </c>
      <c r="F181">
        <v>0.64</v>
      </c>
      <c r="G181">
        <v>0.64</v>
      </c>
      <c r="H181">
        <v>0.64</v>
      </c>
      <c r="I181">
        <v>0.64</v>
      </c>
      <c r="J181">
        <v>0.64</v>
      </c>
      <c r="K181">
        <v>0.64</v>
      </c>
      <c r="L181">
        <v>0.64</v>
      </c>
      <c r="M181">
        <v>0.64</v>
      </c>
      <c r="N181">
        <v>0.64</v>
      </c>
      <c r="O181">
        <v>0.64</v>
      </c>
      <c r="P181">
        <v>0.64</v>
      </c>
      <c r="Q181">
        <v>0.64</v>
      </c>
      <c r="R181">
        <v>0.64</v>
      </c>
      <c r="S181">
        <v>0.64</v>
      </c>
      <c r="T181">
        <v>0.64</v>
      </c>
      <c r="U181">
        <v>0.64</v>
      </c>
      <c r="V181">
        <v>0.64</v>
      </c>
      <c r="W181">
        <v>0.64</v>
      </c>
      <c r="X181">
        <v>0.64</v>
      </c>
      <c r="Y181">
        <v>0.64</v>
      </c>
      <c r="Z181">
        <v>0.64</v>
      </c>
      <c r="AA181">
        <v>0.64</v>
      </c>
      <c r="AB181">
        <v>0.64</v>
      </c>
      <c r="AC181">
        <v>0.64</v>
      </c>
      <c r="AD181">
        <v>0.64</v>
      </c>
      <c r="AE181">
        <v>0.64</v>
      </c>
      <c r="AF181">
        <v>0.64</v>
      </c>
      <c r="AG181">
        <v>0.64</v>
      </c>
      <c r="AH181">
        <f t="shared" si="429"/>
        <v>0.64</v>
      </c>
      <c r="AI181">
        <f t="shared" si="430"/>
        <v>0.64</v>
      </c>
      <c r="AJ181">
        <f t="shared" si="431"/>
        <v>0.64</v>
      </c>
      <c r="AK181">
        <f t="shared" si="455"/>
        <v>0.64</v>
      </c>
      <c r="AL181">
        <f t="shared" si="456"/>
        <v>0.64</v>
      </c>
      <c r="AM181">
        <f t="shared" ref="AM181:AM184" si="475">AL181</f>
        <v>0.64</v>
      </c>
      <c r="AN181">
        <f t="shared" si="437"/>
        <v>0.64</v>
      </c>
      <c r="AO181">
        <f t="shared" si="465"/>
        <v>0.64</v>
      </c>
      <c r="AP181">
        <f t="shared" si="457"/>
        <v>0.64</v>
      </c>
      <c r="AQ181">
        <f t="shared" si="464"/>
        <v>0.64</v>
      </c>
      <c r="AR181">
        <f t="shared" si="458"/>
        <v>0.64</v>
      </c>
      <c r="AS181">
        <f t="shared" si="446"/>
        <v>0.64</v>
      </c>
      <c r="AT181">
        <f t="shared" si="459"/>
        <v>0.64</v>
      </c>
      <c r="AU181">
        <f t="shared" si="448"/>
        <v>0.64</v>
      </c>
      <c r="AV181">
        <f t="shared" ref="AV181:AV184" si="476">AU181</f>
        <v>0.64</v>
      </c>
      <c r="AW181">
        <f t="shared" si="469"/>
        <v>0.64</v>
      </c>
      <c r="AX181">
        <f t="shared" si="466"/>
        <v>0.64</v>
      </c>
      <c r="AY181">
        <f t="shared" si="449"/>
        <v>0.64</v>
      </c>
      <c r="AZ181">
        <f t="shared" ref="AZ181:AZ184" si="477">AY181</f>
        <v>0.64</v>
      </c>
      <c r="BA181">
        <f t="shared" si="474"/>
        <v>0.64</v>
      </c>
      <c r="BB181">
        <f t="shared" si="462"/>
        <v>0.64</v>
      </c>
      <c r="BC181">
        <f t="shared" si="470"/>
        <v>0.64</v>
      </c>
      <c r="BD181">
        <f t="shared" si="312"/>
        <v>0.64</v>
      </c>
      <c r="BE181">
        <f t="shared" si="406"/>
        <v>0.64</v>
      </c>
      <c r="BF181">
        <f t="shared" si="439"/>
        <v>0.64</v>
      </c>
      <c r="BG181">
        <f t="shared" si="340"/>
        <v>0.64</v>
      </c>
      <c r="BH181">
        <f t="shared" si="421"/>
        <v>0.64</v>
      </c>
      <c r="BI181">
        <f t="shared" si="463"/>
        <v>0.64</v>
      </c>
      <c r="BJ181">
        <f t="shared" si="342"/>
        <v>0.64</v>
      </c>
      <c r="BK181">
        <f t="shared" si="343"/>
        <v>0.64</v>
      </c>
      <c r="BL181">
        <f t="shared" si="344"/>
        <v>0.64</v>
      </c>
      <c r="BM181">
        <f t="shared" si="345"/>
        <v>0.64</v>
      </c>
      <c r="BN181">
        <f t="shared" si="353"/>
        <v>0.64</v>
      </c>
      <c r="BO181">
        <f t="shared" si="346"/>
        <v>0.64</v>
      </c>
      <c r="BP181">
        <f t="shared" si="347"/>
        <v>0.64</v>
      </c>
      <c r="BQ181">
        <f t="shared" si="348"/>
        <v>0.64</v>
      </c>
      <c r="BR181">
        <f t="shared" si="349"/>
        <v>0.64</v>
      </c>
      <c r="BS181">
        <f>BR181</f>
        <v>0.64</v>
      </c>
      <c r="BT181" s="87">
        <v>0.64</v>
      </c>
      <c r="BU181" s="87">
        <f>IFERROR(VLOOKUP(A:A,[1]!Table1[#Data],2,0),BT181)</f>
        <v>0.64</v>
      </c>
      <c r="BV181" s="87">
        <f>IFERROR(VLOOKUP(B:B,[1]!Table1[#Data],2,0),BU181)</f>
        <v>0.64</v>
      </c>
      <c r="BW181" s="87">
        <f>IFERROR(VLOOKUP(C:C,[1]!Table1[#Data],2,0),BV181)</f>
        <v>0.64</v>
      </c>
      <c r="BX181" s="87">
        <f>IFERROR(VLOOKUP(D:D,[1]!Table1[#Data],2,0),BW181)</f>
        <v>0.64</v>
      </c>
      <c r="BY181" s="87">
        <f>IFERROR(VLOOKUP(E:E,[1]!Table1[#Data],2,0),BX181)</f>
        <v>0.64</v>
      </c>
      <c r="BZ181" s="87">
        <f>IFERROR(VLOOKUP(F:F,[1]!Table1[#Data],2,0),BY181)</f>
        <v>0.64</v>
      </c>
      <c r="CA181" s="87">
        <f>IFERROR(VLOOKUP(G:G,[1]!Table1[#Data],2,0),BZ181)</f>
        <v>0.64</v>
      </c>
    </row>
    <row r="182" spans="1:79" x14ac:dyDescent="0.3">
      <c r="A182" t="s">
        <v>189</v>
      </c>
      <c r="B182">
        <v>0.59</v>
      </c>
      <c r="C182">
        <v>0.59</v>
      </c>
      <c r="D182">
        <v>0.59</v>
      </c>
      <c r="E182">
        <v>0.59</v>
      </c>
      <c r="F182">
        <v>0.59</v>
      </c>
      <c r="G182">
        <v>0.59</v>
      </c>
      <c r="H182">
        <v>0.62</v>
      </c>
      <c r="I182">
        <v>0.62</v>
      </c>
      <c r="J182">
        <v>0.62</v>
      </c>
      <c r="K182">
        <v>0.62</v>
      </c>
      <c r="L182">
        <v>0.62</v>
      </c>
      <c r="M182">
        <v>0.65</v>
      </c>
      <c r="N182">
        <v>0.65</v>
      </c>
      <c r="O182">
        <v>0.65</v>
      </c>
      <c r="P182">
        <v>0.65</v>
      </c>
      <c r="Q182">
        <v>0.65</v>
      </c>
      <c r="R182">
        <v>0.65</v>
      </c>
      <c r="S182">
        <v>0.65</v>
      </c>
      <c r="T182">
        <v>0.69</v>
      </c>
      <c r="U182">
        <v>0.69</v>
      </c>
      <c r="V182">
        <v>0.69</v>
      </c>
      <c r="W182">
        <v>0.69</v>
      </c>
      <c r="X182">
        <v>0.69</v>
      </c>
      <c r="Y182">
        <v>0.69</v>
      </c>
      <c r="Z182">
        <v>0.69</v>
      </c>
      <c r="AA182">
        <v>0.69</v>
      </c>
      <c r="AB182">
        <v>0.75</v>
      </c>
      <c r="AC182">
        <v>0.75</v>
      </c>
      <c r="AD182">
        <v>0.75</v>
      </c>
      <c r="AE182">
        <v>0.75</v>
      </c>
      <c r="AF182">
        <v>0.75</v>
      </c>
      <c r="AG182">
        <v>0.75</v>
      </c>
      <c r="AH182">
        <f t="shared" si="429"/>
        <v>0.75</v>
      </c>
      <c r="AI182">
        <f t="shared" si="430"/>
        <v>0.75</v>
      </c>
      <c r="AJ182">
        <f t="shared" si="431"/>
        <v>0.75</v>
      </c>
      <c r="AK182">
        <f t="shared" si="455"/>
        <v>0.75</v>
      </c>
      <c r="AL182">
        <f t="shared" si="456"/>
        <v>0.75</v>
      </c>
      <c r="AM182">
        <f t="shared" si="475"/>
        <v>0.75</v>
      </c>
      <c r="AN182">
        <f t="shared" si="437"/>
        <v>0.75</v>
      </c>
      <c r="AO182">
        <v>0.79</v>
      </c>
      <c r="AP182">
        <f t="shared" si="457"/>
        <v>0.79</v>
      </c>
      <c r="AQ182">
        <f t="shared" si="464"/>
        <v>0.79</v>
      </c>
      <c r="AR182">
        <v>0.85</v>
      </c>
      <c r="AS182">
        <f t="shared" si="446"/>
        <v>0.85</v>
      </c>
      <c r="AT182">
        <f t="shared" si="459"/>
        <v>0.85</v>
      </c>
      <c r="AU182">
        <v>0.89</v>
      </c>
      <c r="AV182">
        <f t="shared" si="476"/>
        <v>0.89</v>
      </c>
      <c r="AW182">
        <f t="shared" si="469"/>
        <v>0.89</v>
      </c>
      <c r="AX182">
        <f t="shared" si="466"/>
        <v>0.89</v>
      </c>
      <c r="AY182">
        <v>0.93</v>
      </c>
      <c r="AZ182">
        <f t="shared" si="477"/>
        <v>0.93</v>
      </c>
      <c r="BA182">
        <f t="shared" si="474"/>
        <v>0.93</v>
      </c>
      <c r="BB182">
        <f t="shared" si="462"/>
        <v>0.93</v>
      </c>
      <c r="BC182">
        <f t="shared" si="470"/>
        <v>0.93</v>
      </c>
      <c r="BD182">
        <f t="shared" si="312"/>
        <v>0.93</v>
      </c>
      <c r="BE182">
        <f t="shared" si="406"/>
        <v>0.93</v>
      </c>
      <c r="BF182">
        <f t="shared" si="439"/>
        <v>0.93</v>
      </c>
      <c r="BG182">
        <f t="shared" si="340"/>
        <v>0.93</v>
      </c>
      <c r="BH182">
        <f t="shared" si="421"/>
        <v>0.93</v>
      </c>
      <c r="BI182">
        <f t="shared" si="463"/>
        <v>0.93</v>
      </c>
      <c r="BJ182">
        <f t="shared" si="342"/>
        <v>0.93</v>
      </c>
      <c r="BK182">
        <f t="shared" si="343"/>
        <v>0.93</v>
      </c>
      <c r="BL182">
        <f t="shared" si="344"/>
        <v>0.93</v>
      </c>
      <c r="BM182">
        <f t="shared" si="345"/>
        <v>0.93</v>
      </c>
      <c r="BN182">
        <f t="shared" si="353"/>
        <v>0.93</v>
      </c>
      <c r="BO182">
        <f t="shared" si="346"/>
        <v>0.93</v>
      </c>
      <c r="BP182">
        <f t="shared" si="347"/>
        <v>0.93</v>
      </c>
      <c r="BQ182">
        <f t="shared" si="348"/>
        <v>0.93</v>
      </c>
      <c r="BR182">
        <f t="shared" si="349"/>
        <v>0.93</v>
      </c>
      <c r="BS182">
        <v>0.93</v>
      </c>
      <c r="BT182" s="87">
        <v>0.93</v>
      </c>
      <c r="BU182" s="87">
        <f>IFERROR(VLOOKUP(A:A,[1]!Table1[#Data],2,0),BT182)</f>
        <v>0.93</v>
      </c>
      <c r="BV182" s="87">
        <f>IFERROR(VLOOKUP(B:B,[1]!Table1[#Data],2,0),BU182)</f>
        <v>0.93</v>
      </c>
      <c r="BW182" s="87">
        <f>IFERROR(VLOOKUP(C:C,[1]!Table1[#Data],2,0),BV182)</f>
        <v>0.93</v>
      </c>
      <c r="BX182" s="87">
        <f>IFERROR(VLOOKUP(D:D,[1]!Table1[#Data],2,0),BW182)</f>
        <v>0.93</v>
      </c>
      <c r="BY182" s="87">
        <f>IFERROR(VLOOKUP(E:E,[1]!Table1[#Data],2,0),BX182)</f>
        <v>0.93</v>
      </c>
      <c r="BZ182" s="87">
        <f>IFERROR(VLOOKUP(F:F,[1]!Table1[#Data],2,0),BY182)</f>
        <v>0.93</v>
      </c>
      <c r="CA182" s="87">
        <f>IFERROR(VLOOKUP(G:G,[1]!Table1[#Data],2,0),BZ182)</f>
        <v>0.93</v>
      </c>
    </row>
    <row r="183" spans="1:79" x14ac:dyDescent="0.3">
      <c r="A183" t="s">
        <v>190</v>
      </c>
      <c r="B183">
        <v>0.49</v>
      </c>
      <c r="C183">
        <v>0.49</v>
      </c>
      <c r="D183">
        <v>0.49</v>
      </c>
      <c r="E183">
        <v>0.49</v>
      </c>
      <c r="F183">
        <v>0.49</v>
      </c>
      <c r="G183">
        <v>0.49</v>
      </c>
      <c r="H183">
        <v>0.49</v>
      </c>
      <c r="I183">
        <v>0.49</v>
      </c>
      <c r="J183">
        <v>0.49</v>
      </c>
      <c r="K183">
        <v>0.49</v>
      </c>
      <c r="L183">
        <v>0.49</v>
      </c>
      <c r="M183">
        <v>0.51</v>
      </c>
      <c r="N183">
        <v>0.51</v>
      </c>
      <c r="O183">
        <v>0.51</v>
      </c>
      <c r="P183">
        <v>0.51</v>
      </c>
      <c r="Q183">
        <v>0.51</v>
      </c>
      <c r="R183">
        <v>0.51</v>
      </c>
      <c r="S183">
        <v>0.51</v>
      </c>
      <c r="T183">
        <v>0.51</v>
      </c>
      <c r="U183">
        <v>0.51</v>
      </c>
      <c r="V183">
        <v>0.51</v>
      </c>
      <c r="W183">
        <v>0.51</v>
      </c>
      <c r="X183">
        <v>0.51</v>
      </c>
      <c r="Y183">
        <v>0.51</v>
      </c>
      <c r="Z183">
        <v>0.55000000000000004</v>
      </c>
      <c r="AA183">
        <v>0.55000000000000004</v>
      </c>
      <c r="AB183">
        <v>0.55000000000000004</v>
      </c>
      <c r="AC183">
        <v>0.55000000000000004</v>
      </c>
      <c r="AD183">
        <v>0.55000000000000004</v>
      </c>
      <c r="AE183">
        <v>0.55000000000000004</v>
      </c>
      <c r="AF183">
        <v>0.55000000000000004</v>
      </c>
      <c r="AG183">
        <v>0.55000000000000004</v>
      </c>
      <c r="AH183">
        <f t="shared" si="429"/>
        <v>0.55000000000000004</v>
      </c>
      <c r="AI183">
        <f t="shared" si="430"/>
        <v>0.55000000000000004</v>
      </c>
      <c r="AJ183">
        <f t="shared" si="431"/>
        <v>0.55000000000000004</v>
      </c>
      <c r="AK183">
        <f t="shared" si="455"/>
        <v>0.55000000000000004</v>
      </c>
      <c r="AL183">
        <v>0.59</v>
      </c>
      <c r="AM183">
        <f t="shared" si="475"/>
        <v>0.59</v>
      </c>
      <c r="AN183">
        <f t="shared" si="437"/>
        <v>0.59</v>
      </c>
      <c r="AO183">
        <f t="shared" ref="AO183:AO189" si="478">AN183</f>
        <v>0.59</v>
      </c>
      <c r="AP183">
        <f t="shared" si="457"/>
        <v>0.59</v>
      </c>
      <c r="AQ183">
        <f t="shared" si="464"/>
        <v>0.59</v>
      </c>
      <c r="AR183">
        <f t="shared" ref="AR183:AR192" si="479">AQ183</f>
        <v>0.59</v>
      </c>
      <c r="AS183">
        <f t="shared" si="446"/>
        <v>0.59</v>
      </c>
      <c r="AT183">
        <f t="shared" si="459"/>
        <v>0.59</v>
      </c>
      <c r="AU183">
        <f t="shared" ref="AU183:AU192" si="480">AT183</f>
        <v>0.59</v>
      </c>
      <c r="AV183">
        <f t="shared" si="476"/>
        <v>0.59</v>
      </c>
      <c r="AW183">
        <f t="shared" si="469"/>
        <v>0.59</v>
      </c>
      <c r="AX183">
        <v>0.62</v>
      </c>
      <c r="AY183">
        <f t="shared" ref="AY183:AY192" si="481">AX183</f>
        <v>0.62</v>
      </c>
      <c r="AZ183">
        <f t="shared" si="477"/>
        <v>0.62</v>
      </c>
      <c r="BA183">
        <f t="shared" si="474"/>
        <v>0.62</v>
      </c>
      <c r="BB183">
        <v>0.65</v>
      </c>
      <c r="BC183">
        <f t="shared" si="470"/>
        <v>0.65</v>
      </c>
      <c r="BD183">
        <f t="shared" si="312"/>
        <v>0.65</v>
      </c>
      <c r="BE183">
        <f t="shared" si="406"/>
        <v>0.65</v>
      </c>
      <c r="BF183">
        <f t="shared" si="439"/>
        <v>0.65</v>
      </c>
      <c r="BG183">
        <f t="shared" si="340"/>
        <v>0.65</v>
      </c>
      <c r="BH183">
        <f t="shared" si="421"/>
        <v>0.65</v>
      </c>
      <c r="BI183">
        <f t="shared" si="463"/>
        <v>0.65</v>
      </c>
      <c r="BJ183">
        <f t="shared" si="342"/>
        <v>0.65</v>
      </c>
      <c r="BK183">
        <f t="shared" si="343"/>
        <v>0.65</v>
      </c>
      <c r="BL183">
        <f t="shared" si="344"/>
        <v>0.65</v>
      </c>
      <c r="BM183">
        <f t="shared" si="345"/>
        <v>0.65</v>
      </c>
      <c r="BN183">
        <f t="shared" si="353"/>
        <v>0.65</v>
      </c>
      <c r="BO183">
        <f t="shared" si="346"/>
        <v>0.65</v>
      </c>
      <c r="BP183">
        <f t="shared" si="347"/>
        <v>0.65</v>
      </c>
      <c r="BQ183">
        <f t="shared" si="348"/>
        <v>0.65</v>
      </c>
      <c r="BR183">
        <f t="shared" si="349"/>
        <v>0.65</v>
      </c>
      <c r="BS183">
        <v>0.65</v>
      </c>
      <c r="BT183" s="87">
        <v>0.65</v>
      </c>
      <c r="BU183" s="87">
        <f>IFERROR(VLOOKUP(A:A,[1]!Table1[#Data],2,0),BT183)</f>
        <v>0.65</v>
      </c>
      <c r="BV183" s="87">
        <f>IFERROR(VLOOKUP(B:B,[1]!Table1[#Data],2,0),BU183)</f>
        <v>0.65</v>
      </c>
      <c r="BW183" s="87">
        <f>IFERROR(VLOOKUP(C:C,[1]!Table1[#Data],2,0),BV183)</f>
        <v>0.65</v>
      </c>
      <c r="BX183" s="87">
        <f>IFERROR(VLOOKUP(D:D,[1]!Table1[#Data],2,0),BW183)</f>
        <v>0.65</v>
      </c>
      <c r="BY183" s="87">
        <f>IFERROR(VLOOKUP(E:E,[1]!Table1[#Data],2,0),BX183)</f>
        <v>0.65</v>
      </c>
      <c r="BZ183" s="87">
        <f>IFERROR(VLOOKUP(F:F,[1]!Table1[#Data],2,0),BY183)</f>
        <v>0.65</v>
      </c>
      <c r="CA183" s="87">
        <f>IFERROR(VLOOKUP(G:G,[1]!Table1[#Data],2,0),BZ183)</f>
        <v>0.65</v>
      </c>
    </row>
    <row r="184" spans="1:79" x14ac:dyDescent="0.3">
      <c r="A184" t="s">
        <v>191</v>
      </c>
      <c r="B184">
        <v>0.51</v>
      </c>
      <c r="C184">
        <v>0.51</v>
      </c>
      <c r="D184">
        <v>0.51</v>
      </c>
      <c r="E184">
        <v>0.51</v>
      </c>
      <c r="F184">
        <v>0.51</v>
      </c>
      <c r="G184">
        <v>0.51</v>
      </c>
      <c r="H184">
        <v>0.56000000000000005</v>
      </c>
      <c r="I184">
        <v>0.56000000000000005</v>
      </c>
      <c r="J184">
        <v>0.56000000000000005</v>
      </c>
      <c r="K184">
        <v>0.56000000000000005</v>
      </c>
      <c r="L184">
        <v>0.56000000000000005</v>
      </c>
      <c r="M184">
        <v>0.56000000000000005</v>
      </c>
      <c r="N184">
        <v>0.56000000000000005</v>
      </c>
      <c r="O184">
        <v>0.56000000000000005</v>
      </c>
      <c r="P184">
        <v>0.56000000000000005</v>
      </c>
      <c r="Q184">
        <v>0.59</v>
      </c>
      <c r="R184">
        <v>0.59</v>
      </c>
      <c r="S184">
        <v>0.59</v>
      </c>
      <c r="T184">
        <v>0.59</v>
      </c>
      <c r="U184">
        <v>0.59</v>
      </c>
      <c r="V184">
        <v>0.59</v>
      </c>
      <c r="W184">
        <v>0.59</v>
      </c>
      <c r="X184">
        <v>0.65</v>
      </c>
      <c r="Y184">
        <v>0.65</v>
      </c>
      <c r="Z184">
        <v>0.65</v>
      </c>
      <c r="AA184">
        <v>0.65</v>
      </c>
      <c r="AB184">
        <v>0.65</v>
      </c>
      <c r="AC184">
        <v>0.65</v>
      </c>
      <c r="AD184">
        <v>0.65</v>
      </c>
      <c r="AE184">
        <v>0.65</v>
      </c>
      <c r="AF184">
        <v>0.65</v>
      </c>
      <c r="AG184">
        <v>0.65</v>
      </c>
      <c r="AH184">
        <f t="shared" si="429"/>
        <v>0.65</v>
      </c>
      <c r="AI184">
        <f t="shared" si="430"/>
        <v>0.65</v>
      </c>
      <c r="AJ184">
        <f t="shared" si="431"/>
        <v>0.65</v>
      </c>
      <c r="AK184">
        <f t="shared" si="455"/>
        <v>0.65</v>
      </c>
      <c r="AL184">
        <f t="shared" ref="AL184:AL192" si="482">AK184</f>
        <v>0.65</v>
      </c>
      <c r="AM184">
        <f t="shared" si="475"/>
        <v>0.65</v>
      </c>
      <c r="AN184">
        <f t="shared" si="437"/>
        <v>0.65</v>
      </c>
      <c r="AO184">
        <f t="shared" si="478"/>
        <v>0.65</v>
      </c>
      <c r="AP184">
        <f t="shared" si="457"/>
        <v>0.65</v>
      </c>
      <c r="AQ184">
        <v>0.69</v>
      </c>
      <c r="AR184">
        <f t="shared" si="479"/>
        <v>0.69</v>
      </c>
      <c r="AS184">
        <f t="shared" si="446"/>
        <v>0.69</v>
      </c>
      <c r="AT184">
        <f t="shared" si="459"/>
        <v>0.69</v>
      </c>
      <c r="AU184">
        <f t="shared" si="480"/>
        <v>0.69</v>
      </c>
      <c r="AV184">
        <f t="shared" si="476"/>
        <v>0.69</v>
      </c>
      <c r="AW184">
        <f t="shared" si="469"/>
        <v>0.69</v>
      </c>
      <c r="AX184">
        <f t="shared" ref="AX184:AX185" si="483">AW184</f>
        <v>0.69</v>
      </c>
      <c r="AY184">
        <f t="shared" si="481"/>
        <v>0.69</v>
      </c>
      <c r="AZ184">
        <f t="shared" si="477"/>
        <v>0.69</v>
      </c>
      <c r="BA184">
        <f t="shared" si="474"/>
        <v>0.69</v>
      </c>
      <c r="BB184">
        <f t="shared" ref="BB184:BB195" si="484">BA184</f>
        <v>0.69</v>
      </c>
      <c r="BC184">
        <f t="shared" si="470"/>
        <v>0.69</v>
      </c>
      <c r="BD184">
        <f t="shared" si="312"/>
        <v>0.69</v>
      </c>
      <c r="BE184">
        <f t="shared" si="406"/>
        <v>0.69</v>
      </c>
      <c r="BF184">
        <f t="shared" si="439"/>
        <v>0.69</v>
      </c>
      <c r="BG184">
        <f t="shared" si="340"/>
        <v>0.69</v>
      </c>
      <c r="BH184">
        <f t="shared" si="421"/>
        <v>0.69</v>
      </c>
      <c r="BI184">
        <f t="shared" si="463"/>
        <v>0.69</v>
      </c>
      <c r="BJ184">
        <f t="shared" si="342"/>
        <v>0.69</v>
      </c>
      <c r="BK184">
        <f t="shared" si="343"/>
        <v>0.69</v>
      </c>
      <c r="BL184">
        <f t="shared" si="344"/>
        <v>0.69</v>
      </c>
      <c r="BM184">
        <f t="shared" si="345"/>
        <v>0.69</v>
      </c>
      <c r="BN184">
        <f t="shared" si="353"/>
        <v>0.69</v>
      </c>
      <c r="BO184">
        <f t="shared" si="346"/>
        <v>0.69</v>
      </c>
      <c r="BP184">
        <f t="shared" si="347"/>
        <v>0.69</v>
      </c>
      <c r="BQ184">
        <f t="shared" si="348"/>
        <v>0.69</v>
      </c>
      <c r="BR184">
        <f t="shared" si="349"/>
        <v>0.69</v>
      </c>
      <c r="BS184">
        <f>BR184</f>
        <v>0.69</v>
      </c>
      <c r="BT184" s="87">
        <v>0.69</v>
      </c>
      <c r="BU184" s="87">
        <f>IFERROR(VLOOKUP(A:A,[1]!Table1[#Data],2,0),BT184)</f>
        <v>0.69</v>
      </c>
      <c r="BV184" s="87">
        <f>IFERROR(VLOOKUP(B:B,[1]!Table1[#Data],2,0),BU184)</f>
        <v>0.69</v>
      </c>
      <c r="BW184" s="87">
        <f>IFERROR(VLOOKUP(C:C,[1]!Table1[#Data],2,0),BV184)</f>
        <v>0.69</v>
      </c>
      <c r="BX184" s="87">
        <f>IFERROR(VLOOKUP(D:D,[1]!Table1[#Data],2,0),BW184)</f>
        <v>0.69</v>
      </c>
      <c r="BY184" s="87">
        <f>IFERROR(VLOOKUP(E:E,[1]!Table1[#Data],2,0),BX184)</f>
        <v>0.69</v>
      </c>
      <c r="BZ184" s="87">
        <f>IFERROR(VLOOKUP(F:F,[1]!Table1[#Data],2,0),BY184)</f>
        <v>0.69</v>
      </c>
      <c r="CA184" s="87">
        <f>IFERROR(VLOOKUP(G:G,[1]!Table1[#Data],2,0),BZ184)</f>
        <v>0.69</v>
      </c>
    </row>
    <row r="185" spans="1:79" x14ac:dyDescent="0.3">
      <c r="A185" t="s">
        <v>192</v>
      </c>
      <c r="B185">
        <v>0.52</v>
      </c>
      <c r="C185">
        <v>0.52</v>
      </c>
      <c r="D185">
        <v>0.52</v>
      </c>
      <c r="E185">
        <v>0.52</v>
      </c>
      <c r="F185">
        <v>0.52</v>
      </c>
      <c r="G185">
        <v>0.52</v>
      </c>
      <c r="H185">
        <v>0.56000000000000005</v>
      </c>
      <c r="I185">
        <v>0.56000000000000005</v>
      </c>
      <c r="J185">
        <v>0.56000000000000005</v>
      </c>
      <c r="K185">
        <v>0.56000000000000005</v>
      </c>
      <c r="L185">
        <v>0.56000000000000005</v>
      </c>
      <c r="M185">
        <v>0.56000000000000005</v>
      </c>
      <c r="N185">
        <v>0.56000000000000005</v>
      </c>
      <c r="O185">
        <v>0.56000000000000005</v>
      </c>
      <c r="P185">
        <v>0.56000000000000005</v>
      </c>
      <c r="Q185">
        <v>0.56000000000000005</v>
      </c>
      <c r="R185">
        <v>0.56000000000000005</v>
      </c>
      <c r="S185">
        <v>0.59</v>
      </c>
      <c r="T185">
        <v>0.59</v>
      </c>
      <c r="U185">
        <v>0.59</v>
      </c>
      <c r="V185">
        <v>0.59</v>
      </c>
      <c r="W185">
        <v>0.59</v>
      </c>
      <c r="X185">
        <v>0.62</v>
      </c>
      <c r="Y185">
        <v>0.62</v>
      </c>
      <c r="Z185">
        <v>0.62</v>
      </c>
      <c r="AA185">
        <v>0.62</v>
      </c>
      <c r="AB185">
        <v>0.65</v>
      </c>
      <c r="AC185">
        <v>0.65</v>
      </c>
      <c r="AD185">
        <v>0.65</v>
      </c>
      <c r="AE185">
        <v>0.65</v>
      </c>
      <c r="AF185">
        <v>0.65</v>
      </c>
      <c r="AG185">
        <v>0.65</v>
      </c>
      <c r="AH185">
        <f t="shared" si="429"/>
        <v>0.65</v>
      </c>
      <c r="AI185">
        <f t="shared" si="430"/>
        <v>0.65</v>
      </c>
      <c r="AJ185">
        <f t="shared" si="431"/>
        <v>0.65</v>
      </c>
      <c r="AK185">
        <f t="shared" si="455"/>
        <v>0.65</v>
      </c>
      <c r="AL185">
        <f t="shared" si="482"/>
        <v>0.65</v>
      </c>
      <c r="AM185">
        <v>0.67</v>
      </c>
      <c r="AN185">
        <f t="shared" si="437"/>
        <v>0.67</v>
      </c>
      <c r="AO185">
        <f t="shared" si="478"/>
        <v>0.67</v>
      </c>
      <c r="AP185">
        <f t="shared" si="457"/>
        <v>0.67</v>
      </c>
      <c r="AQ185">
        <f t="shared" ref="AQ185" si="485">AP185</f>
        <v>0.67</v>
      </c>
      <c r="AR185">
        <f t="shared" si="479"/>
        <v>0.67</v>
      </c>
      <c r="AS185">
        <f t="shared" si="446"/>
        <v>0.67</v>
      </c>
      <c r="AT185">
        <f t="shared" si="459"/>
        <v>0.67</v>
      </c>
      <c r="AU185">
        <f t="shared" si="480"/>
        <v>0.67</v>
      </c>
      <c r="AV185">
        <v>0.69</v>
      </c>
      <c r="AW185">
        <f t="shared" si="469"/>
        <v>0.69</v>
      </c>
      <c r="AX185">
        <f t="shared" si="483"/>
        <v>0.69</v>
      </c>
      <c r="AY185">
        <f t="shared" si="481"/>
        <v>0.69</v>
      </c>
      <c r="AZ185">
        <v>0.74</v>
      </c>
      <c r="BA185">
        <f t="shared" si="474"/>
        <v>0.74</v>
      </c>
      <c r="BB185">
        <f t="shared" si="484"/>
        <v>0.74</v>
      </c>
      <c r="BC185">
        <f t="shared" si="470"/>
        <v>0.74</v>
      </c>
      <c r="BD185">
        <f t="shared" si="312"/>
        <v>0.74</v>
      </c>
      <c r="BE185">
        <f t="shared" si="406"/>
        <v>0.74</v>
      </c>
      <c r="BF185">
        <f t="shared" si="439"/>
        <v>0.74</v>
      </c>
      <c r="BG185">
        <f t="shared" si="340"/>
        <v>0.74</v>
      </c>
      <c r="BH185">
        <f t="shared" si="421"/>
        <v>0.74</v>
      </c>
      <c r="BI185">
        <f t="shared" si="463"/>
        <v>0.74</v>
      </c>
      <c r="BJ185">
        <f t="shared" si="342"/>
        <v>0.74</v>
      </c>
      <c r="BK185">
        <f t="shared" si="343"/>
        <v>0.74</v>
      </c>
      <c r="BL185">
        <f t="shared" si="344"/>
        <v>0.74</v>
      </c>
      <c r="BM185">
        <f t="shared" si="345"/>
        <v>0.74</v>
      </c>
      <c r="BN185">
        <f t="shared" si="353"/>
        <v>0.74</v>
      </c>
      <c r="BO185">
        <f t="shared" si="346"/>
        <v>0.74</v>
      </c>
      <c r="BP185">
        <f t="shared" si="347"/>
        <v>0.74</v>
      </c>
      <c r="BQ185">
        <f t="shared" si="348"/>
        <v>0.74</v>
      </c>
      <c r="BR185">
        <f t="shared" si="349"/>
        <v>0.74</v>
      </c>
      <c r="BS185">
        <v>0.74</v>
      </c>
      <c r="BT185" s="87">
        <v>0.74</v>
      </c>
      <c r="BU185" s="87">
        <f>IFERROR(VLOOKUP(A:A,[1]!Table1[#Data],2,0),BT185)</f>
        <v>0.74</v>
      </c>
      <c r="BV185" s="87">
        <f>IFERROR(VLOOKUP(B:B,[1]!Table1[#Data],2,0),BU185)</f>
        <v>0.74</v>
      </c>
      <c r="BW185" s="87">
        <f>IFERROR(VLOOKUP(C:C,[1]!Table1[#Data],2,0),BV185)</f>
        <v>0.74</v>
      </c>
      <c r="BX185" s="87">
        <f>IFERROR(VLOOKUP(D:D,[1]!Table1[#Data],2,0),BW185)</f>
        <v>0.74</v>
      </c>
      <c r="BY185" s="87">
        <f>IFERROR(VLOOKUP(E:E,[1]!Table1[#Data],2,0),BX185)</f>
        <v>0.74</v>
      </c>
      <c r="BZ185" s="87">
        <f>IFERROR(VLOOKUP(F:F,[1]!Table1[#Data],2,0),BY185)</f>
        <v>0.74</v>
      </c>
      <c r="CA185" s="87">
        <f>IFERROR(VLOOKUP(G:G,[1]!Table1[#Data],2,0),BZ185)</f>
        <v>0.74</v>
      </c>
    </row>
    <row r="186" spans="1:79" x14ac:dyDescent="0.3">
      <c r="A186" t="s">
        <v>193</v>
      </c>
      <c r="B186">
        <v>0.52</v>
      </c>
      <c r="C186">
        <v>0.52</v>
      </c>
      <c r="D186">
        <v>0.52</v>
      </c>
      <c r="E186">
        <v>0.52</v>
      </c>
      <c r="F186">
        <v>0.52</v>
      </c>
      <c r="G186">
        <v>0.52</v>
      </c>
      <c r="H186">
        <v>0.56000000000000005</v>
      </c>
      <c r="I186">
        <v>0.56000000000000005</v>
      </c>
      <c r="J186">
        <v>0.56000000000000005</v>
      </c>
      <c r="K186">
        <v>0.56000000000000005</v>
      </c>
      <c r="L186">
        <v>0.56000000000000005</v>
      </c>
      <c r="M186">
        <v>0.56000000000000005</v>
      </c>
      <c r="N186">
        <v>0.56000000000000005</v>
      </c>
      <c r="O186">
        <v>0.56000000000000005</v>
      </c>
      <c r="P186">
        <v>0.56000000000000005</v>
      </c>
      <c r="Q186">
        <v>0.59</v>
      </c>
      <c r="R186">
        <v>0.59</v>
      </c>
      <c r="S186">
        <v>0.59</v>
      </c>
      <c r="T186">
        <v>0.59</v>
      </c>
      <c r="U186">
        <v>0.59</v>
      </c>
      <c r="V186">
        <v>0.59</v>
      </c>
      <c r="W186">
        <v>0.59</v>
      </c>
      <c r="X186">
        <v>0.65</v>
      </c>
      <c r="Y186">
        <v>0.65</v>
      </c>
      <c r="Z186">
        <v>0.65</v>
      </c>
      <c r="AA186">
        <v>0.65</v>
      </c>
      <c r="AB186">
        <v>0.65</v>
      </c>
      <c r="AC186">
        <v>0.69</v>
      </c>
      <c r="AD186">
        <v>0.69</v>
      </c>
      <c r="AE186">
        <v>0.69</v>
      </c>
      <c r="AF186">
        <v>0.69</v>
      </c>
      <c r="AG186">
        <v>0.69</v>
      </c>
      <c r="AH186">
        <f t="shared" si="429"/>
        <v>0.69</v>
      </c>
      <c r="AI186">
        <f t="shared" si="430"/>
        <v>0.69</v>
      </c>
      <c r="AJ186">
        <f t="shared" si="431"/>
        <v>0.69</v>
      </c>
      <c r="AK186">
        <f t="shared" si="455"/>
        <v>0.69</v>
      </c>
      <c r="AL186">
        <f t="shared" si="482"/>
        <v>0.69</v>
      </c>
      <c r="AM186">
        <f t="shared" ref="AM186" si="486">AL186</f>
        <v>0.69</v>
      </c>
      <c r="AN186">
        <f t="shared" si="437"/>
        <v>0.69</v>
      </c>
      <c r="AO186">
        <f t="shared" si="478"/>
        <v>0.69</v>
      </c>
      <c r="AP186">
        <f t="shared" si="457"/>
        <v>0.69</v>
      </c>
      <c r="AQ186">
        <v>0.74</v>
      </c>
      <c r="AR186">
        <f t="shared" si="479"/>
        <v>0.74</v>
      </c>
      <c r="AS186">
        <f t="shared" si="446"/>
        <v>0.74</v>
      </c>
      <c r="AT186">
        <f t="shared" si="459"/>
        <v>0.74</v>
      </c>
      <c r="AU186">
        <f t="shared" si="480"/>
        <v>0.74</v>
      </c>
      <c r="AV186">
        <f t="shared" ref="AV186" si="487">AU186</f>
        <v>0.74</v>
      </c>
      <c r="AW186">
        <f t="shared" si="469"/>
        <v>0.74</v>
      </c>
      <c r="AX186">
        <v>0.79</v>
      </c>
      <c r="AY186">
        <f t="shared" si="481"/>
        <v>0.79</v>
      </c>
      <c r="AZ186">
        <f t="shared" ref="AZ186" si="488">AY186</f>
        <v>0.79</v>
      </c>
      <c r="BA186">
        <f t="shared" si="474"/>
        <v>0.79</v>
      </c>
      <c r="BB186">
        <f t="shared" si="484"/>
        <v>0.79</v>
      </c>
      <c r="BC186">
        <f t="shared" si="470"/>
        <v>0.79</v>
      </c>
      <c r="BD186">
        <f t="shared" ref="BD186:BD234" si="489">BC186</f>
        <v>0.79</v>
      </c>
      <c r="BE186">
        <f t="shared" si="406"/>
        <v>0.79</v>
      </c>
      <c r="BF186">
        <f t="shared" si="439"/>
        <v>0.79</v>
      </c>
      <c r="BG186">
        <f t="shared" si="340"/>
        <v>0.79</v>
      </c>
      <c r="BH186">
        <f t="shared" si="421"/>
        <v>0.79</v>
      </c>
      <c r="BI186">
        <f t="shared" si="463"/>
        <v>0.79</v>
      </c>
      <c r="BJ186">
        <f t="shared" si="342"/>
        <v>0.79</v>
      </c>
      <c r="BK186">
        <v>0.84</v>
      </c>
      <c r="BL186">
        <v>0.84</v>
      </c>
      <c r="BM186">
        <f t="shared" si="345"/>
        <v>0.84</v>
      </c>
      <c r="BN186">
        <f t="shared" si="353"/>
        <v>0.84</v>
      </c>
      <c r="BO186">
        <f t="shared" si="346"/>
        <v>0.84</v>
      </c>
      <c r="BP186">
        <f t="shared" si="347"/>
        <v>0.84</v>
      </c>
      <c r="BQ186">
        <f t="shared" si="348"/>
        <v>0.84</v>
      </c>
      <c r="BR186">
        <f t="shared" si="349"/>
        <v>0.84</v>
      </c>
      <c r="BS186">
        <v>0.95</v>
      </c>
      <c r="BT186" s="87">
        <v>0.95</v>
      </c>
      <c r="BU186" s="87">
        <f>IFERROR(VLOOKUP(A:A,[1]!Table1[#Data],2,0),BT186)</f>
        <v>0.95</v>
      </c>
      <c r="BV186" s="87">
        <f>IFERROR(VLOOKUP(B:B,[1]!Table1[#Data],2,0),BU186)</f>
        <v>0.95</v>
      </c>
      <c r="BW186" s="87">
        <f>IFERROR(VLOOKUP(C:C,[1]!Table1[#Data],2,0),BV186)</f>
        <v>0.95</v>
      </c>
      <c r="BX186" s="87">
        <f>IFERROR(VLOOKUP(D:D,[1]!Table1[#Data],2,0),BW186)</f>
        <v>0.95</v>
      </c>
      <c r="BY186" s="87">
        <f>IFERROR(VLOOKUP(E:E,[1]!Table1[#Data],2,0),BX186)</f>
        <v>0.95</v>
      </c>
      <c r="BZ186" s="87">
        <f>IFERROR(VLOOKUP(F:F,[1]!Table1[#Data],2,0),BY186)</f>
        <v>0.95</v>
      </c>
      <c r="CA186" s="87">
        <f>IFERROR(VLOOKUP(G:G,[1]!Table1[#Data],2,0),BZ186)</f>
        <v>0.95</v>
      </c>
    </row>
    <row r="187" spans="1:79" x14ac:dyDescent="0.3">
      <c r="A187" t="s">
        <v>194</v>
      </c>
      <c r="B187">
        <v>0.52</v>
      </c>
      <c r="C187">
        <v>0.52</v>
      </c>
      <c r="D187">
        <v>0.52</v>
      </c>
      <c r="E187">
        <v>0.52</v>
      </c>
      <c r="F187">
        <v>0.52</v>
      </c>
      <c r="G187">
        <v>0.52</v>
      </c>
      <c r="H187">
        <v>0.56000000000000005</v>
      </c>
      <c r="I187">
        <v>0.56000000000000005</v>
      </c>
      <c r="J187">
        <v>0.56000000000000005</v>
      </c>
      <c r="K187">
        <v>0.56000000000000005</v>
      </c>
      <c r="L187">
        <v>0.56000000000000005</v>
      </c>
      <c r="M187">
        <v>0.56000000000000005</v>
      </c>
      <c r="N187">
        <v>0.56000000000000005</v>
      </c>
      <c r="O187">
        <v>0.56000000000000005</v>
      </c>
      <c r="P187">
        <v>0.56000000000000005</v>
      </c>
      <c r="Q187">
        <v>0.56000000000000005</v>
      </c>
      <c r="R187">
        <v>0.56000000000000005</v>
      </c>
      <c r="S187">
        <v>0.59</v>
      </c>
      <c r="T187">
        <v>0.59</v>
      </c>
      <c r="U187">
        <v>0.59</v>
      </c>
      <c r="V187">
        <v>0.59</v>
      </c>
      <c r="W187">
        <v>0.59</v>
      </c>
      <c r="X187">
        <v>0.62</v>
      </c>
      <c r="Y187">
        <v>0.62</v>
      </c>
      <c r="Z187">
        <v>0.62</v>
      </c>
      <c r="AA187">
        <v>0.62</v>
      </c>
      <c r="AB187">
        <v>0.65</v>
      </c>
      <c r="AC187">
        <v>0.65</v>
      </c>
      <c r="AD187">
        <v>0.65</v>
      </c>
      <c r="AE187">
        <v>0.65</v>
      </c>
      <c r="AF187">
        <v>0.65</v>
      </c>
      <c r="AG187">
        <v>0.65</v>
      </c>
      <c r="AH187">
        <f t="shared" si="429"/>
        <v>0.65</v>
      </c>
      <c r="AI187">
        <f t="shared" si="430"/>
        <v>0.65</v>
      </c>
      <c r="AJ187">
        <f t="shared" si="431"/>
        <v>0.65</v>
      </c>
      <c r="AK187">
        <f t="shared" si="455"/>
        <v>0.65</v>
      </c>
      <c r="AL187">
        <f t="shared" si="482"/>
        <v>0.65</v>
      </c>
      <c r="AM187">
        <v>0.67</v>
      </c>
      <c r="AN187">
        <f t="shared" si="437"/>
        <v>0.67</v>
      </c>
      <c r="AO187">
        <f t="shared" si="478"/>
        <v>0.67</v>
      </c>
      <c r="AP187">
        <f t="shared" si="457"/>
        <v>0.67</v>
      </c>
      <c r="AQ187">
        <f t="shared" ref="AQ187" si="490">AP187</f>
        <v>0.67</v>
      </c>
      <c r="AR187">
        <f t="shared" si="479"/>
        <v>0.67</v>
      </c>
      <c r="AS187">
        <f t="shared" si="446"/>
        <v>0.67</v>
      </c>
      <c r="AT187">
        <f t="shared" si="459"/>
        <v>0.67</v>
      </c>
      <c r="AU187">
        <f t="shared" si="480"/>
        <v>0.67</v>
      </c>
      <c r="AV187">
        <v>0.69</v>
      </c>
      <c r="AW187">
        <f t="shared" si="469"/>
        <v>0.69</v>
      </c>
      <c r="AX187">
        <f t="shared" ref="AX187" si="491">AW187</f>
        <v>0.69</v>
      </c>
      <c r="AY187">
        <f t="shared" si="481"/>
        <v>0.69</v>
      </c>
      <c r="AZ187">
        <v>0.74</v>
      </c>
      <c r="BA187">
        <f t="shared" si="474"/>
        <v>0.74</v>
      </c>
      <c r="BB187">
        <f t="shared" si="484"/>
        <v>0.74</v>
      </c>
      <c r="BC187">
        <f t="shared" si="470"/>
        <v>0.74</v>
      </c>
      <c r="BD187">
        <f t="shared" si="489"/>
        <v>0.74</v>
      </c>
      <c r="BE187">
        <f t="shared" si="406"/>
        <v>0.74</v>
      </c>
      <c r="BF187">
        <f t="shared" si="439"/>
        <v>0.74</v>
      </c>
      <c r="BG187">
        <f t="shared" si="340"/>
        <v>0.74</v>
      </c>
      <c r="BH187">
        <f t="shared" si="421"/>
        <v>0.74</v>
      </c>
      <c r="BI187">
        <f t="shared" si="463"/>
        <v>0.74</v>
      </c>
      <c r="BJ187">
        <f t="shared" si="342"/>
        <v>0.74</v>
      </c>
      <c r="BK187">
        <f t="shared" si="343"/>
        <v>0.74</v>
      </c>
      <c r="BL187">
        <f t="shared" si="344"/>
        <v>0.74</v>
      </c>
      <c r="BM187">
        <f t="shared" si="345"/>
        <v>0.74</v>
      </c>
      <c r="BN187">
        <f t="shared" si="353"/>
        <v>0.74</v>
      </c>
      <c r="BO187">
        <f t="shared" si="346"/>
        <v>0.74</v>
      </c>
      <c r="BP187">
        <f t="shared" si="347"/>
        <v>0.74</v>
      </c>
      <c r="BQ187">
        <f t="shared" si="348"/>
        <v>0.74</v>
      </c>
      <c r="BR187">
        <f t="shared" si="349"/>
        <v>0.74</v>
      </c>
      <c r="BS187">
        <v>0.74</v>
      </c>
      <c r="BT187" s="87">
        <v>0.74</v>
      </c>
      <c r="BU187" s="87">
        <f>IFERROR(VLOOKUP(A:A,[1]!Table1[#Data],2,0),BT187)</f>
        <v>0.74</v>
      </c>
      <c r="BV187" s="87">
        <f>IFERROR(VLOOKUP(B:B,[1]!Table1[#Data],2,0),BU187)</f>
        <v>0.74</v>
      </c>
      <c r="BW187" s="87">
        <f>IFERROR(VLOOKUP(C:C,[1]!Table1[#Data],2,0),BV187)</f>
        <v>0.74</v>
      </c>
      <c r="BX187" s="87">
        <f>IFERROR(VLOOKUP(D:D,[1]!Table1[#Data],2,0),BW187)</f>
        <v>0.74</v>
      </c>
      <c r="BY187" s="87">
        <f>IFERROR(VLOOKUP(E:E,[1]!Table1[#Data],2,0),BX187)</f>
        <v>0.74</v>
      </c>
      <c r="BZ187" s="87">
        <f>IFERROR(VLOOKUP(F:F,[1]!Table1[#Data],2,0),BY187)</f>
        <v>0.74</v>
      </c>
      <c r="CA187" s="87">
        <f>IFERROR(VLOOKUP(G:G,[1]!Table1[#Data],2,0),BZ187)</f>
        <v>0.74</v>
      </c>
    </row>
    <row r="188" spans="1:79" x14ac:dyDescent="0.3">
      <c r="A188" t="s">
        <v>195</v>
      </c>
      <c r="B188">
        <v>0.51</v>
      </c>
      <c r="C188">
        <v>0.51</v>
      </c>
      <c r="D188">
        <v>0.51</v>
      </c>
      <c r="E188">
        <v>0.51</v>
      </c>
      <c r="F188">
        <v>0.51</v>
      </c>
      <c r="G188">
        <v>0.51</v>
      </c>
      <c r="H188">
        <v>0.56000000000000005</v>
      </c>
      <c r="I188">
        <v>0.56000000000000005</v>
      </c>
      <c r="J188">
        <v>0.56000000000000005</v>
      </c>
      <c r="K188">
        <v>0.56000000000000005</v>
      </c>
      <c r="L188">
        <v>0.56000000000000005</v>
      </c>
      <c r="M188">
        <v>0.56000000000000005</v>
      </c>
      <c r="N188">
        <v>0.56000000000000005</v>
      </c>
      <c r="O188">
        <v>0.56000000000000005</v>
      </c>
      <c r="P188">
        <v>0.56000000000000005</v>
      </c>
      <c r="Q188">
        <v>0.59</v>
      </c>
      <c r="R188">
        <v>0.59</v>
      </c>
      <c r="S188">
        <v>0.59</v>
      </c>
      <c r="T188">
        <v>0.59</v>
      </c>
      <c r="U188">
        <v>0.59</v>
      </c>
      <c r="V188">
        <v>0.59</v>
      </c>
      <c r="W188">
        <v>0.59</v>
      </c>
      <c r="X188">
        <v>0.65</v>
      </c>
      <c r="Y188">
        <v>0.65</v>
      </c>
      <c r="Z188">
        <v>0.65</v>
      </c>
      <c r="AA188">
        <v>0.65</v>
      </c>
      <c r="AB188">
        <v>0.65</v>
      </c>
      <c r="AC188">
        <v>0.65</v>
      </c>
      <c r="AD188">
        <v>0.65</v>
      </c>
      <c r="AE188">
        <v>0.65</v>
      </c>
      <c r="AF188">
        <v>0.65</v>
      </c>
      <c r="AG188">
        <v>0.65</v>
      </c>
      <c r="AH188">
        <f t="shared" si="429"/>
        <v>0.65</v>
      </c>
      <c r="AI188">
        <f t="shared" si="430"/>
        <v>0.65</v>
      </c>
      <c r="AJ188">
        <f t="shared" si="431"/>
        <v>0.65</v>
      </c>
      <c r="AK188">
        <f t="shared" si="455"/>
        <v>0.65</v>
      </c>
      <c r="AL188">
        <f t="shared" si="482"/>
        <v>0.65</v>
      </c>
      <c r="AM188">
        <f t="shared" ref="AM188:AM192" si="492">AL188</f>
        <v>0.65</v>
      </c>
      <c r="AN188">
        <f t="shared" si="437"/>
        <v>0.65</v>
      </c>
      <c r="AO188">
        <f t="shared" si="478"/>
        <v>0.65</v>
      </c>
      <c r="AP188">
        <f t="shared" si="457"/>
        <v>0.65</v>
      </c>
      <c r="AQ188">
        <v>0.69</v>
      </c>
      <c r="AR188">
        <f t="shared" si="479"/>
        <v>0.69</v>
      </c>
      <c r="AS188">
        <f t="shared" si="446"/>
        <v>0.69</v>
      </c>
      <c r="AT188">
        <f t="shared" si="459"/>
        <v>0.69</v>
      </c>
      <c r="AU188">
        <f t="shared" si="480"/>
        <v>0.69</v>
      </c>
      <c r="AV188">
        <f t="shared" ref="AV188:AV192" si="493">AU188</f>
        <v>0.69</v>
      </c>
      <c r="AW188">
        <f t="shared" si="469"/>
        <v>0.69</v>
      </c>
      <c r="AX188">
        <v>0.71</v>
      </c>
      <c r="AY188">
        <f t="shared" si="481"/>
        <v>0.71</v>
      </c>
      <c r="AZ188">
        <f t="shared" ref="AZ188:AZ193" si="494">AY188</f>
        <v>0.71</v>
      </c>
      <c r="BA188">
        <v>0.74</v>
      </c>
      <c r="BB188">
        <f t="shared" si="484"/>
        <v>0.74</v>
      </c>
      <c r="BC188">
        <f t="shared" si="470"/>
        <v>0.74</v>
      </c>
      <c r="BD188">
        <f t="shared" si="489"/>
        <v>0.74</v>
      </c>
      <c r="BE188">
        <f t="shared" si="406"/>
        <v>0.74</v>
      </c>
      <c r="BF188">
        <f t="shared" si="439"/>
        <v>0.74</v>
      </c>
      <c r="BG188">
        <f t="shared" si="340"/>
        <v>0.74</v>
      </c>
      <c r="BH188">
        <f t="shared" si="421"/>
        <v>0.74</v>
      </c>
      <c r="BI188">
        <f t="shared" si="463"/>
        <v>0.74</v>
      </c>
      <c r="BJ188">
        <f t="shared" si="342"/>
        <v>0.74</v>
      </c>
      <c r="BK188">
        <f t="shared" si="343"/>
        <v>0.74</v>
      </c>
      <c r="BL188">
        <f t="shared" si="344"/>
        <v>0.74</v>
      </c>
      <c r="BM188">
        <v>0.79</v>
      </c>
      <c r="BN188">
        <f t="shared" si="353"/>
        <v>0.79</v>
      </c>
      <c r="BO188">
        <f t="shared" si="346"/>
        <v>0.79</v>
      </c>
      <c r="BP188">
        <f t="shared" si="347"/>
        <v>0.79</v>
      </c>
      <c r="BQ188">
        <f t="shared" si="348"/>
        <v>0.79</v>
      </c>
      <c r="BR188">
        <f t="shared" si="349"/>
        <v>0.79</v>
      </c>
      <c r="BS188">
        <v>0.79</v>
      </c>
      <c r="BT188" s="87">
        <v>0.79</v>
      </c>
      <c r="BU188" s="87">
        <f>IFERROR(VLOOKUP(A:A,[1]!Table1[#Data],2,0),BT188)</f>
        <v>0.79</v>
      </c>
      <c r="BV188" s="87">
        <f>IFERROR(VLOOKUP(B:B,[1]!Table1[#Data],2,0),BU188)</f>
        <v>0.79</v>
      </c>
      <c r="BW188" s="87">
        <f>IFERROR(VLOOKUP(C:C,[1]!Table1[#Data],2,0),BV188)</f>
        <v>0.79</v>
      </c>
      <c r="BX188" s="87">
        <f>IFERROR(VLOOKUP(D:D,[1]!Table1[#Data],2,0),BW188)</f>
        <v>0.79</v>
      </c>
      <c r="BY188" s="87">
        <f>IFERROR(VLOOKUP(E:E,[1]!Table1[#Data],2,0),BX188)</f>
        <v>0.79</v>
      </c>
      <c r="BZ188" s="87">
        <f>IFERROR(VLOOKUP(F:F,[1]!Table1[#Data],2,0),BY188)</f>
        <v>0.79</v>
      </c>
      <c r="CA188" s="87">
        <f>IFERROR(VLOOKUP(G:G,[1]!Table1[#Data],2,0),BZ188)</f>
        <v>0.79</v>
      </c>
    </row>
    <row r="189" spans="1:79" x14ac:dyDescent="0.3">
      <c r="A189" t="s">
        <v>196</v>
      </c>
      <c r="B189">
        <v>0.49</v>
      </c>
      <c r="C189">
        <v>0.49</v>
      </c>
      <c r="D189">
        <v>0.49</v>
      </c>
      <c r="E189">
        <v>0.49</v>
      </c>
      <c r="F189">
        <v>0.49</v>
      </c>
      <c r="G189">
        <v>0.49</v>
      </c>
      <c r="H189">
        <v>0.49</v>
      </c>
      <c r="I189">
        <v>0.49</v>
      </c>
      <c r="J189">
        <v>0.49</v>
      </c>
      <c r="K189">
        <v>0.49</v>
      </c>
      <c r="L189">
        <v>0.49</v>
      </c>
      <c r="M189">
        <v>0.49</v>
      </c>
      <c r="N189">
        <v>0.49</v>
      </c>
      <c r="O189">
        <v>0.49</v>
      </c>
      <c r="P189">
        <v>0.49</v>
      </c>
      <c r="Q189">
        <v>0.49</v>
      </c>
      <c r="R189">
        <v>0.49</v>
      </c>
      <c r="S189">
        <v>0.49</v>
      </c>
      <c r="T189">
        <v>0.49</v>
      </c>
      <c r="U189">
        <v>0.49</v>
      </c>
      <c r="V189">
        <v>0.49</v>
      </c>
      <c r="W189">
        <v>0.49</v>
      </c>
      <c r="X189">
        <v>0.49</v>
      </c>
      <c r="Y189">
        <v>0.49</v>
      </c>
      <c r="Z189">
        <v>0.49</v>
      </c>
      <c r="AA189">
        <v>0.49</v>
      </c>
      <c r="AB189">
        <v>0.49</v>
      </c>
      <c r="AC189">
        <v>0.49</v>
      </c>
      <c r="AD189">
        <v>0.49</v>
      </c>
      <c r="AE189">
        <v>0.49</v>
      </c>
      <c r="AF189">
        <v>0.49</v>
      </c>
      <c r="AG189">
        <v>0.49</v>
      </c>
      <c r="AH189">
        <f t="shared" si="429"/>
        <v>0.49</v>
      </c>
      <c r="AI189">
        <f t="shared" si="430"/>
        <v>0.49</v>
      </c>
      <c r="AJ189">
        <f t="shared" si="431"/>
        <v>0.49</v>
      </c>
      <c r="AK189">
        <f t="shared" si="455"/>
        <v>0.49</v>
      </c>
      <c r="AL189">
        <f t="shared" si="482"/>
        <v>0.49</v>
      </c>
      <c r="AM189">
        <f t="shared" si="492"/>
        <v>0.49</v>
      </c>
      <c r="AN189">
        <f t="shared" si="437"/>
        <v>0.49</v>
      </c>
      <c r="AO189">
        <f t="shared" si="478"/>
        <v>0.49</v>
      </c>
      <c r="AP189">
        <f t="shared" si="457"/>
        <v>0.49</v>
      </c>
      <c r="AQ189">
        <f t="shared" ref="AQ189:AQ192" si="495">AP189</f>
        <v>0.49</v>
      </c>
      <c r="AR189">
        <f t="shared" si="479"/>
        <v>0.49</v>
      </c>
      <c r="AS189">
        <f t="shared" si="446"/>
        <v>0.49</v>
      </c>
      <c r="AT189">
        <f t="shared" si="459"/>
        <v>0.49</v>
      </c>
      <c r="AU189">
        <f t="shared" si="480"/>
        <v>0.49</v>
      </c>
      <c r="AV189">
        <f t="shared" si="493"/>
        <v>0.49</v>
      </c>
      <c r="AW189">
        <f t="shared" si="469"/>
        <v>0.49</v>
      </c>
      <c r="AX189">
        <f t="shared" ref="AX189:AX192" si="496">AW189</f>
        <v>0.49</v>
      </c>
      <c r="AY189">
        <f t="shared" si="481"/>
        <v>0.49</v>
      </c>
      <c r="AZ189">
        <f t="shared" si="494"/>
        <v>0.49</v>
      </c>
      <c r="BA189">
        <v>0.72</v>
      </c>
      <c r="BB189">
        <f t="shared" si="484"/>
        <v>0.72</v>
      </c>
      <c r="BC189">
        <f t="shared" si="470"/>
        <v>0.72</v>
      </c>
      <c r="BD189">
        <f t="shared" si="489"/>
        <v>0.72</v>
      </c>
      <c r="BE189">
        <f t="shared" si="406"/>
        <v>0.72</v>
      </c>
      <c r="BF189">
        <v>0.75</v>
      </c>
      <c r="BG189">
        <f t="shared" si="340"/>
        <v>0.75</v>
      </c>
      <c r="BH189">
        <f t="shared" si="421"/>
        <v>0.75</v>
      </c>
      <c r="BI189">
        <f t="shared" si="463"/>
        <v>0.75</v>
      </c>
      <c r="BJ189">
        <f t="shared" si="342"/>
        <v>0.75</v>
      </c>
      <c r="BK189">
        <f t="shared" si="343"/>
        <v>0.75</v>
      </c>
      <c r="BL189">
        <f t="shared" si="344"/>
        <v>0.75</v>
      </c>
      <c r="BM189">
        <f t="shared" si="345"/>
        <v>0.75</v>
      </c>
      <c r="BN189">
        <f t="shared" si="353"/>
        <v>0.75</v>
      </c>
      <c r="BO189">
        <f t="shared" si="346"/>
        <v>0.75</v>
      </c>
      <c r="BP189">
        <f t="shared" si="347"/>
        <v>0.75</v>
      </c>
      <c r="BQ189">
        <f t="shared" si="348"/>
        <v>0.75</v>
      </c>
      <c r="BR189">
        <f t="shared" si="349"/>
        <v>0.75</v>
      </c>
      <c r="BS189">
        <v>0.75</v>
      </c>
      <c r="BT189" s="87">
        <v>0.75</v>
      </c>
      <c r="BU189" s="87">
        <f>IFERROR(VLOOKUP(A:A,[1]!Table1[#Data],2,0),BT189)</f>
        <v>0.75</v>
      </c>
      <c r="BV189" s="87">
        <f>IFERROR(VLOOKUP(B:B,[1]!Table1[#Data],2,0),BU189)</f>
        <v>0.75</v>
      </c>
      <c r="BW189" s="87">
        <f>IFERROR(VLOOKUP(C:C,[1]!Table1[#Data],2,0),BV189)</f>
        <v>0.75</v>
      </c>
      <c r="BX189" s="87">
        <f>IFERROR(VLOOKUP(D:D,[1]!Table1[#Data],2,0),BW189)</f>
        <v>0.75</v>
      </c>
      <c r="BY189" s="87">
        <f>IFERROR(VLOOKUP(E:E,[1]!Table1[#Data],2,0),BX189)</f>
        <v>0.75</v>
      </c>
      <c r="BZ189" s="87">
        <f>IFERROR(VLOOKUP(F:F,[1]!Table1[#Data],2,0),BY189)</f>
        <v>0.75</v>
      </c>
      <c r="CA189" s="87">
        <f>IFERROR(VLOOKUP(G:G,[1]!Table1[#Data],2,0),BZ189)</f>
        <v>0.75</v>
      </c>
    </row>
    <row r="190" spans="1:79" x14ac:dyDescent="0.3">
      <c r="A190" t="s">
        <v>197</v>
      </c>
      <c r="B190">
        <v>0.49</v>
      </c>
      <c r="C190">
        <v>0.49</v>
      </c>
      <c r="D190">
        <v>0.49</v>
      </c>
      <c r="E190">
        <v>0.49</v>
      </c>
      <c r="F190">
        <v>0.49</v>
      </c>
      <c r="G190">
        <v>0.49</v>
      </c>
      <c r="H190">
        <v>0.49</v>
      </c>
      <c r="I190">
        <v>0.49</v>
      </c>
      <c r="J190">
        <v>0.49</v>
      </c>
      <c r="K190">
        <v>0.49</v>
      </c>
      <c r="L190">
        <v>0.49</v>
      </c>
      <c r="M190">
        <v>0.49</v>
      </c>
      <c r="N190">
        <v>0.49</v>
      </c>
      <c r="O190">
        <v>0.49</v>
      </c>
      <c r="P190">
        <v>0.49</v>
      </c>
      <c r="Q190">
        <v>0.49</v>
      </c>
      <c r="R190">
        <v>0.49</v>
      </c>
      <c r="S190">
        <v>0.49</v>
      </c>
      <c r="T190">
        <v>0.49</v>
      </c>
      <c r="U190">
        <v>0.49</v>
      </c>
      <c r="V190">
        <v>0.49</v>
      </c>
      <c r="W190">
        <v>0.49</v>
      </c>
      <c r="X190">
        <v>0.49</v>
      </c>
      <c r="Y190">
        <v>0.49</v>
      </c>
      <c r="Z190">
        <v>0.64</v>
      </c>
      <c r="AA190">
        <v>0.64</v>
      </c>
      <c r="AB190">
        <v>0.64</v>
      </c>
      <c r="AC190">
        <v>0.64</v>
      </c>
      <c r="AD190">
        <v>0.64</v>
      </c>
      <c r="AE190">
        <v>0.64</v>
      </c>
      <c r="AF190">
        <v>0.64</v>
      </c>
      <c r="AG190">
        <v>0.64</v>
      </c>
      <c r="AH190">
        <f t="shared" si="429"/>
        <v>0.64</v>
      </c>
      <c r="AI190">
        <f t="shared" si="430"/>
        <v>0.64</v>
      </c>
      <c r="AJ190">
        <f t="shared" si="431"/>
        <v>0.64</v>
      </c>
      <c r="AK190">
        <f t="shared" si="455"/>
        <v>0.64</v>
      </c>
      <c r="AL190">
        <f t="shared" si="482"/>
        <v>0.64</v>
      </c>
      <c r="AM190">
        <f t="shared" si="492"/>
        <v>0.64</v>
      </c>
      <c r="AN190">
        <f t="shared" si="437"/>
        <v>0.64</v>
      </c>
      <c r="AO190">
        <v>0.65</v>
      </c>
      <c r="AP190">
        <f t="shared" si="457"/>
        <v>0.65</v>
      </c>
      <c r="AQ190">
        <f t="shared" si="495"/>
        <v>0.65</v>
      </c>
      <c r="AR190">
        <f t="shared" si="479"/>
        <v>0.65</v>
      </c>
      <c r="AS190">
        <f t="shared" si="446"/>
        <v>0.65</v>
      </c>
      <c r="AT190">
        <f t="shared" si="459"/>
        <v>0.65</v>
      </c>
      <c r="AU190">
        <f t="shared" si="480"/>
        <v>0.65</v>
      </c>
      <c r="AV190">
        <f t="shared" si="493"/>
        <v>0.65</v>
      </c>
      <c r="AW190">
        <f t="shared" si="469"/>
        <v>0.65</v>
      </c>
      <c r="AX190">
        <f t="shared" si="496"/>
        <v>0.65</v>
      </c>
      <c r="AY190">
        <f t="shared" si="481"/>
        <v>0.65</v>
      </c>
      <c r="AZ190">
        <f t="shared" si="494"/>
        <v>0.65</v>
      </c>
      <c r="BA190">
        <v>0.75</v>
      </c>
      <c r="BB190">
        <f t="shared" si="484"/>
        <v>0.75</v>
      </c>
      <c r="BC190">
        <f t="shared" si="470"/>
        <v>0.75</v>
      </c>
      <c r="BD190">
        <f t="shared" si="489"/>
        <v>0.75</v>
      </c>
      <c r="BE190">
        <f t="shared" si="406"/>
        <v>0.75</v>
      </c>
      <c r="BF190">
        <f t="shared" ref="BF190:BF198" si="497">BE190</f>
        <v>0.75</v>
      </c>
      <c r="BG190">
        <f t="shared" si="340"/>
        <v>0.75</v>
      </c>
      <c r="BH190">
        <f t="shared" si="421"/>
        <v>0.75</v>
      </c>
      <c r="BI190">
        <f t="shared" si="463"/>
        <v>0.75</v>
      </c>
      <c r="BJ190">
        <f t="shared" si="342"/>
        <v>0.75</v>
      </c>
      <c r="BK190">
        <f t="shared" si="343"/>
        <v>0.75</v>
      </c>
      <c r="BL190">
        <f t="shared" si="344"/>
        <v>0.75</v>
      </c>
      <c r="BM190">
        <f t="shared" si="345"/>
        <v>0.75</v>
      </c>
      <c r="BN190">
        <f t="shared" si="353"/>
        <v>0.75</v>
      </c>
      <c r="BO190">
        <v>0.79</v>
      </c>
      <c r="BP190">
        <f t="shared" si="347"/>
        <v>0.79</v>
      </c>
      <c r="BQ190">
        <f t="shared" si="348"/>
        <v>0.79</v>
      </c>
      <c r="BR190">
        <f t="shared" si="349"/>
        <v>0.79</v>
      </c>
      <c r="BS190">
        <v>0.79</v>
      </c>
      <c r="BT190" s="87">
        <v>0.79</v>
      </c>
      <c r="BU190" s="87">
        <f>IFERROR(VLOOKUP(A:A,[1]!Table1[#Data],2,0),BT190)</f>
        <v>0.79</v>
      </c>
      <c r="BV190" s="87">
        <f>IFERROR(VLOOKUP(B:B,[1]!Table1[#Data],2,0),BU190)</f>
        <v>0.79</v>
      </c>
      <c r="BW190" s="87">
        <f>IFERROR(VLOOKUP(C:C,[1]!Table1[#Data],2,0),BV190)</f>
        <v>0.79</v>
      </c>
      <c r="BX190" s="87">
        <f>IFERROR(VLOOKUP(D:D,[1]!Table1[#Data],2,0),BW190)</f>
        <v>0.79</v>
      </c>
      <c r="BY190" s="87">
        <f>IFERROR(VLOOKUP(E:E,[1]!Table1[#Data],2,0),BX190)</f>
        <v>0.79</v>
      </c>
      <c r="BZ190" s="87">
        <f>IFERROR(VLOOKUP(F:F,[1]!Table1[#Data],2,0),BY190)</f>
        <v>0.79</v>
      </c>
      <c r="CA190" s="87">
        <f>IFERROR(VLOOKUP(G:G,[1]!Table1[#Data],2,0),BZ190)</f>
        <v>0.79</v>
      </c>
    </row>
    <row r="191" spans="1:79" x14ac:dyDescent="0.3">
      <c r="A191" t="s">
        <v>198</v>
      </c>
      <c r="B191">
        <v>0.49</v>
      </c>
      <c r="C191">
        <v>0.49</v>
      </c>
      <c r="D191">
        <v>0.49</v>
      </c>
      <c r="E191">
        <v>0.49</v>
      </c>
      <c r="F191">
        <v>0.49</v>
      </c>
      <c r="G191">
        <v>0.49</v>
      </c>
      <c r="H191">
        <v>0.49</v>
      </c>
      <c r="I191">
        <v>0.49</v>
      </c>
      <c r="J191">
        <v>0.49</v>
      </c>
      <c r="K191">
        <v>0.49</v>
      </c>
      <c r="L191">
        <v>0.49</v>
      </c>
      <c r="M191">
        <v>0.49</v>
      </c>
      <c r="N191">
        <v>0.49</v>
      </c>
      <c r="O191">
        <v>0.49</v>
      </c>
      <c r="P191">
        <v>0.49</v>
      </c>
      <c r="Q191">
        <v>0.49</v>
      </c>
      <c r="R191">
        <v>0.49</v>
      </c>
      <c r="S191">
        <v>0.49</v>
      </c>
      <c r="T191">
        <v>0.49</v>
      </c>
      <c r="U191">
        <v>0.49</v>
      </c>
      <c r="V191">
        <v>0.49</v>
      </c>
      <c r="W191">
        <v>0.49</v>
      </c>
      <c r="X191">
        <v>0.49</v>
      </c>
      <c r="Y191">
        <v>0.49</v>
      </c>
      <c r="Z191">
        <v>0.49</v>
      </c>
      <c r="AA191">
        <v>0.49</v>
      </c>
      <c r="AB191">
        <v>0.49</v>
      </c>
      <c r="AC191">
        <v>0.49</v>
      </c>
      <c r="AD191">
        <v>0.49</v>
      </c>
      <c r="AE191">
        <v>0.49</v>
      </c>
      <c r="AF191">
        <v>0.49</v>
      </c>
      <c r="AG191">
        <v>0.49</v>
      </c>
      <c r="AH191">
        <f t="shared" si="429"/>
        <v>0.49</v>
      </c>
      <c r="AI191">
        <f t="shared" si="430"/>
        <v>0.49</v>
      </c>
      <c r="AJ191">
        <f t="shared" si="431"/>
        <v>0.49</v>
      </c>
      <c r="AK191">
        <f t="shared" si="455"/>
        <v>0.49</v>
      </c>
      <c r="AL191">
        <f t="shared" si="482"/>
        <v>0.49</v>
      </c>
      <c r="AM191">
        <f t="shared" si="492"/>
        <v>0.49</v>
      </c>
      <c r="AN191">
        <f t="shared" si="437"/>
        <v>0.49</v>
      </c>
      <c r="AO191">
        <f t="shared" ref="AO191:AO192" si="498">AN191</f>
        <v>0.49</v>
      </c>
      <c r="AP191">
        <f t="shared" si="457"/>
        <v>0.49</v>
      </c>
      <c r="AQ191">
        <f t="shared" si="495"/>
        <v>0.49</v>
      </c>
      <c r="AR191">
        <f t="shared" si="479"/>
        <v>0.49</v>
      </c>
      <c r="AS191">
        <f t="shared" si="446"/>
        <v>0.49</v>
      </c>
      <c r="AT191">
        <f t="shared" si="459"/>
        <v>0.49</v>
      </c>
      <c r="AU191">
        <f t="shared" si="480"/>
        <v>0.49</v>
      </c>
      <c r="AV191">
        <f t="shared" si="493"/>
        <v>0.49</v>
      </c>
      <c r="AW191">
        <f t="shared" si="469"/>
        <v>0.49</v>
      </c>
      <c r="AX191">
        <f t="shared" si="496"/>
        <v>0.49</v>
      </c>
      <c r="AY191">
        <f t="shared" si="481"/>
        <v>0.49</v>
      </c>
      <c r="AZ191">
        <f t="shared" si="494"/>
        <v>0.49</v>
      </c>
      <c r="BA191">
        <f t="shared" ref="BA191:BA192" si="499">AZ191</f>
        <v>0.49</v>
      </c>
      <c r="BB191">
        <f t="shared" si="484"/>
        <v>0.49</v>
      </c>
      <c r="BC191">
        <f t="shared" si="470"/>
        <v>0.49</v>
      </c>
      <c r="BD191">
        <f t="shared" si="489"/>
        <v>0.49</v>
      </c>
      <c r="BE191">
        <f t="shared" si="406"/>
        <v>0.49</v>
      </c>
      <c r="BF191">
        <f t="shared" si="497"/>
        <v>0.49</v>
      </c>
      <c r="BG191">
        <f t="shared" si="340"/>
        <v>0.49</v>
      </c>
      <c r="BH191">
        <f t="shared" si="421"/>
        <v>0.49</v>
      </c>
      <c r="BI191">
        <f t="shared" si="463"/>
        <v>0.49</v>
      </c>
      <c r="BJ191">
        <f t="shared" si="342"/>
        <v>0.49</v>
      </c>
      <c r="BK191">
        <f t="shared" si="343"/>
        <v>0.49</v>
      </c>
      <c r="BL191">
        <f t="shared" si="344"/>
        <v>0.49</v>
      </c>
      <c r="BM191">
        <f t="shared" si="345"/>
        <v>0.49</v>
      </c>
      <c r="BN191">
        <f t="shared" si="353"/>
        <v>0.49</v>
      </c>
      <c r="BO191">
        <f t="shared" si="346"/>
        <v>0.49</v>
      </c>
      <c r="BP191">
        <f t="shared" si="347"/>
        <v>0.49</v>
      </c>
      <c r="BQ191">
        <f t="shared" si="348"/>
        <v>0.49</v>
      </c>
      <c r="BR191">
        <f t="shared" si="349"/>
        <v>0.49</v>
      </c>
      <c r="BS191">
        <f t="shared" ref="BS191:BS192" si="500">BR191</f>
        <v>0.49</v>
      </c>
      <c r="BT191" s="87">
        <v>0.49</v>
      </c>
      <c r="BU191" s="87">
        <f>IFERROR(VLOOKUP(A:A,[1]!Table1[#Data],2,0),BT191)</f>
        <v>0.49</v>
      </c>
      <c r="BV191" s="87">
        <f>IFERROR(VLOOKUP(B:B,[1]!Table1[#Data],2,0),BU191)</f>
        <v>0.49</v>
      </c>
      <c r="BW191" s="87">
        <f>IFERROR(VLOOKUP(C:C,[1]!Table1[#Data],2,0),BV191)</f>
        <v>0.49</v>
      </c>
      <c r="BX191" s="87">
        <f>IFERROR(VLOOKUP(D:D,[1]!Table1[#Data],2,0),BW191)</f>
        <v>0.49</v>
      </c>
      <c r="BY191" s="87">
        <f>IFERROR(VLOOKUP(E:E,[1]!Table1[#Data],2,0),BX191)</f>
        <v>0.49</v>
      </c>
      <c r="BZ191" s="87">
        <f>IFERROR(VLOOKUP(F:F,[1]!Table1[#Data],2,0),BY191)</f>
        <v>0.49</v>
      </c>
      <c r="CA191" s="87">
        <f>IFERROR(VLOOKUP(G:G,[1]!Table1[#Data],2,0),BZ191)</f>
        <v>0.49</v>
      </c>
    </row>
    <row r="192" spans="1:79" x14ac:dyDescent="0.3">
      <c r="A192" t="s">
        <v>199</v>
      </c>
      <c r="B192">
        <v>0.5</v>
      </c>
      <c r="C192">
        <v>0.5</v>
      </c>
      <c r="D192">
        <v>0.5</v>
      </c>
      <c r="E192">
        <v>0.5</v>
      </c>
      <c r="F192">
        <v>0.5</v>
      </c>
      <c r="G192">
        <v>0.5</v>
      </c>
      <c r="H192">
        <v>0.5</v>
      </c>
      <c r="I192">
        <v>0.5</v>
      </c>
      <c r="J192">
        <v>0.5</v>
      </c>
      <c r="K192">
        <v>0.5</v>
      </c>
      <c r="L192">
        <v>0.5</v>
      </c>
      <c r="M192">
        <v>0.5</v>
      </c>
      <c r="N192">
        <v>0.5</v>
      </c>
      <c r="O192">
        <v>0.5</v>
      </c>
      <c r="P192">
        <v>0.5</v>
      </c>
      <c r="Q192">
        <v>0.5</v>
      </c>
      <c r="R192">
        <v>0.5</v>
      </c>
      <c r="S192">
        <v>0.5</v>
      </c>
      <c r="T192">
        <v>0.5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0.59</v>
      </c>
      <c r="AB192">
        <v>0.59</v>
      </c>
      <c r="AC192">
        <v>0.59</v>
      </c>
      <c r="AD192">
        <v>0.59</v>
      </c>
      <c r="AE192">
        <v>0.59</v>
      </c>
      <c r="AF192">
        <v>0.59</v>
      </c>
      <c r="AG192">
        <v>0.71</v>
      </c>
      <c r="AH192">
        <f t="shared" si="429"/>
        <v>0.71</v>
      </c>
      <c r="AI192">
        <f t="shared" si="430"/>
        <v>0.71</v>
      </c>
      <c r="AJ192">
        <f t="shared" si="431"/>
        <v>0.71</v>
      </c>
      <c r="AK192">
        <f t="shared" si="455"/>
        <v>0.71</v>
      </c>
      <c r="AL192">
        <f t="shared" si="482"/>
        <v>0.71</v>
      </c>
      <c r="AM192">
        <f t="shared" si="492"/>
        <v>0.71</v>
      </c>
      <c r="AN192">
        <f t="shared" si="437"/>
        <v>0.71</v>
      </c>
      <c r="AO192">
        <f t="shared" si="498"/>
        <v>0.71</v>
      </c>
      <c r="AP192">
        <f t="shared" si="457"/>
        <v>0.71</v>
      </c>
      <c r="AQ192">
        <f t="shared" si="495"/>
        <v>0.71</v>
      </c>
      <c r="AR192">
        <f t="shared" si="479"/>
        <v>0.71</v>
      </c>
      <c r="AS192">
        <f t="shared" si="446"/>
        <v>0.71</v>
      </c>
      <c r="AT192">
        <f t="shared" si="459"/>
        <v>0.71</v>
      </c>
      <c r="AU192">
        <f t="shared" si="480"/>
        <v>0.71</v>
      </c>
      <c r="AV192">
        <f t="shared" si="493"/>
        <v>0.71</v>
      </c>
      <c r="AW192">
        <f t="shared" si="469"/>
        <v>0.71</v>
      </c>
      <c r="AX192">
        <f t="shared" si="496"/>
        <v>0.71</v>
      </c>
      <c r="AY192">
        <f t="shared" si="481"/>
        <v>0.71</v>
      </c>
      <c r="AZ192">
        <f t="shared" si="494"/>
        <v>0.71</v>
      </c>
      <c r="BA192">
        <f t="shared" si="499"/>
        <v>0.71</v>
      </c>
      <c r="BB192">
        <f t="shared" si="484"/>
        <v>0.71</v>
      </c>
      <c r="BC192">
        <f t="shared" si="470"/>
        <v>0.71</v>
      </c>
      <c r="BD192">
        <f t="shared" si="489"/>
        <v>0.71</v>
      </c>
      <c r="BE192">
        <f t="shared" si="406"/>
        <v>0.71</v>
      </c>
      <c r="BF192">
        <f t="shared" si="497"/>
        <v>0.71</v>
      </c>
      <c r="BG192">
        <f t="shared" si="340"/>
        <v>0.71</v>
      </c>
      <c r="BH192">
        <f t="shared" si="421"/>
        <v>0.71</v>
      </c>
      <c r="BI192">
        <f t="shared" si="463"/>
        <v>0.71</v>
      </c>
      <c r="BJ192">
        <f t="shared" si="342"/>
        <v>0.71</v>
      </c>
      <c r="BK192">
        <f t="shared" si="343"/>
        <v>0.71</v>
      </c>
      <c r="BL192">
        <f t="shared" si="344"/>
        <v>0.71</v>
      </c>
      <c r="BM192">
        <f t="shared" si="345"/>
        <v>0.71</v>
      </c>
      <c r="BN192">
        <f t="shared" si="353"/>
        <v>0.71</v>
      </c>
      <c r="BO192">
        <f t="shared" si="346"/>
        <v>0.71</v>
      </c>
      <c r="BP192">
        <f t="shared" si="347"/>
        <v>0.71</v>
      </c>
      <c r="BQ192">
        <f t="shared" si="348"/>
        <v>0.71</v>
      </c>
      <c r="BR192">
        <f t="shared" si="349"/>
        <v>0.71</v>
      </c>
      <c r="BS192">
        <f t="shared" si="500"/>
        <v>0.71</v>
      </c>
      <c r="BT192" s="87">
        <v>0.71</v>
      </c>
      <c r="BU192" s="87">
        <f>IFERROR(VLOOKUP(A:A,[1]!Table1[#Data],2,0),BT192)</f>
        <v>0.71</v>
      </c>
      <c r="BV192" s="87">
        <f>IFERROR(VLOOKUP(B:B,[1]!Table1[#Data],2,0),BU192)</f>
        <v>0.71</v>
      </c>
      <c r="BW192" s="87">
        <f>IFERROR(VLOOKUP(C:C,[1]!Table1[#Data],2,0),BV192)</f>
        <v>0.71</v>
      </c>
      <c r="BX192" s="87">
        <f>IFERROR(VLOOKUP(D:D,[1]!Table1[#Data],2,0),BW192)</f>
        <v>0.71</v>
      </c>
      <c r="BY192" s="87">
        <f>IFERROR(VLOOKUP(E:E,[1]!Table1[#Data],2,0),BX192)</f>
        <v>0.71</v>
      </c>
      <c r="BZ192" s="87">
        <f>IFERROR(VLOOKUP(F:F,[1]!Table1[#Data],2,0),BY192)</f>
        <v>0.71</v>
      </c>
      <c r="CA192" s="87">
        <f>IFERROR(VLOOKUP(G:G,[1]!Table1[#Data],2,0),BZ192)</f>
        <v>0.71</v>
      </c>
    </row>
    <row r="193" spans="1:79" x14ac:dyDescent="0.3">
      <c r="A193" t="s">
        <v>200</v>
      </c>
      <c r="B193">
        <v>0.54</v>
      </c>
      <c r="C193">
        <v>0.54</v>
      </c>
      <c r="D193">
        <v>0.54</v>
      </c>
      <c r="E193">
        <v>0.54</v>
      </c>
      <c r="F193">
        <v>0.54</v>
      </c>
      <c r="G193">
        <v>0.54</v>
      </c>
      <c r="H193">
        <v>0.54</v>
      </c>
      <c r="I193">
        <v>0.54</v>
      </c>
      <c r="J193">
        <v>0.54</v>
      </c>
      <c r="K193">
        <v>0.54</v>
      </c>
      <c r="L193">
        <v>0.54</v>
      </c>
      <c r="M193">
        <v>0.54</v>
      </c>
      <c r="N193">
        <v>0.54</v>
      </c>
      <c r="O193">
        <v>0.54</v>
      </c>
      <c r="P193">
        <v>0.54</v>
      </c>
      <c r="Q193">
        <v>0.54</v>
      </c>
      <c r="R193">
        <v>0.54</v>
      </c>
      <c r="S193">
        <v>0.54</v>
      </c>
      <c r="T193">
        <v>0.54</v>
      </c>
      <c r="U193">
        <v>0.54</v>
      </c>
      <c r="V193">
        <v>0.54</v>
      </c>
      <c r="W193">
        <v>0.54</v>
      </c>
      <c r="X193">
        <v>0.63</v>
      </c>
      <c r="Y193">
        <v>0.63</v>
      </c>
      <c r="Z193">
        <v>0.63</v>
      </c>
      <c r="AA193">
        <v>0.63</v>
      </c>
      <c r="AB193">
        <v>0.63</v>
      </c>
      <c r="AC193">
        <v>0.63</v>
      </c>
      <c r="AD193">
        <v>0.63</v>
      </c>
      <c r="AE193">
        <v>0.63</v>
      </c>
      <c r="AF193">
        <v>0.63</v>
      </c>
      <c r="AG193">
        <v>0.63</v>
      </c>
      <c r="AH193">
        <v>0.63</v>
      </c>
      <c r="AI193">
        <v>0.63</v>
      </c>
      <c r="AJ193">
        <v>0.63</v>
      </c>
      <c r="AK193">
        <v>0.63</v>
      </c>
      <c r="AL193">
        <v>0.63</v>
      </c>
      <c r="AM193">
        <v>0.63</v>
      </c>
      <c r="AN193">
        <v>0.63</v>
      </c>
      <c r="AO193">
        <v>0.63</v>
      </c>
      <c r="AP193">
        <v>0.63</v>
      </c>
      <c r="AQ193">
        <v>0.63</v>
      </c>
      <c r="AR193">
        <v>0.65</v>
      </c>
      <c r="AS193">
        <v>0.65</v>
      </c>
      <c r="AT193">
        <v>0.65</v>
      </c>
      <c r="AU193">
        <v>0.65</v>
      </c>
      <c r="AV193">
        <v>0.65</v>
      </c>
      <c r="AW193">
        <v>0.65</v>
      </c>
      <c r="AX193">
        <v>0.65</v>
      </c>
      <c r="AY193">
        <v>0.69</v>
      </c>
      <c r="AZ193">
        <f t="shared" si="494"/>
        <v>0.69</v>
      </c>
      <c r="BA193">
        <v>0.73</v>
      </c>
      <c r="BB193">
        <f t="shared" si="484"/>
        <v>0.73</v>
      </c>
      <c r="BC193">
        <f t="shared" si="470"/>
        <v>0.73</v>
      </c>
      <c r="BD193">
        <f t="shared" si="489"/>
        <v>0.73</v>
      </c>
      <c r="BE193">
        <f t="shared" si="406"/>
        <v>0.73</v>
      </c>
      <c r="BF193">
        <f t="shared" si="497"/>
        <v>0.73</v>
      </c>
      <c r="BG193">
        <f t="shared" si="340"/>
        <v>0.73</v>
      </c>
      <c r="BH193">
        <f t="shared" si="421"/>
        <v>0.73</v>
      </c>
      <c r="BI193">
        <f t="shared" si="463"/>
        <v>0.73</v>
      </c>
      <c r="BJ193">
        <f t="shared" si="342"/>
        <v>0.73</v>
      </c>
      <c r="BK193">
        <f t="shared" si="343"/>
        <v>0.73</v>
      </c>
      <c r="BL193">
        <f t="shared" si="344"/>
        <v>0.73</v>
      </c>
      <c r="BM193">
        <f t="shared" si="345"/>
        <v>0.73</v>
      </c>
      <c r="BN193">
        <f t="shared" si="353"/>
        <v>0.73</v>
      </c>
      <c r="BO193">
        <f t="shared" si="346"/>
        <v>0.73</v>
      </c>
      <c r="BP193">
        <f t="shared" si="347"/>
        <v>0.73</v>
      </c>
      <c r="BQ193">
        <f t="shared" si="348"/>
        <v>0.73</v>
      </c>
      <c r="BR193">
        <f t="shared" si="349"/>
        <v>0.73</v>
      </c>
      <c r="BS193">
        <v>0.73</v>
      </c>
      <c r="BT193" s="87">
        <v>0.73</v>
      </c>
      <c r="BU193" s="87">
        <f>IFERROR(VLOOKUP(A:A,[1]!Table1[#Data],2,0),BT193)</f>
        <v>0.73</v>
      </c>
      <c r="BV193" s="87">
        <f>IFERROR(VLOOKUP(B:B,[1]!Table1[#Data],2,0),BU193)</f>
        <v>0.73</v>
      </c>
      <c r="BW193" s="87">
        <f>IFERROR(VLOOKUP(C:C,[1]!Table1[#Data],2,0),BV193)</f>
        <v>0.73</v>
      </c>
      <c r="BX193" s="87">
        <f>IFERROR(VLOOKUP(D:D,[1]!Table1[#Data],2,0),BW193)</f>
        <v>0.73</v>
      </c>
      <c r="BY193" s="87">
        <f>IFERROR(VLOOKUP(E:E,[1]!Table1[#Data],2,0),BX193)</f>
        <v>0.73</v>
      </c>
      <c r="BZ193" s="87">
        <f>IFERROR(VLOOKUP(F:F,[1]!Table1[#Data],2,0),BY193)</f>
        <v>0.73</v>
      </c>
      <c r="CA193" s="87">
        <f>IFERROR(VLOOKUP(G:G,[1]!Table1[#Data],2,0),BZ193)</f>
        <v>0.73</v>
      </c>
    </row>
    <row r="194" spans="1:79" x14ac:dyDescent="0.3">
      <c r="A194" t="s">
        <v>201</v>
      </c>
      <c r="B194">
        <v>0.53</v>
      </c>
      <c r="C194">
        <v>0.53</v>
      </c>
      <c r="D194">
        <v>0.53</v>
      </c>
      <c r="E194">
        <v>0.53</v>
      </c>
      <c r="F194">
        <v>0.53</v>
      </c>
      <c r="G194">
        <v>0.53</v>
      </c>
      <c r="H194">
        <v>0.53</v>
      </c>
      <c r="I194">
        <v>0.53</v>
      </c>
      <c r="J194">
        <v>0.53</v>
      </c>
      <c r="K194">
        <v>0.53</v>
      </c>
      <c r="L194">
        <v>0.53</v>
      </c>
      <c r="M194">
        <v>0.53</v>
      </c>
      <c r="N194">
        <v>0.53</v>
      </c>
      <c r="O194">
        <v>0.53</v>
      </c>
      <c r="P194">
        <v>0.53</v>
      </c>
      <c r="Q194">
        <v>0.53</v>
      </c>
      <c r="R194">
        <v>0.53</v>
      </c>
      <c r="S194">
        <v>0.53</v>
      </c>
      <c r="T194">
        <v>0.53</v>
      </c>
      <c r="U194">
        <v>0.53</v>
      </c>
      <c r="V194">
        <v>0.53</v>
      </c>
      <c r="W194">
        <v>0.53</v>
      </c>
      <c r="X194">
        <v>0.53</v>
      </c>
      <c r="Y194">
        <v>0.53</v>
      </c>
      <c r="Z194">
        <v>0.53</v>
      </c>
      <c r="AA194">
        <v>0.59</v>
      </c>
      <c r="AB194">
        <v>0.59</v>
      </c>
      <c r="AC194">
        <v>0.59</v>
      </c>
      <c r="AD194">
        <v>0.59</v>
      </c>
      <c r="AE194">
        <v>0.59</v>
      </c>
      <c r="AF194">
        <v>0.59</v>
      </c>
      <c r="AG194">
        <v>0.59</v>
      </c>
      <c r="AH194">
        <f t="shared" ref="AH194:AH207" si="501">AG194</f>
        <v>0.59</v>
      </c>
      <c r="AI194">
        <f t="shared" ref="AI194:AI207" si="502">AH194</f>
        <v>0.59</v>
      </c>
      <c r="AJ194">
        <f t="shared" ref="AJ194:AJ207" si="503">AI194</f>
        <v>0.59</v>
      </c>
      <c r="AK194">
        <f t="shared" ref="AK194:AK207" si="504">AJ194</f>
        <v>0.59</v>
      </c>
      <c r="AL194">
        <v>0.65</v>
      </c>
      <c r="AM194">
        <f t="shared" ref="AM194:AM203" si="505">AL194</f>
        <v>0.65</v>
      </c>
      <c r="AN194">
        <f t="shared" ref="AN194:AN198" si="506">AM194</f>
        <v>0.65</v>
      </c>
      <c r="AO194">
        <f t="shared" ref="AO194:AO202" si="507">AN194</f>
        <v>0.65</v>
      </c>
      <c r="AP194">
        <f t="shared" ref="AP194:AP209" si="508">AO194</f>
        <v>0.65</v>
      </c>
      <c r="AQ194">
        <f t="shared" ref="AQ194:AQ209" si="509">AP194</f>
        <v>0.65</v>
      </c>
      <c r="AR194">
        <f t="shared" ref="AR194:AR209" si="510">AQ194</f>
        <v>0.65</v>
      </c>
      <c r="AS194">
        <f t="shared" ref="AS194:AS209" si="511">AR194</f>
        <v>0.65</v>
      </c>
      <c r="AT194">
        <f t="shared" ref="AT194:AT209" si="512">AS194</f>
        <v>0.65</v>
      </c>
      <c r="AU194">
        <f t="shared" ref="AU194:AU209" si="513">AT194</f>
        <v>0.65</v>
      </c>
      <c r="AV194">
        <f t="shared" ref="AV194:AV203" si="514">AU194</f>
        <v>0.65</v>
      </c>
      <c r="AW194">
        <f t="shared" ref="AW194" si="515">AV194</f>
        <v>0.65</v>
      </c>
      <c r="AX194">
        <f t="shared" ref="AX194:AX200" si="516">AW194</f>
        <v>0.65</v>
      </c>
      <c r="AY194">
        <v>0.69</v>
      </c>
      <c r="AZ194">
        <v>0.71</v>
      </c>
      <c r="BA194">
        <f t="shared" ref="BA194" si="517">AZ194</f>
        <v>0.71</v>
      </c>
      <c r="BB194">
        <f t="shared" si="484"/>
        <v>0.71</v>
      </c>
      <c r="BC194">
        <f t="shared" si="470"/>
        <v>0.71</v>
      </c>
      <c r="BD194">
        <f t="shared" si="489"/>
        <v>0.71</v>
      </c>
      <c r="BE194">
        <f t="shared" si="406"/>
        <v>0.71</v>
      </c>
      <c r="BF194">
        <f t="shared" si="497"/>
        <v>0.71</v>
      </c>
      <c r="BG194">
        <f t="shared" si="340"/>
        <v>0.71</v>
      </c>
      <c r="BH194">
        <f t="shared" si="421"/>
        <v>0.71</v>
      </c>
      <c r="BI194">
        <f t="shared" si="463"/>
        <v>0.71</v>
      </c>
      <c r="BJ194">
        <f t="shared" si="342"/>
        <v>0.71</v>
      </c>
      <c r="BK194">
        <f t="shared" si="343"/>
        <v>0.71</v>
      </c>
      <c r="BL194">
        <f t="shared" si="344"/>
        <v>0.71</v>
      </c>
      <c r="BM194">
        <f t="shared" si="345"/>
        <v>0.71</v>
      </c>
      <c r="BN194">
        <f t="shared" si="353"/>
        <v>0.71</v>
      </c>
      <c r="BO194">
        <f t="shared" si="346"/>
        <v>0.71</v>
      </c>
      <c r="BP194">
        <f t="shared" si="347"/>
        <v>0.71</v>
      </c>
      <c r="BQ194">
        <f t="shared" si="348"/>
        <v>0.71</v>
      </c>
      <c r="BR194">
        <f t="shared" si="349"/>
        <v>0.71</v>
      </c>
      <c r="BS194">
        <v>0.73</v>
      </c>
      <c r="BT194" s="87">
        <v>0.73</v>
      </c>
      <c r="BU194" s="87">
        <f>IFERROR(VLOOKUP(A:A,[1]!Table1[#Data],2,0),BT194)</f>
        <v>0.73</v>
      </c>
      <c r="BV194" s="87">
        <f>IFERROR(VLOOKUP(B:B,[1]!Table1[#Data],2,0),BU194)</f>
        <v>0.73</v>
      </c>
      <c r="BW194" s="87">
        <f>IFERROR(VLOOKUP(C:C,[1]!Table1[#Data],2,0),BV194)</f>
        <v>0.73</v>
      </c>
      <c r="BX194" s="87">
        <f>IFERROR(VLOOKUP(D:D,[1]!Table1[#Data],2,0),BW194)</f>
        <v>0.73</v>
      </c>
      <c r="BY194" s="87">
        <f>IFERROR(VLOOKUP(E:E,[1]!Table1[#Data],2,0),BX194)</f>
        <v>0.73</v>
      </c>
      <c r="BZ194" s="87">
        <f>IFERROR(VLOOKUP(F:F,[1]!Table1[#Data],2,0),BY194)</f>
        <v>0.73</v>
      </c>
      <c r="CA194" s="87">
        <f>IFERROR(VLOOKUP(G:G,[1]!Table1[#Data],2,0),BZ194)</f>
        <v>0.73</v>
      </c>
    </row>
    <row r="195" spans="1:79" x14ac:dyDescent="0.3">
      <c r="A195" t="s">
        <v>202</v>
      </c>
      <c r="B195">
        <v>0.55000000000000004</v>
      </c>
      <c r="C195">
        <v>0.55000000000000004</v>
      </c>
      <c r="D195">
        <v>0.55000000000000004</v>
      </c>
      <c r="E195">
        <v>0.55000000000000004</v>
      </c>
      <c r="F195">
        <v>0.55000000000000004</v>
      </c>
      <c r="G195">
        <v>0.55000000000000004</v>
      </c>
      <c r="H195">
        <v>0.55000000000000004</v>
      </c>
      <c r="I195">
        <v>0.55000000000000004</v>
      </c>
      <c r="J195">
        <v>0.55000000000000004</v>
      </c>
      <c r="K195">
        <v>0.55000000000000004</v>
      </c>
      <c r="L195">
        <v>0.55000000000000004</v>
      </c>
      <c r="M195">
        <v>0.55000000000000004</v>
      </c>
      <c r="N195">
        <v>0.6</v>
      </c>
      <c r="O195">
        <v>0.6</v>
      </c>
      <c r="P195">
        <v>0.6</v>
      </c>
      <c r="Q195">
        <v>0.6</v>
      </c>
      <c r="R195">
        <v>0.6</v>
      </c>
      <c r="S195">
        <v>0.6</v>
      </c>
      <c r="T195">
        <v>0.6</v>
      </c>
      <c r="U195">
        <v>0.6</v>
      </c>
      <c r="V195">
        <v>0.6</v>
      </c>
      <c r="W195">
        <v>0.6</v>
      </c>
      <c r="X195">
        <v>0.6</v>
      </c>
      <c r="Y195">
        <v>0.6</v>
      </c>
      <c r="Z195">
        <v>0.65</v>
      </c>
      <c r="AA195">
        <v>0.65</v>
      </c>
      <c r="AB195">
        <v>0.69</v>
      </c>
      <c r="AC195">
        <v>0.69</v>
      </c>
      <c r="AD195">
        <v>0.69</v>
      </c>
      <c r="AE195">
        <v>0.69</v>
      </c>
      <c r="AF195">
        <v>0.69</v>
      </c>
      <c r="AG195">
        <v>0.75</v>
      </c>
      <c r="AH195">
        <f t="shared" si="501"/>
        <v>0.75</v>
      </c>
      <c r="AI195">
        <f t="shared" si="502"/>
        <v>0.75</v>
      </c>
      <c r="AJ195">
        <f t="shared" si="503"/>
        <v>0.75</v>
      </c>
      <c r="AK195">
        <f t="shared" si="504"/>
        <v>0.75</v>
      </c>
      <c r="AL195">
        <f t="shared" ref="AL195:AL200" si="518">AK195</f>
        <v>0.75</v>
      </c>
      <c r="AM195">
        <f t="shared" si="505"/>
        <v>0.75</v>
      </c>
      <c r="AN195">
        <f t="shared" si="506"/>
        <v>0.75</v>
      </c>
      <c r="AO195">
        <f t="shared" si="507"/>
        <v>0.75</v>
      </c>
      <c r="AP195">
        <f t="shared" si="508"/>
        <v>0.75</v>
      </c>
      <c r="AQ195">
        <f t="shared" si="509"/>
        <v>0.75</v>
      </c>
      <c r="AR195">
        <f t="shared" si="510"/>
        <v>0.75</v>
      </c>
      <c r="AS195">
        <f t="shared" si="511"/>
        <v>0.75</v>
      </c>
      <c r="AT195">
        <f t="shared" si="512"/>
        <v>0.75</v>
      </c>
      <c r="AU195">
        <f t="shared" si="513"/>
        <v>0.75</v>
      </c>
      <c r="AV195">
        <f t="shared" si="514"/>
        <v>0.75</v>
      </c>
      <c r="AW195">
        <v>0.79</v>
      </c>
      <c r="AX195">
        <f t="shared" si="516"/>
        <v>0.79</v>
      </c>
      <c r="AY195">
        <f t="shared" ref="AY195:AY202" si="519">AX195</f>
        <v>0.79</v>
      </c>
      <c r="AZ195">
        <f t="shared" ref="AZ195" si="520">AY195</f>
        <v>0.79</v>
      </c>
      <c r="BA195">
        <v>0.84</v>
      </c>
      <c r="BB195">
        <f t="shared" si="484"/>
        <v>0.84</v>
      </c>
      <c r="BC195">
        <f t="shared" si="470"/>
        <v>0.84</v>
      </c>
      <c r="BD195">
        <f t="shared" si="489"/>
        <v>0.84</v>
      </c>
      <c r="BE195">
        <f t="shared" si="406"/>
        <v>0.84</v>
      </c>
      <c r="BF195">
        <f t="shared" si="497"/>
        <v>0.84</v>
      </c>
      <c r="BG195">
        <f t="shared" si="340"/>
        <v>0.84</v>
      </c>
      <c r="BH195">
        <f t="shared" si="421"/>
        <v>0.84</v>
      </c>
      <c r="BI195">
        <f t="shared" si="463"/>
        <v>0.84</v>
      </c>
      <c r="BJ195">
        <f t="shared" si="342"/>
        <v>0.84</v>
      </c>
      <c r="BK195">
        <f t="shared" si="343"/>
        <v>0.84</v>
      </c>
      <c r="BL195">
        <v>0.87</v>
      </c>
      <c r="BM195">
        <f t="shared" si="345"/>
        <v>0.87</v>
      </c>
      <c r="BN195">
        <f t="shared" si="353"/>
        <v>0.87</v>
      </c>
      <c r="BO195">
        <f t="shared" si="346"/>
        <v>0.87</v>
      </c>
      <c r="BP195">
        <f t="shared" si="347"/>
        <v>0.87</v>
      </c>
      <c r="BQ195">
        <f t="shared" si="348"/>
        <v>0.87</v>
      </c>
      <c r="BR195">
        <f t="shared" si="349"/>
        <v>0.87</v>
      </c>
      <c r="BS195">
        <v>0.87</v>
      </c>
      <c r="BT195" s="87">
        <v>0.87</v>
      </c>
      <c r="BU195" s="87">
        <f>IFERROR(VLOOKUP(A:A,[1]!Table1[#Data],2,0),BT195)</f>
        <v>0.87</v>
      </c>
      <c r="BV195" s="87">
        <f>IFERROR(VLOOKUP(B:B,[1]!Table1[#Data],2,0),BU195)</f>
        <v>0.87</v>
      </c>
      <c r="BW195" s="87">
        <f>IFERROR(VLOOKUP(C:C,[1]!Table1[#Data],2,0),BV195)</f>
        <v>0.87</v>
      </c>
      <c r="BX195" s="87">
        <f>IFERROR(VLOOKUP(D:D,[1]!Table1[#Data],2,0),BW195)</f>
        <v>0.87</v>
      </c>
      <c r="BY195" s="87">
        <f>IFERROR(VLOOKUP(E:E,[1]!Table1[#Data],2,0),BX195)</f>
        <v>0.87</v>
      </c>
      <c r="BZ195" s="87">
        <f>IFERROR(VLOOKUP(F:F,[1]!Table1[#Data],2,0),BY195)</f>
        <v>0.87</v>
      </c>
      <c r="CA195" s="87">
        <f>IFERROR(VLOOKUP(G:G,[1]!Table1[#Data],2,0),BZ195)</f>
        <v>0.87</v>
      </c>
    </row>
    <row r="196" spans="1:79" x14ac:dyDescent="0.3">
      <c r="A196" t="s">
        <v>203</v>
      </c>
      <c r="B196">
        <v>0.79</v>
      </c>
      <c r="C196">
        <v>0.79</v>
      </c>
      <c r="D196">
        <v>0.79</v>
      </c>
      <c r="E196">
        <v>0.79</v>
      </c>
      <c r="F196">
        <v>0.79</v>
      </c>
      <c r="G196">
        <v>0.79</v>
      </c>
      <c r="H196">
        <v>0.79</v>
      </c>
      <c r="I196">
        <v>0.79</v>
      </c>
      <c r="J196">
        <v>0.79</v>
      </c>
      <c r="K196">
        <v>0.79</v>
      </c>
      <c r="L196">
        <v>0.79</v>
      </c>
      <c r="M196">
        <v>0.79</v>
      </c>
      <c r="N196">
        <v>0.79</v>
      </c>
      <c r="O196">
        <v>0.79</v>
      </c>
      <c r="P196">
        <v>0.79</v>
      </c>
      <c r="Q196">
        <v>0.79</v>
      </c>
      <c r="R196">
        <v>0.79</v>
      </c>
      <c r="S196">
        <v>0.79</v>
      </c>
      <c r="T196">
        <v>0.79</v>
      </c>
      <c r="U196">
        <v>0.79</v>
      </c>
      <c r="V196">
        <v>0.79</v>
      </c>
      <c r="W196">
        <v>0.79</v>
      </c>
      <c r="X196">
        <v>0.79</v>
      </c>
      <c r="Y196">
        <v>0.79</v>
      </c>
      <c r="Z196">
        <v>0.79</v>
      </c>
      <c r="AA196">
        <v>0.79</v>
      </c>
      <c r="AB196">
        <v>0.79</v>
      </c>
      <c r="AC196">
        <v>0.79</v>
      </c>
      <c r="AD196">
        <v>0.79</v>
      </c>
      <c r="AE196">
        <v>0.79</v>
      </c>
      <c r="AF196">
        <v>0.79</v>
      </c>
      <c r="AG196">
        <v>0.79</v>
      </c>
      <c r="AH196">
        <f t="shared" si="501"/>
        <v>0.79</v>
      </c>
      <c r="AI196">
        <f t="shared" si="502"/>
        <v>0.79</v>
      </c>
      <c r="AJ196">
        <f t="shared" si="503"/>
        <v>0.79</v>
      </c>
      <c r="AK196">
        <f t="shared" si="504"/>
        <v>0.79</v>
      </c>
      <c r="AL196">
        <f t="shared" si="518"/>
        <v>0.79</v>
      </c>
      <c r="AM196">
        <f t="shared" si="505"/>
        <v>0.79</v>
      </c>
      <c r="AN196">
        <f t="shared" si="506"/>
        <v>0.79</v>
      </c>
      <c r="AO196">
        <f t="shared" si="507"/>
        <v>0.79</v>
      </c>
      <c r="AP196">
        <f t="shared" si="508"/>
        <v>0.79</v>
      </c>
      <c r="AQ196">
        <f t="shared" si="509"/>
        <v>0.79</v>
      </c>
      <c r="AR196">
        <f t="shared" si="510"/>
        <v>0.79</v>
      </c>
      <c r="AS196">
        <f t="shared" si="511"/>
        <v>0.79</v>
      </c>
      <c r="AT196">
        <f t="shared" si="512"/>
        <v>0.79</v>
      </c>
      <c r="AU196">
        <f t="shared" si="513"/>
        <v>0.79</v>
      </c>
      <c r="AV196">
        <f t="shared" si="514"/>
        <v>0.79</v>
      </c>
      <c r="AW196">
        <f t="shared" ref="AW196:AW198" si="521">AV196</f>
        <v>0.79</v>
      </c>
      <c r="AX196">
        <f t="shared" si="516"/>
        <v>0.79</v>
      </c>
      <c r="AY196">
        <f t="shared" si="519"/>
        <v>0.79</v>
      </c>
      <c r="AZ196">
        <v>1.19</v>
      </c>
      <c r="BA196">
        <f t="shared" ref="BA196" si="522">AZ196</f>
        <v>1.19</v>
      </c>
      <c r="BB196">
        <v>0.99</v>
      </c>
      <c r="BC196">
        <f t="shared" si="470"/>
        <v>0.99</v>
      </c>
      <c r="BD196">
        <f t="shared" si="489"/>
        <v>0.99</v>
      </c>
      <c r="BE196">
        <f t="shared" si="406"/>
        <v>0.99</v>
      </c>
      <c r="BF196">
        <f t="shared" si="497"/>
        <v>0.99</v>
      </c>
      <c r="BG196">
        <f t="shared" si="340"/>
        <v>0.99</v>
      </c>
      <c r="BH196">
        <f t="shared" si="421"/>
        <v>0.99</v>
      </c>
      <c r="BI196">
        <f t="shared" si="463"/>
        <v>0.99</v>
      </c>
      <c r="BJ196">
        <f t="shared" si="342"/>
        <v>0.99</v>
      </c>
      <c r="BK196">
        <f t="shared" si="343"/>
        <v>0.99</v>
      </c>
      <c r="BL196">
        <f t="shared" si="344"/>
        <v>0.99</v>
      </c>
      <c r="BM196">
        <f t="shared" si="345"/>
        <v>0.99</v>
      </c>
      <c r="BN196">
        <f t="shared" si="353"/>
        <v>0.99</v>
      </c>
      <c r="BO196">
        <f t="shared" si="346"/>
        <v>0.99</v>
      </c>
      <c r="BP196">
        <f t="shared" si="347"/>
        <v>0.99</v>
      </c>
      <c r="BQ196">
        <f t="shared" si="348"/>
        <v>0.99</v>
      </c>
      <c r="BR196">
        <f t="shared" si="349"/>
        <v>0.99</v>
      </c>
      <c r="BS196">
        <f t="shared" ref="BS196:BS198" si="523">BR196</f>
        <v>0.99</v>
      </c>
      <c r="BT196" s="87">
        <v>0.99</v>
      </c>
      <c r="BU196" s="87">
        <f>IFERROR(VLOOKUP(A:A,[1]!Table1[#Data],2,0),BT196)</f>
        <v>0.99</v>
      </c>
      <c r="BV196" s="87">
        <f>IFERROR(VLOOKUP(B:B,[1]!Table1[#Data],2,0),BU196)</f>
        <v>0.99</v>
      </c>
      <c r="BW196" s="87">
        <f>IFERROR(VLOOKUP(C:C,[1]!Table1[#Data],2,0),BV196)</f>
        <v>0.99</v>
      </c>
      <c r="BX196" s="87">
        <f>IFERROR(VLOOKUP(D:D,[1]!Table1[#Data],2,0),BW196)</f>
        <v>0.99</v>
      </c>
      <c r="BY196" s="87">
        <f>IFERROR(VLOOKUP(E:E,[1]!Table1[#Data],2,0),BX196)</f>
        <v>0.99</v>
      </c>
      <c r="BZ196" s="87">
        <f>IFERROR(VLOOKUP(F:F,[1]!Table1[#Data],2,0),BY196)</f>
        <v>0.99</v>
      </c>
      <c r="CA196" s="87">
        <f>IFERROR(VLOOKUP(G:G,[1]!Table1[#Data],2,0),BZ196)</f>
        <v>0.99</v>
      </c>
    </row>
    <row r="197" spans="1:79" x14ac:dyDescent="0.3">
      <c r="A197" t="s">
        <v>324</v>
      </c>
      <c r="B197">
        <v>0.65</v>
      </c>
      <c r="C197">
        <v>0.65</v>
      </c>
      <c r="D197">
        <v>0.65</v>
      </c>
      <c r="E197">
        <v>0.65</v>
      </c>
      <c r="F197">
        <v>0.65</v>
      </c>
      <c r="G197">
        <v>0.65</v>
      </c>
      <c r="H197">
        <v>0.65</v>
      </c>
      <c r="I197">
        <v>0.65</v>
      </c>
      <c r="J197">
        <v>0.65</v>
      </c>
      <c r="K197">
        <v>0.65</v>
      </c>
      <c r="L197">
        <v>0.65</v>
      </c>
      <c r="M197">
        <v>0.65</v>
      </c>
      <c r="N197">
        <v>0.65</v>
      </c>
      <c r="O197">
        <v>0.65</v>
      </c>
      <c r="P197">
        <v>0.65</v>
      </c>
      <c r="Q197">
        <v>0.65</v>
      </c>
      <c r="R197">
        <v>0.65</v>
      </c>
      <c r="S197">
        <v>0.65</v>
      </c>
      <c r="T197">
        <v>0.65</v>
      </c>
      <c r="U197">
        <v>0.65</v>
      </c>
      <c r="V197">
        <v>0.65</v>
      </c>
      <c r="W197">
        <v>0.65</v>
      </c>
      <c r="X197">
        <v>0.65</v>
      </c>
      <c r="Y197">
        <v>0.65</v>
      </c>
      <c r="Z197">
        <v>0.65</v>
      </c>
      <c r="AA197">
        <v>0.65</v>
      </c>
      <c r="AB197">
        <v>0.65</v>
      </c>
      <c r="AC197">
        <v>0.65</v>
      </c>
      <c r="AD197">
        <v>0.65</v>
      </c>
      <c r="AE197">
        <v>0.65</v>
      </c>
      <c r="AF197">
        <v>0.65</v>
      </c>
      <c r="AG197">
        <v>0.65</v>
      </c>
      <c r="AH197">
        <f t="shared" si="501"/>
        <v>0.65</v>
      </c>
      <c r="AI197">
        <f t="shared" si="502"/>
        <v>0.65</v>
      </c>
      <c r="AJ197">
        <f t="shared" si="503"/>
        <v>0.65</v>
      </c>
      <c r="AK197">
        <f t="shared" si="504"/>
        <v>0.65</v>
      </c>
      <c r="AL197">
        <f t="shared" si="518"/>
        <v>0.65</v>
      </c>
      <c r="AM197">
        <f t="shared" si="505"/>
        <v>0.65</v>
      </c>
      <c r="AN197">
        <f t="shared" si="506"/>
        <v>0.65</v>
      </c>
      <c r="AO197">
        <f t="shared" si="507"/>
        <v>0.65</v>
      </c>
      <c r="AP197">
        <f t="shared" si="508"/>
        <v>0.65</v>
      </c>
      <c r="AQ197">
        <f t="shared" si="509"/>
        <v>0.65</v>
      </c>
      <c r="AR197">
        <f t="shared" si="510"/>
        <v>0.65</v>
      </c>
      <c r="AS197">
        <f t="shared" si="511"/>
        <v>0.65</v>
      </c>
      <c r="AT197">
        <f t="shared" si="512"/>
        <v>0.65</v>
      </c>
      <c r="AU197">
        <f t="shared" si="513"/>
        <v>0.65</v>
      </c>
      <c r="AV197">
        <f t="shared" si="514"/>
        <v>0.65</v>
      </c>
      <c r="AW197">
        <f t="shared" si="521"/>
        <v>0.65</v>
      </c>
      <c r="AX197">
        <f t="shared" si="516"/>
        <v>0.65</v>
      </c>
      <c r="AY197">
        <f t="shared" si="519"/>
        <v>0.65</v>
      </c>
      <c r="AZ197">
        <f t="shared" ref="AZ197:AZ199" si="524">AY197</f>
        <v>0.65</v>
      </c>
      <c r="BA197">
        <v>0.99</v>
      </c>
      <c r="BB197">
        <f t="shared" ref="BB197:BB208" si="525">BA197</f>
        <v>0.99</v>
      </c>
      <c r="BC197">
        <f t="shared" si="470"/>
        <v>0.99</v>
      </c>
      <c r="BD197">
        <f t="shared" si="489"/>
        <v>0.99</v>
      </c>
      <c r="BE197">
        <f t="shared" si="406"/>
        <v>0.99</v>
      </c>
      <c r="BF197">
        <f t="shared" si="497"/>
        <v>0.99</v>
      </c>
      <c r="BG197">
        <f t="shared" ref="BG197:BG261" si="526">BF197</f>
        <v>0.99</v>
      </c>
      <c r="BH197">
        <f t="shared" si="421"/>
        <v>0.99</v>
      </c>
      <c r="BI197">
        <f t="shared" si="463"/>
        <v>0.99</v>
      </c>
      <c r="BJ197">
        <f t="shared" ref="BJ197:BJ243" si="527">BI197</f>
        <v>0.99</v>
      </c>
      <c r="BK197">
        <f t="shared" ref="BK197:BK261" si="528">BJ197</f>
        <v>0.99</v>
      </c>
      <c r="BL197">
        <f t="shared" ref="BL197:BL261" si="529">BK197</f>
        <v>0.99</v>
      </c>
      <c r="BM197">
        <f t="shared" ref="BM197:BM261" si="530">BL197</f>
        <v>0.99</v>
      </c>
      <c r="BN197">
        <f t="shared" ref="BN197:BN261" si="531">BM197</f>
        <v>0.99</v>
      </c>
      <c r="BO197">
        <f t="shared" ref="BO197:BO260" si="532">BN197</f>
        <v>0.99</v>
      </c>
      <c r="BP197">
        <f t="shared" ref="BP197:BP260" si="533">BO197</f>
        <v>0.99</v>
      </c>
      <c r="BQ197">
        <f t="shared" ref="BQ197:BQ260" si="534">BP197</f>
        <v>0.99</v>
      </c>
      <c r="BR197">
        <f t="shared" ref="BR197:BR260" si="535">BQ197</f>
        <v>0.99</v>
      </c>
      <c r="BS197">
        <f t="shared" si="523"/>
        <v>0.99</v>
      </c>
      <c r="BT197" s="87">
        <v>0.99</v>
      </c>
      <c r="BU197" s="87">
        <f>IFERROR(VLOOKUP(A:A,[1]!Table1[#Data],2,0),BT197)</f>
        <v>0.99</v>
      </c>
      <c r="BV197" s="87">
        <f>IFERROR(VLOOKUP(B:B,[1]!Table1[#Data],2,0),BU197)</f>
        <v>0.99</v>
      </c>
      <c r="BW197" s="87">
        <f>IFERROR(VLOOKUP(C:C,[1]!Table1[#Data],2,0),BV197)</f>
        <v>0.99</v>
      </c>
      <c r="BX197" s="87">
        <f>IFERROR(VLOOKUP(D:D,[1]!Table1[#Data],2,0),BW197)</f>
        <v>0.99</v>
      </c>
      <c r="BY197" s="87">
        <f>IFERROR(VLOOKUP(E:E,[1]!Table1[#Data],2,0),BX197)</f>
        <v>0.99</v>
      </c>
      <c r="BZ197" s="87">
        <f>IFERROR(VLOOKUP(F:F,[1]!Table1[#Data],2,0),BY197)</f>
        <v>0.99</v>
      </c>
      <c r="CA197" s="87">
        <f>IFERROR(VLOOKUP(G:G,[1]!Table1[#Data],2,0),BZ197)</f>
        <v>0.99</v>
      </c>
    </row>
    <row r="198" spans="1:79" x14ac:dyDescent="0.3">
      <c r="A198" t="s">
        <v>325</v>
      </c>
      <c r="B198">
        <v>0.69</v>
      </c>
      <c r="C198">
        <v>0.69</v>
      </c>
      <c r="D198">
        <v>0.69</v>
      </c>
      <c r="E198">
        <v>0.69</v>
      </c>
      <c r="F198">
        <v>0.69</v>
      </c>
      <c r="G198">
        <v>0.69</v>
      </c>
      <c r="H198">
        <v>0.69</v>
      </c>
      <c r="I198">
        <v>0.69</v>
      </c>
      <c r="J198">
        <v>0.69</v>
      </c>
      <c r="K198">
        <v>0.69</v>
      </c>
      <c r="L198">
        <v>0.69</v>
      </c>
      <c r="M198">
        <v>0.69</v>
      </c>
      <c r="N198">
        <v>0.69</v>
      </c>
      <c r="O198">
        <v>0.69</v>
      </c>
      <c r="P198">
        <v>0.69</v>
      </c>
      <c r="Q198">
        <v>0.69</v>
      </c>
      <c r="R198">
        <v>0.69</v>
      </c>
      <c r="S198">
        <v>0.69</v>
      </c>
      <c r="T198">
        <v>0.69</v>
      </c>
      <c r="U198">
        <v>0.69</v>
      </c>
      <c r="V198">
        <v>0.69</v>
      </c>
      <c r="W198">
        <v>0.69</v>
      </c>
      <c r="X198">
        <v>0.69</v>
      </c>
      <c r="Y198">
        <v>0.69</v>
      </c>
      <c r="Z198">
        <v>0.69</v>
      </c>
      <c r="AA198">
        <v>0.69</v>
      </c>
      <c r="AB198">
        <v>0.69</v>
      </c>
      <c r="AC198">
        <v>0.69</v>
      </c>
      <c r="AD198">
        <v>0.69</v>
      </c>
      <c r="AE198">
        <v>0.69</v>
      </c>
      <c r="AF198">
        <v>0.69</v>
      </c>
      <c r="AG198">
        <v>0.69</v>
      </c>
      <c r="AH198">
        <f t="shared" si="501"/>
        <v>0.69</v>
      </c>
      <c r="AI198">
        <f t="shared" si="502"/>
        <v>0.69</v>
      </c>
      <c r="AJ198">
        <f t="shared" si="503"/>
        <v>0.69</v>
      </c>
      <c r="AK198">
        <f t="shared" si="504"/>
        <v>0.69</v>
      </c>
      <c r="AL198">
        <f t="shared" si="518"/>
        <v>0.69</v>
      </c>
      <c r="AM198">
        <f t="shared" si="505"/>
        <v>0.69</v>
      </c>
      <c r="AN198">
        <f t="shared" si="506"/>
        <v>0.69</v>
      </c>
      <c r="AO198">
        <f t="shared" si="507"/>
        <v>0.69</v>
      </c>
      <c r="AP198">
        <f t="shared" si="508"/>
        <v>0.69</v>
      </c>
      <c r="AQ198">
        <f t="shared" si="509"/>
        <v>0.69</v>
      </c>
      <c r="AR198">
        <f t="shared" si="510"/>
        <v>0.69</v>
      </c>
      <c r="AS198">
        <f t="shared" si="511"/>
        <v>0.69</v>
      </c>
      <c r="AT198">
        <f t="shared" si="512"/>
        <v>0.69</v>
      </c>
      <c r="AU198">
        <f t="shared" si="513"/>
        <v>0.69</v>
      </c>
      <c r="AV198">
        <f t="shared" si="514"/>
        <v>0.69</v>
      </c>
      <c r="AW198">
        <f t="shared" si="521"/>
        <v>0.69</v>
      </c>
      <c r="AX198">
        <f t="shared" si="516"/>
        <v>0.69</v>
      </c>
      <c r="AY198">
        <f t="shared" si="519"/>
        <v>0.69</v>
      </c>
      <c r="AZ198">
        <f t="shared" si="524"/>
        <v>0.69</v>
      </c>
      <c r="BA198">
        <f t="shared" ref="BA198:BA200" si="536">AZ198</f>
        <v>0.69</v>
      </c>
      <c r="BB198">
        <f t="shared" si="525"/>
        <v>0.69</v>
      </c>
      <c r="BC198">
        <f t="shared" si="470"/>
        <v>0.69</v>
      </c>
      <c r="BD198">
        <f t="shared" si="489"/>
        <v>0.69</v>
      </c>
      <c r="BE198">
        <f t="shared" si="406"/>
        <v>0.69</v>
      </c>
      <c r="BF198">
        <f t="shared" si="497"/>
        <v>0.69</v>
      </c>
      <c r="BG198">
        <f t="shared" si="526"/>
        <v>0.69</v>
      </c>
      <c r="BH198">
        <f t="shared" si="421"/>
        <v>0.69</v>
      </c>
      <c r="BI198">
        <f t="shared" si="463"/>
        <v>0.69</v>
      </c>
      <c r="BJ198">
        <f t="shared" si="527"/>
        <v>0.69</v>
      </c>
      <c r="BK198">
        <f t="shared" si="528"/>
        <v>0.69</v>
      </c>
      <c r="BL198">
        <f t="shared" si="529"/>
        <v>0.69</v>
      </c>
      <c r="BM198">
        <f t="shared" si="530"/>
        <v>0.69</v>
      </c>
      <c r="BN198">
        <f t="shared" si="531"/>
        <v>0.69</v>
      </c>
      <c r="BO198">
        <f t="shared" si="532"/>
        <v>0.69</v>
      </c>
      <c r="BP198">
        <f t="shared" si="533"/>
        <v>0.69</v>
      </c>
      <c r="BQ198">
        <f t="shared" si="534"/>
        <v>0.69</v>
      </c>
      <c r="BR198">
        <f t="shared" si="535"/>
        <v>0.69</v>
      </c>
      <c r="BS198">
        <f t="shared" si="523"/>
        <v>0.69</v>
      </c>
      <c r="BT198" s="87">
        <v>0.69</v>
      </c>
      <c r="BU198" s="87">
        <f>IFERROR(VLOOKUP(A:A,[1]!Table1[#Data],2,0),BT198)</f>
        <v>0.69</v>
      </c>
      <c r="BV198" s="87">
        <f>IFERROR(VLOOKUP(B:B,[1]!Table1[#Data],2,0),BU198)</f>
        <v>0.69</v>
      </c>
      <c r="BW198" s="87">
        <f>IFERROR(VLOOKUP(C:C,[1]!Table1[#Data],2,0),BV198)</f>
        <v>0.69</v>
      </c>
      <c r="BX198" s="87">
        <f>IFERROR(VLOOKUP(D:D,[1]!Table1[#Data],2,0),BW198)</f>
        <v>0.69</v>
      </c>
      <c r="BY198" s="87">
        <f>IFERROR(VLOOKUP(E:E,[1]!Table1[#Data],2,0),BX198)</f>
        <v>0.69</v>
      </c>
      <c r="BZ198" s="87">
        <f>IFERROR(VLOOKUP(F:F,[1]!Table1[#Data],2,0),BY198)</f>
        <v>0.69</v>
      </c>
      <c r="CA198" s="87">
        <f>IFERROR(VLOOKUP(G:G,[1]!Table1[#Data],2,0),BZ198)</f>
        <v>0.69</v>
      </c>
    </row>
    <row r="199" spans="1:79" x14ac:dyDescent="0.3">
      <c r="A199" t="s">
        <v>204</v>
      </c>
      <c r="B199">
        <v>0.51</v>
      </c>
      <c r="C199">
        <v>0.51</v>
      </c>
      <c r="D199">
        <v>0.51</v>
      </c>
      <c r="E199">
        <v>0.51</v>
      </c>
      <c r="F199">
        <v>0.51</v>
      </c>
      <c r="G199">
        <v>0.51</v>
      </c>
      <c r="H199">
        <v>0.51</v>
      </c>
      <c r="I199">
        <v>0.51</v>
      </c>
      <c r="J199">
        <v>0.51</v>
      </c>
      <c r="K199">
        <v>0.51</v>
      </c>
      <c r="L199">
        <v>0.51</v>
      </c>
      <c r="M199">
        <v>0.51</v>
      </c>
      <c r="N199">
        <v>0.54</v>
      </c>
      <c r="O199">
        <v>0.54</v>
      </c>
      <c r="P199">
        <v>0.55000000000000004</v>
      </c>
      <c r="Q199">
        <v>0.55000000000000004</v>
      </c>
      <c r="R199">
        <v>0.55000000000000004</v>
      </c>
      <c r="S199">
        <v>0.55000000000000004</v>
      </c>
      <c r="T199">
        <v>0.56000000000000005</v>
      </c>
      <c r="U199">
        <v>0.56000000000000005</v>
      </c>
      <c r="V199">
        <v>0.56000000000000005</v>
      </c>
      <c r="W199">
        <v>0.56000000000000005</v>
      </c>
      <c r="X199">
        <v>0.56000000000000005</v>
      </c>
      <c r="Y199">
        <v>0.56000000000000005</v>
      </c>
      <c r="Z199">
        <v>0.56000000000000005</v>
      </c>
      <c r="AA199">
        <v>0.59</v>
      </c>
      <c r="AB199">
        <v>0.59</v>
      </c>
      <c r="AC199">
        <v>0.59</v>
      </c>
      <c r="AD199">
        <v>0.59</v>
      </c>
      <c r="AE199">
        <v>0.62</v>
      </c>
      <c r="AF199">
        <v>0.62</v>
      </c>
      <c r="AG199">
        <v>0.62</v>
      </c>
      <c r="AH199">
        <f t="shared" si="501"/>
        <v>0.62</v>
      </c>
      <c r="AI199">
        <f t="shared" si="502"/>
        <v>0.62</v>
      </c>
      <c r="AJ199">
        <f t="shared" si="503"/>
        <v>0.62</v>
      </c>
      <c r="AK199">
        <f t="shared" si="504"/>
        <v>0.62</v>
      </c>
      <c r="AL199">
        <f t="shared" si="518"/>
        <v>0.62</v>
      </c>
      <c r="AM199">
        <f t="shared" si="505"/>
        <v>0.62</v>
      </c>
      <c r="AN199">
        <v>0.65</v>
      </c>
      <c r="AO199">
        <f t="shared" si="507"/>
        <v>0.65</v>
      </c>
      <c r="AP199">
        <f t="shared" si="508"/>
        <v>0.65</v>
      </c>
      <c r="AQ199">
        <f t="shared" si="509"/>
        <v>0.65</v>
      </c>
      <c r="AR199">
        <f t="shared" si="510"/>
        <v>0.65</v>
      </c>
      <c r="AS199">
        <f t="shared" si="511"/>
        <v>0.65</v>
      </c>
      <c r="AT199">
        <f t="shared" si="512"/>
        <v>0.65</v>
      </c>
      <c r="AU199">
        <f t="shared" si="513"/>
        <v>0.65</v>
      </c>
      <c r="AV199">
        <f t="shared" si="514"/>
        <v>0.65</v>
      </c>
      <c r="AW199">
        <v>0.69</v>
      </c>
      <c r="AX199">
        <f t="shared" si="516"/>
        <v>0.69</v>
      </c>
      <c r="AY199">
        <f t="shared" si="519"/>
        <v>0.69</v>
      </c>
      <c r="AZ199">
        <f t="shared" si="524"/>
        <v>0.69</v>
      </c>
      <c r="BA199">
        <f t="shared" si="536"/>
        <v>0.69</v>
      </c>
      <c r="BB199">
        <f t="shared" si="525"/>
        <v>0.69</v>
      </c>
      <c r="BC199">
        <f t="shared" si="470"/>
        <v>0.69</v>
      </c>
      <c r="BD199">
        <f t="shared" si="489"/>
        <v>0.69</v>
      </c>
      <c r="BE199">
        <f t="shared" si="406"/>
        <v>0.69</v>
      </c>
      <c r="BF199">
        <v>0.73</v>
      </c>
      <c r="BG199">
        <f t="shared" si="526"/>
        <v>0.73</v>
      </c>
      <c r="BH199">
        <f t="shared" si="421"/>
        <v>0.73</v>
      </c>
      <c r="BI199">
        <v>0.77</v>
      </c>
      <c r="BJ199">
        <f t="shared" si="527"/>
        <v>0.77</v>
      </c>
      <c r="BK199">
        <f t="shared" si="528"/>
        <v>0.77</v>
      </c>
      <c r="BL199">
        <f t="shared" si="529"/>
        <v>0.77</v>
      </c>
      <c r="BM199">
        <f t="shared" si="530"/>
        <v>0.77</v>
      </c>
      <c r="BN199">
        <f t="shared" si="531"/>
        <v>0.77</v>
      </c>
      <c r="BO199">
        <f t="shared" si="532"/>
        <v>0.77</v>
      </c>
      <c r="BP199">
        <f t="shared" si="533"/>
        <v>0.77</v>
      </c>
      <c r="BQ199">
        <f t="shared" si="534"/>
        <v>0.77</v>
      </c>
      <c r="BR199">
        <f t="shared" si="535"/>
        <v>0.77</v>
      </c>
      <c r="BS199">
        <v>0.77</v>
      </c>
      <c r="BT199" s="87">
        <v>0.77</v>
      </c>
      <c r="BU199" s="87">
        <f>IFERROR(VLOOKUP(A:A,[1]!Table1[#Data],2,0),BT199)</f>
        <v>0.77</v>
      </c>
      <c r="BV199" s="87">
        <f>IFERROR(VLOOKUP(B:B,[1]!Table1[#Data],2,0),BU199)</f>
        <v>0.77</v>
      </c>
      <c r="BW199" s="87">
        <f>IFERROR(VLOOKUP(C:C,[1]!Table1[#Data],2,0),BV199)</f>
        <v>0.77</v>
      </c>
      <c r="BX199" s="87">
        <f>IFERROR(VLOOKUP(D:D,[1]!Table1[#Data],2,0),BW199)</f>
        <v>0.77</v>
      </c>
      <c r="BY199" s="87">
        <f>IFERROR(VLOOKUP(E:E,[1]!Table1[#Data],2,0),BX199)</f>
        <v>0.77</v>
      </c>
      <c r="BZ199" s="87">
        <f>IFERROR(VLOOKUP(F:F,[1]!Table1[#Data],2,0),BY199)</f>
        <v>0.77</v>
      </c>
      <c r="CA199" s="87">
        <f>IFERROR(VLOOKUP(G:G,[1]!Table1[#Data],2,0),BZ199)</f>
        <v>0.77</v>
      </c>
    </row>
    <row r="200" spans="1:79" x14ac:dyDescent="0.3">
      <c r="A200" t="s">
        <v>205</v>
      </c>
      <c r="B200">
        <v>0.53</v>
      </c>
      <c r="C200">
        <v>0.53</v>
      </c>
      <c r="D200">
        <v>0.53</v>
      </c>
      <c r="E200">
        <v>0.53</v>
      </c>
      <c r="F200">
        <v>0.53</v>
      </c>
      <c r="G200">
        <v>0.53</v>
      </c>
      <c r="H200">
        <v>0.53</v>
      </c>
      <c r="I200">
        <v>0.53</v>
      </c>
      <c r="J200">
        <v>0.53</v>
      </c>
      <c r="K200">
        <v>0.53</v>
      </c>
      <c r="L200">
        <v>0.53</v>
      </c>
      <c r="M200">
        <v>0.53</v>
      </c>
      <c r="N200">
        <v>0.53</v>
      </c>
      <c r="O200">
        <v>0.55000000000000004</v>
      </c>
      <c r="P200">
        <v>0.55000000000000004</v>
      </c>
      <c r="Q200">
        <v>0.59</v>
      </c>
      <c r="R200">
        <v>0.59</v>
      </c>
      <c r="S200">
        <v>0.59</v>
      </c>
      <c r="T200">
        <v>0.59</v>
      </c>
      <c r="U200">
        <v>0.59</v>
      </c>
      <c r="V200">
        <v>0.59</v>
      </c>
      <c r="W200">
        <v>0.59</v>
      </c>
      <c r="X200">
        <v>0.59</v>
      </c>
      <c r="Y200">
        <v>0.59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0.7</v>
      </c>
      <c r="AG200">
        <v>0.7</v>
      </c>
      <c r="AH200">
        <f t="shared" si="501"/>
        <v>0.7</v>
      </c>
      <c r="AI200">
        <f t="shared" si="502"/>
        <v>0.7</v>
      </c>
      <c r="AJ200">
        <f t="shared" si="503"/>
        <v>0.7</v>
      </c>
      <c r="AK200">
        <f t="shared" si="504"/>
        <v>0.7</v>
      </c>
      <c r="AL200">
        <f t="shared" si="518"/>
        <v>0.7</v>
      </c>
      <c r="AM200">
        <f t="shared" si="505"/>
        <v>0.7</v>
      </c>
      <c r="AN200">
        <f t="shared" ref="AN200:AN207" si="537">AM200</f>
        <v>0.7</v>
      </c>
      <c r="AO200">
        <f t="shared" si="507"/>
        <v>0.7</v>
      </c>
      <c r="AP200">
        <f t="shared" si="508"/>
        <v>0.7</v>
      </c>
      <c r="AQ200">
        <f t="shared" si="509"/>
        <v>0.7</v>
      </c>
      <c r="AR200">
        <f t="shared" si="510"/>
        <v>0.7</v>
      </c>
      <c r="AS200">
        <f t="shared" si="511"/>
        <v>0.7</v>
      </c>
      <c r="AT200">
        <f t="shared" si="512"/>
        <v>0.7</v>
      </c>
      <c r="AU200">
        <f t="shared" si="513"/>
        <v>0.7</v>
      </c>
      <c r="AV200">
        <f t="shared" si="514"/>
        <v>0.7</v>
      </c>
      <c r="AW200">
        <f t="shared" ref="AW200:AW209" si="538">AV200</f>
        <v>0.7</v>
      </c>
      <c r="AX200">
        <f t="shared" si="516"/>
        <v>0.7</v>
      </c>
      <c r="AY200">
        <f t="shared" si="519"/>
        <v>0.7</v>
      </c>
      <c r="AZ200">
        <v>0.74</v>
      </c>
      <c r="BA200">
        <f t="shared" si="536"/>
        <v>0.74</v>
      </c>
      <c r="BB200">
        <f t="shared" si="525"/>
        <v>0.74</v>
      </c>
      <c r="BC200">
        <f t="shared" si="470"/>
        <v>0.74</v>
      </c>
      <c r="BD200">
        <f t="shared" si="489"/>
        <v>0.74</v>
      </c>
      <c r="BE200">
        <f t="shared" si="406"/>
        <v>0.74</v>
      </c>
      <c r="BF200">
        <f t="shared" ref="BF200:BF239" si="539">BE200</f>
        <v>0.74</v>
      </c>
      <c r="BG200">
        <f t="shared" si="526"/>
        <v>0.74</v>
      </c>
      <c r="BH200">
        <f t="shared" si="421"/>
        <v>0.74</v>
      </c>
      <c r="BI200">
        <f t="shared" ref="BI200:BI245" si="540">BH200</f>
        <v>0.74</v>
      </c>
      <c r="BJ200">
        <f t="shared" si="527"/>
        <v>0.74</v>
      </c>
      <c r="BK200">
        <f t="shared" si="528"/>
        <v>0.74</v>
      </c>
      <c r="BL200">
        <f t="shared" si="529"/>
        <v>0.74</v>
      </c>
      <c r="BM200">
        <f t="shared" si="530"/>
        <v>0.74</v>
      </c>
      <c r="BN200">
        <f t="shared" si="531"/>
        <v>0.74</v>
      </c>
      <c r="BO200">
        <f t="shared" si="532"/>
        <v>0.74</v>
      </c>
      <c r="BP200">
        <f t="shared" si="533"/>
        <v>0.74</v>
      </c>
      <c r="BQ200">
        <f t="shared" si="534"/>
        <v>0.74</v>
      </c>
      <c r="BR200">
        <f t="shared" si="535"/>
        <v>0.74</v>
      </c>
      <c r="BS200">
        <v>0.77</v>
      </c>
      <c r="BT200" s="87">
        <v>0.77</v>
      </c>
      <c r="BU200" s="87">
        <v>0.77</v>
      </c>
      <c r="BV200" s="87">
        <v>0.77</v>
      </c>
      <c r="BW200" s="87">
        <v>0.77</v>
      </c>
      <c r="BX200" s="87">
        <v>0.77</v>
      </c>
      <c r="BY200" s="87">
        <v>0.77</v>
      </c>
      <c r="BZ200" s="87">
        <v>0.77</v>
      </c>
      <c r="CA200" s="87">
        <v>0.77</v>
      </c>
    </row>
    <row r="201" spans="1:79" x14ac:dyDescent="0.3">
      <c r="A201" t="s">
        <v>206</v>
      </c>
      <c r="B201">
        <v>0.56999999999999995</v>
      </c>
      <c r="C201">
        <v>0.56999999999999995</v>
      </c>
      <c r="D201">
        <v>0.56999999999999995</v>
      </c>
      <c r="E201">
        <v>0.56999999999999995</v>
      </c>
      <c r="F201">
        <v>0.56999999999999995</v>
      </c>
      <c r="G201">
        <v>0.56999999999999995</v>
      </c>
      <c r="H201">
        <v>0.56999999999999995</v>
      </c>
      <c r="I201">
        <v>0.57999999999999996</v>
      </c>
      <c r="J201">
        <v>0.57999999999999996</v>
      </c>
      <c r="K201">
        <v>0.57999999999999996</v>
      </c>
      <c r="L201">
        <v>0.57999999999999996</v>
      </c>
      <c r="M201">
        <v>0.57999999999999996</v>
      </c>
      <c r="N201">
        <v>0.57999999999999996</v>
      </c>
      <c r="O201">
        <v>0.57999999999999996</v>
      </c>
      <c r="P201">
        <v>0.57999999999999996</v>
      </c>
      <c r="Q201">
        <v>0.57999999999999996</v>
      </c>
      <c r="R201">
        <v>0.57999999999999996</v>
      </c>
      <c r="S201">
        <v>0.57999999999999996</v>
      </c>
      <c r="T201">
        <v>0.57999999999999996</v>
      </c>
      <c r="U201">
        <v>0.57999999999999996</v>
      </c>
      <c r="V201">
        <v>0.57999999999999996</v>
      </c>
      <c r="W201">
        <v>0.57999999999999996</v>
      </c>
      <c r="X201">
        <v>0.57999999999999996</v>
      </c>
      <c r="Y201">
        <v>0.57999999999999996</v>
      </c>
      <c r="Z201">
        <v>0.62</v>
      </c>
      <c r="AA201">
        <v>0.62</v>
      </c>
      <c r="AB201">
        <v>0.65</v>
      </c>
      <c r="AC201">
        <v>0.65</v>
      </c>
      <c r="AD201">
        <v>0.65</v>
      </c>
      <c r="AE201">
        <v>0.67</v>
      </c>
      <c r="AF201">
        <v>0.67</v>
      </c>
      <c r="AG201">
        <v>0.67</v>
      </c>
      <c r="AH201">
        <f t="shared" si="501"/>
        <v>0.67</v>
      </c>
      <c r="AI201">
        <f t="shared" si="502"/>
        <v>0.67</v>
      </c>
      <c r="AJ201">
        <f t="shared" si="503"/>
        <v>0.67</v>
      </c>
      <c r="AK201">
        <f t="shared" si="504"/>
        <v>0.67</v>
      </c>
      <c r="AL201">
        <v>0.75</v>
      </c>
      <c r="AM201">
        <f t="shared" si="505"/>
        <v>0.75</v>
      </c>
      <c r="AN201">
        <f t="shared" si="537"/>
        <v>0.75</v>
      </c>
      <c r="AO201">
        <f t="shared" si="507"/>
        <v>0.75</v>
      </c>
      <c r="AP201">
        <f t="shared" si="508"/>
        <v>0.75</v>
      </c>
      <c r="AQ201">
        <f t="shared" si="509"/>
        <v>0.75</v>
      </c>
      <c r="AR201">
        <f t="shared" si="510"/>
        <v>0.75</v>
      </c>
      <c r="AS201">
        <f t="shared" si="511"/>
        <v>0.75</v>
      </c>
      <c r="AT201">
        <f t="shared" si="512"/>
        <v>0.75</v>
      </c>
      <c r="AU201">
        <f t="shared" si="513"/>
        <v>0.75</v>
      </c>
      <c r="AV201">
        <f t="shared" si="514"/>
        <v>0.75</v>
      </c>
      <c r="AW201">
        <f t="shared" si="538"/>
        <v>0.75</v>
      </c>
      <c r="AX201">
        <v>0.79</v>
      </c>
      <c r="AY201">
        <f t="shared" si="519"/>
        <v>0.79</v>
      </c>
      <c r="AZ201">
        <f t="shared" ref="AZ201:AZ203" si="541">AY201</f>
        <v>0.79</v>
      </c>
      <c r="BA201">
        <v>0.84</v>
      </c>
      <c r="BB201">
        <f t="shared" si="525"/>
        <v>0.84</v>
      </c>
      <c r="BC201">
        <f t="shared" si="470"/>
        <v>0.84</v>
      </c>
      <c r="BD201">
        <f t="shared" si="489"/>
        <v>0.84</v>
      </c>
      <c r="BE201">
        <f t="shared" si="406"/>
        <v>0.84</v>
      </c>
      <c r="BF201">
        <f t="shared" si="539"/>
        <v>0.84</v>
      </c>
      <c r="BG201">
        <f t="shared" si="526"/>
        <v>0.84</v>
      </c>
      <c r="BH201">
        <f t="shared" si="421"/>
        <v>0.84</v>
      </c>
      <c r="BI201">
        <f t="shared" si="540"/>
        <v>0.84</v>
      </c>
      <c r="BJ201">
        <f t="shared" si="527"/>
        <v>0.84</v>
      </c>
      <c r="BK201">
        <f t="shared" si="528"/>
        <v>0.84</v>
      </c>
      <c r="BL201">
        <f t="shared" si="529"/>
        <v>0.84</v>
      </c>
      <c r="BM201">
        <f t="shared" si="530"/>
        <v>0.84</v>
      </c>
      <c r="BN201">
        <f t="shared" si="531"/>
        <v>0.84</v>
      </c>
      <c r="BO201">
        <f t="shared" si="532"/>
        <v>0.84</v>
      </c>
      <c r="BP201">
        <f t="shared" si="533"/>
        <v>0.84</v>
      </c>
      <c r="BQ201">
        <f t="shared" si="534"/>
        <v>0.84</v>
      </c>
      <c r="BR201">
        <f t="shared" si="535"/>
        <v>0.84</v>
      </c>
      <c r="BS201">
        <v>0.84</v>
      </c>
      <c r="BT201" s="87">
        <v>0.84</v>
      </c>
      <c r="BU201" s="87">
        <f>IFERROR(VLOOKUP(A:A,[1]!Table1[#Data],2,0),BT201)</f>
        <v>0.84</v>
      </c>
      <c r="BV201" s="87">
        <f>IFERROR(VLOOKUP(B:B,[1]!Table1[#Data],2,0),BU201)</f>
        <v>0.84</v>
      </c>
      <c r="BW201" s="87">
        <f>IFERROR(VLOOKUP(C:C,[1]!Table1[#Data],2,0),BV201)</f>
        <v>0.84</v>
      </c>
      <c r="BX201" s="87">
        <f>IFERROR(VLOOKUP(D:D,[1]!Table1[#Data],2,0),BW201)</f>
        <v>0.84</v>
      </c>
      <c r="BY201" s="87">
        <f>IFERROR(VLOOKUP(E:E,[1]!Table1[#Data],2,0),BX201)</f>
        <v>0.84</v>
      </c>
      <c r="BZ201" s="87">
        <f>IFERROR(VLOOKUP(F:F,[1]!Table1[#Data],2,0),BY201)</f>
        <v>0.84</v>
      </c>
      <c r="CA201" s="87">
        <f>IFERROR(VLOOKUP(G:G,[1]!Table1[#Data],2,0),BZ201)</f>
        <v>0.84</v>
      </c>
    </row>
    <row r="202" spans="1:79" x14ac:dyDescent="0.3">
      <c r="A202" t="s">
        <v>207</v>
      </c>
      <c r="B202">
        <v>0.53</v>
      </c>
      <c r="C202">
        <v>0.53</v>
      </c>
      <c r="D202">
        <v>0.53</v>
      </c>
      <c r="E202">
        <v>0.53</v>
      </c>
      <c r="F202">
        <v>0.53</v>
      </c>
      <c r="G202">
        <v>0.53</v>
      </c>
      <c r="H202">
        <v>0.53</v>
      </c>
      <c r="I202">
        <v>0.53</v>
      </c>
      <c r="J202">
        <v>0.53</v>
      </c>
      <c r="K202">
        <v>0.53</v>
      </c>
      <c r="L202">
        <v>0.53</v>
      </c>
      <c r="M202">
        <v>0.53</v>
      </c>
      <c r="N202">
        <v>0.53</v>
      </c>
      <c r="O202">
        <v>0.53</v>
      </c>
      <c r="P202">
        <v>0.53</v>
      </c>
      <c r="Q202">
        <v>0.53</v>
      </c>
      <c r="R202">
        <v>0.53</v>
      </c>
      <c r="S202">
        <v>0.53</v>
      </c>
      <c r="T202">
        <v>0.53</v>
      </c>
      <c r="U202">
        <v>0.53</v>
      </c>
      <c r="V202">
        <v>0.53</v>
      </c>
      <c r="W202">
        <v>0.53</v>
      </c>
      <c r="X202">
        <v>0.53</v>
      </c>
      <c r="Y202">
        <v>0.53</v>
      </c>
      <c r="Z202">
        <v>0.53</v>
      </c>
      <c r="AA202">
        <v>0.53</v>
      </c>
      <c r="AB202">
        <v>0.53</v>
      </c>
      <c r="AC202">
        <v>0.53</v>
      </c>
      <c r="AD202">
        <v>0.53</v>
      </c>
      <c r="AE202">
        <v>0.53</v>
      </c>
      <c r="AF202">
        <v>0.53</v>
      </c>
      <c r="AG202">
        <v>0.53</v>
      </c>
      <c r="AH202">
        <f t="shared" si="501"/>
        <v>0.53</v>
      </c>
      <c r="AI202">
        <f t="shared" si="502"/>
        <v>0.53</v>
      </c>
      <c r="AJ202">
        <f t="shared" si="503"/>
        <v>0.53</v>
      </c>
      <c r="AK202">
        <f t="shared" si="504"/>
        <v>0.53</v>
      </c>
      <c r="AL202">
        <f t="shared" ref="AL202:AL207" si="542">AK202</f>
        <v>0.53</v>
      </c>
      <c r="AM202">
        <f t="shared" si="505"/>
        <v>0.53</v>
      </c>
      <c r="AN202">
        <f t="shared" si="537"/>
        <v>0.53</v>
      </c>
      <c r="AO202">
        <f t="shared" si="507"/>
        <v>0.53</v>
      </c>
      <c r="AP202">
        <f t="shared" si="508"/>
        <v>0.53</v>
      </c>
      <c r="AQ202">
        <f t="shared" si="509"/>
        <v>0.53</v>
      </c>
      <c r="AR202">
        <f t="shared" si="510"/>
        <v>0.53</v>
      </c>
      <c r="AS202">
        <f t="shared" si="511"/>
        <v>0.53</v>
      </c>
      <c r="AT202">
        <f t="shared" si="512"/>
        <v>0.53</v>
      </c>
      <c r="AU202">
        <f t="shared" si="513"/>
        <v>0.53</v>
      </c>
      <c r="AV202">
        <f t="shared" si="514"/>
        <v>0.53</v>
      </c>
      <c r="AW202">
        <f t="shared" si="538"/>
        <v>0.53</v>
      </c>
      <c r="AX202">
        <f t="shared" ref="AX202:AX209" si="543">AW202</f>
        <v>0.53</v>
      </c>
      <c r="AY202">
        <f t="shared" si="519"/>
        <v>0.53</v>
      </c>
      <c r="AZ202">
        <f t="shared" si="541"/>
        <v>0.53</v>
      </c>
      <c r="BA202">
        <f t="shared" ref="BA202:BA204" si="544">AZ202</f>
        <v>0.53</v>
      </c>
      <c r="BB202">
        <f t="shared" si="525"/>
        <v>0.53</v>
      </c>
      <c r="BC202">
        <f t="shared" si="470"/>
        <v>0.53</v>
      </c>
      <c r="BD202">
        <f t="shared" si="489"/>
        <v>0.53</v>
      </c>
      <c r="BE202">
        <f t="shared" si="406"/>
        <v>0.53</v>
      </c>
      <c r="BF202">
        <f t="shared" si="539"/>
        <v>0.53</v>
      </c>
      <c r="BG202">
        <f t="shared" si="526"/>
        <v>0.53</v>
      </c>
      <c r="BH202">
        <f t="shared" si="421"/>
        <v>0.53</v>
      </c>
      <c r="BI202">
        <f t="shared" si="540"/>
        <v>0.53</v>
      </c>
      <c r="BJ202">
        <f t="shared" si="527"/>
        <v>0.53</v>
      </c>
      <c r="BK202">
        <f t="shared" si="528"/>
        <v>0.53</v>
      </c>
      <c r="BL202">
        <f t="shared" si="529"/>
        <v>0.53</v>
      </c>
      <c r="BM202">
        <f t="shared" si="530"/>
        <v>0.53</v>
      </c>
      <c r="BN202">
        <f t="shared" si="531"/>
        <v>0.53</v>
      </c>
      <c r="BO202">
        <f t="shared" si="532"/>
        <v>0.53</v>
      </c>
      <c r="BP202">
        <f t="shared" si="533"/>
        <v>0.53</v>
      </c>
      <c r="BQ202">
        <f t="shared" si="534"/>
        <v>0.53</v>
      </c>
      <c r="BR202">
        <f t="shared" si="535"/>
        <v>0.53</v>
      </c>
      <c r="BS202">
        <f>BR202</f>
        <v>0.53</v>
      </c>
      <c r="BT202" s="87">
        <v>0.53</v>
      </c>
      <c r="BU202" s="87">
        <f>IFERROR(VLOOKUP(A:A,[1]!Table1[#Data],2,0),BT202)</f>
        <v>0.53</v>
      </c>
      <c r="BV202" s="87">
        <f>IFERROR(VLOOKUP(B:B,[1]!Table1[#Data],2,0),BU202)</f>
        <v>0.53</v>
      </c>
      <c r="BW202" s="87">
        <f>IFERROR(VLOOKUP(C:C,[1]!Table1[#Data],2,0),BV202)</f>
        <v>0.53</v>
      </c>
      <c r="BX202" s="87">
        <f>IFERROR(VLOOKUP(D:D,[1]!Table1[#Data],2,0),BW202)</f>
        <v>0.53</v>
      </c>
      <c r="BY202" s="87">
        <f>IFERROR(VLOOKUP(E:E,[1]!Table1[#Data],2,0),BX202)</f>
        <v>0.53</v>
      </c>
      <c r="BZ202" s="87">
        <f>IFERROR(VLOOKUP(F:F,[1]!Table1[#Data],2,0),BY202)</f>
        <v>0.53</v>
      </c>
      <c r="CA202" s="87">
        <f>IFERROR(VLOOKUP(G:G,[1]!Table1[#Data],2,0),BZ202)</f>
        <v>0.53</v>
      </c>
    </row>
    <row r="203" spans="1:79" x14ac:dyDescent="0.3">
      <c r="A203" t="s">
        <v>208</v>
      </c>
      <c r="B203">
        <v>0.55000000000000004</v>
      </c>
      <c r="C203">
        <v>0.55000000000000004</v>
      </c>
      <c r="D203">
        <v>0.55000000000000004</v>
      </c>
      <c r="E203">
        <v>0.55000000000000004</v>
      </c>
      <c r="F203">
        <v>0.55000000000000004</v>
      </c>
      <c r="G203">
        <v>0.55000000000000004</v>
      </c>
      <c r="H203">
        <v>0.55000000000000004</v>
      </c>
      <c r="I203">
        <v>0.55000000000000004</v>
      </c>
      <c r="J203">
        <v>0.55000000000000004</v>
      </c>
      <c r="K203">
        <v>0.55000000000000004</v>
      </c>
      <c r="L203">
        <v>0.55000000000000004</v>
      </c>
      <c r="M203">
        <v>0.55000000000000004</v>
      </c>
      <c r="N203">
        <v>0.55000000000000004</v>
      </c>
      <c r="O203">
        <v>0.55000000000000004</v>
      </c>
      <c r="P203">
        <v>0.55000000000000004</v>
      </c>
      <c r="Q203">
        <v>0.61</v>
      </c>
      <c r="R203">
        <v>0.61</v>
      </c>
      <c r="S203">
        <v>0.61</v>
      </c>
      <c r="T203">
        <v>0.61</v>
      </c>
      <c r="U203">
        <v>0.61</v>
      </c>
      <c r="V203">
        <v>0.61</v>
      </c>
      <c r="W203">
        <v>0.61</v>
      </c>
      <c r="X203">
        <v>0.61</v>
      </c>
      <c r="Y203">
        <v>0.61</v>
      </c>
      <c r="Z203">
        <v>0.61</v>
      </c>
      <c r="AA203">
        <v>0.61</v>
      </c>
      <c r="AB203">
        <v>0.61</v>
      </c>
      <c r="AC203">
        <v>0.66</v>
      </c>
      <c r="AD203">
        <v>0.69</v>
      </c>
      <c r="AE203">
        <v>0.69</v>
      </c>
      <c r="AF203">
        <v>0.69</v>
      </c>
      <c r="AG203">
        <v>0.79</v>
      </c>
      <c r="AH203">
        <f t="shared" si="501"/>
        <v>0.79</v>
      </c>
      <c r="AI203">
        <f t="shared" si="502"/>
        <v>0.79</v>
      </c>
      <c r="AJ203">
        <f t="shared" si="503"/>
        <v>0.79</v>
      </c>
      <c r="AK203">
        <f t="shared" si="504"/>
        <v>0.79</v>
      </c>
      <c r="AL203">
        <f t="shared" si="542"/>
        <v>0.79</v>
      </c>
      <c r="AM203">
        <f t="shared" si="505"/>
        <v>0.79</v>
      </c>
      <c r="AN203">
        <f t="shared" si="537"/>
        <v>0.79</v>
      </c>
      <c r="AO203">
        <v>0.88</v>
      </c>
      <c r="AP203">
        <f t="shared" si="508"/>
        <v>0.88</v>
      </c>
      <c r="AQ203">
        <f t="shared" si="509"/>
        <v>0.88</v>
      </c>
      <c r="AR203">
        <f t="shared" si="510"/>
        <v>0.88</v>
      </c>
      <c r="AS203">
        <f t="shared" si="511"/>
        <v>0.88</v>
      </c>
      <c r="AT203">
        <f t="shared" si="512"/>
        <v>0.88</v>
      </c>
      <c r="AU203">
        <f t="shared" si="513"/>
        <v>0.88</v>
      </c>
      <c r="AV203">
        <f t="shared" si="514"/>
        <v>0.88</v>
      </c>
      <c r="AW203">
        <f t="shared" si="538"/>
        <v>0.88</v>
      </c>
      <c r="AX203">
        <f t="shared" si="543"/>
        <v>0.88</v>
      </c>
      <c r="AY203">
        <v>0.89</v>
      </c>
      <c r="AZ203">
        <f t="shared" si="541"/>
        <v>0.89</v>
      </c>
      <c r="BA203">
        <f t="shared" si="544"/>
        <v>0.89</v>
      </c>
      <c r="BB203">
        <f t="shared" si="525"/>
        <v>0.89</v>
      </c>
      <c r="BC203">
        <f t="shared" si="470"/>
        <v>0.89</v>
      </c>
      <c r="BD203">
        <f t="shared" si="489"/>
        <v>0.89</v>
      </c>
      <c r="BE203">
        <f t="shared" si="406"/>
        <v>0.89</v>
      </c>
      <c r="BF203">
        <f t="shared" si="539"/>
        <v>0.89</v>
      </c>
      <c r="BG203">
        <f t="shared" si="526"/>
        <v>0.89</v>
      </c>
      <c r="BH203">
        <f t="shared" si="421"/>
        <v>0.89</v>
      </c>
      <c r="BI203">
        <f t="shared" si="540"/>
        <v>0.89</v>
      </c>
      <c r="BJ203">
        <f t="shared" si="527"/>
        <v>0.89</v>
      </c>
      <c r="BK203">
        <f t="shared" si="528"/>
        <v>0.89</v>
      </c>
      <c r="BL203">
        <f t="shared" si="529"/>
        <v>0.89</v>
      </c>
      <c r="BM203">
        <f t="shared" si="530"/>
        <v>0.89</v>
      </c>
      <c r="BN203">
        <f t="shared" si="531"/>
        <v>0.89</v>
      </c>
      <c r="BO203">
        <f t="shared" si="532"/>
        <v>0.89</v>
      </c>
      <c r="BP203">
        <f t="shared" si="533"/>
        <v>0.89</v>
      </c>
      <c r="BQ203">
        <f t="shared" si="534"/>
        <v>0.89</v>
      </c>
      <c r="BR203">
        <f t="shared" si="535"/>
        <v>0.89</v>
      </c>
      <c r="BS203">
        <v>0.93</v>
      </c>
      <c r="BT203" s="87">
        <v>0.93</v>
      </c>
      <c r="BU203" s="87">
        <f>IFERROR(VLOOKUP(A:A,[1]!Table1[#Data],2,0),BT203)</f>
        <v>0.93</v>
      </c>
      <c r="BV203" s="87">
        <f>IFERROR(VLOOKUP(B:B,[1]!Table1[#Data],2,0),BU203)</f>
        <v>0.93</v>
      </c>
      <c r="BW203" s="87">
        <f>IFERROR(VLOOKUP(C:C,[1]!Table1[#Data],2,0),BV203)</f>
        <v>0.93</v>
      </c>
      <c r="BX203" s="87">
        <f>IFERROR(VLOOKUP(D:D,[1]!Table1[#Data],2,0),BW203)</f>
        <v>0.93</v>
      </c>
      <c r="BY203" s="87">
        <f>IFERROR(VLOOKUP(E:E,[1]!Table1[#Data],2,0),BX203)</f>
        <v>0.93</v>
      </c>
      <c r="BZ203" s="87">
        <f>IFERROR(VLOOKUP(F:F,[1]!Table1[#Data],2,0),BY203)</f>
        <v>0.93</v>
      </c>
      <c r="CA203" s="87">
        <f>IFERROR(VLOOKUP(G:G,[1]!Table1[#Data],2,0),BZ203)</f>
        <v>0.93</v>
      </c>
    </row>
    <row r="204" spans="1:79" x14ac:dyDescent="0.3">
      <c r="A204" t="s">
        <v>209</v>
      </c>
      <c r="B204">
        <v>0.52</v>
      </c>
      <c r="C204">
        <v>0.52</v>
      </c>
      <c r="D204">
        <v>0.52</v>
      </c>
      <c r="E204">
        <v>0.52</v>
      </c>
      <c r="F204">
        <v>0.52</v>
      </c>
      <c r="G204">
        <v>0.52</v>
      </c>
      <c r="H204">
        <v>0.56000000000000005</v>
      </c>
      <c r="I204">
        <v>0.56000000000000005</v>
      </c>
      <c r="J204">
        <v>0.56000000000000005</v>
      </c>
      <c r="K204">
        <v>0.56000000000000005</v>
      </c>
      <c r="L204">
        <v>0.56000000000000005</v>
      </c>
      <c r="M204">
        <v>0.56000000000000005</v>
      </c>
      <c r="N204">
        <v>0.56000000000000005</v>
      </c>
      <c r="O204">
        <v>0.56000000000000005</v>
      </c>
      <c r="P204">
        <v>0.56000000000000005</v>
      </c>
      <c r="Q204">
        <v>0.56000000000000005</v>
      </c>
      <c r="R204">
        <v>0.56000000000000005</v>
      </c>
      <c r="S204">
        <v>0.59</v>
      </c>
      <c r="T204">
        <v>0.59</v>
      </c>
      <c r="U204">
        <v>0.59</v>
      </c>
      <c r="V204">
        <v>0.59</v>
      </c>
      <c r="W204">
        <v>0.59</v>
      </c>
      <c r="X204">
        <v>0.59</v>
      </c>
      <c r="Y204">
        <v>0.62</v>
      </c>
      <c r="Z204">
        <v>0.62</v>
      </c>
      <c r="AA204">
        <v>0.62</v>
      </c>
      <c r="AB204">
        <v>0.65</v>
      </c>
      <c r="AC204">
        <v>0.65</v>
      </c>
      <c r="AD204">
        <v>0.65</v>
      </c>
      <c r="AE204">
        <v>0.65</v>
      </c>
      <c r="AF204">
        <v>0.65</v>
      </c>
      <c r="AG204">
        <v>0.65</v>
      </c>
      <c r="AH204">
        <f t="shared" si="501"/>
        <v>0.65</v>
      </c>
      <c r="AI204">
        <f t="shared" si="502"/>
        <v>0.65</v>
      </c>
      <c r="AJ204">
        <f t="shared" si="503"/>
        <v>0.65</v>
      </c>
      <c r="AK204">
        <f t="shared" si="504"/>
        <v>0.65</v>
      </c>
      <c r="AL204">
        <f t="shared" si="542"/>
        <v>0.65</v>
      </c>
      <c r="AM204">
        <v>0.67</v>
      </c>
      <c r="AN204">
        <f t="shared" si="537"/>
        <v>0.67</v>
      </c>
      <c r="AO204">
        <f t="shared" ref="AO204:AO207" si="545">AN204</f>
        <v>0.67</v>
      </c>
      <c r="AP204">
        <f t="shared" si="508"/>
        <v>0.67</v>
      </c>
      <c r="AQ204">
        <f t="shared" si="509"/>
        <v>0.67</v>
      </c>
      <c r="AR204">
        <f t="shared" si="510"/>
        <v>0.67</v>
      </c>
      <c r="AS204">
        <f t="shared" si="511"/>
        <v>0.67</v>
      </c>
      <c r="AT204">
        <f t="shared" si="512"/>
        <v>0.67</v>
      </c>
      <c r="AU204">
        <f t="shared" si="513"/>
        <v>0.67</v>
      </c>
      <c r="AV204">
        <v>0.69</v>
      </c>
      <c r="AW204">
        <f t="shared" si="538"/>
        <v>0.69</v>
      </c>
      <c r="AX204">
        <f t="shared" si="543"/>
        <v>0.69</v>
      </c>
      <c r="AY204">
        <f t="shared" ref="AY204" si="546">AX204</f>
        <v>0.69</v>
      </c>
      <c r="AZ204">
        <v>0.74</v>
      </c>
      <c r="BA204">
        <f t="shared" si="544"/>
        <v>0.74</v>
      </c>
      <c r="BB204">
        <f t="shared" si="525"/>
        <v>0.74</v>
      </c>
      <c r="BC204">
        <f t="shared" si="470"/>
        <v>0.74</v>
      </c>
      <c r="BD204">
        <f t="shared" si="489"/>
        <v>0.74</v>
      </c>
      <c r="BE204">
        <f t="shared" si="406"/>
        <v>0.74</v>
      </c>
      <c r="BF204">
        <f t="shared" si="539"/>
        <v>0.74</v>
      </c>
      <c r="BG204">
        <f t="shared" si="526"/>
        <v>0.74</v>
      </c>
      <c r="BH204">
        <f t="shared" si="421"/>
        <v>0.74</v>
      </c>
      <c r="BI204">
        <f t="shared" si="540"/>
        <v>0.74</v>
      </c>
      <c r="BJ204">
        <f t="shared" si="527"/>
        <v>0.74</v>
      </c>
      <c r="BK204">
        <f t="shared" si="528"/>
        <v>0.74</v>
      </c>
      <c r="BL204">
        <f t="shared" si="529"/>
        <v>0.74</v>
      </c>
      <c r="BM204">
        <f t="shared" si="530"/>
        <v>0.74</v>
      </c>
      <c r="BN204">
        <f t="shared" si="531"/>
        <v>0.74</v>
      </c>
      <c r="BO204">
        <f t="shared" si="532"/>
        <v>0.74</v>
      </c>
      <c r="BP204">
        <f t="shared" si="533"/>
        <v>0.74</v>
      </c>
      <c r="BQ204">
        <f t="shared" si="534"/>
        <v>0.74</v>
      </c>
      <c r="BR204">
        <f t="shared" si="535"/>
        <v>0.74</v>
      </c>
      <c r="BS204">
        <v>0.74</v>
      </c>
      <c r="BT204" s="87">
        <v>0.74</v>
      </c>
      <c r="BU204" s="87">
        <f>IFERROR(VLOOKUP(A:A,[1]!Table1[#Data],2,0),BT204)</f>
        <v>0.74</v>
      </c>
      <c r="BV204" s="87">
        <f>IFERROR(VLOOKUP(B:B,[1]!Table1[#Data],2,0),BU204)</f>
        <v>0.74</v>
      </c>
      <c r="BW204" s="87">
        <f>IFERROR(VLOOKUP(C:C,[1]!Table1[#Data],2,0),BV204)</f>
        <v>0.74</v>
      </c>
      <c r="BX204" s="87">
        <f>IFERROR(VLOOKUP(D:D,[1]!Table1[#Data],2,0),BW204)</f>
        <v>0.74</v>
      </c>
      <c r="BY204" s="87">
        <f>IFERROR(VLOOKUP(E:E,[1]!Table1[#Data],2,0),BX204)</f>
        <v>0.74</v>
      </c>
      <c r="BZ204" s="87">
        <f>IFERROR(VLOOKUP(F:F,[1]!Table1[#Data],2,0),BY204)</f>
        <v>0.74</v>
      </c>
      <c r="CA204" s="87">
        <f>IFERROR(VLOOKUP(G:G,[1]!Table1[#Data],2,0),BZ204)</f>
        <v>0.74</v>
      </c>
    </row>
    <row r="205" spans="1:79" x14ac:dyDescent="0.3">
      <c r="A205" t="s">
        <v>210</v>
      </c>
      <c r="B205">
        <v>0.52</v>
      </c>
      <c r="C205">
        <v>0.52</v>
      </c>
      <c r="D205">
        <v>0.52</v>
      </c>
      <c r="E205">
        <v>0.52</v>
      </c>
      <c r="F205">
        <v>0.52</v>
      </c>
      <c r="G205">
        <v>0.52</v>
      </c>
      <c r="H205">
        <v>0.52</v>
      </c>
      <c r="I205">
        <v>0.52</v>
      </c>
      <c r="J205">
        <v>0.56000000000000005</v>
      </c>
      <c r="K205">
        <v>0.56000000000000005</v>
      </c>
      <c r="L205">
        <v>0.56000000000000005</v>
      </c>
      <c r="M205">
        <v>0.56000000000000005</v>
      </c>
      <c r="N205">
        <v>0.56000000000000005</v>
      </c>
      <c r="O205">
        <v>0.56000000000000005</v>
      </c>
      <c r="P205">
        <v>0.56000000000000005</v>
      </c>
      <c r="Q205">
        <v>0.56000000000000005</v>
      </c>
      <c r="R205">
        <v>0.59</v>
      </c>
      <c r="S205">
        <v>0.59</v>
      </c>
      <c r="T205">
        <v>0.59</v>
      </c>
      <c r="U205">
        <v>0.59</v>
      </c>
      <c r="V205">
        <v>0.59</v>
      </c>
      <c r="W205">
        <v>0.59</v>
      </c>
      <c r="X205">
        <v>0.59</v>
      </c>
      <c r="Y205">
        <v>0.59</v>
      </c>
      <c r="Z205">
        <v>0.59</v>
      </c>
      <c r="AA205">
        <v>0.63</v>
      </c>
      <c r="AB205">
        <v>0.63</v>
      </c>
      <c r="AC205">
        <v>0.63</v>
      </c>
      <c r="AD205">
        <v>0.69</v>
      </c>
      <c r="AE205">
        <v>0.73</v>
      </c>
      <c r="AF205">
        <v>0.73</v>
      </c>
      <c r="AG205">
        <v>0.73</v>
      </c>
      <c r="AH205">
        <f t="shared" si="501"/>
        <v>0.73</v>
      </c>
      <c r="AI205">
        <f t="shared" si="502"/>
        <v>0.73</v>
      </c>
      <c r="AJ205">
        <f t="shared" si="503"/>
        <v>0.73</v>
      </c>
      <c r="AK205">
        <f t="shared" si="504"/>
        <v>0.73</v>
      </c>
      <c r="AL205">
        <f t="shared" si="542"/>
        <v>0.73</v>
      </c>
      <c r="AM205">
        <f t="shared" ref="AM205:AM207" si="547">AL205</f>
        <v>0.73</v>
      </c>
      <c r="AN205">
        <f t="shared" si="537"/>
        <v>0.73</v>
      </c>
      <c r="AO205">
        <f t="shared" si="545"/>
        <v>0.73</v>
      </c>
      <c r="AP205">
        <f t="shared" si="508"/>
        <v>0.73</v>
      </c>
      <c r="AQ205">
        <f t="shared" si="509"/>
        <v>0.73</v>
      </c>
      <c r="AR205">
        <f t="shared" si="510"/>
        <v>0.73</v>
      </c>
      <c r="AS205">
        <f t="shared" si="511"/>
        <v>0.73</v>
      </c>
      <c r="AT205">
        <f t="shared" si="512"/>
        <v>0.73</v>
      </c>
      <c r="AU205">
        <f t="shared" si="513"/>
        <v>0.73</v>
      </c>
      <c r="AV205">
        <f t="shared" ref="AV205:AV209" si="548">AU205</f>
        <v>0.73</v>
      </c>
      <c r="AW205">
        <f t="shared" si="538"/>
        <v>0.73</v>
      </c>
      <c r="AX205">
        <f t="shared" si="543"/>
        <v>0.73</v>
      </c>
      <c r="AY205">
        <v>0.76</v>
      </c>
      <c r="AZ205">
        <f t="shared" ref="AZ205:AZ209" si="549">AY205</f>
        <v>0.76</v>
      </c>
      <c r="BA205">
        <v>0.83</v>
      </c>
      <c r="BB205">
        <f t="shared" si="525"/>
        <v>0.83</v>
      </c>
      <c r="BC205">
        <f t="shared" si="470"/>
        <v>0.83</v>
      </c>
      <c r="BD205">
        <f t="shared" si="489"/>
        <v>0.83</v>
      </c>
      <c r="BE205">
        <f t="shared" si="406"/>
        <v>0.83</v>
      </c>
      <c r="BF205">
        <f t="shared" si="539"/>
        <v>0.83</v>
      </c>
      <c r="BG205">
        <f t="shared" si="526"/>
        <v>0.83</v>
      </c>
      <c r="BH205">
        <f t="shared" si="421"/>
        <v>0.83</v>
      </c>
      <c r="BI205">
        <f t="shared" si="540"/>
        <v>0.83</v>
      </c>
      <c r="BJ205">
        <f t="shared" si="527"/>
        <v>0.83</v>
      </c>
      <c r="BK205">
        <f t="shared" si="528"/>
        <v>0.83</v>
      </c>
      <c r="BL205">
        <f t="shared" si="529"/>
        <v>0.83</v>
      </c>
      <c r="BM205">
        <f t="shared" si="530"/>
        <v>0.83</v>
      </c>
      <c r="BN205">
        <f t="shared" si="531"/>
        <v>0.83</v>
      </c>
      <c r="BO205">
        <f t="shared" si="532"/>
        <v>0.83</v>
      </c>
      <c r="BP205">
        <f t="shared" si="533"/>
        <v>0.83</v>
      </c>
      <c r="BQ205">
        <f t="shared" si="534"/>
        <v>0.83</v>
      </c>
      <c r="BR205">
        <f t="shared" si="535"/>
        <v>0.83</v>
      </c>
      <c r="BS205">
        <v>0.83</v>
      </c>
      <c r="BT205" s="87">
        <v>0.83</v>
      </c>
      <c r="BU205" s="87">
        <f>IFERROR(VLOOKUP(A:A,[1]!Table1[#Data],2,0),BT205)</f>
        <v>0.83</v>
      </c>
      <c r="BV205" s="87">
        <f>IFERROR(VLOOKUP(B:B,[1]!Table1[#Data],2,0),BU205)</f>
        <v>0.83</v>
      </c>
      <c r="BW205" s="87">
        <f>IFERROR(VLOOKUP(C:C,[1]!Table1[#Data],2,0),BV205)</f>
        <v>0.83</v>
      </c>
      <c r="BX205" s="87">
        <f>IFERROR(VLOOKUP(D:D,[1]!Table1[#Data],2,0),BW205)</f>
        <v>0.83</v>
      </c>
      <c r="BY205" s="87">
        <f>IFERROR(VLOOKUP(E:E,[1]!Table1[#Data],2,0),BX205)</f>
        <v>0.83</v>
      </c>
      <c r="BZ205" s="87">
        <f>IFERROR(VLOOKUP(F:F,[1]!Table1[#Data],2,0),BY205)</f>
        <v>0.83</v>
      </c>
      <c r="CA205" s="87">
        <f>IFERROR(VLOOKUP(G:G,[1]!Table1[#Data],2,0),BZ205)</f>
        <v>0.83</v>
      </c>
    </row>
    <row r="206" spans="1:79" x14ac:dyDescent="0.3">
      <c r="A206" t="s">
        <v>327</v>
      </c>
      <c r="B206">
        <v>0.65</v>
      </c>
      <c r="C206">
        <v>0.65</v>
      </c>
      <c r="D206">
        <v>0.65</v>
      </c>
      <c r="E206">
        <v>0.65</v>
      </c>
      <c r="F206">
        <v>0.65</v>
      </c>
      <c r="G206">
        <v>0.65</v>
      </c>
      <c r="H206">
        <v>0.65</v>
      </c>
      <c r="I206">
        <v>0.65</v>
      </c>
      <c r="J206">
        <v>0.65</v>
      </c>
      <c r="K206">
        <v>0.65</v>
      </c>
      <c r="L206">
        <v>0.65</v>
      </c>
      <c r="M206">
        <v>0.65</v>
      </c>
      <c r="N206">
        <v>0.65</v>
      </c>
      <c r="O206">
        <v>0.65</v>
      </c>
      <c r="P206">
        <v>0.65</v>
      </c>
      <c r="Q206">
        <v>0.65</v>
      </c>
      <c r="R206">
        <v>0.65</v>
      </c>
      <c r="S206">
        <v>0.65</v>
      </c>
      <c r="T206">
        <v>0.65</v>
      </c>
      <c r="U206">
        <v>0.65</v>
      </c>
      <c r="V206">
        <v>0.65</v>
      </c>
      <c r="W206">
        <v>0.65</v>
      </c>
      <c r="X206">
        <v>0.65</v>
      </c>
      <c r="Y206">
        <v>0.65</v>
      </c>
      <c r="Z206">
        <v>0.65</v>
      </c>
      <c r="AA206">
        <v>0.65</v>
      </c>
      <c r="AB206">
        <v>0.65</v>
      </c>
      <c r="AC206">
        <v>0.65</v>
      </c>
      <c r="AD206">
        <v>0.65</v>
      </c>
      <c r="AE206">
        <v>0.65</v>
      </c>
      <c r="AF206">
        <v>0.65</v>
      </c>
      <c r="AG206">
        <v>0.65</v>
      </c>
      <c r="AH206">
        <f t="shared" si="501"/>
        <v>0.65</v>
      </c>
      <c r="AI206">
        <f t="shared" si="502"/>
        <v>0.65</v>
      </c>
      <c r="AJ206">
        <f t="shared" si="503"/>
        <v>0.65</v>
      </c>
      <c r="AK206">
        <f t="shared" si="504"/>
        <v>0.65</v>
      </c>
      <c r="AL206">
        <f t="shared" si="542"/>
        <v>0.65</v>
      </c>
      <c r="AM206">
        <f t="shared" si="547"/>
        <v>0.65</v>
      </c>
      <c r="AN206">
        <f t="shared" si="537"/>
        <v>0.65</v>
      </c>
      <c r="AO206">
        <f t="shared" si="545"/>
        <v>0.65</v>
      </c>
      <c r="AP206">
        <f t="shared" si="508"/>
        <v>0.65</v>
      </c>
      <c r="AQ206">
        <f t="shared" si="509"/>
        <v>0.65</v>
      </c>
      <c r="AR206">
        <f t="shared" si="510"/>
        <v>0.65</v>
      </c>
      <c r="AS206">
        <f t="shared" si="511"/>
        <v>0.65</v>
      </c>
      <c r="AT206">
        <f t="shared" si="512"/>
        <v>0.65</v>
      </c>
      <c r="AU206">
        <f t="shared" si="513"/>
        <v>0.65</v>
      </c>
      <c r="AV206">
        <f t="shared" si="548"/>
        <v>0.65</v>
      </c>
      <c r="AW206">
        <f t="shared" si="538"/>
        <v>0.65</v>
      </c>
      <c r="AX206">
        <f t="shared" si="543"/>
        <v>0.65</v>
      </c>
      <c r="AY206">
        <f t="shared" ref="AY206:AY209" si="550">AX206</f>
        <v>0.65</v>
      </c>
      <c r="AZ206">
        <f t="shared" si="549"/>
        <v>0.65</v>
      </c>
      <c r="BA206">
        <f t="shared" ref="BA206:BA209" si="551">AZ206</f>
        <v>0.65</v>
      </c>
      <c r="BB206">
        <f t="shared" si="525"/>
        <v>0.65</v>
      </c>
      <c r="BC206">
        <f t="shared" si="470"/>
        <v>0.65</v>
      </c>
      <c r="BD206">
        <f t="shared" si="489"/>
        <v>0.65</v>
      </c>
      <c r="BE206">
        <f t="shared" si="406"/>
        <v>0.65</v>
      </c>
      <c r="BF206">
        <f t="shared" si="539"/>
        <v>0.65</v>
      </c>
      <c r="BG206">
        <f t="shared" si="526"/>
        <v>0.65</v>
      </c>
      <c r="BH206">
        <f t="shared" si="421"/>
        <v>0.65</v>
      </c>
      <c r="BI206">
        <f t="shared" si="540"/>
        <v>0.65</v>
      </c>
      <c r="BJ206">
        <f t="shared" si="527"/>
        <v>0.65</v>
      </c>
      <c r="BK206">
        <f t="shared" si="528"/>
        <v>0.65</v>
      </c>
      <c r="BL206">
        <f t="shared" si="529"/>
        <v>0.65</v>
      </c>
      <c r="BM206">
        <f t="shared" si="530"/>
        <v>0.65</v>
      </c>
      <c r="BN206">
        <f t="shared" si="531"/>
        <v>0.65</v>
      </c>
      <c r="BO206">
        <f t="shared" si="532"/>
        <v>0.65</v>
      </c>
      <c r="BP206">
        <f t="shared" si="533"/>
        <v>0.65</v>
      </c>
      <c r="BQ206">
        <f t="shared" si="534"/>
        <v>0.65</v>
      </c>
      <c r="BR206">
        <f t="shared" si="535"/>
        <v>0.65</v>
      </c>
      <c r="BS206">
        <f>BR206</f>
        <v>0.65</v>
      </c>
      <c r="BT206" s="87">
        <v>0.65</v>
      </c>
      <c r="BU206" s="87">
        <f>IFERROR(VLOOKUP(A:A,[1]!Table1[#Data],2,0),BT206)</f>
        <v>0.65</v>
      </c>
      <c r="BV206" s="87">
        <f>IFERROR(VLOOKUP(B:B,[1]!Table1[#Data],2,0),BU206)</f>
        <v>0.65</v>
      </c>
      <c r="BW206" s="87">
        <f>IFERROR(VLOOKUP(C:C,[1]!Table1[#Data],2,0),BV206)</f>
        <v>0.65</v>
      </c>
      <c r="BX206" s="87">
        <f>IFERROR(VLOOKUP(D:D,[1]!Table1[#Data],2,0),BW206)</f>
        <v>0.65</v>
      </c>
      <c r="BY206" s="87">
        <f>IFERROR(VLOOKUP(E:E,[1]!Table1[#Data],2,0),BX206)</f>
        <v>0.65</v>
      </c>
      <c r="BZ206" s="87">
        <f>IFERROR(VLOOKUP(F:F,[1]!Table1[#Data],2,0),BY206)</f>
        <v>0.65</v>
      </c>
      <c r="CA206" s="87">
        <f>IFERROR(VLOOKUP(G:G,[1]!Table1[#Data],2,0),BZ206)</f>
        <v>0.65</v>
      </c>
    </row>
    <row r="207" spans="1:79" x14ac:dyDescent="0.3">
      <c r="A207" t="s">
        <v>328</v>
      </c>
      <c r="B207">
        <v>0.77</v>
      </c>
      <c r="C207">
        <f>B207</f>
        <v>0.77</v>
      </c>
      <c r="D207">
        <f t="shared" ref="D207:AG207" si="552">C207</f>
        <v>0.77</v>
      </c>
      <c r="E207">
        <f t="shared" si="552"/>
        <v>0.77</v>
      </c>
      <c r="F207">
        <f t="shared" si="552"/>
        <v>0.77</v>
      </c>
      <c r="G207">
        <f t="shared" si="552"/>
        <v>0.77</v>
      </c>
      <c r="H207">
        <f t="shared" si="552"/>
        <v>0.77</v>
      </c>
      <c r="I207">
        <f t="shared" si="552"/>
        <v>0.77</v>
      </c>
      <c r="J207">
        <f t="shared" si="552"/>
        <v>0.77</v>
      </c>
      <c r="K207">
        <f t="shared" si="552"/>
        <v>0.77</v>
      </c>
      <c r="L207">
        <f t="shared" si="552"/>
        <v>0.77</v>
      </c>
      <c r="M207">
        <f t="shared" si="552"/>
        <v>0.77</v>
      </c>
      <c r="N207">
        <f t="shared" si="552"/>
        <v>0.77</v>
      </c>
      <c r="O207">
        <f t="shared" si="552"/>
        <v>0.77</v>
      </c>
      <c r="P207">
        <f t="shared" si="552"/>
        <v>0.77</v>
      </c>
      <c r="Q207">
        <f t="shared" si="552"/>
        <v>0.77</v>
      </c>
      <c r="R207">
        <f t="shared" si="552"/>
        <v>0.77</v>
      </c>
      <c r="S207">
        <f t="shared" si="552"/>
        <v>0.77</v>
      </c>
      <c r="T207">
        <f t="shared" si="552"/>
        <v>0.77</v>
      </c>
      <c r="U207">
        <f t="shared" si="552"/>
        <v>0.77</v>
      </c>
      <c r="V207">
        <f t="shared" si="552"/>
        <v>0.77</v>
      </c>
      <c r="W207">
        <f t="shared" si="552"/>
        <v>0.77</v>
      </c>
      <c r="X207">
        <f t="shared" si="552"/>
        <v>0.77</v>
      </c>
      <c r="Y207">
        <f t="shared" si="552"/>
        <v>0.77</v>
      </c>
      <c r="Z207">
        <f t="shared" si="552"/>
        <v>0.77</v>
      </c>
      <c r="AA207">
        <f t="shared" si="552"/>
        <v>0.77</v>
      </c>
      <c r="AB207">
        <f t="shared" si="552"/>
        <v>0.77</v>
      </c>
      <c r="AC207">
        <f t="shared" si="552"/>
        <v>0.77</v>
      </c>
      <c r="AD207">
        <f t="shared" si="552"/>
        <v>0.77</v>
      </c>
      <c r="AE207">
        <f t="shared" si="552"/>
        <v>0.77</v>
      </c>
      <c r="AF207">
        <f t="shared" si="552"/>
        <v>0.77</v>
      </c>
      <c r="AG207">
        <f t="shared" si="552"/>
        <v>0.77</v>
      </c>
      <c r="AH207">
        <f t="shared" si="501"/>
        <v>0.77</v>
      </c>
      <c r="AI207">
        <f t="shared" si="502"/>
        <v>0.77</v>
      </c>
      <c r="AJ207">
        <f t="shared" si="503"/>
        <v>0.77</v>
      </c>
      <c r="AK207">
        <f t="shared" si="504"/>
        <v>0.77</v>
      </c>
      <c r="AL207">
        <f t="shared" si="542"/>
        <v>0.77</v>
      </c>
      <c r="AM207">
        <f t="shared" si="547"/>
        <v>0.77</v>
      </c>
      <c r="AN207">
        <f t="shared" si="537"/>
        <v>0.77</v>
      </c>
      <c r="AO207">
        <f t="shared" si="545"/>
        <v>0.77</v>
      </c>
      <c r="AP207">
        <f t="shared" si="508"/>
        <v>0.77</v>
      </c>
      <c r="AQ207">
        <f t="shared" si="509"/>
        <v>0.77</v>
      </c>
      <c r="AR207">
        <f t="shared" si="510"/>
        <v>0.77</v>
      </c>
      <c r="AS207">
        <f t="shared" si="511"/>
        <v>0.77</v>
      </c>
      <c r="AT207">
        <f t="shared" si="512"/>
        <v>0.77</v>
      </c>
      <c r="AU207">
        <f t="shared" si="513"/>
        <v>0.77</v>
      </c>
      <c r="AV207">
        <f t="shared" si="548"/>
        <v>0.77</v>
      </c>
      <c r="AW207">
        <f t="shared" si="538"/>
        <v>0.77</v>
      </c>
      <c r="AX207">
        <f t="shared" si="543"/>
        <v>0.77</v>
      </c>
      <c r="AY207">
        <f t="shared" si="550"/>
        <v>0.77</v>
      </c>
      <c r="AZ207">
        <f t="shared" si="549"/>
        <v>0.77</v>
      </c>
      <c r="BA207">
        <f t="shared" si="551"/>
        <v>0.77</v>
      </c>
      <c r="BB207">
        <f t="shared" si="525"/>
        <v>0.77</v>
      </c>
      <c r="BC207">
        <f t="shared" si="470"/>
        <v>0.77</v>
      </c>
      <c r="BD207">
        <f t="shared" si="489"/>
        <v>0.77</v>
      </c>
      <c r="BE207">
        <f t="shared" si="406"/>
        <v>0.77</v>
      </c>
      <c r="BF207">
        <f t="shared" si="539"/>
        <v>0.77</v>
      </c>
      <c r="BG207">
        <f t="shared" si="526"/>
        <v>0.77</v>
      </c>
      <c r="BH207">
        <f t="shared" si="421"/>
        <v>0.77</v>
      </c>
      <c r="BI207">
        <f t="shared" si="540"/>
        <v>0.77</v>
      </c>
      <c r="BJ207">
        <f t="shared" si="527"/>
        <v>0.77</v>
      </c>
      <c r="BK207">
        <f t="shared" si="528"/>
        <v>0.77</v>
      </c>
      <c r="BL207">
        <f t="shared" si="529"/>
        <v>0.77</v>
      </c>
      <c r="BM207">
        <f t="shared" si="530"/>
        <v>0.77</v>
      </c>
      <c r="BN207">
        <f t="shared" si="531"/>
        <v>0.77</v>
      </c>
      <c r="BO207">
        <f t="shared" si="532"/>
        <v>0.77</v>
      </c>
      <c r="BP207">
        <f t="shared" si="533"/>
        <v>0.77</v>
      </c>
      <c r="BQ207">
        <f t="shared" si="534"/>
        <v>0.77</v>
      </c>
      <c r="BR207">
        <f t="shared" si="535"/>
        <v>0.77</v>
      </c>
      <c r="BS207">
        <v>0.77</v>
      </c>
      <c r="BT207" s="87">
        <v>0.77</v>
      </c>
      <c r="BU207" s="87">
        <f>IFERROR(VLOOKUP(A:A,[1]!Table1[#Data],2,0),BT207)</f>
        <v>0.77</v>
      </c>
      <c r="BV207" s="87">
        <f>IFERROR(VLOOKUP(B:B,[1]!Table1[#Data],2,0),BU207)</f>
        <v>0.77</v>
      </c>
      <c r="BW207" s="87">
        <f>IFERROR(VLOOKUP(C:C,[1]!Table1[#Data],2,0),BV207)</f>
        <v>0.77</v>
      </c>
      <c r="BX207" s="87">
        <f>IFERROR(VLOOKUP(D:D,[1]!Table1[#Data],2,0),BW207)</f>
        <v>0.77</v>
      </c>
      <c r="BY207" s="87">
        <f>IFERROR(VLOOKUP(E:E,[1]!Table1[#Data],2,0),BX207)</f>
        <v>0.77</v>
      </c>
      <c r="BZ207" s="87">
        <f>IFERROR(VLOOKUP(F:F,[1]!Table1[#Data],2,0),BY207)</f>
        <v>0.77</v>
      </c>
      <c r="CA207" s="87">
        <f>IFERROR(VLOOKUP(G:G,[1]!Table1[#Data],2,0),BZ207)</f>
        <v>0.77</v>
      </c>
    </row>
    <row r="208" spans="1:79" x14ac:dyDescent="0.3">
      <c r="A208" t="s">
        <v>211</v>
      </c>
      <c r="B208">
        <v>0.62</v>
      </c>
      <c r="C208">
        <v>0.62</v>
      </c>
      <c r="D208">
        <v>0.62</v>
      </c>
      <c r="E208">
        <v>0.62</v>
      </c>
      <c r="F208">
        <v>0.62</v>
      </c>
      <c r="G208">
        <v>0.62</v>
      </c>
      <c r="H208">
        <v>0.62</v>
      </c>
      <c r="I208">
        <v>0.62</v>
      </c>
      <c r="J208">
        <v>0.62</v>
      </c>
      <c r="K208">
        <v>0.62</v>
      </c>
      <c r="L208">
        <v>0.62</v>
      </c>
      <c r="M208">
        <v>0.62</v>
      </c>
      <c r="N208">
        <v>0.62</v>
      </c>
      <c r="O208">
        <v>0.62</v>
      </c>
      <c r="P208">
        <v>0.62</v>
      </c>
      <c r="Q208">
        <v>0.62</v>
      </c>
      <c r="R208">
        <v>0.62</v>
      </c>
      <c r="S208">
        <v>0.62</v>
      </c>
      <c r="T208">
        <v>0.62</v>
      </c>
      <c r="U208">
        <v>0.62</v>
      </c>
      <c r="V208">
        <v>0.62</v>
      </c>
      <c r="W208">
        <v>0.62</v>
      </c>
      <c r="X208">
        <v>0.62</v>
      </c>
      <c r="Y208">
        <v>0.62</v>
      </c>
      <c r="Z208">
        <v>0.62</v>
      </c>
      <c r="AA208">
        <v>0.62</v>
      </c>
      <c r="AB208">
        <v>0.62</v>
      </c>
      <c r="AC208">
        <v>0.62</v>
      </c>
      <c r="AD208">
        <v>0.62</v>
      </c>
      <c r="AE208">
        <v>0.62</v>
      </c>
      <c r="AF208">
        <v>0.62</v>
      </c>
      <c r="AG208">
        <v>0.62</v>
      </c>
      <c r="AH208">
        <v>0.62</v>
      </c>
      <c r="AI208">
        <v>0.62</v>
      </c>
      <c r="AJ208">
        <v>0.62</v>
      </c>
      <c r="AK208">
        <v>0.62</v>
      </c>
      <c r="AL208">
        <v>0.62</v>
      </c>
      <c r="AM208">
        <v>0.62</v>
      </c>
      <c r="AN208">
        <v>0.62</v>
      </c>
      <c r="AO208">
        <v>0.62</v>
      </c>
      <c r="AP208">
        <f t="shared" si="508"/>
        <v>0.62</v>
      </c>
      <c r="AQ208">
        <f t="shared" si="509"/>
        <v>0.62</v>
      </c>
      <c r="AR208">
        <f t="shared" si="510"/>
        <v>0.62</v>
      </c>
      <c r="AS208">
        <f t="shared" si="511"/>
        <v>0.62</v>
      </c>
      <c r="AT208">
        <f t="shared" si="512"/>
        <v>0.62</v>
      </c>
      <c r="AU208">
        <f t="shared" si="513"/>
        <v>0.62</v>
      </c>
      <c r="AV208">
        <f t="shared" si="548"/>
        <v>0.62</v>
      </c>
      <c r="AW208">
        <f t="shared" si="538"/>
        <v>0.62</v>
      </c>
      <c r="AX208">
        <v>0.69</v>
      </c>
      <c r="AY208">
        <f t="shared" si="550"/>
        <v>0.69</v>
      </c>
      <c r="AZ208">
        <f t="shared" si="549"/>
        <v>0.69</v>
      </c>
      <c r="BA208">
        <f t="shared" si="551"/>
        <v>0.69</v>
      </c>
      <c r="BB208">
        <f t="shared" si="525"/>
        <v>0.69</v>
      </c>
      <c r="BC208">
        <f t="shared" si="470"/>
        <v>0.69</v>
      </c>
      <c r="BD208">
        <f t="shared" si="489"/>
        <v>0.69</v>
      </c>
      <c r="BE208">
        <f t="shared" si="406"/>
        <v>0.69</v>
      </c>
      <c r="BF208">
        <f t="shared" si="539"/>
        <v>0.69</v>
      </c>
      <c r="BG208">
        <f t="shared" si="526"/>
        <v>0.69</v>
      </c>
      <c r="BH208">
        <f t="shared" si="421"/>
        <v>0.69</v>
      </c>
      <c r="BI208">
        <f t="shared" si="540"/>
        <v>0.69</v>
      </c>
      <c r="BJ208">
        <f t="shared" si="527"/>
        <v>0.69</v>
      </c>
      <c r="BK208">
        <f t="shared" si="528"/>
        <v>0.69</v>
      </c>
      <c r="BL208">
        <f t="shared" si="529"/>
        <v>0.69</v>
      </c>
      <c r="BM208">
        <f t="shared" si="530"/>
        <v>0.69</v>
      </c>
      <c r="BN208">
        <f t="shared" si="531"/>
        <v>0.69</v>
      </c>
      <c r="BO208">
        <v>0.73</v>
      </c>
      <c r="BP208">
        <f t="shared" si="533"/>
        <v>0.73</v>
      </c>
      <c r="BQ208">
        <f t="shared" si="534"/>
        <v>0.73</v>
      </c>
      <c r="BR208">
        <f t="shared" si="535"/>
        <v>0.73</v>
      </c>
      <c r="BS208">
        <v>0.73</v>
      </c>
      <c r="BT208" s="87">
        <v>0.73</v>
      </c>
      <c r="BU208" s="87">
        <f>IFERROR(VLOOKUP(A:A,[1]!Table1[#Data],2,0),BT208)</f>
        <v>0.73</v>
      </c>
      <c r="BV208" s="87">
        <f>IFERROR(VLOOKUP(B:B,[1]!Table1[#Data],2,0),BU208)</f>
        <v>0.73</v>
      </c>
      <c r="BW208" s="87">
        <f>IFERROR(VLOOKUP(C:C,[1]!Table1[#Data],2,0),BV208)</f>
        <v>0.73</v>
      </c>
      <c r="BX208" s="87">
        <f>IFERROR(VLOOKUP(D:D,[1]!Table1[#Data],2,0),BW208)</f>
        <v>0.73</v>
      </c>
      <c r="BY208" s="87">
        <f>IFERROR(VLOOKUP(E:E,[1]!Table1[#Data],2,0),BX208)</f>
        <v>0.73</v>
      </c>
      <c r="BZ208" s="87">
        <f>IFERROR(VLOOKUP(F:F,[1]!Table1[#Data],2,0),BY208)</f>
        <v>0.73</v>
      </c>
      <c r="CA208" s="87">
        <f>IFERROR(VLOOKUP(G:G,[1]!Table1[#Data],2,0),BZ208)</f>
        <v>0.73</v>
      </c>
    </row>
    <row r="209" spans="1:79" x14ac:dyDescent="0.3">
      <c r="A209" t="s">
        <v>329</v>
      </c>
      <c r="B209">
        <v>0.65</v>
      </c>
      <c r="C209">
        <v>0.65</v>
      </c>
      <c r="D209">
        <v>0.65</v>
      </c>
      <c r="E209">
        <v>0.65</v>
      </c>
      <c r="F209">
        <v>0.65</v>
      </c>
      <c r="G209">
        <v>0.65</v>
      </c>
      <c r="H209">
        <v>0.65</v>
      </c>
      <c r="I209">
        <v>0.65</v>
      </c>
      <c r="J209">
        <v>0.65</v>
      </c>
      <c r="K209">
        <v>0.65</v>
      </c>
      <c r="L209">
        <v>0.65</v>
      </c>
      <c r="M209">
        <v>0.65</v>
      </c>
      <c r="N209">
        <v>0.65</v>
      </c>
      <c r="O209">
        <v>0.65</v>
      </c>
      <c r="P209">
        <v>0.65</v>
      </c>
      <c r="Q209">
        <v>0.65</v>
      </c>
      <c r="R209">
        <v>0.65</v>
      </c>
      <c r="S209">
        <v>0.65</v>
      </c>
      <c r="T209">
        <v>0.65</v>
      </c>
      <c r="U209">
        <v>0.65</v>
      </c>
      <c r="V209">
        <v>0.65</v>
      </c>
      <c r="W209">
        <v>0.65</v>
      </c>
      <c r="X209">
        <v>0.65</v>
      </c>
      <c r="Y209">
        <v>0.65</v>
      </c>
      <c r="Z209">
        <v>0.65</v>
      </c>
      <c r="AA209">
        <v>0.65</v>
      </c>
      <c r="AB209">
        <v>0.65</v>
      </c>
      <c r="AC209">
        <v>0.65</v>
      </c>
      <c r="AD209">
        <v>0.65</v>
      </c>
      <c r="AE209">
        <v>0.65</v>
      </c>
      <c r="AF209">
        <v>0.65</v>
      </c>
      <c r="AG209">
        <v>0.65</v>
      </c>
      <c r="AH209">
        <v>0.65</v>
      </c>
      <c r="AI209">
        <v>0.65</v>
      </c>
      <c r="AJ209">
        <v>0.65</v>
      </c>
      <c r="AK209">
        <v>0.65</v>
      </c>
      <c r="AL209">
        <v>0.65</v>
      </c>
      <c r="AM209">
        <v>0.65</v>
      </c>
      <c r="AN209">
        <v>0.65</v>
      </c>
      <c r="AO209">
        <v>0.65</v>
      </c>
      <c r="AP209">
        <f t="shared" si="508"/>
        <v>0.65</v>
      </c>
      <c r="AQ209">
        <f t="shared" si="509"/>
        <v>0.65</v>
      </c>
      <c r="AR209">
        <f t="shared" si="510"/>
        <v>0.65</v>
      </c>
      <c r="AS209">
        <f t="shared" si="511"/>
        <v>0.65</v>
      </c>
      <c r="AT209">
        <f t="shared" si="512"/>
        <v>0.65</v>
      </c>
      <c r="AU209">
        <f t="shared" si="513"/>
        <v>0.65</v>
      </c>
      <c r="AV209">
        <f t="shared" si="548"/>
        <v>0.65</v>
      </c>
      <c r="AW209">
        <f t="shared" si="538"/>
        <v>0.65</v>
      </c>
      <c r="AX209">
        <f t="shared" si="543"/>
        <v>0.65</v>
      </c>
      <c r="AY209">
        <f t="shared" si="550"/>
        <v>0.65</v>
      </c>
      <c r="AZ209">
        <f t="shared" si="549"/>
        <v>0.65</v>
      </c>
      <c r="BA209">
        <f t="shared" si="551"/>
        <v>0.65</v>
      </c>
      <c r="BB209">
        <v>0.7</v>
      </c>
      <c r="BC209">
        <v>0.72</v>
      </c>
      <c r="BD209">
        <f t="shared" si="489"/>
        <v>0.72</v>
      </c>
      <c r="BE209">
        <f t="shared" si="406"/>
        <v>0.72</v>
      </c>
      <c r="BF209">
        <f t="shared" si="539"/>
        <v>0.72</v>
      </c>
      <c r="BG209">
        <f t="shared" si="526"/>
        <v>0.72</v>
      </c>
      <c r="BH209">
        <v>0.74</v>
      </c>
      <c r="BI209">
        <f t="shared" si="540"/>
        <v>0.74</v>
      </c>
      <c r="BJ209">
        <v>0.75</v>
      </c>
      <c r="BK209">
        <f t="shared" si="528"/>
        <v>0.75</v>
      </c>
      <c r="BL209">
        <f t="shared" si="529"/>
        <v>0.75</v>
      </c>
      <c r="BM209">
        <f t="shared" si="530"/>
        <v>0.75</v>
      </c>
      <c r="BN209">
        <f t="shared" si="531"/>
        <v>0.75</v>
      </c>
      <c r="BO209">
        <f t="shared" si="532"/>
        <v>0.75</v>
      </c>
      <c r="BP209">
        <f t="shared" si="533"/>
        <v>0.75</v>
      </c>
      <c r="BQ209">
        <f t="shared" si="534"/>
        <v>0.75</v>
      </c>
      <c r="BR209">
        <f t="shared" si="535"/>
        <v>0.75</v>
      </c>
      <c r="BS209">
        <v>0.76</v>
      </c>
      <c r="BT209" s="87">
        <v>0.76</v>
      </c>
      <c r="BU209" s="87">
        <f>IFERROR(VLOOKUP(A:A,[1]!Table1[#Data],2,0),BT209)</f>
        <v>0.76</v>
      </c>
      <c r="BV209" s="87">
        <f>IFERROR(VLOOKUP(B:B,[1]!Table1[#Data],2,0),BU209)</f>
        <v>0.76</v>
      </c>
      <c r="BW209" s="87">
        <f>IFERROR(VLOOKUP(C:C,[1]!Table1[#Data],2,0),BV209)</f>
        <v>0.76</v>
      </c>
      <c r="BX209" s="87">
        <f>IFERROR(VLOOKUP(D:D,[1]!Table1[#Data],2,0),BW209)</f>
        <v>0.76</v>
      </c>
      <c r="BY209" s="87">
        <f>IFERROR(VLOOKUP(E:E,[1]!Table1[#Data],2,0),BX209)</f>
        <v>0.76</v>
      </c>
      <c r="BZ209" s="87">
        <f>IFERROR(VLOOKUP(F:F,[1]!Table1[#Data],2,0),BY209)</f>
        <v>0.76</v>
      </c>
      <c r="CA209" s="87">
        <f>IFERROR(VLOOKUP(G:G,[1]!Table1[#Data],2,0),BZ209)</f>
        <v>0.76</v>
      </c>
    </row>
    <row r="210" spans="1:79" x14ac:dyDescent="0.3">
      <c r="A210" t="s">
        <v>330</v>
      </c>
      <c r="B210">
        <v>0.51</v>
      </c>
      <c r="C210">
        <v>0.51</v>
      </c>
      <c r="D210">
        <v>0.51</v>
      </c>
      <c r="E210">
        <v>0.51</v>
      </c>
      <c r="F210">
        <v>0.51</v>
      </c>
      <c r="G210">
        <v>0.51</v>
      </c>
      <c r="H210">
        <v>0.51</v>
      </c>
      <c r="I210">
        <v>0.56000000000000005</v>
      </c>
      <c r="J210">
        <v>0.56000000000000005</v>
      </c>
      <c r="K210">
        <v>0.56000000000000005</v>
      </c>
      <c r="L210">
        <v>0.56000000000000005</v>
      </c>
      <c r="M210">
        <v>0.56000000000000005</v>
      </c>
      <c r="N210">
        <v>0.56000000000000005</v>
      </c>
      <c r="O210">
        <v>0.56000000000000005</v>
      </c>
      <c r="P210">
        <v>0.56000000000000005</v>
      </c>
      <c r="Q210">
        <v>0.59</v>
      </c>
      <c r="R210">
        <v>0.59</v>
      </c>
      <c r="S210">
        <v>0.59</v>
      </c>
      <c r="T210">
        <v>0.59</v>
      </c>
      <c r="U210">
        <v>0.59</v>
      </c>
      <c r="V210">
        <v>0.59</v>
      </c>
      <c r="W210">
        <v>0.59</v>
      </c>
      <c r="X210">
        <v>0.65</v>
      </c>
      <c r="Y210">
        <v>0.65</v>
      </c>
      <c r="Z210">
        <v>0.65</v>
      </c>
      <c r="AA210">
        <v>0.65</v>
      </c>
      <c r="AB210">
        <v>0.65</v>
      </c>
      <c r="AC210">
        <v>0.65</v>
      </c>
      <c r="AD210">
        <v>0.65</v>
      </c>
      <c r="AE210">
        <v>0.65</v>
      </c>
      <c r="AF210">
        <v>0.65</v>
      </c>
      <c r="AG210">
        <v>0.65</v>
      </c>
      <c r="AH210">
        <v>0.65</v>
      </c>
      <c r="AI210">
        <v>0.65</v>
      </c>
      <c r="AJ210">
        <v>0.65</v>
      </c>
      <c r="AK210">
        <v>0.65</v>
      </c>
      <c r="AL210">
        <v>0.65</v>
      </c>
      <c r="AM210">
        <v>0.65</v>
      </c>
      <c r="AN210">
        <v>0.65</v>
      </c>
      <c r="AO210">
        <v>0.65</v>
      </c>
      <c r="AP210">
        <v>0.65</v>
      </c>
      <c r="AQ210">
        <v>0.69</v>
      </c>
      <c r="AR210">
        <v>0.69</v>
      </c>
      <c r="AS210">
        <v>0.69</v>
      </c>
      <c r="AT210">
        <v>0.69</v>
      </c>
      <c r="AU210">
        <v>0.69</v>
      </c>
      <c r="AV210">
        <v>0.69</v>
      </c>
      <c r="AW210">
        <v>0.69</v>
      </c>
      <c r="AX210">
        <v>0.69</v>
      </c>
      <c r="AY210">
        <v>0.69</v>
      </c>
      <c r="AZ210">
        <v>0.69</v>
      </c>
      <c r="BA210">
        <v>0.69</v>
      </c>
      <c r="BB210">
        <v>0.69</v>
      </c>
      <c r="BC210">
        <v>0.69</v>
      </c>
      <c r="BD210">
        <f t="shared" si="489"/>
        <v>0.69</v>
      </c>
      <c r="BE210">
        <f t="shared" si="406"/>
        <v>0.69</v>
      </c>
      <c r="BF210">
        <f t="shared" si="539"/>
        <v>0.69</v>
      </c>
      <c r="BG210">
        <f t="shared" si="526"/>
        <v>0.69</v>
      </c>
      <c r="BH210">
        <f t="shared" ref="BH210:BH271" si="553">BG210</f>
        <v>0.69</v>
      </c>
      <c r="BI210">
        <f t="shared" si="540"/>
        <v>0.69</v>
      </c>
      <c r="BJ210">
        <f t="shared" si="527"/>
        <v>0.69</v>
      </c>
      <c r="BK210">
        <f t="shared" si="528"/>
        <v>0.69</v>
      </c>
      <c r="BL210">
        <f t="shared" si="529"/>
        <v>0.69</v>
      </c>
      <c r="BM210">
        <v>0.79</v>
      </c>
      <c r="BN210">
        <f t="shared" si="531"/>
        <v>0.79</v>
      </c>
      <c r="BO210">
        <f t="shared" si="532"/>
        <v>0.79</v>
      </c>
      <c r="BP210">
        <f t="shared" si="533"/>
        <v>0.79</v>
      </c>
      <c r="BQ210">
        <f t="shared" si="534"/>
        <v>0.79</v>
      </c>
      <c r="BR210">
        <f t="shared" si="535"/>
        <v>0.79</v>
      </c>
      <c r="BS210">
        <v>0.79</v>
      </c>
      <c r="BT210" s="87">
        <v>0.79</v>
      </c>
      <c r="BU210" s="87">
        <f>IFERROR(VLOOKUP(A:A,[1]!Table1[#Data],2,0),BT210)</f>
        <v>0.79</v>
      </c>
      <c r="BV210" s="87">
        <f>IFERROR(VLOOKUP(B:B,[1]!Table1[#Data],2,0),BU210)</f>
        <v>0.79</v>
      </c>
      <c r="BW210" s="87">
        <f>IFERROR(VLOOKUP(C:C,[1]!Table1[#Data],2,0),BV210)</f>
        <v>0.79</v>
      </c>
      <c r="BX210" s="87">
        <f>IFERROR(VLOOKUP(D:D,[1]!Table1[#Data],2,0),BW210)</f>
        <v>0.79</v>
      </c>
      <c r="BY210" s="87">
        <f>IFERROR(VLOOKUP(E:E,[1]!Table1[#Data],2,0),BX210)</f>
        <v>0.79</v>
      </c>
      <c r="BZ210" s="87">
        <f>IFERROR(VLOOKUP(F:F,[1]!Table1[#Data],2,0),BY210)</f>
        <v>0.79</v>
      </c>
      <c r="CA210" s="87">
        <f>IFERROR(VLOOKUP(G:G,[1]!Table1[#Data],2,0),BZ210)</f>
        <v>0.79</v>
      </c>
    </row>
    <row r="211" spans="1:79" x14ac:dyDescent="0.3">
      <c r="A211" t="s">
        <v>332</v>
      </c>
      <c r="B211">
        <v>0.73</v>
      </c>
      <c r="C211">
        <f>B211</f>
        <v>0.73</v>
      </c>
      <c r="D211">
        <f t="shared" ref="D211:BB211" si="554">C211</f>
        <v>0.73</v>
      </c>
      <c r="E211">
        <f t="shared" si="554"/>
        <v>0.73</v>
      </c>
      <c r="F211">
        <f t="shared" si="554"/>
        <v>0.73</v>
      </c>
      <c r="G211">
        <f t="shared" si="554"/>
        <v>0.73</v>
      </c>
      <c r="H211">
        <f t="shared" si="554"/>
        <v>0.73</v>
      </c>
      <c r="I211">
        <f t="shared" si="554"/>
        <v>0.73</v>
      </c>
      <c r="J211">
        <f t="shared" si="554"/>
        <v>0.73</v>
      </c>
      <c r="K211">
        <f t="shared" si="554"/>
        <v>0.73</v>
      </c>
      <c r="L211">
        <f t="shared" si="554"/>
        <v>0.73</v>
      </c>
      <c r="M211">
        <f t="shared" si="554"/>
        <v>0.73</v>
      </c>
      <c r="N211">
        <f t="shared" si="554"/>
        <v>0.73</v>
      </c>
      <c r="O211">
        <f t="shared" si="554"/>
        <v>0.73</v>
      </c>
      <c r="P211">
        <f t="shared" si="554"/>
        <v>0.73</v>
      </c>
      <c r="Q211">
        <f t="shared" si="554"/>
        <v>0.73</v>
      </c>
      <c r="R211">
        <f t="shared" si="554"/>
        <v>0.73</v>
      </c>
      <c r="S211">
        <f t="shared" si="554"/>
        <v>0.73</v>
      </c>
      <c r="T211">
        <f t="shared" si="554"/>
        <v>0.73</v>
      </c>
      <c r="U211">
        <f t="shared" si="554"/>
        <v>0.73</v>
      </c>
      <c r="V211">
        <f t="shared" si="554"/>
        <v>0.73</v>
      </c>
      <c r="W211">
        <f t="shared" si="554"/>
        <v>0.73</v>
      </c>
      <c r="X211">
        <f t="shared" si="554"/>
        <v>0.73</v>
      </c>
      <c r="Y211">
        <f t="shared" si="554"/>
        <v>0.73</v>
      </c>
      <c r="Z211">
        <f t="shared" si="554"/>
        <v>0.73</v>
      </c>
      <c r="AA211">
        <f t="shared" si="554"/>
        <v>0.73</v>
      </c>
      <c r="AB211">
        <f t="shared" si="554"/>
        <v>0.73</v>
      </c>
      <c r="AC211">
        <f t="shared" si="554"/>
        <v>0.73</v>
      </c>
      <c r="AD211">
        <f t="shared" si="554"/>
        <v>0.73</v>
      </c>
      <c r="AE211">
        <f t="shared" si="554"/>
        <v>0.73</v>
      </c>
      <c r="AF211">
        <f t="shared" si="554"/>
        <v>0.73</v>
      </c>
      <c r="AG211">
        <f t="shared" si="554"/>
        <v>0.73</v>
      </c>
      <c r="AH211">
        <f t="shared" si="554"/>
        <v>0.73</v>
      </c>
      <c r="AI211">
        <f t="shared" si="554"/>
        <v>0.73</v>
      </c>
      <c r="AJ211">
        <f t="shared" si="554"/>
        <v>0.73</v>
      </c>
      <c r="AK211">
        <f t="shared" si="554"/>
        <v>0.73</v>
      </c>
      <c r="AL211">
        <f t="shared" si="554"/>
        <v>0.73</v>
      </c>
      <c r="AM211">
        <f t="shared" si="554"/>
        <v>0.73</v>
      </c>
      <c r="AN211">
        <f t="shared" si="554"/>
        <v>0.73</v>
      </c>
      <c r="AO211">
        <f t="shared" si="554"/>
        <v>0.73</v>
      </c>
      <c r="AP211">
        <f t="shared" si="554"/>
        <v>0.73</v>
      </c>
      <c r="AQ211">
        <f t="shared" si="554"/>
        <v>0.73</v>
      </c>
      <c r="AR211">
        <f t="shared" si="554"/>
        <v>0.73</v>
      </c>
      <c r="AS211">
        <f t="shared" si="554"/>
        <v>0.73</v>
      </c>
      <c r="AT211">
        <f t="shared" si="554"/>
        <v>0.73</v>
      </c>
      <c r="AU211">
        <f t="shared" si="554"/>
        <v>0.73</v>
      </c>
      <c r="AV211">
        <f t="shared" si="554"/>
        <v>0.73</v>
      </c>
      <c r="AW211">
        <f t="shared" si="554"/>
        <v>0.73</v>
      </c>
      <c r="AX211">
        <f t="shared" si="554"/>
        <v>0.73</v>
      </c>
      <c r="AY211">
        <f t="shared" si="554"/>
        <v>0.73</v>
      </c>
      <c r="AZ211">
        <f t="shared" si="554"/>
        <v>0.73</v>
      </c>
      <c r="BA211">
        <f t="shared" si="554"/>
        <v>0.73</v>
      </c>
      <c r="BB211">
        <f t="shared" si="554"/>
        <v>0.73</v>
      </c>
      <c r="BC211">
        <v>0.75</v>
      </c>
      <c r="BD211">
        <f t="shared" si="489"/>
        <v>0.75</v>
      </c>
      <c r="BE211">
        <f t="shared" si="406"/>
        <v>0.75</v>
      </c>
      <c r="BF211">
        <f t="shared" si="539"/>
        <v>0.75</v>
      </c>
      <c r="BG211">
        <f t="shared" si="526"/>
        <v>0.75</v>
      </c>
      <c r="BH211">
        <f t="shared" si="553"/>
        <v>0.75</v>
      </c>
      <c r="BI211">
        <f t="shared" si="540"/>
        <v>0.75</v>
      </c>
      <c r="BJ211">
        <f t="shared" si="527"/>
        <v>0.75</v>
      </c>
      <c r="BK211" s="21">
        <v>0.79</v>
      </c>
      <c r="BL211">
        <f t="shared" si="529"/>
        <v>0.79</v>
      </c>
      <c r="BM211">
        <f t="shared" si="530"/>
        <v>0.79</v>
      </c>
      <c r="BN211">
        <f t="shared" si="531"/>
        <v>0.79</v>
      </c>
      <c r="BO211">
        <f t="shared" si="532"/>
        <v>0.79</v>
      </c>
      <c r="BP211">
        <f t="shared" si="533"/>
        <v>0.79</v>
      </c>
      <c r="BQ211">
        <f t="shared" si="534"/>
        <v>0.79</v>
      </c>
      <c r="BR211">
        <f t="shared" si="535"/>
        <v>0.79</v>
      </c>
      <c r="BS211">
        <v>0.79</v>
      </c>
      <c r="BT211" s="87">
        <v>0.79</v>
      </c>
      <c r="BU211" s="87">
        <f>IFERROR(VLOOKUP(A:A,[1]!Table1[#Data],2,0),BT211)</f>
        <v>0.79</v>
      </c>
      <c r="BV211" s="87">
        <f>IFERROR(VLOOKUP(B:B,[1]!Table1[#Data],2,0),BU211)</f>
        <v>0.79</v>
      </c>
      <c r="BW211" s="87">
        <f>IFERROR(VLOOKUP(C:C,[1]!Table1[#Data],2,0),BV211)</f>
        <v>0.79</v>
      </c>
      <c r="BX211" s="87">
        <f>IFERROR(VLOOKUP(D:D,[1]!Table1[#Data],2,0),BW211)</f>
        <v>0.79</v>
      </c>
      <c r="BY211" s="87">
        <f>IFERROR(VLOOKUP(E:E,[1]!Table1[#Data],2,0),BX211)</f>
        <v>0.79</v>
      </c>
      <c r="BZ211" s="87">
        <f>IFERROR(VLOOKUP(F:F,[1]!Table1[#Data],2,0),BY211)</f>
        <v>0.79</v>
      </c>
      <c r="CA211" s="87">
        <f>IFERROR(VLOOKUP(G:G,[1]!Table1[#Data],2,0),BZ211)</f>
        <v>0.79</v>
      </c>
    </row>
    <row r="212" spans="1:79" x14ac:dyDescent="0.3">
      <c r="A212" t="s">
        <v>333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1.1599999999999999</v>
      </c>
      <c r="AY212">
        <v>1.1599999999999999</v>
      </c>
      <c r="AZ212">
        <v>1.1599999999999999</v>
      </c>
      <c r="BA212">
        <v>1.1599999999999999</v>
      </c>
      <c r="BB212">
        <v>1.1599999999999999</v>
      </c>
      <c r="BC212">
        <v>1.32</v>
      </c>
      <c r="BD212">
        <f t="shared" si="489"/>
        <v>1.32</v>
      </c>
      <c r="BE212">
        <f t="shared" si="406"/>
        <v>1.32</v>
      </c>
      <c r="BF212">
        <f t="shared" si="539"/>
        <v>1.32</v>
      </c>
      <c r="BG212">
        <f t="shared" si="526"/>
        <v>1.32</v>
      </c>
      <c r="BH212">
        <f t="shared" si="553"/>
        <v>1.32</v>
      </c>
      <c r="BI212">
        <f t="shared" si="540"/>
        <v>1.32</v>
      </c>
      <c r="BJ212">
        <f t="shared" si="527"/>
        <v>1.32</v>
      </c>
      <c r="BK212">
        <f t="shared" si="528"/>
        <v>1.32</v>
      </c>
      <c r="BL212">
        <v>1.37</v>
      </c>
      <c r="BM212">
        <f t="shared" si="530"/>
        <v>1.37</v>
      </c>
      <c r="BN212">
        <f t="shared" si="531"/>
        <v>1.37</v>
      </c>
      <c r="BO212">
        <f t="shared" si="532"/>
        <v>1.37</v>
      </c>
      <c r="BP212">
        <f t="shared" si="533"/>
        <v>1.37</v>
      </c>
      <c r="BQ212">
        <f t="shared" si="534"/>
        <v>1.37</v>
      </c>
      <c r="BR212">
        <f t="shared" si="535"/>
        <v>1.37</v>
      </c>
      <c r="BS212">
        <v>1.37</v>
      </c>
      <c r="BT212" s="87">
        <v>1.37</v>
      </c>
      <c r="BU212" s="87">
        <f>IFERROR(VLOOKUP(A:A,[1]!Table1[#Data],2,0),BT212)</f>
        <v>1.37</v>
      </c>
      <c r="BV212" s="87">
        <f>IFERROR(VLOOKUP(B:B,[1]!Table1[#Data],2,0),BU212)</f>
        <v>1.37</v>
      </c>
      <c r="BW212" s="87">
        <f>IFERROR(VLOOKUP(C:C,[1]!Table1[#Data],2,0),BV212)</f>
        <v>1.37</v>
      </c>
      <c r="BX212" s="87">
        <f>IFERROR(VLOOKUP(D:D,[1]!Table1[#Data],2,0),BW212)</f>
        <v>1.37</v>
      </c>
      <c r="BY212" s="87">
        <f>IFERROR(VLOOKUP(E:E,[1]!Table1[#Data],2,0),BX212)</f>
        <v>1.37</v>
      </c>
      <c r="BZ212" s="87">
        <f>IFERROR(VLOOKUP(F:F,[1]!Table1[#Data],2,0),BY212)</f>
        <v>1.37</v>
      </c>
      <c r="CA212" s="87">
        <f>IFERROR(VLOOKUP(G:G,[1]!Table1[#Data],2,0),BZ212)</f>
        <v>1.37</v>
      </c>
    </row>
    <row r="213" spans="1:79" x14ac:dyDescent="0.3">
      <c r="A213" t="s">
        <v>334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>
        <v>0.83</v>
      </c>
      <c r="BP213">
        <f t="shared" si="533"/>
        <v>0.83</v>
      </c>
      <c r="BQ213">
        <f t="shared" si="534"/>
        <v>0.83</v>
      </c>
      <c r="BR213">
        <f t="shared" si="535"/>
        <v>0.83</v>
      </c>
      <c r="BS213">
        <v>0.83</v>
      </c>
      <c r="BT213" s="87">
        <v>0.83</v>
      </c>
      <c r="BU213" s="87">
        <f>IFERROR(VLOOKUP(A:A,[1]!Table1[#Data],2,0),BT213)</f>
        <v>0.83</v>
      </c>
      <c r="BV213" s="87">
        <f>IFERROR(VLOOKUP(B:B,[1]!Table1[#Data],2,0),BU213)</f>
        <v>0.83</v>
      </c>
      <c r="BW213" s="87">
        <f>IFERROR(VLOOKUP(C:C,[1]!Table1[#Data],2,0),BV213)</f>
        <v>0.83</v>
      </c>
      <c r="BX213" s="87">
        <f>IFERROR(VLOOKUP(D:D,[1]!Table1[#Data],2,0),BW213)</f>
        <v>0.83</v>
      </c>
      <c r="BY213" s="87">
        <f>IFERROR(VLOOKUP(E:E,[1]!Table1[#Data],2,0),BX213)</f>
        <v>0.83</v>
      </c>
      <c r="BZ213" s="87">
        <f>IFERROR(VLOOKUP(F:F,[1]!Table1[#Data],2,0),BY213)</f>
        <v>0.83</v>
      </c>
      <c r="CA213" s="87">
        <f>IFERROR(VLOOKUP(G:G,[1]!Table1[#Data],2,0),BZ213)</f>
        <v>0.83</v>
      </c>
    </row>
    <row r="214" spans="1:79" ht="12.75" customHeight="1" x14ac:dyDescent="0.3">
      <c r="A214" t="s">
        <v>212</v>
      </c>
      <c r="B214">
        <v>0.53</v>
      </c>
      <c r="C214">
        <v>0.53</v>
      </c>
      <c r="D214">
        <v>0.53</v>
      </c>
      <c r="E214">
        <v>0.53</v>
      </c>
      <c r="F214">
        <v>0.53</v>
      </c>
      <c r="G214">
        <v>0.53</v>
      </c>
      <c r="H214">
        <v>0.53</v>
      </c>
      <c r="I214">
        <v>0.53</v>
      </c>
      <c r="J214">
        <v>0.53</v>
      </c>
      <c r="K214">
        <v>0.59</v>
      </c>
      <c r="L214">
        <v>0.59</v>
      </c>
      <c r="M214">
        <v>0.59</v>
      </c>
      <c r="N214">
        <v>0.59</v>
      </c>
      <c r="O214">
        <v>0.59</v>
      </c>
      <c r="P214">
        <v>0.59</v>
      </c>
      <c r="Q214">
        <v>0.59</v>
      </c>
      <c r="R214">
        <v>0.59</v>
      </c>
      <c r="S214">
        <v>0.59</v>
      </c>
      <c r="T214">
        <v>0.59</v>
      </c>
      <c r="U214">
        <v>0.59</v>
      </c>
      <c r="V214">
        <v>0.59</v>
      </c>
      <c r="W214">
        <v>0.59</v>
      </c>
      <c r="X214">
        <v>0.59</v>
      </c>
      <c r="Y214">
        <v>0.59</v>
      </c>
      <c r="Z214">
        <v>0.59</v>
      </c>
      <c r="AA214">
        <v>0.63</v>
      </c>
      <c r="AB214">
        <v>0.63</v>
      </c>
      <c r="AC214">
        <v>0.63</v>
      </c>
      <c r="AD214">
        <v>0.63</v>
      </c>
      <c r="AE214">
        <f t="shared" ref="AE214:AE222" si="555">AD214</f>
        <v>0.63</v>
      </c>
      <c r="AF214">
        <f t="shared" ref="AF214:AF222" si="556">AE214</f>
        <v>0.63</v>
      </c>
      <c r="AG214">
        <f t="shared" ref="AG214:AG222" si="557">AF214</f>
        <v>0.63</v>
      </c>
      <c r="AH214">
        <f t="shared" ref="AH214:AH230" si="558">AG214</f>
        <v>0.63</v>
      </c>
      <c r="AI214">
        <f t="shared" ref="AI214:AI230" si="559">AH214</f>
        <v>0.63</v>
      </c>
      <c r="AJ214">
        <f t="shared" ref="AJ214:AJ230" si="560">AI214</f>
        <v>0.63</v>
      </c>
      <c r="AK214">
        <f t="shared" ref="AK214:AK230" si="561">AJ214</f>
        <v>0.63</v>
      </c>
      <c r="AL214">
        <f t="shared" ref="AL214:AL230" si="562">AK214</f>
        <v>0.63</v>
      </c>
      <c r="AM214">
        <f t="shared" ref="AM214:AM230" si="563">AL214</f>
        <v>0.63</v>
      </c>
      <c r="AN214">
        <f t="shared" ref="AN214:AN230" si="564">AM214</f>
        <v>0.63</v>
      </c>
      <c r="AO214">
        <f t="shared" ref="AO214:AO230" si="565">AN214</f>
        <v>0.63</v>
      </c>
      <c r="AP214">
        <f t="shared" ref="AP214:AP230" si="566">AO214</f>
        <v>0.63</v>
      </c>
      <c r="AQ214">
        <v>0.68</v>
      </c>
      <c r="AR214">
        <f t="shared" ref="AR214:AR230" si="567">AQ214</f>
        <v>0.68</v>
      </c>
      <c r="AS214">
        <f t="shared" ref="AS214:AS230" si="568">AR214</f>
        <v>0.68</v>
      </c>
      <c r="AT214">
        <f t="shared" ref="AT214:AT230" si="569">AS214</f>
        <v>0.68</v>
      </c>
      <c r="AU214">
        <f t="shared" ref="AU214:AU230" si="570">AT214</f>
        <v>0.68</v>
      </c>
      <c r="AV214">
        <f t="shared" ref="AV214:AV230" si="571">AU214</f>
        <v>0.68</v>
      </c>
      <c r="AW214">
        <f t="shared" ref="AW214:AW230" si="572">AV214</f>
        <v>0.68</v>
      </c>
      <c r="AX214">
        <v>0.73</v>
      </c>
      <c r="AY214">
        <f t="shared" ref="AY214:AY230" si="573">AX214</f>
        <v>0.73</v>
      </c>
      <c r="AZ214">
        <f t="shared" ref="AZ214:AZ230" si="574">AY214</f>
        <v>0.73</v>
      </c>
      <c r="BA214">
        <f t="shared" ref="BA214:BA230" si="575">AZ214</f>
        <v>0.73</v>
      </c>
      <c r="BB214">
        <f t="shared" ref="BB214:BB230" si="576">BA214</f>
        <v>0.73</v>
      </c>
      <c r="BC214">
        <f t="shared" ref="BC214:BC230" si="577">BB214</f>
        <v>0.73</v>
      </c>
      <c r="BD214">
        <f t="shared" si="489"/>
        <v>0.73</v>
      </c>
      <c r="BE214">
        <f t="shared" si="406"/>
        <v>0.73</v>
      </c>
      <c r="BF214">
        <f t="shared" si="539"/>
        <v>0.73</v>
      </c>
      <c r="BG214">
        <f t="shared" si="526"/>
        <v>0.73</v>
      </c>
      <c r="BH214">
        <f t="shared" si="553"/>
        <v>0.73</v>
      </c>
      <c r="BI214">
        <f t="shared" si="540"/>
        <v>0.73</v>
      </c>
      <c r="BJ214">
        <f t="shared" si="527"/>
        <v>0.73</v>
      </c>
      <c r="BK214">
        <f t="shared" si="528"/>
        <v>0.73</v>
      </c>
      <c r="BL214">
        <f t="shared" si="529"/>
        <v>0.73</v>
      </c>
      <c r="BM214">
        <f t="shared" si="530"/>
        <v>0.73</v>
      </c>
      <c r="BN214">
        <f t="shared" si="531"/>
        <v>0.73</v>
      </c>
      <c r="BO214">
        <f t="shared" si="532"/>
        <v>0.73</v>
      </c>
      <c r="BP214">
        <f t="shared" si="533"/>
        <v>0.73</v>
      </c>
      <c r="BQ214">
        <f t="shared" si="534"/>
        <v>0.73</v>
      </c>
      <c r="BR214">
        <f t="shared" si="535"/>
        <v>0.73</v>
      </c>
      <c r="BS214">
        <v>0.73</v>
      </c>
      <c r="BT214" s="87">
        <v>0.73</v>
      </c>
      <c r="BU214" s="87">
        <f>IFERROR(VLOOKUP(A:A,[1]!Table1[#Data],2,0),BT214)</f>
        <v>0.73</v>
      </c>
      <c r="BV214" s="87">
        <f>IFERROR(VLOOKUP(B:B,[1]!Table1[#Data],2,0),BU214)</f>
        <v>0.73</v>
      </c>
      <c r="BW214" s="87">
        <f>IFERROR(VLOOKUP(C:C,[1]!Table1[#Data],2,0),BV214)</f>
        <v>0.73</v>
      </c>
      <c r="BX214" s="87">
        <f>IFERROR(VLOOKUP(D:D,[1]!Table1[#Data],2,0),BW214)</f>
        <v>0.73</v>
      </c>
      <c r="BY214" s="87">
        <f>IFERROR(VLOOKUP(E:E,[1]!Table1[#Data],2,0),BX214)</f>
        <v>0.73</v>
      </c>
      <c r="BZ214" s="87">
        <f>IFERROR(VLOOKUP(F:F,[1]!Table1[#Data],2,0),BY214)</f>
        <v>0.73</v>
      </c>
      <c r="CA214" s="87">
        <f>IFERROR(VLOOKUP(G:G,[1]!Table1[#Data],2,0),BZ214)</f>
        <v>0.73</v>
      </c>
    </row>
    <row r="215" spans="1:79" x14ac:dyDescent="0.3">
      <c r="A215" t="s">
        <v>213</v>
      </c>
      <c r="B215">
        <v>0.53</v>
      </c>
      <c r="C215">
        <v>0.53</v>
      </c>
      <c r="D215">
        <v>0.53</v>
      </c>
      <c r="E215">
        <v>0.53</v>
      </c>
      <c r="F215">
        <v>0.53</v>
      </c>
      <c r="G215">
        <v>0.53</v>
      </c>
      <c r="H215">
        <v>0.53</v>
      </c>
      <c r="I215">
        <v>0.53</v>
      </c>
      <c r="J215">
        <v>0.53</v>
      </c>
      <c r="K215">
        <v>0.59</v>
      </c>
      <c r="L215">
        <v>0.59</v>
      </c>
      <c r="M215">
        <v>0.59</v>
      </c>
      <c r="N215">
        <v>0.59</v>
      </c>
      <c r="O215">
        <v>0.59</v>
      </c>
      <c r="P215">
        <v>0.59</v>
      </c>
      <c r="Q215">
        <v>0.59</v>
      </c>
      <c r="R215">
        <v>0.59</v>
      </c>
      <c r="S215">
        <v>0.59</v>
      </c>
      <c r="T215">
        <v>0.59</v>
      </c>
      <c r="U215">
        <v>0.59</v>
      </c>
      <c r="V215">
        <v>0.59</v>
      </c>
      <c r="W215">
        <v>0.59</v>
      </c>
      <c r="X215">
        <v>0.59</v>
      </c>
      <c r="Y215">
        <v>0.59</v>
      </c>
      <c r="Z215">
        <v>0.59</v>
      </c>
      <c r="AA215">
        <v>0.63</v>
      </c>
      <c r="AB215">
        <v>0.63</v>
      </c>
      <c r="AC215">
        <v>0.63</v>
      </c>
      <c r="AD215">
        <v>0.63</v>
      </c>
      <c r="AE215">
        <f t="shared" si="555"/>
        <v>0.63</v>
      </c>
      <c r="AF215">
        <f t="shared" si="556"/>
        <v>0.63</v>
      </c>
      <c r="AG215">
        <f t="shared" si="557"/>
        <v>0.63</v>
      </c>
      <c r="AH215">
        <f t="shared" si="558"/>
        <v>0.63</v>
      </c>
      <c r="AI215">
        <f t="shared" si="559"/>
        <v>0.63</v>
      </c>
      <c r="AJ215">
        <f t="shared" si="560"/>
        <v>0.63</v>
      </c>
      <c r="AK215">
        <f t="shared" si="561"/>
        <v>0.63</v>
      </c>
      <c r="AL215">
        <f t="shared" si="562"/>
        <v>0.63</v>
      </c>
      <c r="AM215">
        <f t="shared" si="563"/>
        <v>0.63</v>
      </c>
      <c r="AN215">
        <f t="shared" si="564"/>
        <v>0.63</v>
      </c>
      <c r="AO215">
        <f t="shared" si="565"/>
        <v>0.63</v>
      </c>
      <c r="AP215">
        <f t="shared" si="566"/>
        <v>0.63</v>
      </c>
      <c r="AQ215">
        <v>0.68</v>
      </c>
      <c r="AR215">
        <f t="shared" si="567"/>
        <v>0.68</v>
      </c>
      <c r="AS215">
        <f t="shared" si="568"/>
        <v>0.68</v>
      </c>
      <c r="AT215">
        <f t="shared" si="569"/>
        <v>0.68</v>
      </c>
      <c r="AU215">
        <f t="shared" si="570"/>
        <v>0.68</v>
      </c>
      <c r="AV215">
        <f t="shared" si="571"/>
        <v>0.68</v>
      </c>
      <c r="AW215">
        <f t="shared" si="572"/>
        <v>0.68</v>
      </c>
      <c r="AX215">
        <v>0.73</v>
      </c>
      <c r="AY215">
        <f t="shared" si="573"/>
        <v>0.73</v>
      </c>
      <c r="AZ215">
        <f t="shared" si="574"/>
        <v>0.73</v>
      </c>
      <c r="BA215">
        <f t="shared" si="575"/>
        <v>0.73</v>
      </c>
      <c r="BB215">
        <f t="shared" si="576"/>
        <v>0.73</v>
      </c>
      <c r="BC215">
        <f t="shared" si="577"/>
        <v>0.73</v>
      </c>
      <c r="BD215">
        <f t="shared" si="489"/>
        <v>0.73</v>
      </c>
      <c r="BE215">
        <f t="shared" si="406"/>
        <v>0.73</v>
      </c>
      <c r="BF215">
        <f t="shared" si="539"/>
        <v>0.73</v>
      </c>
      <c r="BG215">
        <f t="shared" si="526"/>
        <v>0.73</v>
      </c>
      <c r="BH215">
        <f t="shared" si="553"/>
        <v>0.73</v>
      </c>
      <c r="BI215">
        <f t="shared" si="540"/>
        <v>0.73</v>
      </c>
      <c r="BJ215">
        <f t="shared" si="527"/>
        <v>0.73</v>
      </c>
      <c r="BK215">
        <f t="shared" si="528"/>
        <v>0.73</v>
      </c>
      <c r="BL215">
        <f t="shared" si="529"/>
        <v>0.73</v>
      </c>
      <c r="BM215">
        <f t="shared" si="530"/>
        <v>0.73</v>
      </c>
      <c r="BN215">
        <f t="shared" si="531"/>
        <v>0.73</v>
      </c>
      <c r="BO215">
        <f t="shared" si="532"/>
        <v>0.73</v>
      </c>
      <c r="BP215">
        <f t="shared" si="533"/>
        <v>0.73</v>
      </c>
      <c r="BQ215">
        <f t="shared" si="534"/>
        <v>0.73</v>
      </c>
      <c r="BR215">
        <f t="shared" si="535"/>
        <v>0.73</v>
      </c>
      <c r="BS215">
        <v>0.73</v>
      </c>
      <c r="BT215" s="87">
        <v>0.73</v>
      </c>
      <c r="BU215" s="87">
        <f>IFERROR(VLOOKUP(A:A,[1]!Table1[#Data],2,0),BT215)</f>
        <v>0.73</v>
      </c>
      <c r="BV215" s="87">
        <f>IFERROR(VLOOKUP(B:B,[1]!Table1[#Data],2,0),BU215)</f>
        <v>0.73</v>
      </c>
      <c r="BW215" s="87">
        <f>IFERROR(VLOOKUP(C:C,[1]!Table1[#Data],2,0),BV215)</f>
        <v>0.73</v>
      </c>
      <c r="BX215" s="87">
        <f>IFERROR(VLOOKUP(D:D,[1]!Table1[#Data],2,0),BW215)</f>
        <v>0.73</v>
      </c>
      <c r="BY215" s="87">
        <f>IFERROR(VLOOKUP(E:E,[1]!Table1[#Data],2,0),BX215)</f>
        <v>0.73</v>
      </c>
      <c r="BZ215" s="87">
        <f>IFERROR(VLOOKUP(F:F,[1]!Table1[#Data],2,0),BY215)</f>
        <v>0.73</v>
      </c>
      <c r="CA215" s="87">
        <f>IFERROR(VLOOKUP(G:G,[1]!Table1[#Data],2,0),BZ215)</f>
        <v>0.73</v>
      </c>
    </row>
    <row r="216" spans="1:79" x14ac:dyDescent="0.3">
      <c r="A216" t="s">
        <v>214</v>
      </c>
      <c r="B216">
        <v>0.53</v>
      </c>
      <c r="C216">
        <v>0.53</v>
      </c>
      <c r="D216">
        <v>0.53</v>
      </c>
      <c r="E216">
        <v>0.53</v>
      </c>
      <c r="F216">
        <v>0.53</v>
      </c>
      <c r="G216">
        <v>0.53</v>
      </c>
      <c r="H216">
        <v>0.53</v>
      </c>
      <c r="I216">
        <v>0.53</v>
      </c>
      <c r="J216">
        <v>0.53</v>
      </c>
      <c r="K216">
        <v>0.59</v>
      </c>
      <c r="L216">
        <v>0.59</v>
      </c>
      <c r="M216">
        <v>0.59</v>
      </c>
      <c r="N216">
        <v>0.59</v>
      </c>
      <c r="O216">
        <v>0.59</v>
      </c>
      <c r="P216">
        <v>0.59</v>
      </c>
      <c r="Q216">
        <v>0.59</v>
      </c>
      <c r="R216">
        <v>0.59</v>
      </c>
      <c r="S216">
        <v>0.59</v>
      </c>
      <c r="T216">
        <v>0.59</v>
      </c>
      <c r="U216">
        <v>0.59</v>
      </c>
      <c r="V216">
        <v>0.59</v>
      </c>
      <c r="W216">
        <v>0.59</v>
      </c>
      <c r="X216">
        <v>0.59</v>
      </c>
      <c r="Y216">
        <v>0.59</v>
      </c>
      <c r="Z216">
        <v>0.59</v>
      </c>
      <c r="AA216">
        <v>0.63</v>
      </c>
      <c r="AB216">
        <v>0.63</v>
      </c>
      <c r="AC216">
        <v>0.63</v>
      </c>
      <c r="AD216">
        <v>0.63</v>
      </c>
      <c r="AE216">
        <f t="shared" si="555"/>
        <v>0.63</v>
      </c>
      <c r="AF216">
        <f t="shared" si="556"/>
        <v>0.63</v>
      </c>
      <c r="AG216">
        <f t="shared" si="557"/>
        <v>0.63</v>
      </c>
      <c r="AH216">
        <f t="shared" si="558"/>
        <v>0.63</v>
      </c>
      <c r="AI216">
        <f t="shared" si="559"/>
        <v>0.63</v>
      </c>
      <c r="AJ216">
        <f t="shared" si="560"/>
        <v>0.63</v>
      </c>
      <c r="AK216">
        <f t="shared" si="561"/>
        <v>0.63</v>
      </c>
      <c r="AL216">
        <f t="shared" si="562"/>
        <v>0.63</v>
      </c>
      <c r="AM216">
        <f t="shared" si="563"/>
        <v>0.63</v>
      </c>
      <c r="AN216">
        <f t="shared" si="564"/>
        <v>0.63</v>
      </c>
      <c r="AO216">
        <f t="shared" si="565"/>
        <v>0.63</v>
      </c>
      <c r="AP216">
        <f t="shared" si="566"/>
        <v>0.63</v>
      </c>
      <c r="AQ216">
        <v>0.68</v>
      </c>
      <c r="AR216">
        <f t="shared" si="567"/>
        <v>0.68</v>
      </c>
      <c r="AS216">
        <f t="shared" si="568"/>
        <v>0.68</v>
      </c>
      <c r="AT216">
        <f t="shared" si="569"/>
        <v>0.68</v>
      </c>
      <c r="AU216">
        <f t="shared" si="570"/>
        <v>0.68</v>
      </c>
      <c r="AV216">
        <f t="shared" si="571"/>
        <v>0.68</v>
      </c>
      <c r="AW216">
        <f t="shared" si="572"/>
        <v>0.68</v>
      </c>
      <c r="AX216">
        <v>0.73</v>
      </c>
      <c r="AY216">
        <f t="shared" si="573"/>
        <v>0.73</v>
      </c>
      <c r="AZ216">
        <f t="shared" si="574"/>
        <v>0.73</v>
      </c>
      <c r="BA216">
        <f t="shared" si="575"/>
        <v>0.73</v>
      </c>
      <c r="BB216">
        <f t="shared" si="576"/>
        <v>0.73</v>
      </c>
      <c r="BC216">
        <f t="shared" si="577"/>
        <v>0.73</v>
      </c>
      <c r="BD216">
        <f t="shared" si="489"/>
        <v>0.73</v>
      </c>
      <c r="BE216">
        <f t="shared" si="406"/>
        <v>0.73</v>
      </c>
      <c r="BF216">
        <f t="shared" si="539"/>
        <v>0.73</v>
      </c>
      <c r="BG216">
        <f t="shared" si="526"/>
        <v>0.73</v>
      </c>
      <c r="BH216">
        <f t="shared" si="553"/>
        <v>0.73</v>
      </c>
      <c r="BI216">
        <f t="shared" si="540"/>
        <v>0.73</v>
      </c>
      <c r="BJ216">
        <f t="shared" si="527"/>
        <v>0.73</v>
      </c>
      <c r="BK216">
        <f t="shared" si="528"/>
        <v>0.73</v>
      </c>
      <c r="BL216">
        <f t="shared" si="529"/>
        <v>0.73</v>
      </c>
      <c r="BM216">
        <f t="shared" si="530"/>
        <v>0.73</v>
      </c>
      <c r="BN216">
        <f t="shared" si="531"/>
        <v>0.73</v>
      </c>
      <c r="BO216">
        <f t="shared" si="532"/>
        <v>0.73</v>
      </c>
      <c r="BP216">
        <f t="shared" si="533"/>
        <v>0.73</v>
      </c>
      <c r="BQ216">
        <f t="shared" si="534"/>
        <v>0.73</v>
      </c>
      <c r="BR216">
        <f t="shared" si="535"/>
        <v>0.73</v>
      </c>
      <c r="BS216">
        <v>0.73</v>
      </c>
      <c r="BT216" s="87">
        <v>0.73</v>
      </c>
      <c r="BU216" s="87">
        <f>IFERROR(VLOOKUP(A:A,[1]!Table1[#Data],2,0),BT216)</f>
        <v>0.73</v>
      </c>
      <c r="BV216" s="87">
        <f>IFERROR(VLOOKUP(B:B,[1]!Table1[#Data],2,0),BU216)</f>
        <v>0.73</v>
      </c>
      <c r="BW216" s="87">
        <f>IFERROR(VLOOKUP(C:C,[1]!Table1[#Data],2,0),BV216)</f>
        <v>0.73</v>
      </c>
      <c r="BX216" s="87">
        <f>IFERROR(VLOOKUP(D:D,[1]!Table1[#Data],2,0),BW216)</f>
        <v>0.73</v>
      </c>
      <c r="BY216" s="87">
        <f>IFERROR(VLOOKUP(E:E,[1]!Table1[#Data],2,0),BX216)</f>
        <v>0.73</v>
      </c>
      <c r="BZ216" s="87">
        <f>IFERROR(VLOOKUP(F:F,[1]!Table1[#Data],2,0),BY216)</f>
        <v>0.73</v>
      </c>
      <c r="CA216" s="87">
        <f>IFERROR(VLOOKUP(G:G,[1]!Table1[#Data],2,0),BZ216)</f>
        <v>0.73</v>
      </c>
    </row>
    <row r="217" spans="1:79" x14ac:dyDescent="0.3">
      <c r="A217" t="s">
        <v>215</v>
      </c>
      <c r="B217">
        <v>0.53</v>
      </c>
      <c r="C217">
        <v>0.53</v>
      </c>
      <c r="D217">
        <v>0.53</v>
      </c>
      <c r="E217">
        <v>0.53</v>
      </c>
      <c r="F217">
        <v>0.53</v>
      </c>
      <c r="G217">
        <v>0.53</v>
      </c>
      <c r="H217">
        <v>0.53</v>
      </c>
      <c r="I217">
        <v>0.53</v>
      </c>
      <c r="J217">
        <v>0.53</v>
      </c>
      <c r="K217">
        <v>0.59</v>
      </c>
      <c r="L217">
        <v>0.59</v>
      </c>
      <c r="M217">
        <v>0.59</v>
      </c>
      <c r="N217">
        <v>0.59</v>
      </c>
      <c r="O217">
        <v>0.59</v>
      </c>
      <c r="P217">
        <v>0.59</v>
      </c>
      <c r="Q217">
        <v>0.59</v>
      </c>
      <c r="R217">
        <v>0.59</v>
      </c>
      <c r="S217">
        <v>0.59</v>
      </c>
      <c r="T217">
        <v>0.59</v>
      </c>
      <c r="U217">
        <v>0.59</v>
      </c>
      <c r="V217">
        <v>0.59</v>
      </c>
      <c r="W217">
        <v>0.59</v>
      </c>
      <c r="X217">
        <v>0.59</v>
      </c>
      <c r="Y217">
        <v>0.59</v>
      </c>
      <c r="Z217">
        <v>0.59</v>
      </c>
      <c r="AA217">
        <v>0.63</v>
      </c>
      <c r="AB217">
        <v>0.63</v>
      </c>
      <c r="AC217">
        <v>0.63</v>
      </c>
      <c r="AD217">
        <v>0.63</v>
      </c>
      <c r="AE217">
        <f t="shared" si="555"/>
        <v>0.63</v>
      </c>
      <c r="AF217">
        <f t="shared" si="556"/>
        <v>0.63</v>
      </c>
      <c r="AG217">
        <f t="shared" si="557"/>
        <v>0.63</v>
      </c>
      <c r="AH217">
        <f t="shared" si="558"/>
        <v>0.63</v>
      </c>
      <c r="AI217">
        <f t="shared" si="559"/>
        <v>0.63</v>
      </c>
      <c r="AJ217">
        <f t="shared" si="560"/>
        <v>0.63</v>
      </c>
      <c r="AK217">
        <f t="shared" si="561"/>
        <v>0.63</v>
      </c>
      <c r="AL217">
        <f t="shared" si="562"/>
        <v>0.63</v>
      </c>
      <c r="AM217">
        <f t="shared" si="563"/>
        <v>0.63</v>
      </c>
      <c r="AN217">
        <f t="shared" si="564"/>
        <v>0.63</v>
      </c>
      <c r="AO217">
        <f t="shared" si="565"/>
        <v>0.63</v>
      </c>
      <c r="AP217">
        <f t="shared" si="566"/>
        <v>0.63</v>
      </c>
      <c r="AQ217">
        <v>0.68</v>
      </c>
      <c r="AR217">
        <f t="shared" si="567"/>
        <v>0.68</v>
      </c>
      <c r="AS217">
        <f t="shared" si="568"/>
        <v>0.68</v>
      </c>
      <c r="AT217">
        <f t="shared" si="569"/>
        <v>0.68</v>
      </c>
      <c r="AU217">
        <f t="shared" si="570"/>
        <v>0.68</v>
      </c>
      <c r="AV217">
        <f t="shared" si="571"/>
        <v>0.68</v>
      </c>
      <c r="AW217">
        <f t="shared" si="572"/>
        <v>0.68</v>
      </c>
      <c r="AX217">
        <v>0.73</v>
      </c>
      <c r="AY217">
        <f t="shared" si="573"/>
        <v>0.73</v>
      </c>
      <c r="AZ217">
        <f t="shared" si="574"/>
        <v>0.73</v>
      </c>
      <c r="BA217">
        <f t="shared" si="575"/>
        <v>0.73</v>
      </c>
      <c r="BB217">
        <f t="shared" si="576"/>
        <v>0.73</v>
      </c>
      <c r="BC217">
        <f t="shared" si="577"/>
        <v>0.73</v>
      </c>
      <c r="BD217">
        <f t="shared" si="489"/>
        <v>0.73</v>
      </c>
      <c r="BE217">
        <f t="shared" si="406"/>
        <v>0.73</v>
      </c>
      <c r="BF217">
        <f t="shared" si="539"/>
        <v>0.73</v>
      </c>
      <c r="BG217">
        <f t="shared" si="526"/>
        <v>0.73</v>
      </c>
      <c r="BH217">
        <f t="shared" si="553"/>
        <v>0.73</v>
      </c>
      <c r="BI217">
        <f t="shared" si="540"/>
        <v>0.73</v>
      </c>
      <c r="BJ217">
        <f t="shared" si="527"/>
        <v>0.73</v>
      </c>
      <c r="BK217">
        <f t="shared" si="528"/>
        <v>0.73</v>
      </c>
      <c r="BL217">
        <f t="shared" si="529"/>
        <v>0.73</v>
      </c>
      <c r="BM217">
        <f t="shared" si="530"/>
        <v>0.73</v>
      </c>
      <c r="BN217">
        <f t="shared" si="531"/>
        <v>0.73</v>
      </c>
      <c r="BO217">
        <f t="shared" si="532"/>
        <v>0.73</v>
      </c>
      <c r="BP217">
        <f t="shared" si="533"/>
        <v>0.73</v>
      </c>
      <c r="BQ217">
        <f t="shared" si="534"/>
        <v>0.73</v>
      </c>
      <c r="BR217">
        <f t="shared" si="535"/>
        <v>0.73</v>
      </c>
      <c r="BS217">
        <v>0.73</v>
      </c>
      <c r="BT217" s="87">
        <v>0.73</v>
      </c>
      <c r="BU217" s="87">
        <f>IFERROR(VLOOKUP(A:A,[1]!Table1[#Data],2,0),BT217)</f>
        <v>0.73</v>
      </c>
      <c r="BV217" s="87">
        <f>IFERROR(VLOOKUP(B:B,[1]!Table1[#Data],2,0),BU217)</f>
        <v>0.73</v>
      </c>
      <c r="BW217" s="87">
        <f>IFERROR(VLOOKUP(C:C,[1]!Table1[#Data],2,0),BV217)</f>
        <v>0.73</v>
      </c>
      <c r="BX217" s="87">
        <f>IFERROR(VLOOKUP(D:D,[1]!Table1[#Data],2,0),BW217)</f>
        <v>0.73</v>
      </c>
      <c r="BY217" s="87">
        <f>IFERROR(VLOOKUP(E:E,[1]!Table1[#Data],2,0),BX217)</f>
        <v>0.73</v>
      </c>
      <c r="BZ217" s="87">
        <f>IFERROR(VLOOKUP(F:F,[1]!Table1[#Data],2,0),BY217)</f>
        <v>0.73</v>
      </c>
      <c r="CA217" s="87">
        <f>IFERROR(VLOOKUP(G:G,[1]!Table1[#Data],2,0),BZ217)</f>
        <v>0.73</v>
      </c>
    </row>
    <row r="218" spans="1:79" x14ac:dyDescent="0.3">
      <c r="A218" t="s">
        <v>216</v>
      </c>
      <c r="B218">
        <v>0.49</v>
      </c>
      <c r="C218">
        <v>0.49</v>
      </c>
      <c r="D218">
        <v>0.49</v>
      </c>
      <c r="E218">
        <v>0.49</v>
      </c>
      <c r="F218">
        <v>0.49</v>
      </c>
      <c r="G218">
        <v>0.49</v>
      </c>
      <c r="H218">
        <v>0.49</v>
      </c>
      <c r="I218">
        <v>0.49</v>
      </c>
      <c r="J218">
        <v>0.49</v>
      </c>
      <c r="K218">
        <v>0.49</v>
      </c>
      <c r="L218">
        <v>0.49</v>
      </c>
      <c r="M218">
        <v>0.49</v>
      </c>
      <c r="N218">
        <v>0.49</v>
      </c>
      <c r="O218">
        <v>0.49</v>
      </c>
      <c r="P218">
        <v>0.49</v>
      </c>
      <c r="Q218">
        <v>0.49</v>
      </c>
      <c r="R218">
        <v>0.49</v>
      </c>
      <c r="S218">
        <v>0.49</v>
      </c>
      <c r="T218">
        <v>0.49</v>
      </c>
      <c r="U218">
        <v>0.49</v>
      </c>
      <c r="V218">
        <v>0.49</v>
      </c>
      <c r="W218">
        <v>0.49</v>
      </c>
      <c r="X218">
        <v>0.49</v>
      </c>
      <c r="Y218">
        <v>0.49</v>
      </c>
      <c r="Z218">
        <v>0.49</v>
      </c>
      <c r="AA218">
        <f t="shared" ref="AA218:AA222" si="578">Z218</f>
        <v>0.49</v>
      </c>
      <c r="AB218">
        <f t="shared" ref="AB218:AB222" si="579">AA218</f>
        <v>0.49</v>
      </c>
      <c r="AC218">
        <f t="shared" ref="AC218:AC222" si="580">AB218</f>
        <v>0.49</v>
      </c>
      <c r="AD218">
        <f t="shared" ref="AD218:AD222" si="581">AC218</f>
        <v>0.49</v>
      </c>
      <c r="AE218">
        <f t="shared" si="555"/>
        <v>0.49</v>
      </c>
      <c r="AF218">
        <f t="shared" si="556"/>
        <v>0.49</v>
      </c>
      <c r="AG218">
        <f t="shared" si="557"/>
        <v>0.49</v>
      </c>
      <c r="AH218">
        <f t="shared" si="558"/>
        <v>0.49</v>
      </c>
      <c r="AI218">
        <f t="shared" si="559"/>
        <v>0.49</v>
      </c>
      <c r="AJ218">
        <f t="shared" si="560"/>
        <v>0.49</v>
      </c>
      <c r="AK218">
        <f t="shared" si="561"/>
        <v>0.49</v>
      </c>
      <c r="AL218">
        <f t="shared" si="562"/>
        <v>0.49</v>
      </c>
      <c r="AM218">
        <f t="shared" si="563"/>
        <v>0.49</v>
      </c>
      <c r="AN218">
        <f t="shared" si="564"/>
        <v>0.49</v>
      </c>
      <c r="AO218">
        <f t="shared" si="565"/>
        <v>0.49</v>
      </c>
      <c r="AP218">
        <f t="shared" si="566"/>
        <v>0.49</v>
      </c>
      <c r="AQ218">
        <f t="shared" ref="AQ218:AQ230" si="582">AP218</f>
        <v>0.49</v>
      </c>
      <c r="AR218">
        <f t="shared" si="567"/>
        <v>0.49</v>
      </c>
      <c r="AS218">
        <f t="shared" si="568"/>
        <v>0.49</v>
      </c>
      <c r="AT218">
        <f t="shared" si="569"/>
        <v>0.49</v>
      </c>
      <c r="AU218">
        <f t="shared" si="570"/>
        <v>0.49</v>
      </c>
      <c r="AV218">
        <f t="shared" si="571"/>
        <v>0.49</v>
      </c>
      <c r="AW218">
        <f t="shared" si="572"/>
        <v>0.49</v>
      </c>
      <c r="AX218">
        <f t="shared" ref="AX218:AX229" si="583">AW218</f>
        <v>0.49</v>
      </c>
      <c r="AY218">
        <f t="shared" si="573"/>
        <v>0.49</v>
      </c>
      <c r="AZ218">
        <f t="shared" si="574"/>
        <v>0.49</v>
      </c>
      <c r="BA218">
        <f t="shared" si="575"/>
        <v>0.49</v>
      </c>
      <c r="BB218">
        <f t="shared" si="576"/>
        <v>0.49</v>
      </c>
      <c r="BC218">
        <f t="shared" si="577"/>
        <v>0.49</v>
      </c>
      <c r="BD218">
        <f t="shared" si="489"/>
        <v>0.49</v>
      </c>
      <c r="BE218">
        <f t="shared" si="406"/>
        <v>0.49</v>
      </c>
      <c r="BF218">
        <f t="shared" si="539"/>
        <v>0.49</v>
      </c>
      <c r="BG218">
        <f t="shared" si="526"/>
        <v>0.49</v>
      </c>
      <c r="BH218">
        <f t="shared" si="553"/>
        <v>0.49</v>
      </c>
      <c r="BI218">
        <f t="shared" si="540"/>
        <v>0.49</v>
      </c>
      <c r="BJ218">
        <f t="shared" si="527"/>
        <v>0.49</v>
      </c>
      <c r="BK218">
        <f t="shared" si="528"/>
        <v>0.49</v>
      </c>
      <c r="BL218">
        <f t="shared" si="529"/>
        <v>0.49</v>
      </c>
      <c r="BM218">
        <f t="shared" si="530"/>
        <v>0.49</v>
      </c>
      <c r="BN218">
        <f t="shared" si="531"/>
        <v>0.49</v>
      </c>
      <c r="BO218">
        <f t="shared" si="532"/>
        <v>0.49</v>
      </c>
      <c r="BP218">
        <f t="shared" si="533"/>
        <v>0.49</v>
      </c>
      <c r="BQ218">
        <f t="shared" si="534"/>
        <v>0.49</v>
      </c>
      <c r="BR218">
        <f t="shared" si="535"/>
        <v>0.49</v>
      </c>
      <c r="BS218">
        <f t="shared" ref="BS218:BS224" si="584">BR218</f>
        <v>0.49</v>
      </c>
      <c r="BT218" s="87">
        <v>0.49</v>
      </c>
      <c r="BU218" s="87">
        <f>IFERROR(VLOOKUP(A:A,[1]!Table1[#Data],2,0),BT218)</f>
        <v>0.49</v>
      </c>
      <c r="BV218" s="87">
        <f>IFERROR(VLOOKUP(B:B,[1]!Table1[#Data],2,0),BU218)</f>
        <v>0.49</v>
      </c>
      <c r="BW218" s="87">
        <f>IFERROR(VLOOKUP(C:C,[1]!Table1[#Data],2,0),BV218)</f>
        <v>0.49</v>
      </c>
      <c r="BX218" s="87">
        <f>IFERROR(VLOOKUP(D:D,[1]!Table1[#Data],2,0),BW218)</f>
        <v>0.49</v>
      </c>
      <c r="BY218" s="87">
        <f>IFERROR(VLOOKUP(E:E,[1]!Table1[#Data],2,0),BX218)</f>
        <v>0.49</v>
      </c>
      <c r="BZ218" s="87">
        <f>IFERROR(VLOOKUP(F:F,[1]!Table1[#Data],2,0),BY218)</f>
        <v>0.49</v>
      </c>
      <c r="CA218" s="87">
        <f>IFERROR(VLOOKUP(G:G,[1]!Table1[#Data],2,0),BZ218)</f>
        <v>0.49</v>
      </c>
    </row>
    <row r="219" spans="1:79" x14ac:dyDescent="0.3">
      <c r="A219" t="s">
        <v>217</v>
      </c>
      <c r="B219">
        <v>0.49</v>
      </c>
      <c r="C219">
        <v>0.49</v>
      </c>
      <c r="D219">
        <v>0.49</v>
      </c>
      <c r="E219">
        <v>0.49</v>
      </c>
      <c r="F219">
        <v>0.49</v>
      </c>
      <c r="G219">
        <v>0.49</v>
      </c>
      <c r="H219">
        <v>0.49</v>
      </c>
      <c r="I219">
        <v>0.49</v>
      </c>
      <c r="J219">
        <v>0.49</v>
      </c>
      <c r="K219">
        <v>0.49</v>
      </c>
      <c r="L219">
        <v>0.49</v>
      </c>
      <c r="M219">
        <v>0.49</v>
      </c>
      <c r="N219">
        <v>0.49</v>
      </c>
      <c r="O219">
        <v>0.49</v>
      </c>
      <c r="P219">
        <v>0.49</v>
      </c>
      <c r="Q219">
        <v>0.49</v>
      </c>
      <c r="R219">
        <v>0.49</v>
      </c>
      <c r="S219">
        <v>0.49</v>
      </c>
      <c r="T219">
        <v>0.49</v>
      </c>
      <c r="U219">
        <v>0.49</v>
      </c>
      <c r="V219">
        <v>0.49</v>
      </c>
      <c r="W219">
        <v>0.49</v>
      </c>
      <c r="X219">
        <v>0.49</v>
      </c>
      <c r="Y219">
        <v>0.49</v>
      </c>
      <c r="Z219">
        <v>0.49</v>
      </c>
      <c r="AA219">
        <f t="shared" si="578"/>
        <v>0.49</v>
      </c>
      <c r="AB219">
        <f t="shared" si="579"/>
        <v>0.49</v>
      </c>
      <c r="AC219">
        <f t="shared" si="580"/>
        <v>0.49</v>
      </c>
      <c r="AD219">
        <f t="shared" si="581"/>
        <v>0.49</v>
      </c>
      <c r="AE219">
        <f t="shared" si="555"/>
        <v>0.49</v>
      </c>
      <c r="AF219">
        <f t="shared" si="556"/>
        <v>0.49</v>
      </c>
      <c r="AG219">
        <f t="shared" si="557"/>
        <v>0.49</v>
      </c>
      <c r="AH219">
        <f t="shared" si="558"/>
        <v>0.49</v>
      </c>
      <c r="AI219">
        <f t="shared" si="559"/>
        <v>0.49</v>
      </c>
      <c r="AJ219">
        <f t="shared" si="560"/>
        <v>0.49</v>
      </c>
      <c r="AK219">
        <f t="shared" si="561"/>
        <v>0.49</v>
      </c>
      <c r="AL219">
        <f t="shared" si="562"/>
        <v>0.49</v>
      </c>
      <c r="AM219">
        <f t="shared" si="563"/>
        <v>0.49</v>
      </c>
      <c r="AN219">
        <f t="shared" si="564"/>
        <v>0.49</v>
      </c>
      <c r="AO219">
        <f t="shared" si="565"/>
        <v>0.49</v>
      </c>
      <c r="AP219">
        <f t="shared" si="566"/>
        <v>0.49</v>
      </c>
      <c r="AQ219">
        <f t="shared" si="582"/>
        <v>0.49</v>
      </c>
      <c r="AR219">
        <f t="shared" si="567"/>
        <v>0.49</v>
      </c>
      <c r="AS219">
        <f t="shared" si="568"/>
        <v>0.49</v>
      </c>
      <c r="AT219">
        <f t="shared" si="569"/>
        <v>0.49</v>
      </c>
      <c r="AU219">
        <f t="shared" si="570"/>
        <v>0.49</v>
      </c>
      <c r="AV219">
        <f t="shared" si="571"/>
        <v>0.49</v>
      </c>
      <c r="AW219">
        <f t="shared" si="572"/>
        <v>0.49</v>
      </c>
      <c r="AX219">
        <f t="shared" si="583"/>
        <v>0.49</v>
      </c>
      <c r="AY219">
        <f t="shared" si="573"/>
        <v>0.49</v>
      </c>
      <c r="AZ219">
        <f t="shared" si="574"/>
        <v>0.49</v>
      </c>
      <c r="BA219">
        <f t="shared" si="575"/>
        <v>0.49</v>
      </c>
      <c r="BB219">
        <f t="shared" si="576"/>
        <v>0.49</v>
      </c>
      <c r="BC219">
        <f t="shared" si="577"/>
        <v>0.49</v>
      </c>
      <c r="BD219">
        <f t="shared" si="489"/>
        <v>0.49</v>
      </c>
      <c r="BE219">
        <f t="shared" si="406"/>
        <v>0.49</v>
      </c>
      <c r="BF219">
        <f t="shared" si="539"/>
        <v>0.49</v>
      </c>
      <c r="BG219">
        <f t="shared" si="526"/>
        <v>0.49</v>
      </c>
      <c r="BH219">
        <f t="shared" si="553"/>
        <v>0.49</v>
      </c>
      <c r="BI219">
        <f t="shared" si="540"/>
        <v>0.49</v>
      </c>
      <c r="BJ219">
        <f t="shared" si="527"/>
        <v>0.49</v>
      </c>
      <c r="BK219">
        <f t="shared" si="528"/>
        <v>0.49</v>
      </c>
      <c r="BL219">
        <f t="shared" si="529"/>
        <v>0.49</v>
      </c>
      <c r="BM219">
        <f t="shared" si="530"/>
        <v>0.49</v>
      </c>
      <c r="BN219">
        <f t="shared" si="531"/>
        <v>0.49</v>
      </c>
      <c r="BO219">
        <f t="shared" si="532"/>
        <v>0.49</v>
      </c>
      <c r="BP219">
        <f t="shared" si="533"/>
        <v>0.49</v>
      </c>
      <c r="BQ219">
        <f t="shared" si="534"/>
        <v>0.49</v>
      </c>
      <c r="BR219">
        <f t="shared" si="535"/>
        <v>0.49</v>
      </c>
      <c r="BS219">
        <f t="shared" si="584"/>
        <v>0.49</v>
      </c>
      <c r="BT219" s="87">
        <v>0.49</v>
      </c>
      <c r="BU219" s="87">
        <f>IFERROR(VLOOKUP(A:A,[1]!Table1[#Data],2,0),BT219)</f>
        <v>0.49</v>
      </c>
      <c r="BV219" s="87">
        <f>IFERROR(VLOOKUP(B:B,[1]!Table1[#Data],2,0),BU219)</f>
        <v>0.49</v>
      </c>
      <c r="BW219" s="87">
        <f>IFERROR(VLOOKUP(C:C,[1]!Table1[#Data],2,0),BV219)</f>
        <v>0.49</v>
      </c>
      <c r="BX219" s="87">
        <f>IFERROR(VLOOKUP(D:D,[1]!Table1[#Data],2,0),BW219)</f>
        <v>0.49</v>
      </c>
      <c r="BY219" s="87">
        <f>IFERROR(VLOOKUP(E:E,[1]!Table1[#Data],2,0),BX219)</f>
        <v>0.49</v>
      </c>
      <c r="BZ219" s="87">
        <f>IFERROR(VLOOKUP(F:F,[1]!Table1[#Data],2,0),BY219)</f>
        <v>0.49</v>
      </c>
      <c r="CA219" s="87">
        <f>IFERROR(VLOOKUP(G:G,[1]!Table1[#Data],2,0),BZ219)</f>
        <v>0.49</v>
      </c>
    </row>
    <row r="220" spans="1:79" x14ac:dyDescent="0.3">
      <c r="A220" t="s">
        <v>218</v>
      </c>
      <c r="B220">
        <v>0.49</v>
      </c>
      <c r="C220">
        <v>0.49</v>
      </c>
      <c r="D220">
        <v>0.49</v>
      </c>
      <c r="E220">
        <v>0.49</v>
      </c>
      <c r="F220">
        <v>0.49</v>
      </c>
      <c r="G220">
        <v>0.49</v>
      </c>
      <c r="H220">
        <v>0.49</v>
      </c>
      <c r="I220">
        <v>0.49</v>
      </c>
      <c r="J220">
        <v>0.49</v>
      </c>
      <c r="K220">
        <v>0.49</v>
      </c>
      <c r="L220">
        <v>0.49</v>
      </c>
      <c r="M220">
        <v>0.49</v>
      </c>
      <c r="N220">
        <v>0.49</v>
      </c>
      <c r="O220">
        <v>0.49</v>
      </c>
      <c r="P220">
        <v>0.49</v>
      </c>
      <c r="Q220">
        <v>0.49</v>
      </c>
      <c r="R220">
        <v>0.49</v>
      </c>
      <c r="S220">
        <v>0.49</v>
      </c>
      <c r="T220">
        <v>0.49</v>
      </c>
      <c r="U220">
        <v>0.49</v>
      </c>
      <c r="V220">
        <v>0.49</v>
      </c>
      <c r="W220">
        <v>0.49</v>
      </c>
      <c r="X220">
        <v>0.49</v>
      </c>
      <c r="Y220">
        <v>0.49</v>
      </c>
      <c r="Z220">
        <v>0.49</v>
      </c>
      <c r="AA220">
        <f t="shared" si="578"/>
        <v>0.49</v>
      </c>
      <c r="AB220">
        <f t="shared" si="579"/>
        <v>0.49</v>
      </c>
      <c r="AC220">
        <f t="shared" si="580"/>
        <v>0.49</v>
      </c>
      <c r="AD220">
        <f t="shared" si="581"/>
        <v>0.49</v>
      </c>
      <c r="AE220">
        <f t="shared" si="555"/>
        <v>0.49</v>
      </c>
      <c r="AF220">
        <f t="shared" si="556"/>
        <v>0.49</v>
      </c>
      <c r="AG220">
        <f t="shared" si="557"/>
        <v>0.49</v>
      </c>
      <c r="AH220">
        <f t="shared" si="558"/>
        <v>0.49</v>
      </c>
      <c r="AI220">
        <f t="shared" si="559"/>
        <v>0.49</v>
      </c>
      <c r="AJ220">
        <f t="shared" si="560"/>
        <v>0.49</v>
      </c>
      <c r="AK220">
        <f t="shared" si="561"/>
        <v>0.49</v>
      </c>
      <c r="AL220">
        <f t="shared" si="562"/>
        <v>0.49</v>
      </c>
      <c r="AM220">
        <f t="shared" si="563"/>
        <v>0.49</v>
      </c>
      <c r="AN220">
        <f t="shared" si="564"/>
        <v>0.49</v>
      </c>
      <c r="AO220">
        <f t="shared" si="565"/>
        <v>0.49</v>
      </c>
      <c r="AP220">
        <f t="shared" si="566"/>
        <v>0.49</v>
      </c>
      <c r="AQ220">
        <f t="shared" si="582"/>
        <v>0.49</v>
      </c>
      <c r="AR220">
        <f t="shared" si="567"/>
        <v>0.49</v>
      </c>
      <c r="AS220">
        <f t="shared" si="568"/>
        <v>0.49</v>
      </c>
      <c r="AT220">
        <f t="shared" si="569"/>
        <v>0.49</v>
      </c>
      <c r="AU220">
        <f t="shared" si="570"/>
        <v>0.49</v>
      </c>
      <c r="AV220">
        <f t="shared" si="571"/>
        <v>0.49</v>
      </c>
      <c r="AW220">
        <f t="shared" si="572"/>
        <v>0.49</v>
      </c>
      <c r="AX220">
        <f t="shared" si="583"/>
        <v>0.49</v>
      </c>
      <c r="AY220">
        <f t="shared" si="573"/>
        <v>0.49</v>
      </c>
      <c r="AZ220">
        <f t="shared" si="574"/>
        <v>0.49</v>
      </c>
      <c r="BA220">
        <f t="shared" si="575"/>
        <v>0.49</v>
      </c>
      <c r="BB220">
        <f t="shared" si="576"/>
        <v>0.49</v>
      </c>
      <c r="BC220">
        <f t="shared" si="577"/>
        <v>0.49</v>
      </c>
      <c r="BD220">
        <f t="shared" si="489"/>
        <v>0.49</v>
      </c>
      <c r="BE220">
        <f t="shared" si="406"/>
        <v>0.49</v>
      </c>
      <c r="BF220">
        <f t="shared" si="539"/>
        <v>0.49</v>
      </c>
      <c r="BG220">
        <f t="shared" si="526"/>
        <v>0.49</v>
      </c>
      <c r="BH220">
        <f t="shared" si="553"/>
        <v>0.49</v>
      </c>
      <c r="BI220">
        <f t="shared" si="540"/>
        <v>0.49</v>
      </c>
      <c r="BJ220">
        <f t="shared" si="527"/>
        <v>0.49</v>
      </c>
      <c r="BK220">
        <f t="shared" si="528"/>
        <v>0.49</v>
      </c>
      <c r="BL220">
        <f t="shared" si="529"/>
        <v>0.49</v>
      </c>
      <c r="BM220">
        <f t="shared" si="530"/>
        <v>0.49</v>
      </c>
      <c r="BN220">
        <f t="shared" si="531"/>
        <v>0.49</v>
      </c>
      <c r="BO220">
        <f t="shared" si="532"/>
        <v>0.49</v>
      </c>
      <c r="BP220">
        <f t="shared" si="533"/>
        <v>0.49</v>
      </c>
      <c r="BQ220">
        <f t="shared" si="534"/>
        <v>0.49</v>
      </c>
      <c r="BR220">
        <f t="shared" si="535"/>
        <v>0.49</v>
      </c>
      <c r="BS220">
        <f t="shared" si="584"/>
        <v>0.49</v>
      </c>
      <c r="BT220" s="87">
        <v>0.49</v>
      </c>
      <c r="BU220" s="87">
        <f>IFERROR(VLOOKUP(A:A,[1]!Table1[#Data],2,0),BT220)</f>
        <v>0.49</v>
      </c>
      <c r="BV220" s="87">
        <f>IFERROR(VLOOKUP(B:B,[1]!Table1[#Data],2,0),BU220)</f>
        <v>0.49</v>
      </c>
      <c r="BW220" s="87">
        <f>IFERROR(VLOOKUP(C:C,[1]!Table1[#Data],2,0),BV220)</f>
        <v>0.49</v>
      </c>
      <c r="BX220" s="87">
        <f>IFERROR(VLOOKUP(D:D,[1]!Table1[#Data],2,0),BW220)</f>
        <v>0.49</v>
      </c>
      <c r="BY220" s="87">
        <f>IFERROR(VLOOKUP(E:E,[1]!Table1[#Data],2,0),BX220)</f>
        <v>0.49</v>
      </c>
      <c r="BZ220" s="87">
        <f>IFERROR(VLOOKUP(F:F,[1]!Table1[#Data],2,0),BY220)</f>
        <v>0.49</v>
      </c>
      <c r="CA220" s="87">
        <f>IFERROR(VLOOKUP(G:G,[1]!Table1[#Data],2,0),BZ220)</f>
        <v>0.49</v>
      </c>
    </row>
    <row r="221" spans="1:79" x14ac:dyDescent="0.3">
      <c r="A221" t="s">
        <v>219</v>
      </c>
      <c r="B221">
        <v>0.68</v>
      </c>
      <c r="C221">
        <v>0.68</v>
      </c>
      <c r="D221">
        <v>0.68</v>
      </c>
      <c r="E221">
        <v>0.68</v>
      </c>
      <c r="F221">
        <v>0.68</v>
      </c>
      <c r="G221">
        <v>0.68</v>
      </c>
      <c r="H221">
        <v>0.68</v>
      </c>
      <c r="I221">
        <v>0.68</v>
      </c>
      <c r="J221">
        <v>0.68</v>
      </c>
      <c r="K221">
        <v>0.68</v>
      </c>
      <c r="L221">
        <v>0.68</v>
      </c>
      <c r="M221">
        <v>0.68</v>
      </c>
      <c r="N221">
        <v>0.68</v>
      </c>
      <c r="O221">
        <v>0.68</v>
      </c>
      <c r="P221">
        <v>0.68</v>
      </c>
      <c r="Q221">
        <v>0.68</v>
      </c>
      <c r="R221">
        <v>0.68</v>
      </c>
      <c r="S221">
        <v>0.68</v>
      </c>
      <c r="T221">
        <v>0.68</v>
      </c>
      <c r="U221">
        <v>0.68</v>
      </c>
      <c r="V221">
        <v>0.68</v>
      </c>
      <c r="W221">
        <v>0.68</v>
      </c>
      <c r="X221">
        <v>0.68</v>
      </c>
      <c r="Y221">
        <v>0.68</v>
      </c>
      <c r="Z221">
        <v>0.68</v>
      </c>
      <c r="AA221">
        <f t="shared" si="578"/>
        <v>0.68</v>
      </c>
      <c r="AB221">
        <f t="shared" si="579"/>
        <v>0.68</v>
      </c>
      <c r="AC221">
        <f t="shared" si="580"/>
        <v>0.68</v>
      </c>
      <c r="AD221">
        <f t="shared" si="581"/>
        <v>0.68</v>
      </c>
      <c r="AE221">
        <f t="shared" si="555"/>
        <v>0.68</v>
      </c>
      <c r="AF221">
        <f t="shared" si="556"/>
        <v>0.68</v>
      </c>
      <c r="AG221">
        <f t="shared" si="557"/>
        <v>0.68</v>
      </c>
      <c r="AH221">
        <f t="shared" si="558"/>
        <v>0.68</v>
      </c>
      <c r="AI221">
        <f t="shared" si="559"/>
        <v>0.68</v>
      </c>
      <c r="AJ221">
        <f t="shared" si="560"/>
        <v>0.68</v>
      </c>
      <c r="AK221">
        <f t="shared" si="561"/>
        <v>0.68</v>
      </c>
      <c r="AL221">
        <f t="shared" si="562"/>
        <v>0.68</v>
      </c>
      <c r="AM221">
        <f t="shared" si="563"/>
        <v>0.68</v>
      </c>
      <c r="AN221">
        <f t="shared" si="564"/>
        <v>0.68</v>
      </c>
      <c r="AO221">
        <f t="shared" si="565"/>
        <v>0.68</v>
      </c>
      <c r="AP221">
        <f t="shared" si="566"/>
        <v>0.68</v>
      </c>
      <c r="AQ221">
        <f t="shared" si="582"/>
        <v>0.68</v>
      </c>
      <c r="AR221">
        <f t="shared" si="567"/>
        <v>0.68</v>
      </c>
      <c r="AS221">
        <f t="shared" si="568"/>
        <v>0.68</v>
      </c>
      <c r="AT221">
        <f t="shared" si="569"/>
        <v>0.68</v>
      </c>
      <c r="AU221">
        <f t="shared" si="570"/>
        <v>0.68</v>
      </c>
      <c r="AV221">
        <f t="shared" si="571"/>
        <v>0.68</v>
      </c>
      <c r="AW221">
        <f t="shared" si="572"/>
        <v>0.68</v>
      </c>
      <c r="AX221">
        <f t="shared" si="583"/>
        <v>0.68</v>
      </c>
      <c r="AY221">
        <f t="shared" si="573"/>
        <v>0.68</v>
      </c>
      <c r="AZ221">
        <f t="shared" si="574"/>
        <v>0.68</v>
      </c>
      <c r="BA221">
        <f t="shared" si="575"/>
        <v>0.68</v>
      </c>
      <c r="BB221">
        <f t="shared" si="576"/>
        <v>0.68</v>
      </c>
      <c r="BC221">
        <f t="shared" si="577"/>
        <v>0.68</v>
      </c>
      <c r="BD221">
        <f t="shared" si="489"/>
        <v>0.68</v>
      </c>
      <c r="BE221">
        <f t="shared" ref="BE221:BE264" si="585">BD221</f>
        <v>0.68</v>
      </c>
      <c r="BF221">
        <f t="shared" si="539"/>
        <v>0.68</v>
      </c>
      <c r="BG221">
        <f t="shared" si="526"/>
        <v>0.68</v>
      </c>
      <c r="BH221">
        <f t="shared" si="553"/>
        <v>0.68</v>
      </c>
      <c r="BI221">
        <f t="shared" si="540"/>
        <v>0.68</v>
      </c>
      <c r="BJ221">
        <f t="shared" si="527"/>
        <v>0.68</v>
      </c>
      <c r="BK221">
        <f t="shared" si="528"/>
        <v>0.68</v>
      </c>
      <c r="BL221">
        <f t="shared" si="529"/>
        <v>0.68</v>
      </c>
      <c r="BM221">
        <f t="shared" si="530"/>
        <v>0.68</v>
      </c>
      <c r="BN221">
        <f t="shared" si="531"/>
        <v>0.68</v>
      </c>
      <c r="BO221">
        <f t="shared" si="532"/>
        <v>0.68</v>
      </c>
      <c r="BP221">
        <f t="shared" si="533"/>
        <v>0.68</v>
      </c>
      <c r="BQ221">
        <f t="shared" si="534"/>
        <v>0.68</v>
      </c>
      <c r="BR221">
        <f t="shared" si="535"/>
        <v>0.68</v>
      </c>
      <c r="BS221">
        <f t="shared" si="584"/>
        <v>0.68</v>
      </c>
      <c r="BT221" s="87">
        <v>0.68</v>
      </c>
      <c r="BU221" s="87">
        <f>IFERROR(VLOOKUP(A:A,[1]!Table1[#Data],2,0),BT221)</f>
        <v>0.68</v>
      </c>
      <c r="BV221" s="87">
        <f>IFERROR(VLOOKUP(B:B,[1]!Table1[#Data],2,0),BU221)</f>
        <v>0.68</v>
      </c>
      <c r="BW221" s="87">
        <f>IFERROR(VLOOKUP(C:C,[1]!Table1[#Data],2,0),BV221)</f>
        <v>0.68</v>
      </c>
      <c r="BX221" s="87">
        <f>IFERROR(VLOOKUP(D:D,[1]!Table1[#Data],2,0),BW221)</f>
        <v>0.68</v>
      </c>
      <c r="BY221" s="87">
        <f>IFERROR(VLOOKUP(E:E,[1]!Table1[#Data],2,0),BX221)</f>
        <v>0.68</v>
      </c>
      <c r="BZ221" s="87">
        <f>IFERROR(VLOOKUP(F:F,[1]!Table1[#Data],2,0),BY221)</f>
        <v>0.68</v>
      </c>
      <c r="CA221" s="87">
        <f>IFERROR(VLOOKUP(G:G,[1]!Table1[#Data],2,0),BZ221)</f>
        <v>0.68</v>
      </c>
    </row>
    <row r="222" spans="1:79" x14ac:dyDescent="0.3">
      <c r="A222" t="s">
        <v>220</v>
      </c>
      <c r="B222">
        <v>0.49</v>
      </c>
      <c r="C222">
        <v>0.49</v>
      </c>
      <c r="D222">
        <v>0.49</v>
      </c>
      <c r="E222">
        <v>0.49</v>
      </c>
      <c r="F222">
        <v>0.49</v>
      </c>
      <c r="G222">
        <v>0.49</v>
      </c>
      <c r="H222">
        <v>0.49</v>
      </c>
      <c r="I222">
        <v>0.49</v>
      </c>
      <c r="J222">
        <v>0.49</v>
      </c>
      <c r="K222">
        <v>0.49</v>
      </c>
      <c r="L222">
        <v>0.49</v>
      </c>
      <c r="M222">
        <v>0.49</v>
      </c>
      <c r="N222">
        <v>0.49</v>
      </c>
      <c r="O222">
        <v>0.49</v>
      </c>
      <c r="P222">
        <v>0.49</v>
      </c>
      <c r="Q222">
        <v>0.49</v>
      </c>
      <c r="R222">
        <v>0.49</v>
      </c>
      <c r="S222">
        <v>0.49</v>
      </c>
      <c r="T222">
        <v>0.49</v>
      </c>
      <c r="U222">
        <v>0.49</v>
      </c>
      <c r="V222">
        <v>0.49</v>
      </c>
      <c r="W222">
        <v>0.49</v>
      </c>
      <c r="X222">
        <v>0.49</v>
      </c>
      <c r="Y222">
        <v>0.49</v>
      </c>
      <c r="Z222">
        <v>0.49</v>
      </c>
      <c r="AA222">
        <f t="shared" si="578"/>
        <v>0.49</v>
      </c>
      <c r="AB222">
        <f t="shared" si="579"/>
        <v>0.49</v>
      </c>
      <c r="AC222">
        <f t="shared" si="580"/>
        <v>0.49</v>
      </c>
      <c r="AD222">
        <f t="shared" si="581"/>
        <v>0.49</v>
      </c>
      <c r="AE222">
        <f t="shared" si="555"/>
        <v>0.49</v>
      </c>
      <c r="AF222">
        <f t="shared" si="556"/>
        <v>0.49</v>
      </c>
      <c r="AG222">
        <f t="shared" si="557"/>
        <v>0.49</v>
      </c>
      <c r="AH222">
        <f t="shared" si="558"/>
        <v>0.49</v>
      </c>
      <c r="AI222">
        <f t="shared" si="559"/>
        <v>0.49</v>
      </c>
      <c r="AJ222">
        <f t="shared" si="560"/>
        <v>0.49</v>
      </c>
      <c r="AK222">
        <f t="shared" si="561"/>
        <v>0.49</v>
      </c>
      <c r="AL222">
        <f t="shared" si="562"/>
        <v>0.49</v>
      </c>
      <c r="AM222">
        <f t="shared" si="563"/>
        <v>0.49</v>
      </c>
      <c r="AN222">
        <f t="shared" si="564"/>
        <v>0.49</v>
      </c>
      <c r="AO222">
        <f t="shared" si="565"/>
        <v>0.49</v>
      </c>
      <c r="AP222">
        <f t="shared" si="566"/>
        <v>0.49</v>
      </c>
      <c r="AQ222">
        <f t="shared" si="582"/>
        <v>0.49</v>
      </c>
      <c r="AR222">
        <f t="shared" si="567"/>
        <v>0.49</v>
      </c>
      <c r="AS222">
        <f t="shared" si="568"/>
        <v>0.49</v>
      </c>
      <c r="AT222">
        <f t="shared" si="569"/>
        <v>0.49</v>
      </c>
      <c r="AU222">
        <f t="shared" si="570"/>
        <v>0.49</v>
      </c>
      <c r="AV222">
        <f t="shared" si="571"/>
        <v>0.49</v>
      </c>
      <c r="AW222">
        <f t="shared" si="572"/>
        <v>0.49</v>
      </c>
      <c r="AX222">
        <f t="shared" si="583"/>
        <v>0.49</v>
      </c>
      <c r="AY222">
        <f t="shared" si="573"/>
        <v>0.49</v>
      </c>
      <c r="AZ222">
        <f t="shared" si="574"/>
        <v>0.49</v>
      </c>
      <c r="BA222">
        <f t="shared" si="575"/>
        <v>0.49</v>
      </c>
      <c r="BB222">
        <f t="shared" si="576"/>
        <v>0.49</v>
      </c>
      <c r="BC222">
        <f t="shared" si="577"/>
        <v>0.49</v>
      </c>
      <c r="BD222">
        <f t="shared" si="489"/>
        <v>0.49</v>
      </c>
      <c r="BE222">
        <f t="shared" si="585"/>
        <v>0.49</v>
      </c>
      <c r="BF222">
        <f t="shared" si="539"/>
        <v>0.49</v>
      </c>
      <c r="BG222">
        <f t="shared" si="526"/>
        <v>0.49</v>
      </c>
      <c r="BH222">
        <f t="shared" si="553"/>
        <v>0.49</v>
      </c>
      <c r="BI222">
        <f t="shared" si="540"/>
        <v>0.49</v>
      </c>
      <c r="BJ222">
        <f t="shared" si="527"/>
        <v>0.49</v>
      </c>
      <c r="BK222">
        <f t="shared" si="528"/>
        <v>0.49</v>
      </c>
      <c r="BL222">
        <f t="shared" si="529"/>
        <v>0.49</v>
      </c>
      <c r="BM222">
        <f t="shared" si="530"/>
        <v>0.49</v>
      </c>
      <c r="BN222">
        <f t="shared" si="531"/>
        <v>0.49</v>
      </c>
      <c r="BO222">
        <f t="shared" si="532"/>
        <v>0.49</v>
      </c>
      <c r="BP222">
        <f t="shared" si="533"/>
        <v>0.49</v>
      </c>
      <c r="BQ222">
        <f t="shared" si="534"/>
        <v>0.49</v>
      </c>
      <c r="BR222">
        <f t="shared" si="535"/>
        <v>0.49</v>
      </c>
      <c r="BS222">
        <f t="shared" si="584"/>
        <v>0.49</v>
      </c>
      <c r="BT222" s="87">
        <v>0.49</v>
      </c>
      <c r="BU222" s="87">
        <f>IFERROR(VLOOKUP(A:A,[1]!Table1[#Data],2,0),BT222)</f>
        <v>0.49</v>
      </c>
      <c r="BV222" s="87">
        <f>IFERROR(VLOOKUP(B:B,[1]!Table1[#Data],2,0),BU222)</f>
        <v>0.49</v>
      </c>
      <c r="BW222" s="87">
        <f>IFERROR(VLOOKUP(C:C,[1]!Table1[#Data],2,0),BV222)</f>
        <v>0.49</v>
      </c>
      <c r="BX222" s="87">
        <f>IFERROR(VLOOKUP(D:D,[1]!Table1[#Data],2,0),BW222)</f>
        <v>0.49</v>
      </c>
      <c r="BY222" s="87">
        <f>IFERROR(VLOOKUP(E:E,[1]!Table1[#Data],2,0),BX222)</f>
        <v>0.49</v>
      </c>
      <c r="BZ222" s="87">
        <f>IFERROR(VLOOKUP(F:F,[1]!Table1[#Data],2,0),BY222)</f>
        <v>0.49</v>
      </c>
      <c r="CA222" s="87">
        <f>IFERROR(VLOOKUP(G:G,[1]!Table1[#Data],2,0),BZ222)</f>
        <v>0.49</v>
      </c>
    </row>
    <row r="223" spans="1:79" x14ac:dyDescent="0.3">
      <c r="A223" t="s">
        <v>221</v>
      </c>
      <c r="B223">
        <v>0.75</v>
      </c>
      <c r="C223">
        <v>0.75</v>
      </c>
      <c r="D223">
        <v>0.75</v>
      </c>
      <c r="E223">
        <v>0.75</v>
      </c>
      <c r="F223">
        <v>0.75</v>
      </c>
      <c r="G223">
        <v>0.75</v>
      </c>
      <c r="H223">
        <v>0.75</v>
      </c>
      <c r="I223">
        <v>0.75</v>
      </c>
      <c r="J223">
        <v>0.75</v>
      </c>
      <c r="K223">
        <v>0.75</v>
      </c>
      <c r="L223">
        <v>0.75</v>
      </c>
      <c r="M223">
        <v>0.75</v>
      </c>
      <c r="N223">
        <v>0.75</v>
      </c>
      <c r="O223">
        <v>0.75</v>
      </c>
      <c r="P223">
        <v>0.75</v>
      </c>
      <c r="Q223">
        <v>0.75</v>
      </c>
      <c r="R223">
        <v>0.75</v>
      </c>
      <c r="S223">
        <v>0.75</v>
      </c>
      <c r="T223">
        <v>0.75</v>
      </c>
      <c r="U223">
        <v>0.75</v>
      </c>
      <c r="V223">
        <v>0.75</v>
      </c>
      <c r="W223">
        <v>0.75</v>
      </c>
      <c r="X223">
        <v>0.75</v>
      </c>
      <c r="Y223">
        <v>0.75</v>
      </c>
      <c r="Z223">
        <v>0.75</v>
      </c>
      <c r="AA223">
        <v>0.75</v>
      </c>
      <c r="AB223">
        <v>0.75</v>
      </c>
      <c r="AC223">
        <v>0.75</v>
      </c>
      <c r="AD223">
        <v>0.75</v>
      </c>
      <c r="AE223">
        <v>0.75</v>
      </c>
      <c r="AF223">
        <v>0.75</v>
      </c>
      <c r="AG223">
        <v>0.75</v>
      </c>
      <c r="AH223">
        <f t="shared" si="558"/>
        <v>0.75</v>
      </c>
      <c r="AI223">
        <f t="shared" si="559"/>
        <v>0.75</v>
      </c>
      <c r="AJ223">
        <f t="shared" si="560"/>
        <v>0.75</v>
      </c>
      <c r="AK223">
        <f t="shared" si="561"/>
        <v>0.75</v>
      </c>
      <c r="AL223">
        <f t="shared" si="562"/>
        <v>0.75</v>
      </c>
      <c r="AM223">
        <f t="shared" si="563"/>
        <v>0.75</v>
      </c>
      <c r="AN223">
        <f t="shared" si="564"/>
        <v>0.75</v>
      </c>
      <c r="AO223">
        <f t="shared" si="565"/>
        <v>0.75</v>
      </c>
      <c r="AP223">
        <f t="shared" si="566"/>
        <v>0.75</v>
      </c>
      <c r="AQ223">
        <f t="shared" si="582"/>
        <v>0.75</v>
      </c>
      <c r="AR223">
        <f t="shared" si="567"/>
        <v>0.75</v>
      </c>
      <c r="AS223">
        <f t="shared" si="568"/>
        <v>0.75</v>
      </c>
      <c r="AT223">
        <f t="shared" si="569"/>
        <v>0.75</v>
      </c>
      <c r="AU223">
        <f t="shared" si="570"/>
        <v>0.75</v>
      </c>
      <c r="AV223">
        <f t="shared" si="571"/>
        <v>0.75</v>
      </c>
      <c r="AW223">
        <f t="shared" si="572"/>
        <v>0.75</v>
      </c>
      <c r="AX223">
        <f t="shared" si="583"/>
        <v>0.75</v>
      </c>
      <c r="AY223">
        <f t="shared" si="573"/>
        <v>0.75</v>
      </c>
      <c r="AZ223">
        <f t="shared" si="574"/>
        <v>0.75</v>
      </c>
      <c r="BA223">
        <f t="shared" si="575"/>
        <v>0.75</v>
      </c>
      <c r="BB223">
        <f t="shared" si="576"/>
        <v>0.75</v>
      </c>
      <c r="BC223">
        <f t="shared" si="577"/>
        <v>0.75</v>
      </c>
      <c r="BD223">
        <f t="shared" si="489"/>
        <v>0.75</v>
      </c>
      <c r="BE223">
        <f t="shared" si="585"/>
        <v>0.75</v>
      </c>
      <c r="BF223">
        <f t="shared" si="539"/>
        <v>0.75</v>
      </c>
      <c r="BG223">
        <f t="shared" si="526"/>
        <v>0.75</v>
      </c>
      <c r="BH223">
        <f t="shared" si="553"/>
        <v>0.75</v>
      </c>
      <c r="BI223">
        <f t="shared" si="540"/>
        <v>0.75</v>
      </c>
      <c r="BJ223">
        <f t="shared" si="527"/>
        <v>0.75</v>
      </c>
      <c r="BK223">
        <f t="shared" si="528"/>
        <v>0.75</v>
      </c>
      <c r="BL223">
        <f t="shared" si="529"/>
        <v>0.75</v>
      </c>
      <c r="BM223">
        <f t="shared" si="530"/>
        <v>0.75</v>
      </c>
      <c r="BN223">
        <f t="shared" si="531"/>
        <v>0.75</v>
      </c>
      <c r="BO223">
        <f t="shared" si="532"/>
        <v>0.75</v>
      </c>
      <c r="BP223">
        <f t="shared" si="533"/>
        <v>0.75</v>
      </c>
      <c r="BQ223">
        <f t="shared" si="534"/>
        <v>0.75</v>
      </c>
      <c r="BR223">
        <f t="shared" si="535"/>
        <v>0.75</v>
      </c>
      <c r="BS223">
        <f t="shared" si="584"/>
        <v>0.75</v>
      </c>
      <c r="BT223" s="87">
        <v>0.75</v>
      </c>
      <c r="BU223" s="87">
        <f>IFERROR(VLOOKUP(A:A,[1]!Table1[#Data],2,0),BT223)</f>
        <v>0.75</v>
      </c>
      <c r="BV223" s="87">
        <f>IFERROR(VLOOKUP(B:B,[1]!Table1[#Data],2,0),BU223)</f>
        <v>0.75</v>
      </c>
      <c r="BW223" s="87">
        <f>IFERROR(VLOOKUP(C:C,[1]!Table1[#Data],2,0),BV223)</f>
        <v>0.75</v>
      </c>
      <c r="BX223" s="87">
        <f>IFERROR(VLOOKUP(D:D,[1]!Table1[#Data],2,0),BW223)</f>
        <v>0.75</v>
      </c>
      <c r="BY223" s="87">
        <f>IFERROR(VLOOKUP(E:E,[1]!Table1[#Data],2,0),BX223)</f>
        <v>0.75</v>
      </c>
      <c r="BZ223" s="87">
        <f>IFERROR(VLOOKUP(F:F,[1]!Table1[#Data],2,0),BY223)</f>
        <v>0.75</v>
      </c>
      <c r="CA223" s="87">
        <f>IFERROR(VLOOKUP(G:G,[1]!Table1[#Data],2,0),BZ223)</f>
        <v>0.75</v>
      </c>
    </row>
    <row r="224" spans="1:79" x14ac:dyDescent="0.3">
      <c r="A224" t="s">
        <v>347</v>
      </c>
      <c r="B224">
        <v>0.53</v>
      </c>
      <c r="C224">
        <v>0.53</v>
      </c>
      <c r="D224">
        <v>0.57999999999999996</v>
      </c>
      <c r="E224">
        <v>0.57999999999999996</v>
      </c>
      <c r="F224">
        <v>0.57999999999999996</v>
      </c>
      <c r="G224">
        <v>0.57999999999999996</v>
      </c>
      <c r="H224">
        <v>0.57999999999999996</v>
      </c>
      <c r="I224">
        <v>0.57999999999999996</v>
      </c>
      <c r="J224">
        <v>0.57999999999999996</v>
      </c>
      <c r="K224">
        <v>0.57999999999999996</v>
      </c>
      <c r="L224">
        <v>0.57999999999999996</v>
      </c>
      <c r="M224">
        <v>0.57999999999999996</v>
      </c>
      <c r="N224">
        <v>0.57999999999999996</v>
      </c>
      <c r="O224">
        <v>0.57999999999999996</v>
      </c>
      <c r="P224">
        <v>0.57999999999999996</v>
      </c>
      <c r="Q224">
        <v>0.57999999999999996</v>
      </c>
      <c r="R224">
        <v>0.57999999999999996</v>
      </c>
      <c r="S224">
        <v>0.57999999999999996</v>
      </c>
      <c r="T224">
        <v>0.64</v>
      </c>
      <c r="U224">
        <v>0.64</v>
      </c>
      <c r="V224">
        <v>0.64</v>
      </c>
      <c r="W224">
        <v>0.64</v>
      </c>
      <c r="X224">
        <v>0.64</v>
      </c>
      <c r="Y224">
        <v>0.64</v>
      </c>
      <c r="Z224">
        <v>0.64</v>
      </c>
      <c r="AA224">
        <f t="shared" ref="AA224" si="586">Z224</f>
        <v>0.64</v>
      </c>
      <c r="AB224">
        <f t="shared" ref="AB224" si="587">AA224</f>
        <v>0.64</v>
      </c>
      <c r="AC224">
        <f t="shared" ref="AC224" si="588">AB224</f>
        <v>0.64</v>
      </c>
      <c r="AD224">
        <f t="shared" ref="AD224" si="589">AC224</f>
        <v>0.64</v>
      </c>
      <c r="AE224">
        <f t="shared" ref="AE224" si="590">AD224</f>
        <v>0.64</v>
      </c>
      <c r="AF224">
        <f t="shared" ref="AF224" si="591">AE224</f>
        <v>0.64</v>
      </c>
      <c r="AG224">
        <f t="shared" ref="AG224" si="592">AF224</f>
        <v>0.64</v>
      </c>
      <c r="AH224">
        <f t="shared" si="558"/>
        <v>0.64</v>
      </c>
      <c r="AI224">
        <f t="shared" si="559"/>
        <v>0.64</v>
      </c>
      <c r="AJ224">
        <f t="shared" si="560"/>
        <v>0.64</v>
      </c>
      <c r="AK224">
        <f t="shared" si="561"/>
        <v>0.64</v>
      </c>
      <c r="AL224">
        <f t="shared" si="562"/>
        <v>0.64</v>
      </c>
      <c r="AM224">
        <f t="shared" si="563"/>
        <v>0.64</v>
      </c>
      <c r="AN224">
        <f t="shared" si="564"/>
        <v>0.64</v>
      </c>
      <c r="AO224">
        <f t="shared" si="565"/>
        <v>0.64</v>
      </c>
      <c r="AP224">
        <f t="shared" si="566"/>
        <v>0.64</v>
      </c>
      <c r="AQ224">
        <f t="shared" si="582"/>
        <v>0.64</v>
      </c>
      <c r="AR224">
        <f t="shared" si="567"/>
        <v>0.64</v>
      </c>
      <c r="AS224">
        <f t="shared" si="568"/>
        <v>0.64</v>
      </c>
      <c r="AT224">
        <f t="shared" si="569"/>
        <v>0.64</v>
      </c>
      <c r="AU224">
        <f t="shared" si="570"/>
        <v>0.64</v>
      </c>
      <c r="AV224">
        <f t="shared" si="571"/>
        <v>0.64</v>
      </c>
      <c r="AW224">
        <f t="shared" si="572"/>
        <v>0.64</v>
      </c>
      <c r="AX224">
        <f t="shared" si="583"/>
        <v>0.64</v>
      </c>
      <c r="AY224">
        <f t="shared" si="573"/>
        <v>0.64</v>
      </c>
      <c r="AZ224">
        <f t="shared" si="574"/>
        <v>0.64</v>
      </c>
      <c r="BA224">
        <f t="shared" si="575"/>
        <v>0.64</v>
      </c>
      <c r="BB224">
        <f t="shared" si="576"/>
        <v>0.64</v>
      </c>
      <c r="BC224">
        <f t="shared" si="577"/>
        <v>0.64</v>
      </c>
      <c r="BD224">
        <f t="shared" si="489"/>
        <v>0.64</v>
      </c>
      <c r="BE224">
        <f t="shared" si="585"/>
        <v>0.64</v>
      </c>
      <c r="BF224">
        <f t="shared" si="539"/>
        <v>0.64</v>
      </c>
      <c r="BG224">
        <f t="shared" si="526"/>
        <v>0.64</v>
      </c>
      <c r="BH224">
        <f t="shared" si="553"/>
        <v>0.64</v>
      </c>
      <c r="BI224">
        <f t="shared" si="540"/>
        <v>0.64</v>
      </c>
      <c r="BJ224">
        <f t="shared" si="527"/>
        <v>0.64</v>
      </c>
      <c r="BK224">
        <f t="shared" si="528"/>
        <v>0.64</v>
      </c>
      <c r="BL224">
        <f t="shared" si="529"/>
        <v>0.64</v>
      </c>
      <c r="BM224">
        <f t="shared" si="530"/>
        <v>0.64</v>
      </c>
      <c r="BN224">
        <f t="shared" si="531"/>
        <v>0.64</v>
      </c>
      <c r="BO224">
        <f t="shared" si="532"/>
        <v>0.64</v>
      </c>
      <c r="BP224">
        <f t="shared" si="533"/>
        <v>0.64</v>
      </c>
      <c r="BQ224">
        <f t="shared" si="534"/>
        <v>0.64</v>
      </c>
      <c r="BR224">
        <f t="shared" si="535"/>
        <v>0.64</v>
      </c>
      <c r="BS224">
        <f t="shared" si="584"/>
        <v>0.64</v>
      </c>
      <c r="BT224" s="87">
        <v>0.64</v>
      </c>
      <c r="BU224" s="87">
        <f>IFERROR(VLOOKUP(A:A,[1]!Table1[#Data],2,0),BT224)</f>
        <v>0.64</v>
      </c>
      <c r="BV224" s="87">
        <f>IFERROR(VLOOKUP(B:B,[1]!Table1[#Data],2,0),BU224)</f>
        <v>0.64</v>
      </c>
      <c r="BW224" s="87">
        <f>IFERROR(VLOOKUP(C:C,[1]!Table1[#Data],2,0),BV224)</f>
        <v>0.64</v>
      </c>
      <c r="BX224" s="87">
        <f>IFERROR(VLOOKUP(D:D,[1]!Table1[#Data],2,0),BW224)</f>
        <v>0.64</v>
      </c>
      <c r="BY224" s="87">
        <f>IFERROR(VLOOKUP(E:E,[1]!Table1[#Data],2,0),BX224)</f>
        <v>0.64</v>
      </c>
      <c r="BZ224" s="87">
        <f>IFERROR(VLOOKUP(F:F,[1]!Table1[#Data],2,0),BY224)</f>
        <v>0.64</v>
      </c>
      <c r="CA224" s="87">
        <f>IFERROR(VLOOKUP(G:G,[1]!Table1[#Data],2,0),BZ224)</f>
        <v>0.64</v>
      </c>
    </row>
    <row r="225" spans="1:79" x14ac:dyDescent="0.3">
      <c r="A225" t="s">
        <v>222</v>
      </c>
      <c r="B225">
        <v>0.53</v>
      </c>
      <c r="C225">
        <v>0.53</v>
      </c>
      <c r="D225">
        <v>0.57999999999999996</v>
      </c>
      <c r="E225">
        <v>0.57999999999999996</v>
      </c>
      <c r="F225">
        <v>0.57999999999999996</v>
      </c>
      <c r="G225">
        <v>0.57999999999999996</v>
      </c>
      <c r="H225">
        <v>0.57999999999999996</v>
      </c>
      <c r="I225">
        <v>0.57999999999999996</v>
      </c>
      <c r="J225">
        <v>0.57999999999999996</v>
      </c>
      <c r="K225">
        <v>0.57999999999999996</v>
      </c>
      <c r="L225">
        <v>0.57999999999999996</v>
      </c>
      <c r="M225">
        <v>0.57999999999999996</v>
      </c>
      <c r="N225">
        <v>0.57999999999999996</v>
      </c>
      <c r="O225">
        <v>0.57999999999999996</v>
      </c>
      <c r="P225">
        <v>0.57999999999999996</v>
      </c>
      <c r="Q225">
        <v>0.57999999999999996</v>
      </c>
      <c r="R225">
        <v>0.57999999999999996</v>
      </c>
      <c r="S225">
        <v>0.57999999999999996</v>
      </c>
      <c r="T225">
        <v>0.64</v>
      </c>
      <c r="U225">
        <v>0.64</v>
      </c>
      <c r="V225">
        <v>0.64</v>
      </c>
      <c r="W225">
        <v>0.64</v>
      </c>
      <c r="X225">
        <v>0.64</v>
      </c>
      <c r="Y225">
        <v>0.64</v>
      </c>
      <c r="Z225">
        <v>0.64</v>
      </c>
      <c r="AA225">
        <v>0.64</v>
      </c>
      <c r="AB225">
        <v>0.64</v>
      </c>
      <c r="AC225">
        <v>0.64</v>
      </c>
      <c r="AD225">
        <v>0.74</v>
      </c>
      <c r="AE225">
        <v>0.74</v>
      </c>
      <c r="AF225">
        <v>0.74</v>
      </c>
      <c r="AG225">
        <v>0.74</v>
      </c>
      <c r="AH225">
        <f t="shared" si="558"/>
        <v>0.74</v>
      </c>
      <c r="AI225">
        <f t="shared" si="559"/>
        <v>0.74</v>
      </c>
      <c r="AJ225">
        <f t="shared" si="560"/>
        <v>0.74</v>
      </c>
      <c r="AK225">
        <f t="shared" si="561"/>
        <v>0.74</v>
      </c>
      <c r="AL225">
        <f t="shared" si="562"/>
        <v>0.74</v>
      </c>
      <c r="AM225">
        <f t="shared" si="563"/>
        <v>0.74</v>
      </c>
      <c r="AN225">
        <f t="shared" si="564"/>
        <v>0.74</v>
      </c>
      <c r="AO225">
        <f t="shared" si="565"/>
        <v>0.74</v>
      </c>
      <c r="AP225">
        <f t="shared" si="566"/>
        <v>0.74</v>
      </c>
      <c r="AQ225">
        <f t="shared" si="582"/>
        <v>0.74</v>
      </c>
      <c r="AR225">
        <f t="shared" si="567"/>
        <v>0.74</v>
      </c>
      <c r="AS225">
        <f t="shared" si="568"/>
        <v>0.74</v>
      </c>
      <c r="AT225">
        <f t="shared" si="569"/>
        <v>0.74</v>
      </c>
      <c r="AU225">
        <f t="shared" si="570"/>
        <v>0.74</v>
      </c>
      <c r="AV225">
        <f t="shared" si="571"/>
        <v>0.74</v>
      </c>
      <c r="AW225">
        <f t="shared" si="572"/>
        <v>0.74</v>
      </c>
      <c r="AX225">
        <f t="shared" si="583"/>
        <v>0.74</v>
      </c>
      <c r="AY225">
        <f t="shared" si="573"/>
        <v>0.74</v>
      </c>
      <c r="AZ225">
        <f t="shared" si="574"/>
        <v>0.74</v>
      </c>
      <c r="BA225">
        <f t="shared" si="575"/>
        <v>0.74</v>
      </c>
      <c r="BB225">
        <f t="shared" si="576"/>
        <v>0.74</v>
      </c>
      <c r="BC225">
        <f t="shared" si="577"/>
        <v>0.74</v>
      </c>
      <c r="BD225">
        <f t="shared" si="489"/>
        <v>0.74</v>
      </c>
      <c r="BE225">
        <f t="shared" si="585"/>
        <v>0.74</v>
      </c>
      <c r="BF225">
        <f t="shared" si="539"/>
        <v>0.74</v>
      </c>
      <c r="BG225">
        <f t="shared" si="526"/>
        <v>0.74</v>
      </c>
      <c r="BH225">
        <f t="shared" si="553"/>
        <v>0.74</v>
      </c>
      <c r="BI225">
        <f t="shared" si="540"/>
        <v>0.74</v>
      </c>
      <c r="BJ225">
        <f t="shared" si="527"/>
        <v>0.74</v>
      </c>
      <c r="BK225">
        <v>0.77</v>
      </c>
      <c r="BL225">
        <f t="shared" si="529"/>
        <v>0.77</v>
      </c>
      <c r="BM225">
        <f t="shared" si="530"/>
        <v>0.77</v>
      </c>
      <c r="BN225">
        <f t="shared" si="531"/>
        <v>0.77</v>
      </c>
      <c r="BO225">
        <f t="shared" si="532"/>
        <v>0.77</v>
      </c>
      <c r="BP225">
        <f t="shared" si="533"/>
        <v>0.77</v>
      </c>
      <c r="BQ225">
        <f t="shared" si="534"/>
        <v>0.77</v>
      </c>
      <c r="BR225">
        <f t="shared" si="535"/>
        <v>0.77</v>
      </c>
      <c r="BS225">
        <v>0.77</v>
      </c>
      <c r="BT225" s="87">
        <v>0.77</v>
      </c>
      <c r="BU225" s="87">
        <f>IFERROR(VLOOKUP(A:A,[1]!Table1[#Data],2,0),BT225)</f>
        <v>0.77</v>
      </c>
      <c r="BV225" s="87">
        <f>IFERROR(VLOOKUP(B:B,[1]!Table1[#Data],2,0),BU225)</f>
        <v>0.77</v>
      </c>
      <c r="BW225" s="87">
        <f>IFERROR(VLOOKUP(C:C,[1]!Table1[#Data],2,0),BV225)</f>
        <v>0.77</v>
      </c>
      <c r="BX225" s="87">
        <f>IFERROR(VLOOKUP(D:D,[1]!Table1[#Data],2,0),BW225)</f>
        <v>0.77</v>
      </c>
      <c r="BY225" s="87">
        <f>IFERROR(VLOOKUP(E:E,[1]!Table1[#Data],2,0),BX225)</f>
        <v>0.77</v>
      </c>
      <c r="BZ225" s="87">
        <f>IFERROR(VLOOKUP(F:F,[1]!Table1[#Data],2,0),BY225)</f>
        <v>0.77</v>
      </c>
      <c r="CA225" s="87">
        <f>IFERROR(VLOOKUP(G:G,[1]!Table1[#Data],2,0),BZ225)</f>
        <v>0.77</v>
      </c>
    </row>
    <row r="226" spans="1:79" x14ac:dyDescent="0.3">
      <c r="A226" t="s">
        <v>223</v>
      </c>
      <c r="B226">
        <v>0.53</v>
      </c>
      <c r="C226">
        <v>0.53</v>
      </c>
      <c r="D226">
        <v>0.57999999999999996</v>
      </c>
      <c r="E226">
        <v>0.57999999999999996</v>
      </c>
      <c r="F226">
        <v>0.57999999999999996</v>
      </c>
      <c r="G226">
        <v>0.57999999999999996</v>
      </c>
      <c r="H226">
        <v>0.57999999999999996</v>
      </c>
      <c r="I226">
        <v>0.57999999999999996</v>
      </c>
      <c r="J226">
        <v>0.57999999999999996</v>
      </c>
      <c r="K226">
        <v>0.57999999999999996</v>
      </c>
      <c r="L226">
        <v>0.57999999999999996</v>
      </c>
      <c r="M226">
        <v>0.57999999999999996</v>
      </c>
      <c r="N226">
        <v>0.57999999999999996</v>
      </c>
      <c r="O226">
        <v>0.57999999999999996</v>
      </c>
      <c r="P226">
        <v>0.57999999999999996</v>
      </c>
      <c r="Q226">
        <v>0.57999999999999996</v>
      </c>
      <c r="R226">
        <v>0.57999999999999996</v>
      </c>
      <c r="S226">
        <v>0.57999999999999996</v>
      </c>
      <c r="T226">
        <v>0.64</v>
      </c>
      <c r="U226">
        <v>0.64</v>
      </c>
      <c r="V226">
        <v>0.64</v>
      </c>
      <c r="W226">
        <v>0.64</v>
      </c>
      <c r="X226">
        <v>0.64</v>
      </c>
      <c r="Y226">
        <v>0.64</v>
      </c>
      <c r="Z226">
        <v>0.64</v>
      </c>
      <c r="AA226">
        <v>0.64</v>
      </c>
      <c r="AB226">
        <v>0.64</v>
      </c>
      <c r="AC226">
        <v>0.64</v>
      </c>
      <c r="AD226">
        <v>0.74</v>
      </c>
      <c r="AE226">
        <v>0.74</v>
      </c>
      <c r="AF226">
        <v>0.74</v>
      </c>
      <c r="AG226">
        <v>0.74</v>
      </c>
      <c r="AH226">
        <f t="shared" si="558"/>
        <v>0.74</v>
      </c>
      <c r="AI226">
        <f t="shared" si="559"/>
        <v>0.74</v>
      </c>
      <c r="AJ226">
        <f t="shared" si="560"/>
        <v>0.74</v>
      </c>
      <c r="AK226">
        <f t="shared" si="561"/>
        <v>0.74</v>
      </c>
      <c r="AL226">
        <f t="shared" si="562"/>
        <v>0.74</v>
      </c>
      <c r="AM226">
        <f t="shared" si="563"/>
        <v>0.74</v>
      </c>
      <c r="AN226">
        <f t="shared" si="564"/>
        <v>0.74</v>
      </c>
      <c r="AO226">
        <f t="shared" si="565"/>
        <v>0.74</v>
      </c>
      <c r="AP226">
        <f t="shared" si="566"/>
        <v>0.74</v>
      </c>
      <c r="AQ226">
        <f t="shared" si="582"/>
        <v>0.74</v>
      </c>
      <c r="AR226">
        <f t="shared" si="567"/>
        <v>0.74</v>
      </c>
      <c r="AS226">
        <f t="shared" si="568"/>
        <v>0.74</v>
      </c>
      <c r="AT226">
        <f t="shared" si="569"/>
        <v>0.74</v>
      </c>
      <c r="AU226">
        <f t="shared" si="570"/>
        <v>0.74</v>
      </c>
      <c r="AV226">
        <f t="shared" si="571"/>
        <v>0.74</v>
      </c>
      <c r="AW226">
        <f t="shared" si="572"/>
        <v>0.74</v>
      </c>
      <c r="AX226">
        <f t="shared" si="583"/>
        <v>0.74</v>
      </c>
      <c r="AY226">
        <f t="shared" si="573"/>
        <v>0.74</v>
      </c>
      <c r="AZ226">
        <f t="shared" si="574"/>
        <v>0.74</v>
      </c>
      <c r="BA226">
        <f t="shared" si="575"/>
        <v>0.74</v>
      </c>
      <c r="BB226">
        <f t="shared" si="576"/>
        <v>0.74</v>
      </c>
      <c r="BC226">
        <f t="shared" si="577"/>
        <v>0.74</v>
      </c>
      <c r="BD226">
        <f t="shared" si="489"/>
        <v>0.74</v>
      </c>
      <c r="BE226">
        <f t="shared" si="585"/>
        <v>0.74</v>
      </c>
      <c r="BF226">
        <f t="shared" si="539"/>
        <v>0.74</v>
      </c>
      <c r="BG226">
        <f t="shared" si="526"/>
        <v>0.74</v>
      </c>
      <c r="BH226">
        <f t="shared" si="553"/>
        <v>0.74</v>
      </c>
      <c r="BI226">
        <f t="shared" si="540"/>
        <v>0.74</v>
      </c>
      <c r="BJ226">
        <f t="shared" si="527"/>
        <v>0.74</v>
      </c>
      <c r="BK226">
        <v>0.77</v>
      </c>
      <c r="BL226">
        <f t="shared" si="529"/>
        <v>0.77</v>
      </c>
      <c r="BM226">
        <f t="shared" si="530"/>
        <v>0.77</v>
      </c>
      <c r="BN226">
        <f t="shared" si="531"/>
        <v>0.77</v>
      </c>
      <c r="BO226">
        <f t="shared" si="532"/>
        <v>0.77</v>
      </c>
      <c r="BP226">
        <f t="shared" si="533"/>
        <v>0.77</v>
      </c>
      <c r="BQ226">
        <f t="shared" si="534"/>
        <v>0.77</v>
      </c>
      <c r="BR226">
        <f t="shared" si="535"/>
        <v>0.77</v>
      </c>
      <c r="BS226">
        <v>0.77</v>
      </c>
      <c r="BT226" s="87">
        <v>0.77</v>
      </c>
      <c r="BU226" s="87">
        <f>IFERROR(VLOOKUP(A:A,[1]!Table1[#Data],2,0),BT226)</f>
        <v>0.77</v>
      </c>
      <c r="BV226" s="87">
        <f>IFERROR(VLOOKUP(B:B,[1]!Table1[#Data],2,0),BU226)</f>
        <v>0.77</v>
      </c>
      <c r="BW226" s="87">
        <f>IFERROR(VLOOKUP(C:C,[1]!Table1[#Data],2,0),BV226)</f>
        <v>0.77</v>
      </c>
      <c r="BX226" s="87">
        <f>IFERROR(VLOOKUP(D:D,[1]!Table1[#Data],2,0),BW226)</f>
        <v>0.77</v>
      </c>
      <c r="BY226" s="87">
        <f>IFERROR(VLOOKUP(E:E,[1]!Table1[#Data],2,0),BX226)</f>
        <v>0.77</v>
      </c>
      <c r="BZ226" s="87">
        <f>IFERROR(VLOOKUP(F:F,[1]!Table1[#Data],2,0),BY226)</f>
        <v>0.77</v>
      </c>
      <c r="CA226" s="87">
        <f>IFERROR(VLOOKUP(G:G,[1]!Table1[#Data],2,0),BZ226)</f>
        <v>0.77</v>
      </c>
    </row>
    <row r="227" spans="1:79" x14ac:dyDescent="0.3">
      <c r="A227" t="s">
        <v>224</v>
      </c>
      <c r="B227">
        <v>0.53</v>
      </c>
      <c r="C227">
        <v>0.53</v>
      </c>
      <c r="D227">
        <v>0.57999999999999996</v>
      </c>
      <c r="E227">
        <v>0.57999999999999996</v>
      </c>
      <c r="F227">
        <v>0.57999999999999996</v>
      </c>
      <c r="G227">
        <v>0.57999999999999996</v>
      </c>
      <c r="H227">
        <v>0.57999999999999996</v>
      </c>
      <c r="I227">
        <v>0.57999999999999996</v>
      </c>
      <c r="J227">
        <v>0.57999999999999996</v>
      </c>
      <c r="K227">
        <v>0.57999999999999996</v>
      </c>
      <c r="L227">
        <v>0.57999999999999996</v>
      </c>
      <c r="M227">
        <v>0.57999999999999996</v>
      </c>
      <c r="N227">
        <v>0.57999999999999996</v>
      </c>
      <c r="O227">
        <v>0.57999999999999996</v>
      </c>
      <c r="P227">
        <v>0.57999999999999996</v>
      </c>
      <c r="Q227">
        <v>0.57999999999999996</v>
      </c>
      <c r="R227">
        <v>0.57999999999999996</v>
      </c>
      <c r="S227">
        <v>0.57999999999999996</v>
      </c>
      <c r="T227">
        <v>0.64</v>
      </c>
      <c r="U227">
        <v>0.64</v>
      </c>
      <c r="V227">
        <v>0.64</v>
      </c>
      <c r="W227">
        <v>0.64</v>
      </c>
      <c r="X227">
        <v>0.64</v>
      </c>
      <c r="Y227">
        <v>0.64</v>
      </c>
      <c r="Z227">
        <v>0.64</v>
      </c>
      <c r="AA227">
        <v>0.64</v>
      </c>
      <c r="AB227">
        <v>0.64</v>
      </c>
      <c r="AC227">
        <v>0.64</v>
      </c>
      <c r="AD227">
        <v>0.74</v>
      </c>
      <c r="AE227">
        <v>0.74</v>
      </c>
      <c r="AF227">
        <v>0.74</v>
      </c>
      <c r="AG227">
        <v>0.74</v>
      </c>
      <c r="AH227">
        <f t="shared" si="558"/>
        <v>0.74</v>
      </c>
      <c r="AI227">
        <f t="shared" si="559"/>
        <v>0.74</v>
      </c>
      <c r="AJ227">
        <f t="shared" si="560"/>
        <v>0.74</v>
      </c>
      <c r="AK227">
        <f t="shared" si="561"/>
        <v>0.74</v>
      </c>
      <c r="AL227">
        <f t="shared" si="562"/>
        <v>0.74</v>
      </c>
      <c r="AM227">
        <f t="shared" si="563"/>
        <v>0.74</v>
      </c>
      <c r="AN227">
        <f t="shared" si="564"/>
        <v>0.74</v>
      </c>
      <c r="AO227">
        <f t="shared" si="565"/>
        <v>0.74</v>
      </c>
      <c r="AP227">
        <f t="shared" si="566"/>
        <v>0.74</v>
      </c>
      <c r="AQ227">
        <f t="shared" si="582"/>
        <v>0.74</v>
      </c>
      <c r="AR227">
        <f t="shared" si="567"/>
        <v>0.74</v>
      </c>
      <c r="AS227">
        <f t="shared" si="568"/>
        <v>0.74</v>
      </c>
      <c r="AT227">
        <f t="shared" si="569"/>
        <v>0.74</v>
      </c>
      <c r="AU227">
        <f t="shared" si="570"/>
        <v>0.74</v>
      </c>
      <c r="AV227">
        <f t="shared" si="571"/>
        <v>0.74</v>
      </c>
      <c r="AW227">
        <f t="shared" si="572"/>
        <v>0.74</v>
      </c>
      <c r="AX227">
        <f t="shared" si="583"/>
        <v>0.74</v>
      </c>
      <c r="AY227">
        <f t="shared" si="573"/>
        <v>0.74</v>
      </c>
      <c r="AZ227">
        <f t="shared" si="574"/>
        <v>0.74</v>
      </c>
      <c r="BA227">
        <f t="shared" si="575"/>
        <v>0.74</v>
      </c>
      <c r="BB227">
        <f t="shared" si="576"/>
        <v>0.74</v>
      </c>
      <c r="BC227">
        <f t="shared" si="577"/>
        <v>0.74</v>
      </c>
      <c r="BD227">
        <f t="shared" si="489"/>
        <v>0.74</v>
      </c>
      <c r="BE227">
        <f t="shared" si="585"/>
        <v>0.74</v>
      </c>
      <c r="BF227">
        <f t="shared" si="539"/>
        <v>0.74</v>
      </c>
      <c r="BG227">
        <f t="shared" si="526"/>
        <v>0.74</v>
      </c>
      <c r="BH227">
        <f t="shared" si="553"/>
        <v>0.74</v>
      </c>
      <c r="BI227">
        <f t="shared" si="540"/>
        <v>0.74</v>
      </c>
      <c r="BJ227">
        <f t="shared" si="527"/>
        <v>0.74</v>
      </c>
      <c r="BK227">
        <v>0.77</v>
      </c>
      <c r="BL227">
        <f t="shared" si="529"/>
        <v>0.77</v>
      </c>
      <c r="BM227">
        <f t="shared" si="530"/>
        <v>0.77</v>
      </c>
      <c r="BN227">
        <f t="shared" si="531"/>
        <v>0.77</v>
      </c>
      <c r="BO227">
        <f t="shared" si="532"/>
        <v>0.77</v>
      </c>
      <c r="BP227">
        <f t="shared" si="533"/>
        <v>0.77</v>
      </c>
      <c r="BQ227">
        <f t="shared" si="534"/>
        <v>0.77</v>
      </c>
      <c r="BR227">
        <f t="shared" si="535"/>
        <v>0.77</v>
      </c>
      <c r="BS227">
        <v>0.77</v>
      </c>
      <c r="BT227" s="87">
        <v>0.77</v>
      </c>
      <c r="BU227" s="87">
        <f>IFERROR(VLOOKUP(A:A,[1]!Table1[#Data],2,0),BT227)</f>
        <v>0.77</v>
      </c>
      <c r="BV227" s="87">
        <f>IFERROR(VLOOKUP(B:B,[1]!Table1[#Data],2,0),BU227)</f>
        <v>0.77</v>
      </c>
      <c r="BW227" s="87">
        <f>IFERROR(VLOOKUP(C:C,[1]!Table1[#Data],2,0),BV227)</f>
        <v>0.77</v>
      </c>
      <c r="BX227" s="87">
        <f>IFERROR(VLOOKUP(D:D,[1]!Table1[#Data],2,0),BW227)</f>
        <v>0.77</v>
      </c>
      <c r="BY227" s="87">
        <f>IFERROR(VLOOKUP(E:E,[1]!Table1[#Data],2,0),BX227)</f>
        <v>0.77</v>
      </c>
      <c r="BZ227" s="87">
        <f>IFERROR(VLOOKUP(F:F,[1]!Table1[#Data],2,0),BY227)</f>
        <v>0.77</v>
      </c>
      <c r="CA227" s="87">
        <f>IFERROR(VLOOKUP(G:G,[1]!Table1[#Data],2,0),BZ227)</f>
        <v>0.77</v>
      </c>
    </row>
    <row r="228" spans="1:79" x14ac:dyDescent="0.3">
      <c r="A228" t="s">
        <v>225</v>
      </c>
      <c r="B228">
        <v>0.53</v>
      </c>
      <c r="C228">
        <v>0.53</v>
      </c>
      <c r="D228">
        <v>0.57999999999999996</v>
      </c>
      <c r="E228">
        <v>0.57999999999999996</v>
      </c>
      <c r="F228">
        <v>0.57999999999999996</v>
      </c>
      <c r="G228">
        <v>0.57999999999999996</v>
      </c>
      <c r="H228">
        <v>0.57999999999999996</v>
      </c>
      <c r="I228">
        <v>0.57999999999999996</v>
      </c>
      <c r="J228">
        <v>0.57999999999999996</v>
      </c>
      <c r="K228">
        <v>0.57999999999999996</v>
      </c>
      <c r="L228">
        <v>0.57999999999999996</v>
      </c>
      <c r="M228">
        <v>0.57999999999999996</v>
      </c>
      <c r="N228">
        <v>0.57999999999999996</v>
      </c>
      <c r="O228">
        <v>0.57999999999999996</v>
      </c>
      <c r="P228">
        <v>0.57999999999999996</v>
      </c>
      <c r="Q228">
        <v>0.57999999999999996</v>
      </c>
      <c r="R228">
        <v>0.57999999999999996</v>
      </c>
      <c r="S228">
        <v>0.57999999999999996</v>
      </c>
      <c r="T228">
        <v>0.64</v>
      </c>
      <c r="U228">
        <v>0.64</v>
      </c>
      <c r="V228">
        <v>0.64</v>
      </c>
      <c r="W228">
        <v>0.64</v>
      </c>
      <c r="X228">
        <v>0.64</v>
      </c>
      <c r="Y228">
        <v>0.64</v>
      </c>
      <c r="Z228">
        <v>0.64</v>
      </c>
      <c r="AA228">
        <v>0.64</v>
      </c>
      <c r="AB228">
        <v>0.64</v>
      </c>
      <c r="AC228">
        <v>0.64</v>
      </c>
      <c r="AD228">
        <v>0.74</v>
      </c>
      <c r="AE228">
        <v>0.74</v>
      </c>
      <c r="AF228">
        <v>0.74</v>
      </c>
      <c r="AG228">
        <v>0.74</v>
      </c>
      <c r="AH228">
        <f t="shared" si="558"/>
        <v>0.74</v>
      </c>
      <c r="AI228">
        <f t="shared" si="559"/>
        <v>0.74</v>
      </c>
      <c r="AJ228">
        <f t="shared" si="560"/>
        <v>0.74</v>
      </c>
      <c r="AK228">
        <f t="shared" si="561"/>
        <v>0.74</v>
      </c>
      <c r="AL228">
        <f t="shared" si="562"/>
        <v>0.74</v>
      </c>
      <c r="AM228">
        <f t="shared" si="563"/>
        <v>0.74</v>
      </c>
      <c r="AN228">
        <f t="shared" si="564"/>
        <v>0.74</v>
      </c>
      <c r="AO228">
        <f t="shared" si="565"/>
        <v>0.74</v>
      </c>
      <c r="AP228">
        <f t="shared" si="566"/>
        <v>0.74</v>
      </c>
      <c r="AQ228">
        <f t="shared" si="582"/>
        <v>0.74</v>
      </c>
      <c r="AR228">
        <f t="shared" si="567"/>
        <v>0.74</v>
      </c>
      <c r="AS228">
        <f t="shared" si="568"/>
        <v>0.74</v>
      </c>
      <c r="AT228">
        <f t="shared" si="569"/>
        <v>0.74</v>
      </c>
      <c r="AU228">
        <f t="shared" si="570"/>
        <v>0.74</v>
      </c>
      <c r="AV228">
        <f t="shared" si="571"/>
        <v>0.74</v>
      </c>
      <c r="AW228">
        <f t="shared" si="572"/>
        <v>0.74</v>
      </c>
      <c r="AX228">
        <f t="shared" si="583"/>
        <v>0.74</v>
      </c>
      <c r="AY228">
        <f t="shared" si="573"/>
        <v>0.74</v>
      </c>
      <c r="AZ228">
        <f t="shared" si="574"/>
        <v>0.74</v>
      </c>
      <c r="BA228">
        <f t="shared" si="575"/>
        <v>0.74</v>
      </c>
      <c r="BB228">
        <f t="shared" si="576"/>
        <v>0.74</v>
      </c>
      <c r="BC228">
        <f t="shared" si="577"/>
        <v>0.74</v>
      </c>
      <c r="BD228">
        <f t="shared" si="489"/>
        <v>0.74</v>
      </c>
      <c r="BE228">
        <f t="shared" si="585"/>
        <v>0.74</v>
      </c>
      <c r="BF228">
        <f t="shared" si="539"/>
        <v>0.74</v>
      </c>
      <c r="BG228">
        <f t="shared" si="526"/>
        <v>0.74</v>
      </c>
      <c r="BH228">
        <f t="shared" si="553"/>
        <v>0.74</v>
      </c>
      <c r="BI228">
        <f t="shared" si="540"/>
        <v>0.74</v>
      </c>
      <c r="BJ228">
        <f t="shared" si="527"/>
        <v>0.74</v>
      </c>
      <c r="BK228">
        <v>0.77</v>
      </c>
      <c r="BL228">
        <f t="shared" si="529"/>
        <v>0.77</v>
      </c>
      <c r="BM228">
        <f t="shared" si="530"/>
        <v>0.77</v>
      </c>
      <c r="BN228">
        <f t="shared" si="531"/>
        <v>0.77</v>
      </c>
      <c r="BO228">
        <f t="shared" si="532"/>
        <v>0.77</v>
      </c>
      <c r="BP228">
        <f t="shared" si="533"/>
        <v>0.77</v>
      </c>
      <c r="BQ228">
        <f t="shared" si="534"/>
        <v>0.77</v>
      </c>
      <c r="BR228">
        <f t="shared" si="535"/>
        <v>0.77</v>
      </c>
      <c r="BS228">
        <v>0.77</v>
      </c>
      <c r="BT228" s="87">
        <v>0.77</v>
      </c>
      <c r="BU228" s="87">
        <f>IFERROR(VLOOKUP(A:A,[1]!Table1[#Data],2,0),BT228)</f>
        <v>0.77</v>
      </c>
      <c r="BV228" s="87">
        <f>IFERROR(VLOOKUP(B:B,[1]!Table1[#Data],2,0),BU228)</f>
        <v>0.77</v>
      </c>
      <c r="BW228" s="87">
        <f>IFERROR(VLOOKUP(C:C,[1]!Table1[#Data],2,0),BV228)</f>
        <v>0.77</v>
      </c>
      <c r="BX228" s="87">
        <f>IFERROR(VLOOKUP(D:D,[1]!Table1[#Data],2,0),BW228)</f>
        <v>0.77</v>
      </c>
      <c r="BY228" s="87">
        <f>IFERROR(VLOOKUP(E:E,[1]!Table1[#Data],2,0),BX228)</f>
        <v>0.77</v>
      </c>
      <c r="BZ228" s="87">
        <f>IFERROR(VLOOKUP(F:F,[1]!Table1[#Data],2,0),BY228)</f>
        <v>0.77</v>
      </c>
      <c r="CA228" s="87">
        <f>IFERROR(VLOOKUP(G:G,[1]!Table1[#Data],2,0),BZ228)</f>
        <v>0.77</v>
      </c>
    </row>
    <row r="229" spans="1:79" x14ac:dyDescent="0.3">
      <c r="A229" t="s">
        <v>226</v>
      </c>
      <c r="B229">
        <v>0.54</v>
      </c>
      <c r="C229">
        <v>0.54</v>
      </c>
      <c r="D229">
        <v>0.54</v>
      </c>
      <c r="E229">
        <v>0.54</v>
      </c>
      <c r="F229">
        <v>0.54</v>
      </c>
      <c r="G229">
        <v>0.54</v>
      </c>
      <c r="H229">
        <v>0.54</v>
      </c>
      <c r="I229">
        <v>0.54</v>
      </c>
      <c r="J229">
        <v>0.54</v>
      </c>
      <c r="K229">
        <v>0.54</v>
      </c>
      <c r="L229">
        <v>0.54</v>
      </c>
      <c r="M229">
        <v>0.54</v>
      </c>
      <c r="N229">
        <v>0.54</v>
      </c>
      <c r="O229">
        <v>0.54</v>
      </c>
      <c r="P229">
        <v>0.54</v>
      </c>
      <c r="Q229">
        <v>0.54</v>
      </c>
      <c r="R229">
        <v>0.54</v>
      </c>
      <c r="S229">
        <v>0.54</v>
      </c>
      <c r="T229">
        <v>0.54</v>
      </c>
      <c r="U229">
        <v>0.54</v>
      </c>
      <c r="V229">
        <v>0.54</v>
      </c>
      <c r="W229">
        <v>0.54</v>
      </c>
      <c r="X229">
        <v>0.56000000000000005</v>
      </c>
      <c r="Y229">
        <v>0.56000000000000005</v>
      </c>
      <c r="Z229">
        <v>0.56000000000000005</v>
      </c>
      <c r="AA229">
        <f t="shared" ref="AA229" si="593">Z229</f>
        <v>0.56000000000000005</v>
      </c>
      <c r="AB229">
        <f t="shared" ref="AB229" si="594">AA229</f>
        <v>0.56000000000000005</v>
      </c>
      <c r="AC229">
        <f t="shared" ref="AC229" si="595">AB229</f>
        <v>0.56000000000000005</v>
      </c>
      <c r="AD229">
        <f t="shared" ref="AD229" si="596">AC229</f>
        <v>0.56000000000000005</v>
      </c>
      <c r="AE229">
        <f t="shared" ref="AE229" si="597">AD229</f>
        <v>0.56000000000000005</v>
      </c>
      <c r="AF229">
        <f t="shared" ref="AF229" si="598">AE229</f>
        <v>0.56000000000000005</v>
      </c>
      <c r="AG229">
        <f t="shared" ref="AG229" si="599">AF229</f>
        <v>0.56000000000000005</v>
      </c>
      <c r="AH229">
        <f t="shared" si="558"/>
        <v>0.56000000000000005</v>
      </c>
      <c r="AI229">
        <f t="shared" si="559"/>
        <v>0.56000000000000005</v>
      </c>
      <c r="AJ229">
        <f t="shared" si="560"/>
        <v>0.56000000000000005</v>
      </c>
      <c r="AK229">
        <f t="shared" si="561"/>
        <v>0.56000000000000005</v>
      </c>
      <c r="AL229">
        <f t="shared" si="562"/>
        <v>0.56000000000000005</v>
      </c>
      <c r="AM229">
        <f t="shared" si="563"/>
        <v>0.56000000000000005</v>
      </c>
      <c r="AN229">
        <f t="shared" si="564"/>
        <v>0.56000000000000005</v>
      </c>
      <c r="AO229">
        <f t="shared" si="565"/>
        <v>0.56000000000000005</v>
      </c>
      <c r="AP229">
        <f t="shared" si="566"/>
        <v>0.56000000000000005</v>
      </c>
      <c r="AQ229">
        <f t="shared" si="582"/>
        <v>0.56000000000000005</v>
      </c>
      <c r="AR229">
        <f t="shared" si="567"/>
        <v>0.56000000000000005</v>
      </c>
      <c r="AS229">
        <f t="shared" si="568"/>
        <v>0.56000000000000005</v>
      </c>
      <c r="AT229">
        <f t="shared" si="569"/>
        <v>0.56000000000000005</v>
      </c>
      <c r="AU229">
        <f t="shared" si="570"/>
        <v>0.56000000000000005</v>
      </c>
      <c r="AV229">
        <f t="shared" si="571"/>
        <v>0.56000000000000005</v>
      </c>
      <c r="AW229">
        <f t="shared" si="572"/>
        <v>0.56000000000000005</v>
      </c>
      <c r="AX229">
        <f t="shared" si="583"/>
        <v>0.56000000000000005</v>
      </c>
      <c r="AY229">
        <f t="shared" si="573"/>
        <v>0.56000000000000005</v>
      </c>
      <c r="AZ229">
        <f t="shared" si="574"/>
        <v>0.56000000000000005</v>
      </c>
      <c r="BA229">
        <f t="shared" si="575"/>
        <v>0.56000000000000005</v>
      </c>
      <c r="BB229">
        <f t="shared" si="576"/>
        <v>0.56000000000000005</v>
      </c>
      <c r="BC229">
        <f t="shared" si="577"/>
        <v>0.56000000000000005</v>
      </c>
      <c r="BD229">
        <f t="shared" si="489"/>
        <v>0.56000000000000005</v>
      </c>
      <c r="BE229">
        <f t="shared" si="585"/>
        <v>0.56000000000000005</v>
      </c>
      <c r="BF229">
        <f t="shared" si="539"/>
        <v>0.56000000000000005</v>
      </c>
      <c r="BG229">
        <f t="shared" si="526"/>
        <v>0.56000000000000005</v>
      </c>
      <c r="BH229">
        <f t="shared" si="553"/>
        <v>0.56000000000000005</v>
      </c>
      <c r="BI229">
        <f t="shared" si="540"/>
        <v>0.56000000000000005</v>
      </c>
      <c r="BJ229">
        <f t="shared" si="527"/>
        <v>0.56000000000000005</v>
      </c>
      <c r="BK229">
        <f t="shared" si="528"/>
        <v>0.56000000000000005</v>
      </c>
      <c r="BL229">
        <f t="shared" si="529"/>
        <v>0.56000000000000005</v>
      </c>
      <c r="BM229">
        <f t="shared" si="530"/>
        <v>0.56000000000000005</v>
      </c>
      <c r="BN229">
        <f t="shared" si="531"/>
        <v>0.56000000000000005</v>
      </c>
      <c r="BO229">
        <f t="shared" si="532"/>
        <v>0.56000000000000005</v>
      </c>
      <c r="BP229">
        <f t="shared" si="533"/>
        <v>0.56000000000000005</v>
      </c>
      <c r="BQ229">
        <f t="shared" si="534"/>
        <v>0.56000000000000005</v>
      </c>
      <c r="BR229">
        <f t="shared" si="535"/>
        <v>0.56000000000000005</v>
      </c>
      <c r="BS229">
        <f>BR229</f>
        <v>0.56000000000000005</v>
      </c>
      <c r="BT229" s="87">
        <v>0.56000000000000005</v>
      </c>
      <c r="BU229" s="87">
        <f>IFERROR(VLOOKUP(A:A,[1]!Table1[#Data],2,0),BT229)</f>
        <v>0.56000000000000005</v>
      </c>
      <c r="BV229" s="87">
        <f>IFERROR(VLOOKUP(B:B,[1]!Table1[#Data],2,0),BU229)</f>
        <v>0.56000000000000005</v>
      </c>
      <c r="BW229" s="87">
        <f>IFERROR(VLOOKUP(C:C,[1]!Table1[#Data],2,0),BV229)</f>
        <v>0.56000000000000005</v>
      </c>
      <c r="BX229" s="87">
        <f>IFERROR(VLOOKUP(D:D,[1]!Table1[#Data],2,0),BW229)</f>
        <v>0.56000000000000005</v>
      </c>
      <c r="BY229" s="87">
        <f>IFERROR(VLOOKUP(E:E,[1]!Table1[#Data],2,0),BX229)</f>
        <v>0.56000000000000005</v>
      </c>
      <c r="BZ229" s="87">
        <f>IFERROR(VLOOKUP(F:F,[1]!Table1[#Data],2,0),BY229)</f>
        <v>0.56000000000000005</v>
      </c>
      <c r="CA229" s="87">
        <f>IFERROR(VLOOKUP(G:G,[1]!Table1[#Data],2,0),BZ229)</f>
        <v>0.56000000000000005</v>
      </c>
    </row>
    <row r="230" spans="1:79" x14ac:dyDescent="0.3">
      <c r="A230" t="s">
        <v>227</v>
      </c>
      <c r="B230">
        <v>0.54</v>
      </c>
      <c r="C230">
        <v>0.54</v>
      </c>
      <c r="D230">
        <v>0.54</v>
      </c>
      <c r="E230">
        <v>0.54</v>
      </c>
      <c r="F230">
        <v>0.54</v>
      </c>
      <c r="G230">
        <v>0.54</v>
      </c>
      <c r="H230">
        <v>0.54</v>
      </c>
      <c r="I230">
        <v>0.54</v>
      </c>
      <c r="J230">
        <v>0.54</v>
      </c>
      <c r="K230">
        <v>0.54</v>
      </c>
      <c r="L230">
        <v>0.54</v>
      </c>
      <c r="M230">
        <v>0.54</v>
      </c>
      <c r="N230">
        <v>0.54</v>
      </c>
      <c r="O230">
        <v>0.54</v>
      </c>
      <c r="P230">
        <v>0.54</v>
      </c>
      <c r="Q230">
        <v>0.54</v>
      </c>
      <c r="R230">
        <v>0.54</v>
      </c>
      <c r="S230">
        <v>0.54</v>
      </c>
      <c r="T230">
        <v>0.54</v>
      </c>
      <c r="U230">
        <v>0.54</v>
      </c>
      <c r="V230">
        <v>0.54</v>
      </c>
      <c r="W230">
        <v>0.54</v>
      </c>
      <c r="X230">
        <v>0.56000000000000005</v>
      </c>
      <c r="Y230">
        <v>0.56000000000000005</v>
      </c>
      <c r="Z230">
        <v>0.56000000000000005</v>
      </c>
      <c r="AA230">
        <v>0.57999999999999996</v>
      </c>
      <c r="AB230">
        <v>0.57999999999999996</v>
      </c>
      <c r="AC230">
        <v>0.57999999999999996</v>
      </c>
      <c r="AD230">
        <v>0.62</v>
      </c>
      <c r="AE230">
        <v>0.62</v>
      </c>
      <c r="AF230">
        <v>0.62</v>
      </c>
      <c r="AG230">
        <v>0.62</v>
      </c>
      <c r="AH230">
        <f t="shared" si="558"/>
        <v>0.62</v>
      </c>
      <c r="AI230">
        <f t="shared" si="559"/>
        <v>0.62</v>
      </c>
      <c r="AJ230">
        <f t="shared" si="560"/>
        <v>0.62</v>
      </c>
      <c r="AK230">
        <f t="shared" si="561"/>
        <v>0.62</v>
      </c>
      <c r="AL230">
        <f t="shared" si="562"/>
        <v>0.62</v>
      </c>
      <c r="AM230">
        <f t="shared" si="563"/>
        <v>0.62</v>
      </c>
      <c r="AN230">
        <f t="shared" si="564"/>
        <v>0.62</v>
      </c>
      <c r="AO230">
        <f t="shared" si="565"/>
        <v>0.62</v>
      </c>
      <c r="AP230">
        <f t="shared" si="566"/>
        <v>0.62</v>
      </c>
      <c r="AQ230">
        <f t="shared" si="582"/>
        <v>0.62</v>
      </c>
      <c r="AR230">
        <f t="shared" si="567"/>
        <v>0.62</v>
      </c>
      <c r="AS230">
        <f t="shared" si="568"/>
        <v>0.62</v>
      </c>
      <c r="AT230">
        <f t="shared" si="569"/>
        <v>0.62</v>
      </c>
      <c r="AU230">
        <f t="shared" si="570"/>
        <v>0.62</v>
      </c>
      <c r="AV230">
        <f t="shared" si="571"/>
        <v>0.62</v>
      </c>
      <c r="AW230">
        <f t="shared" si="572"/>
        <v>0.62</v>
      </c>
      <c r="AX230">
        <v>0.64</v>
      </c>
      <c r="AY230">
        <f t="shared" si="573"/>
        <v>0.64</v>
      </c>
      <c r="AZ230">
        <f t="shared" si="574"/>
        <v>0.64</v>
      </c>
      <c r="BA230">
        <f t="shared" si="575"/>
        <v>0.64</v>
      </c>
      <c r="BB230">
        <f t="shared" si="576"/>
        <v>0.64</v>
      </c>
      <c r="BC230">
        <f t="shared" si="577"/>
        <v>0.64</v>
      </c>
      <c r="BD230">
        <f t="shared" si="489"/>
        <v>0.64</v>
      </c>
      <c r="BE230">
        <f t="shared" si="585"/>
        <v>0.64</v>
      </c>
      <c r="BF230">
        <f t="shared" si="539"/>
        <v>0.64</v>
      </c>
      <c r="BG230">
        <f t="shared" si="526"/>
        <v>0.64</v>
      </c>
      <c r="BH230">
        <f t="shared" si="553"/>
        <v>0.64</v>
      </c>
      <c r="BI230">
        <f t="shared" si="540"/>
        <v>0.64</v>
      </c>
      <c r="BJ230">
        <f t="shared" si="527"/>
        <v>0.64</v>
      </c>
      <c r="BK230">
        <f t="shared" si="528"/>
        <v>0.64</v>
      </c>
      <c r="BL230">
        <f t="shared" si="529"/>
        <v>0.64</v>
      </c>
      <c r="BM230">
        <f t="shared" si="530"/>
        <v>0.64</v>
      </c>
      <c r="BN230">
        <f t="shared" si="531"/>
        <v>0.64</v>
      </c>
      <c r="BO230">
        <f t="shared" si="532"/>
        <v>0.64</v>
      </c>
      <c r="BP230">
        <f t="shared" si="533"/>
        <v>0.64</v>
      </c>
      <c r="BQ230">
        <f t="shared" si="534"/>
        <v>0.64</v>
      </c>
      <c r="BR230">
        <f t="shared" si="535"/>
        <v>0.64</v>
      </c>
      <c r="BS230">
        <v>0.64</v>
      </c>
      <c r="BT230" s="87">
        <v>0.64</v>
      </c>
      <c r="BU230" s="87">
        <f>IFERROR(VLOOKUP(A:A,[1]!Table1[#Data],2,0),BT230)</f>
        <v>0.64</v>
      </c>
      <c r="BV230" s="87">
        <f>IFERROR(VLOOKUP(B:B,[1]!Table1[#Data],2,0),BU230)</f>
        <v>0.64</v>
      </c>
      <c r="BW230" s="87">
        <f>IFERROR(VLOOKUP(C:C,[1]!Table1[#Data],2,0),BV230)</f>
        <v>0.64</v>
      </c>
      <c r="BX230" s="87">
        <f>IFERROR(VLOOKUP(D:D,[1]!Table1[#Data],2,0),BW230)</f>
        <v>0.64</v>
      </c>
      <c r="BY230" s="87">
        <f>IFERROR(VLOOKUP(E:E,[1]!Table1[#Data],2,0),BX230)</f>
        <v>0.64</v>
      </c>
      <c r="BZ230" s="87">
        <f>IFERROR(VLOOKUP(F:F,[1]!Table1[#Data],2,0),BY230)</f>
        <v>0.64</v>
      </c>
      <c r="CA230" s="87">
        <f>IFERROR(VLOOKUP(G:G,[1]!Table1[#Data],2,0),BZ230)</f>
        <v>0.64</v>
      </c>
    </row>
    <row r="231" spans="1:79" x14ac:dyDescent="0.3">
      <c r="A231" t="s">
        <v>348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0.65</v>
      </c>
      <c r="AY231">
        <v>0.65</v>
      </c>
      <c r="AZ231">
        <v>0.65</v>
      </c>
      <c r="BA231">
        <v>0.65</v>
      </c>
      <c r="BB231">
        <v>0.65</v>
      </c>
      <c r="BC231">
        <v>0.65</v>
      </c>
      <c r="BD231">
        <f t="shared" si="489"/>
        <v>0.65</v>
      </c>
      <c r="BE231">
        <f t="shared" si="585"/>
        <v>0.65</v>
      </c>
      <c r="BF231">
        <f t="shared" si="539"/>
        <v>0.65</v>
      </c>
      <c r="BG231">
        <f t="shared" si="526"/>
        <v>0.65</v>
      </c>
      <c r="BH231">
        <f t="shared" si="553"/>
        <v>0.65</v>
      </c>
      <c r="BI231">
        <f t="shared" si="540"/>
        <v>0.65</v>
      </c>
      <c r="BJ231">
        <f t="shared" si="527"/>
        <v>0.65</v>
      </c>
      <c r="BK231">
        <f t="shared" si="528"/>
        <v>0.65</v>
      </c>
      <c r="BL231">
        <f t="shared" si="529"/>
        <v>0.65</v>
      </c>
      <c r="BM231">
        <f t="shared" si="530"/>
        <v>0.65</v>
      </c>
      <c r="BN231">
        <f t="shared" si="531"/>
        <v>0.65</v>
      </c>
      <c r="BO231">
        <f t="shared" si="532"/>
        <v>0.65</v>
      </c>
      <c r="BP231">
        <f t="shared" si="533"/>
        <v>0.65</v>
      </c>
      <c r="BQ231">
        <f t="shared" si="534"/>
        <v>0.65</v>
      </c>
      <c r="BR231">
        <f t="shared" si="535"/>
        <v>0.65</v>
      </c>
      <c r="BS231">
        <v>0.65</v>
      </c>
      <c r="BT231" s="87">
        <v>0.65</v>
      </c>
      <c r="BU231" s="87">
        <f>IFERROR(VLOOKUP(A:A,[1]!Table1[#Data],2,0),BT231)</f>
        <v>0.65</v>
      </c>
      <c r="BV231" s="87">
        <f>IFERROR(VLOOKUP(B:B,[1]!Table1[#Data],2,0),BU231)</f>
        <v>0.65</v>
      </c>
      <c r="BW231" s="87">
        <f>IFERROR(VLOOKUP(C:C,[1]!Table1[#Data],2,0),BV231)</f>
        <v>0.65</v>
      </c>
      <c r="BX231" s="87">
        <f>IFERROR(VLOOKUP(D:D,[1]!Table1[#Data],2,0),BW231)</f>
        <v>0.65</v>
      </c>
      <c r="BY231" s="87">
        <f>IFERROR(VLOOKUP(E:E,[1]!Table1[#Data],2,0),BX231)</f>
        <v>0.65</v>
      </c>
      <c r="BZ231" s="87">
        <f>IFERROR(VLOOKUP(F:F,[1]!Table1[#Data],2,0),BY231)</f>
        <v>0.65</v>
      </c>
      <c r="CA231" s="87">
        <f>IFERROR(VLOOKUP(G:G,[1]!Table1[#Data],2,0),BZ231)</f>
        <v>0.65</v>
      </c>
    </row>
    <row r="232" spans="1:79" x14ac:dyDescent="0.3">
      <c r="A232" t="s">
        <v>228</v>
      </c>
      <c r="B232">
        <v>0.49</v>
      </c>
      <c r="C232">
        <v>0.49</v>
      </c>
      <c r="D232">
        <v>0.49</v>
      </c>
      <c r="E232">
        <v>0.49</v>
      </c>
      <c r="F232">
        <v>0.49</v>
      </c>
      <c r="G232">
        <v>0.49</v>
      </c>
      <c r="H232">
        <v>0.49</v>
      </c>
      <c r="I232">
        <v>0.49</v>
      </c>
      <c r="J232">
        <v>0.49</v>
      </c>
      <c r="K232">
        <v>0.49</v>
      </c>
      <c r="L232">
        <v>0.49</v>
      </c>
      <c r="M232">
        <v>0.49</v>
      </c>
      <c r="N232">
        <v>0.49</v>
      </c>
      <c r="O232">
        <v>0.49</v>
      </c>
      <c r="P232">
        <v>0.49</v>
      </c>
      <c r="Q232">
        <v>0.54</v>
      </c>
      <c r="R232">
        <v>0.54</v>
      </c>
      <c r="S232">
        <v>0.54</v>
      </c>
      <c r="T232">
        <v>0.54</v>
      </c>
      <c r="U232">
        <v>0.54</v>
      </c>
      <c r="V232">
        <v>0.54</v>
      </c>
      <c r="W232">
        <v>0.54</v>
      </c>
      <c r="X232">
        <v>0.56999999999999995</v>
      </c>
      <c r="Y232">
        <v>0.56999999999999995</v>
      </c>
      <c r="Z232">
        <v>0.56999999999999995</v>
      </c>
      <c r="AA232">
        <v>0.59</v>
      </c>
      <c r="AB232">
        <v>0.59</v>
      </c>
      <c r="AC232">
        <v>0.59</v>
      </c>
      <c r="AD232">
        <v>0.59</v>
      </c>
      <c r="AE232">
        <v>0.59</v>
      </c>
      <c r="AF232">
        <v>0.59</v>
      </c>
      <c r="AG232">
        <v>0.59</v>
      </c>
      <c r="AH232">
        <f t="shared" ref="AH232:AH243" si="600">AG232</f>
        <v>0.59</v>
      </c>
      <c r="AI232">
        <f t="shared" ref="AI232:AI243" si="601">AH232</f>
        <v>0.59</v>
      </c>
      <c r="AJ232">
        <f t="shared" ref="AJ232:AJ243" si="602">AI232</f>
        <v>0.59</v>
      </c>
      <c r="AK232">
        <f t="shared" ref="AK232:AK243" si="603">AJ232</f>
        <v>0.59</v>
      </c>
      <c r="AL232">
        <f t="shared" ref="AL232:AL243" si="604">AK232</f>
        <v>0.59</v>
      </c>
      <c r="AM232">
        <f t="shared" ref="AM232:AM243" si="605">AL232</f>
        <v>0.59</v>
      </c>
      <c r="AN232">
        <f t="shared" ref="AN232:AN243" si="606">AM232</f>
        <v>0.59</v>
      </c>
      <c r="AO232">
        <f t="shared" ref="AO232:AO243" si="607">AN232</f>
        <v>0.59</v>
      </c>
      <c r="AP232">
        <f t="shared" ref="AP232:AP234" si="608">AO232</f>
        <v>0.59</v>
      </c>
      <c r="AQ232">
        <v>0.64</v>
      </c>
      <c r="AR232">
        <f t="shared" ref="AR232:AR241" si="609">AQ232</f>
        <v>0.64</v>
      </c>
      <c r="AS232">
        <f t="shared" ref="AS232:AS243" si="610">AR232</f>
        <v>0.64</v>
      </c>
      <c r="AT232">
        <f t="shared" ref="AT232:AT243" si="611">AS232</f>
        <v>0.64</v>
      </c>
      <c r="AU232">
        <f t="shared" ref="AU232:AU243" si="612">AT232</f>
        <v>0.64</v>
      </c>
      <c r="AV232">
        <f t="shared" ref="AV232:AV243" si="613">AU232</f>
        <v>0.64</v>
      </c>
      <c r="AW232">
        <f t="shared" ref="AW232:AW243" si="614">AV232</f>
        <v>0.64</v>
      </c>
      <c r="AX232">
        <f t="shared" ref="AX232:AX233" si="615">AW232</f>
        <v>0.64</v>
      </c>
      <c r="AY232">
        <v>0.69</v>
      </c>
      <c r="AZ232">
        <f t="shared" ref="AZ232:AZ242" si="616">AY232</f>
        <v>0.69</v>
      </c>
      <c r="BA232">
        <f t="shared" ref="BA232:BA245" si="617">AZ232</f>
        <v>0.69</v>
      </c>
      <c r="BB232">
        <f t="shared" ref="BB232:BB264" si="618">BA232</f>
        <v>0.69</v>
      </c>
      <c r="BC232">
        <f t="shared" ref="BC232:BC264" si="619">BB232</f>
        <v>0.69</v>
      </c>
      <c r="BD232">
        <f t="shared" si="489"/>
        <v>0.69</v>
      </c>
      <c r="BE232">
        <f t="shared" si="585"/>
        <v>0.69</v>
      </c>
      <c r="BF232">
        <f t="shared" si="539"/>
        <v>0.69</v>
      </c>
      <c r="BG232">
        <f t="shared" si="526"/>
        <v>0.69</v>
      </c>
      <c r="BH232">
        <f t="shared" si="553"/>
        <v>0.69</v>
      </c>
      <c r="BI232">
        <f t="shared" si="540"/>
        <v>0.69</v>
      </c>
      <c r="BJ232">
        <f t="shared" si="527"/>
        <v>0.69</v>
      </c>
      <c r="BK232">
        <f t="shared" si="528"/>
        <v>0.69</v>
      </c>
      <c r="BL232">
        <f t="shared" si="529"/>
        <v>0.69</v>
      </c>
      <c r="BM232">
        <f t="shared" si="530"/>
        <v>0.69</v>
      </c>
      <c r="BN232">
        <f t="shared" si="531"/>
        <v>0.69</v>
      </c>
      <c r="BO232">
        <f t="shared" si="532"/>
        <v>0.69</v>
      </c>
      <c r="BP232">
        <f t="shared" si="533"/>
        <v>0.69</v>
      </c>
      <c r="BQ232">
        <f t="shared" si="534"/>
        <v>0.69</v>
      </c>
      <c r="BR232">
        <f t="shared" si="535"/>
        <v>0.69</v>
      </c>
      <c r="BS232">
        <v>0.72</v>
      </c>
      <c r="BT232" s="87">
        <v>0.72</v>
      </c>
      <c r="BU232" s="87">
        <f>IFERROR(VLOOKUP(A:A,[1]!Table1[#Data],2,0),BT232)</f>
        <v>0.72</v>
      </c>
      <c r="BV232" s="87">
        <f>IFERROR(VLOOKUP(B:B,[1]!Table1[#Data],2,0),BU232)</f>
        <v>0.72</v>
      </c>
      <c r="BW232" s="87">
        <f>IFERROR(VLOOKUP(C:C,[1]!Table1[#Data],2,0),BV232)</f>
        <v>0.72</v>
      </c>
      <c r="BX232" s="87">
        <f>IFERROR(VLOOKUP(D:D,[1]!Table1[#Data],2,0),BW232)</f>
        <v>0.72</v>
      </c>
      <c r="BY232" s="87">
        <f>IFERROR(VLOOKUP(E:E,[1]!Table1[#Data],2,0),BX232)</f>
        <v>0.72</v>
      </c>
      <c r="BZ232" s="87">
        <f>IFERROR(VLOOKUP(F:F,[1]!Table1[#Data],2,0),BY232)</f>
        <v>0.72</v>
      </c>
      <c r="CA232" s="87">
        <f>IFERROR(VLOOKUP(G:G,[1]!Table1[#Data],2,0),BZ232)</f>
        <v>0.72</v>
      </c>
    </row>
    <row r="233" spans="1:79" x14ac:dyDescent="0.3">
      <c r="A233" t="s">
        <v>229</v>
      </c>
      <c r="B233">
        <v>0.49</v>
      </c>
      <c r="C233">
        <v>0.49</v>
      </c>
      <c r="D233">
        <v>0.49</v>
      </c>
      <c r="E233">
        <v>0.49</v>
      </c>
      <c r="F233">
        <v>0.49</v>
      </c>
      <c r="G233">
        <v>0.49</v>
      </c>
      <c r="H233">
        <v>0.49</v>
      </c>
      <c r="I233">
        <v>0.49</v>
      </c>
      <c r="J233">
        <v>0.49</v>
      </c>
      <c r="K233">
        <v>0.49</v>
      </c>
      <c r="L233">
        <v>0.49</v>
      </c>
      <c r="M233">
        <v>0.49</v>
      </c>
      <c r="N233">
        <v>0.49</v>
      </c>
      <c r="O233">
        <v>0.49</v>
      </c>
      <c r="P233">
        <v>0.49</v>
      </c>
      <c r="Q233">
        <v>0.49</v>
      </c>
      <c r="R233">
        <v>0.49</v>
      </c>
      <c r="S233">
        <v>0.49</v>
      </c>
      <c r="T233">
        <v>0.49</v>
      </c>
      <c r="U233">
        <v>0.49</v>
      </c>
      <c r="V233">
        <v>0.49</v>
      </c>
      <c r="W233">
        <v>0.49</v>
      </c>
      <c r="X233">
        <v>0.52</v>
      </c>
      <c r="Y233">
        <v>0.52</v>
      </c>
      <c r="Z233">
        <v>0.52</v>
      </c>
      <c r="AA233">
        <v>0.56999999999999995</v>
      </c>
      <c r="AB233">
        <v>0.56999999999999995</v>
      </c>
      <c r="AC233">
        <v>0.56999999999999995</v>
      </c>
      <c r="AD233">
        <v>0.56999999999999995</v>
      </c>
      <c r="AE233">
        <v>0.56999999999999995</v>
      </c>
      <c r="AF233">
        <v>0.56999999999999995</v>
      </c>
      <c r="AG233">
        <v>0.56999999999999995</v>
      </c>
      <c r="AH233">
        <f t="shared" si="600"/>
        <v>0.56999999999999995</v>
      </c>
      <c r="AI233">
        <f t="shared" si="601"/>
        <v>0.56999999999999995</v>
      </c>
      <c r="AJ233">
        <f t="shared" si="602"/>
        <v>0.56999999999999995</v>
      </c>
      <c r="AK233">
        <f t="shared" si="603"/>
        <v>0.56999999999999995</v>
      </c>
      <c r="AL233">
        <f t="shared" si="604"/>
        <v>0.56999999999999995</v>
      </c>
      <c r="AM233">
        <f t="shared" si="605"/>
        <v>0.56999999999999995</v>
      </c>
      <c r="AN233">
        <f t="shared" si="606"/>
        <v>0.56999999999999995</v>
      </c>
      <c r="AO233">
        <f t="shared" si="607"/>
        <v>0.56999999999999995</v>
      </c>
      <c r="AP233">
        <f t="shared" si="608"/>
        <v>0.56999999999999995</v>
      </c>
      <c r="AQ233">
        <v>0.59</v>
      </c>
      <c r="AR233">
        <f t="shared" si="609"/>
        <v>0.59</v>
      </c>
      <c r="AS233">
        <f t="shared" si="610"/>
        <v>0.59</v>
      </c>
      <c r="AT233">
        <f t="shared" si="611"/>
        <v>0.59</v>
      </c>
      <c r="AU233">
        <f t="shared" si="612"/>
        <v>0.59</v>
      </c>
      <c r="AV233">
        <f t="shared" si="613"/>
        <v>0.59</v>
      </c>
      <c r="AW233">
        <f t="shared" si="614"/>
        <v>0.59</v>
      </c>
      <c r="AX233">
        <f t="shared" si="615"/>
        <v>0.59</v>
      </c>
      <c r="AY233">
        <v>0.62</v>
      </c>
      <c r="AZ233">
        <f t="shared" si="616"/>
        <v>0.62</v>
      </c>
      <c r="BA233">
        <f t="shared" si="617"/>
        <v>0.62</v>
      </c>
      <c r="BB233">
        <f t="shared" si="618"/>
        <v>0.62</v>
      </c>
      <c r="BC233">
        <f t="shared" si="619"/>
        <v>0.62</v>
      </c>
      <c r="BD233">
        <f t="shared" si="489"/>
        <v>0.62</v>
      </c>
      <c r="BE233">
        <f t="shared" si="585"/>
        <v>0.62</v>
      </c>
      <c r="BF233">
        <f t="shared" si="539"/>
        <v>0.62</v>
      </c>
      <c r="BG233">
        <f t="shared" si="526"/>
        <v>0.62</v>
      </c>
      <c r="BH233">
        <f t="shared" si="553"/>
        <v>0.62</v>
      </c>
      <c r="BI233">
        <f t="shared" si="540"/>
        <v>0.62</v>
      </c>
      <c r="BJ233">
        <f t="shared" si="527"/>
        <v>0.62</v>
      </c>
      <c r="BK233">
        <f t="shared" si="528"/>
        <v>0.62</v>
      </c>
      <c r="BL233">
        <f t="shared" si="529"/>
        <v>0.62</v>
      </c>
      <c r="BM233">
        <f t="shared" si="530"/>
        <v>0.62</v>
      </c>
      <c r="BN233">
        <f t="shared" si="531"/>
        <v>0.62</v>
      </c>
      <c r="BO233">
        <f t="shared" si="532"/>
        <v>0.62</v>
      </c>
      <c r="BP233">
        <f t="shared" si="533"/>
        <v>0.62</v>
      </c>
      <c r="BQ233">
        <f t="shared" si="534"/>
        <v>0.62</v>
      </c>
      <c r="BR233">
        <f t="shared" si="535"/>
        <v>0.62</v>
      </c>
      <c r="BS233">
        <v>0.65</v>
      </c>
      <c r="BT233" s="87">
        <v>0.65</v>
      </c>
      <c r="BU233" s="87">
        <f>IFERROR(VLOOKUP(A:A,[1]!Table1[#Data],2,0),BT233)</f>
        <v>0.65</v>
      </c>
      <c r="BV233" s="87">
        <f>IFERROR(VLOOKUP(B:B,[1]!Table1[#Data],2,0),BU233)</f>
        <v>0.65</v>
      </c>
      <c r="BW233" s="87">
        <f>IFERROR(VLOOKUP(C:C,[1]!Table1[#Data],2,0),BV233)</f>
        <v>0.65</v>
      </c>
      <c r="BX233" s="87">
        <f>IFERROR(VLOOKUP(D:D,[1]!Table1[#Data],2,0),BW233)</f>
        <v>0.65</v>
      </c>
      <c r="BY233" s="87">
        <f>IFERROR(VLOOKUP(E:E,[1]!Table1[#Data],2,0),BX233)</f>
        <v>0.65</v>
      </c>
      <c r="BZ233" s="87">
        <f>IFERROR(VLOOKUP(F:F,[1]!Table1[#Data],2,0),BY233)</f>
        <v>0.65</v>
      </c>
      <c r="CA233" s="87">
        <f>IFERROR(VLOOKUP(G:G,[1]!Table1[#Data],2,0),BZ233)</f>
        <v>0.65</v>
      </c>
    </row>
    <row r="234" spans="1:79" x14ac:dyDescent="0.3">
      <c r="A234" t="s">
        <v>230</v>
      </c>
      <c r="B234">
        <v>0.49</v>
      </c>
      <c r="C234">
        <v>0.49</v>
      </c>
      <c r="D234">
        <v>0.49</v>
      </c>
      <c r="E234">
        <v>0.49</v>
      </c>
      <c r="F234">
        <v>0.49</v>
      </c>
      <c r="G234">
        <v>0.49</v>
      </c>
      <c r="H234">
        <v>0.49</v>
      </c>
      <c r="I234">
        <v>0.49</v>
      </c>
      <c r="J234">
        <v>0.49</v>
      </c>
      <c r="K234">
        <v>0.49</v>
      </c>
      <c r="L234">
        <v>0.49</v>
      </c>
      <c r="M234">
        <v>0.49</v>
      </c>
      <c r="N234">
        <v>0.49</v>
      </c>
      <c r="O234">
        <v>0.49</v>
      </c>
      <c r="P234">
        <v>0.49</v>
      </c>
      <c r="Q234">
        <v>0.49</v>
      </c>
      <c r="R234">
        <v>0.49</v>
      </c>
      <c r="S234">
        <v>0.49</v>
      </c>
      <c r="T234">
        <v>0.49</v>
      </c>
      <c r="U234">
        <v>0.49</v>
      </c>
      <c r="V234">
        <v>0.49</v>
      </c>
      <c r="W234">
        <v>0.49</v>
      </c>
      <c r="X234">
        <v>0.52</v>
      </c>
      <c r="Y234">
        <v>0.52</v>
      </c>
      <c r="Z234">
        <v>0.52</v>
      </c>
      <c r="AA234">
        <v>0.56999999999999995</v>
      </c>
      <c r="AB234">
        <v>0.56999999999999995</v>
      </c>
      <c r="AC234">
        <v>0.56999999999999995</v>
      </c>
      <c r="AD234">
        <v>0.56999999999999995</v>
      </c>
      <c r="AE234">
        <v>0.56999999999999995</v>
      </c>
      <c r="AF234">
        <v>0.56999999999999995</v>
      </c>
      <c r="AG234">
        <v>0.56999999999999995</v>
      </c>
      <c r="AH234">
        <f t="shared" si="600"/>
        <v>0.56999999999999995</v>
      </c>
      <c r="AI234">
        <f t="shared" si="601"/>
        <v>0.56999999999999995</v>
      </c>
      <c r="AJ234">
        <f t="shared" si="602"/>
        <v>0.56999999999999995</v>
      </c>
      <c r="AK234">
        <f t="shared" si="603"/>
        <v>0.56999999999999995</v>
      </c>
      <c r="AL234">
        <f t="shared" si="604"/>
        <v>0.56999999999999995</v>
      </c>
      <c r="AM234">
        <f t="shared" si="605"/>
        <v>0.56999999999999995</v>
      </c>
      <c r="AN234">
        <f t="shared" si="606"/>
        <v>0.56999999999999995</v>
      </c>
      <c r="AO234">
        <f t="shared" si="607"/>
        <v>0.56999999999999995</v>
      </c>
      <c r="AP234">
        <f t="shared" si="608"/>
        <v>0.56999999999999995</v>
      </c>
      <c r="AQ234">
        <v>0.59</v>
      </c>
      <c r="AR234">
        <f t="shared" si="609"/>
        <v>0.59</v>
      </c>
      <c r="AS234">
        <f t="shared" si="610"/>
        <v>0.59</v>
      </c>
      <c r="AT234">
        <f t="shared" si="611"/>
        <v>0.59</v>
      </c>
      <c r="AU234">
        <f t="shared" si="612"/>
        <v>0.59</v>
      </c>
      <c r="AV234">
        <f t="shared" si="613"/>
        <v>0.59</v>
      </c>
      <c r="AW234">
        <f t="shared" si="614"/>
        <v>0.59</v>
      </c>
      <c r="AX234">
        <v>0.67</v>
      </c>
      <c r="AY234">
        <v>0.65</v>
      </c>
      <c r="AZ234">
        <f t="shared" si="616"/>
        <v>0.65</v>
      </c>
      <c r="BA234">
        <f t="shared" si="617"/>
        <v>0.65</v>
      </c>
      <c r="BB234">
        <f t="shared" si="618"/>
        <v>0.65</v>
      </c>
      <c r="BC234">
        <f t="shared" si="619"/>
        <v>0.65</v>
      </c>
      <c r="BD234">
        <f t="shared" si="489"/>
        <v>0.65</v>
      </c>
      <c r="BE234">
        <f t="shared" si="585"/>
        <v>0.65</v>
      </c>
      <c r="BF234">
        <f t="shared" si="539"/>
        <v>0.65</v>
      </c>
      <c r="BG234">
        <f t="shared" si="526"/>
        <v>0.65</v>
      </c>
      <c r="BH234">
        <f t="shared" si="553"/>
        <v>0.65</v>
      </c>
      <c r="BI234">
        <f t="shared" si="540"/>
        <v>0.65</v>
      </c>
      <c r="BJ234">
        <f t="shared" si="527"/>
        <v>0.65</v>
      </c>
      <c r="BK234">
        <f t="shared" si="528"/>
        <v>0.65</v>
      </c>
      <c r="BL234">
        <f t="shared" si="529"/>
        <v>0.65</v>
      </c>
      <c r="BM234">
        <f t="shared" si="530"/>
        <v>0.65</v>
      </c>
      <c r="BN234">
        <f t="shared" si="531"/>
        <v>0.65</v>
      </c>
      <c r="BO234">
        <f t="shared" si="532"/>
        <v>0.65</v>
      </c>
      <c r="BP234">
        <f t="shared" si="533"/>
        <v>0.65</v>
      </c>
      <c r="BQ234">
        <f t="shared" si="534"/>
        <v>0.65</v>
      </c>
      <c r="BR234">
        <f t="shared" si="535"/>
        <v>0.65</v>
      </c>
      <c r="BS234">
        <v>0.65</v>
      </c>
      <c r="BT234" s="87">
        <v>0.65</v>
      </c>
      <c r="BU234" s="87">
        <f>IFERROR(VLOOKUP(A:A,[1]!Table1[#Data],2,0),BT234)</f>
        <v>0.65</v>
      </c>
      <c r="BV234" s="87">
        <f>IFERROR(VLOOKUP(B:B,[1]!Table1[#Data],2,0),BU234)</f>
        <v>0.65</v>
      </c>
      <c r="BW234" s="87">
        <f>IFERROR(VLOOKUP(C:C,[1]!Table1[#Data],2,0),BV234)</f>
        <v>0.65</v>
      </c>
      <c r="BX234" s="87">
        <f>IFERROR(VLOOKUP(D:D,[1]!Table1[#Data],2,0),BW234)</f>
        <v>0.65</v>
      </c>
      <c r="BY234" s="87">
        <f>IFERROR(VLOOKUP(E:E,[1]!Table1[#Data],2,0),BX234)</f>
        <v>0.65</v>
      </c>
      <c r="BZ234" s="87">
        <f>IFERROR(VLOOKUP(F:F,[1]!Table1[#Data],2,0),BY234)</f>
        <v>0.65</v>
      </c>
      <c r="CA234" s="87">
        <f>IFERROR(VLOOKUP(G:G,[1]!Table1[#Data],2,0),BZ234)</f>
        <v>0.65</v>
      </c>
    </row>
    <row r="235" spans="1:79" x14ac:dyDescent="0.3">
      <c r="A235" t="s">
        <v>231</v>
      </c>
      <c r="B235">
        <v>0.49</v>
      </c>
      <c r="C235">
        <v>0.49</v>
      </c>
      <c r="D235">
        <v>0.49</v>
      </c>
      <c r="E235">
        <v>0.49</v>
      </c>
      <c r="F235">
        <v>0.49</v>
      </c>
      <c r="G235">
        <v>0.49</v>
      </c>
      <c r="H235">
        <v>0.49</v>
      </c>
      <c r="I235">
        <v>0.49</v>
      </c>
      <c r="J235">
        <v>0.49</v>
      </c>
      <c r="K235">
        <v>0.49</v>
      </c>
      <c r="L235">
        <v>0.49</v>
      </c>
      <c r="M235">
        <v>0.49</v>
      </c>
      <c r="N235">
        <v>0.49</v>
      </c>
      <c r="O235">
        <v>0.49</v>
      </c>
      <c r="P235">
        <v>0.49</v>
      </c>
      <c r="Q235">
        <v>0.49</v>
      </c>
      <c r="R235">
        <v>0.49</v>
      </c>
      <c r="S235">
        <v>0.49</v>
      </c>
      <c r="T235">
        <v>0.49</v>
      </c>
      <c r="U235">
        <v>0.49</v>
      </c>
      <c r="V235">
        <v>0.49</v>
      </c>
      <c r="W235">
        <v>0.49</v>
      </c>
      <c r="X235">
        <v>0.52</v>
      </c>
      <c r="Y235">
        <f>X235</f>
        <v>0.52</v>
      </c>
      <c r="Z235">
        <f t="shared" ref="Z235:Z236" si="620">Y235</f>
        <v>0.52</v>
      </c>
      <c r="AA235">
        <v>0.56999999999999995</v>
      </c>
      <c r="AB235">
        <f t="shared" ref="AB235:BR235" si="621">AA235</f>
        <v>0.56999999999999995</v>
      </c>
      <c r="AC235">
        <f t="shared" si="621"/>
        <v>0.56999999999999995</v>
      </c>
      <c r="AD235">
        <f t="shared" si="621"/>
        <v>0.56999999999999995</v>
      </c>
      <c r="AE235">
        <f t="shared" si="621"/>
        <v>0.56999999999999995</v>
      </c>
      <c r="AF235">
        <f t="shared" si="621"/>
        <v>0.56999999999999995</v>
      </c>
      <c r="AG235">
        <f t="shared" si="621"/>
        <v>0.56999999999999995</v>
      </c>
      <c r="AH235">
        <f t="shared" si="621"/>
        <v>0.56999999999999995</v>
      </c>
      <c r="AI235">
        <f t="shared" si="621"/>
        <v>0.56999999999999995</v>
      </c>
      <c r="AJ235">
        <f t="shared" si="621"/>
        <v>0.56999999999999995</v>
      </c>
      <c r="AK235">
        <f t="shared" si="621"/>
        <v>0.56999999999999995</v>
      </c>
      <c r="AL235">
        <f t="shared" si="621"/>
        <v>0.56999999999999995</v>
      </c>
      <c r="AM235">
        <f t="shared" si="621"/>
        <v>0.56999999999999995</v>
      </c>
      <c r="AN235">
        <f t="shared" si="621"/>
        <v>0.56999999999999995</v>
      </c>
      <c r="AO235">
        <f t="shared" si="621"/>
        <v>0.56999999999999995</v>
      </c>
      <c r="AP235">
        <f t="shared" si="621"/>
        <v>0.56999999999999995</v>
      </c>
      <c r="AQ235">
        <v>0.59</v>
      </c>
      <c r="AR235">
        <f t="shared" si="621"/>
        <v>0.59</v>
      </c>
      <c r="AS235">
        <f t="shared" si="621"/>
        <v>0.59</v>
      </c>
      <c r="AT235">
        <f t="shared" si="621"/>
        <v>0.59</v>
      </c>
      <c r="AU235">
        <f t="shared" si="621"/>
        <v>0.59</v>
      </c>
      <c r="AV235">
        <f t="shared" si="621"/>
        <v>0.59</v>
      </c>
      <c r="AW235">
        <f t="shared" si="621"/>
        <v>0.59</v>
      </c>
      <c r="AX235">
        <f t="shared" si="621"/>
        <v>0.59</v>
      </c>
      <c r="AY235">
        <v>0.62</v>
      </c>
      <c r="AZ235">
        <f t="shared" si="621"/>
        <v>0.62</v>
      </c>
      <c r="BA235">
        <f t="shared" si="621"/>
        <v>0.62</v>
      </c>
      <c r="BB235">
        <f t="shared" si="621"/>
        <v>0.62</v>
      </c>
      <c r="BC235">
        <f t="shared" si="621"/>
        <v>0.62</v>
      </c>
      <c r="BD235">
        <f t="shared" si="621"/>
        <v>0.62</v>
      </c>
      <c r="BE235">
        <f t="shared" si="621"/>
        <v>0.62</v>
      </c>
      <c r="BF235">
        <f t="shared" si="621"/>
        <v>0.62</v>
      </c>
      <c r="BG235">
        <f t="shared" si="621"/>
        <v>0.62</v>
      </c>
      <c r="BH235">
        <f t="shared" si="621"/>
        <v>0.62</v>
      </c>
      <c r="BI235">
        <f t="shared" si="621"/>
        <v>0.62</v>
      </c>
      <c r="BJ235">
        <f t="shared" si="621"/>
        <v>0.62</v>
      </c>
      <c r="BK235">
        <f t="shared" si="621"/>
        <v>0.62</v>
      </c>
      <c r="BL235">
        <f t="shared" si="621"/>
        <v>0.62</v>
      </c>
      <c r="BM235">
        <f t="shared" si="621"/>
        <v>0.62</v>
      </c>
      <c r="BN235">
        <f t="shared" si="621"/>
        <v>0.62</v>
      </c>
      <c r="BO235">
        <f t="shared" si="621"/>
        <v>0.62</v>
      </c>
      <c r="BP235">
        <f t="shared" si="621"/>
        <v>0.62</v>
      </c>
      <c r="BQ235">
        <f t="shared" si="621"/>
        <v>0.62</v>
      </c>
      <c r="BR235">
        <f t="shared" si="621"/>
        <v>0.62</v>
      </c>
      <c r="BS235">
        <v>0.65</v>
      </c>
      <c r="BT235" s="87">
        <v>0.65</v>
      </c>
      <c r="BU235" s="87">
        <f>IFERROR(VLOOKUP(A:A,[1]!Table1[#Data],2,0),BT235)</f>
        <v>0.65</v>
      </c>
      <c r="BV235" s="87">
        <f>IFERROR(VLOOKUP(B:B,[1]!Table1[#Data],2,0),BU235)</f>
        <v>0.65</v>
      </c>
      <c r="BW235" s="87">
        <f>IFERROR(VLOOKUP(C:C,[1]!Table1[#Data],2,0),BV235)</f>
        <v>0.65</v>
      </c>
      <c r="BX235" s="87">
        <f>IFERROR(VLOOKUP(D:D,[1]!Table1[#Data],2,0),BW235)</f>
        <v>0.65</v>
      </c>
      <c r="BY235" s="87">
        <f>IFERROR(VLOOKUP(E:E,[1]!Table1[#Data],2,0),BX235)</f>
        <v>0.65</v>
      </c>
      <c r="BZ235" s="87">
        <f>IFERROR(VLOOKUP(F:F,[1]!Table1[#Data],2,0),BY235)</f>
        <v>0.65</v>
      </c>
      <c r="CA235" s="87">
        <f>IFERROR(VLOOKUP(G:G,[1]!Table1[#Data],2,0),BZ235)</f>
        <v>0.65</v>
      </c>
    </row>
    <row r="236" spans="1:79" x14ac:dyDescent="0.3">
      <c r="A236" t="s">
        <v>232</v>
      </c>
      <c r="B236">
        <v>0.49</v>
      </c>
      <c r="C236">
        <v>0.49</v>
      </c>
      <c r="D236">
        <v>0.49</v>
      </c>
      <c r="E236">
        <v>0.49</v>
      </c>
      <c r="F236">
        <v>0.49</v>
      </c>
      <c r="G236">
        <v>0.49</v>
      </c>
      <c r="H236">
        <v>0.49</v>
      </c>
      <c r="I236">
        <v>0.49</v>
      </c>
      <c r="J236">
        <v>0.49</v>
      </c>
      <c r="K236">
        <v>0.49</v>
      </c>
      <c r="L236">
        <v>0.49</v>
      </c>
      <c r="M236">
        <v>0.49</v>
      </c>
      <c r="N236">
        <v>0.49</v>
      </c>
      <c r="O236">
        <v>0.49</v>
      </c>
      <c r="P236">
        <v>0.49</v>
      </c>
      <c r="Q236">
        <v>0.49</v>
      </c>
      <c r="R236">
        <v>0.49</v>
      </c>
      <c r="S236">
        <v>0.49</v>
      </c>
      <c r="T236">
        <v>0.49</v>
      </c>
      <c r="U236">
        <v>0.49</v>
      </c>
      <c r="V236">
        <v>0.49</v>
      </c>
      <c r="W236">
        <v>0.49</v>
      </c>
      <c r="X236">
        <v>0.52</v>
      </c>
      <c r="Y236">
        <f>X236</f>
        <v>0.52</v>
      </c>
      <c r="Z236">
        <f t="shared" si="620"/>
        <v>0.52</v>
      </c>
      <c r="AA236">
        <v>0.56999999999999995</v>
      </c>
      <c r="AB236">
        <f t="shared" ref="AB236:BR236" si="622">AA236</f>
        <v>0.56999999999999995</v>
      </c>
      <c r="AC236">
        <f t="shared" si="622"/>
        <v>0.56999999999999995</v>
      </c>
      <c r="AD236">
        <f t="shared" si="622"/>
        <v>0.56999999999999995</v>
      </c>
      <c r="AE236">
        <f t="shared" si="622"/>
        <v>0.56999999999999995</v>
      </c>
      <c r="AF236">
        <f t="shared" si="622"/>
        <v>0.56999999999999995</v>
      </c>
      <c r="AG236">
        <f t="shared" si="622"/>
        <v>0.56999999999999995</v>
      </c>
      <c r="AH236">
        <f t="shared" si="622"/>
        <v>0.56999999999999995</v>
      </c>
      <c r="AI236">
        <f t="shared" si="622"/>
        <v>0.56999999999999995</v>
      </c>
      <c r="AJ236">
        <f t="shared" si="622"/>
        <v>0.56999999999999995</v>
      </c>
      <c r="AK236">
        <f t="shared" si="622"/>
        <v>0.56999999999999995</v>
      </c>
      <c r="AL236">
        <f t="shared" si="622"/>
        <v>0.56999999999999995</v>
      </c>
      <c r="AM236">
        <f t="shared" si="622"/>
        <v>0.56999999999999995</v>
      </c>
      <c r="AN236">
        <f t="shared" si="622"/>
        <v>0.56999999999999995</v>
      </c>
      <c r="AO236">
        <f t="shared" si="622"/>
        <v>0.56999999999999995</v>
      </c>
      <c r="AP236">
        <f t="shared" si="622"/>
        <v>0.56999999999999995</v>
      </c>
      <c r="AQ236">
        <v>0.59</v>
      </c>
      <c r="AR236">
        <f t="shared" si="622"/>
        <v>0.59</v>
      </c>
      <c r="AS236">
        <f t="shared" si="622"/>
        <v>0.59</v>
      </c>
      <c r="AT236">
        <f t="shared" si="622"/>
        <v>0.59</v>
      </c>
      <c r="AU236">
        <f t="shared" si="622"/>
        <v>0.59</v>
      </c>
      <c r="AV236">
        <f t="shared" si="622"/>
        <v>0.59</v>
      </c>
      <c r="AW236">
        <f t="shared" si="622"/>
        <v>0.59</v>
      </c>
      <c r="AX236">
        <f t="shared" si="622"/>
        <v>0.59</v>
      </c>
      <c r="AY236">
        <v>0.62</v>
      </c>
      <c r="AZ236">
        <f t="shared" si="622"/>
        <v>0.62</v>
      </c>
      <c r="BA236">
        <f t="shared" si="622"/>
        <v>0.62</v>
      </c>
      <c r="BB236">
        <f t="shared" si="622"/>
        <v>0.62</v>
      </c>
      <c r="BC236">
        <f t="shared" si="622"/>
        <v>0.62</v>
      </c>
      <c r="BD236">
        <f t="shared" si="622"/>
        <v>0.62</v>
      </c>
      <c r="BE236">
        <f t="shared" si="622"/>
        <v>0.62</v>
      </c>
      <c r="BF236">
        <f t="shared" si="622"/>
        <v>0.62</v>
      </c>
      <c r="BG236">
        <f t="shared" si="622"/>
        <v>0.62</v>
      </c>
      <c r="BH236">
        <f t="shared" si="622"/>
        <v>0.62</v>
      </c>
      <c r="BI236">
        <f t="shared" si="622"/>
        <v>0.62</v>
      </c>
      <c r="BJ236">
        <f t="shared" si="622"/>
        <v>0.62</v>
      </c>
      <c r="BK236">
        <f t="shared" si="622"/>
        <v>0.62</v>
      </c>
      <c r="BL236">
        <f t="shared" si="622"/>
        <v>0.62</v>
      </c>
      <c r="BM236">
        <f t="shared" si="622"/>
        <v>0.62</v>
      </c>
      <c r="BN236">
        <f t="shared" si="622"/>
        <v>0.62</v>
      </c>
      <c r="BO236">
        <f t="shared" si="622"/>
        <v>0.62</v>
      </c>
      <c r="BP236">
        <f t="shared" si="622"/>
        <v>0.62</v>
      </c>
      <c r="BQ236">
        <f t="shared" si="622"/>
        <v>0.62</v>
      </c>
      <c r="BR236">
        <f t="shared" si="622"/>
        <v>0.62</v>
      </c>
      <c r="BS236">
        <v>0.65</v>
      </c>
      <c r="BT236" s="87">
        <v>0.65</v>
      </c>
      <c r="BU236" s="87">
        <f>IFERROR(VLOOKUP(A:A,[1]!Table1[#Data],2,0),BT236)</f>
        <v>0.65</v>
      </c>
      <c r="BV236" s="87">
        <f>IFERROR(VLOOKUP(B:B,[1]!Table1[#Data],2,0),BU236)</f>
        <v>0.65</v>
      </c>
      <c r="BW236" s="87">
        <f>IFERROR(VLOOKUP(C:C,[1]!Table1[#Data],2,0),BV236)</f>
        <v>0.65</v>
      </c>
      <c r="BX236" s="87">
        <f>IFERROR(VLOOKUP(D:D,[1]!Table1[#Data],2,0),BW236)</f>
        <v>0.65</v>
      </c>
      <c r="BY236" s="87">
        <f>IFERROR(VLOOKUP(E:E,[1]!Table1[#Data],2,0),BX236)</f>
        <v>0.65</v>
      </c>
      <c r="BZ236" s="87">
        <f>IFERROR(VLOOKUP(F:F,[1]!Table1[#Data],2,0),BY236)</f>
        <v>0.65</v>
      </c>
      <c r="CA236" s="87">
        <f>IFERROR(VLOOKUP(G:G,[1]!Table1[#Data],2,0),BZ236)</f>
        <v>0.65</v>
      </c>
    </row>
    <row r="237" spans="1:79" x14ac:dyDescent="0.3">
      <c r="A237" t="s">
        <v>233</v>
      </c>
      <c r="B237">
        <v>0.49</v>
      </c>
      <c r="C237">
        <v>0.49</v>
      </c>
      <c r="D237">
        <v>0.49</v>
      </c>
      <c r="E237">
        <v>0.49</v>
      </c>
      <c r="F237">
        <v>0.49</v>
      </c>
      <c r="G237">
        <v>0.49</v>
      </c>
      <c r="H237">
        <v>0.49</v>
      </c>
      <c r="I237">
        <v>0.49</v>
      </c>
      <c r="J237">
        <v>0.49</v>
      </c>
      <c r="K237">
        <v>0.49</v>
      </c>
      <c r="L237">
        <v>0.49</v>
      </c>
      <c r="M237">
        <v>0.49</v>
      </c>
      <c r="N237">
        <v>0.49</v>
      </c>
      <c r="O237">
        <v>0.49</v>
      </c>
      <c r="P237">
        <v>0.49</v>
      </c>
      <c r="Q237">
        <v>0.49</v>
      </c>
      <c r="R237">
        <v>0.49</v>
      </c>
      <c r="S237">
        <v>0.49</v>
      </c>
      <c r="T237">
        <v>0.49</v>
      </c>
      <c r="U237">
        <v>0.54</v>
      </c>
      <c r="V237">
        <v>0.54</v>
      </c>
      <c r="W237">
        <v>0.54</v>
      </c>
      <c r="X237">
        <v>0.54</v>
      </c>
      <c r="Y237">
        <v>0.54</v>
      </c>
      <c r="Z237">
        <v>0.54</v>
      </c>
      <c r="AA237">
        <v>0.56999999999999995</v>
      </c>
      <c r="AB237">
        <v>0.56999999999999995</v>
      </c>
      <c r="AC237">
        <v>0.56999999999999995</v>
      </c>
      <c r="AD237">
        <v>0.56999999999999995</v>
      </c>
      <c r="AE237">
        <v>0.56999999999999995</v>
      </c>
      <c r="AF237">
        <v>0.56999999999999995</v>
      </c>
      <c r="AG237">
        <v>0.56999999999999995</v>
      </c>
      <c r="AH237">
        <v>0.56999999999999995</v>
      </c>
      <c r="AI237">
        <v>0.56999999999999995</v>
      </c>
      <c r="AJ237">
        <v>0.56999999999999995</v>
      </c>
      <c r="AK237">
        <v>0.56999999999999995</v>
      </c>
      <c r="AL237">
        <v>0.56999999999999995</v>
      </c>
      <c r="AM237">
        <v>0.56999999999999995</v>
      </c>
      <c r="AN237">
        <v>0.56999999999999995</v>
      </c>
      <c r="AO237">
        <v>0.56999999999999995</v>
      </c>
      <c r="AP237">
        <v>0.56999999999999995</v>
      </c>
      <c r="AQ237">
        <v>0.56999999999999995</v>
      </c>
      <c r="AR237">
        <f t="shared" si="609"/>
        <v>0.56999999999999995</v>
      </c>
      <c r="AS237">
        <f t="shared" si="610"/>
        <v>0.56999999999999995</v>
      </c>
      <c r="AT237">
        <f t="shared" si="611"/>
        <v>0.56999999999999995</v>
      </c>
      <c r="AU237">
        <f t="shared" si="612"/>
        <v>0.56999999999999995</v>
      </c>
      <c r="AV237">
        <f t="shared" si="613"/>
        <v>0.56999999999999995</v>
      </c>
      <c r="AW237">
        <f t="shared" si="614"/>
        <v>0.56999999999999995</v>
      </c>
      <c r="AX237">
        <f t="shared" ref="AX237:AX243" si="623">AW237</f>
        <v>0.56999999999999995</v>
      </c>
      <c r="AY237">
        <v>0.64</v>
      </c>
      <c r="AZ237">
        <f t="shared" si="616"/>
        <v>0.64</v>
      </c>
      <c r="BA237">
        <f t="shared" si="617"/>
        <v>0.64</v>
      </c>
      <c r="BB237">
        <f t="shared" si="618"/>
        <v>0.64</v>
      </c>
      <c r="BC237">
        <f t="shared" si="619"/>
        <v>0.64</v>
      </c>
      <c r="BD237">
        <v>0.67</v>
      </c>
      <c r="BE237">
        <f t="shared" si="585"/>
        <v>0.67</v>
      </c>
      <c r="BF237">
        <f t="shared" si="539"/>
        <v>0.67</v>
      </c>
      <c r="BG237">
        <f t="shared" si="526"/>
        <v>0.67</v>
      </c>
      <c r="BH237">
        <f t="shared" si="553"/>
        <v>0.67</v>
      </c>
      <c r="BI237">
        <f t="shared" si="540"/>
        <v>0.67</v>
      </c>
      <c r="BJ237">
        <f t="shared" si="527"/>
        <v>0.67</v>
      </c>
      <c r="BK237">
        <f t="shared" si="528"/>
        <v>0.67</v>
      </c>
      <c r="BL237">
        <f t="shared" si="529"/>
        <v>0.67</v>
      </c>
      <c r="BM237">
        <f t="shared" si="530"/>
        <v>0.67</v>
      </c>
      <c r="BN237">
        <f t="shared" si="531"/>
        <v>0.67</v>
      </c>
      <c r="BO237">
        <f t="shared" si="532"/>
        <v>0.67</v>
      </c>
      <c r="BP237">
        <f t="shared" si="533"/>
        <v>0.67</v>
      </c>
      <c r="BQ237">
        <f t="shared" si="534"/>
        <v>0.67</v>
      </c>
      <c r="BR237">
        <f t="shared" si="535"/>
        <v>0.67</v>
      </c>
      <c r="BS237">
        <v>0.67</v>
      </c>
      <c r="BT237" s="87">
        <v>0.67</v>
      </c>
      <c r="BU237" s="87">
        <f>IFERROR(VLOOKUP(A:A,[1]!Table1[#Data],2,0),BT237)</f>
        <v>0.67</v>
      </c>
      <c r="BV237" s="87">
        <f>IFERROR(VLOOKUP(B:B,[1]!Table1[#Data],2,0),BU237)</f>
        <v>0.67</v>
      </c>
      <c r="BW237" s="87">
        <f>IFERROR(VLOOKUP(C:C,[1]!Table1[#Data],2,0),BV237)</f>
        <v>0.67</v>
      </c>
      <c r="BX237" s="87">
        <f>IFERROR(VLOOKUP(D:D,[1]!Table1[#Data],2,0),BW237)</f>
        <v>0.67</v>
      </c>
      <c r="BY237" s="87">
        <f>IFERROR(VLOOKUP(E:E,[1]!Table1[#Data],2,0),BX237)</f>
        <v>0.67</v>
      </c>
      <c r="BZ237" s="87">
        <f>IFERROR(VLOOKUP(F:F,[1]!Table1[#Data],2,0),BY237)</f>
        <v>0.67</v>
      </c>
      <c r="CA237" s="87">
        <f>IFERROR(VLOOKUP(G:G,[1]!Table1[#Data],2,0),BZ237)</f>
        <v>0.67</v>
      </c>
    </row>
    <row r="238" spans="1:79" x14ac:dyDescent="0.3">
      <c r="A238" t="s">
        <v>234</v>
      </c>
      <c r="B238">
        <v>0.49</v>
      </c>
      <c r="C238">
        <v>0.49</v>
      </c>
      <c r="D238">
        <v>0.49</v>
      </c>
      <c r="E238">
        <v>0.49</v>
      </c>
      <c r="F238">
        <v>0.49</v>
      </c>
      <c r="G238">
        <v>0.49</v>
      </c>
      <c r="H238">
        <v>0.49</v>
      </c>
      <c r="I238">
        <v>0.49</v>
      </c>
      <c r="J238">
        <v>0.49</v>
      </c>
      <c r="K238">
        <v>0.49</v>
      </c>
      <c r="L238">
        <v>0.49</v>
      </c>
      <c r="M238">
        <v>0.49</v>
      </c>
      <c r="N238">
        <v>0.49</v>
      </c>
      <c r="O238">
        <v>0.49</v>
      </c>
      <c r="P238">
        <v>0.49</v>
      </c>
      <c r="Q238">
        <v>0.49</v>
      </c>
      <c r="R238">
        <v>0.49</v>
      </c>
      <c r="S238">
        <v>0.49</v>
      </c>
      <c r="T238">
        <v>0.49</v>
      </c>
      <c r="U238">
        <v>0.49</v>
      </c>
      <c r="V238">
        <v>0.49</v>
      </c>
      <c r="W238">
        <v>0.49</v>
      </c>
      <c r="X238">
        <v>0.49</v>
      </c>
      <c r="Y238">
        <v>0.52</v>
      </c>
      <c r="Z238">
        <v>0.52</v>
      </c>
      <c r="AA238">
        <v>0.56999999999999995</v>
      </c>
      <c r="AB238">
        <v>0.56999999999999995</v>
      </c>
      <c r="AC238">
        <v>0.56999999999999995</v>
      </c>
      <c r="AD238">
        <v>0.56999999999999995</v>
      </c>
      <c r="AE238">
        <v>0.56999999999999995</v>
      </c>
      <c r="AF238">
        <v>0.56999999999999995</v>
      </c>
      <c r="AG238">
        <v>0.56999999999999995</v>
      </c>
      <c r="AH238">
        <f t="shared" si="600"/>
        <v>0.56999999999999995</v>
      </c>
      <c r="AI238">
        <f t="shared" si="601"/>
        <v>0.56999999999999995</v>
      </c>
      <c r="AJ238">
        <f t="shared" si="602"/>
        <v>0.56999999999999995</v>
      </c>
      <c r="AK238">
        <f t="shared" si="603"/>
        <v>0.56999999999999995</v>
      </c>
      <c r="AL238">
        <f t="shared" si="604"/>
        <v>0.56999999999999995</v>
      </c>
      <c r="AM238">
        <f t="shared" si="605"/>
        <v>0.56999999999999995</v>
      </c>
      <c r="AN238">
        <f t="shared" si="606"/>
        <v>0.56999999999999995</v>
      </c>
      <c r="AO238">
        <f t="shared" si="607"/>
        <v>0.56999999999999995</v>
      </c>
      <c r="AP238">
        <f t="shared" ref="AP238:AP243" si="624">AO238</f>
        <v>0.56999999999999995</v>
      </c>
      <c r="AQ238">
        <v>0.59</v>
      </c>
      <c r="AR238">
        <f t="shared" si="609"/>
        <v>0.59</v>
      </c>
      <c r="AS238">
        <f t="shared" si="610"/>
        <v>0.59</v>
      </c>
      <c r="AT238">
        <f t="shared" si="611"/>
        <v>0.59</v>
      </c>
      <c r="AU238">
        <f t="shared" si="612"/>
        <v>0.59</v>
      </c>
      <c r="AV238">
        <f t="shared" si="613"/>
        <v>0.59</v>
      </c>
      <c r="AW238">
        <f t="shared" si="614"/>
        <v>0.59</v>
      </c>
      <c r="AX238">
        <f t="shared" si="623"/>
        <v>0.59</v>
      </c>
      <c r="AY238">
        <v>0.62</v>
      </c>
      <c r="AZ238">
        <f t="shared" si="616"/>
        <v>0.62</v>
      </c>
      <c r="BA238">
        <f t="shared" si="617"/>
        <v>0.62</v>
      </c>
      <c r="BB238">
        <f t="shared" si="618"/>
        <v>0.62</v>
      </c>
      <c r="BC238">
        <f t="shared" si="619"/>
        <v>0.62</v>
      </c>
      <c r="BD238">
        <f t="shared" ref="BD238:BD241" si="625">BC238</f>
        <v>0.62</v>
      </c>
      <c r="BE238">
        <f t="shared" si="585"/>
        <v>0.62</v>
      </c>
      <c r="BF238">
        <f t="shared" si="539"/>
        <v>0.62</v>
      </c>
      <c r="BG238">
        <f t="shared" si="526"/>
        <v>0.62</v>
      </c>
      <c r="BH238">
        <f t="shared" si="553"/>
        <v>0.62</v>
      </c>
      <c r="BI238">
        <f t="shared" si="540"/>
        <v>0.62</v>
      </c>
      <c r="BJ238">
        <f t="shared" si="527"/>
        <v>0.62</v>
      </c>
      <c r="BK238">
        <f t="shared" si="528"/>
        <v>0.62</v>
      </c>
      <c r="BL238">
        <v>0.64</v>
      </c>
      <c r="BM238">
        <f t="shared" si="530"/>
        <v>0.64</v>
      </c>
      <c r="BN238">
        <f t="shared" si="531"/>
        <v>0.64</v>
      </c>
      <c r="BO238">
        <f t="shared" si="532"/>
        <v>0.64</v>
      </c>
      <c r="BP238">
        <f t="shared" si="533"/>
        <v>0.64</v>
      </c>
      <c r="BQ238">
        <f t="shared" si="534"/>
        <v>0.64</v>
      </c>
      <c r="BR238">
        <f t="shared" si="535"/>
        <v>0.64</v>
      </c>
      <c r="BS238">
        <v>0.64</v>
      </c>
      <c r="BT238" s="87">
        <v>0.64</v>
      </c>
      <c r="BU238" s="87">
        <f>IFERROR(VLOOKUP(A:A,[1]!Table1[#Data],2,0),BT238)</f>
        <v>0.64</v>
      </c>
      <c r="BV238" s="87">
        <f>IFERROR(VLOOKUP(B:B,[1]!Table1[#Data],2,0),BU238)</f>
        <v>0.64</v>
      </c>
      <c r="BW238" s="87">
        <f>IFERROR(VLOOKUP(C:C,[1]!Table1[#Data],2,0),BV238)</f>
        <v>0.64</v>
      </c>
      <c r="BX238" s="87">
        <f>IFERROR(VLOOKUP(D:D,[1]!Table1[#Data],2,0),BW238)</f>
        <v>0.64</v>
      </c>
      <c r="BY238" s="87">
        <f>IFERROR(VLOOKUP(E:E,[1]!Table1[#Data],2,0),BX238)</f>
        <v>0.64</v>
      </c>
      <c r="BZ238" s="87">
        <f>IFERROR(VLOOKUP(F:F,[1]!Table1[#Data],2,0),BY238)</f>
        <v>0.64</v>
      </c>
      <c r="CA238" s="87">
        <f>IFERROR(VLOOKUP(G:G,[1]!Table1[#Data],2,0),BZ238)</f>
        <v>0.64</v>
      </c>
    </row>
    <row r="239" spans="1:79" x14ac:dyDescent="0.3">
      <c r="A239" t="s">
        <v>235</v>
      </c>
      <c r="B239">
        <v>0.49</v>
      </c>
      <c r="C239">
        <v>0.49</v>
      </c>
      <c r="D239">
        <v>0.49</v>
      </c>
      <c r="E239">
        <v>0.49</v>
      </c>
      <c r="F239">
        <v>0.49</v>
      </c>
      <c r="G239">
        <v>0.49</v>
      </c>
      <c r="H239">
        <v>0.49</v>
      </c>
      <c r="I239">
        <v>0.49</v>
      </c>
      <c r="J239">
        <v>0.49</v>
      </c>
      <c r="K239">
        <v>0.49</v>
      </c>
      <c r="L239">
        <v>0.49</v>
      </c>
      <c r="M239">
        <v>0.49</v>
      </c>
      <c r="N239">
        <v>0.49</v>
      </c>
      <c r="O239">
        <v>0.49</v>
      </c>
      <c r="P239">
        <v>0.49</v>
      </c>
      <c r="Q239">
        <v>0.49</v>
      </c>
      <c r="R239">
        <v>0.49</v>
      </c>
      <c r="S239">
        <v>0.49</v>
      </c>
      <c r="T239">
        <v>0.49</v>
      </c>
      <c r="U239">
        <v>0.49</v>
      </c>
      <c r="V239">
        <v>0.49</v>
      </c>
      <c r="W239">
        <v>0.49</v>
      </c>
      <c r="X239">
        <v>0.52</v>
      </c>
      <c r="Y239">
        <v>0.52</v>
      </c>
      <c r="Z239">
        <v>0.52</v>
      </c>
      <c r="AA239">
        <v>0.56999999999999995</v>
      </c>
      <c r="AB239">
        <v>0.56999999999999995</v>
      </c>
      <c r="AC239">
        <v>0.56999999999999995</v>
      </c>
      <c r="AD239">
        <v>0.56999999999999995</v>
      </c>
      <c r="AE239">
        <v>0.56999999999999995</v>
      </c>
      <c r="AF239">
        <v>0.56999999999999995</v>
      </c>
      <c r="AG239">
        <v>0.56999999999999995</v>
      </c>
      <c r="AH239">
        <f t="shared" si="600"/>
        <v>0.56999999999999995</v>
      </c>
      <c r="AI239">
        <f t="shared" si="601"/>
        <v>0.56999999999999995</v>
      </c>
      <c r="AJ239">
        <f t="shared" si="602"/>
        <v>0.56999999999999995</v>
      </c>
      <c r="AK239">
        <f t="shared" si="603"/>
        <v>0.56999999999999995</v>
      </c>
      <c r="AL239">
        <f t="shared" si="604"/>
        <v>0.56999999999999995</v>
      </c>
      <c r="AM239">
        <f t="shared" si="605"/>
        <v>0.56999999999999995</v>
      </c>
      <c r="AN239">
        <f t="shared" si="606"/>
        <v>0.56999999999999995</v>
      </c>
      <c r="AO239">
        <f t="shared" si="607"/>
        <v>0.56999999999999995</v>
      </c>
      <c r="AP239">
        <f t="shared" si="624"/>
        <v>0.56999999999999995</v>
      </c>
      <c r="AQ239">
        <v>0.59</v>
      </c>
      <c r="AR239">
        <f t="shared" si="609"/>
        <v>0.59</v>
      </c>
      <c r="AS239">
        <f t="shared" si="610"/>
        <v>0.59</v>
      </c>
      <c r="AT239">
        <f t="shared" si="611"/>
        <v>0.59</v>
      </c>
      <c r="AU239">
        <f t="shared" si="612"/>
        <v>0.59</v>
      </c>
      <c r="AV239">
        <f t="shared" si="613"/>
        <v>0.59</v>
      </c>
      <c r="AW239">
        <f t="shared" si="614"/>
        <v>0.59</v>
      </c>
      <c r="AX239">
        <f t="shared" si="623"/>
        <v>0.59</v>
      </c>
      <c r="AY239">
        <v>0.62</v>
      </c>
      <c r="AZ239">
        <f t="shared" si="616"/>
        <v>0.62</v>
      </c>
      <c r="BA239">
        <f t="shared" si="617"/>
        <v>0.62</v>
      </c>
      <c r="BB239">
        <f t="shared" si="618"/>
        <v>0.62</v>
      </c>
      <c r="BC239">
        <f t="shared" si="619"/>
        <v>0.62</v>
      </c>
      <c r="BD239">
        <f t="shared" si="625"/>
        <v>0.62</v>
      </c>
      <c r="BE239">
        <f t="shared" si="585"/>
        <v>0.62</v>
      </c>
      <c r="BF239">
        <f t="shared" si="539"/>
        <v>0.62</v>
      </c>
      <c r="BG239">
        <f t="shared" si="526"/>
        <v>0.62</v>
      </c>
      <c r="BH239">
        <f t="shared" si="553"/>
        <v>0.62</v>
      </c>
      <c r="BI239">
        <f t="shared" si="540"/>
        <v>0.62</v>
      </c>
      <c r="BJ239">
        <f t="shared" si="527"/>
        <v>0.62</v>
      </c>
      <c r="BK239">
        <f t="shared" si="528"/>
        <v>0.62</v>
      </c>
      <c r="BL239">
        <f t="shared" si="529"/>
        <v>0.62</v>
      </c>
      <c r="BM239">
        <f t="shared" si="530"/>
        <v>0.62</v>
      </c>
      <c r="BN239">
        <f t="shared" si="531"/>
        <v>0.62</v>
      </c>
      <c r="BO239">
        <f t="shared" si="532"/>
        <v>0.62</v>
      </c>
      <c r="BP239">
        <f t="shared" si="533"/>
        <v>0.62</v>
      </c>
      <c r="BQ239">
        <f t="shared" si="534"/>
        <v>0.62</v>
      </c>
      <c r="BR239">
        <f t="shared" si="535"/>
        <v>0.62</v>
      </c>
      <c r="BS239">
        <v>0.65</v>
      </c>
      <c r="BT239" s="87">
        <v>0.65</v>
      </c>
      <c r="BU239" s="87">
        <f>IFERROR(VLOOKUP(A:A,[1]!Table1[#Data],2,0),BT239)</f>
        <v>0.65</v>
      </c>
      <c r="BV239" s="87">
        <f>IFERROR(VLOOKUP(B:B,[1]!Table1[#Data],2,0),BU239)</f>
        <v>0.65</v>
      </c>
      <c r="BW239" s="87">
        <f>IFERROR(VLOOKUP(C:C,[1]!Table1[#Data],2,0),BV239)</f>
        <v>0.65</v>
      </c>
      <c r="BX239" s="87">
        <f>IFERROR(VLOOKUP(D:D,[1]!Table1[#Data],2,0),BW239)</f>
        <v>0.65</v>
      </c>
      <c r="BY239" s="87">
        <f>IFERROR(VLOOKUP(E:E,[1]!Table1[#Data],2,0),BX239)</f>
        <v>0.65</v>
      </c>
      <c r="BZ239" s="87">
        <f>IFERROR(VLOOKUP(F:F,[1]!Table1[#Data],2,0),BY239)</f>
        <v>0.65</v>
      </c>
      <c r="CA239" s="87">
        <f>IFERROR(VLOOKUP(G:G,[1]!Table1[#Data],2,0),BZ239)</f>
        <v>0.65</v>
      </c>
    </row>
    <row r="240" spans="1:79" x14ac:dyDescent="0.3">
      <c r="A240" t="s">
        <v>236</v>
      </c>
      <c r="B240">
        <v>0.49</v>
      </c>
      <c r="C240">
        <v>0.49</v>
      </c>
      <c r="D240">
        <v>0.49</v>
      </c>
      <c r="E240">
        <v>0.49</v>
      </c>
      <c r="F240">
        <v>0.49</v>
      </c>
      <c r="G240">
        <v>0.49</v>
      </c>
      <c r="H240">
        <v>0.49</v>
      </c>
      <c r="I240">
        <v>0.49</v>
      </c>
      <c r="J240">
        <v>0.49</v>
      </c>
      <c r="K240">
        <v>0.49</v>
      </c>
      <c r="L240">
        <v>0.49</v>
      </c>
      <c r="M240">
        <v>0.49</v>
      </c>
      <c r="N240">
        <v>0.49</v>
      </c>
      <c r="O240">
        <v>0.49</v>
      </c>
      <c r="P240">
        <v>0.49</v>
      </c>
      <c r="Q240">
        <v>0.49</v>
      </c>
      <c r="R240">
        <v>0.49</v>
      </c>
      <c r="S240">
        <v>0.49</v>
      </c>
      <c r="T240">
        <v>0.49</v>
      </c>
      <c r="U240">
        <v>0.49</v>
      </c>
      <c r="V240">
        <v>0.49</v>
      </c>
      <c r="W240">
        <v>0.49</v>
      </c>
      <c r="X240">
        <v>0.52</v>
      </c>
      <c r="Y240">
        <v>0.52</v>
      </c>
      <c r="Z240">
        <v>0.52</v>
      </c>
      <c r="AA240">
        <v>0.56999999999999995</v>
      </c>
      <c r="AB240">
        <v>0.56999999999999995</v>
      </c>
      <c r="AC240">
        <v>0.56999999999999995</v>
      </c>
      <c r="AD240">
        <v>0.56999999999999995</v>
      </c>
      <c r="AE240">
        <v>0.56999999999999995</v>
      </c>
      <c r="AF240">
        <v>0.56999999999999995</v>
      </c>
      <c r="AG240">
        <v>0.56999999999999995</v>
      </c>
      <c r="AH240">
        <f t="shared" si="600"/>
        <v>0.56999999999999995</v>
      </c>
      <c r="AI240">
        <f t="shared" si="601"/>
        <v>0.56999999999999995</v>
      </c>
      <c r="AJ240">
        <f t="shared" si="602"/>
        <v>0.56999999999999995</v>
      </c>
      <c r="AK240">
        <f t="shared" si="603"/>
        <v>0.56999999999999995</v>
      </c>
      <c r="AL240">
        <f t="shared" si="604"/>
        <v>0.56999999999999995</v>
      </c>
      <c r="AM240">
        <f t="shared" si="605"/>
        <v>0.56999999999999995</v>
      </c>
      <c r="AN240">
        <f t="shared" si="606"/>
        <v>0.56999999999999995</v>
      </c>
      <c r="AO240">
        <f t="shared" si="607"/>
        <v>0.56999999999999995</v>
      </c>
      <c r="AP240">
        <f t="shared" si="624"/>
        <v>0.56999999999999995</v>
      </c>
      <c r="AQ240">
        <v>0.59</v>
      </c>
      <c r="AR240">
        <f t="shared" si="609"/>
        <v>0.59</v>
      </c>
      <c r="AS240">
        <f t="shared" si="610"/>
        <v>0.59</v>
      </c>
      <c r="AT240">
        <f t="shared" si="611"/>
        <v>0.59</v>
      </c>
      <c r="AU240">
        <f t="shared" si="612"/>
        <v>0.59</v>
      </c>
      <c r="AV240">
        <f t="shared" si="613"/>
        <v>0.59</v>
      </c>
      <c r="AW240">
        <f t="shared" si="614"/>
        <v>0.59</v>
      </c>
      <c r="AX240">
        <f t="shared" si="623"/>
        <v>0.59</v>
      </c>
      <c r="AY240">
        <v>0.62</v>
      </c>
      <c r="AZ240">
        <f t="shared" si="616"/>
        <v>0.62</v>
      </c>
      <c r="BA240">
        <f t="shared" si="617"/>
        <v>0.62</v>
      </c>
      <c r="BB240">
        <f t="shared" si="618"/>
        <v>0.62</v>
      </c>
      <c r="BC240">
        <f t="shared" si="619"/>
        <v>0.62</v>
      </c>
      <c r="BD240">
        <f t="shared" si="625"/>
        <v>0.62</v>
      </c>
      <c r="BE240">
        <f t="shared" si="585"/>
        <v>0.62</v>
      </c>
      <c r="BF240">
        <v>0.63</v>
      </c>
      <c r="BG240">
        <f t="shared" si="526"/>
        <v>0.63</v>
      </c>
      <c r="BH240">
        <f t="shared" si="553"/>
        <v>0.63</v>
      </c>
      <c r="BI240">
        <f t="shared" si="540"/>
        <v>0.63</v>
      </c>
      <c r="BJ240">
        <f t="shared" si="527"/>
        <v>0.63</v>
      </c>
      <c r="BK240">
        <f t="shared" si="528"/>
        <v>0.63</v>
      </c>
      <c r="BL240">
        <f t="shared" si="529"/>
        <v>0.63</v>
      </c>
      <c r="BM240">
        <f t="shared" si="530"/>
        <v>0.63</v>
      </c>
      <c r="BN240">
        <f t="shared" si="531"/>
        <v>0.63</v>
      </c>
      <c r="BO240">
        <f t="shared" si="532"/>
        <v>0.63</v>
      </c>
      <c r="BP240">
        <f t="shared" si="533"/>
        <v>0.63</v>
      </c>
      <c r="BQ240">
        <f t="shared" si="534"/>
        <v>0.63</v>
      </c>
      <c r="BR240">
        <f t="shared" si="535"/>
        <v>0.63</v>
      </c>
      <c r="BS240">
        <v>0.63</v>
      </c>
      <c r="BT240" s="87">
        <v>0.66</v>
      </c>
      <c r="BU240" s="87">
        <f>IFERROR(VLOOKUP(A:A,[1]!Table1[#Data],2,0),BT240)</f>
        <v>0.66</v>
      </c>
      <c r="BV240" s="87">
        <f>IFERROR(VLOOKUP(B:B,[1]!Table1[#Data],2,0),BU240)</f>
        <v>0.66</v>
      </c>
      <c r="BW240" s="87">
        <f>IFERROR(VLOOKUP(C:C,[1]!Table1[#Data],2,0),BV240)</f>
        <v>0.66</v>
      </c>
      <c r="BX240" s="87">
        <f>IFERROR(VLOOKUP(D:D,[1]!Table1[#Data],2,0),BW240)</f>
        <v>0.66</v>
      </c>
      <c r="BY240" s="87">
        <f>IFERROR(VLOOKUP(E:E,[1]!Table1[#Data],2,0),BX240)</f>
        <v>0.66</v>
      </c>
      <c r="BZ240" s="87">
        <f>IFERROR(VLOOKUP(F:F,[1]!Table1[#Data],2,0),BY240)</f>
        <v>0.66</v>
      </c>
      <c r="CA240" s="87">
        <f>IFERROR(VLOOKUP(G:G,[1]!Table1[#Data],2,0),BZ240)</f>
        <v>0.66</v>
      </c>
    </row>
    <row r="241" spans="1:79" x14ac:dyDescent="0.3">
      <c r="A241" t="s">
        <v>237</v>
      </c>
      <c r="B241">
        <v>0.69</v>
      </c>
      <c r="C241">
        <v>0.69</v>
      </c>
      <c r="D241">
        <v>0.69</v>
      </c>
      <c r="E241">
        <v>0.69</v>
      </c>
      <c r="F241">
        <v>0.69</v>
      </c>
      <c r="G241">
        <v>0.69</v>
      </c>
      <c r="H241">
        <v>0.69</v>
      </c>
      <c r="I241">
        <v>0.69</v>
      </c>
      <c r="J241">
        <v>0.69</v>
      </c>
      <c r="K241">
        <v>0.69</v>
      </c>
      <c r="L241">
        <v>0.69</v>
      </c>
      <c r="M241">
        <v>0.69</v>
      </c>
      <c r="N241">
        <v>0.69</v>
      </c>
      <c r="O241">
        <v>0.69</v>
      </c>
      <c r="P241">
        <v>0.69</v>
      </c>
      <c r="Q241">
        <v>0.69</v>
      </c>
      <c r="R241">
        <v>0.69</v>
      </c>
      <c r="S241">
        <v>0.69</v>
      </c>
      <c r="T241">
        <v>0.69</v>
      </c>
      <c r="U241">
        <v>0.69</v>
      </c>
      <c r="V241">
        <v>0.69</v>
      </c>
      <c r="W241">
        <v>0.69</v>
      </c>
      <c r="X241">
        <v>0.69</v>
      </c>
      <c r="Y241">
        <v>0.69</v>
      </c>
      <c r="Z241">
        <v>0.69</v>
      </c>
      <c r="AA241">
        <v>0.69</v>
      </c>
      <c r="AB241">
        <v>0.69</v>
      </c>
      <c r="AC241">
        <v>0.69</v>
      </c>
      <c r="AD241">
        <v>0.69</v>
      </c>
      <c r="AE241">
        <v>0.79</v>
      </c>
      <c r="AF241">
        <v>0.79</v>
      </c>
      <c r="AG241">
        <v>0.79</v>
      </c>
      <c r="AH241">
        <f t="shared" si="600"/>
        <v>0.79</v>
      </c>
      <c r="AI241">
        <f t="shared" si="601"/>
        <v>0.79</v>
      </c>
      <c r="AJ241">
        <f t="shared" si="602"/>
        <v>0.79</v>
      </c>
      <c r="AK241">
        <f t="shared" si="603"/>
        <v>0.79</v>
      </c>
      <c r="AL241">
        <f t="shared" si="604"/>
        <v>0.79</v>
      </c>
      <c r="AM241">
        <f t="shared" si="605"/>
        <v>0.79</v>
      </c>
      <c r="AN241">
        <f t="shared" si="606"/>
        <v>0.79</v>
      </c>
      <c r="AO241">
        <f t="shared" si="607"/>
        <v>0.79</v>
      </c>
      <c r="AP241">
        <f t="shared" si="624"/>
        <v>0.79</v>
      </c>
      <c r="AQ241">
        <f t="shared" ref="AQ241:AQ243" si="626">AP241</f>
        <v>0.79</v>
      </c>
      <c r="AR241">
        <f t="shared" si="609"/>
        <v>0.79</v>
      </c>
      <c r="AS241">
        <f t="shared" si="610"/>
        <v>0.79</v>
      </c>
      <c r="AT241">
        <f t="shared" si="611"/>
        <v>0.79</v>
      </c>
      <c r="AU241">
        <f t="shared" si="612"/>
        <v>0.79</v>
      </c>
      <c r="AV241">
        <f t="shared" si="613"/>
        <v>0.79</v>
      </c>
      <c r="AW241">
        <f t="shared" si="614"/>
        <v>0.79</v>
      </c>
      <c r="AX241">
        <f t="shared" si="623"/>
        <v>0.79</v>
      </c>
      <c r="AY241">
        <f t="shared" ref="AY241:AY243" si="627">AX241</f>
        <v>0.79</v>
      </c>
      <c r="AZ241">
        <f t="shared" si="616"/>
        <v>0.79</v>
      </c>
      <c r="BA241">
        <f t="shared" si="617"/>
        <v>0.79</v>
      </c>
      <c r="BB241">
        <f t="shared" si="618"/>
        <v>0.79</v>
      </c>
      <c r="BC241">
        <f t="shared" si="619"/>
        <v>0.79</v>
      </c>
      <c r="BD241">
        <f t="shared" si="625"/>
        <v>0.79</v>
      </c>
      <c r="BE241">
        <f t="shared" si="585"/>
        <v>0.79</v>
      </c>
      <c r="BF241">
        <f t="shared" ref="BF241:BF258" si="628">BE241</f>
        <v>0.79</v>
      </c>
      <c r="BG241">
        <f t="shared" si="526"/>
        <v>0.79</v>
      </c>
      <c r="BH241">
        <f t="shared" si="553"/>
        <v>0.79</v>
      </c>
      <c r="BI241">
        <f t="shared" si="540"/>
        <v>0.79</v>
      </c>
      <c r="BJ241">
        <f t="shared" si="527"/>
        <v>0.79</v>
      </c>
      <c r="BK241">
        <f t="shared" si="528"/>
        <v>0.79</v>
      </c>
      <c r="BL241">
        <v>0.89</v>
      </c>
      <c r="BM241">
        <f t="shared" si="530"/>
        <v>0.89</v>
      </c>
      <c r="BN241">
        <f t="shared" si="531"/>
        <v>0.89</v>
      </c>
      <c r="BO241">
        <f t="shared" si="532"/>
        <v>0.89</v>
      </c>
      <c r="BP241">
        <f t="shared" si="533"/>
        <v>0.89</v>
      </c>
      <c r="BQ241">
        <f t="shared" si="534"/>
        <v>0.89</v>
      </c>
      <c r="BR241">
        <f t="shared" si="535"/>
        <v>0.89</v>
      </c>
      <c r="BS241">
        <v>0.89</v>
      </c>
      <c r="BT241" s="87">
        <v>0.89</v>
      </c>
      <c r="BU241" s="87">
        <f>IFERROR(VLOOKUP(A:A,[1]!Table1[#Data],2,0),BT241)</f>
        <v>0.89</v>
      </c>
      <c r="BV241" s="87">
        <f>IFERROR(VLOOKUP(B:B,[1]!Table1[#Data],2,0),BU241)</f>
        <v>0.89</v>
      </c>
      <c r="BW241" s="87">
        <f>IFERROR(VLOOKUP(C:C,[1]!Table1[#Data],2,0),BV241)</f>
        <v>0.89</v>
      </c>
      <c r="BX241" s="87">
        <f>IFERROR(VLOOKUP(D:D,[1]!Table1[#Data],2,0),BW241)</f>
        <v>0.89</v>
      </c>
      <c r="BY241" s="87">
        <f>IFERROR(VLOOKUP(E:E,[1]!Table1[#Data],2,0),BX241)</f>
        <v>0.89</v>
      </c>
      <c r="BZ241" s="87">
        <f>IFERROR(VLOOKUP(F:F,[1]!Table1[#Data],2,0),BY241)</f>
        <v>0.89</v>
      </c>
      <c r="CA241" s="87">
        <f>IFERROR(VLOOKUP(G:G,[1]!Table1[#Data],2,0),BZ241)</f>
        <v>0.89</v>
      </c>
    </row>
    <row r="242" spans="1:79" x14ac:dyDescent="0.3">
      <c r="A242" t="s">
        <v>238</v>
      </c>
      <c r="B242">
        <v>0.51</v>
      </c>
      <c r="C242">
        <v>0.51</v>
      </c>
      <c r="D242">
        <v>0.51</v>
      </c>
      <c r="E242">
        <v>0.51</v>
      </c>
      <c r="F242">
        <v>0.51</v>
      </c>
      <c r="G242">
        <v>0.51</v>
      </c>
      <c r="H242">
        <v>0.51</v>
      </c>
      <c r="I242">
        <v>0.51</v>
      </c>
      <c r="J242">
        <v>0.51</v>
      </c>
      <c r="K242">
        <v>0.51</v>
      </c>
      <c r="L242">
        <v>0.51</v>
      </c>
      <c r="M242">
        <v>0.51</v>
      </c>
      <c r="N242">
        <v>0.51</v>
      </c>
      <c r="O242">
        <v>0.51</v>
      </c>
      <c r="P242">
        <v>0.51</v>
      </c>
      <c r="Q242">
        <v>0.51</v>
      </c>
      <c r="R242">
        <v>0.51</v>
      </c>
      <c r="S242">
        <v>0.51</v>
      </c>
      <c r="T242">
        <v>0.51</v>
      </c>
      <c r="U242">
        <v>0.54</v>
      </c>
      <c r="V242">
        <v>0.54</v>
      </c>
      <c r="W242">
        <v>0.54</v>
      </c>
      <c r="X242">
        <v>0.54</v>
      </c>
      <c r="Y242">
        <v>0.54</v>
      </c>
      <c r="Z242">
        <v>0.56999999999999995</v>
      </c>
      <c r="AA242">
        <v>0.56999999999999995</v>
      </c>
      <c r="AB242">
        <v>0.61</v>
      </c>
      <c r="AC242">
        <v>0.61</v>
      </c>
      <c r="AD242">
        <v>0.61</v>
      </c>
      <c r="AE242">
        <v>0.62</v>
      </c>
      <c r="AF242">
        <v>0.62</v>
      </c>
      <c r="AG242">
        <v>0.62</v>
      </c>
      <c r="AH242">
        <f t="shared" si="600"/>
        <v>0.62</v>
      </c>
      <c r="AI242">
        <f t="shared" si="601"/>
        <v>0.62</v>
      </c>
      <c r="AJ242">
        <f t="shared" si="602"/>
        <v>0.62</v>
      </c>
      <c r="AK242">
        <f t="shared" si="603"/>
        <v>0.62</v>
      </c>
      <c r="AL242">
        <f t="shared" si="604"/>
        <v>0.62</v>
      </c>
      <c r="AM242">
        <f t="shared" si="605"/>
        <v>0.62</v>
      </c>
      <c r="AN242">
        <f t="shared" si="606"/>
        <v>0.62</v>
      </c>
      <c r="AO242">
        <f t="shared" si="607"/>
        <v>0.62</v>
      </c>
      <c r="AP242">
        <f t="shared" si="624"/>
        <v>0.62</v>
      </c>
      <c r="AQ242">
        <f t="shared" si="626"/>
        <v>0.62</v>
      </c>
      <c r="AR242">
        <v>0.63</v>
      </c>
      <c r="AS242">
        <f t="shared" si="610"/>
        <v>0.63</v>
      </c>
      <c r="AT242">
        <f t="shared" si="611"/>
        <v>0.63</v>
      </c>
      <c r="AU242">
        <f t="shared" si="612"/>
        <v>0.63</v>
      </c>
      <c r="AV242">
        <f t="shared" si="613"/>
        <v>0.63</v>
      </c>
      <c r="AW242">
        <f t="shared" si="614"/>
        <v>0.63</v>
      </c>
      <c r="AX242">
        <f t="shared" si="623"/>
        <v>0.63</v>
      </c>
      <c r="AY242">
        <f t="shared" si="627"/>
        <v>0.63</v>
      </c>
      <c r="AZ242">
        <f t="shared" si="616"/>
        <v>0.63</v>
      </c>
      <c r="BA242">
        <f t="shared" si="617"/>
        <v>0.63</v>
      </c>
      <c r="BB242">
        <f t="shared" si="618"/>
        <v>0.63</v>
      </c>
      <c r="BC242">
        <f t="shared" si="619"/>
        <v>0.63</v>
      </c>
      <c r="BD242">
        <v>0.65</v>
      </c>
      <c r="BE242">
        <f t="shared" si="585"/>
        <v>0.65</v>
      </c>
      <c r="BF242">
        <f t="shared" si="628"/>
        <v>0.65</v>
      </c>
      <c r="BG242">
        <f t="shared" si="526"/>
        <v>0.65</v>
      </c>
      <c r="BH242">
        <f t="shared" si="553"/>
        <v>0.65</v>
      </c>
      <c r="BI242">
        <f t="shared" si="540"/>
        <v>0.65</v>
      </c>
      <c r="BJ242">
        <f t="shared" si="527"/>
        <v>0.65</v>
      </c>
      <c r="BK242">
        <f t="shared" si="528"/>
        <v>0.65</v>
      </c>
      <c r="BL242">
        <f t="shared" si="529"/>
        <v>0.65</v>
      </c>
      <c r="BM242">
        <f t="shared" si="530"/>
        <v>0.65</v>
      </c>
      <c r="BN242">
        <f t="shared" si="531"/>
        <v>0.65</v>
      </c>
      <c r="BO242">
        <f t="shared" si="532"/>
        <v>0.65</v>
      </c>
      <c r="BP242">
        <v>0.67</v>
      </c>
      <c r="BQ242">
        <f t="shared" si="534"/>
        <v>0.67</v>
      </c>
      <c r="BR242">
        <f t="shared" si="535"/>
        <v>0.67</v>
      </c>
      <c r="BS242">
        <v>0.67</v>
      </c>
      <c r="BT242" s="87">
        <v>0.67</v>
      </c>
      <c r="BU242" s="87">
        <f>IFERROR(VLOOKUP(A:A,[1]!Table1[#Data],2,0),BT242)</f>
        <v>0.67</v>
      </c>
      <c r="BV242" s="87">
        <f>IFERROR(VLOOKUP(B:B,[1]!Table1[#Data],2,0),BU242)</f>
        <v>0.67</v>
      </c>
      <c r="BW242" s="87">
        <f>IFERROR(VLOOKUP(C:C,[1]!Table1[#Data],2,0),BV242)</f>
        <v>0.67</v>
      </c>
      <c r="BX242" s="87">
        <f>IFERROR(VLOOKUP(D:D,[1]!Table1[#Data],2,0),BW242)</f>
        <v>0.67</v>
      </c>
      <c r="BY242" s="87">
        <f>IFERROR(VLOOKUP(E:E,[1]!Table1[#Data],2,0),BX242)</f>
        <v>0.67</v>
      </c>
      <c r="BZ242" s="87">
        <f>IFERROR(VLOOKUP(F:F,[1]!Table1[#Data],2,0),BY242)</f>
        <v>0.67</v>
      </c>
      <c r="CA242" s="87">
        <f>IFERROR(VLOOKUP(G:G,[1]!Table1[#Data],2,0),BZ242)</f>
        <v>0.67</v>
      </c>
    </row>
    <row r="243" spans="1:79" x14ac:dyDescent="0.3">
      <c r="A243" t="s">
        <v>350</v>
      </c>
      <c r="B243">
        <v>0.59</v>
      </c>
      <c r="C243">
        <f>B243</f>
        <v>0.59</v>
      </c>
      <c r="D243">
        <f t="shared" ref="D243:AG243" si="629">C243</f>
        <v>0.59</v>
      </c>
      <c r="E243">
        <f t="shared" si="629"/>
        <v>0.59</v>
      </c>
      <c r="F243">
        <f t="shared" si="629"/>
        <v>0.59</v>
      </c>
      <c r="G243">
        <f t="shared" si="629"/>
        <v>0.59</v>
      </c>
      <c r="H243">
        <f t="shared" si="629"/>
        <v>0.59</v>
      </c>
      <c r="I243">
        <f t="shared" si="629"/>
        <v>0.59</v>
      </c>
      <c r="J243">
        <f t="shared" si="629"/>
        <v>0.59</v>
      </c>
      <c r="K243">
        <f t="shared" si="629"/>
        <v>0.59</v>
      </c>
      <c r="L243">
        <f t="shared" si="629"/>
        <v>0.59</v>
      </c>
      <c r="M243">
        <f t="shared" si="629"/>
        <v>0.59</v>
      </c>
      <c r="N243">
        <f t="shared" si="629"/>
        <v>0.59</v>
      </c>
      <c r="O243">
        <f t="shared" si="629"/>
        <v>0.59</v>
      </c>
      <c r="P243">
        <f t="shared" si="629"/>
        <v>0.59</v>
      </c>
      <c r="Q243">
        <f t="shared" si="629"/>
        <v>0.59</v>
      </c>
      <c r="R243">
        <f t="shared" si="629"/>
        <v>0.59</v>
      </c>
      <c r="S243">
        <f t="shared" si="629"/>
        <v>0.59</v>
      </c>
      <c r="T243">
        <f t="shared" si="629"/>
        <v>0.59</v>
      </c>
      <c r="U243">
        <f t="shared" si="629"/>
        <v>0.59</v>
      </c>
      <c r="V243">
        <f t="shared" si="629"/>
        <v>0.59</v>
      </c>
      <c r="W243">
        <f t="shared" si="629"/>
        <v>0.59</v>
      </c>
      <c r="X243">
        <f t="shared" si="629"/>
        <v>0.59</v>
      </c>
      <c r="Y243">
        <f t="shared" si="629"/>
        <v>0.59</v>
      </c>
      <c r="Z243">
        <f t="shared" si="629"/>
        <v>0.59</v>
      </c>
      <c r="AA243">
        <f t="shared" si="629"/>
        <v>0.59</v>
      </c>
      <c r="AB243">
        <f t="shared" si="629"/>
        <v>0.59</v>
      </c>
      <c r="AC243">
        <f t="shared" si="629"/>
        <v>0.59</v>
      </c>
      <c r="AD243">
        <f t="shared" si="629"/>
        <v>0.59</v>
      </c>
      <c r="AE243">
        <f t="shared" si="629"/>
        <v>0.59</v>
      </c>
      <c r="AF243">
        <f t="shared" si="629"/>
        <v>0.59</v>
      </c>
      <c r="AG243">
        <f t="shared" si="629"/>
        <v>0.59</v>
      </c>
      <c r="AH243">
        <f t="shared" si="600"/>
        <v>0.59</v>
      </c>
      <c r="AI243">
        <f t="shared" si="601"/>
        <v>0.59</v>
      </c>
      <c r="AJ243">
        <f t="shared" si="602"/>
        <v>0.59</v>
      </c>
      <c r="AK243">
        <f t="shared" si="603"/>
        <v>0.59</v>
      </c>
      <c r="AL243">
        <f t="shared" si="604"/>
        <v>0.59</v>
      </c>
      <c r="AM243">
        <f t="shared" si="605"/>
        <v>0.59</v>
      </c>
      <c r="AN243">
        <f t="shared" si="606"/>
        <v>0.59</v>
      </c>
      <c r="AO243">
        <f t="shared" si="607"/>
        <v>0.59</v>
      </c>
      <c r="AP243">
        <f t="shared" si="624"/>
        <v>0.59</v>
      </c>
      <c r="AQ243">
        <f t="shared" si="626"/>
        <v>0.59</v>
      </c>
      <c r="AR243">
        <f t="shared" ref="AR243" si="630">AQ243</f>
        <v>0.59</v>
      </c>
      <c r="AS243">
        <f t="shared" si="610"/>
        <v>0.59</v>
      </c>
      <c r="AT243">
        <f t="shared" si="611"/>
        <v>0.59</v>
      </c>
      <c r="AU243">
        <f t="shared" si="612"/>
        <v>0.59</v>
      </c>
      <c r="AV243">
        <f t="shared" si="613"/>
        <v>0.59</v>
      </c>
      <c r="AW243">
        <f t="shared" si="614"/>
        <v>0.59</v>
      </c>
      <c r="AX243">
        <f t="shared" si="623"/>
        <v>0.59</v>
      </c>
      <c r="AY243">
        <f t="shared" si="627"/>
        <v>0.59</v>
      </c>
      <c r="AZ243">
        <v>0.62</v>
      </c>
      <c r="BA243">
        <f t="shared" si="617"/>
        <v>0.62</v>
      </c>
      <c r="BB243">
        <f t="shared" si="618"/>
        <v>0.62</v>
      </c>
      <c r="BC243">
        <f t="shared" si="619"/>
        <v>0.62</v>
      </c>
      <c r="BD243">
        <f t="shared" ref="BD243" si="631">BC243</f>
        <v>0.62</v>
      </c>
      <c r="BE243">
        <f t="shared" si="585"/>
        <v>0.62</v>
      </c>
      <c r="BF243">
        <f t="shared" si="628"/>
        <v>0.62</v>
      </c>
      <c r="BG243">
        <f t="shared" si="526"/>
        <v>0.62</v>
      </c>
      <c r="BH243">
        <f t="shared" si="553"/>
        <v>0.62</v>
      </c>
      <c r="BI243">
        <f t="shared" si="540"/>
        <v>0.62</v>
      </c>
      <c r="BJ243">
        <f t="shared" si="527"/>
        <v>0.62</v>
      </c>
      <c r="BK243">
        <f t="shared" si="528"/>
        <v>0.62</v>
      </c>
      <c r="BL243">
        <f t="shared" si="529"/>
        <v>0.62</v>
      </c>
      <c r="BM243">
        <f t="shared" si="530"/>
        <v>0.62</v>
      </c>
      <c r="BN243">
        <f t="shared" si="531"/>
        <v>0.62</v>
      </c>
      <c r="BO243">
        <f t="shared" si="532"/>
        <v>0.62</v>
      </c>
      <c r="BP243">
        <f t="shared" ref="BP243" si="632">BO243</f>
        <v>0.62</v>
      </c>
      <c r="BQ243">
        <f t="shared" si="534"/>
        <v>0.62</v>
      </c>
      <c r="BR243">
        <f t="shared" si="535"/>
        <v>0.62</v>
      </c>
      <c r="BS243">
        <f t="shared" ref="BS243:BS245" si="633">BR243</f>
        <v>0.62</v>
      </c>
      <c r="BT243" s="87">
        <v>0.64</v>
      </c>
      <c r="BU243" s="87">
        <f>IFERROR(VLOOKUP(A:A,[1]!Table1[#Data],2,0),BT243)</f>
        <v>0.64</v>
      </c>
      <c r="BV243" s="87">
        <f>IFERROR(VLOOKUP(B:B,[1]!Table1[#Data],2,0),BU243)</f>
        <v>0.64</v>
      </c>
      <c r="BW243" s="87">
        <f>IFERROR(VLOOKUP(C:C,[1]!Table1[#Data],2,0),BV243)</f>
        <v>0.64</v>
      </c>
      <c r="BX243" s="87">
        <f>IFERROR(VLOOKUP(D:D,[1]!Table1[#Data],2,0),BW243)</f>
        <v>0.64</v>
      </c>
      <c r="BY243" s="87">
        <f>IFERROR(VLOOKUP(E:E,[1]!Table1[#Data],2,0),BX243)</f>
        <v>0.64</v>
      </c>
      <c r="BZ243" s="87">
        <f>IFERROR(VLOOKUP(F:F,[1]!Table1[#Data],2,0),BY243)</f>
        <v>0.64</v>
      </c>
      <c r="CA243" s="87">
        <f>IFERROR(VLOOKUP(G:G,[1]!Table1[#Data],2,0),BZ243)</f>
        <v>0.64</v>
      </c>
    </row>
    <row r="244" spans="1:79" x14ac:dyDescent="0.3">
      <c r="A244" t="s">
        <v>239</v>
      </c>
      <c r="B244">
        <v>0.53</v>
      </c>
      <c r="C244">
        <v>0.53</v>
      </c>
      <c r="D244">
        <v>0.53</v>
      </c>
      <c r="E244">
        <v>0.53</v>
      </c>
      <c r="F244">
        <v>0.53</v>
      </c>
      <c r="G244">
        <v>0.53</v>
      </c>
      <c r="H244">
        <v>0.53</v>
      </c>
      <c r="I244">
        <v>0.53</v>
      </c>
      <c r="J244">
        <v>0.53</v>
      </c>
      <c r="K244">
        <v>0.53</v>
      </c>
      <c r="L244">
        <v>0.53</v>
      </c>
      <c r="M244">
        <v>0.53</v>
      </c>
      <c r="N244">
        <v>0.53</v>
      </c>
      <c r="O244">
        <v>0.53</v>
      </c>
      <c r="P244">
        <v>0.53</v>
      </c>
      <c r="Q244">
        <v>0.53</v>
      </c>
      <c r="R244">
        <v>0.53</v>
      </c>
      <c r="S244">
        <v>0.53</v>
      </c>
      <c r="T244">
        <v>0.53</v>
      </c>
      <c r="U244">
        <v>0.53</v>
      </c>
      <c r="V244">
        <v>0.53</v>
      </c>
      <c r="W244">
        <v>0.53</v>
      </c>
      <c r="X244">
        <v>0.53</v>
      </c>
      <c r="Y244">
        <v>0.53</v>
      </c>
      <c r="Z244">
        <v>0.53</v>
      </c>
      <c r="AA244">
        <v>0.53</v>
      </c>
      <c r="AB244">
        <v>0.53</v>
      </c>
      <c r="AC244">
        <v>0.53</v>
      </c>
      <c r="AD244">
        <v>0.53</v>
      </c>
      <c r="AE244">
        <v>0.53</v>
      </c>
      <c r="AF244">
        <v>0.53</v>
      </c>
      <c r="AG244">
        <v>0.53</v>
      </c>
      <c r="AH244">
        <f t="shared" ref="AH244:AH245" si="634">AG244</f>
        <v>0.53</v>
      </c>
      <c r="AI244">
        <f t="shared" ref="AI244:AI254" si="635">AH244</f>
        <v>0.53</v>
      </c>
      <c r="AJ244">
        <f t="shared" ref="AJ244:AJ262" si="636">AI244</f>
        <v>0.53</v>
      </c>
      <c r="AK244">
        <f t="shared" ref="AK244:AK252" si="637">AJ244</f>
        <v>0.53</v>
      </c>
      <c r="AL244">
        <f t="shared" ref="AL244:AL252" si="638">AK244</f>
        <v>0.53</v>
      </c>
      <c r="AM244">
        <f t="shared" ref="AM244:AM246" si="639">AL244</f>
        <v>0.53</v>
      </c>
      <c r="AN244">
        <f t="shared" ref="AN244:AN262" si="640">AM244</f>
        <v>0.53</v>
      </c>
      <c r="AO244">
        <f t="shared" ref="AO244:AO247" si="641">AN244</f>
        <v>0.53</v>
      </c>
      <c r="AP244">
        <f t="shared" ref="AP244:AP251" si="642">AO244</f>
        <v>0.53</v>
      </c>
      <c r="AQ244">
        <f t="shared" ref="AQ244:AQ245" si="643">AP244</f>
        <v>0.53</v>
      </c>
      <c r="AR244">
        <f t="shared" ref="AR244:AR264" si="644">AQ244</f>
        <v>0.53</v>
      </c>
      <c r="AS244">
        <f t="shared" ref="AS244:AS245" si="645">AR244</f>
        <v>0.53</v>
      </c>
      <c r="AT244">
        <f t="shared" ref="AT244:AT264" si="646">AS244</f>
        <v>0.53</v>
      </c>
      <c r="AU244">
        <f t="shared" ref="AU244:AU264" si="647">AT244</f>
        <v>0.53</v>
      </c>
      <c r="AV244">
        <f t="shared" ref="AV244:AV264" si="648">AU244</f>
        <v>0.53</v>
      </c>
      <c r="AW244">
        <f t="shared" ref="AW244:AW245" si="649">AV244</f>
        <v>0.53</v>
      </c>
      <c r="AX244">
        <f t="shared" ref="AX244:AX247" si="650">AW244</f>
        <v>0.53</v>
      </c>
      <c r="AY244">
        <f t="shared" ref="AY244:AY262" si="651">AX244</f>
        <v>0.53</v>
      </c>
      <c r="AZ244">
        <f t="shared" ref="AZ244" si="652">AY244</f>
        <v>0.53</v>
      </c>
      <c r="BA244">
        <f t="shared" si="617"/>
        <v>0.53</v>
      </c>
      <c r="BB244">
        <f t="shared" si="618"/>
        <v>0.53</v>
      </c>
      <c r="BC244">
        <f t="shared" si="619"/>
        <v>0.53</v>
      </c>
      <c r="BD244">
        <f t="shared" ref="BD244:BD245" si="653">BC244</f>
        <v>0.53</v>
      </c>
      <c r="BE244">
        <f t="shared" si="585"/>
        <v>0.53</v>
      </c>
      <c r="BF244">
        <f t="shared" si="628"/>
        <v>0.53</v>
      </c>
      <c r="BG244">
        <f t="shared" si="526"/>
        <v>0.53</v>
      </c>
      <c r="BH244">
        <f t="shared" si="553"/>
        <v>0.53</v>
      </c>
      <c r="BI244">
        <f t="shared" si="540"/>
        <v>0.53</v>
      </c>
      <c r="BJ244">
        <f t="shared" ref="BJ244:BJ261" si="654">BI244</f>
        <v>0.53</v>
      </c>
      <c r="BK244">
        <f t="shared" si="528"/>
        <v>0.53</v>
      </c>
      <c r="BL244">
        <f t="shared" si="529"/>
        <v>0.53</v>
      </c>
      <c r="BM244">
        <f t="shared" si="530"/>
        <v>0.53</v>
      </c>
      <c r="BN244">
        <f t="shared" si="531"/>
        <v>0.53</v>
      </c>
      <c r="BO244">
        <f t="shared" si="532"/>
        <v>0.53</v>
      </c>
      <c r="BP244">
        <f t="shared" si="533"/>
        <v>0.53</v>
      </c>
      <c r="BQ244">
        <f t="shared" si="534"/>
        <v>0.53</v>
      </c>
      <c r="BR244">
        <f t="shared" si="535"/>
        <v>0.53</v>
      </c>
      <c r="BS244">
        <f t="shared" si="633"/>
        <v>0.53</v>
      </c>
      <c r="BT244" s="87">
        <v>0.53</v>
      </c>
      <c r="BU244" s="87">
        <f>IFERROR(VLOOKUP(A:A,[1]!Table1[#Data],2,0),BT244)</f>
        <v>0.53</v>
      </c>
      <c r="BV244" s="87">
        <f>IFERROR(VLOOKUP(B:B,[1]!Table1[#Data],2,0),BU244)</f>
        <v>0.53</v>
      </c>
      <c r="BW244" s="87">
        <f>IFERROR(VLOOKUP(C:C,[1]!Table1[#Data],2,0),BV244)</f>
        <v>0.53</v>
      </c>
      <c r="BX244" s="87">
        <f>IFERROR(VLOOKUP(D:D,[1]!Table1[#Data],2,0),BW244)</f>
        <v>0.53</v>
      </c>
      <c r="BY244" s="87">
        <f>IFERROR(VLOOKUP(E:E,[1]!Table1[#Data],2,0),BX244)</f>
        <v>0.53</v>
      </c>
      <c r="BZ244" s="87">
        <f>IFERROR(VLOOKUP(F:F,[1]!Table1[#Data],2,0),BY244)</f>
        <v>0.53</v>
      </c>
      <c r="CA244" s="87">
        <f>IFERROR(VLOOKUP(G:G,[1]!Table1[#Data],2,0),BZ244)</f>
        <v>0.53</v>
      </c>
    </row>
    <row r="245" spans="1:79" x14ac:dyDescent="0.3">
      <c r="A245" t="s">
        <v>351</v>
      </c>
      <c r="B245">
        <v>0.5</v>
      </c>
      <c r="C245">
        <v>0.5</v>
      </c>
      <c r="D245">
        <v>0.5</v>
      </c>
      <c r="E245">
        <v>0.5</v>
      </c>
      <c r="F245">
        <v>0.5</v>
      </c>
      <c r="G245">
        <v>0.5</v>
      </c>
      <c r="H245">
        <v>0.5</v>
      </c>
      <c r="I245">
        <v>0.5</v>
      </c>
      <c r="J245">
        <v>0.5</v>
      </c>
      <c r="K245">
        <v>0.5</v>
      </c>
      <c r="L245">
        <v>0.51</v>
      </c>
      <c r="M245">
        <v>0.51</v>
      </c>
      <c r="N245">
        <v>0.51</v>
      </c>
      <c r="O245">
        <v>0.51</v>
      </c>
      <c r="P245">
        <v>0.52</v>
      </c>
      <c r="Q245">
        <v>0.52</v>
      </c>
      <c r="R245">
        <v>0.52</v>
      </c>
      <c r="S245">
        <v>0.52</v>
      </c>
      <c r="T245">
        <v>0.52</v>
      </c>
      <c r="U245">
        <v>0.52</v>
      </c>
      <c r="V245">
        <v>0.53</v>
      </c>
      <c r="W245">
        <v>0.53</v>
      </c>
      <c r="X245">
        <v>0.53</v>
      </c>
      <c r="Y245">
        <v>0.55000000000000004</v>
      </c>
      <c r="Z245">
        <v>0.56000000000000005</v>
      </c>
      <c r="AA245">
        <f t="shared" ref="AA245" si="655">Z245</f>
        <v>0.56000000000000005</v>
      </c>
      <c r="AB245">
        <f t="shared" ref="AB245" si="656">AA245</f>
        <v>0.56000000000000005</v>
      </c>
      <c r="AC245">
        <f t="shared" ref="AC245" si="657">AB245</f>
        <v>0.56000000000000005</v>
      </c>
      <c r="AD245">
        <f t="shared" ref="AD245" si="658">AC245</f>
        <v>0.56000000000000005</v>
      </c>
      <c r="AE245">
        <f t="shared" ref="AE245" si="659">AD245</f>
        <v>0.56000000000000005</v>
      </c>
      <c r="AF245">
        <f t="shared" ref="AF245" si="660">AE245</f>
        <v>0.56000000000000005</v>
      </c>
      <c r="AG245">
        <f t="shared" ref="AG245" si="661">AF245</f>
        <v>0.56000000000000005</v>
      </c>
      <c r="AH245">
        <f t="shared" si="634"/>
        <v>0.56000000000000005</v>
      </c>
      <c r="AI245">
        <f t="shared" si="635"/>
        <v>0.56000000000000005</v>
      </c>
      <c r="AJ245">
        <f t="shared" si="636"/>
        <v>0.56000000000000005</v>
      </c>
      <c r="AK245">
        <f t="shared" si="637"/>
        <v>0.56000000000000005</v>
      </c>
      <c r="AL245">
        <f t="shared" si="638"/>
        <v>0.56000000000000005</v>
      </c>
      <c r="AM245">
        <f t="shared" si="639"/>
        <v>0.56000000000000005</v>
      </c>
      <c r="AN245">
        <f t="shared" si="640"/>
        <v>0.56000000000000005</v>
      </c>
      <c r="AO245">
        <f t="shared" si="641"/>
        <v>0.56000000000000005</v>
      </c>
      <c r="AP245">
        <f t="shared" si="642"/>
        <v>0.56000000000000005</v>
      </c>
      <c r="AQ245">
        <f t="shared" si="643"/>
        <v>0.56000000000000005</v>
      </c>
      <c r="AR245">
        <f t="shared" si="644"/>
        <v>0.56000000000000005</v>
      </c>
      <c r="AS245">
        <f t="shared" si="645"/>
        <v>0.56000000000000005</v>
      </c>
      <c r="AT245">
        <f t="shared" si="646"/>
        <v>0.56000000000000005</v>
      </c>
      <c r="AU245">
        <f t="shared" si="647"/>
        <v>0.56000000000000005</v>
      </c>
      <c r="AV245">
        <f t="shared" si="648"/>
        <v>0.56000000000000005</v>
      </c>
      <c r="AW245">
        <f t="shared" si="649"/>
        <v>0.56000000000000005</v>
      </c>
      <c r="AX245">
        <f t="shared" si="650"/>
        <v>0.56000000000000005</v>
      </c>
      <c r="AY245">
        <f t="shared" si="651"/>
        <v>0.56000000000000005</v>
      </c>
      <c r="AZ245">
        <f>AY245</f>
        <v>0.56000000000000005</v>
      </c>
      <c r="BA245">
        <f t="shared" si="617"/>
        <v>0.56000000000000005</v>
      </c>
      <c r="BB245">
        <f t="shared" si="618"/>
        <v>0.56000000000000005</v>
      </c>
      <c r="BC245">
        <f t="shared" si="619"/>
        <v>0.56000000000000005</v>
      </c>
      <c r="BD245">
        <f t="shared" si="653"/>
        <v>0.56000000000000005</v>
      </c>
      <c r="BE245">
        <f t="shared" si="585"/>
        <v>0.56000000000000005</v>
      </c>
      <c r="BF245">
        <f t="shared" si="628"/>
        <v>0.56000000000000005</v>
      </c>
      <c r="BG245">
        <f t="shared" si="526"/>
        <v>0.56000000000000005</v>
      </c>
      <c r="BH245">
        <f t="shared" si="553"/>
        <v>0.56000000000000005</v>
      </c>
      <c r="BI245">
        <f t="shared" si="540"/>
        <v>0.56000000000000005</v>
      </c>
      <c r="BJ245">
        <f t="shared" si="654"/>
        <v>0.56000000000000005</v>
      </c>
      <c r="BK245">
        <f t="shared" si="528"/>
        <v>0.56000000000000005</v>
      </c>
      <c r="BL245">
        <f t="shared" si="529"/>
        <v>0.56000000000000005</v>
      </c>
      <c r="BM245">
        <f t="shared" si="530"/>
        <v>0.56000000000000005</v>
      </c>
      <c r="BN245">
        <f t="shared" si="531"/>
        <v>0.56000000000000005</v>
      </c>
      <c r="BO245">
        <f t="shared" si="532"/>
        <v>0.56000000000000005</v>
      </c>
      <c r="BP245">
        <f t="shared" si="533"/>
        <v>0.56000000000000005</v>
      </c>
      <c r="BQ245">
        <f t="shared" si="534"/>
        <v>0.56000000000000005</v>
      </c>
      <c r="BR245">
        <f t="shared" si="535"/>
        <v>0.56000000000000005</v>
      </c>
      <c r="BS245">
        <f t="shared" si="633"/>
        <v>0.56000000000000005</v>
      </c>
      <c r="BT245" s="87">
        <v>0.56000000000000005</v>
      </c>
      <c r="BU245" s="87">
        <f>IFERROR(VLOOKUP(A:A,[1]!Table1[#Data],2,0),BT245)</f>
        <v>0.56000000000000005</v>
      </c>
      <c r="BV245" s="87">
        <f>IFERROR(VLOOKUP(B:B,[1]!Table1[#Data],2,0),BU245)</f>
        <v>0.56000000000000005</v>
      </c>
      <c r="BW245" s="87">
        <f>IFERROR(VLOOKUP(C:C,[1]!Table1[#Data],2,0),BV245)</f>
        <v>0.56000000000000005</v>
      </c>
      <c r="BX245" s="87">
        <f>IFERROR(VLOOKUP(D:D,[1]!Table1[#Data],2,0),BW245)</f>
        <v>0.56000000000000005</v>
      </c>
      <c r="BY245" s="87">
        <f>IFERROR(VLOOKUP(E:E,[1]!Table1[#Data],2,0),BX245)</f>
        <v>0.56000000000000005</v>
      </c>
      <c r="BZ245" s="87">
        <f>IFERROR(VLOOKUP(F:F,[1]!Table1[#Data],2,0),BY245)</f>
        <v>0.56000000000000005</v>
      </c>
      <c r="CA245" s="87">
        <f>IFERROR(VLOOKUP(G:G,[1]!Table1[#Data],2,0),BZ245)</f>
        <v>0.56000000000000005</v>
      </c>
    </row>
    <row r="246" spans="1:79" x14ac:dyDescent="0.3">
      <c r="A246" t="s">
        <v>240</v>
      </c>
      <c r="B246">
        <v>0.5</v>
      </c>
      <c r="C246">
        <v>0.5</v>
      </c>
      <c r="D246">
        <v>0.5</v>
      </c>
      <c r="E246">
        <v>0.5</v>
      </c>
      <c r="F246">
        <v>0.5</v>
      </c>
      <c r="G246">
        <v>0.5</v>
      </c>
      <c r="H246">
        <v>0.5</v>
      </c>
      <c r="I246">
        <v>0.5</v>
      </c>
      <c r="J246">
        <v>0.5</v>
      </c>
      <c r="K246">
        <v>0.5</v>
      </c>
      <c r="L246">
        <v>0.51</v>
      </c>
      <c r="M246">
        <v>0.51</v>
      </c>
      <c r="N246">
        <v>0.51</v>
      </c>
      <c r="O246">
        <v>0.51</v>
      </c>
      <c r="P246">
        <v>0.52</v>
      </c>
      <c r="Q246">
        <v>0.52</v>
      </c>
      <c r="R246">
        <v>0.52</v>
      </c>
      <c r="S246">
        <v>0.52</v>
      </c>
      <c r="T246">
        <v>0.52</v>
      </c>
      <c r="U246">
        <v>0.52</v>
      </c>
      <c r="V246">
        <v>0.53</v>
      </c>
      <c r="W246">
        <v>0.53</v>
      </c>
      <c r="X246">
        <v>0.53</v>
      </c>
      <c r="Y246">
        <v>0.55000000000000004</v>
      </c>
      <c r="Z246">
        <v>0.56000000000000005</v>
      </c>
      <c r="AA246">
        <v>0.56000000000000005</v>
      </c>
      <c r="AB246">
        <v>0.56999999999999995</v>
      </c>
      <c r="AC246">
        <v>0.56999999999999995</v>
      </c>
      <c r="AD246">
        <v>0.57999999999999996</v>
      </c>
      <c r="AE246">
        <v>0.57999999999999996</v>
      </c>
      <c r="AF246">
        <v>0.57999999999999996</v>
      </c>
      <c r="AG246">
        <v>0.57999999999999996</v>
      </c>
      <c r="AH246">
        <v>0.59</v>
      </c>
      <c r="AI246">
        <f t="shared" si="635"/>
        <v>0.59</v>
      </c>
      <c r="AJ246">
        <f t="shared" si="636"/>
        <v>0.59</v>
      </c>
      <c r="AK246">
        <f t="shared" si="637"/>
        <v>0.59</v>
      </c>
      <c r="AL246">
        <f t="shared" si="638"/>
        <v>0.59</v>
      </c>
      <c r="AM246">
        <f t="shared" si="639"/>
        <v>0.59</v>
      </c>
      <c r="AN246">
        <f t="shared" si="640"/>
        <v>0.59</v>
      </c>
      <c r="AO246">
        <f t="shared" si="641"/>
        <v>0.59</v>
      </c>
      <c r="AP246">
        <f t="shared" si="642"/>
        <v>0.59</v>
      </c>
      <c r="AQ246">
        <v>0.6</v>
      </c>
      <c r="AR246">
        <f t="shared" si="644"/>
        <v>0.6</v>
      </c>
      <c r="AS246">
        <v>0.61</v>
      </c>
      <c r="AT246">
        <f t="shared" si="646"/>
        <v>0.61</v>
      </c>
      <c r="AU246">
        <f t="shared" si="647"/>
        <v>0.61</v>
      </c>
      <c r="AV246">
        <f t="shared" si="648"/>
        <v>0.61</v>
      </c>
      <c r="AW246">
        <v>0.62</v>
      </c>
      <c r="AX246">
        <f t="shared" si="650"/>
        <v>0.62</v>
      </c>
      <c r="AY246">
        <f t="shared" si="651"/>
        <v>0.62</v>
      </c>
      <c r="AZ246">
        <f t="shared" ref="AZ246:AZ264" si="662">AY246</f>
        <v>0.62</v>
      </c>
      <c r="BA246">
        <v>0.63</v>
      </c>
      <c r="BB246">
        <f t="shared" si="618"/>
        <v>0.63</v>
      </c>
      <c r="BC246">
        <f t="shared" si="619"/>
        <v>0.63</v>
      </c>
      <c r="BD246">
        <v>0.64</v>
      </c>
      <c r="BE246">
        <f t="shared" si="585"/>
        <v>0.64</v>
      </c>
      <c r="BF246">
        <f t="shared" si="628"/>
        <v>0.64</v>
      </c>
      <c r="BG246">
        <f t="shared" si="526"/>
        <v>0.64</v>
      </c>
      <c r="BH246">
        <f t="shared" si="553"/>
        <v>0.64</v>
      </c>
      <c r="BI246">
        <v>0.65</v>
      </c>
      <c r="BJ246">
        <f t="shared" si="654"/>
        <v>0.65</v>
      </c>
      <c r="BK246">
        <f t="shared" si="528"/>
        <v>0.65</v>
      </c>
      <c r="BL246">
        <f t="shared" si="529"/>
        <v>0.65</v>
      </c>
      <c r="BM246">
        <f t="shared" si="530"/>
        <v>0.65</v>
      </c>
      <c r="BN246">
        <v>0.66</v>
      </c>
      <c r="BO246">
        <f t="shared" si="532"/>
        <v>0.66</v>
      </c>
      <c r="BP246">
        <f t="shared" si="533"/>
        <v>0.66</v>
      </c>
      <c r="BQ246">
        <f t="shared" si="534"/>
        <v>0.66</v>
      </c>
      <c r="BR246">
        <f t="shared" si="535"/>
        <v>0.66</v>
      </c>
      <c r="BS246">
        <v>0.66</v>
      </c>
      <c r="BT246" s="87">
        <v>0.68</v>
      </c>
      <c r="BU246" s="87">
        <f>IFERROR(VLOOKUP(A:A,[1]!Table1[#Data],2,0),BT246)</f>
        <v>0.68</v>
      </c>
      <c r="BV246" s="87">
        <f>IFERROR(VLOOKUP(B:B,[1]!Table1[#Data],2,0),BU246)</f>
        <v>0.68</v>
      </c>
      <c r="BW246" s="87">
        <f>IFERROR(VLOOKUP(C:C,[1]!Table1[#Data],2,0),BV246)</f>
        <v>0.68</v>
      </c>
      <c r="BX246" s="87">
        <f>IFERROR(VLOOKUP(D:D,[1]!Table1[#Data],2,0),BW246)</f>
        <v>0.68</v>
      </c>
      <c r="BY246" s="87">
        <f>IFERROR(VLOOKUP(E:E,[1]!Table1[#Data],2,0),BX246)</f>
        <v>0.68</v>
      </c>
      <c r="BZ246" s="87">
        <f>IFERROR(VLOOKUP(F:F,[1]!Table1[#Data],2,0),BY246)</f>
        <v>0.68</v>
      </c>
      <c r="CA246" s="87">
        <f>IFERROR(VLOOKUP(G:G,[1]!Table1[#Data],2,0),BZ246)</f>
        <v>0.68</v>
      </c>
    </row>
    <row r="247" spans="1:79" x14ac:dyDescent="0.3">
      <c r="A247" t="s">
        <v>241</v>
      </c>
      <c r="B247">
        <v>0.47</v>
      </c>
      <c r="C247">
        <v>0.47</v>
      </c>
      <c r="D247">
        <v>0.47</v>
      </c>
      <c r="E247">
        <v>0.47</v>
      </c>
      <c r="F247">
        <v>0.47</v>
      </c>
      <c r="G247">
        <v>0.47</v>
      </c>
      <c r="H247">
        <v>0.47</v>
      </c>
      <c r="I247">
        <v>0.47</v>
      </c>
      <c r="J247">
        <v>0.47</v>
      </c>
      <c r="K247">
        <v>0.47</v>
      </c>
      <c r="L247">
        <v>0.47</v>
      </c>
      <c r="M247">
        <v>0.47</v>
      </c>
      <c r="N247">
        <v>0.47</v>
      </c>
      <c r="O247">
        <v>0.47</v>
      </c>
      <c r="P247">
        <v>0.47</v>
      </c>
      <c r="Q247">
        <v>0.47</v>
      </c>
      <c r="R247">
        <v>0.47</v>
      </c>
      <c r="S247">
        <v>0.47</v>
      </c>
      <c r="T247">
        <v>0.47</v>
      </c>
      <c r="U247">
        <v>0.47</v>
      </c>
      <c r="V247">
        <v>0.47</v>
      </c>
      <c r="W247">
        <v>0.56999999999999995</v>
      </c>
      <c r="X247">
        <v>0.56999999999999995</v>
      </c>
      <c r="Y247">
        <v>0.56999999999999995</v>
      </c>
      <c r="Z247">
        <v>0.63</v>
      </c>
      <c r="AA247">
        <v>0.63</v>
      </c>
      <c r="AB247">
        <v>0.63</v>
      </c>
      <c r="AC247">
        <v>0.63</v>
      </c>
      <c r="AD247">
        <v>0.63</v>
      </c>
      <c r="AE247">
        <v>0.63</v>
      </c>
      <c r="AF247">
        <v>0.63</v>
      </c>
      <c r="AG247">
        <v>0.63</v>
      </c>
      <c r="AH247">
        <f t="shared" ref="AH247:AH262" si="663">AG247</f>
        <v>0.63</v>
      </c>
      <c r="AI247">
        <f t="shared" si="635"/>
        <v>0.63</v>
      </c>
      <c r="AJ247">
        <f t="shared" si="636"/>
        <v>0.63</v>
      </c>
      <c r="AK247">
        <f t="shared" si="637"/>
        <v>0.63</v>
      </c>
      <c r="AL247">
        <f t="shared" si="638"/>
        <v>0.63</v>
      </c>
      <c r="AM247">
        <v>0.67</v>
      </c>
      <c r="AN247">
        <f t="shared" si="640"/>
        <v>0.67</v>
      </c>
      <c r="AO247">
        <f t="shared" si="641"/>
        <v>0.67</v>
      </c>
      <c r="AP247">
        <f t="shared" si="642"/>
        <v>0.67</v>
      </c>
      <c r="AQ247">
        <f t="shared" ref="AQ247:AQ264" si="664">AP247</f>
        <v>0.67</v>
      </c>
      <c r="AR247">
        <f t="shared" si="644"/>
        <v>0.67</v>
      </c>
      <c r="AS247">
        <f t="shared" ref="AS247:AS258" si="665">AR247</f>
        <v>0.67</v>
      </c>
      <c r="AT247">
        <f t="shared" si="646"/>
        <v>0.67</v>
      </c>
      <c r="AU247">
        <f t="shared" si="647"/>
        <v>0.67</v>
      </c>
      <c r="AV247">
        <f t="shared" si="648"/>
        <v>0.67</v>
      </c>
      <c r="AW247">
        <f t="shared" ref="AW247:AW264" si="666">AV247</f>
        <v>0.67</v>
      </c>
      <c r="AX247">
        <f t="shared" si="650"/>
        <v>0.67</v>
      </c>
      <c r="AY247">
        <f t="shared" si="651"/>
        <v>0.67</v>
      </c>
      <c r="AZ247">
        <f t="shared" si="662"/>
        <v>0.67</v>
      </c>
      <c r="BA247">
        <f t="shared" ref="BA247:BA264" si="667">AZ247</f>
        <v>0.67</v>
      </c>
      <c r="BB247">
        <f t="shared" si="618"/>
        <v>0.67</v>
      </c>
      <c r="BC247">
        <f t="shared" si="619"/>
        <v>0.67</v>
      </c>
      <c r="BD247">
        <f t="shared" ref="BD247:BD248" si="668">BC247</f>
        <v>0.67</v>
      </c>
      <c r="BE247">
        <f t="shared" si="585"/>
        <v>0.67</v>
      </c>
      <c r="BF247">
        <f t="shared" si="628"/>
        <v>0.67</v>
      </c>
      <c r="BG247">
        <f t="shared" si="526"/>
        <v>0.67</v>
      </c>
      <c r="BH247">
        <f t="shared" si="553"/>
        <v>0.67</v>
      </c>
      <c r="BI247">
        <f t="shared" ref="BI247:BI271" si="669">BH247</f>
        <v>0.67</v>
      </c>
      <c r="BJ247">
        <f t="shared" si="654"/>
        <v>0.67</v>
      </c>
      <c r="BK247">
        <f t="shared" si="528"/>
        <v>0.67</v>
      </c>
      <c r="BL247">
        <f t="shared" si="529"/>
        <v>0.67</v>
      </c>
      <c r="BM247">
        <v>0.73</v>
      </c>
      <c r="BN247">
        <f t="shared" si="531"/>
        <v>0.73</v>
      </c>
      <c r="BO247">
        <f t="shared" si="532"/>
        <v>0.73</v>
      </c>
      <c r="BP247">
        <f t="shared" si="533"/>
        <v>0.73</v>
      </c>
      <c r="BQ247">
        <f t="shared" si="534"/>
        <v>0.73</v>
      </c>
      <c r="BR247">
        <f t="shared" si="535"/>
        <v>0.73</v>
      </c>
      <c r="BS247">
        <v>0.73</v>
      </c>
      <c r="BT247" s="87">
        <v>0.73</v>
      </c>
      <c r="BU247" s="87">
        <f>IFERROR(VLOOKUP(A:A,[1]!Table1[#Data],2,0),BT247)</f>
        <v>0.73</v>
      </c>
      <c r="BV247" s="87">
        <f>IFERROR(VLOOKUP(B:B,[1]!Table1[#Data],2,0),BU247)</f>
        <v>0.73</v>
      </c>
      <c r="BW247" s="87">
        <f>IFERROR(VLOOKUP(C:C,[1]!Table1[#Data],2,0),BV247)</f>
        <v>0.73</v>
      </c>
      <c r="BX247" s="87">
        <f>IFERROR(VLOOKUP(D:D,[1]!Table1[#Data],2,0),BW247)</f>
        <v>0.73</v>
      </c>
      <c r="BY247" s="87">
        <f>IFERROR(VLOOKUP(E:E,[1]!Table1[#Data],2,0),BX247)</f>
        <v>0.73</v>
      </c>
      <c r="BZ247" s="87">
        <f>IFERROR(VLOOKUP(F:F,[1]!Table1[#Data],2,0),BY247)</f>
        <v>0.73</v>
      </c>
      <c r="CA247" s="87">
        <f>IFERROR(VLOOKUP(G:G,[1]!Table1[#Data],2,0),BZ247)</f>
        <v>0.73</v>
      </c>
    </row>
    <row r="248" spans="1:79" x14ac:dyDescent="0.3">
      <c r="A248" t="s">
        <v>242</v>
      </c>
      <c r="B248">
        <v>0.49</v>
      </c>
      <c r="C248">
        <v>0.49</v>
      </c>
      <c r="D248">
        <v>0.51</v>
      </c>
      <c r="E248">
        <v>0.51</v>
      </c>
      <c r="F248">
        <v>0.51</v>
      </c>
      <c r="G248">
        <v>0.51</v>
      </c>
      <c r="H248">
        <v>0.51</v>
      </c>
      <c r="I248">
        <v>0.51</v>
      </c>
      <c r="J248">
        <v>0.56000000000000005</v>
      </c>
      <c r="K248">
        <v>0.56000000000000005</v>
      </c>
      <c r="L248">
        <v>0.56000000000000005</v>
      </c>
      <c r="M248">
        <v>0.56000000000000005</v>
      </c>
      <c r="N248">
        <v>0.56000000000000005</v>
      </c>
      <c r="O248">
        <v>0.56000000000000005</v>
      </c>
      <c r="P248">
        <v>0.56000000000000005</v>
      </c>
      <c r="Q248">
        <v>0.56000000000000005</v>
      </c>
      <c r="R248">
        <v>0.56000000000000005</v>
      </c>
      <c r="S248">
        <v>0.56000000000000005</v>
      </c>
      <c r="T248">
        <v>0.56000000000000005</v>
      </c>
      <c r="U248">
        <v>0.56000000000000005</v>
      </c>
      <c r="V248">
        <v>0.56000000000000005</v>
      </c>
      <c r="W248">
        <v>0.56000000000000005</v>
      </c>
      <c r="X248">
        <v>0.56000000000000005</v>
      </c>
      <c r="Y248">
        <v>0.56000000000000005</v>
      </c>
      <c r="Z248">
        <v>0.6</v>
      </c>
      <c r="AA248">
        <v>0.6</v>
      </c>
      <c r="AB248">
        <v>0.6</v>
      </c>
      <c r="AC248">
        <v>0.6</v>
      </c>
      <c r="AD248">
        <v>0.6</v>
      </c>
      <c r="AE248">
        <v>0.6</v>
      </c>
      <c r="AF248">
        <v>0.6</v>
      </c>
      <c r="AG248">
        <v>0.6</v>
      </c>
      <c r="AH248">
        <f t="shared" si="663"/>
        <v>0.6</v>
      </c>
      <c r="AI248">
        <f t="shared" si="635"/>
        <v>0.6</v>
      </c>
      <c r="AJ248">
        <f t="shared" si="636"/>
        <v>0.6</v>
      </c>
      <c r="AK248">
        <f t="shared" si="637"/>
        <v>0.6</v>
      </c>
      <c r="AL248">
        <f t="shared" si="638"/>
        <v>0.6</v>
      </c>
      <c r="AM248">
        <f t="shared" ref="AM248:AM262" si="670">AL248</f>
        <v>0.6</v>
      </c>
      <c r="AN248">
        <f t="shared" si="640"/>
        <v>0.6</v>
      </c>
      <c r="AO248">
        <v>0.64</v>
      </c>
      <c r="AP248">
        <f t="shared" si="642"/>
        <v>0.64</v>
      </c>
      <c r="AQ248">
        <f t="shared" si="664"/>
        <v>0.64</v>
      </c>
      <c r="AR248">
        <f t="shared" si="644"/>
        <v>0.64</v>
      </c>
      <c r="AS248">
        <f t="shared" si="665"/>
        <v>0.64</v>
      </c>
      <c r="AT248">
        <f t="shared" si="646"/>
        <v>0.64</v>
      </c>
      <c r="AU248">
        <f t="shared" si="647"/>
        <v>0.64</v>
      </c>
      <c r="AV248">
        <f t="shared" si="648"/>
        <v>0.64</v>
      </c>
      <c r="AW248">
        <f t="shared" si="666"/>
        <v>0.64</v>
      </c>
      <c r="AX248">
        <v>0.67</v>
      </c>
      <c r="AY248">
        <f t="shared" si="651"/>
        <v>0.67</v>
      </c>
      <c r="AZ248">
        <f t="shared" si="662"/>
        <v>0.67</v>
      </c>
      <c r="BA248">
        <f t="shared" si="667"/>
        <v>0.67</v>
      </c>
      <c r="BB248">
        <f t="shared" si="618"/>
        <v>0.67</v>
      </c>
      <c r="BC248">
        <f t="shared" si="619"/>
        <v>0.67</v>
      </c>
      <c r="BD248">
        <f t="shared" si="668"/>
        <v>0.67</v>
      </c>
      <c r="BE248">
        <f t="shared" si="585"/>
        <v>0.67</v>
      </c>
      <c r="BF248">
        <f t="shared" si="628"/>
        <v>0.67</v>
      </c>
      <c r="BG248">
        <f t="shared" si="526"/>
        <v>0.67</v>
      </c>
      <c r="BH248">
        <f t="shared" si="553"/>
        <v>0.67</v>
      </c>
      <c r="BI248">
        <f t="shared" si="669"/>
        <v>0.67</v>
      </c>
      <c r="BJ248">
        <v>0.67</v>
      </c>
      <c r="BK248">
        <f t="shared" si="528"/>
        <v>0.67</v>
      </c>
      <c r="BL248">
        <f t="shared" si="529"/>
        <v>0.67</v>
      </c>
      <c r="BM248">
        <f t="shared" si="530"/>
        <v>0.67</v>
      </c>
      <c r="BN248">
        <f t="shared" si="531"/>
        <v>0.67</v>
      </c>
      <c r="BO248">
        <f t="shared" si="532"/>
        <v>0.67</v>
      </c>
      <c r="BP248">
        <f t="shared" si="533"/>
        <v>0.67</v>
      </c>
      <c r="BQ248">
        <f t="shared" si="534"/>
        <v>0.67</v>
      </c>
      <c r="BR248">
        <f t="shared" si="535"/>
        <v>0.67</v>
      </c>
      <c r="BS248">
        <v>0.69</v>
      </c>
      <c r="BT248" s="87">
        <v>0.69</v>
      </c>
      <c r="BU248" s="87">
        <f>IFERROR(VLOOKUP(A:A,[1]!Table1[#Data],2,0),BT248)</f>
        <v>0.69</v>
      </c>
      <c r="BV248" s="87">
        <f>IFERROR(VLOOKUP(B:B,[1]!Table1[#Data],2,0),BU248)</f>
        <v>0.69</v>
      </c>
      <c r="BW248" s="87">
        <f>IFERROR(VLOOKUP(C:C,[1]!Table1[#Data],2,0),BV248)</f>
        <v>0.69</v>
      </c>
      <c r="BX248" s="87">
        <f>IFERROR(VLOOKUP(D:D,[1]!Table1[#Data],2,0),BW248)</f>
        <v>0.69</v>
      </c>
      <c r="BY248" s="87">
        <f>IFERROR(VLOOKUP(E:E,[1]!Table1[#Data],2,0),BX248)</f>
        <v>0.69</v>
      </c>
      <c r="BZ248" s="87">
        <f>IFERROR(VLOOKUP(F:F,[1]!Table1[#Data],2,0),BY248)</f>
        <v>0.69</v>
      </c>
      <c r="CA248" s="87">
        <f>IFERROR(VLOOKUP(G:G,[1]!Table1[#Data],2,0),BZ248)</f>
        <v>0.69</v>
      </c>
    </row>
    <row r="249" spans="1:79" x14ac:dyDescent="0.3">
      <c r="A249" t="s">
        <v>243</v>
      </c>
      <c r="B249">
        <v>0.52</v>
      </c>
      <c r="C249">
        <v>0.52</v>
      </c>
      <c r="D249">
        <v>0.52</v>
      </c>
      <c r="E249">
        <v>0.52</v>
      </c>
      <c r="F249">
        <v>0.52</v>
      </c>
      <c r="G249">
        <v>0.52</v>
      </c>
      <c r="H249">
        <v>0.55000000000000004</v>
      </c>
      <c r="I249">
        <v>0.55000000000000004</v>
      </c>
      <c r="J249">
        <v>0.55000000000000004</v>
      </c>
      <c r="K249">
        <v>0.55000000000000004</v>
      </c>
      <c r="L249">
        <v>0.55000000000000004</v>
      </c>
      <c r="M249">
        <v>0.55000000000000004</v>
      </c>
      <c r="N249">
        <v>0.55000000000000004</v>
      </c>
      <c r="O249">
        <v>0.57999999999999996</v>
      </c>
      <c r="P249">
        <v>0.57999999999999996</v>
      </c>
      <c r="Q249">
        <v>0.57999999999999996</v>
      </c>
      <c r="R249">
        <v>0.57999999999999996</v>
      </c>
      <c r="S249">
        <v>0.57999999999999996</v>
      </c>
      <c r="T249">
        <v>0.57999999999999996</v>
      </c>
      <c r="U249">
        <v>0.57999999999999996</v>
      </c>
      <c r="V249">
        <v>0.57999999999999996</v>
      </c>
      <c r="W249">
        <v>0.57999999999999996</v>
      </c>
      <c r="X249">
        <v>0.57999999999999996</v>
      </c>
      <c r="Y249">
        <v>0.57999999999999996</v>
      </c>
      <c r="Z249">
        <v>0.62</v>
      </c>
      <c r="AA249">
        <v>0.62</v>
      </c>
      <c r="AB249">
        <v>0.62</v>
      </c>
      <c r="AC249">
        <v>0.62</v>
      </c>
      <c r="AD249">
        <v>0.62</v>
      </c>
      <c r="AE249">
        <v>0.62</v>
      </c>
      <c r="AF249">
        <v>0.62</v>
      </c>
      <c r="AG249">
        <v>0.62</v>
      </c>
      <c r="AH249">
        <f t="shared" si="663"/>
        <v>0.62</v>
      </c>
      <c r="AI249">
        <f t="shared" si="635"/>
        <v>0.62</v>
      </c>
      <c r="AJ249">
        <f t="shared" si="636"/>
        <v>0.62</v>
      </c>
      <c r="AK249">
        <f t="shared" si="637"/>
        <v>0.62</v>
      </c>
      <c r="AL249">
        <f t="shared" si="638"/>
        <v>0.62</v>
      </c>
      <c r="AM249">
        <f t="shared" si="670"/>
        <v>0.62</v>
      </c>
      <c r="AN249">
        <f t="shared" si="640"/>
        <v>0.62</v>
      </c>
      <c r="AO249">
        <v>0.65</v>
      </c>
      <c r="AP249">
        <f t="shared" si="642"/>
        <v>0.65</v>
      </c>
      <c r="AQ249">
        <f t="shared" si="664"/>
        <v>0.65</v>
      </c>
      <c r="AR249">
        <f t="shared" si="644"/>
        <v>0.65</v>
      </c>
      <c r="AS249">
        <f t="shared" si="665"/>
        <v>0.65</v>
      </c>
      <c r="AT249">
        <f t="shared" si="646"/>
        <v>0.65</v>
      </c>
      <c r="AU249">
        <f t="shared" si="647"/>
        <v>0.65</v>
      </c>
      <c r="AV249">
        <f t="shared" si="648"/>
        <v>0.65</v>
      </c>
      <c r="AW249">
        <f t="shared" si="666"/>
        <v>0.65</v>
      </c>
      <c r="AX249">
        <v>0.67</v>
      </c>
      <c r="AY249">
        <f t="shared" si="651"/>
        <v>0.67</v>
      </c>
      <c r="AZ249">
        <f t="shared" si="662"/>
        <v>0.67</v>
      </c>
      <c r="BA249">
        <f t="shared" si="667"/>
        <v>0.67</v>
      </c>
      <c r="BB249">
        <f t="shared" si="618"/>
        <v>0.67</v>
      </c>
      <c r="BC249">
        <f t="shared" si="619"/>
        <v>0.67</v>
      </c>
      <c r="BD249">
        <v>0.69</v>
      </c>
      <c r="BE249">
        <f t="shared" si="585"/>
        <v>0.69</v>
      </c>
      <c r="BF249">
        <f t="shared" si="628"/>
        <v>0.69</v>
      </c>
      <c r="BG249">
        <f t="shared" si="526"/>
        <v>0.69</v>
      </c>
      <c r="BH249">
        <f t="shared" si="553"/>
        <v>0.69</v>
      </c>
      <c r="BI249">
        <f t="shared" si="669"/>
        <v>0.69</v>
      </c>
      <c r="BJ249">
        <v>0.67</v>
      </c>
      <c r="BK249">
        <f t="shared" si="528"/>
        <v>0.67</v>
      </c>
      <c r="BL249">
        <f t="shared" si="529"/>
        <v>0.67</v>
      </c>
      <c r="BM249">
        <f t="shared" si="530"/>
        <v>0.67</v>
      </c>
      <c r="BN249">
        <f t="shared" si="531"/>
        <v>0.67</v>
      </c>
      <c r="BO249">
        <f t="shared" si="532"/>
        <v>0.67</v>
      </c>
      <c r="BP249">
        <f t="shared" si="533"/>
        <v>0.67</v>
      </c>
      <c r="BQ249">
        <f t="shared" si="534"/>
        <v>0.67</v>
      </c>
      <c r="BR249">
        <f t="shared" si="535"/>
        <v>0.67</v>
      </c>
      <c r="BS249">
        <v>0.69</v>
      </c>
      <c r="BT249" s="87">
        <v>0.69</v>
      </c>
      <c r="BU249" s="87">
        <f>IFERROR(VLOOKUP(A:A,[1]!Table1[#Data],2,0),BT249)</f>
        <v>0.69</v>
      </c>
      <c r="BV249" s="87">
        <f>IFERROR(VLOOKUP(B:B,[1]!Table1[#Data],2,0),BU249)</f>
        <v>0.69</v>
      </c>
      <c r="BW249" s="87">
        <f>IFERROR(VLOOKUP(C:C,[1]!Table1[#Data],2,0),BV249)</f>
        <v>0.69</v>
      </c>
      <c r="BX249" s="87">
        <f>IFERROR(VLOOKUP(D:D,[1]!Table1[#Data],2,0),BW249)</f>
        <v>0.69</v>
      </c>
      <c r="BY249" s="87">
        <f>IFERROR(VLOOKUP(E:E,[1]!Table1[#Data],2,0),BX249)</f>
        <v>0.69</v>
      </c>
      <c r="BZ249" s="87">
        <f>IFERROR(VLOOKUP(F:F,[1]!Table1[#Data],2,0),BY249)</f>
        <v>0.69</v>
      </c>
      <c r="CA249" s="87">
        <f>IFERROR(VLOOKUP(G:G,[1]!Table1[#Data],2,0),BZ249)</f>
        <v>0.69</v>
      </c>
    </row>
    <row r="250" spans="1:79" x14ac:dyDescent="0.3">
      <c r="A250" t="s">
        <v>244</v>
      </c>
      <c r="B250">
        <v>0.55000000000000004</v>
      </c>
      <c r="C250">
        <v>0.55000000000000004</v>
      </c>
      <c r="D250">
        <v>0.55000000000000004</v>
      </c>
      <c r="E250">
        <v>0.55000000000000004</v>
      </c>
      <c r="F250">
        <v>0.55000000000000004</v>
      </c>
      <c r="G250">
        <v>0.55000000000000004</v>
      </c>
      <c r="H250">
        <v>0.55000000000000004</v>
      </c>
      <c r="I250">
        <v>0.55000000000000004</v>
      </c>
      <c r="J250">
        <v>0.55000000000000004</v>
      </c>
      <c r="K250">
        <v>0.55000000000000004</v>
      </c>
      <c r="L250">
        <v>0.55000000000000004</v>
      </c>
      <c r="M250">
        <v>0.55000000000000004</v>
      </c>
      <c r="N250">
        <v>0.55000000000000004</v>
      </c>
      <c r="O250">
        <v>0.55000000000000004</v>
      </c>
      <c r="P250">
        <v>0.55000000000000004</v>
      </c>
      <c r="Q250">
        <v>0.55000000000000004</v>
      </c>
      <c r="R250">
        <v>0.55000000000000004</v>
      </c>
      <c r="S250">
        <v>0.55000000000000004</v>
      </c>
      <c r="T250">
        <v>0.55000000000000004</v>
      </c>
      <c r="U250">
        <v>0.55000000000000004</v>
      </c>
      <c r="V250">
        <v>0.55000000000000004</v>
      </c>
      <c r="W250">
        <v>0.55000000000000004</v>
      </c>
      <c r="X250">
        <v>0.55000000000000004</v>
      </c>
      <c r="Y250">
        <v>0.55000000000000004</v>
      </c>
      <c r="Z250">
        <v>0.55000000000000004</v>
      </c>
      <c r="AA250">
        <v>0.55000000000000004</v>
      </c>
      <c r="AB250">
        <v>0.55000000000000004</v>
      </c>
      <c r="AC250">
        <v>0.55000000000000004</v>
      </c>
      <c r="AD250">
        <v>0.55000000000000004</v>
      </c>
      <c r="AE250">
        <v>0.55000000000000004</v>
      </c>
      <c r="AF250">
        <v>0.55000000000000004</v>
      </c>
      <c r="AG250">
        <v>0.55000000000000004</v>
      </c>
      <c r="AH250">
        <f t="shared" si="663"/>
        <v>0.55000000000000004</v>
      </c>
      <c r="AI250">
        <f t="shared" si="635"/>
        <v>0.55000000000000004</v>
      </c>
      <c r="AJ250">
        <f t="shared" si="636"/>
        <v>0.55000000000000004</v>
      </c>
      <c r="AK250">
        <f t="shared" si="637"/>
        <v>0.55000000000000004</v>
      </c>
      <c r="AL250">
        <f t="shared" si="638"/>
        <v>0.55000000000000004</v>
      </c>
      <c r="AM250">
        <f t="shared" si="670"/>
        <v>0.55000000000000004</v>
      </c>
      <c r="AN250">
        <f t="shared" si="640"/>
        <v>0.55000000000000004</v>
      </c>
      <c r="AO250">
        <f t="shared" ref="AO250:AO252" si="671">AN250</f>
        <v>0.55000000000000004</v>
      </c>
      <c r="AP250">
        <f t="shared" si="642"/>
        <v>0.55000000000000004</v>
      </c>
      <c r="AQ250">
        <f t="shared" si="664"/>
        <v>0.55000000000000004</v>
      </c>
      <c r="AR250">
        <f t="shared" si="644"/>
        <v>0.55000000000000004</v>
      </c>
      <c r="AS250">
        <f t="shared" si="665"/>
        <v>0.55000000000000004</v>
      </c>
      <c r="AT250">
        <f t="shared" si="646"/>
        <v>0.55000000000000004</v>
      </c>
      <c r="AU250">
        <f t="shared" si="647"/>
        <v>0.55000000000000004</v>
      </c>
      <c r="AV250">
        <f t="shared" si="648"/>
        <v>0.55000000000000004</v>
      </c>
      <c r="AW250">
        <f t="shared" si="666"/>
        <v>0.55000000000000004</v>
      </c>
      <c r="AX250">
        <f t="shared" ref="AX250:AX257" si="672">AW250</f>
        <v>0.55000000000000004</v>
      </c>
      <c r="AY250">
        <f t="shared" si="651"/>
        <v>0.55000000000000004</v>
      </c>
      <c r="AZ250">
        <f t="shared" si="662"/>
        <v>0.55000000000000004</v>
      </c>
      <c r="BA250">
        <f t="shared" si="667"/>
        <v>0.55000000000000004</v>
      </c>
      <c r="BB250">
        <f t="shared" si="618"/>
        <v>0.55000000000000004</v>
      </c>
      <c r="BC250">
        <f t="shared" si="619"/>
        <v>0.55000000000000004</v>
      </c>
      <c r="BD250">
        <f t="shared" ref="BD250:BD261" si="673">BC250</f>
        <v>0.55000000000000004</v>
      </c>
      <c r="BE250">
        <f t="shared" si="585"/>
        <v>0.55000000000000004</v>
      </c>
      <c r="BF250">
        <f t="shared" si="628"/>
        <v>0.55000000000000004</v>
      </c>
      <c r="BG250">
        <f t="shared" si="526"/>
        <v>0.55000000000000004</v>
      </c>
      <c r="BH250">
        <f t="shared" si="553"/>
        <v>0.55000000000000004</v>
      </c>
      <c r="BI250">
        <f t="shared" si="669"/>
        <v>0.55000000000000004</v>
      </c>
      <c r="BJ250">
        <f t="shared" si="654"/>
        <v>0.55000000000000004</v>
      </c>
      <c r="BK250">
        <f t="shared" si="528"/>
        <v>0.55000000000000004</v>
      </c>
      <c r="BL250">
        <f t="shared" si="529"/>
        <v>0.55000000000000004</v>
      </c>
      <c r="BM250">
        <f t="shared" si="530"/>
        <v>0.55000000000000004</v>
      </c>
      <c r="BN250">
        <f t="shared" si="531"/>
        <v>0.55000000000000004</v>
      </c>
      <c r="BO250">
        <f t="shared" si="532"/>
        <v>0.55000000000000004</v>
      </c>
      <c r="BP250">
        <f t="shared" si="533"/>
        <v>0.55000000000000004</v>
      </c>
      <c r="BQ250">
        <f t="shared" si="534"/>
        <v>0.55000000000000004</v>
      </c>
      <c r="BR250">
        <f t="shared" si="535"/>
        <v>0.55000000000000004</v>
      </c>
      <c r="BS250">
        <f t="shared" ref="BS250:BS251" si="674">BR250</f>
        <v>0.55000000000000004</v>
      </c>
      <c r="BT250" s="87">
        <v>0.55000000000000004</v>
      </c>
      <c r="BU250" s="87">
        <f>IFERROR(VLOOKUP(A:A,[1]!Table1[#Data],2,0),BT250)</f>
        <v>0.55000000000000004</v>
      </c>
      <c r="BV250" s="87">
        <f>IFERROR(VLOOKUP(B:B,[1]!Table1[#Data],2,0),BU250)</f>
        <v>0.55000000000000004</v>
      </c>
      <c r="BW250" s="87">
        <f>IFERROR(VLOOKUP(C:C,[1]!Table1[#Data],2,0),BV250)</f>
        <v>0.55000000000000004</v>
      </c>
      <c r="BX250" s="87">
        <f>IFERROR(VLOOKUP(D:D,[1]!Table1[#Data],2,0),BW250)</f>
        <v>0.55000000000000004</v>
      </c>
      <c r="BY250" s="87">
        <f>IFERROR(VLOOKUP(E:E,[1]!Table1[#Data],2,0),BX250)</f>
        <v>0.55000000000000004</v>
      </c>
      <c r="BZ250" s="87">
        <f>IFERROR(VLOOKUP(F:F,[1]!Table1[#Data],2,0),BY250)</f>
        <v>0.55000000000000004</v>
      </c>
      <c r="CA250" s="87">
        <f>IFERROR(VLOOKUP(G:G,[1]!Table1[#Data],2,0),BZ250)</f>
        <v>0.55000000000000004</v>
      </c>
    </row>
    <row r="251" spans="1:79" x14ac:dyDescent="0.3">
      <c r="A251" t="s">
        <v>245</v>
      </c>
      <c r="B251">
        <v>0.55000000000000004</v>
      </c>
      <c r="C251">
        <v>0.55000000000000004</v>
      </c>
      <c r="D251">
        <v>0.55000000000000004</v>
      </c>
      <c r="E251">
        <v>0.55000000000000004</v>
      </c>
      <c r="F251">
        <v>0.55000000000000004</v>
      </c>
      <c r="G251">
        <v>0.55000000000000004</v>
      </c>
      <c r="H251">
        <v>0.55000000000000004</v>
      </c>
      <c r="I251">
        <v>0.55000000000000004</v>
      </c>
      <c r="J251">
        <v>0.55000000000000004</v>
      </c>
      <c r="K251">
        <v>0.55000000000000004</v>
      </c>
      <c r="L251">
        <v>0.55000000000000004</v>
      </c>
      <c r="M251">
        <v>0.55000000000000004</v>
      </c>
      <c r="N251">
        <v>0.55000000000000004</v>
      </c>
      <c r="O251">
        <v>0.55000000000000004</v>
      </c>
      <c r="P251">
        <v>0.55000000000000004</v>
      </c>
      <c r="Q251">
        <v>0.55000000000000004</v>
      </c>
      <c r="R251">
        <v>0.55000000000000004</v>
      </c>
      <c r="S251">
        <v>0.55000000000000004</v>
      </c>
      <c r="T251">
        <v>0.55000000000000004</v>
      </c>
      <c r="U251">
        <v>0.55000000000000004</v>
      </c>
      <c r="V251">
        <v>0.55000000000000004</v>
      </c>
      <c r="W251">
        <v>0.55000000000000004</v>
      </c>
      <c r="X251">
        <v>0.55000000000000004</v>
      </c>
      <c r="Y251">
        <v>0.55000000000000004</v>
      </c>
      <c r="Z251">
        <v>0.55000000000000004</v>
      </c>
      <c r="AA251">
        <v>0.55000000000000004</v>
      </c>
      <c r="AB251">
        <v>0.55000000000000004</v>
      </c>
      <c r="AC251">
        <v>0.55000000000000004</v>
      </c>
      <c r="AD251">
        <v>0.55000000000000004</v>
      </c>
      <c r="AE251">
        <v>0.55000000000000004</v>
      </c>
      <c r="AF251">
        <v>0.55000000000000004</v>
      </c>
      <c r="AG251">
        <v>0.55000000000000004</v>
      </c>
      <c r="AH251">
        <f t="shared" si="663"/>
        <v>0.55000000000000004</v>
      </c>
      <c r="AI251">
        <f t="shared" si="635"/>
        <v>0.55000000000000004</v>
      </c>
      <c r="AJ251">
        <f t="shared" si="636"/>
        <v>0.55000000000000004</v>
      </c>
      <c r="AK251">
        <f t="shared" si="637"/>
        <v>0.55000000000000004</v>
      </c>
      <c r="AL251">
        <f t="shared" si="638"/>
        <v>0.55000000000000004</v>
      </c>
      <c r="AM251">
        <f t="shared" si="670"/>
        <v>0.55000000000000004</v>
      </c>
      <c r="AN251">
        <f t="shared" si="640"/>
        <v>0.55000000000000004</v>
      </c>
      <c r="AO251">
        <f t="shared" si="671"/>
        <v>0.55000000000000004</v>
      </c>
      <c r="AP251">
        <f t="shared" si="642"/>
        <v>0.55000000000000004</v>
      </c>
      <c r="AQ251">
        <f t="shared" si="664"/>
        <v>0.55000000000000004</v>
      </c>
      <c r="AR251">
        <f t="shared" si="644"/>
        <v>0.55000000000000004</v>
      </c>
      <c r="AS251">
        <f t="shared" si="665"/>
        <v>0.55000000000000004</v>
      </c>
      <c r="AT251">
        <f t="shared" si="646"/>
        <v>0.55000000000000004</v>
      </c>
      <c r="AU251">
        <f t="shared" si="647"/>
        <v>0.55000000000000004</v>
      </c>
      <c r="AV251">
        <f t="shared" si="648"/>
        <v>0.55000000000000004</v>
      </c>
      <c r="AW251">
        <f t="shared" si="666"/>
        <v>0.55000000000000004</v>
      </c>
      <c r="AX251">
        <f t="shared" si="672"/>
        <v>0.55000000000000004</v>
      </c>
      <c r="AY251">
        <f t="shared" si="651"/>
        <v>0.55000000000000004</v>
      </c>
      <c r="AZ251">
        <f t="shared" si="662"/>
        <v>0.55000000000000004</v>
      </c>
      <c r="BA251">
        <f t="shared" si="667"/>
        <v>0.55000000000000004</v>
      </c>
      <c r="BB251">
        <f t="shared" si="618"/>
        <v>0.55000000000000004</v>
      </c>
      <c r="BC251">
        <f t="shared" si="619"/>
        <v>0.55000000000000004</v>
      </c>
      <c r="BD251">
        <f t="shared" si="673"/>
        <v>0.55000000000000004</v>
      </c>
      <c r="BE251">
        <f t="shared" si="585"/>
        <v>0.55000000000000004</v>
      </c>
      <c r="BF251">
        <f t="shared" si="628"/>
        <v>0.55000000000000004</v>
      </c>
      <c r="BG251">
        <f t="shared" si="526"/>
        <v>0.55000000000000004</v>
      </c>
      <c r="BH251">
        <f t="shared" si="553"/>
        <v>0.55000000000000004</v>
      </c>
      <c r="BI251">
        <f t="shared" si="669"/>
        <v>0.55000000000000004</v>
      </c>
      <c r="BJ251">
        <f t="shared" si="654"/>
        <v>0.55000000000000004</v>
      </c>
      <c r="BK251">
        <f t="shared" si="528"/>
        <v>0.55000000000000004</v>
      </c>
      <c r="BL251">
        <f t="shared" si="529"/>
        <v>0.55000000000000004</v>
      </c>
      <c r="BM251">
        <f t="shared" si="530"/>
        <v>0.55000000000000004</v>
      </c>
      <c r="BN251">
        <f t="shared" si="531"/>
        <v>0.55000000000000004</v>
      </c>
      <c r="BO251">
        <f t="shared" si="532"/>
        <v>0.55000000000000004</v>
      </c>
      <c r="BP251">
        <f t="shared" si="533"/>
        <v>0.55000000000000004</v>
      </c>
      <c r="BQ251">
        <f t="shared" si="534"/>
        <v>0.55000000000000004</v>
      </c>
      <c r="BR251">
        <f t="shared" si="535"/>
        <v>0.55000000000000004</v>
      </c>
      <c r="BS251">
        <f t="shared" si="674"/>
        <v>0.55000000000000004</v>
      </c>
      <c r="BT251" s="87">
        <v>0.55000000000000004</v>
      </c>
      <c r="BU251" s="87">
        <f>IFERROR(VLOOKUP(A:A,[1]!Table1[#Data],2,0),BT251)</f>
        <v>0.55000000000000004</v>
      </c>
      <c r="BV251" s="87">
        <f>IFERROR(VLOOKUP(B:B,[1]!Table1[#Data],2,0),BU251)</f>
        <v>0.55000000000000004</v>
      </c>
      <c r="BW251" s="87">
        <f>IFERROR(VLOOKUP(C:C,[1]!Table1[#Data],2,0),BV251)</f>
        <v>0.55000000000000004</v>
      </c>
      <c r="BX251" s="87">
        <f>IFERROR(VLOOKUP(D:D,[1]!Table1[#Data],2,0),BW251)</f>
        <v>0.55000000000000004</v>
      </c>
      <c r="BY251" s="87">
        <f>IFERROR(VLOOKUP(E:E,[1]!Table1[#Data],2,0),BX251)</f>
        <v>0.55000000000000004</v>
      </c>
      <c r="BZ251" s="87">
        <f>IFERROR(VLOOKUP(F:F,[1]!Table1[#Data],2,0),BY251)</f>
        <v>0.55000000000000004</v>
      </c>
      <c r="CA251" s="87">
        <f>IFERROR(VLOOKUP(G:G,[1]!Table1[#Data],2,0),BZ251)</f>
        <v>0.55000000000000004</v>
      </c>
    </row>
    <row r="252" spans="1:79" x14ac:dyDescent="0.3">
      <c r="A252" t="s">
        <v>246</v>
      </c>
      <c r="B252">
        <v>0.47</v>
      </c>
      <c r="C252">
        <v>0.47</v>
      </c>
      <c r="D252">
        <v>0.49</v>
      </c>
      <c r="E252">
        <v>0.49</v>
      </c>
      <c r="F252">
        <v>0.49</v>
      </c>
      <c r="G252">
        <v>0.49</v>
      </c>
      <c r="H252">
        <v>0.49</v>
      </c>
      <c r="I252">
        <v>0.49</v>
      </c>
      <c r="J252">
        <v>0.49</v>
      </c>
      <c r="K252">
        <v>0.49</v>
      </c>
      <c r="L252">
        <v>0.49</v>
      </c>
      <c r="M252">
        <v>0.49</v>
      </c>
      <c r="N252">
        <v>0.49</v>
      </c>
      <c r="O252">
        <v>0.49</v>
      </c>
      <c r="P252">
        <v>0.49</v>
      </c>
      <c r="Q252">
        <v>0.49</v>
      </c>
      <c r="R252">
        <v>0.49</v>
      </c>
      <c r="S252">
        <v>0.49</v>
      </c>
      <c r="T252">
        <v>0.49</v>
      </c>
      <c r="U252">
        <v>0.53</v>
      </c>
      <c r="V252">
        <v>0.53</v>
      </c>
      <c r="W252">
        <v>0.53</v>
      </c>
      <c r="X252">
        <v>0.53</v>
      </c>
      <c r="Y252">
        <v>0.53</v>
      </c>
      <c r="Z252">
        <v>0.53</v>
      </c>
      <c r="AA252">
        <v>0.59</v>
      </c>
      <c r="AB252">
        <v>0.59</v>
      </c>
      <c r="AC252">
        <v>0.59</v>
      </c>
      <c r="AD252">
        <v>0.59</v>
      </c>
      <c r="AE252">
        <v>0.59</v>
      </c>
      <c r="AF252">
        <v>0.59</v>
      </c>
      <c r="AG252">
        <v>0.59</v>
      </c>
      <c r="AH252">
        <f t="shared" si="663"/>
        <v>0.59</v>
      </c>
      <c r="AI252">
        <f t="shared" si="635"/>
        <v>0.59</v>
      </c>
      <c r="AJ252">
        <f t="shared" si="636"/>
        <v>0.59</v>
      </c>
      <c r="AK252">
        <f t="shared" si="637"/>
        <v>0.59</v>
      </c>
      <c r="AL252">
        <f t="shared" si="638"/>
        <v>0.59</v>
      </c>
      <c r="AM252">
        <f t="shared" si="670"/>
        <v>0.59</v>
      </c>
      <c r="AN252">
        <f t="shared" si="640"/>
        <v>0.59</v>
      </c>
      <c r="AO252">
        <f t="shared" si="671"/>
        <v>0.59</v>
      </c>
      <c r="AP252">
        <v>0.63</v>
      </c>
      <c r="AQ252">
        <f t="shared" si="664"/>
        <v>0.63</v>
      </c>
      <c r="AR252">
        <f t="shared" si="644"/>
        <v>0.63</v>
      </c>
      <c r="AS252">
        <f t="shared" si="665"/>
        <v>0.63</v>
      </c>
      <c r="AT252">
        <f t="shared" si="646"/>
        <v>0.63</v>
      </c>
      <c r="AU252">
        <f t="shared" si="647"/>
        <v>0.63</v>
      </c>
      <c r="AV252">
        <f t="shared" si="648"/>
        <v>0.63</v>
      </c>
      <c r="AW252">
        <f t="shared" si="666"/>
        <v>0.63</v>
      </c>
      <c r="AX252">
        <f t="shared" si="672"/>
        <v>0.63</v>
      </c>
      <c r="AY252">
        <f t="shared" si="651"/>
        <v>0.63</v>
      </c>
      <c r="AZ252">
        <f t="shared" si="662"/>
        <v>0.63</v>
      </c>
      <c r="BA252">
        <f t="shared" si="667"/>
        <v>0.63</v>
      </c>
      <c r="BB252">
        <f t="shared" si="618"/>
        <v>0.63</v>
      </c>
      <c r="BC252">
        <f t="shared" si="619"/>
        <v>0.63</v>
      </c>
      <c r="BD252">
        <f t="shared" si="673"/>
        <v>0.63</v>
      </c>
      <c r="BE252">
        <f t="shared" si="585"/>
        <v>0.63</v>
      </c>
      <c r="BF252">
        <f t="shared" si="628"/>
        <v>0.63</v>
      </c>
      <c r="BG252">
        <f t="shared" si="526"/>
        <v>0.63</v>
      </c>
      <c r="BH252">
        <f t="shared" si="553"/>
        <v>0.63</v>
      </c>
      <c r="BI252">
        <f t="shared" si="669"/>
        <v>0.63</v>
      </c>
      <c r="BJ252">
        <v>0.69</v>
      </c>
      <c r="BK252">
        <f t="shared" si="528"/>
        <v>0.69</v>
      </c>
      <c r="BL252">
        <f t="shared" si="529"/>
        <v>0.69</v>
      </c>
      <c r="BM252">
        <f t="shared" si="530"/>
        <v>0.69</v>
      </c>
      <c r="BN252">
        <f t="shared" si="531"/>
        <v>0.69</v>
      </c>
      <c r="BO252">
        <f t="shared" si="532"/>
        <v>0.69</v>
      </c>
      <c r="BP252">
        <f t="shared" si="533"/>
        <v>0.69</v>
      </c>
      <c r="BQ252">
        <f t="shared" si="534"/>
        <v>0.69</v>
      </c>
      <c r="BR252">
        <f t="shared" si="535"/>
        <v>0.69</v>
      </c>
      <c r="BS252">
        <v>0.69</v>
      </c>
      <c r="BT252" s="87">
        <v>0.69</v>
      </c>
      <c r="BU252" s="87">
        <f>IFERROR(VLOOKUP(A:A,[1]!Table1[#Data],2,0),BT252)</f>
        <v>0.69</v>
      </c>
      <c r="BV252" s="87">
        <f>IFERROR(VLOOKUP(B:B,[1]!Table1[#Data],2,0),BU252)</f>
        <v>0.69</v>
      </c>
      <c r="BW252" s="87">
        <f>IFERROR(VLOOKUP(C:C,[1]!Table1[#Data],2,0),BV252)</f>
        <v>0.69</v>
      </c>
      <c r="BX252" s="87">
        <f>IFERROR(VLOOKUP(D:D,[1]!Table1[#Data],2,0),BW252)</f>
        <v>0.69</v>
      </c>
      <c r="BY252" s="87">
        <f>IFERROR(VLOOKUP(E:E,[1]!Table1[#Data],2,0),BX252)</f>
        <v>0.69</v>
      </c>
      <c r="BZ252" s="87">
        <f>IFERROR(VLOOKUP(F:F,[1]!Table1[#Data],2,0),BY252)</f>
        <v>0.69</v>
      </c>
      <c r="CA252" s="87">
        <f>IFERROR(VLOOKUP(G:G,[1]!Table1[#Data],2,0),BZ252)</f>
        <v>0.69</v>
      </c>
    </row>
    <row r="253" spans="1:79" x14ac:dyDescent="0.3">
      <c r="A253" t="s">
        <v>247</v>
      </c>
      <c r="B253">
        <v>0.54</v>
      </c>
      <c r="C253">
        <v>0.54</v>
      </c>
      <c r="D253">
        <v>0.54</v>
      </c>
      <c r="E253">
        <v>0.54</v>
      </c>
      <c r="F253">
        <v>0.54</v>
      </c>
      <c r="G253">
        <v>0.54</v>
      </c>
      <c r="H253">
        <v>0.54</v>
      </c>
      <c r="I253">
        <v>0.54</v>
      </c>
      <c r="J253">
        <v>0.54</v>
      </c>
      <c r="K253">
        <v>0.54</v>
      </c>
      <c r="L253">
        <v>0.54</v>
      </c>
      <c r="M253">
        <v>0.54</v>
      </c>
      <c r="N253">
        <v>0.54</v>
      </c>
      <c r="O253">
        <v>0.54</v>
      </c>
      <c r="P253">
        <v>0.54</v>
      </c>
      <c r="Q253">
        <v>0.54</v>
      </c>
      <c r="R253">
        <v>0.54</v>
      </c>
      <c r="S253">
        <v>0.54</v>
      </c>
      <c r="T253">
        <v>0.54</v>
      </c>
      <c r="U253">
        <v>0.54</v>
      </c>
      <c r="V253">
        <v>0.54</v>
      </c>
      <c r="W253">
        <v>0.54</v>
      </c>
      <c r="X253">
        <v>0.54</v>
      </c>
      <c r="Y253">
        <v>0.54</v>
      </c>
      <c r="Z253">
        <v>0.54</v>
      </c>
      <c r="AA253">
        <v>0.54</v>
      </c>
      <c r="AB253">
        <v>0.54</v>
      </c>
      <c r="AC253">
        <v>0.59</v>
      </c>
      <c r="AD253">
        <v>0.59</v>
      </c>
      <c r="AE253">
        <v>0.59</v>
      </c>
      <c r="AF253">
        <v>0.65</v>
      </c>
      <c r="AG253">
        <v>0.65</v>
      </c>
      <c r="AH253">
        <f t="shared" si="663"/>
        <v>0.65</v>
      </c>
      <c r="AI253">
        <f t="shared" si="635"/>
        <v>0.65</v>
      </c>
      <c r="AJ253">
        <f t="shared" si="636"/>
        <v>0.65</v>
      </c>
      <c r="AK253">
        <v>0.69</v>
      </c>
      <c r="AL253">
        <v>0.69</v>
      </c>
      <c r="AM253">
        <f t="shared" si="670"/>
        <v>0.69</v>
      </c>
      <c r="AN253">
        <f t="shared" si="640"/>
        <v>0.69</v>
      </c>
      <c r="AO253">
        <v>0.75</v>
      </c>
      <c r="AP253">
        <f t="shared" ref="AP253:AP257" si="675">AO253</f>
        <v>0.75</v>
      </c>
      <c r="AQ253">
        <f t="shared" si="664"/>
        <v>0.75</v>
      </c>
      <c r="AR253">
        <f t="shared" si="644"/>
        <v>0.75</v>
      </c>
      <c r="AS253">
        <f t="shared" si="665"/>
        <v>0.75</v>
      </c>
      <c r="AT253">
        <f t="shared" si="646"/>
        <v>0.75</v>
      </c>
      <c r="AU253">
        <f t="shared" si="647"/>
        <v>0.75</v>
      </c>
      <c r="AV253">
        <f t="shared" si="648"/>
        <v>0.75</v>
      </c>
      <c r="AW253">
        <f t="shared" si="666"/>
        <v>0.75</v>
      </c>
      <c r="AX253">
        <f t="shared" si="672"/>
        <v>0.75</v>
      </c>
      <c r="AY253">
        <f t="shared" si="651"/>
        <v>0.75</v>
      </c>
      <c r="AZ253">
        <f t="shared" si="662"/>
        <v>0.75</v>
      </c>
      <c r="BA253">
        <f t="shared" si="667"/>
        <v>0.75</v>
      </c>
      <c r="BB253">
        <f t="shared" si="618"/>
        <v>0.75</v>
      </c>
      <c r="BC253">
        <f t="shared" si="619"/>
        <v>0.75</v>
      </c>
      <c r="BD253">
        <f t="shared" si="673"/>
        <v>0.75</v>
      </c>
      <c r="BE253">
        <f t="shared" si="585"/>
        <v>0.75</v>
      </c>
      <c r="BF253">
        <f t="shared" si="628"/>
        <v>0.75</v>
      </c>
      <c r="BG253">
        <f t="shared" si="526"/>
        <v>0.75</v>
      </c>
      <c r="BH253">
        <f t="shared" si="553"/>
        <v>0.75</v>
      </c>
      <c r="BI253">
        <f t="shared" si="669"/>
        <v>0.75</v>
      </c>
      <c r="BJ253">
        <f t="shared" si="654"/>
        <v>0.75</v>
      </c>
      <c r="BK253">
        <v>0.79</v>
      </c>
      <c r="BL253">
        <f t="shared" si="529"/>
        <v>0.79</v>
      </c>
      <c r="BM253">
        <f t="shared" si="530"/>
        <v>0.79</v>
      </c>
      <c r="BN253">
        <f t="shared" si="531"/>
        <v>0.79</v>
      </c>
      <c r="BO253">
        <f t="shared" si="532"/>
        <v>0.79</v>
      </c>
      <c r="BP253">
        <f t="shared" si="533"/>
        <v>0.79</v>
      </c>
      <c r="BQ253">
        <f t="shared" si="534"/>
        <v>0.79</v>
      </c>
      <c r="BR253">
        <f t="shared" si="535"/>
        <v>0.79</v>
      </c>
      <c r="BS253">
        <v>0.79</v>
      </c>
      <c r="BT253" s="87">
        <v>0.79</v>
      </c>
      <c r="BU253" s="87">
        <f>IFERROR(VLOOKUP(A:A,[1]!Table1[#Data],2,0),BT253)</f>
        <v>0.79</v>
      </c>
      <c r="BV253" s="87">
        <f>IFERROR(VLOOKUP(B:B,[1]!Table1[#Data],2,0),BU253)</f>
        <v>0.79</v>
      </c>
      <c r="BW253" s="87">
        <f>IFERROR(VLOOKUP(C:C,[1]!Table1[#Data],2,0),BV253)</f>
        <v>0.79</v>
      </c>
      <c r="BX253" s="87">
        <f>IFERROR(VLOOKUP(D:D,[1]!Table1[#Data],2,0),BW253)</f>
        <v>0.79</v>
      </c>
      <c r="BY253" s="87">
        <f>IFERROR(VLOOKUP(E:E,[1]!Table1[#Data],2,0),BX253)</f>
        <v>0.79</v>
      </c>
      <c r="BZ253" s="87">
        <f>IFERROR(VLOOKUP(F:F,[1]!Table1[#Data],2,0),BY253)</f>
        <v>0.79</v>
      </c>
      <c r="CA253" s="87">
        <f>IFERROR(VLOOKUP(G:G,[1]!Table1[#Data],2,0),BZ253)</f>
        <v>0.79</v>
      </c>
    </row>
    <row r="254" spans="1:79" x14ac:dyDescent="0.3">
      <c r="A254" t="s">
        <v>248</v>
      </c>
      <c r="B254">
        <v>0.47</v>
      </c>
      <c r="C254">
        <v>0.47</v>
      </c>
      <c r="D254">
        <v>0.47</v>
      </c>
      <c r="E254">
        <v>0.47</v>
      </c>
      <c r="F254">
        <v>0.47</v>
      </c>
      <c r="G254">
        <v>0.47</v>
      </c>
      <c r="H254">
        <v>0.47</v>
      </c>
      <c r="I254">
        <v>0.47</v>
      </c>
      <c r="J254">
        <v>0.47</v>
      </c>
      <c r="K254">
        <v>0.47</v>
      </c>
      <c r="L254">
        <v>0.47</v>
      </c>
      <c r="M254">
        <v>0.47</v>
      </c>
      <c r="N254">
        <v>0.47</v>
      </c>
      <c r="O254">
        <v>0.47</v>
      </c>
      <c r="P254">
        <v>0.47</v>
      </c>
      <c r="Q254">
        <v>0.47</v>
      </c>
      <c r="R254">
        <v>0.47</v>
      </c>
      <c r="S254">
        <v>0.47</v>
      </c>
      <c r="T254">
        <v>0.47</v>
      </c>
      <c r="U254">
        <v>0.47</v>
      </c>
      <c r="V254">
        <v>0.47</v>
      </c>
      <c r="W254">
        <v>0.47</v>
      </c>
      <c r="X254">
        <v>0.47</v>
      </c>
      <c r="Y254">
        <v>0.47</v>
      </c>
      <c r="Z254">
        <v>0.47</v>
      </c>
      <c r="AA254">
        <v>0.59</v>
      </c>
      <c r="AB254">
        <v>0.59</v>
      </c>
      <c r="AC254">
        <v>0.59</v>
      </c>
      <c r="AD254">
        <v>0.59</v>
      </c>
      <c r="AE254">
        <v>0.59</v>
      </c>
      <c r="AF254">
        <v>0.59</v>
      </c>
      <c r="AG254">
        <v>0.59</v>
      </c>
      <c r="AH254">
        <f t="shared" si="663"/>
        <v>0.59</v>
      </c>
      <c r="AI254">
        <f t="shared" si="635"/>
        <v>0.59</v>
      </c>
      <c r="AJ254">
        <f t="shared" si="636"/>
        <v>0.59</v>
      </c>
      <c r="AK254">
        <f t="shared" ref="AK254:AK262" si="676">AJ254</f>
        <v>0.59</v>
      </c>
      <c r="AL254">
        <f t="shared" ref="AL254:AL258" si="677">AK254</f>
        <v>0.59</v>
      </c>
      <c r="AM254">
        <f t="shared" si="670"/>
        <v>0.59</v>
      </c>
      <c r="AN254">
        <f t="shared" si="640"/>
        <v>0.59</v>
      </c>
      <c r="AO254">
        <f t="shared" ref="AO254:AO261" si="678">AN254</f>
        <v>0.59</v>
      </c>
      <c r="AP254">
        <f t="shared" si="675"/>
        <v>0.59</v>
      </c>
      <c r="AQ254">
        <f t="shared" si="664"/>
        <v>0.59</v>
      </c>
      <c r="AR254">
        <f t="shared" si="644"/>
        <v>0.59</v>
      </c>
      <c r="AS254">
        <f t="shared" si="665"/>
        <v>0.59</v>
      </c>
      <c r="AT254">
        <f t="shared" si="646"/>
        <v>0.59</v>
      </c>
      <c r="AU254">
        <f t="shared" si="647"/>
        <v>0.59</v>
      </c>
      <c r="AV254">
        <f t="shared" si="648"/>
        <v>0.59</v>
      </c>
      <c r="AW254">
        <f t="shared" si="666"/>
        <v>0.59</v>
      </c>
      <c r="AX254">
        <f t="shared" si="672"/>
        <v>0.59</v>
      </c>
      <c r="AY254">
        <f t="shared" si="651"/>
        <v>0.59</v>
      </c>
      <c r="AZ254">
        <f t="shared" si="662"/>
        <v>0.59</v>
      </c>
      <c r="BA254">
        <f t="shared" si="667"/>
        <v>0.59</v>
      </c>
      <c r="BB254">
        <f t="shared" si="618"/>
        <v>0.59</v>
      </c>
      <c r="BC254">
        <f t="shared" si="619"/>
        <v>0.59</v>
      </c>
      <c r="BD254">
        <f t="shared" si="673"/>
        <v>0.59</v>
      </c>
      <c r="BE254">
        <f t="shared" si="585"/>
        <v>0.59</v>
      </c>
      <c r="BF254">
        <f t="shared" si="628"/>
        <v>0.59</v>
      </c>
      <c r="BG254">
        <f t="shared" si="526"/>
        <v>0.59</v>
      </c>
      <c r="BH254">
        <f t="shared" si="553"/>
        <v>0.59</v>
      </c>
      <c r="BI254">
        <f t="shared" si="669"/>
        <v>0.59</v>
      </c>
      <c r="BJ254">
        <f t="shared" si="654"/>
        <v>0.59</v>
      </c>
      <c r="BK254">
        <f t="shared" si="528"/>
        <v>0.59</v>
      </c>
      <c r="BL254">
        <f t="shared" si="529"/>
        <v>0.59</v>
      </c>
      <c r="BM254">
        <f t="shared" si="530"/>
        <v>0.59</v>
      </c>
      <c r="BN254">
        <f t="shared" si="531"/>
        <v>0.59</v>
      </c>
      <c r="BO254">
        <f t="shared" si="532"/>
        <v>0.59</v>
      </c>
      <c r="BP254">
        <f t="shared" si="533"/>
        <v>0.59</v>
      </c>
      <c r="BQ254">
        <f t="shared" si="534"/>
        <v>0.59</v>
      </c>
      <c r="BR254">
        <f t="shared" si="535"/>
        <v>0.59</v>
      </c>
      <c r="BS254">
        <f t="shared" ref="BS254:BS255" si="679">BR254</f>
        <v>0.59</v>
      </c>
      <c r="BT254" s="87">
        <v>0.59</v>
      </c>
      <c r="BU254" s="87">
        <f>IFERROR(VLOOKUP(A:A,[1]!Table1[#Data],2,0),BT254)</f>
        <v>0.59</v>
      </c>
      <c r="BV254" s="87">
        <f>IFERROR(VLOOKUP(B:B,[1]!Table1[#Data],2,0),BU254)</f>
        <v>0.59</v>
      </c>
      <c r="BW254" s="87">
        <f>IFERROR(VLOOKUP(C:C,[1]!Table1[#Data],2,0),BV254)</f>
        <v>0.59</v>
      </c>
      <c r="BX254" s="87">
        <f>IFERROR(VLOOKUP(D:D,[1]!Table1[#Data],2,0),BW254)</f>
        <v>0.59</v>
      </c>
      <c r="BY254" s="87">
        <f>IFERROR(VLOOKUP(E:E,[1]!Table1[#Data],2,0),BX254)</f>
        <v>0.59</v>
      </c>
      <c r="BZ254" s="87">
        <f>IFERROR(VLOOKUP(F:F,[1]!Table1[#Data],2,0),BY254)</f>
        <v>0.59</v>
      </c>
      <c r="CA254" s="87">
        <f>IFERROR(VLOOKUP(G:G,[1]!Table1[#Data],2,0),BZ254)</f>
        <v>0.59</v>
      </c>
    </row>
    <row r="255" spans="1:79" x14ac:dyDescent="0.3">
      <c r="A255" t="s">
        <v>249</v>
      </c>
      <c r="B255">
        <v>0.54</v>
      </c>
      <c r="C255">
        <v>0.54</v>
      </c>
      <c r="D255">
        <v>0.54</v>
      </c>
      <c r="E255">
        <v>0.54</v>
      </c>
      <c r="F255">
        <v>0.54</v>
      </c>
      <c r="G255">
        <v>0.54</v>
      </c>
      <c r="H255">
        <v>0.54</v>
      </c>
      <c r="I255">
        <v>0.54</v>
      </c>
      <c r="J255">
        <v>0.54</v>
      </c>
      <c r="K255">
        <v>0.54</v>
      </c>
      <c r="L255">
        <v>0.54</v>
      </c>
      <c r="M255">
        <v>0.54</v>
      </c>
      <c r="N255">
        <v>0.54</v>
      </c>
      <c r="O255">
        <v>0.54</v>
      </c>
      <c r="P255">
        <v>0.54</v>
      </c>
      <c r="Q255">
        <v>0.54</v>
      </c>
      <c r="R255">
        <v>0.57999999999999996</v>
      </c>
      <c r="S255">
        <v>0.57999999999999996</v>
      </c>
      <c r="T255">
        <v>0.57999999999999996</v>
      </c>
      <c r="U255">
        <v>0.57999999999999996</v>
      </c>
      <c r="V255">
        <v>0.57999999999999996</v>
      </c>
      <c r="W255">
        <v>0.57999999999999996</v>
      </c>
      <c r="X255">
        <v>0.57999999999999996</v>
      </c>
      <c r="Y255">
        <v>0.57999999999999996</v>
      </c>
      <c r="Z255">
        <v>0.57999999999999996</v>
      </c>
      <c r="AA255">
        <v>0.57999999999999996</v>
      </c>
      <c r="AB255">
        <v>0.57999999999999996</v>
      </c>
      <c r="AC255">
        <v>0.57999999999999996</v>
      </c>
      <c r="AD255">
        <v>0.57999999999999996</v>
      </c>
      <c r="AE255">
        <v>0.57999999999999996</v>
      </c>
      <c r="AF255">
        <v>0.57999999999999996</v>
      </c>
      <c r="AG255">
        <v>0.57999999999999996</v>
      </c>
      <c r="AH255">
        <f t="shared" si="663"/>
        <v>0.57999999999999996</v>
      </c>
      <c r="AI255">
        <v>0.62</v>
      </c>
      <c r="AJ255">
        <f t="shared" si="636"/>
        <v>0.62</v>
      </c>
      <c r="AK255">
        <f t="shared" si="676"/>
        <v>0.62</v>
      </c>
      <c r="AL255">
        <f t="shared" si="677"/>
        <v>0.62</v>
      </c>
      <c r="AM255">
        <f t="shared" si="670"/>
        <v>0.62</v>
      </c>
      <c r="AN255">
        <f t="shared" si="640"/>
        <v>0.62</v>
      </c>
      <c r="AO255">
        <f t="shared" si="678"/>
        <v>0.62</v>
      </c>
      <c r="AP255">
        <f t="shared" si="675"/>
        <v>0.62</v>
      </c>
      <c r="AQ255">
        <f t="shared" si="664"/>
        <v>0.62</v>
      </c>
      <c r="AR255">
        <f t="shared" si="644"/>
        <v>0.62</v>
      </c>
      <c r="AS255">
        <f t="shared" si="665"/>
        <v>0.62</v>
      </c>
      <c r="AT255">
        <f t="shared" si="646"/>
        <v>0.62</v>
      </c>
      <c r="AU255">
        <f t="shared" si="647"/>
        <v>0.62</v>
      </c>
      <c r="AV255">
        <f t="shared" si="648"/>
        <v>0.62</v>
      </c>
      <c r="AW255">
        <f t="shared" si="666"/>
        <v>0.62</v>
      </c>
      <c r="AX255">
        <f t="shared" si="672"/>
        <v>0.62</v>
      </c>
      <c r="AY255">
        <f t="shared" si="651"/>
        <v>0.62</v>
      </c>
      <c r="AZ255">
        <f t="shared" si="662"/>
        <v>0.62</v>
      </c>
      <c r="BA255">
        <f t="shared" si="667"/>
        <v>0.62</v>
      </c>
      <c r="BB255">
        <f t="shared" si="618"/>
        <v>0.62</v>
      </c>
      <c r="BC255">
        <f t="shared" si="619"/>
        <v>0.62</v>
      </c>
      <c r="BD255">
        <f t="shared" si="673"/>
        <v>0.62</v>
      </c>
      <c r="BE255">
        <f t="shared" si="585"/>
        <v>0.62</v>
      </c>
      <c r="BF255">
        <f t="shared" si="628"/>
        <v>0.62</v>
      </c>
      <c r="BG255">
        <f t="shared" si="526"/>
        <v>0.62</v>
      </c>
      <c r="BH255">
        <f t="shared" si="553"/>
        <v>0.62</v>
      </c>
      <c r="BI255">
        <f t="shared" si="669"/>
        <v>0.62</v>
      </c>
      <c r="BJ255">
        <f t="shared" si="654"/>
        <v>0.62</v>
      </c>
      <c r="BK255">
        <f t="shared" si="528"/>
        <v>0.62</v>
      </c>
      <c r="BL255">
        <f t="shared" si="529"/>
        <v>0.62</v>
      </c>
      <c r="BM255">
        <f t="shared" si="530"/>
        <v>0.62</v>
      </c>
      <c r="BN255">
        <f t="shared" si="531"/>
        <v>0.62</v>
      </c>
      <c r="BO255">
        <f t="shared" si="532"/>
        <v>0.62</v>
      </c>
      <c r="BP255">
        <f t="shared" si="533"/>
        <v>0.62</v>
      </c>
      <c r="BQ255">
        <f t="shared" si="534"/>
        <v>0.62</v>
      </c>
      <c r="BR255">
        <f t="shared" si="535"/>
        <v>0.62</v>
      </c>
      <c r="BS255">
        <f t="shared" si="679"/>
        <v>0.62</v>
      </c>
      <c r="BT255" s="87">
        <v>0.62</v>
      </c>
      <c r="BU255" s="87">
        <f>IFERROR(VLOOKUP(A:A,[1]!Table1[#Data],2,0),BT255)</f>
        <v>0.62</v>
      </c>
      <c r="BV255" s="87">
        <f>IFERROR(VLOOKUP(B:B,[1]!Table1[#Data],2,0),BU255)</f>
        <v>0.62</v>
      </c>
      <c r="BW255" s="87">
        <f>IFERROR(VLOOKUP(C:C,[1]!Table1[#Data],2,0),BV255)</f>
        <v>0.62</v>
      </c>
      <c r="BX255" s="87">
        <f>IFERROR(VLOOKUP(D:D,[1]!Table1[#Data],2,0),BW255)</f>
        <v>0.62</v>
      </c>
      <c r="BY255" s="87">
        <f>IFERROR(VLOOKUP(E:E,[1]!Table1[#Data],2,0),BX255)</f>
        <v>0.62</v>
      </c>
      <c r="BZ255" s="87">
        <f>IFERROR(VLOOKUP(F:F,[1]!Table1[#Data],2,0),BY255)</f>
        <v>0.62</v>
      </c>
      <c r="CA255" s="87">
        <f>IFERROR(VLOOKUP(G:G,[1]!Table1[#Data],2,0),BZ255)</f>
        <v>0.62</v>
      </c>
    </row>
    <row r="256" spans="1:79" x14ac:dyDescent="0.3">
      <c r="A256" t="s">
        <v>250</v>
      </c>
      <c r="B256">
        <v>0.59</v>
      </c>
      <c r="C256">
        <v>0.59</v>
      </c>
      <c r="D256">
        <v>0.59</v>
      </c>
      <c r="E256">
        <v>0.59</v>
      </c>
      <c r="F256">
        <v>0.59</v>
      </c>
      <c r="G256">
        <v>0.59</v>
      </c>
      <c r="H256">
        <v>0.59</v>
      </c>
      <c r="I256">
        <v>0.59</v>
      </c>
      <c r="J256">
        <v>0.59</v>
      </c>
      <c r="K256">
        <v>0.59</v>
      </c>
      <c r="L256">
        <v>0.59</v>
      </c>
      <c r="M256">
        <v>0.59</v>
      </c>
      <c r="N256">
        <v>0.59</v>
      </c>
      <c r="O256">
        <v>0.59</v>
      </c>
      <c r="P256">
        <v>0.59</v>
      </c>
      <c r="Q256">
        <v>0.59</v>
      </c>
      <c r="R256">
        <v>0.59</v>
      </c>
      <c r="S256">
        <v>0.59</v>
      </c>
      <c r="T256">
        <v>0.65</v>
      </c>
      <c r="U256">
        <v>0.65</v>
      </c>
      <c r="V256">
        <v>0.65</v>
      </c>
      <c r="W256">
        <v>0.65</v>
      </c>
      <c r="X256">
        <v>0.65</v>
      </c>
      <c r="Y256">
        <v>0.65</v>
      </c>
      <c r="Z256">
        <v>0.75</v>
      </c>
      <c r="AA256">
        <v>0.75</v>
      </c>
      <c r="AB256">
        <v>0.75</v>
      </c>
      <c r="AC256">
        <v>0.75</v>
      </c>
      <c r="AD256">
        <v>0.75</v>
      </c>
      <c r="AE256">
        <v>0.75</v>
      </c>
      <c r="AF256">
        <v>0.75</v>
      </c>
      <c r="AG256">
        <v>0.75</v>
      </c>
      <c r="AH256">
        <f t="shared" si="663"/>
        <v>0.75</v>
      </c>
      <c r="AI256">
        <f t="shared" ref="AI256:AI262" si="680">AH256</f>
        <v>0.75</v>
      </c>
      <c r="AJ256">
        <f t="shared" si="636"/>
        <v>0.75</v>
      </c>
      <c r="AK256">
        <f t="shared" si="676"/>
        <v>0.75</v>
      </c>
      <c r="AL256">
        <f t="shared" si="677"/>
        <v>0.75</v>
      </c>
      <c r="AM256">
        <f t="shared" si="670"/>
        <v>0.75</v>
      </c>
      <c r="AN256">
        <f t="shared" si="640"/>
        <v>0.75</v>
      </c>
      <c r="AO256">
        <f t="shared" si="678"/>
        <v>0.75</v>
      </c>
      <c r="AP256">
        <f t="shared" si="675"/>
        <v>0.75</v>
      </c>
      <c r="AQ256">
        <f t="shared" si="664"/>
        <v>0.75</v>
      </c>
      <c r="AR256">
        <f t="shared" si="644"/>
        <v>0.75</v>
      </c>
      <c r="AS256">
        <f t="shared" si="665"/>
        <v>0.75</v>
      </c>
      <c r="AT256">
        <f t="shared" si="646"/>
        <v>0.75</v>
      </c>
      <c r="AU256">
        <f t="shared" si="647"/>
        <v>0.75</v>
      </c>
      <c r="AV256">
        <f t="shared" si="648"/>
        <v>0.75</v>
      </c>
      <c r="AW256">
        <f t="shared" si="666"/>
        <v>0.75</v>
      </c>
      <c r="AX256">
        <f t="shared" si="672"/>
        <v>0.75</v>
      </c>
      <c r="AY256">
        <f t="shared" si="651"/>
        <v>0.75</v>
      </c>
      <c r="AZ256">
        <f t="shared" si="662"/>
        <v>0.75</v>
      </c>
      <c r="BA256">
        <f t="shared" si="667"/>
        <v>0.75</v>
      </c>
      <c r="BB256">
        <f t="shared" si="618"/>
        <v>0.75</v>
      </c>
      <c r="BC256">
        <f t="shared" si="619"/>
        <v>0.75</v>
      </c>
      <c r="BD256">
        <f t="shared" si="673"/>
        <v>0.75</v>
      </c>
      <c r="BE256">
        <f t="shared" si="585"/>
        <v>0.75</v>
      </c>
      <c r="BF256">
        <f t="shared" si="628"/>
        <v>0.75</v>
      </c>
      <c r="BG256">
        <f t="shared" si="526"/>
        <v>0.75</v>
      </c>
      <c r="BH256">
        <f t="shared" si="553"/>
        <v>0.75</v>
      </c>
      <c r="BI256">
        <f t="shared" si="669"/>
        <v>0.75</v>
      </c>
      <c r="BJ256">
        <f t="shared" si="654"/>
        <v>0.75</v>
      </c>
      <c r="BK256">
        <f t="shared" si="528"/>
        <v>0.75</v>
      </c>
      <c r="BL256">
        <v>0.79</v>
      </c>
      <c r="BM256">
        <f t="shared" si="530"/>
        <v>0.79</v>
      </c>
      <c r="BN256">
        <f t="shared" si="531"/>
        <v>0.79</v>
      </c>
      <c r="BO256">
        <f t="shared" si="532"/>
        <v>0.79</v>
      </c>
      <c r="BP256">
        <f t="shared" si="533"/>
        <v>0.79</v>
      </c>
      <c r="BQ256">
        <f t="shared" si="534"/>
        <v>0.79</v>
      </c>
      <c r="BR256">
        <f t="shared" si="535"/>
        <v>0.79</v>
      </c>
      <c r="BS256">
        <v>0.79</v>
      </c>
      <c r="BT256" s="87">
        <v>0.79</v>
      </c>
      <c r="BU256" s="87">
        <f>IFERROR(VLOOKUP(A:A,[1]!Table1[#Data],2,0),BT256)</f>
        <v>0.79</v>
      </c>
      <c r="BV256" s="87">
        <f>IFERROR(VLOOKUP(B:B,[1]!Table1[#Data],2,0),BU256)</f>
        <v>0.79</v>
      </c>
      <c r="BW256" s="87">
        <f>IFERROR(VLOOKUP(C:C,[1]!Table1[#Data],2,0),BV256)</f>
        <v>0.79</v>
      </c>
      <c r="BX256" s="87">
        <f>IFERROR(VLOOKUP(D:D,[1]!Table1[#Data],2,0),BW256)</f>
        <v>0.79</v>
      </c>
      <c r="BY256" s="87">
        <f>IFERROR(VLOOKUP(E:E,[1]!Table1[#Data],2,0),BX256)</f>
        <v>0.79</v>
      </c>
      <c r="BZ256" s="87">
        <f>IFERROR(VLOOKUP(F:F,[1]!Table1[#Data],2,0),BY256)</f>
        <v>0.79</v>
      </c>
      <c r="CA256" s="87">
        <f>IFERROR(VLOOKUP(G:G,[1]!Table1[#Data],2,0),BZ256)</f>
        <v>0.79</v>
      </c>
    </row>
    <row r="257" spans="1:79" x14ac:dyDescent="0.3">
      <c r="A257" t="s">
        <v>251</v>
      </c>
      <c r="B257">
        <v>0.49</v>
      </c>
      <c r="C257">
        <v>0.49</v>
      </c>
      <c r="D257">
        <v>0.49</v>
      </c>
      <c r="E257">
        <v>0.49</v>
      </c>
      <c r="F257">
        <v>0.49</v>
      </c>
      <c r="G257">
        <v>0.49</v>
      </c>
      <c r="H257">
        <v>0.49</v>
      </c>
      <c r="I257">
        <v>0.49</v>
      </c>
      <c r="J257">
        <v>0.49</v>
      </c>
      <c r="K257">
        <v>0.49</v>
      </c>
      <c r="L257">
        <v>0.49</v>
      </c>
      <c r="M257">
        <v>0.49</v>
      </c>
      <c r="N257">
        <v>0.49</v>
      </c>
      <c r="O257">
        <v>0.49</v>
      </c>
      <c r="P257">
        <v>0.49</v>
      </c>
      <c r="Q257">
        <v>0.49</v>
      </c>
      <c r="R257">
        <v>0.49</v>
      </c>
      <c r="S257">
        <v>0.56000000000000005</v>
      </c>
      <c r="T257">
        <v>0.56000000000000005</v>
      </c>
      <c r="U257">
        <v>0.56000000000000005</v>
      </c>
      <c r="V257">
        <v>0.56000000000000005</v>
      </c>
      <c r="W257">
        <v>0.56000000000000005</v>
      </c>
      <c r="X257">
        <v>0.56000000000000005</v>
      </c>
      <c r="Y257">
        <v>0.56000000000000005</v>
      </c>
      <c r="Z257">
        <v>0.61</v>
      </c>
      <c r="AA257">
        <f t="shared" ref="AA257" si="681">Z257</f>
        <v>0.61</v>
      </c>
      <c r="AB257">
        <f t="shared" ref="AB257" si="682">AA257</f>
        <v>0.61</v>
      </c>
      <c r="AC257">
        <f t="shared" ref="AC257" si="683">AB257</f>
        <v>0.61</v>
      </c>
      <c r="AD257">
        <f t="shared" ref="AD257" si="684">AC257</f>
        <v>0.61</v>
      </c>
      <c r="AE257">
        <f t="shared" ref="AE257" si="685">AD257</f>
        <v>0.61</v>
      </c>
      <c r="AF257">
        <f t="shared" ref="AF257" si="686">AE257</f>
        <v>0.61</v>
      </c>
      <c r="AG257">
        <f t="shared" ref="AG257" si="687">AF257</f>
        <v>0.61</v>
      </c>
      <c r="AH257">
        <f t="shared" si="663"/>
        <v>0.61</v>
      </c>
      <c r="AI257">
        <f t="shared" si="680"/>
        <v>0.61</v>
      </c>
      <c r="AJ257">
        <f t="shared" si="636"/>
        <v>0.61</v>
      </c>
      <c r="AK257">
        <f t="shared" si="676"/>
        <v>0.61</v>
      </c>
      <c r="AL257">
        <f t="shared" si="677"/>
        <v>0.61</v>
      </c>
      <c r="AM257">
        <f t="shared" si="670"/>
        <v>0.61</v>
      </c>
      <c r="AN257">
        <f t="shared" si="640"/>
        <v>0.61</v>
      </c>
      <c r="AO257">
        <f t="shared" si="678"/>
        <v>0.61</v>
      </c>
      <c r="AP257">
        <f t="shared" si="675"/>
        <v>0.61</v>
      </c>
      <c r="AQ257">
        <f t="shared" si="664"/>
        <v>0.61</v>
      </c>
      <c r="AR257">
        <f t="shared" si="644"/>
        <v>0.61</v>
      </c>
      <c r="AS257">
        <f t="shared" si="665"/>
        <v>0.61</v>
      </c>
      <c r="AT257">
        <f t="shared" si="646"/>
        <v>0.61</v>
      </c>
      <c r="AU257">
        <f t="shared" si="647"/>
        <v>0.61</v>
      </c>
      <c r="AV257">
        <f t="shared" si="648"/>
        <v>0.61</v>
      </c>
      <c r="AW257">
        <f t="shared" si="666"/>
        <v>0.61</v>
      </c>
      <c r="AX257">
        <f t="shared" si="672"/>
        <v>0.61</v>
      </c>
      <c r="AY257">
        <f t="shared" si="651"/>
        <v>0.61</v>
      </c>
      <c r="AZ257">
        <f t="shared" si="662"/>
        <v>0.61</v>
      </c>
      <c r="BA257">
        <f t="shared" si="667"/>
        <v>0.61</v>
      </c>
      <c r="BB257">
        <f t="shared" si="618"/>
        <v>0.61</v>
      </c>
      <c r="BC257">
        <f t="shared" si="619"/>
        <v>0.61</v>
      </c>
      <c r="BD257">
        <f t="shared" si="673"/>
        <v>0.61</v>
      </c>
      <c r="BE257">
        <f t="shared" si="585"/>
        <v>0.61</v>
      </c>
      <c r="BF257">
        <f t="shared" si="628"/>
        <v>0.61</v>
      </c>
      <c r="BG257">
        <f t="shared" si="526"/>
        <v>0.61</v>
      </c>
      <c r="BH257">
        <f t="shared" si="553"/>
        <v>0.61</v>
      </c>
      <c r="BI257">
        <f t="shared" si="669"/>
        <v>0.61</v>
      </c>
      <c r="BJ257">
        <f t="shared" si="654"/>
        <v>0.61</v>
      </c>
      <c r="BK257">
        <f t="shared" si="528"/>
        <v>0.61</v>
      </c>
      <c r="BL257">
        <f t="shared" si="529"/>
        <v>0.61</v>
      </c>
      <c r="BM257">
        <f t="shared" si="530"/>
        <v>0.61</v>
      </c>
      <c r="BN257">
        <f t="shared" si="531"/>
        <v>0.61</v>
      </c>
      <c r="BO257">
        <f t="shared" si="532"/>
        <v>0.61</v>
      </c>
      <c r="BP257">
        <f t="shared" si="533"/>
        <v>0.61</v>
      </c>
      <c r="BQ257">
        <f t="shared" si="534"/>
        <v>0.61</v>
      </c>
      <c r="BR257">
        <f t="shared" si="535"/>
        <v>0.61</v>
      </c>
      <c r="BS257">
        <f>BR257</f>
        <v>0.61</v>
      </c>
      <c r="BT257" s="87">
        <v>0.61</v>
      </c>
      <c r="BU257" s="87">
        <f>IFERROR(VLOOKUP(A:A,[1]!Table1[#Data],2,0),BT257)</f>
        <v>0.61</v>
      </c>
      <c r="BV257" s="87">
        <f>IFERROR(VLOOKUP(B:B,[1]!Table1[#Data],2,0),BU257)</f>
        <v>0.61</v>
      </c>
      <c r="BW257" s="87">
        <f>IFERROR(VLOOKUP(C:C,[1]!Table1[#Data],2,0),BV257)</f>
        <v>0.61</v>
      </c>
      <c r="BX257" s="87">
        <f>IFERROR(VLOOKUP(D:D,[1]!Table1[#Data],2,0),BW257)</f>
        <v>0.61</v>
      </c>
      <c r="BY257" s="87">
        <f>IFERROR(VLOOKUP(E:E,[1]!Table1[#Data],2,0),BX257)</f>
        <v>0.61</v>
      </c>
      <c r="BZ257" s="87">
        <f>IFERROR(VLOOKUP(F:F,[1]!Table1[#Data],2,0),BY257)</f>
        <v>0.61</v>
      </c>
      <c r="CA257" s="87">
        <f>IFERROR(VLOOKUP(G:G,[1]!Table1[#Data],2,0),BZ257)</f>
        <v>0.61</v>
      </c>
    </row>
    <row r="258" spans="1:79" x14ac:dyDescent="0.3">
      <c r="A258" t="s">
        <v>252</v>
      </c>
      <c r="B258">
        <v>0.49</v>
      </c>
      <c r="C258">
        <v>0.49</v>
      </c>
      <c r="D258">
        <v>0.49</v>
      </c>
      <c r="E258">
        <v>0.49</v>
      </c>
      <c r="F258">
        <v>0.49</v>
      </c>
      <c r="G258">
        <v>0.49</v>
      </c>
      <c r="H258">
        <v>0.49</v>
      </c>
      <c r="I258">
        <v>0.49</v>
      </c>
      <c r="J258">
        <v>0.49</v>
      </c>
      <c r="K258">
        <v>0.49</v>
      </c>
      <c r="L258">
        <v>0.49</v>
      </c>
      <c r="M258">
        <v>0.49</v>
      </c>
      <c r="N258">
        <v>0.49</v>
      </c>
      <c r="O258">
        <v>0.49</v>
      </c>
      <c r="P258">
        <v>0.49</v>
      </c>
      <c r="Q258">
        <v>0.49</v>
      </c>
      <c r="R258">
        <v>0.49</v>
      </c>
      <c r="S258">
        <v>0.56000000000000005</v>
      </c>
      <c r="T258">
        <v>0.56000000000000005</v>
      </c>
      <c r="U258">
        <v>0.56000000000000005</v>
      </c>
      <c r="V258">
        <v>0.56000000000000005</v>
      </c>
      <c r="W258">
        <v>0.56000000000000005</v>
      </c>
      <c r="X258">
        <v>0.56000000000000005</v>
      </c>
      <c r="Y258">
        <v>0.56000000000000005</v>
      </c>
      <c r="Z258">
        <v>0.61</v>
      </c>
      <c r="AA258">
        <v>0.61</v>
      </c>
      <c r="AB258">
        <v>0.61</v>
      </c>
      <c r="AC258">
        <v>0.61</v>
      </c>
      <c r="AD258">
        <v>0.61</v>
      </c>
      <c r="AE258">
        <v>0.61</v>
      </c>
      <c r="AF258">
        <v>0.61</v>
      </c>
      <c r="AG258">
        <v>0.61</v>
      </c>
      <c r="AH258">
        <f t="shared" si="663"/>
        <v>0.61</v>
      </c>
      <c r="AI258">
        <f t="shared" si="680"/>
        <v>0.61</v>
      </c>
      <c r="AJ258">
        <f t="shared" si="636"/>
        <v>0.61</v>
      </c>
      <c r="AK258">
        <f t="shared" si="676"/>
        <v>0.61</v>
      </c>
      <c r="AL258">
        <f t="shared" si="677"/>
        <v>0.61</v>
      </c>
      <c r="AM258">
        <f t="shared" si="670"/>
        <v>0.61</v>
      </c>
      <c r="AN258">
        <f t="shared" si="640"/>
        <v>0.61</v>
      </c>
      <c r="AO258">
        <f t="shared" si="678"/>
        <v>0.61</v>
      </c>
      <c r="AP258">
        <v>0.66</v>
      </c>
      <c r="AQ258">
        <f t="shared" si="664"/>
        <v>0.66</v>
      </c>
      <c r="AR258">
        <f t="shared" si="644"/>
        <v>0.66</v>
      </c>
      <c r="AS258">
        <f t="shared" si="665"/>
        <v>0.66</v>
      </c>
      <c r="AT258">
        <f t="shared" si="646"/>
        <v>0.66</v>
      </c>
      <c r="AU258">
        <f t="shared" si="647"/>
        <v>0.66</v>
      </c>
      <c r="AV258">
        <f t="shared" si="648"/>
        <v>0.66</v>
      </c>
      <c r="AW258">
        <f t="shared" si="666"/>
        <v>0.66</v>
      </c>
      <c r="AX258">
        <v>0.69</v>
      </c>
      <c r="AY258">
        <f t="shared" si="651"/>
        <v>0.69</v>
      </c>
      <c r="AZ258">
        <f t="shared" si="662"/>
        <v>0.69</v>
      </c>
      <c r="BA258">
        <f t="shared" si="667"/>
        <v>0.69</v>
      </c>
      <c r="BB258">
        <f t="shared" si="618"/>
        <v>0.69</v>
      </c>
      <c r="BC258">
        <f t="shared" si="619"/>
        <v>0.69</v>
      </c>
      <c r="BD258">
        <f t="shared" si="673"/>
        <v>0.69</v>
      </c>
      <c r="BE258">
        <f t="shared" si="585"/>
        <v>0.69</v>
      </c>
      <c r="BF258">
        <f t="shared" si="628"/>
        <v>0.69</v>
      </c>
      <c r="BG258">
        <f t="shared" si="526"/>
        <v>0.69</v>
      </c>
      <c r="BH258">
        <f t="shared" si="553"/>
        <v>0.69</v>
      </c>
      <c r="BI258">
        <f t="shared" si="669"/>
        <v>0.69</v>
      </c>
      <c r="BJ258">
        <v>0.69</v>
      </c>
      <c r="BK258">
        <f t="shared" si="528"/>
        <v>0.69</v>
      </c>
      <c r="BL258">
        <f t="shared" si="529"/>
        <v>0.69</v>
      </c>
      <c r="BM258">
        <f t="shared" si="530"/>
        <v>0.69</v>
      </c>
      <c r="BN258">
        <f t="shared" si="531"/>
        <v>0.69</v>
      </c>
      <c r="BO258">
        <f t="shared" si="532"/>
        <v>0.69</v>
      </c>
      <c r="BP258">
        <f t="shared" si="533"/>
        <v>0.69</v>
      </c>
      <c r="BQ258">
        <f t="shared" si="534"/>
        <v>0.69</v>
      </c>
      <c r="BR258">
        <f t="shared" si="535"/>
        <v>0.69</v>
      </c>
      <c r="BS258">
        <v>0.69</v>
      </c>
      <c r="BT258" s="87">
        <v>0.69</v>
      </c>
      <c r="BU258" s="87">
        <f>IFERROR(VLOOKUP(A:A,[1]!Table1[#Data],2,0),BT258)</f>
        <v>0.69</v>
      </c>
      <c r="BV258" s="87">
        <f>IFERROR(VLOOKUP(B:B,[1]!Table1[#Data],2,0),BU258)</f>
        <v>0.69</v>
      </c>
      <c r="BW258" s="87">
        <f>IFERROR(VLOOKUP(C:C,[1]!Table1[#Data],2,0),BV258)</f>
        <v>0.69</v>
      </c>
      <c r="BX258" s="87">
        <f>IFERROR(VLOOKUP(D:D,[1]!Table1[#Data],2,0),BW258)</f>
        <v>0.69</v>
      </c>
      <c r="BY258" s="87">
        <f>IFERROR(VLOOKUP(E:E,[1]!Table1[#Data],2,0),BX258)</f>
        <v>0.69</v>
      </c>
      <c r="BZ258" s="87">
        <f>IFERROR(VLOOKUP(F:F,[1]!Table1[#Data],2,0),BY258)</f>
        <v>0.69</v>
      </c>
      <c r="CA258" s="87">
        <f>IFERROR(VLOOKUP(G:G,[1]!Table1[#Data],2,0),BZ258)</f>
        <v>0.69</v>
      </c>
    </row>
    <row r="259" spans="1:79" x14ac:dyDescent="0.3">
      <c r="A259" t="s">
        <v>253</v>
      </c>
      <c r="B259">
        <v>0.55000000000000004</v>
      </c>
      <c r="C259">
        <v>0.55000000000000004</v>
      </c>
      <c r="D259">
        <v>0.55000000000000004</v>
      </c>
      <c r="E259">
        <v>0.55000000000000004</v>
      </c>
      <c r="F259">
        <v>0.55000000000000004</v>
      </c>
      <c r="G259">
        <v>0.55000000000000004</v>
      </c>
      <c r="H259">
        <v>0.55000000000000004</v>
      </c>
      <c r="I259">
        <v>0.55000000000000004</v>
      </c>
      <c r="J259">
        <v>0.55000000000000004</v>
      </c>
      <c r="K259">
        <v>0.55000000000000004</v>
      </c>
      <c r="L259">
        <v>0.55000000000000004</v>
      </c>
      <c r="M259">
        <v>0.55000000000000004</v>
      </c>
      <c r="N259">
        <v>0.55000000000000004</v>
      </c>
      <c r="O259">
        <v>0.55000000000000004</v>
      </c>
      <c r="P259">
        <v>0.55000000000000004</v>
      </c>
      <c r="Q259">
        <v>0.55000000000000004</v>
      </c>
      <c r="R259">
        <v>0.55000000000000004</v>
      </c>
      <c r="S259">
        <v>0.55000000000000004</v>
      </c>
      <c r="T259">
        <v>0.55000000000000004</v>
      </c>
      <c r="U259">
        <v>0.55000000000000004</v>
      </c>
      <c r="V259">
        <v>0.55000000000000004</v>
      </c>
      <c r="W259">
        <v>0.55000000000000004</v>
      </c>
      <c r="X259">
        <v>0.55000000000000004</v>
      </c>
      <c r="Y259">
        <v>0.55000000000000004</v>
      </c>
      <c r="Z259">
        <v>0.55000000000000004</v>
      </c>
      <c r="AA259">
        <v>0.59</v>
      </c>
      <c r="AB259">
        <v>0.59</v>
      </c>
      <c r="AC259">
        <v>0.59</v>
      </c>
      <c r="AD259">
        <v>0.59</v>
      </c>
      <c r="AE259">
        <v>0.59</v>
      </c>
      <c r="AF259">
        <v>0.59</v>
      </c>
      <c r="AG259">
        <v>0.59</v>
      </c>
      <c r="AH259">
        <f t="shared" si="663"/>
        <v>0.59</v>
      </c>
      <c r="AI259">
        <f t="shared" si="680"/>
        <v>0.59</v>
      </c>
      <c r="AJ259">
        <f t="shared" si="636"/>
        <v>0.59</v>
      </c>
      <c r="AK259">
        <f t="shared" si="676"/>
        <v>0.59</v>
      </c>
      <c r="AL259">
        <v>0.61</v>
      </c>
      <c r="AM259">
        <f t="shared" si="670"/>
        <v>0.61</v>
      </c>
      <c r="AN259">
        <f t="shared" si="640"/>
        <v>0.61</v>
      </c>
      <c r="AO259">
        <f t="shared" si="678"/>
        <v>0.61</v>
      </c>
      <c r="AP259">
        <f t="shared" ref="AP259:AP264" si="688">AO259</f>
        <v>0.61</v>
      </c>
      <c r="AQ259">
        <f t="shared" si="664"/>
        <v>0.61</v>
      </c>
      <c r="AR259">
        <f t="shared" si="644"/>
        <v>0.61</v>
      </c>
      <c r="AS259">
        <v>0.65</v>
      </c>
      <c r="AT259">
        <f t="shared" si="646"/>
        <v>0.65</v>
      </c>
      <c r="AU259">
        <f t="shared" si="647"/>
        <v>0.65</v>
      </c>
      <c r="AV259">
        <f t="shared" si="648"/>
        <v>0.65</v>
      </c>
      <c r="AW259">
        <f t="shared" si="666"/>
        <v>0.65</v>
      </c>
      <c r="AX259">
        <f t="shared" ref="AX259:AX261" si="689">AW259</f>
        <v>0.65</v>
      </c>
      <c r="AY259">
        <f t="shared" si="651"/>
        <v>0.65</v>
      </c>
      <c r="AZ259">
        <f t="shared" si="662"/>
        <v>0.65</v>
      </c>
      <c r="BA259">
        <f t="shared" si="667"/>
        <v>0.65</v>
      </c>
      <c r="BB259">
        <f t="shared" si="618"/>
        <v>0.65</v>
      </c>
      <c r="BC259">
        <f t="shared" si="619"/>
        <v>0.65</v>
      </c>
      <c r="BD259">
        <f t="shared" si="673"/>
        <v>0.65</v>
      </c>
      <c r="BE259">
        <f t="shared" si="585"/>
        <v>0.65</v>
      </c>
      <c r="BF259">
        <v>0.68</v>
      </c>
      <c r="BG259">
        <f t="shared" si="526"/>
        <v>0.68</v>
      </c>
      <c r="BH259">
        <f t="shared" si="553"/>
        <v>0.68</v>
      </c>
      <c r="BI259">
        <f t="shared" si="669"/>
        <v>0.68</v>
      </c>
      <c r="BJ259">
        <f t="shared" si="654"/>
        <v>0.68</v>
      </c>
      <c r="BK259">
        <f t="shared" si="528"/>
        <v>0.68</v>
      </c>
      <c r="BL259">
        <f t="shared" si="529"/>
        <v>0.68</v>
      </c>
      <c r="BM259">
        <f t="shared" si="530"/>
        <v>0.68</v>
      </c>
      <c r="BN259">
        <f t="shared" si="531"/>
        <v>0.68</v>
      </c>
      <c r="BO259">
        <f t="shared" si="532"/>
        <v>0.68</v>
      </c>
      <c r="BP259">
        <f t="shared" si="533"/>
        <v>0.68</v>
      </c>
      <c r="BQ259">
        <f t="shared" si="534"/>
        <v>0.68</v>
      </c>
      <c r="BR259">
        <f t="shared" si="535"/>
        <v>0.68</v>
      </c>
      <c r="BS259">
        <v>0.68</v>
      </c>
      <c r="BT259" s="87">
        <v>0.7</v>
      </c>
      <c r="BU259" s="87">
        <f>IFERROR(VLOOKUP(A:A,[1]!Table1[#Data],2,0),BT259)</f>
        <v>0.7</v>
      </c>
      <c r="BV259" s="87">
        <f>IFERROR(VLOOKUP(B:B,[1]!Table1[#Data],2,0),BU259)</f>
        <v>0.7</v>
      </c>
      <c r="BW259" s="87">
        <f>IFERROR(VLOOKUP(C:C,[1]!Table1[#Data],2,0),BV259)</f>
        <v>0.7</v>
      </c>
      <c r="BX259" s="87">
        <f>IFERROR(VLOOKUP(D:D,[1]!Table1[#Data],2,0),BW259)</f>
        <v>0.7</v>
      </c>
      <c r="BY259" s="87">
        <f>IFERROR(VLOOKUP(E:E,[1]!Table1[#Data],2,0),BX259)</f>
        <v>0.7</v>
      </c>
      <c r="BZ259" s="87">
        <f>IFERROR(VLOOKUP(F:F,[1]!Table1[#Data],2,0),BY259)</f>
        <v>0.7</v>
      </c>
      <c r="CA259" s="87">
        <f>IFERROR(VLOOKUP(G:G,[1]!Table1[#Data],2,0),BZ259)</f>
        <v>0.7</v>
      </c>
    </row>
    <row r="260" spans="1:79" x14ac:dyDescent="0.3">
      <c r="A260" t="s">
        <v>254</v>
      </c>
      <c r="B260">
        <v>0.47</v>
      </c>
      <c r="C260">
        <v>0.47</v>
      </c>
      <c r="D260">
        <v>0.47</v>
      </c>
      <c r="E260">
        <v>0.47</v>
      </c>
      <c r="F260">
        <v>0.47</v>
      </c>
      <c r="G260">
        <v>0.47</v>
      </c>
      <c r="H260">
        <v>0.47</v>
      </c>
      <c r="I260">
        <v>0.47</v>
      </c>
      <c r="J260">
        <v>0.47</v>
      </c>
      <c r="K260">
        <v>0.47</v>
      </c>
      <c r="L260">
        <v>0.47</v>
      </c>
      <c r="M260">
        <v>0.47</v>
      </c>
      <c r="N260">
        <v>0.47</v>
      </c>
      <c r="O260">
        <v>0.47</v>
      </c>
      <c r="P260">
        <v>0.47</v>
      </c>
      <c r="Q260">
        <v>0.47</v>
      </c>
      <c r="R260">
        <v>0.47</v>
      </c>
      <c r="S260">
        <v>0.47</v>
      </c>
      <c r="T260">
        <v>0.47</v>
      </c>
      <c r="U260">
        <v>0.47</v>
      </c>
      <c r="V260">
        <v>0.47</v>
      </c>
      <c r="W260">
        <v>0.47</v>
      </c>
      <c r="X260">
        <v>0.47</v>
      </c>
      <c r="Y260">
        <v>0.47</v>
      </c>
      <c r="Z260">
        <v>0.47</v>
      </c>
      <c r="AA260">
        <v>0.59</v>
      </c>
      <c r="AB260">
        <v>0.59</v>
      </c>
      <c r="AC260">
        <v>0.59</v>
      </c>
      <c r="AD260">
        <v>0.59</v>
      </c>
      <c r="AE260">
        <v>0.59</v>
      </c>
      <c r="AF260">
        <v>0.59</v>
      </c>
      <c r="AG260">
        <v>0.59</v>
      </c>
      <c r="AH260">
        <f t="shared" si="663"/>
        <v>0.59</v>
      </c>
      <c r="AI260">
        <f t="shared" si="680"/>
        <v>0.59</v>
      </c>
      <c r="AJ260">
        <f t="shared" si="636"/>
        <v>0.59</v>
      </c>
      <c r="AK260">
        <f t="shared" si="676"/>
        <v>0.59</v>
      </c>
      <c r="AL260">
        <f t="shared" ref="AL260:AL262" si="690">AK260</f>
        <v>0.59</v>
      </c>
      <c r="AM260">
        <f t="shared" si="670"/>
        <v>0.59</v>
      </c>
      <c r="AN260">
        <f t="shared" si="640"/>
        <v>0.59</v>
      </c>
      <c r="AO260">
        <f t="shared" si="678"/>
        <v>0.59</v>
      </c>
      <c r="AP260">
        <f t="shared" si="688"/>
        <v>0.59</v>
      </c>
      <c r="AQ260">
        <f t="shared" si="664"/>
        <v>0.59</v>
      </c>
      <c r="AR260">
        <f t="shared" si="644"/>
        <v>0.59</v>
      </c>
      <c r="AS260">
        <f t="shared" ref="AS260:AS262" si="691">AR260</f>
        <v>0.59</v>
      </c>
      <c r="AT260">
        <f t="shared" si="646"/>
        <v>0.59</v>
      </c>
      <c r="AU260">
        <f t="shared" si="647"/>
        <v>0.59</v>
      </c>
      <c r="AV260">
        <f t="shared" si="648"/>
        <v>0.59</v>
      </c>
      <c r="AW260">
        <f t="shared" si="666"/>
        <v>0.59</v>
      </c>
      <c r="AX260">
        <f t="shared" si="689"/>
        <v>0.59</v>
      </c>
      <c r="AY260">
        <f t="shared" si="651"/>
        <v>0.59</v>
      </c>
      <c r="AZ260">
        <f t="shared" si="662"/>
        <v>0.59</v>
      </c>
      <c r="BA260">
        <f t="shared" si="667"/>
        <v>0.59</v>
      </c>
      <c r="BB260">
        <f t="shared" si="618"/>
        <v>0.59</v>
      </c>
      <c r="BC260">
        <f t="shared" si="619"/>
        <v>0.59</v>
      </c>
      <c r="BD260">
        <f t="shared" si="673"/>
        <v>0.59</v>
      </c>
      <c r="BE260">
        <f t="shared" si="585"/>
        <v>0.59</v>
      </c>
      <c r="BF260">
        <f t="shared" ref="BF260:BF264" si="692">BE260</f>
        <v>0.59</v>
      </c>
      <c r="BG260">
        <f t="shared" si="526"/>
        <v>0.59</v>
      </c>
      <c r="BH260">
        <f t="shared" si="553"/>
        <v>0.59</v>
      </c>
      <c r="BI260">
        <f t="shared" si="669"/>
        <v>0.59</v>
      </c>
      <c r="BJ260">
        <f t="shared" si="654"/>
        <v>0.59</v>
      </c>
      <c r="BK260">
        <f t="shared" si="528"/>
        <v>0.59</v>
      </c>
      <c r="BL260">
        <f t="shared" si="529"/>
        <v>0.59</v>
      </c>
      <c r="BM260">
        <f t="shared" si="530"/>
        <v>0.59</v>
      </c>
      <c r="BN260">
        <f t="shared" si="531"/>
        <v>0.59</v>
      </c>
      <c r="BO260">
        <f t="shared" si="532"/>
        <v>0.59</v>
      </c>
      <c r="BP260">
        <f t="shared" si="533"/>
        <v>0.59</v>
      </c>
      <c r="BQ260">
        <f t="shared" si="534"/>
        <v>0.59</v>
      </c>
      <c r="BR260">
        <f t="shared" si="535"/>
        <v>0.59</v>
      </c>
      <c r="BS260">
        <f t="shared" ref="BS260:BS261" si="693">BR260</f>
        <v>0.59</v>
      </c>
      <c r="BT260" s="87">
        <v>0.59</v>
      </c>
      <c r="BU260" s="87">
        <f>IFERROR(VLOOKUP(A:A,[1]!Table1[#Data],2,0),BT260)</f>
        <v>0.59</v>
      </c>
      <c r="BV260" s="87">
        <f>IFERROR(VLOOKUP(B:B,[1]!Table1[#Data],2,0),BU260)</f>
        <v>0.59</v>
      </c>
      <c r="BW260" s="87">
        <f>IFERROR(VLOOKUP(C:C,[1]!Table1[#Data],2,0),BV260)</f>
        <v>0.59</v>
      </c>
      <c r="BX260" s="87">
        <f>IFERROR(VLOOKUP(D:D,[1]!Table1[#Data],2,0),BW260)</f>
        <v>0.59</v>
      </c>
      <c r="BY260" s="87">
        <f>IFERROR(VLOOKUP(E:E,[1]!Table1[#Data],2,0),BX260)</f>
        <v>0.59</v>
      </c>
      <c r="BZ260" s="87">
        <f>IFERROR(VLOOKUP(F:F,[1]!Table1[#Data],2,0),BY260)</f>
        <v>0.59</v>
      </c>
      <c r="CA260" s="87">
        <f>IFERROR(VLOOKUP(G:G,[1]!Table1[#Data],2,0),BZ260)</f>
        <v>0.59</v>
      </c>
    </row>
    <row r="261" spans="1:79" x14ac:dyDescent="0.3">
      <c r="A261" t="s">
        <v>255</v>
      </c>
      <c r="B261">
        <v>0.47</v>
      </c>
      <c r="C261">
        <v>0.47</v>
      </c>
      <c r="D261">
        <v>0.47</v>
      </c>
      <c r="E261">
        <v>0.47</v>
      </c>
      <c r="F261">
        <v>0.47</v>
      </c>
      <c r="G261">
        <v>0.47</v>
      </c>
      <c r="H261">
        <v>0.47</v>
      </c>
      <c r="I261">
        <v>0.47</v>
      </c>
      <c r="J261">
        <v>0.47</v>
      </c>
      <c r="K261">
        <v>0.47</v>
      </c>
      <c r="L261">
        <v>0.47</v>
      </c>
      <c r="M261">
        <v>0.47</v>
      </c>
      <c r="N261">
        <v>0.47</v>
      </c>
      <c r="O261">
        <v>0.47</v>
      </c>
      <c r="P261">
        <v>0.47</v>
      </c>
      <c r="Q261">
        <v>0.47</v>
      </c>
      <c r="R261">
        <v>0.47</v>
      </c>
      <c r="S261">
        <v>0.47</v>
      </c>
      <c r="T261">
        <v>0.47</v>
      </c>
      <c r="U261">
        <v>0.47</v>
      </c>
      <c r="V261">
        <v>0.47</v>
      </c>
      <c r="W261">
        <v>0.47</v>
      </c>
      <c r="X261">
        <v>0.47</v>
      </c>
      <c r="Y261">
        <v>0.47</v>
      </c>
      <c r="Z261">
        <v>0.47</v>
      </c>
      <c r="AA261">
        <v>0.59</v>
      </c>
      <c r="AB261">
        <v>0.59</v>
      </c>
      <c r="AC261">
        <v>0.59</v>
      </c>
      <c r="AD261">
        <v>0.59</v>
      </c>
      <c r="AE261">
        <v>0.59</v>
      </c>
      <c r="AF261">
        <v>0.59</v>
      </c>
      <c r="AG261">
        <v>0.59</v>
      </c>
      <c r="AH261">
        <f t="shared" si="663"/>
        <v>0.59</v>
      </c>
      <c r="AI261">
        <f t="shared" si="680"/>
        <v>0.59</v>
      </c>
      <c r="AJ261">
        <f t="shared" si="636"/>
        <v>0.59</v>
      </c>
      <c r="AK261">
        <f t="shared" si="676"/>
        <v>0.59</v>
      </c>
      <c r="AL261">
        <f t="shared" si="690"/>
        <v>0.59</v>
      </c>
      <c r="AM261">
        <f t="shared" si="670"/>
        <v>0.59</v>
      </c>
      <c r="AN261">
        <f t="shared" si="640"/>
        <v>0.59</v>
      </c>
      <c r="AO261">
        <f t="shared" si="678"/>
        <v>0.59</v>
      </c>
      <c r="AP261">
        <f t="shared" si="688"/>
        <v>0.59</v>
      </c>
      <c r="AQ261">
        <f t="shared" si="664"/>
        <v>0.59</v>
      </c>
      <c r="AR261">
        <f t="shared" si="644"/>
        <v>0.59</v>
      </c>
      <c r="AS261">
        <f t="shared" si="691"/>
        <v>0.59</v>
      </c>
      <c r="AT261">
        <f t="shared" si="646"/>
        <v>0.59</v>
      </c>
      <c r="AU261">
        <f t="shared" si="647"/>
        <v>0.59</v>
      </c>
      <c r="AV261">
        <f t="shared" si="648"/>
        <v>0.59</v>
      </c>
      <c r="AW261">
        <f t="shared" si="666"/>
        <v>0.59</v>
      </c>
      <c r="AX261">
        <f t="shared" si="689"/>
        <v>0.59</v>
      </c>
      <c r="AY261">
        <f t="shared" si="651"/>
        <v>0.59</v>
      </c>
      <c r="AZ261">
        <f t="shared" si="662"/>
        <v>0.59</v>
      </c>
      <c r="BA261">
        <f t="shared" si="667"/>
        <v>0.59</v>
      </c>
      <c r="BB261">
        <f t="shared" si="618"/>
        <v>0.59</v>
      </c>
      <c r="BC261">
        <f t="shared" si="619"/>
        <v>0.59</v>
      </c>
      <c r="BD261">
        <f t="shared" si="673"/>
        <v>0.59</v>
      </c>
      <c r="BE261">
        <f t="shared" si="585"/>
        <v>0.59</v>
      </c>
      <c r="BF261">
        <f t="shared" si="692"/>
        <v>0.59</v>
      </c>
      <c r="BG261">
        <f t="shared" si="526"/>
        <v>0.59</v>
      </c>
      <c r="BH261">
        <f t="shared" si="553"/>
        <v>0.59</v>
      </c>
      <c r="BI261">
        <f t="shared" si="669"/>
        <v>0.59</v>
      </c>
      <c r="BJ261">
        <f t="shared" si="654"/>
        <v>0.59</v>
      </c>
      <c r="BK261">
        <f t="shared" si="528"/>
        <v>0.59</v>
      </c>
      <c r="BL261">
        <f t="shared" si="529"/>
        <v>0.59</v>
      </c>
      <c r="BM261">
        <f t="shared" si="530"/>
        <v>0.59</v>
      </c>
      <c r="BN261">
        <f t="shared" si="531"/>
        <v>0.59</v>
      </c>
      <c r="BO261">
        <f t="shared" ref="BO261:BO271" si="694">BN261</f>
        <v>0.59</v>
      </c>
      <c r="BP261">
        <f t="shared" ref="BP261:BP271" si="695">BO261</f>
        <v>0.59</v>
      </c>
      <c r="BQ261">
        <f t="shared" ref="BQ261:BQ271" si="696">BP261</f>
        <v>0.59</v>
      </c>
      <c r="BR261">
        <f t="shared" ref="BR261:BR271" si="697">BQ261</f>
        <v>0.59</v>
      </c>
      <c r="BS261">
        <f t="shared" si="693"/>
        <v>0.59</v>
      </c>
      <c r="BT261" s="87">
        <v>0.59</v>
      </c>
      <c r="BU261" s="87">
        <f>IFERROR(VLOOKUP(A:A,[1]!Table1[#Data],2,0),BT261)</f>
        <v>0.59</v>
      </c>
      <c r="BV261" s="87">
        <f>IFERROR(VLOOKUP(B:B,[1]!Table1[#Data],2,0),BU261)</f>
        <v>0.59</v>
      </c>
      <c r="BW261" s="87">
        <f>IFERROR(VLOOKUP(C:C,[1]!Table1[#Data],2,0),BV261)</f>
        <v>0.59</v>
      </c>
      <c r="BX261" s="87">
        <f>IFERROR(VLOOKUP(D:D,[1]!Table1[#Data],2,0),BW261)</f>
        <v>0.59</v>
      </c>
      <c r="BY261" s="87">
        <f>IFERROR(VLOOKUP(E:E,[1]!Table1[#Data],2,0),BX261)</f>
        <v>0.59</v>
      </c>
      <c r="BZ261" s="87">
        <f>IFERROR(VLOOKUP(F:F,[1]!Table1[#Data],2,0),BY261)</f>
        <v>0.59</v>
      </c>
      <c r="CA261" s="87">
        <f>IFERROR(VLOOKUP(G:G,[1]!Table1[#Data],2,0),BZ261)</f>
        <v>0.59</v>
      </c>
    </row>
    <row r="262" spans="1:79" x14ac:dyDescent="0.3">
      <c r="A262" t="s">
        <v>256</v>
      </c>
      <c r="B262">
        <v>0.52</v>
      </c>
      <c r="C262">
        <v>0.52</v>
      </c>
      <c r="D262">
        <v>0.52</v>
      </c>
      <c r="E262">
        <v>0.52</v>
      </c>
      <c r="F262">
        <v>0.52</v>
      </c>
      <c r="G262">
        <v>0.52</v>
      </c>
      <c r="H262">
        <v>0.55000000000000004</v>
      </c>
      <c r="I262">
        <v>0.55000000000000004</v>
      </c>
      <c r="J262">
        <v>0.55000000000000004</v>
      </c>
      <c r="K262">
        <v>0.55000000000000004</v>
      </c>
      <c r="L262">
        <v>0.55000000000000004</v>
      </c>
      <c r="M262">
        <v>0.55000000000000004</v>
      </c>
      <c r="N262">
        <v>0.55000000000000004</v>
      </c>
      <c r="O262">
        <v>0.57999999999999996</v>
      </c>
      <c r="P262">
        <v>0.57999999999999996</v>
      </c>
      <c r="Q262">
        <v>0.57999999999999996</v>
      </c>
      <c r="R262">
        <v>0.57999999999999996</v>
      </c>
      <c r="S262">
        <v>0.57999999999999996</v>
      </c>
      <c r="T262">
        <v>0.57999999999999996</v>
      </c>
      <c r="U262">
        <v>0.57999999999999996</v>
      </c>
      <c r="V262">
        <v>0.57999999999999996</v>
      </c>
      <c r="W262">
        <v>0.57999999999999996</v>
      </c>
      <c r="X262">
        <v>0.57999999999999996</v>
      </c>
      <c r="Y262">
        <v>0.57999999999999996</v>
      </c>
      <c r="Z262">
        <v>0.62</v>
      </c>
      <c r="AA262">
        <v>0.62</v>
      </c>
      <c r="AB262">
        <v>0.62</v>
      </c>
      <c r="AC262">
        <v>0.62</v>
      </c>
      <c r="AD262">
        <v>0.62</v>
      </c>
      <c r="AE262">
        <v>0.62</v>
      </c>
      <c r="AF262">
        <v>0.62</v>
      </c>
      <c r="AG262">
        <v>0.62</v>
      </c>
      <c r="AH262">
        <f t="shared" si="663"/>
        <v>0.62</v>
      </c>
      <c r="AI262">
        <f t="shared" si="680"/>
        <v>0.62</v>
      </c>
      <c r="AJ262">
        <f t="shared" si="636"/>
        <v>0.62</v>
      </c>
      <c r="AK262">
        <f t="shared" si="676"/>
        <v>0.62</v>
      </c>
      <c r="AL262">
        <f t="shared" si="690"/>
        <v>0.62</v>
      </c>
      <c r="AM262">
        <f t="shared" si="670"/>
        <v>0.62</v>
      </c>
      <c r="AN262">
        <f t="shared" si="640"/>
        <v>0.62</v>
      </c>
      <c r="AO262">
        <v>0.65</v>
      </c>
      <c r="AP262">
        <f t="shared" si="688"/>
        <v>0.65</v>
      </c>
      <c r="AQ262">
        <f t="shared" si="664"/>
        <v>0.65</v>
      </c>
      <c r="AR262">
        <f t="shared" si="644"/>
        <v>0.65</v>
      </c>
      <c r="AS262">
        <f t="shared" si="691"/>
        <v>0.65</v>
      </c>
      <c r="AT262">
        <f t="shared" si="646"/>
        <v>0.65</v>
      </c>
      <c r="AU262">
        <f t="shared" si="647"/>
        <v>0.65</v>
      </c>
      <c r="AV262">
        <f t="shared" si="648"/>
        <v>0.65</v>
      </c>
      <c r="AW262">
        <f t="shared" si="666"/>
        <v>0.65</v>
      </c>
      <c r="AX262">
        <v>0.67</v>
      </c>
      <c r="AY262">
        <f t="shared" si="651"/>
        <v>0.67</v>
      </c>
      <c r="AZ262">
        <f t="shared" si="662"/>
        <v>0.67</v>
      </c>
      <c r="BA262">
        <f t="shared" si="667"/>
        <v>0.67</v>
      </c>
      <c r="BB262">
        <f t="shared" si="618"/>
        <v>0.67</v>
      </c>
      <c r="BC262">
        <f t="shared" si="619"/>
        <v>0.67</v>
      </c>
      <c r="BD262">
        <v>0.69</v>
      </c>
      <c r="BE262">
        <f t="shared" si="585"/>
        <v>0.69</v>
      </c>
      <c r="BF262">
        <f t="shared" si="692"/>
        <v>0.69</v>
      </c>
      <c r="BG262">
        <f t="shared" ref="BG262:BG271" si="698">BF262</f>
        <v>0.69</v>
      </c>
      <c r="BH262">
        <f t="shared" si="553"/>
        <v>0.69</v>
      </c>
      <c r="BI262">
        <f t="shared" si="669"/>
        <v>0.69</v>
      </c>
      <c r="BJ262">
        <v>0.67</v>
      </c>
      <c r="BK262">
        <f t="shared" ref="BK262:BK270" si="699">BJ262</f>
        <v>0.67</v>
      </c>
      <c r="BL262">
        <f t="shared" ref="BL262:BL271" si="700">BK262</f>
        <v>0.67</v>
      </c>
      <c r="BM262">
        <f t="shared" ref="BM262:BM271" si="701">BL262</f>
        <v>0.67</v>
      </c>
      <c r="BN262">
        <f t="shared" ref="BN262:BN271" si="702">BM262</f>
        <v>0.67</v>
      </c>
      <c r="BO262">
        <f t="shared" si="694"/>
        <v>0.67</v>
      </c>
      <c r="BP262">
        <f t="shared" si="695"/>
        <v>0.67</v>
      </c>
      <c r="BQ262">
        <f t="shared" si="696"/>
        <v>0.67</v>
      </c>
      <c r="BR262">
        <f t="shared" si="697"/>
        <v>0.67</v>
      </c>
      <c r="BS262">
        <v>0.69</v>
      </c>
      <c r="BT262" s="87">
        <v>0.69</v>
      </c>
      <c r="BU262" s="87">
        <f>IFERROR(VLOOKUP(A:A,[1]!Table1[#Data],2,0),BT262)</f>
        <v>0.69</v>
      </c>
      <c r="BV262" s="87">
        <f>IFERROR(VLOOKUP(B:B,[1]!Table1[#Data],2,0),BU262)</f>
        <v>0.69</v>
      </c>
      <c r="BW262" s="87">
        <f>IFERROR(VLOOKUP(C:C,[1]!Table1[#Data],2,0),BV262)</f>
        <v>0.69</v>
      </c>
      <c r="BX262" s="87">
        <f>IFERROR(VLOOKUP(D:D,[1]!Table1[#Data],2,0),BW262)</f>
        <v>0.69</v>
      </c>
      <c r="BY262" s="87">
        <f>IFERROR(VLOOKUP(E:E,[1]!Table1[#Data],2,0),BX262)</f>
        <v>0.69</v>
      </c>
      <c r="BZ262" s="87">
        <f>IFERROR(VLOOKUP(F:F,[1]!Table1[#Data],2,0),BY262)</f>
        <v>0.69</v>
      </c>
      <c r="CA262" s="87">
        <f>IFERROR(VLOOKUP(G:G,[1]!Table1[#Data],2,0),BZ262)</f>
        <v>0.69</v>
      </c>
    </row>
    <row r="263" spans="1:79" x14ac:dyDescent="0.3">
      <c r="A263" t="s">
        <v>356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>
        <v>0.65</v>
      </c>
      <c r="AP263">
        <f t="shared" si="688"/>
        <v>0.65</v>
      </c>
      <c r="AQ263">
        <f t="shared" si="664"/>
        <v>0.65</v>
      </c>
      <c r="AR263">
        <f t="shared" si="644"/>
        <v>0.65</v>
      </c>
      <c r="AS263">
        <v>0.69</v>
      </c>
      <c r="AT263">
        <f t="shared" si="646"/>
        <v>0.69</v>
      </c>
      <c r="AU263">
        <f t="shared" si="647"/>
        <v>0.69</v>
      </c>
      <c r="AV263">
        <f t="shared" si="648"/>
        <v>0.69</v>
      </c>
      <c r="AW263">
        <f t="shared" si="666"/>
        <v>0.69</v>
      </c>
      <c r="AX263">
        <f>AW263</f>
        <v>0.69</v>
      </c>
      <c r="AY263">
        <f>AX263</f>
        <v>0.69</v>
      </c>
      <c r="AZ263">
        <f t="shared" si="662"/>
        <v>0.69</v>
      </c>
      <c r="BA263">
        <f t="shared" si="667"/>
        <v>0.69</v>
      </c>
      <c r="BB263">
        <f t="shared" si="618"/>
        <v>0.69</v>
      </c>
      <c r="BC263">
        <f t="shared" si="619"/>
        <v>0.69</v>
      </c>
      <c r="BD263">
        <f t="shared" ref="BD263:BD264" si="703">BC263</f>
        <v>0.69</v>
      </c>
      <c r="BE263">
        <f t="shared" si="585"/>
        <v>0.69</v>
      </c>
      <c r="BF263">
        <f t="shared" si="692"/>
        <v>0.69</v>
      </c>
      <c r="BG263">
        <f t="shared" si="698"/>
        <v>0.69</v>
      </c>
      <c r="BH263">
        <f t="shared" si="553"/>
        <v>0.69</v>
      </c>
      <c r="BI263">
        <f t="shared" si="669"/>
        <v>0.69</v>
      </c>
      <c r="BJ263">
        <f>BI263</f>
        <v>0.69</v>
      </c>
      <c r="BK263">
        <f t="shared" si="699"/>
        <v>0.69</v>
      </c>
      <c r="BL263">
        <f t="shared" si="700"/>
        <v>0.69</v>
      </c>
      <c r="BM263">
        <f t="shared" si="701"/>
        <v>0.69</v>
      </c>
      <c r="BN263">
        <f t="shared" si="702"/>
        <v>0.69</v>
      </c>
      <c r="BO263">
        <f t="shared" si="694"/>
        <v>0.69</v>
      </c>
      <c r="BP263">
        <f t="shared" si="695"/>
        <v>0.69</v>
      </c>
      <c r="BQ263">
        <f t="shared" si="696"/>
        <v>0.69</v>
      </c>
      <c r="BR263">
        <f t="shared" si="697"/>
        <v>0.69</v>
      </c>
      <c r="BS263">
        <v>0.69</v>
      </c>
      <c r="BT263" s="87">
        <v>0.69</v>
      </c>
      <c r="BU263" s="87">
        <f>IFERROR(VLOOKUP(A:A,[1]!Table1[#Data],2,0),BT263)</f>
        <v>0.69</v>
      </c>
      <c r="BV263" s="87">
        <f>IFERROR(VLOOKUP(B:B,[1]!Table1[#Data],2,0),BU263)</f>
        <v>0.69</v>
      </c>
      <c r="BW263" s="87">
        <f>IFERROR(VLOOKUP(C:C,[1]!Table1[#Data],2,0),BV263)</f>
        <v>0.69</v>
      </c>
      <c r="BX263" s="87">
        <f>IFERROR(VLOOKUP(D:D,[1]!Table1[#Data],2,0),BW263)</f>
        <v>0.69</v>
      </c>
      <c r="BY263" s="87">
        <f>IFERROR(VLOOKUP(E:E,[1]!Table1[#Data],2,0),BX263)</f>
        <v>0.69</v>
      </c>
      <c r="BZ263" s="87">
        <f>IFERROR(VLOOKUP(F:F,[1]!Table1[#Data],2,0),BY263)</f>
        <v>0.69</v>
      </c>
      <c r="CA263" s="87">
        <f>IFERROR(VLOOKUP(G:G,[1]!Table1[#Data],2,0),BZ263)</f>
        <v>0.69</v>
      </c>
    </row>
    <row r="264" spans="1:79" x14ac:dyDescent="0.3">
      <c r="A264" t="s">
        <v>257</v>
      </c>
      <c r="B264">
        <v>0.49</v>
      </c>
      <c r="C264">
        <v>0.49</v>
      </c>
      <c r="D264">
        <v>0.51</v>
      </c>
      <c r="E264">
        <v>0.51</v>
      </c>
      <c r="F264">
        <v>0.51</v>
      </c>
      <c r="G264">
        <v>0.51</v>
      </c>
      <c r="H264">
        <v>0.51</v>
      </c>
      <c r="I264">
        <v>0.51</v>
      </c>
      <c r="J264">
        <v>0.6</v>
      </c>
      <c r="K264">
        <v>0.6</v>
      </c>
      <c r="L264">
        <v>0.6</v>
      </c>
      <c r="M264">
        <v>0.6</v>
      </c>
      <c r="N264">
        <v>0.6</v>
      </c>
      <c r="O264">
        <v>0.6</v>
      </c>
      <c r="P264">
        <v>0.6</v>
      </c>
      <c r="Q264">
        <v>0.6</v>
      </c>
      <c r="R264">
        <v>0.6</v>
      </c>
      <c r="S264">
        <v>0.6</v>
      </c>
      <c r="T264">
        <v>0.6</v>
      </c>
      <c r="U264">
        <v>0.6</v>
      </c>
      <c r="V264">
        <v>0.6</v>
      </c>
      <c r="W264">
        <v>0.6</v>
      </c>
      <c r="X264">
        <v>0.6</v>
      </c>
      <c r="Y264">
        <v>0.6</v>
      </c>
      <c r="Z264">
        <v>0.6</v>
      </c>
      <c r="AA264">
        <v>0.6</v>
      </c>
      <c r="AB264">
        <v>0.6</v>
      </c>
      <c r="AC264">
        <v>0.6</v>
      </c>
      <c r="AD264">
        <v>0.6</v>
      </c>
      <c r="AE264">
        <v>0.6</v>
      </c>
      <c r="AF264">
        <v>0.6</v>
      </c>
      <c r="AG264">
        <v>0.6</v>
      </c>
      <c r="AH264">
        <f t="shared" ref="AH264" si="704">AG264</f>
        <v>0.6</v>
      </c>
      <c r="AI264">
        <f t="shared" ref="AI264" si="705">AH264</f>
        <v>0.6</v>
      </c>
      <c r="AJ264">
        <f t="shared" ref="AJ264" si="706">AI264</f>
        <v>0.6</v>
      </c>
      <c r="AK264">
        <f t="shared" ref="AK264" si="707">AJ264</f>
        <v>0.6</v>
      </c>
      <c r="AL264">
        <f t="shared" ref="AL264" si="708">AK264</f>
        <v>0.6</v>
      </c>
      <c r="AM264">
        <f t="shared" ref="AM264" si="709">AL264</f>
        <v>0.6</v>
      </c>
      <c r="AN264">
        <f t="shared" ref="AN264" si="710">AM264</f>
        <v>0.6</v>
      </c>
      <c r="AO264">
        <v>0.64</v>
      </c>
      <c r="AP264">
        <f t="shared" si="688"/>
        <v>0.64</v>
      </c>
      <c r="AQ264">
        <f t="shared" si="664"/>
        <v>0.64</v>
      </c>
      <c r="AR264">
        <f t="shared" si="644"/>
        <v>0.64</v>
      </c>
      <c r="AS264">
        <f t="shared" ref="AS264" si="711">AR264</f>
        <v>0.64</v>
      </c>
      <c r="AT264">
        <f t="shared" si="646"/>
        <v>0.64</v>
      </c>
      <c r="AU264">
        <f t="shared" si="647"/>
        <v>0.64</v>
      </c>
      <c r="AV264">
        <f t="shared" si="648"/>
        <v>0.64</v>
      </c>
      <c r="AW264">
        <f t="shared" si="666"/>
        <v>0.64</v>
      </c>
      <c r="AX264">
        <v>0.67</v>
      </c>
      <c r="AY264">
        <f t="shared" ref="AY264" si="712">AX264</f>
        <v>0.67</v>
      </c>
      <c r="AZ264">
        <f t="shared" si="662"/>
        <v>0.67</v>
      </c>
      <c r="BA264">
        <f t="shared" si="667"/>
        <v>0.67</v>
      </c>
      <c r="BB264">
        <f t="shared" si="618"/>
        <v>0.67</v>
      </c>
      <c r="BC264">
        <f t="shared" si="619"/>
        <v>0.67</v>
      </c>
      <c r="BD264">
        <f t="shared" si="703"/>
        <v>0.67</v>
      </c>
      <c r="BE264">
        <f t="shared" si="585"/>
        <v>0.67</v>
      </c>
      <c r="BF264">
        <f t="shared" si="692"/>
        <v>0.67</v>
      </c>
      <c r="BG264">
        <f t="shared" si="698"/>
        <v>0.67</v>
      </c>
      <c r="BH264">
        <f t="shared" si="553"/>
        <v>0.67</v>
      </c>
      <c r="BI264">
        <f t="shared" si="669"/>
        <v>0.67</v>
      </c>
      <c r="BJ264">
        <v>0.67</v>
      </c>
      <c r="BK264">
        <f t="shared" si="699"/>
        <v>0.67</v>
      </c>
      <c r="BL264">
        <f t="shared" si="700"/>
        <v>0.67</v>
      </c>
      <c r="BM264">
        <f t="shared" si="701"/>
        <v>0.67</v>
      </c>
      <c r="BN264">
        <f t="shared" si="702"/>
        <v>0.67</v>
      </c>
      <c r="BO264">
        <f t="shared" si="694"/>
        <v>0.67</v>
      </c>
      <c r="BP264">
        <f t="shared" si="695"/>
        <v>0.67</v>
      </c>
      <c r="BQ264">
        <f t="shared" si="696"/>
        <v>0.67</v>
      </c>
      <c r="BR264">
        <f t="shared" si="697"/>
        <v>0.67</v>
      </c>
      <c r="BS264">
        <v>0.69</v>
      </c>
      <c r="BT264" s="87">
        <v>0.69</v>
      </c>
      <c r="BU264" s="87">
        <f>IFERROR(VLOOKUP(A:A,[1]!Table1[#Data],2,0),BT264)</f>
        <v>0.69</v>
      </c>
      <c r="BV264" s="87">
        <f>IFERROR(VLOOKUP(B:B,[1]!Table1[#Data],2,0),BU264)</f>
        <v>0.69</v>
      </c>
      <c r="BW264" s="87">
        <f>IFERROR(VLOOKUP(C:C,[1]!Table1[#Data],2,0),BV264)</f>
        <v>0.69</v>
      </c>
      <c r="BX264" s="87">
        <f>IFERROR(VLOOKUP(D:D,[1]!Table1[#Data],2,0),BW264)</f>
        <v>0.69</v>
      </c>
      <c r="BY264" s="87">
        <f>IFERROR(VLOOKUP(E:E,[1]!Table1[#Data],2,0),BX264)</f>
        <v>0.69</v>
      </c>
      <c r="BZ264" s="87">
        <f>IFERROR(VLOOKUP(F:F,[1]!Table1[#Data],2,0),BY264)</f>
        <v>0.69</v>
      </c>
      <c r="CA264" s="87">
        <f>IFERROR(VLOOKUP(G:G,[1]!Table1[#Data],2,0),BZ264)</f>
        <v>0.69</v>
      </c>
    </row>
    <row r="265" spans="1:79" x14ac:dyDescent="0.3">
      <c r="A265" t="s">
        <v>357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>
        <v>0.69</v>
      </c>
      <c r="BE265">
        <v>0.69</v>
      </c>
      <c r="BF265">
        <v>0.74</v>
      </c>
      <c r="BG265">
        <f t="shared" si="698"/>
        <v>0.74</v>
      </c>
      <c r="BH265">
        <f t="shared" si="553"/>
        <v>0.74</v>
      </c>
      <c r="BI265">
        <f t="shared" si="669"/>
        <v>0.74</v>
      </c>
      <c r="BJ265">
        <f>BI265</f>
        <v>0.74</v>
      </c>
      <c r="BK265">
        <f t="shared" si="699"/>
        <v>0.74</v>
      </c>
      <c r="BL265">
        <f t="shared" si="700"/>
        <v>0.74</v>
      </c>
      <c r="BM265">
        <f t="shared" si="701"/>
        <v>0.74</v>
      </c>
      <c r="BN265">
        <f t="shared" si="702"/>
        <v>0.74</v>
      </c>
      <c r="BO265">
        <f t="shared" si="694"/>
        <v>0.74</v>
      </c>
      <c r="BP265">
        <f t="shared" si="695"/>
        <v>0.74</v>
      </c>
      <c r="BQ265">
        <f t="shared" si="696"/>
        <v>0.74</v>
      </c>
      <c r="BR265">
        <f t="shared" si="697"/>
        <v>0.74</v>
      </c>
      <c r="BS265">
        <v>0.75</v>
      </c>
      <c r="BT265" s="87">
        <v>0.75</v>
      </c>
      <c r="BU265" s="87">
        <f>IFERROR(VLOOKUP(A:A,[1]!Table1[#Data],2,0),BT265)</f>
        <v>0.75</v>
      </c>
      <c r="BV265" s="87">
        <f>IFERROR(VLOOKUP(B:B,[1]!Table1[#Data],2,0),BU265)</f>
        <v>0.75</v>
      </c>
      <c r="BW265" s="87">
        <f>IFERROR(VLOOKUP(C:C,[1]!Table1[#Data],2,0),BV265)</f>
        <v>0.75</v>
      </c>
      <c r="BX265" s="87">
        <f>IFERROR(VLOOKUP(D:D,[1]!Table1[#Data],2,0),BW265)</f>
        <v>0.75</v>
      </c>
      <c r="BY265" s="87">
        <f>IFERROR(VLOOKUP(E:E,[1]!Table1[#Data],2,0),BX265)</f>
        <v>0.75</v>
      </c>
      <c r="BZ265" s="87">
        <f>IFERROR(VLOOKUP(F:F,[1]!Table1[#Data],2,0),BY265)</f>
        <v>0.75</v>
      </c>
      <c r="CA265" s="87">
        <f>IFERROR(VLOOKUP(G:G,[1]!Table1[#Data],2,0),BZ265)</f>
        <v>0.75</v>
      </c>
    </row>
    <row r="266" spans="1:79" x14ac:dyDescent="0.3">
      <c r="A266" t="s">
        <v>258</v>
      </c>
      <c r="B266">
        <v>0.47</v>
      </c>
      <c r="C266">
        <v>0.47</v>
      </c>
      <c r="D266">
        <v>0.47</v>
      </c>
      <c r="E266">
        <v>0.47</v>
      </c>
      <c r="F266">
        <v>0.47</v>
      </c>
      <c r="G266">
        <v>0.47</v>
      </c>
      <c r="H266">
        <v>0.47</v>
      </c>
      <c r="I266">
        <v>0.47</v>
      </c>
      <c r="J266">
        <v>0.47</v>
      </c>
      <c r="K266">
        <v>0.47</v>
      </c>
      <c r="L266">
        <v>0.47</v>
      </c>
      <c r="M266">
        <v>0.47</v>
      </c>
      <c r="N266">
        <v>0.47</v>
      </c>
      <c r="O266">
        <v>0.47</v>
      </c>
      <c r="P266">
        <v>0.47</v>
      </c>
      <c r="Q266">
        <v>0.47</v>
      </c>
      <c r="R266">
        <v>0.49</v>
      </c>
      <c r="S266">
        <v>0.49</v>
      </c>
      <c r="T266">
        <v>0.49</v>
      </c>
      <c r="U266">
        <v>0.49</v>
      </c>
      <c r="V266">
        <v>0.49</v>
      </c>
      <c r="W266">
        <v>0.49</v>
      </c>
      <c r="X266">
        <v>0.49</v>
      </c>
      <c r="Y266">
        <v>0.49</v>
      </c>
      <c r="Z266">
        <v>0.51</v>
      </c>
      <c r="AA266">
        <v>0.51</v>
      </c>
      <c r="AB266">
        <v>0.51</v>
      </c>
      <c r="AC266">
        <v>0.51</v>
      </c>
      <c r="AD266">
        <v>0.51</v>
      </c>
      <c r="AE266">
        <v>0.55000000000000004</v>
      </c>
      <c r="AF266">
        <v>0.55000000000000004</v>
      </c>
      <c r="AG266">
        <v>0.55000000000000004</v>
      </c>
      <c r="AH266">
        <f t="shared" ref="AH266:AH271" si="713">AG266</f>
        <v>0.55000000000000004</v>
      </c>
      <c r="AI266">
        <f t="shared" ref="AI266:AI271" si="714">AH266</f>
        <v>0.55000000000000004</v>
      </c>
      <c r="AJ266">
        <f t="shared" ref="AJ266:AJ271" si="715">AI266</f>
        <v>0.55000000000000004</v>
      </c>
      <c r="AK266">
        <f t="shared" ref="AK266:AK271" si="716">AJ266</f>
        <v>0.55000000000000004</v>
      </c>
      <c r="AL266">
        <f t="shared" ref="AL266:AL271" si="717">AK266</f>
        <v>0.55000000000000004</v>
      </c>
      <c r="AM266">
        <f t="shared" ref="AM266:AM271" si="718">AL266</f>
        <v>0.55000000000000004</v>
      </c>
      <c r="AN266">
        <f t="shared" ref="AN266:AN271" si="719">AM266</f>
        <v>0.55000000000000004</v>
      </c>
      <c r="AO266">
        <f t="shared" ref="AO266:AO271" si="720">AN266</f>
        <v>0.55000000000000004</v>
      </c>
      <c r="AP266">
        <f t="shared" ref="AP266:AP271" si="721">AO266</f>
        <v>0.55000000000000004</v>
      </c>
      <c r="AQ266">
        <f t="shared" ref="AQ266" si="722">AP266</f>
        <v>0.55000000000000004</v>
      </c>
      <c r="AR266">
        <f t="shared" ref="AR266:AR271" si="723">AQ266</f>
        <v>0.55000000000000004</v>
      </c>
      <c r="AS266">
        <f t="shared" ref="AS266:AS271" si="724">AR266</f>
        <v>0.55000000000000004</v>
      </c>
      <c r="AT266">
        <f t="shared" ref="AT266:AT271" si="725">AS266</f>
        <v>0.55000000000000004</v>
      </c>
      <c r="AU266">
        <f t="shared" ref="AU266:AU271" si="726">AT266</f>
        <v>0.55000000000000004</v>
      </c>
      <c r="AV266">
        <v>0.59</v>
      </c>
      <c r="AW266">
        <f t="shared" ref="AW266:AW267" si="727">AV266</f>
        <v>0.59</v>
      </c>
      <c r="AX266">
        <f t="shared" ref="AX266:AX271" si="728">AW266</f>
        <v>0.59</v>
      </c>
      <c r="AY266">
        <f t="shared" ref="AY266" si="729">AX266</f>
        <v>0.59</v>
      </c>
      <c r="AZ266">
        <f t="shared" ref="AZ266:AZ271" si="730">AY266</f>
        <v>0.59</v>
      </c>
      <c r="BA266">
        <f t="shared" ref="BA266:BA271" si="731">AZ266</f>
        <v>0.59</v>
      </c>
      <c r="BB266">
        <f t="shared" ref="BB266:BB271" si="732">BA266</f>
        <v>0.59</v>
      </c>
      <c r="BC266">
        <v>0.61</v>
      </c>
      <c r="BD266">
        <f t="shared" ref="BD266:BD271" si="733">BC266</f>
        <v>0.61</v>
      </c>
      <c r="BE266">
        <f t="shared" ref="BE266:BE271" si="734">BD266</f>
        <v>0.61</v>
      </c>
      <c r="BF266">
        <f t="shared" ref="BF266:BF271" si="735">BE266</f>
        <v>0.61</v>
      </c>
      <c r="BG266">
        <f t="shared" si="698"/>
        <v>0.61</v>
      </c>
      <c r="BH266">
        <f t="shared" si="553"/>
        <v>0.61</v>
      </c>
      <c r="BI266">
        <f t="shared" si="669"/>
        <v>0.61</v>
      </c>
      <c r="BJ266">
        <f t="shared" ref="BJ266:BJ271" si="736">BI266</f>
        <v>0.61</v>
      </c>
      <c r="BK266">
        <f t="shared" si="699"/>
        <v>0.61</v>
      </c>
      <c r="BL266">
        <f t="shared" si="700"/>
        <v>0.61</v>
      </c>
      <c r="BM266">
        <f t="shared" si="701"/>
        <v>0.61</v>
      </c>
      <c r="BN266">
        <f t="shared" si="702"/>
        <v>0.61</v>
      </c>
      <c r="BO266">
        <f t="shared" si="694"/>
        <v>0.61</v>
      </c>
      <c r="BP266">
        <f t="shared" si="695"/>
        <v>0.61</v>
      </c>
      <c r="BQ266">
        <f t="shared" si="696"/>
        <v>0.61</v>
      </c>
      <c r="BR266">
        <f t="shared" si="697"/>
        <v>0.61</v>
      </c>
      <c r="BS266">
        <v>0.61</v>
      </c>
      <c r="BT266" s="87">
        <v>0.61</v>
      </c>
      <c r="BU266" s="87">
        <f>IFERROR(VLOOKUP(A:A,[1]!Table1[#Data],2,0),BT266)</f>
        <v>0.61</v>
      </c>
      <c r="BV266" s="87">
        <f>IFERROR(VLOOKUP(B:B,[1]!Table1[#Data],2,0),BU266)</f>
        <v>0.61</v>
      </c>
      <c r="BW266" s="87">
        <f>IFERROR(VLOOKUP(C:C,[1]!Table1[#Data],2,0),BV266)</f>
        <v>0.61</v>
      </c>
      <c r="BX266" s="87">
        <f>IFERROR(VLOOKUP(D:D,[1]!Table1[#Data],2,0),BW266)</f>
        <v>0.61</v>
      </c>
      <c r="BY266" s="87">
        <f>IFERROR(VLOOKUP(E:E,[1]!Table1[#Data],2,0),BX266)</f>
        <v>0.61</v>
      </c>
      <c r="BZ266" s="87">
        <f>IFERROR(VLOOKUP(F:F,[1]!Table1[#Data],2,0),BY266)</f>
        <v>0.61</v>
      </c>
      <c r="CA266" s="87">
        <f>IFERROR(VLOOKUP(G:G,[1]!Table1[#Data],2,0),BZ266)</f>
        <v>0.61</v>
      </c>
    </row>
    <row r="267" spans="1:79" x14ac:dyDescent="0.3">
      <c r="A267" t="s">
        <v>259</v>
      </c>
      <c r="B267">
        <v>0.51</v>
      </c>
      <c r="C267">
        <v>0.51</v>
      </c>
      <c r="D267">
        <v>0.51</v>
      </c>
      <c r="E267">
        <v>0.51</v>
      </c>
      <c r="F267">
        <v>0.51</v>
      </c>
      <c r="G267">
        <v>0.51</v>
      </c>
      <c r="H267">
        <v>0.51</v>
      </c>
      <c r="I267">
        <v>0.51</v>
      </c>
      <c r="J267">
        <v>0.51</v>
      </c>
      <c r="K267">
        <v>0.53</v>
      </c>
      <c r="L267">
        <v>0.53</v>
      </c>
      <c r="M267">
        <v>0.53</v>
      </c>
      <c r="N267">
        <v>0.53</v>
      </c>
      <c r="O267">
        <v>0.53</v>
      </c>
      <c r="P267">
        <v>0.53</v>
      </c>
      <c r="Q267">
        <v>0.53</v>
      </c>
      <c r="R267">
        <v>0.53</v>
      </c>
      <c r="S267">
        <v>0.53</v>
      </c>
      <c r="T267">
        <v>0.53</v>
      </c>
      <c r="U267">
        <v>0.53</v>
      </c>
      <c r="V267">
        <v>0.53</v>
      </c>
      <c r="W267">
        <v>0.53</v>
      </c>
      <c r="X267">
        <v>0.53</v>
      </c>
      <c r="Y267">
        <v>0.53</v>
      </c>
      <c r="Z267">
        <v>0.53</v>
      </c>
      <c r="AA267">
        <v>0.53</v>
      </c>
      <c r="AB267">
        <v>0.56000000000000005</v>
      </c>
      <c r="AC267">
        <v>0.56000000000000005</v>
      </c>
      <c r="AD267">
        <v>0.56000000000000005</v>
      </c>
      <c r="AE267">
        <v>0.56000000000000005</v>
      </c>
      <c r="AF267">
        <v>0.59</v>
      </c>
      <c r="AG267">
        <v>0.59</v>
      </c>
      <c r="AH267">
        <f t="shared" si="713"/>
        <v>0.59</v>
      </c>
      <c r="AI267">
        <f t="shared" si="714"/>
        <v>0.59</v>
      </c>
      <c r="AJ267">
        <f t="shared" si="715"/>
        <v>0.59</v>
      </c>
      <c r="AK267">
        <f t="shared" si="716"/>
        <v>0.59</v>
      </c>
      <c r="AL267">
        <f t="shared" si="717"/>
        <v>0.59</v>
      </c>
      <c r="AM267">
        <f t="shared" si="718"/>
        <v>0.59</v>
      </c>
      <c r="AN267">
        <f t="shared" si="719"/>
        <v>0.59</v>
      </c>
      <c r="AO267">
        <f t="shared" si="720"/>
        <v>0.59</v>
      </c>
      <c r="AP267">
        <f t="shared" si="721"/>
        <v>0.59</v>
      </c>
      <c r="AQ267">
        <v>0.61</v>
      </c>
      <c r="AR267">
        <f t="shared" si="723"/>
        <v>0.61</v>
      </c>
      <c r="AS267">
        <f t="shared" si="724"/>
        <v>0.61</v>
      </c>
      <c r="AT267">
        <f t="shared" si="725"/>
        <v>0.61</v>
      </c>
      <c r="AU267">
        <f t="shared" si="726"/>
        <v>0.61</v>
      </c>
      <c r="AV267">
        <f t="shared" ref="AV267:AV271" si="737">AU267</f>
        <v>0.61</v>
      </c>
      <c r="AW267">
        <f t="shared" si="727"/>
        <v>0.61</v>
      </c>
      <c r="AX267">
        <f t="shared" si="728"/>
        <v>0.61</v>
      </c>
      <c r="AY267">
        <v>0.63</v>
      </c>
      <c r="AZ267">
        <f t="shared" si="730"/>
        <v>0.63</v>
      </c>
      <c r="BA267">
        <f t="shared" si="731"/>
        <v>0.63</v>
      </c>
      <c r="BB267">
        <f t="shared" si="732"/>
        <v>0.63</v>
      </c>
      <c r="BC267">
        <f t="shared" ref="BC267:BC271" si="738">BB267</f>
        <v>0.63</v>
      </c>
      <c r="BD267">
        <f t="shared" si="733"/>
        <v>0.63</v>
      </c>
      <c r="BE267">
        <f t="shared" si="734"/>
        <v>0.63</v>
      </c>
      <c r="BF267">
        <f t="shared" si="735"/>
        <v>0.63</v>
      </c>
      <c r="BG267">
        <f t="shared" si="698"/>
        <v>0.63</v>
      </c>
      <c r="BH267">
        <f t="shared" si="553"/>
        <v>0.63</v>
      </c>
      <c r="BI267">
        <f t="shared" si="669"/>
        <v>0.63</v>
      </c>
      <c r="BJ267">
        <f t="shared" si="736"/>
        <v>0.63</v>
      </c>
      <c r="BK267">
        <f t="shared" si="699"/>
        <v>0.63</v>
      </c>
      <c r="BL267">
        <v>0.65</v>
      </c>
      <c r="BM267">
        <f t="shared" si="701"/>
        <v>0.65</v>
      </c>
      <c r="BN267">
        <f t="shared" si="702"/>
        <v>0.65</v>
      </c>
      <c r="BO267">
        <f t="shared" si="694"/>
        <v>0.65</v>
      </c>
      <c r="BP267">
        <f t="shared" si="695"/>
        <v>0.65</v>
      </c>
      <c r="BQ267">
        <f t="shared" si="696"/>
        <v>0.65</v>
      </c>
      <c r="BR267">
        <f t="shared" si="697"/>
        <v>0.65</v>
      </c>
      <c r="BS267">
        <v>0.65</v>
      </c>
      <c r="BT267" s="87">
        <v>0.65</v>
      </c>
      <c r="BU267" s="87">
        <f>IFERROR(VLOOKUP(A:A,[1]!Table1[#Data],2,0),BT267)</f>
        <v>0.65</v>
      </c>
      <c r="BV267" s="87">
        <f>IFERROR(VLOOKUP(B:B,[1]!Table1[#Data],2,0),BU267)</f>
        <v>0.65</v>
      </c>
      <c r="BW267" s="87">
        <f>IFERROR(VLOOKUP(C:C,[1]!Table1[#Data],2,0),BV267)</f>
        <v>0.65</v>
      </c>
      <c r="BX267" s="87">
        <f>IFERROR(VLOOKUP(D:D,[1]!Table1[#Data],2,0),BW267)</f>
        <v>0.65</v>
      </c>
      <c r="BY267" s="87">
        <f>IFERROR(VLOOKUP(E:E,[1]!Table1[#Data],2,0),BX267)</f>
        <v>0.65</v>
      </c>
      <c r="BZ267" s="87">
        <f>IFERROR(VLOOKUP(F:F,[1]!Table1[#Data],2,0),BY267)</f>
        <v>0.65</v>
      </c>
      <c r="CA267" s="87">
        <f>IFERROR(VLOOKUP(G:G,[1]!Table1[#Data],2,0),BZ267)</f>
        <v>0.65</v>
      </c>
    </row>
    <row r="268" spans="1:79" x14ac:dyDescent="0.3">
      <c r="A268" t="s">
        <v>260</v>
      </c>
      <c r="B268">
        <v>0.47</v>
      </c>
      <c r="C268">
        <v>0.47</v>
      </c>
      <c r="D268">
        <v>0.47</v>
      </c>
      <c r="E268">
        <v>0.47</v>
      </c>
      <c r="F268">
        <v>0.47</v>
      </c>
      <c r="G268">
        <v>0.47</v>
      </c>
      <c r="H268">
        <v>0.47</v>
      </c>
      <c r="I268">
        <v>0.47</v>
      </c>
      <c r="J268">
        <v>0.47</v>
      </c>
      <c r="K268">
        <v>0.47</v>
      </c>
      <c r="L268">
        <v>0.47</v>
      </c>
      <c r="M268">
        <v>0.47</v>
      </c>
      <c r="N268">
        <v>0.47</v>
      </c>
      <c r="O268">
        <v>0.47</v>
      </c>
      <c r="P268">
        <v>0.47</v>
      </c>
      <c r="Q268">
        <v>0.47</v>
      </c>
      <c r="R268">
        <v>0.47</v>
      </c>
      <c r="S268">
        <v>0.49</v>
      </c>
      <c r="T268">
        <v>0.49</v>
      </c>
      <c r="U268">
        <v>0.49</v>
      </c>
      <c r="V268">
        <v>0.49</v>
      </c>
      <c r="W268">
        <v>0.49</v>
      </c>
      <c r="X268">
        <v>0.49</v>
      </c>
      <c r="Y268">
        <v>0.49</v>
      </c>
      <c r="Z268">
        <v>0.51</v>
      </c>
      <c r="AA268">
        <v>0.51</v>
      </c>
      <c r="AB268">
        <v>0.51</v>
      </c>
      <c r="AC268">
        <v>0.51</v>
      </c>
      <c r="AD268">
        <v>0.55000000000000004</v>
      </c>
      <c r="AE268">
        <v>0.55000000000000004</v>
      </c>
      <c r="AF268">
        <v>0.55000000000000004</v>
      </c>
      <c r="AG268">
        <v>0.55000000000000004</v>
      </c>
      <c r="AH268">
        <f t="shared" si="713"/>
        <v>0.55000000000000004</v>
      </c>
      <c r="AI268">
        <f t="shared" si="714"/>
        <v>0.55000000000000004</v>
      </c>
      <c r="AJ268">
        <f t="shared" si="715"/>
        <v>0.55000000000000004</v>
      </c>
      <c r="AK268">
        <f t="shared" si="716"/>
        <v>0.55000000000000004</v>
      </c>
      <c r="AL268">
        <f t="shared" si="717"/>
        <v>0.55000000000000004</v>
      </c>
      <c r="AM268">
        <f t="shared" si="718"/>
        <v>0.55000000000000004</v>
      </c>
      <c r="AN268">
        <f t="shared" si="719"/>
        <v>0.55000000000000004</v>
      </c>
      <c r="AO268">
        <f t="shared" si="720"/>
        <v>0.55000000000000004</v>
      </c>
      <c r="AP268">
        <f t="shared" si="721"/>
        <v>0.55000000000000004</v>
      </c>
      <c r="AQ268">
        <v>0.59</v>
      </c>
      <c r="AR268">
        <f t="shared" si="723"/>
        <v>0.59</v>
      </c>
      <c r="AS268">
        <f t="shared" si="724"/>
        <v>0.59</v>
      </c>
      <c r="AT268">
        <f t="shared" si="725"/>
        <v>0.59</v>
      </c>
      <c r="AU268">
        <f t="shared" si="726"/>
        <v>0.59</v>
      </c>
      <c r="AV268">
        <f t="shared" si="737"/>
        <v>0.59</v>
      </c>
      <c r="AW268">
        <v>0.61</v>
      </c>
      <c r="AX268">
        <f t="shared" si="728"/>
        <v>0.61</v>
      </c>
      <c r="AY268">
        <f t="shared" ref="AY268:AY271" si="739">AX268</f>
        <v>0.61</v>
      </c>
      <c r="AZ268">
        <f t="shared" si="730"/>
        <v>0.61</v>
      </c>
      <c r="BA268">
        <f t="shared" si="731"/>
        <v>0.61</v>
      </c>
      <c r="BB268">
        <f t="shared" si="732"/>
        <v>0.61</v>
      </c>
      <c r="BC268">
        <f t="shared" si="738"/>
        <v>0.61</v>
      </c>
      <c r="BD268">
        <f t="shared" si="733"/>
        <v>0.61</v>
      </c>
      <c r="BE268">
        <f t="shared" si="734"/>
        <v>0.61</v>
      </c>
      <c r="BF268">
        <f t="shared" si="735"/>
        <v>0.61</v>
      </c>
      <c r="BG268">
        <f t="shared" si="698"/>
        <v>0.61</v>
      </c>
      <c r="BH268">
        <f t="shared" si="553"/>
        <v>0.61</v>
      </c>
      <c r="BI268">
        <f t="shared" si="669"/>
        <v>0.61</v>
      </c>
      <c r="BJ268">
        <f t="shared" si="736"/>
        <v>0.61</v>
      </c>
      <c r="BK268">
        <f t="shared" si="699"/>
        <v>0.61</v>
      </c>
      <c r="BL268">
        <f t="shared" si="700"/>
        <v>0.61</v>
      </c>
      <c r="BM268">
        <f t="shared" si="701"/>
        <v>0.61</v>
      </c>
      <c r="BN268">
        <f t="shared" si="702"/>
        <v>0.61</v>
      </c>
      <c r="BO268">
        <f t="shared" si="694"/>
        <v>0.61</v>
      </c>
      <c r="BP268">
        <f t="shared" si="695"/>
        <v>0.61</v>
      </c>
      <c r="BQ268">
        <f t="shared" si="696"/>
        <v>0.61</v>
      </c>
      <c r="BR268">
        <f t="shared" si="697"/>
        <v>0.61</v>
      </c>
      <c r="BS268">
        <v>0.61</v>
      </c>
      <c r="BT268" s="87">
        <v>0.61</v>
      </c>
      <c r="BU268" s="87">
        <f>IFERROR(VLOOKUP(A:A,[1]!Table1[#Data],2,0),BT268)</f>
        <v>0.61</v>
      </c>
      <c r="BV268" s="87">
        <f>IFERROR(VLOOKUP(B:B,[1]!Table1[#Data],2,0),BU268)</f>
        <v>0.61</v>
      </c>
      <c r="BW268" s="87">
        <f>IFERROR(VLOOKUP(C:C,[1]!Table1[#Data],2,0),BV268)</f>
        <v>0.61</v>
      </c>
      <c r="BX268" s="87">
        <f>IFERROR(VLOOKUP(D:D,[1]!Table1[#Data],2,0),BW268)</f>
        <v>0.61</v>
      </c>
      <c r="BY268" s="87">
        <f>IFERROR(VLOOKUP(E:E,[1]!Table1[#Data],2,0),BX268)</f>
        <v>0.61</v>
      </c>
      <c r="BZ268" s="87">
        <f>IFERROR(VLOOKUP(F:F,[1]!Table1[#Data],2,0),BY268)</f>
        <v>0.61</v>
      </c>
      <c r="CA268" s="87">
        <f>IFERROR(VLOOKUP(G:G,[1]!Table1[#Data],2,0),BZ268)</f>
        <v>0.61</v>
      </c>
    </row>
    <row r="269" spans="1:79" x14ac:dyDescent="0.3">
      <c r="A269" t="s">
        <v>261</v>
      </c>
      <c r="B269">
        <v>0.47</v>
      </c>
      <c r="C269">
        <v>0.47</v>
      </c>
      <c r="D269">
        <v>0.47</v>
      </c>
      <c r="E269">
        <v>0.47</v>
      </c>
      <c r="F269">
        <v>0.47</v>
      </c>
      <c r="G269">
        <v>0.47</v>
      </c>
      <c r="H269">
        <v>0.47</v>
      </c>
      <c r="I269">
        <v>0.47</v>
      </c>
      <c r="J269">
        <v>0.47</v>
      </c>
      <c r="K269">
        <v>0.47</v>
      </c>
      <c r="L269">
        <v>0.47</v>
      </c>
      <c r="M269">
        <v>0.47</v>
      </c>
      <c r="N269">
        <v>0.47</v>
      </c>
      <c r="O269">
        <v>0.47</v>
      </c>
      <c r="P269">
        <v>0.47</v>
      </c>
      <c r="Q269">
        <v>0.47</v>
      </c>
      <c r="R269">
        <v>0.47</v>
      </c>
      <c r="S269">
        <v>0.47</v>
      </c>
      <c r="T269">
        <v>0.47</v>
      </c>
      <c r="U269">
        <v>0.47</v>
      </c>
      <c r="V269">
        <v>0.47</v>
      </c>
      <c r="W269">
        <v>0.47</v>
      </c>
      <c r="X269">
        <v>0.47</v>
      </c>
      <c r="Y269">
        <v>0.47</v>
      </c>
      <c r="Z269">
        <v>0.47</v>
      </c>
      <c r="AA269">
        <v>0.59</v>
      </c>
      <c r="AB269">
        <v>0.59</v>
      </c>
      <c r="AC269">
        <v>0.59</v>
      </c>
      <c r="AD269">
        <v>0.59</v>
      </c>
      <c r="AE269">
        <v>0.59</v>
      </c>
      <c r="AF269">
        <v>0.59</v>
      </c>
      <c r="AG269">
        <v>0.59</v>
      </c>
      <c r="AH269">
        <f t="shared" si="713"/>
        <v>0.59</v>
      </c>
      <c r="AI269">
        <f t="shared" si="714"/>
        <v>0.59</v>
      </c>
      <c r="AJ269">
        <f t="shared" si="715"/>
        <v>0.59</v>
      </c>
      <c r="AK269">
        <f t="shared" si="716"/>
        <v>0.59</v>
      </c>
      <c r="AL269">
        <f t="shared" si="717"/>
        <v>0.59</v>
      </c>
      <c r="AM269">
        <f t="shared" si="718"/>
        <v>0.59</v>
      </c>
      <c r="AN269">
        <f t="shared" si="719"/>
        <v>0.59</v>
      </c>
      <c r="AO269">
        <f t="shared" si="720"/>
        <v>0.59</v>
      </c>
      <c r="AP269">
        <f t="shared" si="721"/>
        <v>0.59</v>
      </c>
      <c r="AQ269">
        <f t="shared" ref="AQ269:AQ271" si="740">AP269</f>
        <v>0.59</v>
      </c>
      <c r="AR269">
        <f t="shared" si="723"/>
        <v>0.59</v>
      </c>
      <c r="AS269">
        <f t="shared" si="724"/>
        <v>0.59</v>
      </c>
      <c r="AT269">
        <f t="shared" si="725"/>
        <v>0.59</v>
      </c>
      <c r="AU269">
        <f t="shared" si="726"/>
        <v>0.59</v>
      </c>
      <c r="AV269">
        <f t="shared" si="737"/>
        <v>0.59</v>
      </c>
      <c r="AW269">
        <f t="shared" ref="AW269:AW271" si="741">AV269</f>
        <v>0.59</v>
      </c>
      <c r="AX269">
        <f t="shared" si="728"/>
        <v>0.59</v>
      </c>
      <c r="AY269">
        <f t="shared" si="739"/>
        <v>0.59</v>
      </c>
      <c r="AZ269">
        <f t="shared" si="730"/>
        <v>0.59</v>
      </c>
      <c r="BA269">
        <f t="shared" si="731"/>
        <v>0.59</v>
      </c>
      <c r="BB269">
        <f t="shared" si="732"/>
        <v>0.59</v>
      </c>
      <c r="BC269">
        <f t="shared" si="738"/>
        <v>0.59</v>
      </c>
      <c r="BD269">
        <f t="shared" si="733"/>
        <v>0.59</v>
      </c>
      <c r="BE269">
        <f t="shared" si="734"/>
        <v>0.59</v>
      </c>
      <c r="BF269">
        <f t="shared" si="735"/>
        <v>0.59</v>
      </c>
      <c r="BG269">
        <f t="shared" si="698"/>
        <v>0.59</v>
      </c>
      <c r="BH269">
        <f t="shared" si="553"/>
        <v>0.59</v>
      </c>
      <c r="BI269">
        <f t="shared" si="669"/>
        <v>0.59</v>
      </c>
      <c r="BJ269">
        <f t="shared" si="736"/>
        <v>0.59</v>
      </c>
      <c r="BK269">
        <f t="shared" si="699"/>
        <v>0.59</v>
      </c>
      <c r="BL269">
        <f t="shared" si="700"/>
        <v>0.59</v>
      </c>
      <c r="BM269">
        <f t="shared" si="701"/>
        <v>0.59</v>
      </c>
      <c r="BN269">
        <f t="shared" si="702"/>
        <v>0.59</v>
      </c>
      <c r="BO269">
        <f t="shared" si="694"/>
        <v>0.59</v>
      </c>
      <c r="BP269">
        <f t="shared" si="695"/>
        <v>0.59</v>
      </c>
      <c r="BQ269">
        <f t="shared" si="696"/>
        <v>0.59</v>
      </c>
      <c r="BR269">
        <f t="shared" si="697"/>
        <v>0.59</v>
      </c>
      <c r="BS269">
        <f t="shared" ref="BS269:BS270" si="742">BR269</f>
        <v>0.59</v>
      </c>
      <c r="BT269" s="87">
        <v>0.59</v>
      </c>
      <c r="BU269" s="87">
        <f>IFERROR(VLOOKUP(A:A,[1]!Table1[#Data],2,0),BT269)</f>
        <v>0.59</v>
      </c>
      <c r="BV269" s="87">
        <f>IFERROR(VLOOKUP(B:B,[1]!Table1[#Data],2,0),BU269)</f>
        <v>0.59</v>
      </c>
      <c r="BW269" s="87">
        <f>IFERROR(VLOOKUP(C:C,[1]!Table1[#Data],2,0),BV269)</f>
        <v>0.59</v>
      </c>
      <c r="BX269" s="87">
        <f>IFERROR(VLOOKUP(D:D,[1]!Table1[#Data],2,0),BW269)</f>
        <v>0.59</v>
      </c>
      <c r="BY269" s="87">
        <f>IFERROR(VLOOKUP(E:E,[1]!Table1[#Data],2,0),BX269)</f>
        <v>0.59</v>
      </c>
      <c r="BZ269" s="87">
        <f>IFERROR(VLOOKUP(F:F,[1]!Table1[#Data],2,0),BY269)</f>
        <v>0.59</v>
      </c>
      <c r="CA269" s="87">
        <f>IFERROR(VLOOKUP(G:G,[1]!Table1[#Data],2,0),BZ269)</f>
        <v>0.59</v>
      </c>
    </row>
    <row r="270" spans="1:79" x14ac:dyDescent="0.3">
      <c r="A270" t="s">
        <v>262</v>
      </c>
      <c r="B270">
        <v>0.48</v>
      </c>
      <c r="C270">
        <v>0.48</v>
      </c>
      <c r="D270">
        <v>0.48</v>
      </c>
      <c r="E270">
        <v>0.48</v>
      </c>
      <c r="F270">
        <v>0.48</v>
      </c>
      <c r="G270">
        <v>0.48</v>
      </c>
      <c r="H270">
        <v>0.48</v>
      </c>
      <c r="I270">
        <v>0.48</v>
      </c>
      <c r="J270">
        <v>0.52</v>
      </c>
      <c r="K270">
        <v>0.52</v>
      </c>
      <c r="L270">
        <v>0.52</v>
      </c>
      <c r="M270">
        <v>0.52</v>
      </c>
      <c r="N270">
        <v>0.52</v>
      </c>
      <c r="O270">
        <v>0.52</v>
      </c>
      <c r="P270">
        <v>0.52</v>
      </c>
      <c r="Q270">
        <v>0.52</v>
      </c>
      <c r="R270">
        <v>0.52</v>
      </c>
      <c r="S270">
        <v>0.52</v>
      </c>
      <c r="T270">
        <v>0.52</v>
      </c>
      <c r="U270">
        <v>0.52</v>
      </c>
      <c r="V270">
        <v>0.52</v>
      </c>
      <c r="W270">
        <v>0.52</v>
      </c>
      <c r="X270">
        <v>0.52</v>
      </c>
      <c r="Y270">
        <v>0.52</v>
      </c>
      <c r="Z270">
        <v>0.52</v>
      </c>
      <c r="AA270">
        <v>0.52</v>
      </c>
      <c r="AB270">
        <v>0.52</v>
      </c>
      <c r="AC270">
        <v>0.52</v>
      </c>
      <c r="AD270">
        <v>0.52</v>
      </c>
      <c r="AE270">
        <v>0.52</v>
      </c>
      <c r="AF270">
        <v>0.52</v>
      </c>
      <c r="AG270">
        <v>0.52</v>
      </c>
      <c r="AH270">
        <f t="shared" si="713"/>
        <v>0.52</v>
      </c>
      <c r="AI270">
        <f t="shared" si="714"/>
        <v>0.52</v>
      </c>
      <c r="AJ270">
        <f t="shared" si="715"/>
        <v>0.52</v>
      </c>
      <c r="AK270">
        <f t="shared" si="716"/>
        <v>0.52</v>
      </c>
      <c r="AL270">
        <f t="shared" si="717"/>
        <v>0.52</v>
      </c>
      <c r="AM270">
        <f t="shared" si="718"/>
        <v>0.52</v>
      </c>
      <c r="AN270">
        <f t="shared" si="719"/>
        <v>0.52</v>
      </c>
      <c r="AO270">
        <f t="shared" si="720"/>
        <v>0.52</v>
      </c>
      <c r="AP270">
        <f t="shared" si="721"/>
        <v>0.52</v>
      </c>
      <c r="AQ270">
        <f t="shared" si="740"/>
        <v>0.52</v>
      </c>
      <c r="AR270">
        <f t="shared" si="723"/>
        <v>0.52</v>
      </c>
      <c r="AS270">
        <f t="shared" si="724"/>
        <v>0.52</v>
      </c>
      <c r="AT270">
        <f t="shared" si="725"/>
        <v>0.52</v>
      </c>
      <c r="AU270">
        <f t="shared" si="726"/>
        <v>0.52</v>
      </c>
      <c r="AV270">
        <f t="shared" si="737"/>
        <v>0.52</v>
      </c>
      <c r="AW270">
        <f t="shared" si="741"/>
        <v>0.52</v>
      </c>
      <c r="AX270">
        <f t="shared" si="728"/>
        <v>0.52</v>
      </c>
      <c r="AY270">
        <f t="shared" si="739"/>
        <v>0.52</v>
      </c>
      <c r="AZ270">
        <f t="shared" si="730"/>
        <v>0.52</v>
      </c>
      <c r="BA270">
        <f t="shared" si="731"/>
        <v>0.52</v>
      </c>
      <c r="BB270">
        <f t="shared" si="732"/>
        <v>0.52</v>
      </c>
      <c r="BC270">
        <f t="shared" si="738"/>
        <v>0.52</v>
      </c>
      <c r="BD270">
        <f t="shared" si="733"/>
        <v>0.52</v>
      </c>
      <c r="BE270">
        <f t="shared" si="734"/>
        <v>0.52</v>
      </c>
      <c r="BF270">
        <f t="shared" si="735"/>
        <v>0.52</v>
      </c>
      <c r="BG270">
        <f t="shared" si="698"/>
        <v>0.52</v>
      </c>
      <c r="BH270">
        <f t="shared" si="553"/>
        <v>0.52</v>
      </c>
      <c r="BI270">
        <f t="shared" si="669"/>
        <v>0.52</v>
      </c>
      <c r="BJ270">
        <f t="shared" si="736"/>
        <v>0.52</v>
      </c>
      <c r="BK270">
        <f t="shared" si="699"/>
        <v>0.52</v>
      </c>
      <c r="BL270">
        <f t="shared" si="700"/>
        <v>0.52</v>
      </c>
      <c r="BM270">
        <f t="shared" si="701"/>
        <v>0.52</v>
      </c>
      <c r="BN270">
        <f t="shared" si="702"/>
        <v>0.52</v>
      </c>
      <c r="BO270">
        <f t="shared" si="694"/>
        <v>0.52</v>
      </c>
      <c r="BP270">
        <f t="shared" si="695"/>
        <v>0.52</v>
      </c>
      <c r="BQ270">
        <f t="shared" si="696"/>
        <v>0.52</v>
      </c>
      <c r="BR270">
        <f t="shared" si="697"/>
        <v>0.52</v>
      </c>
      <c r="BS270">
        <f t="shared" si="742"/>
        <v>0.52</v>
      </c>
      <c r="BT270" s="87">
        <v>0.52</v>
      </c>
      <c r="BU270" s="87">
        <f>IFERROR(VLOOKUP(A:A,[1]!Table1[#Data],2,0),BT270)</f>
        <v>0.52</v>
      </c>
      <c r="BV270" s="87">
        <f>IFERROR(VLOOKUP(B:B,[1]!Table1[#Data],2,0),BU270)</f>
        <v>0.52</v>
      </c>
      <c r="BW270" s="87">
        <f>IFERROR(VLOOKUP(C:C,[1]!Table1[#Data],2,0),BV270)</f>
        <v>0.52</v>
      </c>
      <c r="BX270" s="87">
        <f>IFERROR(VLOOKUP(D:D,[1]!Table1[#Data],2,0),BW270)</f>
        <v>0.52</v>
      </c>
      <c r="BY270" s="87">
        <f>IFERROR(VLOOKUP(E:E,[1]!Table1[#Data],2,0),BX270)</f>
        <v>0.52</v>
      </c>
      <c r="BZ270" s="87">
        <f>IFERROR(VLOOKUP(F:F,[1]!Table1[#Data],2,0),BY270)</f>
        <v>0.52</v>
      </c>
      <c r="CA270" s="87">
        <f>IFERROR(VLOOKUP(G:G,[1]!Table1[#Data],2,0),BZ270)</f>
        <v>0.52</v>
      </c>
    </row>
    <row r="271" spans="1:79" x14ac:dyDescent="0.3">
      <c r="A271" s="9" t="s">
        <v>358</v>
      </c>
      <c r="B271" s="9">
        <v>0.49</v>
      </c>
      <c r="C271" s="9">
        <v>0.49</v>
      </c>
      <c r="D271" s="9">
        <v>0.49</v>
      </c>
      <c r="E271" s="9">
        <v>0.49</v>
      </c>
      <c r="F271" s="9">
        <v>0.49</v>
      </c>
      <c r="G271" s="9">
        <v>0.49</v>
      </c>
      <c r="H271" s="9">
        <v>0.49</v>
      </c>
      <c r="I271" s="9">
        <v>0.49</v>
      </c>
      <c r="J271" s="9">
        <v>0.49</v>
      </c>
      <c r="K271" s="9">
        <v>0.49</v>
      </c>
      <c r="L271" s="9">
        <v>0.49</v>
      </c>
      <c r="M271" s="9">
        <v>0.49</v>
      </c>
      <c r="N271" s="9">
        <v>0.49</v>
      </c>
      <c r="O271" s="9">
        <v>0.49</v>
      </c>
      <c r="P271" s="9">
        <v>0.49</v>
      </c>
      <c r="Q271" s="9">
        <v>0.49</v>
      </c>
      <c r="R271" s="9">
        <v>0.49</v>
      </c>
      <c r="S271" s="9">
        <v>0.49</v>
      </c>
      <c r="T271" s="9">
        <v>0.56000000000000005</v>
      </c>
      <c r="U271" s="9">
        <v>0.56000000000000005</v>
      </c>
      <c r="V271" s="9">
        <v>0.56000000000000005</v>
      </c>
      <c r="W271" s="9">
        <v>0.56000000000000005</v>
      </c>
      <c r="X271" s="9">
        <v>0.56000000000000005</v>
      </c>
      <c r="Y271" s="9">
        <v>0.56000000000000005</v>
      </c>
      <c r="Z271" s="9">
        <v>0.56000000000000005</v>
      </c>
      <c r="AA271">
        <f t="shared" ref="AA271" si="743">Z271</f>
        <v>0.56000000000000005</v>
      </c>
      <c r="AB271">
        <f t="shared" ref="AB271" si="744">AA271</f>
        <v>0.56000000000000005</v>
      </c>
      <c r="AC271">
        <f t="shared" ref="AC271" si="745">AB271</f>
        <v>0.56000000000000005</v>
      </c>
      <c r="AD271">
        <f t="shared" ref="AD271" si="746">AC271</f>
        <v>0.56000000000000005</v>
      </c>
      <c r="AE271">
        <f t="shared" ref="AE271" si="747">AD271</f>
        <v>0.56000000000000005</v>
      </c>
      <c r="AF271">
        <f t="shared" ref="AF271" si="748">AE271</f>
        <v>0.56000000000000005</v>
      </c>
      <c r="AG271">
        <v>0.69</v>
      </c>
      <c r="AH271">
        <f t="shared" si="713"/>
        <v>0.69</v>
      </c>
      <c r="AI271">
        <f t="shared" si="714"/>
        <v>0.69</v>
      </c>
      <c r="AJ271">
        <f t="shared" si="715"/>
        <v>0.69</v>
      </c>
      <c r="AK271">
        <f t="shared" si="716"/>
        <v>0.69</v>
      </c>
      <c r="AL271">
        <f t="shared" si="717"/>
        <v>0.69</v>
      </c>
      <c r="AM271">
        <f t="shared" si="718"/>
        <v>0.69</v>
      </c>
      <c r="AN271">
        <f t="shared" si="719"/>
        <v>0.69</v>
      </c>
      <c r="AO271">
        <f t="shared" si="720"/>
        <v>0.69</v>
      </c>
      <c r="AP271">
        <f t="shared" si="721"/>
        <v>0.69</v>
      </c>
      <c r="AQ271">
        <f t="shared" si="740"/>
        <v>0.69</v>
      </c>
      <c r="AR271">
        <f t="shared" si="723"/>
        <v>0.69</v>
      </c>
      <c r="AS271">
        <f t="shared" si="724"/>
        <v>0.69</v>
      </c>
      <c r="AT271">
        <f t="shared" si="725"/>
        <v>0.69</v>
      </c>
      <c r="AU271">
        <f t="shared" si="726"/>
        <v>0.69</v>
      </c>
      <c r="AV271">
        <f t="shared" si="737"/>
        <v>0.69</v>
      </c>
      <c r="AW271">
        <f t="shared" si="741"/>
        <v>0.69</v>
      </c>
      <c r="AX271">
        <f t="shared" si="728"/>
        <v>0.69</v>
      </c>
      <c r="AY271">
        <f t="shared" si="739"/>
        <v>0.69</v>
      </c>
      <c r="AZ271">
        <f t="shared" si="730"/>
        <v>0.69</v>
      </c>
      <c r="BA271">
        <f t="shared" si="731"/>
        <v>0.69</v>
      </c>
      <c r="BB271">
        <f t="shared" si="732"/>
        <v>0.69</v>
      </c>
      <c r="BC271">
        <f t="shared" si="738"/>
        <v>0.69</v>
      </c>
      <c r="BD271">
        <f t="shared" si="733"/>
        <v>0.69</v>
      </c>
      <c r="BE271">
        <f t="shared" si="734"/>
        <v>0.69</v>
      </c>
      <c r="BF271">
        <f t="shared" si="735"/>
        <v>0.69</v>
      </c>
      <c r="BG271">
        <f t="shared" si="698"/>
        <v>0.69</v>
      </c>
      <c r="BH271">
        <f t="shared" si="553"/>
        <v>0.69</v>
      </c>
      <c r="BI271">
        <f t="shared" si="669"/>
        <v>0.69</v>
      </c>
      <c r="BJ271">
        <f t="shared" si="736"/>
        <v>0.69</v>
      </c>
      <c r="BK271" s="21">
        <v>0.74</v>
      </c>
      <c r="BL271">
        <f t="shared" si="700"/>
        <v>0.74</v>
      </c>
      <c r="BM271">
        <f t="shared" si="701"/>
        <v>0.74</v>
      </c>
      <c r="BN271">
        <f t="shared" si="702"/>
        <v>0.74</v>
      </c>
      <c r="BO271">
        <f t="shared" si="694"/>
        <v>0.74</v>
      </c>
      <c r="BP271">
        <f t="shared" si="695"/>
        <v>0.74</v>
      </c>
      <c r="BQ271">
        <f t="shared" si="696"/>
        <v>0.74</v>
      </c>
      <c r="BR271">
        <f t="shared" si="697"/>
        <v>0.74</v>
      </c>
      <c r="BS271">
        <v>0.74</v>
      </c>
      <c r="BT271" s="87">
        <v>0.74</v>
      </c>
      <c r="BU271" s="87">
        <f>IFERROR(VLOOKUP(A:A,[1]!Table1[#Data],2,0),BT271)</f>
        <v>0.74</v>
      </c>
      <c r="BV271" s="87">
        <f>IFERROR(VLOOKUP(B:B,[1]!Table1[#Data],2,0),BU271)</f>
        <v>0.74</v>
      </c>
      <c r="BW271" s="87">
        <f>IFERROR(VLOOKUP(C:C,[1]!Table1[#Data],2,0),BV271)</f>
        <v>0.74</v>
      </c>
      <c r="BX271" s="87">
        <f>IFERROR(VLOOKUP(D:D,[1]!Table1[#Data],2,0),BW271)</f>
        <v>0.74</v>
      </c>
      <c r="BY271" s="87">
        <f>IFERROR(VLOOKUP(E:E,[1]!Table1[#Data],2,0),BX271)</f>
        <v>0.74</v>
      </c>
      <c r="BZ271" s="87">
        <f>IFERROR(VLOOKUP(F:F,[1]!Table1[#Data],2,0),BY271)</f>
        <v>0.74</v>
      </c>
      <c r="CA271" s="87">
        <f>IFERROR(VLOOKUP(G:G,[1]!Table1[#Data],2,0),BZ271)</f>
        <v>0.74</v>
      </c>
    </row>
  </sheetData>
  <autoFilter ref="A3:BU271" xr:uid="{B0CA39E0-FF05-4FE4-A896-3B011115C8B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871F-9921-4D29-AB91-ED09243539C4}">
  <dimension ref="B1:CF311"/>
  <sheetViews>
    <sheetView topLeftCell="AJ286" workbookViewId="0">
      <selection activeCell="BA302" sqref="BA302"/>
    </sheetView>
  </sheetViews>
  <sheetFormatPr defaultColWidth="9.109375" defaultRowHeight="14.4" x14ac:dyDescent="0.3"/>
  <cols>
    <col min="1" max="13" width="9.109375" style="46"/>
    <col min="14" max="14" width="11.44140625" style="46" bestFit="1" customWidth="1"/>
    <col min="15" max="17" width="9.109375" style="46"/>
    <col min="18" max="18" width="18.109375" style="46" customWidth="1"/>
    <col min="19" max="22" width="9.109375" style="46"/>
    <col min="23" max="24" width="10.88671875" style="46" bestFit="1" customWidth="1"/>
    <col min="25" max="25" width="9.109375" style="46"/>
    <col min="26" max="26" width="11.109375" style="46" bestFit="1" customWidth="1"/>
    <col min="27" max="28" width="9.109375" style="46"/>
    <col min="29" max="29" width="11.44140625" style="46" bestFit="1" customWidth="1"/>
    <col min="30" max="31" width="9.109375" style="46"/>
    <col min="32" max="32" width="11.44140625" style="46" bestFit="1" customWidth="1"/>
    <col min="33" max="35" width="9.109375" style="46"/>
    <col min="36" max="36" width="26.44140625" style="81" customWidth="1"/>
    <col min="37" max="37" width="17.88671875" style="46" customWidth="1"/>
    <col min="38" max="43" width="9.109375" style="46"/>
    <col min="44" max="44" width="11.5546875" style="46" customWidth="1"/>
    <col min="45" max="45" width="11.44140625" style="46" bestFit="1" customWidth="1"/>
    <col min="46" max="46" width="12.109375" style="46" customWidth="1"/>
    <col min="47" max="47" width="11.109375" style="46" bestFit="1" customWidth="1"/>
    <col min="48" max="48" width="11.88671875" style="46" customWidth="1"/>
    <col min="49" max="49" width="11" style="46" customWidth="1"/>
    <col min="50" max="53" width="10.6640625" style="46" bestFit="1" customWidth="1"/>
    <col min="54" max="56" width="9.109375" style="46"/>
    <col min="57" max="57" width="18.109375" style="81" customWidth="1"/>
    <col min="58" max="58" width="10.6640625" style="46" bestFit="1" customWidth="1"/>
    <col min="59" max="16384" width="9.109375" style="46"/>
  </cols>
  <sheetData>
    <row r="1" spans="2:58" x14ac:dyDescent="0.3">
      <c r="C1" s="46">
        <v>1</v>
      </c>
      <c r="D1" s="46">
        <v>2</v>
      </c>
      <c r="E1" s="46">
        <v>3</v>
      </c>
      <c r="F1" s="46">
        <v>4</v>
      </c>
      <c r="G1" s="46">
        <v>5</v>
      </c>
      <c r="H1" s="46">
        <v>6</v>
      </c>
      <c r="I1" s="46">
        <v>7</v>
      </c>
      <c r="J1" s="46">
        <v>8</v>
      </c>
      <c r="K1" s="46">
        <v>9</v>
      </c>
      <c r="L1" s="46">
        <v>10</v>
      </c>
      <c r="M1" s="46">
        <v>11</v>
      </c>
      <c r="N1" s="46">
        <v>12</v>
      </c>
      <c r="O1" s="46">
        <v>13</v>
      </c>
      <c r="P1" s="46">
        <v>14</v>
      </c>
      <c r="Q1" s="46">
        <v>15</v>
      </c>
      <c r="R1" s="46">
        <v>16</v>
      </c>
      <c r="U1" s="46">
        <v>1</v>
      </c>
      <c r="V1" s="46">
        <v>2</v>
      </c>
      <c r="W1" s="46">
        <v>3</v>
      </c>
      <c r="X1" s="46">
        <v>4</v>
      </c>
      <c r="Y1" s="46">
        <v>5</v>
      </c>
      <c r="Z1" s="46">
        <v>6</v>
      </c>
      <c r="AA1" s="46">
        <v>7</v>
      </c>
      <c r="AB1" s="46">
        <v>8</v>
      </c>
      <c r="AC1" s="46">
        <v>9</v>
      </c>
      <c r="AD1" s="46">
        <v>10</v>
      </c>
      <c r="AE1" s="46">
        <v>11</v>
      </c>
      <c r="AF1" s="46">
        <v>12</v>
      </c>
      <c r="AG1" s="46">
        <v>13</v>
      </c>
      <c r="AH1" s="46">
        <v>14</v>
      </c>
      <c r="AI1" s="46">
        <v>15</v>
      </c>
      <c r="AJ1" s="46">
        <v>16</v>
      </c>
      <c r="AP1" s="46">
        <v>1</v>
      </c>
      <c r="AQ1" s="46">
        <v>2</v>
      </c>
      <c r="AR1" s="46">
        <v>3</v>
      </c>
      <c r="AS1" s="46">
        <v>4</v>
      </c>
      <c r="AT1" s="46">
        <v>5</v>
      </c>
      <c r="AU1" s="46">
        <v>6</v>
      </c>
      <c r="AV1" s="46">
        <v>7</v>
      </c>
      <c r="AW1" s="46">
        <v>8</v>
      </c>
      <c r="AX1" s="46">
        <v>9</v>
      </c>
      <c r="AY1" s="46">
        <v>10</v>
      </c>
      <c r="AZ1" s="46">
        <v>11</v>
      </c>
      <c r="BA1" s="46">
        <v>12</v>
      </c>
      <c r="BB1" s="46">
        <v>13</v>
      </c>
      <c r="BC1" s="46">
        <v>14</v>
      </c>
      <c r="BD1" s="46">
        <v>15</v>
      </c>
      <c r="BE1" s="46">
        <v>16</v>
      </c>
    </row>
    <row r="3" spans="2:58" x14ac:dyDescent="0.3">
      <c r="B3" s="20" t="s">
        <v>483</v>
      </c>
      <c r="C3" s="20" t="s">
        <v>288</v>
      </c>
      <c r="D3" s="20" t="s">
        <v>484</v>
      </c>
      <c r="E3" s="47" t="s">
        <v>485</v>
      </c>
      <c r="F3" s="47" t="s">
        <v>486</v>
      </c>
      <c r="G3" s="47" t="s">
        <v>487</v>
      </c>
      <c r="H3" s="47" t="s">
        <v>488</v>
      </c>
      <c r="I3" s="47" t="s">
        <v>489</v>
      </c>
      <c r="J3" s="47" t="s">
        <v>490</v>
      </c>
      <c r="K3" s="47" t="s">
        <v>491</v>
      </c>
      <c r="L3" s="47" t="s">
        <v>492</v>
      </c>
      <c r="M3" s="47" t="s">
        <v>493</v>
      </c>
      <c r="N3" s="47" t="s">
        <v>494</v>
      </c>
      <c r="O3" s="47" t="s">
        <v>495</v>
      </c>
      <c r="P3" s="47" t="s">
        <v>496</v>
      </c>
      <c r="Q3" s="20" t="s">
        <v>497</v>
      </c>
      <c r="R3" s="20" t="s">
        <v>498</v>
      </c>
      <c r="S3" s="20" t="s">
        <v>499</v>
      </c>
      <c r="T3" s="20" t="s">
        <v>483</v>
      </c>
      <c r="U3" s="20" t="s">
        <v>288</v>
      </c>
      <c r="V3" s="20" t="s">
        <v>484</v>
      </c>
      <c r="W3" s="20" t="s">
        <v>287</v>
      </c>
      <c r="X3" s="20" t="s">
        <v>291</v>
      </c>
      <c r="Y3" s="20" t="s">
        <v>293</v>
      </c>
      <c r="Z3" s="20" t="s">
        <v>295</v>
      </c>
      <c r="AA3" s="20" t="s">
        <v>296</v>
      </c>
      <c r="AB3" s="20" t="s">
        <v>297</v>
      </c>
      <c r="AC3" s="20" t="s">
        <v>299</v>
      </c>
      <c r="AD3" s="20" t="s">
        <v>300</v>
      </c>
      <c r="AE3" s="20" t="s">
        <v>301</v>
      </c>
      <c r="AF3" s="20" t="s">
        <v>302</v>
      </c>
      <c r="AG3" s="20" t="s">
        <v>303</v>
      </c>
      <c r="AH3" s="20" t="s">
        <v>276</v>
      </c>
      <c r="AI3" s="20" t="s">
        <v>497</v>
      </c>
      <c r="AJ3" s="82" t="s">
        <v>498</v>
      </c>
      <c r="AK3" s="20" t="s">
        <v>499</v>
      </c>
      <c r="AO3" s="20" t="s">
        <v>483</v>
      </c>
      <c r="AP3" s="20" t="s">
        <v>288</v>
      </c>
      <c r="AQ3" s="20" t="s">
        <v>484</v>
      </c>
      <c r="AR3" s="20" t="s">
        <v>287</v>
      </c>
      <c r="AS3" s="20" t="s">
        <v>291</v>
      </c>
      <c r="AT3" s="20" t="s">
        <v>293</v>
      </c>
      <c r="AU3" s="20" t="s">
        <v>295</v>
      </c>
      <c r="AV3" s="20" t="s">
        <v>296</v>
      </c>
      <c r="AW3" s="20" t="s">
        <v>297</v>
      </c>
      <c r="AX3" s="20" t="s">
        <v>299</v>
      </c>
      <c r="AY3" s="20" t="s">
        <v>300</v>
      </c>
      <c r="AZ3" s="20" t="s">
        <v>301</v>
      </c>
      <c r="BA3" s="20" t="s">
        <v>302</v>
      </c>
      <c r="BB3" s="20" t="s">
        <v>303</v>
      </c>
      <c r="BC3" s="20" t="s">
        <v>276</v>
      </c>
      <c r="BD3" s="20" t="s">
        <v>497</v>
      </c>
      <c r="BE3" s="20" t="s">
        <v>498</v>
      </c>
      <c r="BF3" s="20" t="s">
        <v>499</v>
      </c>
    </row>
    <row r="4" spans="2:58" x14ac:dyDescent="0.3">
      <c r="B4" t="s">
        <v>500</v>
      </c>
      <c r="C4" t="s">
        <v>14</v>
      </c>
      <c r="D4" t="s">
        <v>292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t="s">
        <v>501</v>
      </c>
      <c r="S4"/>
      <c r="T4" t="s">
        <v>500</v>
      </c>
      <c r="U4" t="s">
        <v>14</v>
      </c>
      <c r="V4" t="s">
        <v>292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78">
        <v>40014</v>
      </c>
      <c r="AK4" s="78">
        <v>44752</v>
      </c>
      <c r="AO4" t="s">
        <v>502</v>
      </c>
      <c r="AP4" t="s">
        <v>503</v>
      </c>
      <c r="AQ4" t="s">
        <v>294</v>
      </c>
      <c r="AR4" s="45">
        <v>215265.75</v>
      </c>
      <c r="AS4" s="45">
        <v>186000.35</v>
      </c>
      <c r="AT4" s="45">
        <v>176734.73</v>
      </c>
      <c r="AU4" s="45">
        <v>222392.51</v>
      </c>
      <c r="AV4" s="45">
        <v>186152.74</v>
      </c>
      <c r="AW4" s="45">
        <v>174303.94</v>
      </c>
      <c r="AX4" s="45">
        <v>170548.79</v>
      </c>
      <c r="AY4" s="45">
        <v>188399.61</v>
      </c>
      <c r="AZ4" s="45">
        <v>145777.54999999999</v>
      </c>
      <c r="BA4" s="45">
        <v>0</v>
      </c>
      <c r="BB4" s="45">
        <v>0</v>
      </c>
      <c r="BC4" s="45">
        <v>0</v>
      </c>
      <c r="BD4" s="45">
        <v>1665575.97</v>
      </c>
      <c r="BE4" s="84">
        <v>41668</v>
      </c>
      <c r="BF4" s="78">
        <v>44752</v>
      </c>
    </row>
    <row r="5" spans="2:58" x14ac:dyDescent="0.3">
      <c r="B5" t="s">
        <v>500</v>
      </c>
      <c r="C5" t="s">
        <v>15</v>
      </c>
      <c r="D5" t="s">
        <v>294</v>
      </c>
      <c r="E5" s="45">
        <v>57849.91</v>
      </c>
      <c r="F5" s="45">
        <v>66617.820000000007</v>
      </c>
      <c r="G5" s="45">
        <v>84510.87</v>
      </c>
      <c r="H5" s="45">
        <v>82024.36</v>
      </c>
      <c r="I5" s="45">
        <v>72262.960000000006</v>
      </c>
      <c r="J5" s="45">
        <v>89909.68</v>
      </c>
      <c r="K5" s="45">
        <v>97852.77</v>
      </c>
      <c r="L5" s="45">
        <v>76418.149999999994</v>
      </c>
      <c r="M5" s="45">
        <v>65513.43</v>
      </c>
      <c r="N5" s="45">
        <v>64096.47</v>
      </c>
      <c r="O5" s="45">
        <v>48517.04</v>
      </c>
      <c r="P5" s="45">
        <v>40125.18</v>
      </c>
      <c r="Q5" s="45">
        <v>845698.64</v>
      </c>
      <c r="R5" t="s">
        <v>504</v>
      </c>
      <c r="S5"/>
      <c r="T5" t="s">
        <v>500</v>
      </c>
      <c r="U5" t="s">
        <v>15</v>
      </c>
      <c r="V5" t="s">
        <v>294</v>
      </c>
      <c r="W5" s="45">
        <v>57878.25</v>
      </c>
      <c r="X5" s="45">
        <v>73683.649999999994</v>
      </c>
      <c r="Y5" s="45">
        <v>100171.54</v>
      </c>
      <c r="Z5" s="45">
        <v>96511.28</v>
      </c>
      <c r="AA5" s="45">
        <v>107446.7</v>
      </c>
      <c r="AB5" s="45">
        <v>112702.07</v>
      </c>
      <c r="AC5" s="45">
        <v>99684.57</v>
      </c>
      <c r="AD5" s="45">
        <v>88055.6</v>
      </c>
      <c r="AE5" s="45">
        <v>82796.350000000006</v>
      </c>
      <c r="AF5" s="45">
        <v>76142.67</v>
      </c>
      <c r="AG5" s="45">
        <v>54617.599999999999</v>
      </c>
      <c r="AH5" s="45">
        <v>53617.919999999998</v>
      </c>
      <c r="AI5" s="45">
        <v>1003308.2</v>
      </c>
      <c r="AJ5" s="78">
        <v>40124</v>
      </c>
      <c r="AK5" s="78"/>
      <c r="AO5" t="s">
        <v>502</v>
      </c>
      <c r="AP5" t="s">
        <v>505</v>
      </c>
      <c r="AQ5" t="s">
        <v>294</v>
      </c>
      <c r="AR5" s="45">
        <v>125006.86</v>
      </c>
      <c r="AS5" s="45">
        <v>110122.3</v>
      </c>
      <c r="AT5" s="45">
        <v>101346.25</v>
      </c>
      <c r="AU5" s="45">
        <v>152745.32</v>
      </c>
      <c r="AV5" s="45">
        <v>130990.92</v>
      </c>
      <c r="AW5" s="45">
        <v>137539.34</v>
      </c>
      <c r="AX5" s="45">
        <v>155473.34</v>
      </c>
      <c r="AY5" s="45">
        <v>156012.91</v>
      </c>
      <c r="AZ5" s="45">
        <v>107853.91</v>
      </c>
      <c r="BA5" s="45">
        <v>0</v>
      </c>
      <c r="BB5" s="45">
        <v>0</v>
      </c>
      <c r="BC5" s="45">
        <v>0</v>
      </c>
      <c r="BD5" s="45">
        <v>1177091.1499999999</v>
      </c>
      <c r="BE5" s="84">
        <v>42173</v>
      </c>
      <c r="BF5" s="78"/>
    </row>
    <row r="6" spans="2:58" x14ac:dyDescent="0.3">
      <c r="B6" t="s">
        <v>500</v>
      </c>
      <c r="C6" t="s">
        <v>16</v>
      </c>
      <c r="D6" t="s">
        <v>294</v>
      </c>
      <c r="E6" s="45">
        <v>30982.57</v>
      </c>
      <c r="F6" s="45">
        <v>33218.76</v>
      </c>
      <c r="G6" s="45">
        <v>42110.38</v>
      </c>
      <c r="H6" s="45">
        <v>42598.32</v>
      </c>
      <c r="I6" s="45">
        <v>43467.55</v>
      </c>
      <c r="J6" s="45">
        <v>42924.63</v>
      </c>
      <c r="K6" s="45">
        <v>44794.09</v>
      </c>
      <c r="L6" s="45">
        <v>37932.92</v>
      </c>
      <c r="M6" s="45">
        <v>31112.55</v>
      </c>
      <c r="N6" s="45">
        <v>36757.949999999997</v>
      </c>
      <c r="O6" s="45">
        <v>29807.05</v>
      </c>
      <c r="P6" s="45">
        <v>26942.3</v>
      </c>
      <c r="Q6" s="45">
        <v>442649.07</v>
      </c>
      <c r="R6" t="s">
        <v>506</v>
      </c>
      <c r="S6"/>
      <c r="T6" t="s">
        <v>500</v>
      </c>
      <c r="U6" t="s">
        <v>16</v>
      </c>
      <c r="V6" t="s">
        <v>294</v>
      </c>
      <c r="W6" s="45">
        <v>31273.05</v>
      </c>
      <c r="X6" s="45">
        <v>37460.74</v>
      </c>
      <c r="Y6" s="45">
        <v>46350.57</v>
      </c>
      <c r="Z6" s="45">
        <v>48921.27</v>
      </c>
      <c r="AA6" s="45">
        <v>54256.639999999999</v>
      </c>
      <c r="AB6" s="45">
        <v>55745.24</v>
      </c>
      <c r="AC6" s="45">
        <v>52897.15</v>
      </c>
      <c r="AD6" s="45">
        <v>47898.42</v>
      </c>
      <c r="AE6" s="45">
        <v>48303.93</v>
      </c>
      <c r="AF6" s="45">
        <v>40409.22</v>
      </c>
      <c r="AG6" s="45">
        <v>32880.89</v>
      </c>
      <c r="AH6" s="45">
        <v>36051.480000000003</v>
      </c>
      <c r="AI6" s="45">
        <v>532448.6</v>
      </c>
      <c r="AJ6" s="78">
        <v>40284</v>
      </c>
      <c r="AK6" s="78"/>
      <c r="AO6" t="s">
        <v>502</v>
      </c>
      <c r="AP6" t="s">
        <v>507</v>
      </c>
      <c r="AQ6" t="s">
        <v>292</v>
      </c>
      <c r="AR6" s="45">
        <v>0</v>
      </c>
      <c r="AS6" s="45">
        <v>0</v>
      </c>
      <c r="AT6" s="45">
        <v>0</v>
      </c>
      <c r="AU6" s="45">
        <v>0</v>
      </c>
      <c r="AV6" s="45">
        <v>0</v>
      </c>
      <c r="AW6" s="45">
        <v>0</v>
      </c>
      <c r="AX6" s="45">
        <v>0</v>
      </c>
      <c r="AY6" s="45">
        <v>0</v>
      </c>
      <c r="AZ6" s="45">
        <v>0</v>
      </c>
      <c r="BA6" s="45">
        <v>0</v>
      </c>
      <c r="BB6" s="45">
        <v>0</v>
      </c>
      <c r="BC6" s="45">
        <v>0</v>
      </c>
      <c r="BD6" s="45">
        <v>0</v>
      </c>
      <c r="BE6" s="84">
        <v>43224</v>
      </c>
      <c r="BF6" s="78"/>
    </row>
    <row r="7" spans="2:58" x14ac:dyDescent="0.3">
      <c r="B7" t="s">
        <v>500</v>
      </c>
      <c r="C7" t="s">
        <v>17</v>
      </c>
      <c r="D7" t="s">
        <v>294</v>
      </c>
      <c r="E7" s="45">
        <v>34876.22</v>
      </c>
      <c r="F7" s="45">
        <v>37823.120000000003</v>
      </c>
      <c r="G7" s="45">
        <v>44123.37</v>
      </c>
      <c r="H7" s="45">
        <v>42823.12</v>
      </c>
      <c r="I7" s="45">
        <v>48426.62</v>
      </c>
      <c r="J7" s="45">
        <v>46002.89</v>
      </c>
      <c r="K7" s="45">
        <v>50794.67</v>
      </c>
      <c r="L7" s="45">
        <v>47887.53</v>
      </c>
      <c r="M7" s="45">
        <v>40695.81</v>
      </c>
      <c r="N7" s="45">
        <v>40064.53</v>
      </c>
      <c r="O7" s="45">
        <v>30744.9</v>
      </c>
      <c r="P7" s="45">
        <v>28321.69</v>
      </c>
      <c r="Q7" s="45">
        <v>492584.47</v>
      </c>
      <c r="R7" t="s">
        <v>508</v>
      </c>
      <c r="S7"/>
      <c r="T7" t="s">
        <v>500</v>
      </c>
      <c r="U7" t="s">
        <v>17</v>
      </c>
      <c r="V7" t="s">
        <v>294</v>
      </c>
      <c r="W7" s="45">
        <v>33885.93</v>
      </c>
      <c r="X7" s="45">
        <v>41804.699999999997</v>
      </c>
      <c r="Y7" s="45">
        <v>47727.02</v>
      </c>
      <c r="Z7" s="45">
        <v>50897.21</v>
      </c>
      <c r="AA7" s="45">
        <v>59951.5</v>
      </c>
      <c r="AB7" s="45">
        <v>52321.39</v>
      </c>
      <c r="AC7" s="45">
        <v>52377.19</v>
      </c>
      <c r="AD7" s="45">
        <v>47285.45</v>
      </c>
      <c r="AE7" s="45">
        <v>45505.96</v>
      </c>
      <c r="AF7" s="45">
        <v>43223.25</v>
      </c>
      <c r="AG7" s="45">
        <v>33991.86</v>
      </c>
      <c r="AH7" s="45">
        <v>32140.71</v>
      </c>
      <c r="AI7" s="45">
        <v>541112.17000000004</v>
      </c>
      <c r="AJ7" s="78">
        <v>41429</v>
      </c>
      <c r="AK7" s="78"/>
      <c r="AO7" t="s">
        <v>502</v>
      </c>
      <c r="AP7" t="s">
        <v>509</v>
      </c>
      <c r="AQ7" t="s">
        <v>294</v>
      </c>
      <c r="AR7" s="45">
        <v>33216.5</v>
      </c>
      <c r="AS7" s="45">
        <v>31836.32</v>
      </c>
      <c r="AT7" s="45">
        <v>34002.58</v>
      </c>
      <c r="AU7" s="45">
        <v>35163.300000000003</v>
      </c>
      <c r="AV7" s="45">
        <v>41110.089999999997</v>
      </c>
      <c r="AW7" s="45">
        <v>41162.239999999998</v>
      </c>
      <c r="AX7" s="45">
        <v>26464.78</v>
      </c>
      <c r="AY7" s="45">
        <v>30754.79</v>
      </c>
      <c r="AZ7" s="45">
        <v>34829.33</v>
      </c>
      <c r="BA7" s="45">
        <v>0</v>
      </c>
      <c r="BB7" s="45">
        <v>0</v>
      </c>
      <c r="BC7" s="45">
        <v>0</v>
      </c>
      <c r="BD7" s="45">
        <v>308539.93</v>
      </c>
      <c r="BE7" s="84">
        <v>43242</v>
      </c>
      <c r="BF7" s="78"/>
    </row>
    <row r="8" spans="2:58" x14ac:dyDescent="0.3">
      <c r="B8" t="s">
        <v>500</v>
      </c>
      <c r="C8" t="s">
        <v>18</v>
      </c>
      <c r="D8" t="s">
        <v>292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t="s">
        <v>510</v>
      </c>
      <c r="S8"/>
      <c r="T8" t="s">
        <v>500</v>
      </c>
      <c r="U8" t="s">
        <v>18</v>
      </c>
      <c r="V8" t="s">
        <v>292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78">
        <v>38773</v>
      </c>
      <c r="AK8" s="78">
        <v>44129</v>
      </c>
      <c r="AO8" t="s">
        <v>502</v>
      </c>
      <c r="AP8" t="s">
        <v>511</v>
      </c>
      <c r="AQ8" t="s">
        <v>294</v>
      </c>
      <c r="AR8" s="45">
        <v>25409.59</v>
      </c>
      <c r="AS8" s="45">
        <v>26707.040000000001</v>
      </c>
      <c r="AT8" s="45">
        <v>28994.76</v>
      </c>
      <c r="AU8" s="45">
        <v>27260.66</v>
      </c>
      <c r="AV8" s="45">
        <v>27691.38</v>
      </c>
      <c r="AW8" s="45">
        <v>27160.31</v>
      </c>
      <c r="AX8" s="45">
        <v>20966.93</v>
      </c>
      <c r="AY8" s="45">
        <v>22275.83</v>
      </c>
      <c r="AZ8" s="45">
        <v>23671.77</v>
      </c>
      <c r="BA8" s="45">
        <v>0</v>
      </c>
      <c r="BB8" s="45">
        <v>0</v>
      </c>
      <c r="BC8" s="45">
        <v>0</v>
      </c>
      <c r="BD8" s="45">
        <v>230138.27</v>
      </c>
      <c r="BE8" s="84">
        <v>44173</v>
      </c>
      <c r="BF8" s="78">
        <v>44129</v>
      </c>
    </row>
    <row r="9" spans="2:58" x14ac:dyDescent="0.3">
      <c r="B9" t="s">
        <v>500</v>
      </c>
      <c r="C9" t="s">
        <v>19</v>
      </c>
      <c r="D9" t="s">
        <v>292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t="s">
        <v>512</v>
      </c>
      <c r="S9"/>
      <c r="T9" t="s">
        <v>500</v>
      </c>
      <c r="U9" t="s">
        <v>19</v>
      </c>
      <c r="V9" t="s">
        <v>292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78">
        <v>39219</v>
      </c>
      <c r="AK9" s="78">
        <v>44306</v>
      </c>
      <c r="AO9" t="s">
        <v>502</v>
      </c>
      <c r="AP9" t="s">
        <v>513</v>
      </c>
      <c r="AQ9" t="s">
        <v>294</v>
      </c>
      <c r="AR9" s="45">
        <v>9704.2099999999991</v>
      </c>
      <c r="AS9" s="45">
        <v>11149.54</v>
      </c>
      <c r="AT9" s="45">
        <v>10481.18</v>
      </c>
      <c r="AU9" s="45">
        <v>14160.85</v>
      </c>
      <c r="AV9" s="45">
        <v>15209.17</v>
      </c>
      <c r="AW9" s="45">
        <v>15183.83</v>
      </c>
      <c r="AX9" s="45">
        <v>11548.72</v>
      </c>
      <c r="AY9" s="45">
        <v>11602.94</v>
      </c>
      <c r="AZ9" s="45">
        <v>10890.93</v>
      </c>
      <c r="BA9" s="45">
        <v>0</v>
      </c>
      <c r="BB9" s="45">
        <v>0</v>
      </c>
      <c r="BC9" s="45">
        <v>0</v>
      </c>
      <c r="BD9" s="45">
        <v>109931.37</v>
      </c>
      <c r="BE9" s="84">
        <v>45020</v>
      </c>
      <c r="BF9" s="78">
        <v>44306</v>
      </c>
    </row>
    <row r="10" spans="2:58" x14ac:dyDescent="0.3">
      <c r="B10" t="s">
        <v>500</v>
      </c>
      <c r="C10" t="s">
        <v>20</v>
      </c>
      <c r="D10" t="s">
        <v>292</v>
      </c>
      <c r="E10" s="45">
        <v>26174.3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26174.3</v>
      </c>
      <c r="R10" t="s">
        <v>514</v>
      </c>
      <c r="S10"/>
      <c r="T10" t="s">
        <v>500</v>
      </c>
      <c r="U10" t="s">
        <v>20</v>
      </c>
      <c r="V10" t="s">
        <v>292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78">
        <v>39388</v>
      </c>
      <c r="AK10" s="78">
        <v>44955</v>
      </c>
      <c r="AO10" t="s">
        <v>502</v>
      </c>
      <c r="AP10" t="s">
        <v>515</v>
      </c>
      <c r="AQ10" t="s">
        <v>294</v>
      </c>
      <c r="AR10" s="45">
        <v>15418.53</v>
      </c>
      <c r="AS10" s="45">
        <v>12588.52</v>
      </c>
      <c r="AT10" s="45">
        <v>13007.61</v>
      </c>
      <c r="AU10" s="45">
        <v>16471.7</v>
      </c>
      <c r="AV10" s="45">
        <v>16410.560000000001</v>
      </c>
      <c r="AW10" s="45">
        <v>15349.09</v>
      </c>
      <c r="AX10" s="45">
        <v>14419.53</v>
      </c>
      <c r="AY10" s="45">
        <v>19453.189999999999</v>
      </c>
      <c r="AZ10" s="45">
        <v>18277.009999999998</v>
      </c>
      <c r="BA10" s="45">
        <v>0</v>
      </c>
      <c r="BB10" s="45">
        <v>0</v>
      </c>
      <c r="BC10" s="45">
        <v>0</v>
      </c>
      <c r="BD10" s="45">
        <v>141395.74</v>
      </c>
      <c r="BE10" s="84">
        <v>45267</v>
      </c>
      <c r="BF10" s="78">
        <v>44955</v>
      </c>
    </row>
    <row r="11" spans="2:58" x14ac:dyDescent="0.3">
      <c r="B11" t="s">
        <v>500</v>
      </c>
      <c r="C11" t="s">
        <v>21</v>
      </c>
      <c r="D11" t="s">
        <v>292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t="s">
        <v>516</v>
      </c>
      <c r="S11"/>
      <c r="T11" t="s">
        <v>500</v>
      </c>
      <c r="U11" t="s">
        <v>21</v>
      </c>
      <c r="V11" t="s">
        <v>292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78">
        <v>39542</v>
      </c>
      <c r="AK11" s="78">
        <v>44543</v>
      </c>
      <c r="AO11" t="s">
        <v>502</v>
      </c>
      <c r="AP11" t="s">
        <v>517</v>
      </c>
      <c r="AQ11" t="s">
        <v>294</v>
      </c>
      <c r="AR11" s="45">
        <v>29743.83</v>
      </c>
      <c r="AS11" s="45">
        <v>25935.9</v>
      </c>
      <c r="AT11" s="45">
        <v>28835.73</v>
      </c>
      <c r="AU11" s="45">
        <v>42303.65</v>
      </c>
      <c r="AV11" s="45">
        <v>46013.52</v>
      </c>
      <c r="AW11" s="45">
        <v>52733.46</v>
      </c>
      <c r="AX11" s="45">
        <v>47516.23</v>
      </c>
      <c r="AY11" s="45">
        <v>46108.99</v>
      </c>
      <c r="AZ11" s="45">
        <v>32021.85</v>
      </c>
      <c r="BA11" s="45">
        <v>0</v>
      </c>
      <c r="BB11" s="45">
        <v>0</v>
      </c>
      <c r="BC11" s="45">
        <v>0</v>
      </c>
      <c r="BD11" s="45">
        <v>351213.16</v>
      </c>
      <c r="BE11" s="84">
        <v>45291</v>
      </c>
      <c r="BF11" s="78">
        <v>44543</v>
      </c>
    </row>
    <row r="12" spans="2:58" x14ac:dyDescent="0.3">
      <c r="B12" t="s">
        <v>500</v>
      </c>
      <c r="C12" t="s">
        <v>22</v>
      </c>
      <c r="D12" t="s">
        <v>294</v>
      </c>
      <c r="E12" s="45">
        <v>51480.44</v>
      </c>
      <c r="F12" s="45">
        <v>58438.559999999998</v>
      </c>
      <c r="G12" s="45">
        <v>66349.86</v>
      </c>
      <c r="H12" s="45">
        <v>88703.64</v>
      </c>
      <c r="I12" s="45">
        <v>95341.69</v>
      </c>
      <c r="J12" s="45">
        <v>103140.76</v>
      </c>
      <c r="K12" s="45">
        <v>107024.24</v>
      </c>
      <c r="L12" s="45">
        <v>101701.95</v>
      </c>
      <c r="M12" s="45">
        <v>76363.679999999993</v>
      </c>
      <c r="N12" s="45">
        <v>76672.789999999994</v>
      </c>
      <c r="O12" s="45">
        <v>54101.55</v>
      </c>
      <c r="P12" s="45">
        <v>50798.23</v>
      </c>
      <c r="Q12" s="45">
        <v>930117.39</v>
      </c>
      <c r="R12" t="s">
        <v>518</v>
      </c>
      <c r="S12"/>
      <c r="T12" t="s">
        <v>500</v>
      </c>
      <c r="U12" t="s">
        <v>22</v>
      </c>
      <c r="V12" t="s">
        <v>294</v>
      </c>
      <c r="W12" s="45">
        <v>62721.45</v>
      </c>
      <c r="X12" s="45">
        <v>63864.82</v>
      </c>
      <c r="Y12" s="45">
        <v>85680.18</v>
      </c>
      <c r="Z12" s="45">
        <v>98522.03</v>
      </c>
      <c r="AA12" s="45">
        <v>131057.53</v>
      </c>
      <c r="AB12" s="45">
        <v>155024.84</v>
      </c>
      <c r="AC12" s="45">
        <v>131736.34</v>
      </c>
      <c r="AD12" s="45">
        <v>120351.12</v>
      </c>
      <c r="AE12" s="45">
        <v>99912.58</v>
      </c>
      <c r="AF12" s="45">
        <v>97805.23</v>
      </c>
      <c r="AG12" s="45">
        <v>69698.429999999993</v>
      </c>
      <c r="AH12" s="45">
        <v>69224.17</v>
      </c>
      <c r="AI12" s="45">
        <v>1185598.72</v>
      </c>
      <c r="AJ12" s="78">
        <v>39558</v>
      </c>
      <c r="AK12" s="78"/>
      <c r="AO12" t="s">
        <v>502</v>
      </c>
      <c r="AP12" t="s">
        <v>519</v>
      </c>
      <c r="AQ12" t="s">
        <v>294</v>
      </c>
      <c r="AR12" s="45">
        <v>12794.61</v>
      </c>
      <c r="AS12" s="45">
        <v>27276.79</v>
      </c>
      <c r="AT12" s="45">
        <v>23672.94</v>
      </c>
      <c r="AU12" s="45">
        <v>24725.77</v>
      </c>
      <c r="AV12" s="45">
        <v>30124.720000000001</v>
      </c>
      <c r="AW12" s="45">
        <v>26097.89</v>
      </c>
      <c r="AX12" s="45">
        <v>22632.99</v>
      </c>
      <c r="AY12" s="45">
        <v>25588.3</v>
      </c>
      <c r="AZ12" s="45">
        <v>26577.19</v>
      </c>
      <c r="BA12" s="45">
        <v>0</v>
      </c>
      <c r="BB12" s="45">
        <v>0</v>
      </c>
      <c r="BC12" s="45">
        <v>0</v>
      </c>
      <c r="BD12" s="45">
        <v>219491.20000000001</v>
      </c>
      <c r="BE12" s="84">
        <v>45676</v>
      </c>
      <c r="BF12" s="78"/>
    </row>
    <row r="13" spans="2:58" x14ac:dyDescent="0.3">
      <c r="B13" t="s">
        <v>500</v>
      </c>
      <c r="C13" t="s">
        <v>23</v>
      </c>
      <c r="D13" t="s">
        <v>294</v>
      </c>
      <c r="E13" s="45">
        <v>35090.9</v>
      </c>
      <c r="F13" s="45">
        <v>38585.56</v>
      </c>
      <c r="G13" s="45">
        <v>44246.75</v>
      </c>
      <c r="H13" s="45">
        <v>49262.77</v>
      </c>
      <c r="I13" s="45">
        <v>49468.81</v>
      </c>
      <c r="J13" s="45">
        <v>50579.98</v>
      </c>
      <c r="K13" s="45">
        <v>58648.63</v>
      </c>
      <c r="L13" s="45">
        <v>54259.43</v>
      </c>
      <c r="M13" s="45">
        <v>46056.06</v>
      </c>
      <c r="N13" s="45">
        <v>45091.06</v>
      </c>
      <c r="O13" s="45">
        <v>34349.79</v>
      </c>
      <c r="P13" s="45">
        <v>30796.71</v>
      </c>
      <c r="Q13" s="45">
        <v>536436.44999999995</v>
      </c>
      <c r="R13" t="s">
        <v>520</v>
      </c>
      <c r="S13"/>
      <c r="T13" t="s">
        <v>500</v>
      </c>
      <c r="U13" t="s">
        <v>23</v>
      </c>
      <c r="V13" t="s">
        <v>294</v>
      </c>
      <c r="W13" s="45">
        <v>39064.17</v>
      </c>
      <c r="X13" s="45">
        <v>41245.83</v>
      </c>
      <c r="Y13" s="45">
        <v>55007.37</v>
      </c>
      <c r="Z13" s="45">
        <v>60719.02</v>
      </c>
      <c r="AA13" s="45">
        <v>64861.62</v>
      </c>
      <c r="AB13" s="45">
        <v>71539.960000000006</v>
      </c>
      <c r="AC13" s="45">
        <v>65662.649999999994</v>
      </c>
      <c r="AD13" s="45">
        <v>58706.87</v>
      </c>
      <c r="AE13" s="45">
        <v>54052.67</v>
      </c>
      <c r="AF13" s="45">
        <v>47575.34</v>
      </c>
      <c r="AG13" s="45">
        <v>39283.14</v>
      </c>
      <c r="AH13" s="45">
        <v>35707.870000000003</v>
      </c>
      <c r="AI13" s="45">
        <v>633426.51</v>
      </c>
      <c r="AJ13" s="78">
        <v>39568</v>
      </c>
      <c r="AK13" s="78"/>
      <c r="AO13" t="s">
        <v>502</v>
      </c>
      <c r="AP13" t="s">
        <v>521</v>
      </c>
      <c r="AQ13"/>
      <c r="AR13" s="45">
        <v>0</v>
      </c>
      <c r="AS13" s="45">
        <v>0</v>
      </c>
      <c r="AT13" s="45">
        <v>0</v>
      </c>
      <c r="AU13" s="45">
        <v>8592.06</v>
      </c>
      <c r="AV13" s="45">
        <v>16677.71</v>
      </c>
      <c r="AW13" s="45">
        <v>12501.02</v>
      </c>
      <c r="AX13" s="45">
        <v>10994.9</v>
      </c>
      <c r="AY13" s="45">
        <v>10440.61</v>
      </c>
      <c r="AZ13" s="45">
        <v>8421.52</v>
      </c>
      <c r="BA13" s="45">
        <v>0</v>
      </c>
      <c r="BB13" s="45">
        <v>0</v>
      </c>
      <c r="BC13" s="45">
        <v>0</v>
      </c>
      <c r="BD13" s="45">
        <v>67627.820000000007</v>
      </c>
      <c r="BE13" s="84">
        <v>45771</v>
      </c>
      <c r="BF13" s="78"/>
    </row>
    <row r="14" spans="2:58" x14ac:dyDescent="0.3">
      <c r="B14" t="s">
        <v>500</v>
      </c>
      <c r="C14" t="s">
        <v>24</v>
      </c>
      <c r="D14" t="s">
        <v>294</v>
      </c>
      <c r="E14" s="45">
        <v>76200.59</v>
      </c>
      <c r="F14" s="45">
        <v>69031.789999999994</v>
      </c>
      <c r="G14" s="45">
        <v>80044.69</v>
      </c>
      <c r="H14" s="45">
        <v>82653.42</v>
      </c>
      <c r="I14" s="45">
        <v>81876.67</v>
      </c>
      <c r="J14" s="45">
        <v>89117.6</v>
      </c>
      <c r="K14" s="45">
        <v>96637.32</v>
      </c>
      <c r="L14" s="45">
        <v>89226.19</v>
      </c>
      <c r="M14" s="45">
        <v>70162.789999999994</v>
      </c>
      <c r="N14" s="45">
        <v>68160.509999999995</v>
      </c>
      <c r="O14" s="45">
        <v>75685.820000000007</v>
      </c>
      <c r="P14" s="45">
        <v>114117.13</v>
      </c>
      <c r="Q14" s="45">
        <v>992914.52</v>
      </c>
      <c r="R14" t="s">
        <v>522</v>
      </c>
      <c r="S14"/>
      <c r="T14" t="s">
        <v>500</v>
      </c>
      <c r="U14" t="s">
        <v>24</v>
      </c>
      <c r="V14" t="s">
        <v>294</v>
      </c>
      <c r="W14" s="45">
        <v>83204.03</v>
      </c>
      <c r="X14" s="45">
        <v>78606.87</v>
      </c>
      <c r="Y14" s="45">
        <v>95470.32</v>
      </c>
      <c r="Z14" s="45">
        <v>94750.63</v>
      </c>
      <c r="AA14" s="45">
        <v>106645.2</v>
      </c>
      <c r="AB14" s="45">
        <v>122669.64</v>
      </c>
      <c r="AC14" s="45">
        <v>111593.77</v>
      </c>
      <c r="AD14" s="45">
        <v>112290.78</v>
      </c>
      <c r="AE14" s="45">
        <v>92522.08</v>
      </c>
      <c r="AF14" s="45">
        <v>76952.789999999994</v>
      </c>
      <c r="AG14" s="45">
        <v>90675.09</v>
      </c>
      <c r="AH14" s="45">
        <v>123774.01</v>
      </c>
      <c r="AI14" s="45">
        <v>1189155.21</v>
      </c>
      <c r="AJ14" s="78">
        <v>39589</v>
      </c>
      <c r="AK14" s="78"/>
      <c r="AO14" t="s">
        <v>500</v>
      </c>
      <c r="AP14" t="s">
        <v>14</v>
      </c>
      <c r="AQ14" t="s">
        <v>292</v>
      </c>
      <c r="AR14" s="45">
        <v>0</v>
      </c>
      <c r="AS14" s="45">
        <v>0</v>
      </c>
      <c r="AT14" s="45">
        <v>0</v>
      </c>
      <c r="AU14" s="45">
        <v>0</v>
      </c>
      <c r="AV14" s="45">
        <v>0</v>
      </c>
      <c r="AW14" s="45">
        <v>0</v>
      </c>
      <c r="AX14" s="45">
        <v>0</v>
      </c>
      <c r="AY14" s="45">
        <v>0</v>
      </c>
      <c r="AZ14" s="45">
        <v>0</v>
      </c>
      <c r="BA14" s="45">
        <v>0</v>
      </c>
      <c r="BB14" s="45">
        <v>0</v>
      </c>
      <c r="BC14" s="45">
        <v>0</v>
      </c>
      <c r="BD14" s="45">
        <v>0</v>
      </c>
      <c r="BE14" s="84">
        <v>40014</v>
      </c>
      <c r="BF14" s="78"/>
    </row>
    <row r="15" spans="2:58" x14ac:dyDescent="0.3">
      <c r="B15" t="s">
        <v>500</v>
      </c>
      <c r="C15" t="s">
        <v>25</v>
      </c>
      <c r="D15" t="s">
        <v>294</v>
      </c>
      <c r="E15" s="45">
        <v>48300.15</v>
      </c>
      <c r="F15" s="45">
        <v>49848.11</v>
      </c>
      <c r="G15" s="45">
        <v>60129.46</v>
      </c>
      <c r="H15" s="45">
        <v>66243.58</v>
      </c>
      <c r="I15" s="45">
        <v>66926.92</v>
      </c>
      <c r="J15" s="45">
        <v>73277.649999999994</v>
      </c>
      <c r="K15" s="45">
        <v>90003.87</v>
      </c>
      <c r="L15" s="45">
        <v>77894.87</v>
      </c>
      <c r="M15" s="45">
        <v>62176.55</v>
      </c>
      <c r="N15" s="45">
        <v>60494.71</v>
      </c>
      <c r="O15" s="45">
        <v>49615.7</v>
      </c>
      <c r="P15" s="45">
        <v>42705.38</v>
      </c>
      <c r="Q15" s="45">
        <v>747616.95</v>
      </c>
      <c r="R15" t="s">
        <v>523</v>
      </c>
      <c r="S15"/>
      <c r="T15" t="s">
        <v>500</v>
      </c>
      <c r="U15" t="s">
        <v>25</v>
      </c>
      <c r="V15" t="s">
        <v>294</v>
      </c>
      <c r="W15" s="45">
        <v>57572.41</v>
      </c>
      <c r="X15" s="45">
        <v>53125.05</v>
      </c>
      <c r="Y15" s="45">
        <v>69653.27</v>
      </c>
      <c r="Z15" s="45">
        <v>75852.100000000006</v>
      </c>
      <c r="AA15" s="45">
        <v>90629.36</v>
      </c>
      <c r="AB15" s="45">
        <v>100924.92</v>
      </c>
      <c r="AC15" s="45">
        <v>98431.62</v>
      </c>
      <c r="AD15" s="45">
        <v>94142.2</v>
      </c>
      <c r="AE15" s="45">
        <v>77795.34</v>
      </c>
      <c r="AF15" s="45">
        <v>71065.89</v>
      </c>
      <c r="AG15" s="45">
        <v>52918.17</v>
      </c>
      <c r="AH15" s="45">
        <v>54730.239999999998</v>
      </c>
      <c r="AI15" s="45">
        <v>896840.57</v>
      </c>
      <c r="AJ15" s="78">
        <v>39597</v>
      </c>
      <c r="AK15" s="78"/>
      <c r="AO15" t="s">
        <v>500</v>
      </c>
      <c r="AP15" t="s">
        <v>15</v>
      </c>
      <c r="AQ15" t="s">
        <v>294</v>
      </c>
      <c r="AR15" s="45">
        <v>62682.27</v>
      </c>
      <c r="AS15" s="45">
        <v>81769.09</v>
      </c>
      <c r="AT15" s="45">
        <v>94966.5</v>
      </c>
      <c r="AU15" s="45">
        <v>100834.5</v>
      </c>
      <c r="AV15" s="45">
        <v>111406.39999999999</v>
      </c>
      <c r="AW15" s="45">
        <v>106448.76</v>
      </c>
      <c r="AX15" s="45">
        <v>103080.02</v>
      </c>
      <c r="AY15" s="45">
        <v>102897.77</v>
      </c>
      <c r="AZ15" s="45">
        <v>84639.07</v>
      </c>
      <c r="BA15" s="45">
        <v>79889.679999999978</v>
      </c>
      <c r="BB15" s="45">
        <v>64481.78</v>
      </c>
      <c r="BC15" s="45">
        <v>58017.83</v>
      </c>
      <c r="BD15" s="45">
        <v>848724.38</v>
      </c>
      <c r="BE15" s="84">
        <v>40124</v>
      </c>
      <c r="BF15" s="78"/>
    </row>
    <row r="16" spans="2:58" x14ac:dyDescent="0.3">
      <c r="B16" t="s">
        <v>500</v>
      </c>
      <c r="C16" t="s">
        <v>26</v>
      </c>
      <c r="D16" t="s">
        <v>294</v>
      </c>
      <c r="E16" s="45">
        <v>64315.05</v>
      </c>
      <c r="F16" s="45">
        <v>67632.28</v>
      </c>
      <c r="G16" s="45">
        <v>87726.98</v>
      </c>
      <c r="H16" s="45">
        <v>110056.94</v>
      </c>
      <c r="I16" s="45">
        <v>101642.35</v>
      </c>
      <c r="J16" s="45">
        <v>109909.06</v>
      </c>
      <c r="K16" s="45">
        <v>133450.29</v>
      </c>
      <c r="L16" s="45">
        <v>117283.13</v>
      </c>
      <c r="M16" s="45">
        <v>87982.81</v>
      </c>
      <c r="N16" s="45">
        <v>92173</v>
      </c>
      <c r="O16" s="45">
        <v>67928.58</v>
      </c>
      <c r="P16" s="45">
        <v>62737.27</v>
      </c>
      <c r="Q16" s="45">
        <v>1102837.74</v>
      </c>
      <c r="R16" t="s">
        <v>523</v>
      </c>
      <c r="S16"/>
      <c r="T16" t="s">
        <v>500</v>
      </c>
      <c r="U16" t="s">
        <v>26</v>
      </c>
      <c r="V16" t="s">
        <v>294</v>
      </c>
      <c r="W16" s="45">
        <v>76824.759999999995</v>
      </c>
      <c r="X16" s="45">
        <v>73791.14</v>
      </c>
      <c r="Y16" s="45">
        <v>104265.89</v>
      </c>
      <c r="Z16" s="45">
        <v>116358.75</v>
      </c>
      <c r="AA16" s="45">
        <v>123067.76</v>
      </c>
      <c r="AB16" s="45">
        <v>147727.32999999999</v>
      </c>
      <c r="AC16" s="45">
        <v>138209.82999999999</v>
      </c>
      <c r="AD16" s="45">
        <v>128507.3</v>
      </c>
      <c r="AE16" s="45">
        <v>114255.19</v>
      </c>
      <c r="AF16" s="45">
        <v>103894</v>
      </c>
      <c r="AG16" s="45">
        <v>76823.34</v>
      </c>
      <c r="AH16" s="45">
        <v>78647.520000000004</v>
      </c>
      <c r="AI16" s="45">
        <v>1282372.81</v>
      </c>
      <c r="AJ16" s="78">
        <v>39597</v>
      </c>
      <c r="AK16" s="78"/>
      <c r="AO16" t="s">
        <v>500</v>
      </c>
      <c r="AP16" t="s">
        <v>16</v>
      </c>
      <c r="AQ16" t="s">
        <v>294</v>
      </c>
      <c r="AR16" s="45">
        <v>38042.21</v>
      </c>
      <c r="AS16" s="45">
        <v>45702.32</v>
      </c>
      <c r="AT16" s="45">
        <v>47819.37</v>
      </c>
      <c r="AU16" s="45">
        <v>50737.84</v>
      </c>
      <c r="AV16" s="45">
        <v>55930.83</v>
      </c>
      <c r="AW16" s="45">
        <v>53635.5</v>
      </c>
      <c r="AX16" s="45">
        <v>50285.43</v>
      </c>
      <c r="AY16" s="45">
        <v>51250.71</v>
      </c>
      <c r="AZ16" s="45">
        <v>39829.71</v>
      </c>
      <c r="BA16" s="45">
        <v>37519.76999999999</v>
      </c>
      <c r="BB16" s="45">
        <v>34321.879999999997</v>
      </c>
      <c r="BC16" s="45">
        <v>33637.089999999997</v>
      </c>
      <c r="BD16" s="45">
        <v>433233.91999999998</v>
      </c>
      <c r="BE16" s="84">
        <v>40284</v>
      </c>
      <c r="BF16" s="78"/>
    </row>
    <row r="17" spans="2:58" x14ac:dyDescent="0.3">
      <c r="B17" t="s">
        <v>500</v>
      </c>
      <c r="C17" t="s">
        <v>27</v>
      </c>
      <c r="D17" t="s">
        <v>294</v>
      </c>
      <c r="E17" s="45">
        <v>47844.82</v>
      </c>
      <c r="F17" s="45">
        <v>48369.34</v>
      </c>
      <c r="G17" s="45">
        <v>54545.68</v>
      </c>
      <c r="H17" s="45">
        <v>58519.43</v>
      </c>
      <c r="I17" s="45">
        <v>61179.839999999997</v>
      </c>
      <c r="J17" s="45">
        <v>70646.53</v>
      </c>
      <c r="K17" s="45">
        <v>73220.41</v>
      </c>
      <c r="L17" s="45">
        <v>69979.490000000005</v>
      </c>
      <c r="M17" s="45">
        <v>60446.68</v>
      </c>
      <c r="N17" s="45">
        <v>56171.519999999997</v>
      </c>
      <c r="O17" s="45">
        <v>45491.1</v>
      </c>
      <c r="P17" s="45">
        <v>41724.1</v>
      </c>
      <c r="Q17" s="45">
        <v>688138.94</v>
      </c>
      <c r="R17" t="s">
        <v>524</v>
      </c>
      <c r="S17"/>
      <c r="T17" t="s">
        <v>500</v>
      </c>
      <c r="U17" t="s">
        <v>27</v>
      </c>
      <c r="V17" t="s">
        <v>294</v>
      </c>
      <c r="W17" s="45">
        <v>56952.87</v>
      </c>
      <c r="X17" s="45">
        <v>56979.199999999997</v>
      </c>
      <c r="Y17" s="45">
        <v>68311.360000000001</v>
      </c>
      <c r="Z17" s="45">
        <v>74956.27</v>
      </c>
      <c r="AA17" s="45">
        <v>84256.2</v>
      </c>
      <c r="AB17" s="45">
        <v>95164.17</v>
      </c>
      <c r="AC17" s="45">
        <v>87611.16</v>
      </c>
      <c r="AD17" s="45">
        <v>83716.94</v>
      </c>
      <c r="AE17" s="45">
        <v>79200.11</v>
      </c>
      <c r="AF17" s="45">
        <v>62555.49</v>
      </c>
      <c r="AG17" s="45">
        <v>51540.78</v>
      </c>
      <c r="AH17" s="45">
        <v>48982.46</v>
      </c>
      <c r="AI17" s="45">
        <v>850227.01</v>
      </c>
      <c r="AJ17" s="78">
        <v>39603</v>
      </c>
      <c r="AK17" s="78"/>
      <c r="AO17" t="s">
        <v>500</v>
      </c>
      <c r="AP17" t="s">
        <v>17</v>
      </c>
      <c r="AQ17" t="s">
        <v>294</v>
      </c>
      <c r="AR17" s="45">
        <v>41501.519999999997</v>
      </c>
      <c r="AS17" s="45">
        <v>42979.79</v>
      </c>
      <c r="AT17" s="45">
        <v>55346.15</v>
      </c>
      <c r="AU17" s="45">
        <v>53267.71</v>
      </c>
      <c r="AV17" s="45">
        <v>63697.64</v>
      </c>
      <c r="AW17" s="45">
        <v>55701.11</v>
      </c>
      <c r="AX17" s="45">
        <v>51197.25</v>
      </c>
      <c r="AY17" s="45">
        <v>54541.85</v>
      </c>
      <c r="AZ17" s="45">
        <v>43625.72</v>
      </c>
      <c r="BA17" s="45">
        <v>41501.55999999999</v>
      </c>
      <c r="BB17" s="45">
        <v>36368.39</v>
      </c>
      <c r="BC17" s="45">
        <v>34502.49</v>
      </c>
      <c r="BD17" s="45">
        <v>461858.74</v>
      </c>
      <c r="BE17" s="84">
        <v>41429</v>
      </c>
      <c r="BF17" s="78"/>
    </row>
    <row r="18" spans="2:58" x14ac:dyDescent="0.3">
      <c r="B18" t="s">
        <v>500</v>
      </c>
      <c r="C18" t="s">
        <v>28</v>
      </c>
      <c r="D18" t="s">
        <v>292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t="s">
        <v>525</v>
      </c>
      <c r="S18"/>
      <c r="T18" t="s">
        <v>500</v>
      </c>
      <c r="U18" t="s">
        <v>28</v>
      </c>
      <c r="V18" t="s">
        <v>292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78">
        <v>39624</v>
      </c>
      <c r="AK18" s="78">
        <v>44528</v>
      </c>
      <c r="AO18" t="s">
        <v>500</v>
      </c>
      <c r="AP18" t="s">
        <v>18</v>
      </c>
      <c r="AQ18" t="s">
        <v>292</v>
      </c>
      <c r="AR18" s="45">
        <v>0</v>
      </c>
      <c r="AS18" s="45">
        <v>0</v>
      </c>
      <c r="AT18" s="45">
        <v>0</v>
      </c>
      <c r="AU18" s="45">
        <v>0</v>
      </c>
      <c r="AV18" s="45">
        <v>0</v>
      </c>
      <c r="AW18" s="45">
        <v>0</v>
      </c>
      <c r="AX18" s="45">
        <v>0</v>
      </c>
      <c r="AY18" s="45">
        <v>0</v>
      </c>
      <c r="AZ18" s="45">
        <v>0</v>
      </c>
      <c r="BA18" s="45">
        <v>0</v>
      </c>
      <c r="BB18" s="45">
        <v>0</v>
      </c>
      <c r="BC18" s="45">
        <v>0</v>
      </c>
      <c r="BD18" s="45">
        <v>0</v>
      </c>
      <c r="BE18" s="84">
        <v>38773</v>
      </c>
      <c r="BF18" s="78">
        <v>44528</v>
      </c>
    </row>
    <row r="19" spans="2:58" x14ac:dyDescent="0.3">
      <c r="B19" t="s">
        <v>500</v>
      </c>
      <c r="C19" t="s">
        <v>29</v>
      </c>
      <c r="D19" t="s">
        <v>294</v>
      </c>
      <c r="E19" s="45">
        <v>63724.25</v>
      </c>
      <c r="F19" s="45">
        <v>76210.73</v>
      </c>
      <c r="G19" s="45">
        <v>83633.039999999994</v>
      </c>
      <c r="H19" s="45">
        <v>102702.64</v>
      </c>
      <c r="I19" s="45">
        <v>97500.86</v>
      </c>
      <c r="J19" s="45">
        <v>103115.16</v>
      </c>
      <c r="K19" s="45">
        <v>119838.84</v>
      </c>
      <c r="L19" s="45">
        <v>108068.84</v>
      </c>
      <c r="M19" s="45">
        <v>103353.9</v>
      </c>
      <c r="N19" s="45">
        <v>103618.06</v>
      </c>
      <c r="O19" s="45">
        <v>78798.73</v>
      </c>
      <c r="P19" s="45">
        <v>66160.09</v>
      </c>
      <c r="Q19" s="45">
        <v>1106725.1399999999</v>
      </c>
      <c r="R19" t="s">
        <v>526</v>
      </c>
      <c r="S19"/>
      <c r="T19" t="s">
        <v>500</v>
      </c>
      <c r="U19" t="s">
        <v>29</v>
      </c>
      <c r="V19" t="s">
        <v>294</v>
      </c>
      <c r="W19" s="45">
        <v>83438.09</v>
      </c>
      <c r="X19" s="45">
        <v>97093.43</v>
      </c>
      <c r="Y19" s="45">
        <v>122860.49</v>
      </c>
      <c r="Z19" s="45">
        <v>133920.37</v>
      </c>
      <c r="AA19" s="45">
        <v>132080.37</v>
      </c>
      <c r="AB19" s="45">
        <v>139737.74</v>
      </c>
      <c r="AC19" s="45">
        <v>131660.01</v>
      </c>
      <c r="AD19" s="45">
        <v>130759.94</v>
      </c>
      <c r="AE19" s="45">
        <v>140986.87</v>
      </c>
      <c r="AF19" s="45">
        <v>121706.41</v>
      </c>
      <c r="AG19" s="45">
        <v>92211.55</v>
      </c>
      <c r="AH19" s="45">
        <v>81001.759999999995</v>
      </c>
      <c r="AI19" s="45">
        <v>1407457.03</v>
      </c>
      <c r="AJ19" s="78">
        <v>39628</v>
      </c>
      <c r="AK19" s="78"/>
      <c r="AO19" t="s">
        <v>500</v>
      </c>
      <c r="AP19" t="s">
        <v>19</v>
      </c>
      <c r="AQ19" t="s">
        <v>292</v>
      </c>
      <c r="AR19" s="45">
        <v>0</v>
      </c>
      <c r="AS19" s="45">
        <v>0</v>
      </c>
      <c r="AT19" s="45">
        <v>0</v>
      </c>
      <c r="AU19" s="45">
        <v>0</v>
      </c>
      <c r="AV19" s="45">
        <v>0</v>
      </c>
      <c r="AW19" s="45">
        <v>0</v>
      </c>
      <c r="AX19" s="45">
        <v>0</v>
      </c>
      <c r="AY19" s="45">
        <v>0</v>
      </c>
      <c r="AZ19" s="45">
        <v>0</v>
      </c>
      <c r="BA19" s="45">
        <v>0</v>
      </c>
      <c r="BB19" s="45">
        <v>0</v>
      </c>
      <c r="BC19" s="45">
        <v>0</v>
      </c>
      <c r="BD19" s="45">
        <v>0</v>
      </c>
      <c r="BE19" s="84">
        <v>39219</v>
      </c>
      <c r="BF19" s="78"/>
    </row>
    <row r="20" spans="2:58" x14ac:dyDescent="0.3">
      <c r="B20" t="s">
        <v>500</v>
      </c>
      <c r="C20" t="s">
        <v>30</v>
      </c>
      <c r="D20" t="s">
        <v>292</v>
      </c>
      <c r="E20" s="45">
        <v>28670.92</v>
      </c>
      <c r="F20" s="45">
        <v>30444.26</v>
      </c>
      <c r="G20" s="45">
        <v>31999.07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91114.25</v>
      </c>
      <c r="R20" t="s">
        <v>527</v>
      </c>
      <c r="S20"/>
      <c r="T20" t="s">
        <v>500</v>
      </c>
      <c r="U20" t="s">
        <v>30</v>
      </c>
      <c r="V20" t="s">
        <v>292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78">
        <v>39629</v>
      </c>
      <c r="AK20" s="78">
        <v>45016</v>
      </c>
      <c r="AO20" t="s">
        <v>500</v>
      </c>
      <c r="AP20" t="s">
        <v>20</v>
      </c>
      <c r="AQ20" t="s">
        <v>292</v>
      </c>
      <c r="AR20" s="45">
        <v>0</v>
      </c>
      <c r="AS20" s="45">
        <v>0</v>
      </c>
      <c r="AT20" s="45">
        <v>0</v>
      </c>
      <c r="AU20" s="45">
        <v>0</v>
      </c>
      <c r="AV20" s="45">
        <v>0</v>
      </c>
      <c r="AW20" s="45">
        <v>0</v>
      </c>
      <c r="AX20" s="45">
        <v>0</v>
      </c>
      <c r="AY20" s="45">
        <v>0</v>
      </c>
      <c r="AZ20" s="45">
        <v>0</v>
      </c>
      <c r="BA20" s="45">
        <v>0</v>
      </c>
      <c r="BB20" s="45">
        <v>0</v>
      </c>
      <c r="BC20" s="45">
        <v>0</v>
      </c>
      <c r="BD20" s="45">
        <v>0</v>
      </c>
      <c r="BE20" s="84">
        <v>39388</v>
      </c>
      <c r="BF20" s="78">
        <v>45016</v>
      </c>
    </row>
    <row r="21" spans="2:58" x14ac:dyDescent="0.3">
      <c r="B21" t="s">
        <v>500</v>
      </c>
      <c r="C21" t="s">
        <v>31</v>
      </c>
      <c r="D21" t="s">
        <v>294</v>
      </c>
      <c r="E21" s="45">
        <v>37225.129999999997</v>
      </c>
      <c r="F21" s="45">
        <v>37175.379999999997</v>
      </c>
      <c r="G21" s="45">
        <v>45179.25</v>
      </c>
      <c r="H21" s="45">
        <v>49892.35</v>
      </c>
      <c r="I21" s="45">
        <v>51350.87</v>
      </c>
      <c r="J21" s="45">
        <v>54205.51</v>
      </c>
      <c r="K21" s="45">
        <v>59379.57</v>
      </c>
      <c r="L21" s="45">
        <v>59405.32</v>
      </c>
      <c r="M21" s="45">
        <v>51478.75</v>
      </c>
      <c r="N21" s="45">
        <v>51452.51</v>
      </c>
      <c r="O21" s="45">
        <v>39570.370000000003</v>
      </c>
      <c r="P21" s="45">
        <v>34959.31</v>
      </c>
      <c r="Q21" s="45">
        <v>571274.31999999995</v>
      </c>
      <c r="R21" t="s">
        <v>528</v>
      </c>
      <c r="S21"/>
      <c r="T21" t="s">
        <v>500</v>
      </c>
      <c r="U21" t="s">
        <v>31</v>
      </c>
      <c r="V21" t="s">
        <v>294</v>
      </c>
      <c r="W21" s="45">
        <v>41280.81</v>
      </c>
      <c r="X21" s="45">
        <v>40951.629999999997</v>
      </c>
      <c r="Y21" s="45">
        <v>44967.02</v>
      </c>
      <c r="Z21" s="45">
        <v>58025.11</v>
      </c>
      <c r="AA21" s="45">
        <v>80726.720000000001</v>
      </c>
      <c r="AB21" s="45">
        <v>87517.21</v>
      </c>
      <c r="AC21" s="45">
        <v>85756.13</v>
      </c>
      <c r="AD21" s="45">
        <v>82933.06</v>
      </c>
      <c r="AE21" s="45">
        <v>72941.850000000006</v>
      </c>
      <c r="AF21" s="45">
        <v>66164.990000000005</v>
      </c>
      <c r="AG21" s="45">
        <v>50713.25</v>
      </c>
      <c r="AH21" s="45">
        <v>47781.21</v>
      </c>
      <c r="AI21" s="45">
        <v>759758.99</v>
      </c>
      <c r="AJ21" s="78">
        <v>39647</v>
      </c>
      <c r="AK21" s="78"/>
      <c r="AO21" t="s">
        <v>500</v>
      </c>
      <c r="AP21" t="s">
        <v>21</v>
      </c>
      <c r="AQ21" t="s">
        <v>292</v>
      </c>
      <c r="AR21" s="45">
        <v>0</v>
      </c>
      <c r="AS21" s="45">
        <v>0</v>
      </c>
      <c r="AT21" s="45">
        <v>0</v>
      </c>
      <c r="AU21" s="45">
        <v>0</v>
      </c>
      <c r="AV21" s="45">
        <v>0</v>
      </c>
      <c r="AW21" s="45">
        <v>0</v>
      </c>
      <c r="AX21" s="45">
        <v>0</v>
      </c>
      <c r="AY21" s="45">
        <v>0</v>
      </c>
      <c r="AZ21" s="45">
        <v>0</v>
      </c>
      <c r="BA21" s="45">
        <v>0</v>
      </c>
      <c r="BB21" s="45">
        <v>0</v>
      </c>
      <c r="BC21" s="45">
        <v>0</v>
      </c>
      <c r="BD21" s="45">
        <v>0</v>
      </c>
      <c r="BE21" s="84">
        <v>39542</v>
      </c>
      <c r="BF21" s="78"/>
    </row>
    <row r="22" spans="2:58" x14ac:dyDescent="0.3">
      <c r="B22" t="s">
        <v>500</v>
      </c>
      <c r="C22" t="s">
        <v>32</v>
      </c>
      <c r="D22" t="s">
        <v>294</v>
      </c>
      <c r="E22" s="45">
        <v>42253.27</v>
      </c>
      <c r="F22" s="45">
        <v>47600.06</v>
      </c>
      <c r="G22" s="45">
        <v>56601.18</v>
      </c>
      <c r="H22" s="45">
        <v>65242.17</v>
      </c>
      <c r="I22" s="45">
        <v>64120.87</v>
      </c>
      <c r="J22" s="45">
        <v>73391.03</v>
      </c>
      <c r="K22" s="45">
        <v>82487.8</v>
      </c>
      <c r="L22" s="45">
        <v>68842.320000000007</v>
      </c>
      <c r="M22" s="45">
        <v>56785.39</v>
      </c>
      <c r="N22" s="45">
        <v>60689.23</v>
      </c>
      <c r="O22" s="45">
        <v>49445.13</v>
      </c>
      <c r="P22" s="45">
        <v>44438.55</v>
      </c>
      <c r="Q22" s="45">
        <v>711897</v>
      </c>
      <c r="R22" t="s">
        <v>529</v>
      </c>
      <c r="S22"/>
      <c r="T22" t="s">
        <v>500</v>
      </c>
      <c r="U22" t="s">
        <v>32</v>
      </c>
      <c r="V22" t="s">
        <v>294</v>
      </c>
      <c r="W22" s="45">
        <v>55545.15</v>
      </c>
      <c r="X22" s="45">
        <v>60312.81</v>
      </c>
      <c r="Y22" s="45">
        <v>75110.559999999998</v>
      </c>
      <c r="Z22" s="45">
        <v>79278.42</v>
      </c>
      <c r="AA22" s="45">
        <v>90493.41</v>
      </c>
      <c r="AB22" s="45">
        <v>106152.86</v>
      </c>
      <c r="AC22" s="45">
        <v>95823.55</v>
      </c>
      <c r="AD22" s="45">
        <v>88141.45</v>
      </c>
      <c r="AE22" s="45">
        <v>82578.06</v>
      </c>
      <c r="AF22" s="45">
        <v>71355.3</v>
      </c>
      <c r="AG22" s="45">
        <v>59707.7</v>
      </c>
      <c r="AH22" s="45">
        <v>62318.78</v>
      </c>
      <c r="AI22" s="45">
        <v>926818.05</v>
      </c>
      <c r="AJ22" s="78">
        <v>39665</v>
      </c>
      <c r="AK22" s="78"/>
      <c r="AO22" t="s">
        <v>500</v>
      </c>
      <c r="AP22" t="s">
        <v>22</v>
      </c>
      <c r="AQ22" t="s">
        <v>294</v>
      </c>
      <c r="AR22" s="45">
        <v>81210.48</v>
      </c>
      <c r="AS22" s="45">
        <v>77921.679999999993</v>
      </c>
      <c r="AT22" s="45">
        <v>98587.19</v>
      </c>
      <c r="AU22" s="45">
        <v>107723.88</v>
      </c>
      <c r="AV22" s="45">
        <v>128468.33</v>
      </c>
      <c r="AW22" s="45">
        <v>130400.66</v>
      </c>
      <c r="AX22" s="45">
        <v>111658.89</v>
      </c>
      <c r="AY22" s="45">
        <v>127846.13</v>
      </c>
      <c r="AZ22" s="45">
        <v>90253.83</v>
      </c>
      <c r="BA22" s="45">
        <v>79167.12</v>
      </c>
      <c r="BB22" s="45">
        <v>68865.159999999989</v>
      </c>
      <c r="BC22" s="45">
        <v>61579.079999999987</v>
      </c>
      <c r="BD22" s="45">
        <v>954071.07</v>
      </c>
      <c r="BE22" s="84">
        <v>39558</v>
      </c>
      <c r="BF22" s="78"/>
    </row>
    <row r="23" spans="2:58" x14ac:dyDescent="0.3">
      <c r="B23" t="s">
        <v>500</v>
      </c>
      <c r="C23" t="s">
        <v>33</v>
      </c>
      <c r="D23" t="s">
        <v>294</v>
      </c>
      <c r="E23" s="45">
        <v>51556.959999999999</v>
      </c>
      <c r="F23" s="45">
        <v>55950.31</v>
      </c>
      <c r="G23" s="45">
        <v>62687.360000000001</v>
      </c>
      <c r="H23" s="45">
        <v>70106.64</v>
      </c>
      <c r="I23" s="45">
        <v>71261.850000000006</v>
      </c>
      <c r="J23" s="45">
        <v>79764.73</v>
      </c>
      <c r="K23" s="45">
        <v>83091.460000000006</v>
      </c>
      <c r="L23" s="45">
        <v>78349.710000000006</v>
      </c>
      <c r="M23" s="45">
        <v>68439.28</v>
      </c>
      <c r="N23" s="45">
        <v>65698.86</v>
      </c>
      <c r="O23" s="45">
        <v>49205.52</v>
      </c>
      <c r="P23" s="45">
        <v>42287.01</v>
      </c>
      <c r="Q23" s="45">
        <v>778399.69</v>
      </c>
      <c r="R23" t="s">
        <v>530</v>
      </c>
      <c r="S23"/>
      <c r="T23" t="s">
        <v>500</v>
      </c>
      <c r="U23" t="s">
        <v>33</v>
      </c>
      <c r="V23" t="s">
        <v>294</v>
      </c>
      <c r="W23" s="45">
        <v>57367.34</v>
      </c>
      <c r="X23" s="45">
        <v>59508.19</v>
      </c>
      <c r="Y23" s="45">
        <v>75286.48</v>
      </c>
      <c r="Z23" s="45">
        <v>80582.36</v>
      </c>
      <c r="AA23" s="45">
        <v>88704.76</v>
      </c>
      <c r="AB23" s="45">
        <v>95294.31</v>
      </c>
      <c r="AC23" s="45">
        <v>91208.22</v>
      </c>
      <c r="AD23" s="45">
        <v>88937.52</v>
      </c>
      <c r="AE23" s="45">
        <v>81975.350000000006</v>
      </c>
      <c r="AF23" s="45">
        <v>68170.47</v>
      </c>
      <c r="AG23" s="45">
        <v>53110.12</v>
      </c>
      <c r="AH23" s="45">
        <v>49963.71</v>
      </c>
      <c r="AI23" s="45">
        <v>890108.83</v>
      </c>
      <c r="AJ23" s="78">
        <v>39696</v>
      </c>
      <c r="AK23" s="78"/>
      <c r="AO23" t="s">
        <v>500</v>
      </c>
      <c r="AP23" t="s">
        <v>23</v>
      </c>
      <c r="AQ23" t="s">
        <v>294</v>
      </c>
      <c r="AR23" s="45">
        <v>42704.55</v>
      </c>
      <c r="AS23" s="45">
        <v>50234.47</v>
      </c>
      <c r="AT23" s="45">
        <v>53302</v>
      </c>
      <c r="AU23" s="45">
        <v>56373.29</v>
      </c>
      <c r="AV23" s="45">
        <v>59705.25</v>
      </c>
      <c r="AW23" s="45">
        <v>57303.57</v>
      </c>
      <c r="AX23" s="45">
        <v>60058.48</v>
      </c>
      <c r="AY23" s="45">
        <v>58478.79</v>
      </c>
      <c r="AZ23" s="45">
        <v>47407.97</v>
      </c>
      <c r="BA23" s="45">
        <v>46106.38</v>
      </c>
      <c r="BB23" s="45">
        <v>35009.359999999993</v>
      </c>
      <c r="BC23" s="45">
        <v>33386.359999999993</v>
      </c>
      <c r="BD23" s="45">
        <v>485568.37</v>
      </c>
      <c r="BE23" s="84">
        <v>39568</v>
      </c>
      <c r="BF23" s="78"/>
    </row>
    <row r="24" spans="2:58" x14ac:dyDescent="0.3">
      <c r="B24" t="s">
        <v>500</v>
      </c>
      <c r="C24" t="s">
        <v>34</v>
      </c>
      <c r="D24" t="s">
        <v>294</v>
      </c>
      <c r="E24" s="45">
        <v>39018.86</v>
      </c>
      <c r="F24" s="45">
        <v>49329.49</v>
      </c>
      <c r="G24" s="45">
        <v>43236.45</v>
      </c>
      <c r="H24" s="45">
        <v>64310.87</v>
      </c>
      <c r="I24" s="45">
        <v>64365.14</v>
      </c>
      <c r="J24" s="45">
        <v>65894.490000000005</v>
      </c>
      <c r="K24" s="45">
        <v>63530.82</v>
      </c>
      <c r="L24" s="45">
        <v>62807.87</v>
      </c>
      <c r="M24" s="45">
        <v>51764.45</v>
      </c>
      <c r="N24" s="45">
        <v>70450.320000000007</v>
      </c>
      <c r="O24" s="45">
        <v>54978.31</v>
      </c>
      <c r="P24" s="45">
        <v>39112.730000000003</v>
      </c>
      <c r="Q24" s="45">
        <v>668799.80000000005</v>
      </c>
      <c r="R24" t="s">
        <v>531</v>
      </c>
      <c r="S24"/>
      <c r="T24" t="s">
        <v>500</v>
      </c>
      <c r="U24" t="s">
        <v>34</v>
      </c>
      <c r="V24" t="s">
        <v>294</v>
      </c>
      <c r="W24" s="45">
        <v>51654.78</v>
      </c>
      <c r="X24" s="45">
        <v>53248.97</v>
      </c>
      <c r="Y24" s="45">
        <v>63752.22</v>
      </c>
      <c r="Z24" s="45">
        <v>83826.77</v>
      </c>
      <c r="AA24" s="45">
        <v>89075.32</v>
      </c>
      <c r="AB24" s="45">
        <v>81046.47</v>
      </c>
      <c r="AC24" s="45">
        <v>71277.429999999993</v>
      </c>
      <c r="AD24" s="45">
        <v>69524.39</v>
      </c>
      <c r="AE24" s="45">
        <v>69192.56</v>
      </c>
      <c r="AF24" s="45">
        <v>84764.2</v>
      </c>
      <c r="AG24" s="45">
        <v>57909.7</v>
      </c>
      <c r="AH24" s="45">
        <v>46863.45</v>
      </c>
      <c r="AI24" s="45">
        <v>822136.26</v>
      </c>
      <c r="AJ24" s="78">
        <v>39717</v>
      </c>
      <c r="AK24" s="78"/>
      <c r="AO24" t="s">
        <v>500</v>
      </c>
      <c r="AP24" t="s">
        <v>24</v>
      </c>
      <c r="AQ24" t="s">
        <v>294</v>
      </c>
      <c r="AR24" s="45">
        <v>94651.17</v>
      </c>
      <c r="AS24" s="45">
        <v>96625.77</v>
      </c>
      <c r="AT24" s="45">
        <v>108021.5</v>
      </c>
      <c r="AU24" s="45">
        <v>98371.54</v>
      </c>
      <c r="AV24" s="45">
        <v>107102.14</v>
      </c>
      <c r="AW24" s="45">
        <v>101808.58</v>
      </c>
      <c r="AX24" s="45">
        <v>104431.95</v>
      </c>
      <c r="AY24" s="45">
        <v>121489.04</v>
      </c>
      <c r="AZ24" s="45">
        <v>89365.26</v>
      </c>
      <c r="BA24" s="45">
        <v>80180.029999999984</v>
      </c>
      <c r="BB24" s="45">
        <v>102125.48000000001</v>
      </c>
      <c r="BC24" s="45">
        <v>126845.88999999998</v>
      </c>
      <c r="BD24" s="45">
        <v>921866.95</v>
      </c>
      <c r="BE24" s="84">
        <v>39589</v>
      </c>
      <c r="BF24" s="78"/>
    </row>
    <row r="25" spans="2:58" x14ac:dyDescent="0.3">
      <c r="B25" t="s">
        <v>500</v>
      </c>
      <c r="C25" t="s">
        <v>35</v>
      </c>
      <c r="D25" t="s">
        <v>294</v>
      </c>
      <c r="E25" s="45">
        <v>52462.59</v>
      </c>
      <c r="F25" s="45">
        <v>58862.29</v>
      </c>
      <c r="G25" s="45">
        <v>64278.68</v>
      </c>
      <c r="H25" s="45">
        <v>79424.490000000005</v>
      </c>
      <c r="I25" s="45">
        <v>69494.02</v>
      </c>
      <c r="J25" s="45">
        <v>78586.240000000005</v>
      </c>
      <c r="K25" s="45">
        <v>88286.61</v>
      </c>
      <c r="L25" s="45">
        <v>75499.38</v>
      </c>
      <c r="M25" s="45">
        <v>58820.78</v>
      </c>
      <c r="N25" s="45">
        <v>60423.62</v>
      </c>
      <c r="O25" s="45">
        <v>48790.080000000002</v>
      </c>
      <c r="P25" s="45">
        <v>45063</v>
      </c>
      <c r="Q25" s="45">
        <v>779991.78</v>
      </c>
      <c r="R25" t="s">
        <v>532</v>
      </c>
      <c r="S25"/>
      <c r="T25" t="s">
        <v>500</v>
      </c>
      <c r="U25" t="s">
        <v>35</v>
      </c>
      <c r="V25" t="s">
        <v>294</v>
      </c>
      <c r="W25" s="45">
        <v>57151.22</v>
      </c>
      <c r="X25" s="45">
        <v>52282.75</v>
      </c>
      <c r="Y25" s="45">
        <v>84755.48</v>
      </c>
      <c r="Z25" s="45">
        <v>90284.6</v>
      </c>
      <c r="AA25" s="45">
        <v>100955.44</v>
      </c>
      <c r="AB25" s="45">
        <v>132349.06</v>
      </c>
      <c r="AC25" s="45">
        <v>117020.64</v>
      </c>
      <c r="AD25" s="45">
        <v>106916.88</v>
      </c>
      <c r="AE25" s="45">
        <v>88542.07</v>
      </c>
      <c r="AF25" s="45">
        <v>75940.22</v>
      </c>
      <c r="AG25" s="45">
        <v>60691.73</v>
      </c>
      <c r="AH25" s="45">
        <v>58703.519999999997</v>
      </c>
      <c r="AI25" s="45">
        <v>1025593.61</v>
      </c>
      <c r="AJ25" s="78">
        <v>39778</v>
      </c>
      <c r="AK25" s="78"/>
      <c r="AO25" t="s">
        <v>500</v>
      </c>
      <c r="AP25" t="s">
        <v>25</v>
      </c>
      <c r="AQ25" t="s">
        <v>294</v>
      </c>
      <c r="AR25" s="45">
        <v>65894.94</v>
      </c>
      <c r="AS25" s="45">
        <v>63258.38</v>
      </c>
      <c r="AT25" s="45">
        <v>72232.23</v>
      </c>
      <c r="AU25" s="45">
        <v>78298.69</v>
      </c>
      <c r="AV25" s="45">
        <v>87687.23</v>
      </c>
      <c r="AW25" s="45">
        <v>88061.5</v>
      </c>
      <c r="AX25" s="45">
        <v>85181.93</v>
      </c>
      <c r="AY25" s="45">
        <v>89415.06</v>
      </c>
      <c r="AZ25" s="45">
        <v>72632.13</v>
      </c>
      <c r="BA25" s="45">
        <v>67170.989999999991</v>
      </c>
      <c r="BB25" s="45">
        <v>51475.150000000009</v>
      </c>
      <c r="BC25" s="45">
        <v>50204.670000000006</v>
      </c>
      <c r="BD25" s="45">
        <v>702662.09</v>
      </c>
      <c r="BE25" s="84">
        <v>39597</v>
      </c>
      <c r="BF25" s="78"/>
    </row>
    <row r="26" spans="2:58" x14ac:dyDescent="0.3">
      <c r="B26" t="s">
        <v>500</v>
      </c>
      <c r="C26" t="s">
        <v>36</v>
      </c>
      <c r="D26" t="s">
        <v>294</v>
      </c>
      <c r="E26" s="45">
        <v>52733.37</v>
      </c>
      <c r="F26" s="45">
        <v>61778.17</v>
      </c>
      <c r="G26" s="45">
        <v>66535.429999999993</v>
      </c>
      <c r="H26" s="45">
        <v>84016.38</v>
      </c>
      <c r="I26" s="45">
        <v>86435.8</v>
      </c>
      <c r="J26" s="45">
        <v>96623.87</v>
      </c>
      <c r="K26" s="45">
        <v>107150.84</v>
      </c>
      <c r="L26" s="45">
        <v>101454.93</v>
      </c>
      <c r="M26" s="45">
        <v>77972.66</v>
      </c>
      <c r="N26" s="45">
        <v>77068.22</v>
      </c>
      <c r="O26" s="45">
        <v>62802.64</v>
      </c>
      <c r="P26" s="45">
        <v>54195.61</v>
      </c>
      <c r="Q26" s="45">
        <v>928767.92</v>
      </c>
      <c r="R26" t="s">
        <v>533</v>
      </c>
      <c r="S26"/>
      <c r="T26" t="s">
        <v>500</v>
      </c>
      <c r="U26" t="s">
        <v>36</v>
      </c>
      <c r="V26" t="s">
        <v>294</v>
      </c>
      <c r="W26" s="45">
        <v>53243.71</v>
      </c>
      <c r="X26" s="45">
        <v>71316.66</v>
      </c>
      <c r="Y26" s="45">
        <v>92416.24</v>
      </c>
      <c r="Z26" s="45">
        <v>105156.12</v>
      </c>
      <c r="AA26" s="45">
        <v>121551.12</v>
      </c>
      <c r="AB26" s="45">
        <v>144431.23000000001</v>
      </c>
      <c r="AC26" s="45">
        <v>137497.73000000001</v>
      </c>
      <c r="AD26" s="45">
        <v>129238.22</v>
      </c>
      <c r="AE26" s="45">
        <v>110897.46</v>
      </c>
      <c r="AF26" s="45">
        <v>97657.18</v>
      </c>
      <c r="AG26" s="45">
        <v>75360.86</v>
      </c>
      <c r="AH26" s="45">
        <v>63894.58</v>
      </c>
      <c r="AI26" s="45">
        <v>1202661.1100000001</v>
      </c>
      <c r="AJ26" s="78">
        <v>39822</v>
      </c>
      <c r="AK26" s="78"/>
      <c r="AO26" t="s">
        <v>500</v>
      </c>
      <c r="AP26" t="s">
        <v>26</v>
      </c>
      <c r="AQ26" t="s">
        <v>294</v>
      </c>
      <c r="AR26" s="45">
        <v>88742.65</v>
      </c>
      <c r="AS26" s="45">
        <v>99784.18</v>
      </c>
      <c r="AT26" s="45">
        <v>109152.23</v>
      </c>
      <c r="AU26" s="45">
        <v>115270.16</v>
      </c>
      <c r="AV26" s="45">
        <v>129842.81</v>
      </c>
      <c r="AW26" s="45">
        <v>132334.34</v>
      </c>
      <c r="AX26" s="45">
        <v>126790.73</v>
      </c>
      <c r="AY26" s="45">
        <v>134317.1</v>
      </c>
      <c r="AZ26" s="45">
        <v>109942.55</v>
      </c>
      <c r="BA26" s="45">
        <v>99922.510000000024</v>
      </c>
      <c r="BB26" s="45">
        <v>82019.289999999994</v>
      </c>
      <c r="BC26" s="45">
        <v>74374.889999999985</v>
      </c>
      <c r="BD26" s="45">
        <v>1046176.75</v>
      </c>
      <c r="BE26" s="84">
        <v>39597</v>
      </c>
      <c r="BF26" s="78"/>
    </row>
    <row r="27" spans="2:58" x14ac:dyDescent="0.3">
      <c r="B27" t="s">
        <v>500</v>
      </c>
      <c r="C27" t="s">
        <v>37</v>
      </c>
      <c r="D27" t="s">
        <v>292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t="s">
        <v>533</v>
      </c>
      <c r="S27"/>
      <c r="T27" t="s">
        <v>500</v>
      </c>
      <c r="U27" t="s">
        <v>37</v>
      </c>
      <c r="V27" t="s">
        <v>292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78">
        <v>39822</v>
      </c>
      <c r="AK27" s="78">
        <v>44160</v>
      </c>
      <c r="AO27" t="s">
        <v>500</v>
      </c>
      <c r="AP27" t="s">
        <v>27</v>
      </c>
      <c r="AQ27" t="s">
        <v>294</v>
      </c>
      <c r="AR27" s="45">
        <v>65018.27</v>
      </c>
      <c r="AS27" s="45">
        <v>64005.64</v>
      </c>
      <c r="AT27" s="45">
        <v>74681.7</v>
      </c>
      <c r="AU27" s="45">
        <v>71493.509999999995</v>
      </c>
      <c r="AV27" s="45">
        <v>81239.960000000006</v>
      </c>
      <c r="AW27" s="45">
        <v>87686.74</v>
      </c>
      <c r="AX27" s="45">
        <v>83610.44</v>
      </c>
      <c r="AY27" s="45">
        <v>85798.97</v>
      </c>
      <c r="AZ27" s="45">
        <v>72126.38</v>
      </c>
      <c r="BA27" s="45">
        <v>59472.579999999987</v>
      </c>
      <c r="BB27" s="45">
        <v>51012.48000000001</v>
      </c>
      <c r="BC27" s="45">
        <v>47464.289999999986</v>
      </c>
      <c r="BD27" s="45">
        <v>685661.61</v>
      </c>
      <c r="BE27" s="84">
        <v>39603</v>
      </c>
      <c r="BF27" s="78">
        <v>44160</v>
      </c>
    </row>
    <row r="28" spans="2:58" x14ac:dyDescent="0.3">
      <c r="B28" t="s">
        <v>500</v>
      </c>
      <c r="C28" t="s">
        <v>38</v>
      </c>
      <c r="D28" t="s">
        <v>294</v>
      </c>
      <c r="E28" s="45">
        <v>41973.56</v>
      </c>
      <c r="F28" s="45">
        <v>45759.46</v>
      </c>
      <c r="G28" s="45">
        <v>50954.44</v>
      </c>
      <c r="H28" s="45">
        <v>64726.45</v>
      </c>
      <c r="I28" s="45">
        <v>65339.35</v>
      </c>
      <c r="J28" s="45">
        <v>66967.61</v>
      </c>
      <c r="K28" s="45">
        <v>77557.69</v>
      </c>
      <c r="L28" s="45">
        <v>67463.25</v>
      </c>
      <c r="M28" s="45">
        <v>51722.05</v>
      </c>
      <c r="N28" s="45">
        <v>53592.31</v>
      </c>
      <c r="O28" s="45">
        <v>37900.78</v>
      </c>
      <c r="P28" s="45">
        <v>27054.94</v>
      </c>
      <c r="Q28" s="45">
        <v>651011.89</v>
      </c>
      <c r="R28" t="s">
        <v>534</v>
      </c>
      <c r="S28"/>
      <c r="T28" t="s">
        <v>500</v>
      </c>
      <c r="U28" t="s">
        <v>38</v>
      </c>
      <c r="V28" t="s">
        <v>294</v>
      </c>
      <c r="W28" s="45">
        <v>43008.81</v>
      </c>
      <c r="X28" s="45">
        <v>45703.66</v>
      </c>
      <c r="Y28" s="45">
        <v>56418.71</v>
      </c>
      <c r="Z28" s="45">
        <v>67306.240000000005</v>
      </c>
      <c r="AA28" s="45">
        <v>69874.559999999998</v>
      </c>
      <c r="AB28" s="45">
        <v>80184.34</v>
      </c>
      <c r="AC28" s="45">
        <v>76468.740000000005</v>
      </c>
      <c r="AD28" s="45">
        <v>70241.899999999994</v>
      </c>
      <c r="AE28" s="45">
        <v>68883.240000000005</v>
      </c>
      <c r="AF28" s="45">
        <v>57412.61</v>
      </c>
      <c r="AG28" s="45">
        <v>39139.54</v>
      </c>
      <c r="AH28" s="45">
        <v>38750.230000000003</v>
      </c>
      <c r="AI28" s="45">
        <v>713392.58</v>
      </c>
      <c r="AJ28" s="78">
        <v>39843</v>
      </c>
      <c r="AK28" s="78"/>
      <c r="AO28" t="s">
        <v>500</v>
      </c>
      <c r="AP28" t="s">
        <v>28</v>
      </c>
      <c r="AQ28" t="s">
        <v>292</v>
      </c>
      <c r="AR28" s="45">
        <v>0</v>
      </c>
      <c r="AS28" s="45">
        <v>0</v>
      </c>
      <c r="AT28" s="45">
        <v>0</v>
      </c>
      <c r="AU28" s="45">
        <v>0</v>
      </c>
      <c r="AV28" s="45">
        <v>0</v>
      </c>
      <c r="AW28" s="45">
        <v>0</v>
      </c>
      <c r="AX28" s="45">
        <v>0</v>
      </c>
      <c r="AY28" s="45">
        <v>0</v>
      </c>
      <c r="AZ28" s="45">
        <v>0</v>
      </c>
      <c r="BA28" s="45">
        <v>0</v>
      </c>
      <c r="BB28" s="45">
        <v>0</v>
      </c>
      <c r="BC28" s="45">
        <v>0</v>
      </c>
      <c r="BD28" s="45">
        <v>0</v>
      </c>
      <c r="BE28" s="84">
        <v>39624</v>
      </c>
      <c r="BF28" s="78"/>
    </row>
    <row r="29" spans="2:58" x14ac:dyDescent="0.3">
      <c r="B29" t="s">
        <v>500</v>
      </c>
      <c r="C29" t="s">
        <v>39</v>
      </c>
      <c r="D29" t="s">
        <v>294</v>
      </c>
      <c r="E29" s="45">
        <v>57966.02</v>
      </c>
      <c r="F29" s="45">
        <v>62967.53</v>
      </c>
      <c r="G29" s="45">
        <v>69240.070000000007</v>
      </c>
      <c r="H29" s="45">
        <v>83267.360000000001</v>
      </c>
      <c r="I29" s="45">
        <v>79858.679999999993</v>
      </c>
      <c r="J29" s="45">
        <v>99329.48</v>
      </c>
      <c r="K29" s="45">
        <v>111659.62</v>
      </c>
      <c r="L29" s="45">
        <v>93415.49</v>
      </c>
      <c r="M29" s="45">
        <v>75633.33</v>
      </c>
      <c r="N29" s="45">
        <v>78491.86</v>
      </c>
      <c r="O29" s="45">
        <v>54029.58</v>
      </c>
      <c r="P29" s="45">
        <v>49483.41</v>
      </c>
      <c r="Q29" s="45">
        <v>915342.43</v>
      </c>
      <c r="R29" t="s">
        <v>535</v>
      </c>
      <c r="S29"/>
      <c r="T29" t="s">
        <v>500</v>
      </c>
      <c r="U29" t="s">
        <v>39</v>
      </c>
      <c r="V29" t="s">
        <v>294</v>
      </c>
      <c r="W29" s="45">
        <v>62958.69</v>
      </c>
      <c r="X29" s="45">
        <v>64846.43</v>
      </c>
      <c r="Y29" s="45">
        <v>88726.92</v>
      </c>
      <c r="Z29" s="45">
        <v>110499.23</v>
      </c>
      <c r="AA29" s="45">
        <v>109352.15</v>
      </c>
      <c r="AB29" s="45">
        <v>136128.17000000001</v>
      </c>
      <c r="AC29" s="45">
        <v>125018.78</v>
      </c>
      <c r="AD29" s="45">
        <v>118268.96</v>
      </c>
      <c r="AE29" s="45">
        <v>105313.49</v>
      </c>
      <c r="AF29" s="45">
        <v>95326.13</v>
      </c>
      <c r="AG29" s="45">
        <v>70658.8</v>
      </c>
      <c r="AH29" s="45">
        <v>63347.82</v>
      </c>
      <c r="AI29" s="45">
        <v>1150445.57</v>
      </c>
      <c r="AJ29" s="78">
        <v>39884</v>
      </c>
      <c r="AK29" s="78"/>
      <c r="AO29" t="s">
        <v>500</v>
      </c>
      <c r="AP29" t="s">
        <v>29</v>
      </c>
      <c r="AQ29" t="s">
        <v>294</v>
      </c>
      <c r="AR29" s="45">
        <v>103055.21</v>
      </c>
      <c r="AS29" s="45">
        <v>128683.41</v>
      </c>
      <c r="AT29" s="45">
        <v>144925.57</v>
      </c>
      <c r="AU29" s="45">
        <v>153784.48000000001</v>
      </c>
      <c r="AV29" s="45">
        <v>158180.5</v>
      </c>
      <c r="AW29" s="45">
        <v>152842.23000000001</v>
      </c>
      <c r="AX29" s="45">
        <v>151127.73000000001</v>
      </c>
      <c r="AY29" s="45">
        <v>167053.66</v>
      </c>
      <c r="AZ29" s="45">
        <v>158269.09</v>
      </c>
      <c r="BA29" s="45">
        <v>147677.23000000001</v>
      </c>
      <c r="BB29" s="45">
        <v>114912.23000000003</v>
      </c>
      <c r="BC29" s="45">
        <v>97740.81</v>
      </c>
      <c r="BD29" s="45">
        <v>1317921.8799999999</v>
      </c>
      <c r="BE29" s="84">
        <v>39628</v>
      </c>
      <c r="BF29" s="78"/>
    </row>
    <row r="30" spans="2:58" x14ac:dyDescent="0.3">
      <c r="B30" t="s">
        <v>500</v>
      </c>
      <c r="C30" t="s">
        <v>40</v>
      </c>
      <c r="D30" t="s">
        <v>294</v>
      </c>
      <c r="E30" s="45">
        <v>55592.31</v>
      </c>
      <c r="F30" s="45">
        <v>56329.760000000002</v>
      </c>
      <c r="G30" s="45">
        <v>62850.17</v>
      </c>
      <c r="H30" s="45">
        <v>82681.52</v>
      </c>
      <c r="I30" s="45">
        <v>82495.199999999997</v>
      </c>
      <c r="J30" s="45">
        <v>86557.52</v>
      </c>
      <c r="K30" s="45">
        <v>93812.21</v>
      </c>
      <c r="L30" s="45">
        <v>86366.31</v>
      </c>
      <c r="M30" s="45">
        <v>69303.009999999995</v>
      </c>
      <c r="N30" s="45">
        <v>68554.289999999994</v>
      </c>
      <c r="O30" s="45">
        <v>52419.86</v>
      </c>
      <c r="P30" s="45">
        <v>48442.95</v>
      </c>
      <c r="Q30" s="45">
        <v>845405.11</v>
      </c>
      <c r="R30" t="s">
        <v>536</v>
      </c>
      <c r="S30"/>
      <c r="T30" t="s">
        <v>500</v>
      </c>
      <c r="U30" t="s">
        <v>40</v>
      </c>
      <c r="V30" t="s">
        <v>294</v>
      </c>
      <c r="W30" s="45">
        <v>58902.92</v>
      </c>
      <c r="X30" s="45">
        <v>57267.5</v>
      </c>
      <c r="Y30" s="45">
        <v>71718.039999999994</v>
      </c>
      <c r="Z30" s="45">
        <v>86060.73</v>
      </c>
      <c r="AA30" s="45">
        <v>102674.31</v>
      </c>
      <c r="AB30" s="45">
        <v>109579.45</v>
      </c>
      <c r="AC30" s="45">
        <v>102947.93</v>
      </c>
      <c r="AD30" s="45">
        <v>101063.99</v>
      </c>
      <c r="AE30" s="45">
        <v>91756.4</v>
      </c>
      <c r="AF30" s="45">
        <v>77050.87</v>
      </c>
      <c r="AG30" s="45">
        <v>52601.13</v>
      </c>
      <c r="AH30" s="45">
        <v>53547.46</v>
      </c>
      <c r="AI30" s="45">
        <v>965170.73</v>
      </c>
      <c r="AJ30" s="78">
        <v>39904</v>
      </c>
      <c r="AK30" s="78"/>
      <c r="AO30" t="s">
        <v>500</v>
      </c>
      <c r="AP30" t="s">
        <v>30</v>
      </c>
      <c r="AQ30" t="s">
        <v>292</v>
      </c>
      <c r="AR30" s="45">
        <v>0</v>
      </c>
      <c r="AS30" s="45">
        <v>0</v>
      </c>
      <c r="AT30" s="45">
        <v>0</v>
      </c>
      <c r="AU30" s="45">
        <v>0</v>
      </c>
      <c r="AV30" s="45">
        <v>0</v>
      </c>
      <c r="AW30" s="45">
        <v>0</v>
      </c>
      <c r="AX30" s="45">
        <v>0</v>
      </c>
      <c r="AY30" s="45">
        <v>0</v>
      </c>
      <c r="AZ30" s="45">
        <v>0</v>
      </c>
      <c r="BA30" s="45">
        <v>0</v>
      </c>
      <c r="BB30" s="45">
        <v>0</v>
      </c>
      <c r="BC30" s="45">
        <v>0</v>
      </c>
      <c r="BD30" s="45">
        <v>0</v>
      </c>
      <c r="BE30" s="84">
        <v>39629</v>
      </c>
      <c r="BF30" s="78"/>
    </row>
    <row r="31" spans="2:58" x14ac:dyDescent="0.3">
      <c r="B31" t="s">
        <v>500</v>
      </c>
      <c r="C31" t="s">
        <v>41</v>
      </c>
      <c r="D31" t="s">
        <v>294</v>
      </c>
      <c r="E31" s="45">
        <v>71465.97</v>
      </c>
      <c r="F31" s="45">
        <v>76253.55</v>
      </c>
      <c r="G31" s="45">
        <v>87505.99</v>
      </c>
      <c r="H31" s="45">
        <v>110542.55</v>
      </c>
      <c r="I31" s="45">
        <v>105926.97</v>
      </c>
      <c r="J31" s="45">
        <v>117920.12</v>
      </c>
      <c r="K31" s="45">
        <v>131280.76999999999</v>
      </c>
      <c r="L31" s="45">
        <v>113653.33</v>
      </c>
      <c r="M31" s="45">
        <v>95104.320000000007</v>
      </c>
      <c r="N31" s="45">
        <v>91456.88</v>
      </c>
      <c r="O31" s="45">
        <v>71846.25</v>
      </c>
      <c r="P31" s="45">
        <v>69993.14</v>
      </c>
      <c r="Q31" s="45">
        <v>1142949.8400000001</v>
      </c>
      <c r="R31" t="s">
        <v>537</v>
      </c>
      <c r="S31"/>
      <c r="T31" t="s">
        <v>500</v>
      </c>
      <c r="U31" t="s">
        <v>41</v>
      </c>
      <c r="V31" t="s">
        <v>294</v>
      </c>
      <c r="W31" s="45">
        <v>71226.55</v>
      </c>
      <c r="X31" s="45">
        <v>71471.759999999995</v>
      </c>
      <c r="Y31" s="45">
        <v>94299.85</v>
      </c>
      <c r="Z31" s="45">
        <v>123581.38</v>
      </c>
      <c r="AA31" s="45">
        <v>132204.57999999999</v>
      </c>
      <c r="AB31" s="45">
        <v>150065.87</v>
      </c>
      <c r="AC31" s="45">
        <v>137362.21</v>
      </c>
      <c r="AD31" s="45">
        <v>139695.07999999999</v>
      </c>
      <c r="AE31" s="45">
        <v>124083.94</v>
      </c>
      <c r="AF31" s="45">
        <v>106339.79</v>
      </c>
      <c r="AG31" s="45">
        <v>80363.039999999994</v>
      </c>
      <c r="AH31" s="45">
        <v>78078.28</v>
      </c>
      <c r="AI31" s="45">
        <v>1308772.33</v>
      </c>
      <c r="AJ31" s="78">
        <v>39907</v>
      </c>
      <c r="AK31" s="78"/>
      <c r="AO31" t="s">
        <v>500</v>
      </c>
      <c r="AP31" t="s">
        <v>31</v>
      </c>
      <c r="AQ31" t="s">
        <v>294</v>
      </c>
      <c r="AR31" s="45">
        <v>52067.17</v>
      </c>
      <c r="AS31" s="45">
        <v>59248.41</v>
      </c>
      <c r="AT31" s="45">
        <v>66109.850000000006</v>
      </c>
      <c r="AU31" s="45">
        <v>67703.3</v>
      </c>
      <c r="AV31" s="45">
        <v>74841.41</v>
      </c>
      <c r="AW31" s="45">
        <v>79393.7</v>
      </c>
      <c r="AX31" s="45">
        <v>73659.69</v>
      </c>
      <c r="AY31" s="45">
        <v>84452.97</v>
      </c>
      <c r="AZ31" s="45">
        <v>69765.55</v>
      </c>
      <c r="BA31" s="45">
        <v>66668.5</v>
      </c>
      <c r="BB31" s="45">
        <v>52993.990000000013</v>
      </c>
      <c r="BC31" s="45">
        <v>51789.54</v>
      </c>
      <c r="BD31" s="45">
        <v>627242.05000000005</v>
      </c>
      <c r="BE31" s="84">
        <v>39647</v>
      </c>
      <c r="BF31" s="78"/>
    </row>
    <row r="32" spans="2:58" x14ac:dyDescent="0.3">
      <c r="B32" t="s">
        <v>500</v>
      </c>
      <c r="C32" t="s">
        <v>42</v>
      </c>
      <c r="D32" t="s">
        <v>294</v>
      </c>
      <c r="E32" s="45">
        <v>25120.01</v>
      </c>
      <c r="F32" s="45">
        <v>29118.99</v>
      </c>
      <c r="G32" s="45">
        <v>33529.120000000003</v>
      </c>
      <c r="H32" s="45">
        <v>47677.3</v>
      </c>
      <c r="I32" s="45">
        <v>45146.13</v>
      </c>
      <c r="J32" s="45">
        <v>50398.3</v>
      </c>
      <c r="K32" s="45">
        <v>54304.91</v>
      </c>
      <c r="L32" s="45">
        <v>55724.87</v>
      </c>
      <c r="M32" s="45">
        <v>38734.699999999997</v>
      </c>
      <c r="N32" s="45">
        <v>37757.39</v>
      </c>
      <c r="O32" s="45">
        <v>26681.17</v>
      </c>
      <c r="P32" s="45">
        <v>22364.55</v>
      </c>
      <c r="Q32" s="45">
        <v>466557.44</v>
      </c>
      <c r="R32" t="s">
        <v>538</v>
      </c>
      <c r="S32"/>
      <c r="T32" t="s">
        <v>500</v>
      </c>
      <c r="U32" t="s">
        <v>42</v>
      </c>
      <c r="V32" t="s">
        <v>294</v>
      </c>
      <c r="W32" s="45">
        <v>28664.15</v>
      </c>
      <c r="X32" s="45">
        <v>31389.89</v>
      </c>
      <c r="Y32" s="45">
        <v>47360.76</v>
      </c>
      <c r="Z32" s="45">
        <v>62050.04</v>
      </c>
      <c r="AA32" s="45">
        <v>49694.39</v>
      </c>
      <c r="AB32" s="45">
        <v>62085.97</v>
      </c>
      <c r="AC32" s="45">
        <v>59773.14</v>
      </c>
      <c r="AD32" s="45">
        <v>57212.89</v>
      </c>
      <c r="AE32" s="45">
        <v>53139.98</v>
      </c>
      <c r="AF32" s="45">
        <v>47390.61</v>
      </c>
      <c r="AG32" s="45">
        <v>29586.73</v>
      </c>
      <c r="AH32" s="45">
        <v>25628.82</v>
      </c>
      <c r="AI32" s="45">
        <v>553977.37</v>
      </c>
      <c r="AJ32" s="78">
        <v>39913</v>
      </c>
      <c r="AK32" s="78"/>
      <c r="AO32" t="s">
        <v>500</v>
      </c>
      <c r="AP32" t="s">
        <v>32</v>
      </c>
      <c r="AQ32" t="s">
        <v>294</v>
      </c>
      <c r="AR32" s="45">
        <v>67369.48</v>
      </c>
      <c r="AS32" s="45">
        <v>80956.800000000003</v>
      </c>
      <c r="AT32" s="45">
        <v>86054.399999999994</v>
      </c>
      <c r="AU32" s="45">
        <v>91185.52</v>
      </c>
      <c r="AV32" s="45">
        <v>95830.73</v>
      </c>
      <c r="AW32" s="45">
        <v>95780.24</v>
      </c>
      <c r="AX32" s="45">
        <v>92591.26</v>
      </c>
      <c r="AY32" s="45">
        <v>98103.12</v>
      </c>
      <c r="AZ32" s="45">
        <v>73439.19</v>
      </c>
      <c r="BA32" s="45">
        <v>71900.55</v>
      </c>
      <c r="BB32" s="45">
        <v>58464.76</v>
      </c>
      <c r="BC32" s="45">
        <v>59644.469999999994</v>
      </c>
      <c r="BD32" s="45">
        <v>781310.74</v>
      </c>
      <c r="BE32" s="84">
        <v>39665</v>
      </c>
      <c r="BF32" s="78"/>
    </row>
    <row r="33" spans="2:58" x14ac:dyDescent="0.3">
      <c r="B33" t="s">
        <v>500</v>
      </c>
      <c r="C33" t="s">
        <v>43</v>
      </c>
      <c r="D33" t="s">
        <v>294</v>
      </c>
      <c r="E33" s="45">
        <v>85540.55</v>
      </c>
      <c r="F33" s="45">
        <v>86978.28</v>
      </c>
      <c r="G33" s="45">
        <v>97115.76</v>
      </c>
      <c r="H33" s="45">
        <v>138094.07999999999</v>
      </c>
      <c r="I33" s="45">
        <v>139070.59</v>
      </c>
      <c r="J33" s="45">
        <v>153916.62</v>
      </c>
      <c r="K33" s="45">
        <v>178621.13</v>
      </c>
      <c r="L33" s="45">
        <v>156211.1</v>
      </c>
      <c r="M33" s="45">
        <v>122478.6</v>
      </c>
      <c r="N33" s="45">
        <v>120139.3</v>
      </c>
      <c r="O33" s="45">
        <v>103955.17</v>
      </c>
      <c r="P33" s="45">
        <v>96821.11</v>
      </c>
      <c r="Q33" s="45">
        <v>1478942.29</v>
      </c>
      <c r="R33" t="s">
        <v>539</v>
      </c>
      <c r="S33"/>
      <c r="T33" t="s">
        <v>500</v>
      </c>
      <c r="U33" t="s">
        <v>43</v>
      </c>
      <c r="V33" t="s">
        <v>294</v>
      </c>
      <c r="W33" s="45">
        <v>112757.52</v>
      </c>
      <c r="X33" s="45">
        <v>114078.09</v>
      </c>
      <c r="Y33" s="45">
        <v>135437.25</v>
      </c>
      <c r="Z33" s="45">
        <v>150317.95000000001</v>
      </c>
      <c r="AA33" s="45">
        <v>173107.02</v>
      </c>
      <c r="AB33" s="45">
        <v>192020.75</v>
      </c>
      <c r="AC33" s="45">
        <v>180726.51</v>
      </c>
      <c r="AD33" s="45">
        <v>171524.08</v>
      </c>
      <c r="AE33" s="45">
        <v>145565.32</v>
      </c>
      <c r="AF33" s="45">
        <v>127360.34</v>
      </c>
      <c r="AG33" s="45">
        <v>105218.07</v>
      </c>
      <c r="AH33" s="45">
        <v>101498.43</v>
      </c>
      <c r="AI33" s="45">
        <v>1709611.33</v>
      </c>
      <c r="AJ33" s="78">
        <v>39918</v>
      </c>
      <c r="AK33" s="78"/>
      <c r="AO33" t="s">
        <v>500</v>
      </c>
      <c r="AP33" t="s">
        <v>33</v>
      </c>
      <c r="AQ33" t="s">
        <v>294</v>
      </c>
      <c r="AR33" s="45">
        <v>64643.78</v>
      </c>
      <c r="AS33" s="45">
        <v>68030.48</v>
      </c>
      <c r="AT33" s="45">
        <v>69208.210000000006</v>
      </c>
      <c r="AU33" s="45">
        <v>81603.39</v>
      </c>
      <c r="AV33" s="45">
        <v>91680.58</v>
      </c>
      <c r="AW33" s="45">
        <v>91622.86</v>
      </c>
      <c r="AX33" s="45">
        <v>87399.1</v>
      </c>
      <c r="AY33" s="45">
        <v>97763.51</v>
      </c>
      <c r="AZ33" s="45">
        <v>78785.899999999994</v>
      </c>
      <c r="BA33" s="45">
        <v>71645.95</v>
      </c>
      <c r="BB33" s="45">
        <v>55639.980000000025</v>
      </c>
      <c r="BC33" s="45">
        <v>52629.929999999993</v>
      </c>
      <c r="BD33" s="45">
        <v>730737.81</v>
      </c>
      <c r="BE33" s="84">
        <v>39696</v>
      </c>
      <c r="BF33" s="78"/>
    </row>
    <row r="34" spans="2:58" x14ac:dyDescent="0.3">
      <c r="B34" t="s">
        <v>500</v>
      </c>
      <c r="C34" t="s">
        <v>44</v>
      </c>
      <c r="D34" t="s">
        <v>292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t="s">
        <v>540</v>
      </c>
      <c r="S34"/>
      <c r="T34" t="s">
        <v>500</v>
      </c>
      <c r="U34" t="s">
        <v>44</v>
      </c>
      <c r="V34" t="s">
        <v>292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78">
        <v>39919</v>
      </c>
      <c r="AK34" s="78">
        <v>44494</v>
      </c>
      <c r="AO34" t="s">
        <v>500</v>
      </c>
      <c r="AP34" t="s">
        <v>34</v>
      </c>
      <c r="AQ34" t="s">
        <v>294</v>
      </c>
      <c r="AR34" s="45">
        <v>62461.2</v>
      </c>
      <c r="AS34" s="45">
        <v>68352.539999999994</v>
      </c>
      <c r="AT34" s="45">
        <v>62622.8</v>
      </c>
      <c r="AU34" s="45">
        <v>75080.25</v>
      </c>
      <c r="AV34" s="45">
        <v>79047.100000000006</v>
      </c>
      <c r="AW34" s="45">
        <v>77812.149999999994</v>
      </c>
      <c r="AX34" s="45">
        <v>72270.5</v>
      </c>
      <c r="AY34" s="45">
        <v>75080.61</v>
      </c>
      <c r="AZ34" s="45">
        <v>70168.97</v>
      </c>
      <c r="BA34" s="45">
        <v>89781.570000000036</v>
      </c>
      <c r="BB34" s="45">
        <v>65997.819999999992</v>
      </c>
      <c r="BC34" s="45">
        <v>51502.899999999994</v>
      </c>
      <c r="BD34" s="45">
        <v>642896.12</v>
      </c>
      <c r="BE34" s="84">
        <v>39717</v>
      </c>
      <c r="BF34" s="78">
        <v>44494</v>
      </c>
    </row>
    <row r="35" spans="2:58" x14ac:dyDescent="0.3">
      <c r="B35" t="s">
        <v>500</v>
      </c>
      <c r="C35" t="s">
        <v>45</v>
      </c>
      <c r="D35" t="s">
        <v>294</v>
      </c>
      <c r="E35" s="45">
        <v>60937.83</v>
      </c>
      <c r="F35" s="45">
        <v>67566.22</v>
      </c>
      <c r="G35" s="45">
        <v>80344.31</v>
      </c>
      <c r="H35" s="45">
        <v>104664.61</v>
      </c>
      <c r="I35" s="45">
        <v>106412.89</v>
      </c>
      <c r="J35" s="45">
        <v>117035.11</v>
      </c>
      <c r="K35" s="45">
        <v>134766.96</v>
      </c>
      <c r="L35" s="45">
        <v>112346.22</v>
      </c>
      <c r="M35" s="45">
        <v>83185.570000000007</v>
      </c>
      <c r="N35" s="45">
        <v>74951.91</v>
      </c>
      <c r="O35" s="45">
        <v>55556.55</v>
      </c>
      <c r="P35" s="45">
        <v>51511.44</v>
      </c>
      <c r="Q35" s="45">
        <v>1049279.6200000001</v>
      </c>
      <c r="R35" t="s">
        <v>541</v>
      </c>
      <c r="S35"/>
      <c r="T35" t="s">
        <v>500</v>
      </c>
      <c r="U35" t="s">
        <v>45</v>
      </c>
      <c r="V35" t="s">
        <v>294</v>
      </c>
      <c r="W35" s="45">
        <v>76514.33</v>
      </c>
      <c r="X35" s="45">
        <v>82097.38</v>
      </c>
      <c r="Y35" s="45">
        <v>108248.79</v>
      </c>
      <c r="Z35" s="45">
        <v>126923.37</v>
      </c>
      <c r="AA35" s="45">
        <v>146942.89000000001</v>
      </c>
      <c r="AB35" s="45">
        <v>165381.38</v>
      </c>
      <c r="AC35" s="45">
        <v>153053.72</v>
      </c>
      <c r="AD35" s="45">
        <v>130169.12</v>
      </c>
      <c r="AE35" s="45">
        <v>114153.48</v>
      </c>
      <c r="AF35" s="45">
        <v>106696.65</v>
      </c>
      <c r="AG35" s="45">
        <v>66764.63</v>
      </c>
      <c r="AH35" s="45">
        <v>65551.08</v>
      </c>
      <c r="AI35" s="45">
        <v>1342496.82</v>
      </c>
      <c r="AJ35" s="78">
        <v>39932</v>
      </c>
      <c r="AK35" s="78"/>
      <c r="AO35" t="s">
        <v>500</v>
      </c>
      <c r="AP35" t="s">
        <v>35</v>
      </c>
      <c r="AQ35" t="s">
        <v>294</v>
      </c>
      <c r="AR35" s="45">
        <v>71043.73</v>
      </c>
      <c r="AS35" s="45">
        <v>84501.17</v>
      </c>
      <c r="AT35" s="45">
        <v>93315.04</v>
      </c>
      <c r="AU35" s="45">
        <v>94167.28</v>
      </c>
      <c r="AV35" s="45">
        <v>104753.85</v>
      </c>
      <c r="AW35" s="45">
        <v>108441.98</v>
      </c>
      <c r="AX35" s="45">
        <v>104188.39</v>
      </c>
      <c r="AY35" s="45">
        <v>107119.37</v>
      </c>
      <c r="AZ35" s="45">
        <v>85556.95</v>
      </c>
      <c r="BA35" s="45">
        <v>79907.740000000005</v>
      </c>
      <c r="BB35" s="45">
        <v>62485.589999999989</v>
      </c>
      <c r="BC35" s="45">
        <v>59865.35</v>
      </c>
      <c r="BD35" s="45">
        <v>853087.76</v>
      </c>
      <c r="BE35" s="84">
        <v>39778</v>
      </c>
      <c r="BF35" s="78"/>
    </row>
    <row r="36" spans="2:58" x14ac:dyDescent="0.3">
      <c r="B36" t="s">
        <v>500</v>
      </c>
      <c r="C36" t="s">
        <v>46</v>
      </c>
      <c r="D36" t="s">
        <v>294</v>
      </c>
      <c r="E36" s="45">
        <v>43418.82</v>
      </c>
      <c r="F36" s="45">
        <v>50131.47</v>
      </c>
      <c r="G36" s="45">
        <v>57829.599999999999</v>
      </c>
      <c r="H36" s="45">
        <v>73125.06</v>
      </c>
      <c r="I36" s="45">
        <v>71080.929999999993</v>
      </c>
      <c r="J36" s="45">
        <v>85026.57</v>
      </c>
      <c r="K36" s="45">
        <v>112461.19</v>
      </c>
      <c r="L36" s="45">
        <v>95609.63</v>
      </c>
      <c r="M36" s="45">
        <v>67649.84</v>
      </c>
      <c r="N36" s="45">
        <v>62712</v>
      </c>
      <c r="O36" s="45">
        <v>49343.37</v>
      </c>
      <c r="P36" s="45">
        <v>47324.45</v>
      </c>
      <c r="Q36" s="45">
        <v>815712.93</v>
      </c>
      <c r="R36" t="s">
        <v>542</v>
      </c>
      <c r="S36"/>
      <c r="T36" t="s">
        <v>500</v>
      </c>
      <c r="U36" t="s">
        <v>46</v>
      </c>
      <c r="V36" t="s">
        <v>294</v>
      </c>
      <c r="W36" s="45">
        <v>51656.04</v>
      </c>
      <c r="X36" s="45">
        <v>47209.13</v>
      </c>
      <c r="Y36" s="45">
        <v>71383.360000000001</v>
      </c>
      <c r="Z36" s="45">
        <v>85632.5</v>
      </c>
      <c r="AA36" s="45">
        <v>86965.33</v>
      </c>
      <c r="AB36" s="45">
        <v>110279.16</v>
      </c>
      <c r="AC36" s="45">
        <v>119892.57</v>
      </c>
      <c r="AD36" s="45">
        <v>112956.44</v>
      </c>
      <c r="AE36" s="45">
        <v>75216.800000000003</v>
      </c>
      <c r="AF36" s="45">
        <v>71652.320000000007</v>
      </c>
      <c r="AG36" s="45">
        <v>58721.22</v>
      </c>
      <c r="AH36" s="45">
        <v>55266.29</v>
      </c>
      <c r="AI36" s="45">
        <v>946831.16</v>
      </c>
      <c r="AJ36" s="78">
        <v>39939</v>
      </c>
      <c r="AK36" s="78"/>
      <c r="AO36" t="s">
        <v>500</v>
      </c>
      <c r="AP36" t="s">
        <v>36</v>
      </c>
      <c r="AQ36" t="s">
        <v>294</v>
      </c>
      <c r="AR36" s="45">
        <v>82361.87</v>
      </c>
      <c r="AS36" s="45">
        <v>97094.98</v>
      </c>
      <c r="AT36" s="45">
        <v>104576.29</v>
      </c>
      <c r="AU36" s="45">
        <v>114197.1</v>
      </c>
      <c r="AV36" s="45">
        <v>133744.84</v>
      </c>
      <c r="AW36" s="45">
        <v>144059.92000000001</v>
      </c>
      <c r="AX36" s="45">
        <v>131830.62</v>
      </c>
      <c r="AY36" s="45">
        <v>142294.07999999999</v>
      </c>
      <c r="AZ36" s="45">
        <v>101184.78</v>
      </c>
      <c r="BA36" s="45">
        <v>96418.599999999991</v>
      </c>
      <c r="BB36" s="45">
        <v>68987.890000000014</v>
      </c>
      <c r="BC36" s="45">
        <v>61101.179999999993</v>
      </c>
      <c r="BD36" s="45">
        <v>1051344.48</v>
      </c>
      <c r="BE36" s="84">
        <v>39822</v>
      </c>
      <c r="BF36" s="78"/>
    </row>
    <row r="37" spans="2:58" x14ac:dyDescent="0.3">
      <c r="B37" t="s">
        <v>500</v>
      </c>
      <c r="C37" t="s">
        <v>47</v>
      </c>
      <c r="D37" t="s">
        <v>292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t="s">
        <v>543</v>
      </c>
      <c r="S37"/>
      <c r="T37" t="s">
        <v>500</v>
      </c>
      <c r="U37" t="s">
        <v>47</v>
      </c>
      <c r="V37" t="s">
        <v>292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78">
        <v>39992</v>
      </c>
      <c r="AK37" s="78">
        <v>44020</v>
      </c>
      <c r="AO37" t="s">
        <v>500</v>
      </c>
      <c r="AP37" t="s">
        <v>37</v>
      </c>
      <c r="AQ37" t="s">
        <v>292</v>
      </c>
      <c r="AR37" s="45">
        <v>0</v>
      </c>
      <c r="AS37" s="45">
        <v>0</v>
      </c>
      <c r="AT37" s="45">
        <v>0</v>
      </c>
      <c r="AU37" s="45">
        <v>0</v>
      </c>
      <c r="AV37" s="45">
        <v>0</v>
      </c>
      <c r="AW37" s="45">
        <v>0</v>
      </c>
      <c r="AX37" s="45">
        <v>0</v>
      </c>
      <c r="AY37" s="45">
        <v>0</v>
      </c>
      <c r="AZ37" s="45">
        <v>0</v>
      </c>
      <c r="BA37" s="45">
        <v>0</v>
      </c>
      <c r="BB37" s="45">
        <v>0</v>
      </c>
      <c r="BC37" s="45">
        <v>0</v>
      </c>
      <c r="BD37" s="45">
        <v>0</v>
      </c>
      <c r="BE37" s="84">
        <v>39822</v>
      </c>
      <c r="BF37" s="78">
        <v>44020</v>
      </c>
    </row>
    <row r="38" spans="2:58" x14ac:dyDescent="0.3">
      <c r="B38" t="s">
        <v>500</v>
      </c>
      <c r="C38" t="s">
        <v>48</v>
      </c>
      <c r="D38" t="s">
        <v>294</v>
      </c>
      <c r="E38" s="45">
        <v>38814.339999999997</v>
      </c>
      <c r="F38" s="45">
        <v>47693.02</v>
      </c>
      <c r="G38" s="45">
        <v>49532.99</v>
      </c>
      <c r="H38" s="45">
        <v>60309.87</v>
      </c>
      <c r="I38" s="45">
        <v>56884.91</v>
      </c>
      <c r="J38" s="45">
        <v>67282.47</v>
      </c>
      <c r="K38" s="45">
        <v>85427.61</v>
      </c>
      <c r="L38" s="45">
        <v>66942.25</v>
      </c>
      <c r="M38" s="45">
        <v>56585.97</v>
      </c>
      <c r="N38" s="45">
        <v>58763.61</v>
      </c>
      <c r="O38" s="45">
        <v>44714.15</v>
      </c>
      <c r="P38" s="45">
        <v>28093.56</v>
      </c>
      <c r="Q38" s="45">
        <v>661044.75</v>
      </c>
      <c r="R38" t="s">
        <v>544</v>
      </c>
      <c r="S38"/>
      <c r="T38" t="s">
        <v>500</v>
      </c>
      <c r="U38" t="s">
        <v>48</v>
      </c>
      <c r="V38" t="s">
        <v>294</v>
      </c>
      <c r="W38" s="45">
        <v>45438.7</v>
      </c>
      <c r="X38" s="45">
        <v>47951.88</v>
      </c>
      <c r="Y38" s="45">
        <v>60547.360000000001</v>
      </c>
      <c r="Z38" s="45">
        <v>74126.55</v>
      </c>
      <c r="AA38" s="45">
        <v>80362.44</v>
      </c>
      <c r="AB38" s="45">
        <v>95021.42</v>
      </c>
      <c r="AC38" s="45">
        <v>96781.45</v>
      </c>
      <c r="AD38" s="45">
        <v>86222.99</v>
      </c>
      <c r="AE38" s="45">
        <v>71347.02</v>
      </c>
      <c r="AF38" s="45">
        <v>58888.29</v>
      </c>
      <c r="AG38" s="45">
        <v>44491.94</v>
      </c>
      <c r="AH38" s="45">
        <v>41122.03</v>
      </c>
      <c r="AI38" s="45">
        <v>802302.07</v>
      </c>
      <c r="AJ38" s="78">
        <v>39993</v>
      </c>
      <c r="AK38" s="78"/>
      <c r="AO38" t="s">
        <v>500</v>
      </c>
      <c r="AP38" t="s">
        <v>38</v>
      </c>
      <c r="AQ38" t="s">
        <v>294</v>
      </c>
      <c r="AR38" s="45">
        <v>40787.53</v>
      </c>
      <c r="AS38" s="45">
        <v>58852.25</v>
      </c>
      <c r="AT38" s="45">
        <v>56052.06</v>
      </c>
      <c r="AU38" s="45">
        <v>63803.31</v>
      </c>
      <c r="AV38" s="45">
        <v>72020.06</v>
      </c>
      <c r="AW38" s="45">
        <v>70689.850000000006</v>
      </c>
      <c r="AX38" s="45">
        <v>66207.86</v>
      </c>
      <c r="AY38" s="45">
        <v>76535.039999999994</v>
      </c>
      <c r="AZ38" s="45">
        <v>57422.46</v>
      </c>
      <c r="BA38" s="45">
        <v>50535.149999999987</v>
      </c>
      <c r="BB38" s="45">
        <v>40835.129999999997</v>
      </c>
      <c r="BC38" s="45">
        <v>44631.06</v>
      </c>
      <c r="BD38" s="45">
        <v>562370.42000000004</v>
      </c>
      <c r="BE38" s="84">
        <v>39843</v>
      </c>
      <c r="BF38" s="78"/>
    </row>
    <row r="39" spans="2:58" x14ac:dyDescent="0.3">
      <c r="B39" t="s">
        <v>500</v>
      </c>
      <c r="C39" t="s">
        <v>49</v>
      </c>
      <c r="D39" t="s">
        <v>294</v>
      </c>
      <c r="E39" s="45">
        <v>42036.05</v>
      </c>
      <c r="F39" s="45">
        <v>43772.62</v>
      </c>
      <c r="G39" s="45">
        <v>47595.5</v>
      </c>
      <c r="H39" s="45">
        <v>56992.93</v>
      </c>
      <c r="I39" s="45">
        <v>61864.78</v>
      </c>
      <c r="J39" s="45">
        <v>65604.460000000006</v>
      </c>
      <c r="K39" s="45">
        <v>73915.23</v>
      </c>
      <c r="L39" s="45">
        <v>65938.52</v>
      </c>
      <c r="M39" s="45">
        <v>57430.29</v>
      </c>
      <c r="N39" s="45">
        <v>55587.92</v>
      </c>
      <c r="O39" s="45">
        <v>39748.61</v>
      </c>
      <c r="P39" s="45">
        <v>37470.61</v>
      </c>
      <c r="Q39" s="45">
        <v>647957.52</v>
      </c>
      <c r="R39" t="s">
        <v>545</v>
      </c>
      <c r="S39"/>
      <c r="T39" t="s">
        <v>500</v>
      </c>
      <c r="U39" t="s">
        <v>49</v>
      </c>
      <c r="V39" t="s">
        <v>294</v>
      </c>
      <c r="W39" s="45">
        <v>44165.46</v>
      </c>
      <c r="X39" s="45">
        <v>41529.660000000003</v>
      </c>
      <c r="Y39" s="45">
        <v>56367.1</v>
      </c>
      <c r="Z39" s="45">
        <v>59338.17</v>
      </c>
      <c r="AA39" s="45">
        <v>56604.29</v>
      </c>
      <c r="AB39" s="45">
        <v>70755.539999999994</v>
      </c>
      <c r="AC39" s="45">
        <v>63132.639999999999</v>
      </c>
      <c r="AD39" s="45">
        <v>63289.13</v>
      </c>
      <c r="AE39" s="45">
        <v>57791.94</v>
      </c>
      <c r="AF39" s="45">
        <v>51874.83</v>
      </c>
      <c r="AG39" s="45">
        <v>39317.58</v>
      </c>
      <c r="AH39" s="45">
        <v>35330.639999999999</v>
      </c>
      <c r="AI39" s="45">
        <v>639496.98</v>
      </c>
      <c r="AJ39" s="78">
        <v>40000</v>
      </c>
      <c r="AK39" s="78"/>
      <c r="AO39" t="s">
        <v>500</v>
      </c>
      <c r="AP39" t="s">
        <v>39</v>
      </c>
      <c r="AQ39" t="s">
        <v>294</v>
      </c>
      <c r="AR39" s="45">
        <v>82190.31</v>
      </c>
      <c r="AS39" s="45">
        <v>92630.97</v>
      </c>
      <c r="AT39" s="45">
        <v>103364.06</v>
      </c>
      <c r="AU39" s="45">
        <v>117966.69</v>
      </c>
      <c r="AV39" s="45">
        <v>127934.06</v>
      </c>
      <c r="AW39" s="45">
        <v>136129.85</v>
      </c>
      <c r="AX39" s="45">
        <v>133322.60999999999</v>
      </c>
      <c r="AY39" s="45">
        <v>139907.54999999999</v>
      </c>
      <c r="AZ39" s="45">
        <v>106217.98</v>
      </c>
      <c r="BA39" s="45">
        <v>94629.789999999979</v>
      </c>
      <c r="BB39" s="45">
        <v>72953.259999999995</v>
      </c>
      <c r="BC39" s="45">
        <v>65395.67</v>
      </c>
      <c r="BD39" s="45">
        <v>1039664.08</v>
      </c>
      <c r="BE39" s="84">
        <v>39884</v>
      </c>
      <c r="BF39" s="78"/>
    </row>
    <row r="40" spans="2:58" x14ac:dyDescent="0.3">
      <c r="B40" t="s">
        <v>500</v>
      </c>
      <c r="C40" t="s">
        <v>50</v>
      </c>
      <c r="D40" t="s">
        <v>292</v>
      </c>
      <c r="E40" s="45">
        <v>191.72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191.72</v>
      </c>
      <c r="R40" t="s">
        <v>546</v>
      </c>
      <c r="S40"/>
      <c r="T40" t="s">
        <v>500</v>
      </c>
      <c r="U40" t="s">
        <v>50</v>
      </c>
      <c r="V40" t="s">
        <v>292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  <c r="AJ40" s="78">
        <v>40028</v>
      </c>
      <c r="AK40" s="78">
        <v>44937</v>
      </c>
      <c r="AO40" t="s">
        <v>500</v>
      </c>
      <c r="AP40" t="s">
        <v>40</v>
      </c>
      <c r="AQ40" t="s">
        <v>294</v>
      </c>
      <c r="AR40" s="45">
        <v>65201.62</v>
      </c>
      <c r="AS40" s="45">
        <v>66951.05</v>
      </c>
      <c r="AT40" s="45">
        <v>75335.67</v>
      </c>
      <c r="AU40" s="45">
        <v>84049.78</v>
      </c>
      <c r="AV40" s="45">
        <v>92523.48</v>
      </c>
      <c r="AW40" s="45">
        <v>105391.97</v>
      </c>
      <c r="AX40" s="45">
        <v>98682.05</v>
      </c>
      <c r="AY40" s="45">
        <v>103854.39999999999</v>
      </c>
      <c r="AZ40" s="45">
        <v>80172.31</v>
      </c>
      <c r="BA40" s="45">
        <v>72414.62999999999</v>
      </c>
      <c r="BB40" s="45">
        <v>55038.34</v>
      </c>
      <c r="BC40" s="45">
        <v>50116.630000000005</v>
      </c>
      <c r="BD40" s="45">
        <v>772162.33</v>
      </c>
      <c r="BE40" s="84">
        <v>39904</v>
      </c>
      <c r="BF40" s="78">
        <v>44937</v>
      </c>
    </row>
    <row r="41" spans="2:58" x14ac:dyDescent="0.3">
      <c r="B41" t="s">
        <v>500</v>
      </c>
      <c r="C41" t="s">
        <v>51</v>
      </c>
      <c r="D41" t="s">
        <v>294</v>
      </c>
      <c r="E41" s="45">
        <v>63958.58</v>
      </c>
      <c r="F41" s="45">
        <v>66354.59</v>
      </c>
      <c r="G41" s="45">
        <v>76666.05</v>
      </c>
      <c r="H41" s="45">
        <v>87796.42</v>
      </c>
      <c r="I41" s="45">
        <v>86752.960000000006</v>
      </c>
      <c r="J41" s="45">
        <v>98847.88</v>
      </c>
      <c r="K41" s="45">
        <v>105719.09</v>
      </c>
      <c r="L41" s="45">
        <v>94922.48</v>
      </c>
      <c r="M41" s="45">
        <v>76406.350000000006</v>
      </c>
      <c r="N41" s="45">
        <v>79356.83</v>
      </c>
      <c r="O41" s="45">
        <v>61389.95</v>
      </c>
      <c r="P41" s="45">
        <v>57777.95</v>
      </c>
      <c r="Q41" s="45">
        <v>955949.13</v>
      </c>
      <c r="R41" t="s">
        <v>547</v>
      </c>
      <c r="S41"/>
      <c r="T41" t="s">
        <v>500</v>
      </c>
      <c r="U41" t="s">
        <v>51</v>
      </c>
      <c r="V41" t="s">
        <v>294</v>
      </c>
      <c r="W41" s="45">
        <v>67052.63</v>
      </c>
      <c r="X41" s="45">
        <v>65362.06</v>
      </c>
      <c r="Y41" s="45">
        <v>95710.69</v>
      </c>
      <c r="Z41" s="45">
        <v>108743.78</v>
      </c>
      <c r="AA41" s="45">
        <v>114553.16</v>
      </c>
      <c r="AB41" s="45">
        <v>123136.45</v>
      </c>
      <c r="AC41" s="45">
        <v>118815.72</v>
      </c>
      <c r="AD41" s="45">
        <v>123426.36</v>
      </c>
      <c r="AE41" s="45">
        <v>106712.65</v>
      </c>
      <c r="AF41" s="45">
        <v>94360.48</v>
      </c>
      <c r="AG41" s="45">
        <v>81300.97</v>
      </c>
      <c r="AH41" s="45">
        <v>66572.86</v>
      </c>
      <c r="AI41" s="45">
        <v>1165747.81</v>
      </c>
      <c r="AJ41" s="78">
        <v>40029</v>
      </c>
      <c r="AK41" s="78"/>
      <c r="AO41" t="s">
        <v>500</v>
      </c>
      <c r="AP41" t="s">
        <v>41</v>
      </c>
      <c r="AQ41" t="s">
        <v>294</v>
      </c>
      <c r="AR41" s="45">
        <v>93795.93</v>
      </c>
      <c r="AS41" s="45">
        <v>92395.18</v>
      </c>
      <c r="AT41" s="45">
        <v>111801.89</v>
      </c>
      <c r="AU41" s="45">
        <v>112549.84</v>
      </c>
      <c r="AV41" s="45">
        <v>130567.01</v>
      </c>
      <c r="AW41" s="45">
        <v>136989.87</v>
      </c>
      <c r="AX41" s="45">
        <v>128905.35</v>
      </c>
      <c r="AY41" s="45">
        <v>136285.82</v>
      </c>
      <c r="AZ41" s="45">
        <v>103269.69</v>
      </c>
      <c r="BA41" s="45">
        <v>95989.550000000032</v>
      </c>
      <c r="BB41" s="45">
        <v>76262.05</v>
      </c>
      <c r="BC41" s="45">
        <v>79547.91</v>
      </c>
      <c r="BD41" s="45">
        <v>1046560.58</v>
      </c>
      <c r="BE41" s="84">
        <v>39907</v>
      </c>
      <c r="BF41" s="78"/>
    </row>
    <row r="42" spans="2:58" x14ac:dyDescent="0.3">
      <c r="B42" t="s">
        <v>500</v>
      </c>
      <c r="C42" t="s">
        <v>52</v>
      </c>
      <c r="D42" t="s">
        <v>294</v>
      </c>
      <c r="E42" s="45">
        <v>25710.06</v>
      </c>
      <c r="F42" s="45">
        <v>27068.06</v>
      </c>
      <c r="G42" s="45">
        <v>32956.660000000003</v>
      </c>
      <c r="H42" s="45">
        <v>50805.61</v>
      </c>
      <c r="I42" s="45">
        <v>46485.15</v>
      </c>
      <c r="J42" s="45">
        <v>53178.03</v>
      </c>
      <c r="K42" s="45">
        <v>58850.15</v>
      </c>
      <c r="L42" s="45">
        <v>46969.599999999999</v>
      </c>
      <c r="M42" s="45">
        <v>48255.48</v>
      </c>
      <c r="N42" s="45">
        <v>42131.96</v>
      </c>
      <c r="O42" s="45">
        <v>34053.550000000003</v>
      </c>
      <c r="P42" s="45">
        <v>31241.34</v>
      </c>
      <c r="Q42" s="45">
        <v>497705.65</v>
      </c>
      <c r="R42" t="s">
        <v>548</v>
      </c>
      <c r="S42"/>
      <c r="T42" t="s">
        <v>500</v>
      </c>
      <c r="U42" t="s">
        <v>52</v>
      </c>
      <c r="V42" t="s">
        <v>294</v>
      </c>
      <c r="W42" s="45">
        <v>36094.050000000003</v>
      </c>
      <c r="X42" s="45">
        <v>37656.99</v>
      </c>
      <c r="Y42" s="45">
        <v>51372.24</v>
      </c>
      <c r="Z42" s="45">
        <v>60040.84</v>
      </c>
      <c r="AA42" s="45">
        <v>64188.69</v>
      </c>
      <c r="AB42" s="45">
        <v>73416.679999999993</v>
      </c>
      <c r="AC42" s="45">
        <v>66823.460000000006</v>
      </c>
      <c r="AD42" s="45">
        <v>62742.38</v>
      </c>
      <c r="AE42" s="45">
        <v>55115.63</v>
      </c>
      <c r="AF42" s="45">
        <v>55364.37</v>
      </c>
      <c r="AG42" s="45">
        <v>40603.19</v>
      </c>
      <c r="AH42" s="45">
        <v>38859.56</v>
      </c>
      <c r="AI42" s="45">
        <v>642278.07999999996</v>
      </c>
      <c r="AJ42" s="78">
        <v>40031</v>
      </c>
      <c r="AK42" s="78"/>
      <c r="AO42" t="s">
        <v>500</v>
      </c>
      <c r="AP42" t="s">
        <v>42</v>
      </c>
      <c r="AQ42" t="s">
        <v>294</v>
      </c>
      <c r="AR42" s="45">
        <v>34022.68</v>
      </c>
      <c r="AS42" s="45">
        <v>38686.17</v>
      </c>
      <c r="AT42" s="45">
        <v>51237.22</v>
      </c>
      <c r="AU42" s="45">
        <v>68101.7</v>
      </c>
      <c r="AV42" s="45">
        <v>95821.87</v>
      </c>
      <c r="AW42" s="45">
        <v>92618.44</v>
      </c>
      <c r="AX42" s="45">
        <v>81411.710000000006</v>
      </c>
      <c r="AY42" s="45">
        <v>103855.97</v>
      </c>
      <c r="AZ42" s="45">
        <v>74550.13</v>
      </c>
      <c r="BA42" s="45">
        <v>66741.350000000006</v>
      </c>
      <c r="BB42" s="45">
        <v>50911.560000000005</v>
      </c>
      <c r="BC42" s="45">
        <v>51471.170000000006</v>
      </c>
      <c r="BD42" s="45">
        <v>640305.89</v>
      </c>
      <c r="BE42" s="84">
        <v>39913</v>
      </c>
      <c r="BF42" s="78"/>
    </row>
    <row r="43" spans="2:58" x14ac:dyDescent="0.3">
      <c r="B43" t="s">
        <v>500</v>
      </c>
      <c r="C43" t="s">
        <v>53</v>
      </c>
      <c r="D43" t="s">
        <v>294</v>
      </c>
      <c r="E43" s="45">
        <v>59871.88</v>
      </c>
      <c r="F43" s="45">
        <v>66989.929999999993</v>
      </c>
      <c r="G43" s="45">
        <v>74261.509999999995</v>
      </c>
      <c r="H43" s="45">
        <v>93780.82</v>
      </c>
      <c r="I43" s="45">
        <v>90789.49</v>
      </c>
      <c r="J43" s="45">
        <v>97503.5</v>
      </c>
      <c r="K43" s="45">
        <v>108553.32</v>
      </c>
      <c r="L43" s="45">
        <v>98713.4</v>
      </c>
      <c r="M43" s="45">
        <v>74929.81</v>
      </c>
      <c r="N43" s="45">
        <v>71486.87</v>
      </c>
      <c r="O43" s="45">
        <v>48953.63</v>
      </c>
      <c r="P43" s="45">
        <v>45845.41</v>
      </c>
      <c r="Q43" s="45">
        <v>931679.57</v>
      </c>
      <c r="R43" t="s">
        <v>549</v>
      </c>
      <c r="S43"/>
      <c r="T43" t="s">
        <v>500</v>
      </c>
      <c r="U43" t="s">
        <v>53</v>
      </c>
      <c r="V43" t="s">
        <v>294</v>
      </c>
      <c r="W43" s="45">
        <v>55869.08</v>
      </c>
      <c r="X43" s="45">
        <v>69514.73</v>
      </c>
      <c r="Y43" s="45">
        <v>89274.14</v>
      </c>
      <c r="Z43" s="45">
        <v>106089.73</v>
      </c>
      <c r="AA43" s="45">
        <v>126913.92</v>
      </c>
      <c r="AB43" s="45">
        <v>136898.75</v>
      </c>
      <c r="AC43" s="45">
        <v>125096.44</v>
      </c>
      <c r="AD43" s="45">
        <v>103344.54</v>
      </c>
      <c r="AE43" s="45">
        <v>97424.19</v>
      </c>
      <c r="AF43" s="45">
        <v>90136.6</v>
      </c>
      <c r="AG43" s="45">
        <v>54277.49</v>
      </c>
      <c r="AH43" s="45">
        <v>55132.61</v>
      </c>
      <c r="AI43" s="45">
        <v>1109972.22</v>
      </c>
      <c r="AJ43" s="78">
        <v>40053</v>
      </c>
      <c r="AK43" s="78"/>
      <c r="AO43" t="s">
        <v>500</v>
      </c>
      <c r="AP43" t="s">
        <v>43</v>
      </c>
      <c r="AQ43" t="s">
        <v>294</v>
      </c>
      <c r="AR43" s="45">
        <v>116233.16</v>
      </c>
      <c r="AS43" s="45">
        <v>122485</v>
      </c>
      <c r="AT43" s="45">
        <v>138183.38</v>
      </c>
      <c r="AU43" s="45">
        <v>146808.4</v>
      </c>
      <c r="AV43" s="45">
        <v>178410.11</v>
      </c>
      <c r="AW43" s="45">
        <v>181621.46</v>
      </c>
      <c r="AX43" s="45">
        <v>178394.76</v>
      </c>
      <c r="AY43" s="45">
        <v>172861.03</v>
      </c>
      <c r="AZ43" s="45">
        <v>152079.03</v>
      </c>
      <c r="BA43" s="45">
        <v>135635.78</v>
      </c>
      <c r="BB43" s="45">
        <v>119062.47000000002</v>
      </c>
      <c r="BC43" s="45">
        <v>117350.61000000002</v>
      </c>
      <c r="BD43" s="45">
        <v>1387076.33</v>
      </c>
      <c r="BE43" s="84">
        <v>39918</v>
      </c>
      <c r="BF43" s="78"/>
    </row>
    <row r="44" spans="2:58" x14ac:dyDescent="0.3">
      <c r="B44" t="s">
        <v>500</v>
      </c>
      <c r="C44" t="s">
        <v>54</v>
      </c>
      <c r="D44" t="s">
        <v>294</v>
      </c>
      <c r="E44" s="45">
        <v>47346.18</v>
      </c>
      <c r="F44" s="45">
        <v>47046.92</v>
      </c>
      <c r="G44" s="45">
        <v>58096.26</v>
      </c>
      <c r="H44" s="45">
        <v>72853.06</v>
      </c>
      <c r="I44" s="45">
        <v>80306.7</v>
      </c>
      <c r="J44" s="45">
        <v>102249.09</v>
      </c>
      <c r="K44" s="45">
        <v>114888.79</v>
      </c>
      <c r="L44" s="45">
        <v>96281.08</v>
      </c>
      <c r="M44" s="45">
        <v>72040.69</v>
      </c>
      <c r="N44" s="45">
        <v>64826.8</v>
      </c>
      <c r="O44" s="45">
        <v>55031.68</v>
      </c>
      <c r="P44" s="45">
        <v>49304.14</v>
      </c>
      <c r="Q44" s="45">
        <v>860271.39</v>
      </c>
      <c r="R44" t="s">
        <v>550</v>
      </c>
      <c r="S44"/>
      <c r="T44" t="s">
        <v>500</v>
      </c>
      <c r="U44" t="s">
        <v>54</v>
      </c>
      <c r="V44" t="s">
        <v>294</v>
      </c>
      <c r="W44" s="45">
        <v>61847.63</v>
      </c>
      <c r="X44" s="45">
        <v>56501.05</v>
      </c>
      <c r="Y44" s="45">
        <v>85652.35</v>
      </c>
      <c r="Z44" s="45">
        <v>96057.53</v>
      </c>
      <c r="AA44" s="45">
        <v>107434.02</v>
      </c>
      <c r="AB44" s="45">
        <v>138881.01</v>
      </c>
      <c r="AC44" s="45">
        <v>134861.13</v>
      </c>
      <c r="AD44" s="45">
        <v>123914.22</v>
      </c>
      <c r="AE44" s="45">
        <v>96427.98</v>
      </c>
      <c r="AF44" s="45">
        <v>72947.69</v>
      </c>
      <c r="AG44" s="45">
        <v>69397.460000000006</v>
      </c>
      <c r="AH44" s="45">
        <v>61581.07</v>
      </c>
      <c r="AI44" s="45">
        <v>1105503.1399999999</v>
      </c>
      <c r="AJ44" s="78">
        <v>40072</v>
      </c>
      <c r="AK44" s="78"/>
      <c r="AO44" t="s">
        <v>500</v>
      </c>
      <c r="AP44" t="s">
        <v>44</v>
      </c>
      <c r="AQ44" t="s">
        <v>292</v>
      </c>
      <c r="AR44" s="45">
        <v>0</v>
      </c>
      <c r="AS44" s="45">
        <v>0</v>
      </c>
      <c r="AT44" s="45">
        <v>0</v>
      </c>
      <c r="AU44" s="45">
        <v>0</v>
      </c>
      <c r="AV44" s="45">
        <v>0</v>
      </c>
      <c r="AW44" s="45">
        <v>0</v>
      </c>
      <c r="AX44" s="45">
        <v>0</v>
      </c>
      <c r="AY44" s="45">
        <v>0</v>
      </c>
      <c r="AZ44" s="45">
        <v>0</v>
      </c>
      <c r="BA44" s="45">
        <v>0</v>
      </c>
      <c r="BB44" s="45">
        <v>0</v>
      </c>
      <c r="BC44" s="45">
        <v>0</v>
      </c>
      <c r="BD44" s="45">
        <v>0</v>
      </c>
      <c r="BE44" s="84">
        <v>39919</v>
      </c>
      <c r="BF44" s="78"/>
    </row>
    <row r="45" spans="2:58" x14ac:dyDescent="0.3">
      <c r="B45" t="s">
        <v>500</v>
      </c>
      <c r="C45" t="s">
        <v>55</v>
      </c>
      <c r="D45" t="s">
        <v>292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t="s">
        <v>551</v>
      </c>
      <c r="S45"/>
      <c r="T45" t="s">
        <v>500</v>
      </c>
      <c r="U45" t="s">
        <v>55</v>
      </c>
      <c r="V45" t="s">
        <v>292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45">
        <v>0</v>
      </c>
      <c r="AI45" s="45">
        <v>0</v>
      </c>
      <c r="AJ45" s="78">
        <v>40091</v>
      </c>
      <c r="AK45" s="78">
        <v>44795</v>
      </c>
      <c r="AO45" t="s">
        <v>500</v>
      </c>
      <c r="AP45" t="s">
        <v>45</v>
      </c>
      <c r="AQ45" t="s">
        <v>294</v>
      </c>
      <c r="AR45" s="45">
        <v>89501.55</v>
      </c>
      <c r="AS45" s="45">
        <v>92583.72</v>
      </c>
      <c r="AT45" s="45">
        <v>124077.59</v>
      </c>
      <c r="AU45" s="45">
        <v>136205.01999999999</v>
      </c>
      <c r="AV45" s="45">
        <v>156363.45000000001</v>
      </c>
      <c r="AW45" s="45">
        <v>154641.16</v>
      </c>
      <c r="AX45" s="45">
        <v>141412.16</v>
      </c>
      <c r="AY45" s="45">
        <v>151875.09</v>
      </c>
      <c r="AZ45" s="45">
        <v>108779.91</v>
      </c>
      <c r="BA45" s="45">
        <v>90265.44</v>
      </c>
      <c r="BB45" s="45">
        <v>71684.62999999999</v>
      </c>
      <c r="BC45" s="45">
        <v>60800.43</v>
      </c>
      <c r="BD45" s="45">
        <v>1155439.6499999999</v>
      </c>
      <c r="BE45" s="84">
        <v>39932</v>
      </c>
      <c r="BF45" s="78">
        <v>44795</v>
      </c>
    </row>
    <row r="46" spans="2:58" x14ac:dyDescent="0.3">
      <c r="B46" t="s">
        <v>500</v>
      </c>
      <c r="C46" t="s">
        <v>56</v>
      </c>
      <c r="D46" t="s">
        <v>294</v>
      </c>
      <c r="E46" s="45">
        <v>33718.050000000003</v>
      </c>
      <c r="F46" s="45">
        <v>34954.870000000003</v>
      </c>
      <c r="G46" s="45">
        <v>40951.99</v>
      </c>
      <c r="H46" s="45">
        <v>47602.82</v>
      </c>
      <c r="I46" s="45">
        <v>48860.75</v>
      </c>
      <c r="J46" s="45">
        <v>54195.99</v>
      </c>
      <c r="K46" s="45">
        <v>63314.720000000001</v>
      </c>
      <c r="L46" s="45">
        <v>62441.29</v>
      </c>
      <c r="M46" s="45">
        <v>49721.54</v>
      </c>
      <c r="N46" s="45">
        <v>46807.91</v>
      </c>
      <c r="O46" s="45">
        <v>35963.21</v>
      </c>
      <c r="P46" s="45">
        <v>32029.48</v>
      </c>
      <c r="Q46" s="45">
        <v>550562.62</v>
      </c>
      <c r="R46" t="s">
        <v>552</v>
      </c>
      <c r="S46"/>
      <c r="T46" t="s">
        <v>500</v>
      </c>
      <c r="U46" t="s">
        <v>56</v>
      </c>
      <c r="V46" t="s">
        <v>294</v>
      </c>
      <c r="W46" s="45">
        <v>37606.620000000003</v>
      </c>
      <c r="X46" s="45">
        <v>36577.050000000003</v>
      </c>
      <c r="Y46" s="45">
        <v>51395.35</v>
      </c>
      <c r="Z46" s="45">
        <v>49386.400000000001</v>
      </c>
      <c r="AA46" s="45">
        <v>72394.66</v>
      </c>
      <c r="AB46" s="45">
        <v>74821.440000000002</v>
      </c>
      <c r="AC46" s="45">
        <v>75854.649999999994</v>
      </c>
      <c r="AD46" s="45">
        <v>74290.77</v>
      </c>
      <c r="AE46" s="45">
        <v>59791.72</v>
      </c>
      <c r="AF46" s="45">
        <v>48556.69</v>
      </c>
      <c r="AG46" s="45">
        <v>41715.85</v>
      </c>
      <c r="AH46" s="45">
        <v>36295.06</v>
      </c>
      <c r="AI46" s="45">
        <v>658686.26</v>
      </c>
      <c r="AJ46" s="78">
        <v>40197</v>
      </c>
      <c r="AK46" s="78"/>
      <c r="AO46" t="s">
        <v>500</v>
      </c>
      <c r="AP46" t="s">
        <v>46</v>
      </c>
      <c r="AQ46" t="s">
        <v>294</v>
      </c>
      <c r="AR46" s="45">
        <v>60269.67</v>
      </c>
      <c r="AS46" s="45">
        <v>59951.71</v>
      </c>
      <c r="AT46" s="45">
        <v>69725.72</v>
      </c>
      <c r="AU46" s="45">
        <v>91255.56</v>
      </c>
      <c r="AV46" s="45">
        <v>92561.32</v>
      </c>
      <c r="AW46" s="45">
        <v>97309.51</v>
      </c>
      <c r="AX46" s="45">
        <v>115221.34</v>
      </c>
      <c r="AY46" s="45">
        <v>116059.3</v>
      </c>
      <c r="AZ46" s="45">
        <v>72591.02</v>
      </c>
      <c r="BA46" s="45">
        <v>72167.569999999992</v>
      </c>
      <c r="BB46" s="45">
        <v>61167.540000000023</v>
      </c>
      <c r="BC46" s="45">
        <v>58531.170000000006</v>
      </c>
      <c r="BD46" s="45">
        <v>774945.15</v>
      </c>
      <c r="BE46" s="84">
        <v>39939</v>
      </c>
      <c r="BF46" s="78"/>
    </row>
    <row r="47" spans="2:58" x14ac:dyDescent="0.3">
      <c r="B47" t="s">
        <v>500</v>
      </c>
      <c r="C47" t="s">
        <v>57</v>
      </c>
      <c r="D47" t="s">
        <v>294</v>
      </c>
      <c r="E47" s="45">
        <v>43462.02</v>
      </c>
      <c r="F47" s="45">
        <v>50837.05</v>
      </c>
      <c r="G47" s="45">
        <v>58114.03</v>
      </c>
      <c r="H47" s="45">
        <v>72935.289999999994</v>
      </c>
      <c r="I47" s="45">
        <v>84683.19</v>
      </c>
      <c r="J47" s="45">
        <v>85207.52</v>
      </c>
      <c r="K47" s="45">
        <v>96412.34</v>
      </c>
      <c r="L47" s="45">
        <v>93062.75</v>
      </c>
      <c r="M47" s="45">
        <v>70837.67</v>
      </c>
      <c r="N47" s="45">
        <v>65108.59</v>
      </c>
      <c r="O47" s="45">
        <v>50457.19</v>
      </c>
      <c r="P47" s="45">
        <v>43937.02</v>
      </c>
      <c r="Q47" s="45">
        <v>815054.66</v>
      </c>
      <c r="R47" t="s">
        <v>553</v>
      </c>
      <c r="S47"/>
      <c r="T47" t="s">
        <v>500</v>
      </c>
      <c r="U47" t="s">
        <v>57</v>
      </c>
      <c r="V47" t="s">
        <v>294</v>
      </c>
      <c r="W47" s="45">
        <v>58339.360000000001</v>
      </c>
      <c r="X47" s="45">
        <v>63007.21</v>
      </c>
      <c r="Y47" s="45">
        <v>86077.05</v>
      </c>
      <c r="Z47" s="45">
        <v>95303.54</v>
      </c>
      <c r="AA47" s="45">
        <v>120581.93</v>
      </c>
      <c r="AB47" s="45">
        <v>123061.81</v>
      </c>
      <c r="AC47" s="45">
        <v>111721.37</v>
      </c>
      <c r="AD47" s="45">
        <v>98818.75</v>
      </c>
      <c r="AE47" s="45">
        <v>84657.56</v>
      </c>
      <c r="AF47" s="45">
        <v>77706.539999999994</v>
      </c>
      <c r="AG47" s="45">
        <v>47685.35</v>
      </c>
      <c r="AH47" s="45">
        <v>43493.64</v>
      </c>
      <c r="AI47" s="45">
        <v>1010454.11</v>
      </c>
      <c r="AJ47" s="78">
        <v>40236</v>
      </c>
      <c r="AK47" s="78"/>
      <c r="AO47" t="s">
        <v>500</v>
      </c>
      <c r="AP47" t="s">
        <v>47</v>
      </c>
      <c r="AQ47" t="s">
        <v>292</v>
      </c>
      <c r="AR47" s="45">
        <v>0</v>
      </c>
      <c r="AS47" s="45">
        <v>0</v>
      </c>
      <c r="AT47" s="45">
        <v>0</v>
      </c>
      <c r="AU47" s="45">
        <v>0</v>
      </c>
      <c r="AV47" s="45">
        <v>0</v>
      </c>
      <c r="AW47" s="45">
        <v>0</v>
      </c>
      <c r="AX47" s="45">
        <v>0</v>
      </c>
      <c r="AY47" s="45">
        <v>0</v>
      </c>
      <c r="AZ47" s="45">
        <v>0</v>
      </c>
      <c r="BA47" s="45">
        <v>0</v>
      </c>
      <c r="BB47" s="45">
        <v>0</v>
      </c>
      <c r="BC47" s="45">
        <v>0</v>
      </c>
      <c r="BD47" s="45">
        <v>0</v>
      </c>
      <c r="BE47" s="84">
        <v>39992</v>
      </c>
      <c r="BF47" s="78"/>
    </row>
    <row r="48" spans="2:58" x14ac:dyDescent="0.3">
      <c r="B48" t="s">
        <v>500</v>
      </c>
      <c r="C48" t="s">
        <v>59</v>
      </c>
      <c r="D48" t="s">
        <v>292</v>
      </c>
      <c r="E48" s="45">
        <v>17173.560000000001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v>0</v>
      </c>
      <c r="Q48" s="45">
        <v>17173.560000000001</v>
      </c>
      <c r="R48" t="s">
        <v>554</v>
      </c>
      <c r="S48"/>
      <c r="T48" t="s">
        <v>500</v>
      </c>
      <c r="U48" t="s">
        <v>59</v>
      </c>
      <c r="V48" t="s">
        <v>292</v>
      </c>
      <c r="W48" s="45">
        <v>0</v>
      </c>
      <c r="X48" s="45">
        <v>0</v>
      </c>
      <c r="Y48" s="45">
        <v>0</v>
      </c>
      <c r="Z48" s="45">
        <v>0</v>
      </c>
      <c r="AA48" s="45">
        <v>0</v>
      </c>
      <c r="AB48" s="45">
        <v>0</v>
      </c>
      <c r="AC48" s="45">
        <v>0</v>
      </c>
      <c r="AD48" s="45">
        <v>0</v>
      </c>
      <c r="AE48" s="45">
        <v>0</v>
      </c>
      <c r="AF48" s="45">
        <v>0</v>
      </c>
      <c r="AG48" s="45">
        <v>0</v>
      </c>
      <c r="AH48" s="45">
        <v>0</v>
      </c>
      <c r="AI48" s="45">
        <v>0</v>
      </c>
      <c r="AJ48" s="78">
        <v>40263</v>
      </c>
      <c r="AK48" s="78">
        <v>44948</v>
      </c>
      <c r="AO48" t="s">
        <v>500</v>
      </c>
      <c r="AP48" t="s">
        <v>48</v>
      </c>
      <c r="AQ48" t="s">
        <v>294</v>
      </c>
      <c r="AR48" s="45">
        <v>52894.21</v>
      </c>
      <c r="AS48" s="45">
        <v>67258.13</v>
      </c>
      <c r="AT48" s="45">
        <v>72921.919999999998</v>
      </c>
      <c r="AU48" s="45">
        <v>85090.43</v>
      </c>
      <c r="AV48" s="45">
        <v>106226.68</v>
      </c>
      <c r="AW48" s="45">
        <v>104618.37</v>
      </c>
      <c r="AX48" s="45">
        <v>101890.74</v>
      </c>
      <c r="AY48" s="45">
        <v>100462.52</v>
      </c>
      <c r="AZ48" s="45">
        <v>83489.279999999999</v>
      </c>
      <c r="BA48" s="45">
        <v>74018.06</v>
      </c>
      <c r="BB48" s="45">
        <v>55263.87999999999</v>
      </c>
      <c r="BC48" s="45">
        <v>52060.939999999995</v>
      </c>
      <c r="BD48" s="45">
        <v>774852.28</v>
      </c>
      <c r="BE48" s="84">
        <v>39993</v>
      </c>
      <c r="BF48" s="78">
        <v>44948</v>
      </c>
    </row>
    <row r="49" spans="2:58" x14ac:dyDescent="0.3">
      <c r="B49" t="s">
        <v>500</v>
      </c>
      <c r="C49" t="s">
        <v>60</v>
      </c>
      <c r="D49" t="s">
        <v>294</v>
      </c>
      <c r="E49" s="45">
        <v>69623.42</v>
      </c>
      <c r="F49" s="45">
        <v>73185.8</v>
      </c>
      <c r="G49" s="45">
        <v>86712.05</v>
      </c>
      <c r="H49" s="45">
        <v>98004.34</v>
      </c>
      <c r="I49" s="45">
        <v>106309.26</v>
      </c>
      <c r="J49" s="45">
        <v>118423.06</v>
      </c>
      <c r="K49" s="45">
        <v>130148.78</v>
      </c>
      <c r="L49" s="45">
        <v>121615.56</v>
      </c>
      <c r="M49" s="45">
        <v>95214.51</v>
      </c>
      <c r="N49" s="45">
        <v>90887.03</v>
      </c>
      <c r="O49" s="45">
        <v>78529.63</v>
      </c>
      <c r="P49" s="45">
        <v>69372.429999999993</v>
      </c>
      <c r="Q49" s="45">
        <v>1138025.8700000001</v>
      </c>
      <c r="R49" t="s">
        <v>555</v>
      </c>
      <c r="S49"/>
      <c r="T49" t="s">
        <v>500</v>
      </c>
      <c r="U49" t="s">
        <v>60</v>
      </c>
      <c r="V49" t="s">
        <v>294</v>
      </c>
      <c r="W49" s="45">
        <v>86181.55</v>
      </c>
      <c r="X49" s="45">
        <v>84418.54</v>
      </c>
      <c r="Y49" s="45">
        <v>117086.28</v>
      </c>
      <c r="Z49" s="45">
        <v>122943.65</v>
      </c>
      <c r="AA49" s="45">
        <v>136031.25</v>
      </c>
      <c r="AB49" s="45">
        <v>161831.97</v>
      </c>
      <c r="AC49" s="45">
        <v>145327.28</v>
      </c>
      <c r="AD49" s="45">
        <v>137673.54999999999</v>
      </c>
      <c r="AE49" s="45">
        <v>120996.8</v>
      </c>
      <c r="AF49" s="45">
        <v>103623.88</v>
      </c>
      <c r="AG49" s="45">
        <v>86119.74</v>
      </c>
      <c r="AH49" s="45">
        <v>78227.960000000006</v>
      </c>
      <c r="AI49" s="45">
        <v>1380462.45</v>
      </c>
      <c r="AJ49" s="78">
        <v>40282</v>
      </c>
      <c r="AK49" s="78"/>
      <c r="AO49" t="s">
        <v>500</v>
      </c>
      <c r="AP49" t="s">
        <v>49</v>
      </c>
      <c r="AQ49" t="s">
        <v>294</v>
      </c>
      <c r="AR49" s="45">
        <v>43464.23</v>
      </c>
      <c r="AS49" s="45">
        <v>44002.93</v>
      </c>
      <c r="AT49" s="45">
        <v>52416.78</v>
      </c>
      <c r="AU49" s="45">
        <v>57220.85</v>
      </c>
      <c r="AV49" s="45">
        <v>59604.63</v>
      </c>
      <c r="AW49" s="45">
        <v>33136.879999999997</v>
      </c>
      <c r="AX49" s="45">
        <v>54230.3</v>
      </c>
      <c r="AY49" s="45">
        <v>63890.03</v>
      </c>
      <c r="AZ49" s="45">
        <v>53363.1</v>
      </c>
      <c r="BA49" s="45">
        <v>50981.520000000004</v>
      </c>
      <c r="BB49" s="45">
        <v>37598.840000000004</v>
      </c>
      <c r="BC49" s="45">
        <v>37478.880000000005</v>
      </c>
      <c r="BD49" s="45">
        <v>461329.73</v>
      </c>
      <c r="BE49" s="84">
        <v>40000</v>
      </c>
      <c r="BF49" s="78"/>
    </row>
    <row r="50" spans="2:58" x14ac:dyDescent="0.3">
      <c r="B50" t="s">
        <v>500</v>
      </c>
      <c r="C50" t="s">
        <v>61</v>
      </c>
      <c r="D50" t="s">
        <v>294</v>
      </c>
      <c r="E50" s="45">
        <v>49028.7</v>
      </c>
      <c r="F50" s="45">
        <v>49509.599999999999</v>
      </c>
      <c r="G50" s="45">
        <v>59068.05</v>
      </c>
      <c r="H50" s="45">
        <v>71604.19</v>
      </c>
      <c r="I50" s="45">
        <v>69748.570000000007</v>
      </c>
      <c r="J50" s="45">
        <v>79603.539999999994</v>
      </c>
      <c r="K50" s="45">
        <v>95518.25</v>
      </c>
      <c r="L50" s="45">
        <v>82496.820000000007</v>
      </c>
      <c r="M50" s="45">
        <v>65995.58</v>
      </c>
      <c r="N50" s="45">
        <v>66181.850000000006</v>
      </c>
      <c r="O50" s="45">
        <v>52066.46</v>
      </c>
      <c r="P50" s="45">
        <v>49019.97</v>
      </c>
      <c r="Q50" s="45">
        <v>789841.58</v>
      </c>
      <c r="R50" t="s">
        <v>556</v>
      </c>
      <c r="S50"/>
      <c r="T50" t="s">
        <v>500</v>
      </c>
      <c r="U50" t="s">
        <v>61</v>
      </c>
      <c r="V50" t="s">
        <v>294</v>
      </c>
      <c r="W50" s="45">
        <v>56737.63</v>
      </c>
      <c r="X50" s="45">
        <v>53110.42</v>
      </c>
      <c r="Y50" s="45">
        <v>71762.600000000006</v>
      </c>
      <c r="Z50" s="45">
        <v>80135.56</v>
      </c>
      <c r="AA50" s="45">
        <v>86357.04</v>
      </c>
      <c r="AB50" s="45">
        <v>100114.79</v>
      </c>
      <c r="AC50" s="45">
        <v>101021.56</v>
      </c>
      <c r="AD50" s="45">
        <v>96260.85</v>
      </c>
      <c r="AE50" s="45">
        <v>77768.98</v>
      </c>
      <c r="AF50" s="45">
        <v>67281.67</v>
      </c>
      <c r="AG50" s="45">
        <v>53642.63</v>
      </c>
      <c r="AH50" s="45">
        <v>43732.17</v>
      </c>
      <c r="AI50" s="45">
        <v>887925.9</v>
      </c>
      <c r="AJ50" s="78">
        <v>40303</v>
      </c>
      <c r="AK50" s="78"/>
      <c r="AO50" t="s">
        <v>500</v>
      </c>
      <c r="AP50" t="s">
        <v>50</v>
      </c>
      <c r="AQ50" t="s">
        <v>292</v>
      </c>
      <c r="AR50" s="45">
        <v>0</v>
      </c>
      <c r="AS50" s="45">
        <v>0</v>
      </c>
      <c r="AT50" s="45">
        <v>0</v>
      </c>
      <c r="AU50" s="45">
        <v>0</v>
      </c>
      <c r="AV50" s="45">
        <v>0</v>
      </c>
      <c r="AW50" s="45">
        <v>0</v>
      </c>
      <c r="AX50" s="45">
        <v>0</v>
      </c>
      <c r="AY50" s="45">
        <v>0</v>
      </c>
      <c r="AZ50" s="45">
        <v>0</v>
      </c>
      <c r="BA50" s="45">
        <v>0</v>
      </c>
      <c r="BB50" s="45">
        <v>0</v>
      </c>
      <c r="BC50" s="45">
        <v>0</v>
      </c>
      <c r="BD50" s="45">
        <v>0</v>
      </c>
      <c r="BE50" s="84">
        <v>40028</v>
      </c>
      <c r="BF50" s="78"/>
    </row>
    <row r="51" spans="2:58" x14ac:dyDescent="0.3">
      <c r="B51" t="s">
        <v>500</v>
      </c>
      <c r="C51" t="s">
        <v>62</v>
      </c>
      <c r="D51" t="s">
        <v>294</v>
      </c>
      <c r="E51" s="45">
        <v>43435.99</v>
      </c>
      <c r="F51" s="45">
        <v>50989.93</v>
      </c>
      <c r="G51" s="45">
        <v>55699.48</v>
      </c>
      <c r="H51" s="45">
        <v>62474.54</v>
      </c>
      <c r="I51" s="45">
        <v>44672.9</v>
      </c>
      <c r="J51" s="45">
        <v>51617.11</v>
      </c>
      <c r="K51" s="45">
        <v>65250.7</v>
      </c>
      <c r="L51" s="45">
        <v>64395.6</v>
      </c>
      <c r="M51" s="45">
        <v>58050.18</v>
      </c>
      <c r="N51" s="45">
        <v>60056.79</v>
      </c>
      <c r="O51" s="45">
        <v>45080.11</v>
      </c>
      <c r="P51" s="45">
        <v>34426.22</v>
      </c>
      <c r="Q51" s="45">
        <v>636149.55000000005</v>
      </c>
      <c r="R51" t="s">
        <v>557</v>
      </c>
      <c r="S51"/>
      <c r="T51" t="s">
        <v>500</v>
      </c>
      <c r="U51" t="s">
        <v>62</v>
      </c>
      <c r="V51" t="s">
        <v>294</v>
      </c>
      <c r="W51" s="45">
        <v>48703.86</v>
      </c>
      <c r="X51" s="45">
        <v>52168.23</v>
      </c>
      <c r="Y51" s="45">
        <v>72468.429999999993</v>
      </c>
      <c r="Z51" s="45">
        <v>84989.75</v>
      </c>
      <c r="AA51" s="45">
        <v>73901</v>
      </c>
      <c r="AB51" s="45">
        <v>75531.929999999993</v>
      </c>
      <c r="AC51" s="45">
        <v>75620.61</v>
      </c>
      <c r="AD51" s="45">
        <v>67926.66</v>
      </c>
      <c r="AE51" s="45">
        <v>81004.929999999993</v>
      </c>
      <c r="AF51" s="45">
        <v>73025.66</v>
      </c>
      <c r="AG51" s="45">
        <v>56884.14</v>
      </c>
      <c r="AH51" s="45">
        <v>44688.6</v>
      </c>
      <c r="AI51" s="45">
        <v>806913.8</v>
      </c>
      <c r="AJ51" s="78">
        <v>40449</v>
      </c>
      <c r="AK51" s="78"/>
      <c r="AO51" t="s">
        <v>500</v>
      </c>
      <c r="AP51" t="s">
        <v>51</v>
      </c>
      <c r="AQ51" t="s">
        <v>294</v>
      </c>
      <c r="AR51" s="45">
        <v>77091.520000000004</v>
      </c>
      <c r="AS51" s="45">
        <v>81928.97</v>
      </c>
      <c r="AT51" s="45">
        <v>91886.67</v>
      </c>
      <c r="AU51" s="45">
        <v>93654.03</v>
      </c>
      <c r="AV51" s="45">
        <v>104471.62</v>
      </c>
      <c r="AW51" s="45">
        <v>104678.98</v>
      </c>
      <c r="AX51" s="45">
        <v>110578.36</v>
      </c>
      <c r="AY51" s="45">
        <v>115348.67</v>
      </c>
      <c r="AZ51" s="45">
        <v>84257.27</v>
      </c>
      <c r="BA51" s="45">
        <v>76934.440000000017</v>
      </c>
      <c r="BB51" s="45">
        <v>64648.119999999995</v>
      </c>
      <c r="BC51" s="45">
        <v>61190.969999999994</v>
      </c>
      <c r="BD51" s="45">
        <v>863896.09</v>
      </c>
      <c r="BE51" s="84">
        <v>40029</v>
      </c>
      <c r="BF51" s="78"/>
    </row>
    <row r="52" spans="2:58" x14ac:dyDescent="0.3">
      <c r="B52" t="s">
        <v>500</v>
      </c>
      <c r="C52" t="s">
        <v>63</v>
      </c>
      <c r="D52" t="s">
        <v>292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  <c r="Q52" s="45">
        <v>0</v>
      </c>
      <c r="R52" t="s">
        <v>558</v>
      </c>
      <c r="S52"/>
      <c r="T52" t="s">
        <v>500</v>
      </c>
      <c r="U52" t="s">
        <v>63</v>
      </c>
      <c r="V52" t="s">
        <v>292</v>
      </c>
      <c r="W52" s="45">
        <v>0</v>
      </c>
      <c r="X52" s="45">
        <v>0</v>
      </c>
      <c r="Y52" s="45">
        <v>0</v>
      </c>
      <c r="Z52" s="45">
        <v>0</v>
      </c>
      <c r="AA52" s="45">
        <v>0</v>
      </c>
      <c r="AB52" s="45">
        <v>0</v>
      </c>
      <c r="AC52" s="45">
        <v>0</v>
      </c>
      <c r="AD52" s="45">
        <v>0</v>
      </c>
      <c r="AE52" s="45">
        <v>0</v>
      </c>
      <c r="AF52" s="45">
        <v>0</v>
      </c>
      <c r="AG52" s="45">
        <v>0</v>
      </c>
      <c r="AH52" s="45">
        <v>0</v>
      </c>
      <c r="AI52" s="45">
        <v>0</v>
      </c>
      <c r="AJ52" s="78">
        <v>40403</v>
      </c>
      <c r="AK52" s="78">
        <v>44521</v>
      </c>
      <c r="AO52" t="s">
        <v>500</v>
      </c>
      <c r="AP52" t="s">
        <v>52</v>
      </c>
      <c r="AQ52" t="s">
        <v>294</v>
      </c>
      <c r="AR52" s="45">
        <v>46411.62</v>
      </c>
      <c r="AS52" s="45">
        <v>60746.39</v>
      </c>
      <c r="AT52" s="45">
        <v>61298.2</v>
      </c>
      <c r="AU52" s="45">
        <v>65242.45</v>
      </c>
      <c r="AV52" s="45">
        <v>62757.77</v>
      </c>
      <c r="AW52" s="45">
        <v>71459.360000000001</v>
      </c>
      <c r="AX52" s="45">
        <v>63173.69</v>
      </c>
      <c r="AY52" s="45">
        <v>72549.929999999993</v>
      </c>
      <c r="AZ52" s="45">
        <v>56782.2</v>
      </c>
      <c r="BA52" s="45">
        <v>54860.61</v>
      </c>
      <c r="BB52" s="45">
        <v>44469.869999999981</v>
      </c>
      <c r="BC52" s="45">
        <v>39331.429999999993</v>
      </c>
      <c r="BD52" s="45">
        <v>560421.61</v>
      </c>
      <c r="BE52" s="84">
        <v>40031</v>
      </c>
      <c r="BF52" s="78">
        <v>44521</v>
      </c>
    </row>
    <row r="53" spans="2:58" x14ac:dyDescent="0.3">
      <c r="B53" t="s">
        <v>500</v>
      </c>
      <c r="C53" t="s">
        <v>64</v>
      </c>
      <c r="D53" t="s">
        <v>294</v>
      </c>
      <c r="E53" s="45">
        <v>22427.01</v>
      </c>
      <c r="F53" s="45">
        <v>31626.44</v>
      </c>
      <c r="G53" s="45">
        <v>38021.01</v>
      </c>
      <c r="H53" s="45">
        <v>49011.39</v>
      </c>
      <c r="I53" s="45">
        <v>39970.29</v>
      </c>
      <c r="J53" s="45">
        <v>45238.96</v>
      </c>
      <c r="K53" s="45">
        <v>48717.14</v>
      </c>
      <c r="L53" s="45">
        <v>39363.919999999998</v>
      </c>
      <c r="M53" s="45">
        <v>35315.11</v>
      </c>
      <c r="N53" s="45">
        <v>39235.300000000003</v>
      </c>
      <c r="O53" s="45">
        <v>24950.07</v>
      </c>
      <c r="P53" s="45">
        <v>24689</v>
      </c>
      <c r="Q53" s="45">
        <v>438565.64</v>
      </c>
      <c r="R53" t="s">
        <v>559</v>
      </c>
      <c r="S53"/>
      <c r="T53" t="s">
        <v>500</v>
      </c>
      <c r="U53" t="s">
        <v>64</v>
      </c>
      <c r="V53" t="s">
        <v>294</v>
      </c>
      <c r="W53" s="45">
        <v>30946.9</v>
      </c>
      <c r="X53" s="45">
        <v>34588.230000000003</v>
      </c>
      <c r="Y53" s="45">
        <v>42311.47</v>
      </c>
      <c r="Z53" s="45">
        <v>58262.13</v>
      </c>
      <c r="AA53" s="45">
        <v>61076.7</v>
      </c>
      <c r="AB53" s="45">
        <v>60227.58</v>
      </c>
      <c r="AC53" s="45">
        <v>45311.31</v>
      </c>
      <c r="AD53" s="45">
        <v>44724.43</v>
      </c>
      <c r="AE53" s="45">
        <v>38945.03</v>
      </c>
      <c r="AF53" s="45">
        <v>39430.93</v>
      </c>
      <c r="AG53" s="45">
        <v>20221.150000000001</v>
      </c>
      <c r="AH53" s="45">
        <v>26000.82</v>
      </c>
      <c r="AI53" s="45">
        <v>502046.68</v>
      </c>
      <c r="AJ53" s="78">
        <v>40294</v>
      </c>
      <c r="AK53" s="78"/>
      <c r="AO53" t="s">
        <v>500</v>
      </c>
      <c r="AP53" t="s">
        <v>53</v>
      </c>
      <c r="AQ53" t="s">
        <v>294</v>
      </c>
      <c r="AR53" s="45">
        <v>65668.08</v>
      </c>
      <c r="AS53" s="45">
        <v>72725.91</v>
      </c>
      <c r="AT53" s="45">
        <v>94744.33</v>
      </c>
      <c r="AU53" s="45">
        <v>101546.58</v>
      </c>
      <c r="AV53" s="45">
        <v>115759.5</v>
      </c>
      <c r="AW53" s="45">
        <v>116118.54</v>
      </c>
      <c r="AX53" s="45">
        <v>104071.02</v>
      </c>
      <c r="AY53" s="45">
        <v>114468.71</v>
      </c>
      <c r="AZ53" s="45">
        <v>86843.71</v>
      </c>
      <c r="BA53" s="45">
        <v>68094.73000000001</v>
      </c>
      <c r="BB53" s="45">
        <v>55416.579999999994</v>
      </c>
      <c r="BC53" s="45">
        <v>63325.30999999999</v>
      </c>
      <c r="BD53" s="45">
        <v>871946.38</v>
      </c>
      <c r="BE53" s="84">
        <v>40053</v>
      </c>
      <c r="BF53" s="78"/>
    </row>
    <row r="54" spans="2:58" x14ac:dyDescent="0.3">
      <c r="B54" t="s">
        <v>500</v>
      </c>
      <c r="C54" t="s">
        <v>65</v>
      </c>
      <c r="D54" t="s">
        <v>294</v>
      </c>
      <c r="E54" s="45">
        <v>25096.6</v>
      </c>
      <c r="F54" s="45">
        <v>27877.27</v>
      </c>
      <c r="G54" s="45">
        <v>30398.97</v>
      </c>
      <c r="H54" s="45">
        <v>43265.94</v>
      </c>
      <c r="I54" s="45">
        <v>46475.35</v>
      </c>
      <c r="J54" s="45">
        <v>45465.48</v>
      </c>
      <c r="K54" s="45">
        <v>53779.92</v>
      </c>
      <c r="L54" s="45">
        <v>55280.94</v>
      </c>
      <c r="M54" s="45">
        <v>43816.85</v>
      </c>
      <c r="N54" s="45">
        <v>39550.25</v>
      </c>
      <c r="O54" s="45">
        <v>26811.62</v>
      </c>
      <c r="P54" s="45">
        <v>22394.880000000001</v>
      </c>
      <c r="Q54" s="45">
        <v>460214.07</v>
      </c>
      <c r="R54" t="s">
        <v>560</v>
      </c>
      <c r="S54"/>
      <c r="T54" t="s">
        <v>500</v>
      </c>
      <c r="U54" t="s">
        <v>65</v>
      </c>
      <c r="V54" t="s">
        <v>292</v>
      </c>
      <c r="W54" s="45">
        <v>27713.93</v>
      </c>
      <c r="X54" s="45">
        <v>29357.24</v>
      </c>
      <c r="Y54" s="45">
        <v>44282.5</v>
      </c>
      <c r="Z54" s="45">
        <v>59205.83</v>
      </c>
      <c r="AA54" s="45">
        <v>67280.990000000005</v>
      </c>
      <c r="AB54" s="45">
        <v>50641.599999999999</v>
      </c>
      <c r="AC54" s="45">
        <v>54152.73</v>
      </c>
      <c r="AD54" s="45">
        <v>57680.4</v>
      </c>
      <c r="AE54" s="45">
        <v>26803.42</v>
      </c>
      <c r="AF54" s="45">
        <v>0</v>
      </c>
      <c r="AG54" s="45">
        <v>0</v>
      </c>
      <c r="AH54" s="45">
        <v>0</v>
      </c>
      <c r="AI54" s="45">
        <v>417118.64</v>
      </c>
      <c r="AJ54" s="78">
        <v>40345</v>
      </c>
      <c r="AK54" s="78">
        <v>45553</v>
      </c>
      <c r="AO54" t="s">
        <v>500</v>
      </c>
      <c r="AP54" t="s">
        <v>54</v>
      </c>
      <c r="AQ54" t="s">
        <v>294</v>
      </c>
      <c r="AR54" s="45">
        <v>79355.02</v>
      </c>
      <c r="AS54" s="45">
        <v>75707.08</v>
      </c>
      <c r="AT54" s="45">
        <v>90186.57</v>
      </c>
      <c r="AU54" s="45">
        <v>97381.88</v>
      </c>
      <c r="AV54" s="45">
        <v>124710.51</v>
      </c>
      <c r="AW54" s="45">
        <v>142435.56</v>
      </c>
      <c r="AX54" s="45">
        <v>138651.81</v>
      </c>
      <c r="AY54" s="45">
        <v>137782.96</v>
      </c>
      <c r="AZ54" s="45">
        <v>94987.83</v>
      </c>
      <c r="BA54" s="45">
        <v>81751.460000000021</v>
      </c>
      <c r="BB54" s="45">
        <v>64894.289999999986</v>
      </c>
      <c r="BC54" s="45">
        <v>62841.590000000018</v>
      </c>
      <c r="BD54" s="45">
        <v>981199.22</v>
      </c>
      <c r="BE54" s="84">
        <v>40072</v>
      </c>
      <c r="BF54" s="78">
        <v>45553</v>
      </c>
    </row>
    <row r="55" spans="2:58" x14ac:dyDescent="0.3">
      <c r="B55" t="s">
        <v>500</v>
      </c>
      <c r="C55" t="s">
        <v>66</v>
      </c>
      <c r="D55" t="s">
        <v>294</v>
      </c>
      <c r="E55" s="45">
        <v>54484.94</v>
      </c>
      <c r="F55" s="45">
        <v>60644.83</v>
      </c>
      <c r="G55" s="45">
        <v>70715.539999999994</v>
      </c>
      <c r="H55" s="45">
        <v>91408.79</v>
      </c>
      <c r="I55" s="45">
        <v>87580.19</v>
      </c>
      <c r="J55" s="45">
        <v>96450.49</v>
      </c>
      <c r="K55" s="45">
        <v>106588.82</v>
      </c>
      <c r="L55" s="45">
        <v>92689.04</v>
      </c>
      <c r="M55" s="45">
        <v>72133.11</v>
      </c>
      <c r="N55" s="45">
        <v>72572.800000000003</v>
      </c>
      <c r="O55" s="45">
        <v>49922.38</v>
      </c>
      <c r="P55" s="45">
        <v>42615.39</v>
      </c>
      <c r="Q55" s="45">
        <v>897806.32</v>
      </c>
      <c r="R55" t="s">
        <v>561</v>
      </c>
      <c r="S55"/>
      <c r="T55" t="s">
        <v>500</v>
      </c>
      <c r="U55" t="s">
        <v>66</v>
      </c>
      <c r="V55" t="s">
        <v>294</v>
      </c>
      <c r="W55" s="45">
        <v>54932.49</v>
      </c>
      <c r="X55" s="45">
        <v>62066.37</v>
      </c>
      <c r="Y55" s="45">
        <v>79604.240000000005</v>
      </c>
      <c r="Z55" s="45">
        <v>93168.38</v>
      </c>
      <c r="AA55" s="45">
        <v>110349.28</v>
      </c>
      <c r="AB55" s="45">
        <v>128484.96</v>
      </c>
      <c r="AC55" s="45">
        <v>117135.29</v>
      </c>
      <c r="AD55" s="45">
        <v>104058.79</v>
      </c>
      <c r="AE55" s="45">
        <v>90364.06</v>
      </c>
      <c r="AF55" s="45">
        <v>77744.240000000005</v>
      </c>
      <c r="AG55" s="45">
        <v>48090.35</v>
      </c>
      <c r="AH55" s="45">
        <v>41625.47</v>
      </c>
      <c r="AI55" s="45">
        <v>1007623.92</v>
      </c>
      <c r="AJ55" s="78">
        <v>40325</v>
      </c>
      <c r="AK55" s="78"/>
      <c r="AO55" t="s">
        <v>500</v>
      </c>
      <c r="AP55" t="s">
        <v>55</v>
      </c>
      <c r="AQ55" t="s">
        <v>292</v>
      </c>
      <c r="AR55" s="45">
        <v>0</v>
      </c>
      <c r="AS55" s="45">
        <v>0</v>
      </c>
      <c r="AT55" s="45">
        <v>0</v>
      </c>
      <c r="AU55" s="45">
        <v>0</v>
      </c>
      <c r="AV55" s="45">
        <v>0</v>
      </c>
      <c r="AW55" s="45">
        <v>0</v>
      </c>
      <c r="AX55" s="45">
        <v>0</v>
      </c>
      <c r="AY55" s="45">
        <v>0</v>
      </c>
      <c r="AZ55" s="45">
        <v>0</v>
      </c>
      <c r="BA55" s="45">
        <v>0</v>
      </c>
      <c r="BB55" s="45">
        <v>0</v>
      </c>
      <c r="BC55" s="45">
        <v>0</v>
      </c>
      <c r="BD55" s="45">
        <v>0</v>
      </c>
      <c r="BE55" s="84">
        <v>40091</v>
      </c>
      <c r="BF55" s="78"/>
    </row>
    <row r="56" spans="2:58" x14ac:dyDescent="0.3">
      <c r="B56" t="s">
        <v>500</v>
      </c>
      <c r="C56" t="s">
        <v>67</v>
      </c>
      <c r="D56" t="s">
        <v>294</v>
      </c>
      <c r="E56" s="45">
        <v>84579.48</v>
      </c>
      <c r="F56" s="45">
        <v>87638.07</v>
      </c>
      <c r="G56" s="45">
        <v>107020.05</v>
      </c>
      <c r="H56" s="45">
        <v>140372.64000000001</v>
      </c>
      <c r="I56" s="45">
        <v>126582.25</v>
      </c>
      <c r="J56" s="45">
        <v>137398.75</v>
      </c>
      <c r="K56" s="45">
        <v>162113.23000000001</v>
      </c>
      <c r="L56" s="45">
        <v>138127.09</v>
      </c>
      <c r="M56" s="45">
        <v>111500.88</v>
      </c>
      <c r="N56" s="45">
        <v>108166.43</v>
      </c>
      <c r="O56" s="45">
        <v>81884.81</v>
      </c>
      <c r="P56" s="45">
        <v>78079.12</v>
      </c>
      <c r="Q56" s="45">
        <v>1363462.8</v>
      </c>
      <c r="R56" t="s">
        <v>562</v>
      </c>
      <c r="S56"/>
      <c r="T56" t="s">
        <v>500</v>
      </c>
      <c r="U56" t="s">
        <v>67</v>
      </c>
      <c r="V56" t="s">
        <v>294</v>
      </c>
      <c r="W56" s="45">
        <v>101745.24</v>
      </c>
      <c r="X56" s="45">
        <v>93084.63</v>
      </c>
      <c r="Y56" s="45">
        <v>132842.72</v>
      </c>
      <c r="Z56" s="45">
        <v>140134.51</v>
      </c>
      <c r="AA56" s="45">
        <v>152942.14000000001</v>
      </c>
      <c r="AB56" s="45">
        <v>191214.84</v>
      </c>
      <c r="AC56" s="45">
        <v>182974.56</v>
      </c>
      <c r="AD56" s="45">
        <v>166563.28</v>
      </c>
      <c r="AE56" s="45">
        <v>150825.44</v>
      </c>
      <c r="AF56" s="45">
        <v>134527.98000000001</v>
      </c>
      <c r="AG56" s="45">
        <v>93391.08</v>
      </c>
      <c r="AH56" s="45">
        <v>100088.02</v>
      </c>
      <c r="AI56" s="45">
        <v>1640334.44</v>
      </c>
      <c r="AJ56" s="78">
        <v>40492</v>
      </c>
      <c r="AK56" s="78"/>
      <c r="AO56" t="s">
        <v>500</v>
      </c>
      <c r="AP56" t="s">
        <v>56</v>
      </c>
      <c r="AQ56" t="s">
        <v>294</v>
      </c>
      <c r="AR56" s="45">
        <v>46220.27</v>
      </c>
      <c r="AS56" s="45">
        <v>46888.88</v>
      </c>
      <c r="AT56" s="45">
        <v>56728.33</v>
      </c>
      <c r="AU56" s="45">
        <v>58450.38</v>
      </c>
      <c r="AV56" s="45">
        <v>73076.570000000007</v>
      </c>
      <c r="AW56" s="45">
        <v>72924.75</v>
      </c>
      <c r="AX56" s="45">
        <v>74802.47</v>
      </c>
      <c r="AY56" s="45">
        <v>83578.47</v>
      </c>
      <c r="AZ56" s="45">
        <v>67077.78</v>
      </c>
      <c r="BA56" s="45">
        <v>56490.61</v>
      </c>
      <c r="BB56" s="45">
        <v>42323.6</v>
      </c>
      <c r="BC56" s="45">
        <v>37173.07</v>
      </c>
      <c r="BD56" s="45">
        <v>579747.9</v>
      </c>
      <c r="BE56" s="84">
        <v>40197</v>
      </c>
      <c r="BF56" s="78"/>
    </row>
    <row r="57" spans="2:58" x14ac:dyDescent="0.3">
      <c r="B57" t="s">
        <v>500</v>
      </c>
      <c r="C57" t="s">
        <v>68</v>
      </c>
      <c r="D57" t="s">
        <v>294</v>
      </c>
      <c r="E57" s="45">
        <v>38636.879999999997</v>
      </c>
      <c r="F57" s="45">
        <v>45194.53</v>
      </c>
      <c r="G57" s="45">
        <v>51857.32</v>
      </c>
      <c r="H57" s="45">
        <v>66128.84</v>
      </c>
      <c r="I57" s="45">
        <v>60897.91</v>
      </c>
      <c r="J57" s="45">
        <v>76065.539999999994</v>
      </c>
      <c r="K57" s="45">
        <v>90549.11</v>
      </c>
      <c r="L57" s="45">
        <v>75416.62</v>
      </c>
      <c r="M57" s="45">
        <v>63407.83</v>
      </c>
      <c r="N57" s="45">
        <v>61473.65</v>
      </c>
      <c r="O57" s="45">
        <v>51750.07</v>
      </c>
      <c r="P57" s="45">
        <v>45642.14</v>
      </c>
      <c r="Q57" s="45">
        <v>727020.44</v>
      </c>
      <c r="R57" t="s">
        <v>563</v>
      </c>
      <c r="S57"/>
      <c r="T57" t="s">
        <v>500</v>
      </c>
      <c r="U57" t="s">
        <v>68</v>
      </c>
      <c r="V57" t="s">
        <v>294</v>
      </c>
      <c r="W57" s="45">
        <v>53379.18</v>
      </c>
      <c r="X57" s="45">
        <v>53240.6</v>
      </c>
      <c r="Y57" s="45">
        <v>72190.73</v>
      </c>
      <c r="Z57" s="45">
        <v>86100.53</v>
      </c>
      <c r="AA57" s="45">
        <v>89594.04</v>
      </c>
      <c r="AB57" s="45">
        <v>118331.03</v>
      </c>
      <c r="AC57" s="45">
        <v>111446.87</v>
      </c>
      <c r="AD57" s="45">
        <v>97539.18</v>
      </c>
      <c r="AE57" s="45">
        <v>88039.55</v>
      </c>
      <c r="AF57" s="45">
        <v>71615.759999999995</v>
      </c>
      <c r="AG57" s="45">
        <v>53688.34</v>
      </c>
      <c r="AH57" s="45">
        <v>52860.73</v>
      </c>
      <c r="AI57" s="45">
        <v>948026.54</v>
      </c>
      <c r="AJ57" s="78">
        <v>40450</v>
      </c>
      <c r="AK57" s="78"/>
      <c r="AO57" t="s">
        <v>500</v>
      </c>
      <c r="AP57" t="s">
        <v>57</v>
      </c>
      <c r="AQ57" t="s">
        <v>294</v>
      </c>
      <c r="AR57" s="45">
        <v>56656.15</v>
      </c>
      <c r="AS57" s="45">
        <v>63445.39</v>
      </c>
      <c r="AT57" s="45">
        <v>79539.179999999993</v>
      </c>
      <c r="AU57" s="45">
        <v>81276.740000000005</v>
      </c>
      <c r="AV57" s="45">
        <v>102008.96000000001</v>
      </c>
      <c r="AW57" s="45">
        <v>100409.26</v>
      </c>
      <c r="AX57" s="45">
        <v>89525.37</v>
      </c>
      <c r="AY57" s="45">
        <v>101057.83</v>
      </c>
      <c r="AZ57" s="45">
        <v>76943.16</v>
      </c>
      <c r="BA57" s="45">
        <v>64521.640000000007</v>
      </c>
      <c r="BB57" s="45">
        <v>58389.32</v>
      </c>
      <c r="BC57" s="45">
        <v>48992.800000000003</v>
      </c>
      <c r="BD57" s="45">
        <v>750862.04</v>
      </c>
      <c r="BE57" s="84">
        <v>40236</v>
      </c>
      <c r="BF57" s="78"/>
    </row>
    <row r="58" spans="2:58" x14ac:dyDescent="0.3">
      <c r="B58" t="s">
        <v>500</v>
      </c>
      <c r="C58" t="s">
        <v>69</v>
      </c>
      <c r="D58" t="s">
        <v>294</v>
      </c>
      <c r="E58" s="45">
        <v>36818.199999999997</v>
      </c>
      <c r="F58" s="45">
        <v>36498.910000000003</v>
      </c>
      <c r="G58" s="45">
        <v>45876.32</v>
      </c>
      <c r="H58" s="45">
        <v>56892.12</v>
      </c>
      <c r="I58" s="45">
        <v>57458.26</v>
      </c>
      <c r="J58" s="45">
        <v>62107.14</v>
      </c>
      <c r="K58" s="45">
        <v>70611.009999999995</v>
      </c>
      <c r="L58" s="45">
        <v>64257.77</v>
      </c>
      <c r="M58" s="45">
        <v>55629.65</v>
      </c>
      <c r="N58" s="45">
        <v>54370.75</v>
      </c>
      <c r="O58" s="45">
        <v>38933.61</v>
      </c>
      <c r="P58" s="45">
        <v>34969.019999999997</v>
      </c>
      <c r="Q58" s="45">
        <v>614422.76</v>
      </c>
      <c r="R58" t="s">
        <v>564</v>
      </c>
      <c r="S58"/>
      <c r="T58" t="s">
        <v>500</v>
      </c>
      <c r="U58" t="s">
        <v>69</v>
      </c>
      <c r="V58" t="s">
        <v>294</v>
      </c>
      <c r="W58" s="45">
        <v>41186.449999999997</v>
      </c>
      <c r="X58" s="45">
        <v>40884.79</v>
      </c>
      <c r="Y58" s="45">
        <v>53350.67</v>
      </c>
      <c r="Z58" s="45">
        <v>59474.95</v>
      </c>
      <c r="AA58" s="45">
        <v>67307.210000000006</v>
      </c>
      <c r="AB58" s="45">
        <v>77816.789999999994</v>
      </c>
      <c r="AC58" s="45">
        <v>73241.320000000007</v>
      </c>
      <c r="AD58" s="45">
        <v>73691.570000000007</v>
      </c>
      <c r="AE58" s="45">
        <v>61651.68</v>
      </c>
      <c r="AF58" s="45">
        <v>56055.27</v>
      </c>
      <c r="AG58" s="45">
        <v>42052.99</v>
      </c>
      <c r="AH58" s="45">
        <v>42513.29</v>
      </c>
      <c r="AI58" s="45">
        <v>689226.98</v>
      </c>
      <c r="AJ58" s="78">
        <v>40378</v>
      </c>
      <c r="AK58" s="78"/>
      <c r="AO58" t="s">
        <v>500</v>
      </c>
      <c r="AP58" t="s">
        <v>59</v>
      </c>
      <c r="AQ58" t="s">
        <v>292</v>
      </c>
      <c r="AR58" s="45">
        <v>0</v>
      </c>
      <c r="AS58" s="45">
        <v>0</v>
      </c>
      <c r="AT58" s="45">
        <v>0</v>
      </c>
      <c r="AU58" s="45">
        <v>0</v>
      </c>
      <c r="AV58" s="45">
        <v>0</v>
      </c>
      <c r="AW58" s="45">
        <v>0</v>
      </c>
      <c r="AX58" s="45">
        <v>0</v>
      </c>
      <c r="AY58" s="45">
        <v>0</v>
      </c>
      <c r="AZ58" s="45">
        <v>0</v>
      </c>
      <c r="BA58" s="45">
        <v>0</v>
      </c>
      <c r="BB58" s="45">
        <v>0</v>
      </c>
      <c r="BC58" s="45">
        <v>0</v>
      </c>
      <c r="BD58" s="45">
        <v>0</v>
      </c>
      <c r="BE58" s="84">
        <v>40263</v>
      </c>
      <c r="BF58" s="78"/>
    </row>
    <row r="59" spans="2:58" x14ac:dyDescent="0.3">
      <c r="B59" t="s">
        <v>500</v>
      </c>
      <c r="C59" t="s">
        <v>70</v>
      </c>
      <c r="D59" t="s">
        <v>294</v>
      </c>
      <c r="E59" s="45">
        <v>64784.14</v>
      </c>
      <c r="F59" s="45">
        <v>70405.509999999995</v>
      </c>
      <c r="G59" s="45">
        <v>80722.39</v>
      </c>
      <c r="H59" s="45">
        <v>95162.9</v>
      </c>
      <c r="I59" s="45">
        <v>94644.64</v>
      </c>
      <c r="J59" s="45">
        <v>115795.46</v>
      </c>
      <c r="K59" s="45">
        <v>128300.23</v>
      </c>
      <c r="L59" s="45">
        <v>111577.23</v>
      </c>
      <c r="M59" s="45">
        <v>86483.62</v>
      </c>
      <c r="N59" s="45">
        <v>85305.64</v>
      </c>
      <c r="O59" s="45">
        <v>72303.460000000006</v>
      </c>
      <c r="P59" s="45">
        <v>59202.98</v>
      </c>
      <c r="Q59" s="45">
        <v>1064688.2</v>
      </c>
      <c r="R59" t="s">
        <v>565</v>
      </c>
      <c r="S59"/>
      <c r="T59" t="s">
        <v>500</v>
      </c>
      <c r="U59" t="s">
        <v>70</v>
      </c>
      <c r="V59" t="s">
        <v>294</v>
      </c>
      <c r="W59" s="45">
        <v>72354.039999999994</v>
      </c>
      <c r="X59" s="45">
        <v>74622.66</v>
      </c>
      <c r="Y59" s="45">
        <v>104988</v>
      </c>
      <c r="Z59" s="45">
        <v>118921.17</v>
      </c>
      <c r="AA59" s="45">
        <v>126951.48</v>
      </c>
      <c r="AB59" s="45">
        <v>151336.01</v>
      </c>
      <c r="AC59" s="45">
        <v>134321.44</v>
      </c>
      <c r="AD59" s="45">
        <v>131494.54999999999</v>
      </c>
      <c r="AE59" s="45">
        <v>119147.27</v>
      </c>
      <c r="AF59" s="45">
        <v>95758.54</v>
      </c>
      <c r="AG59" s="45">
        <v>79911.95</v>
      </c>
      <c r="AH59" s="45">
        <v>75686.710000000006</v>
      </c>
      <c r="AI59" s="45">
        <v>1285493.82</v>
      </c>
      <c r="AJ59" s="78">
        <v>40432</v>
      </c>
      <c r="AK59" s="78"/>
      <c r="AO59" t="s">
        <v>500</v>
      </c>
      <c r="AP59" t="s">
        <v>60</v>
      </c>
      <c r="AQ59" t="s">
        <v>294</v>
      </c>
      <c r="AR59" s="45">
        <v>97519.69</v>
      </c>
      <c r="AS59" s="45">
        <v>102215.49</v>
      </c>
      <c r="AT59" s="45">
        <v>118910.42</v>
      </c>
      <c r="AU59" s="45">
        <v>119789.9</v>
      </c>
      <c r="AV59" s="45">
        <v>133542.39999999999</v>
      </c>
      <c r="AW59" s="45">
        <v>139508.62</v>
      </c>
      <c r="AX59" s="45">
        <v>137070.19</v>
      </c>
      <c r="AY59" s="45">
        <v>148138.29999999999</v>
      </c>
      <c r="AZ59" s="45">
        <v>119433.36</v>
      </c>
      <c r="BA59" s="45">
        <v>101921.77000000003</v>
      </c>
      <c r="BB59" s="45">
        <v>88646.720000000045</v>
      </c>
      <c r="BC59" s="45">
        <v>73927.75</v>
      </c>
      <c r="BD59" s="45">
        <v>1116128.3700000001</v>
      </c>
      <c r="BE59" s="84">
        <v>40282</v>
      </c>
      <c r="BF59" s="78"/>
    </row>
    <row r="60" spans="2:58" x14ac:dyDescent="0.3">
      <c r="B60" t="s">
        <v>500</v>
      </c>
      <c r="C60" t="s">
        <v>71</v>
      </c>
      <c r="D60" t="s">
        <v>294</v>
      </c>
      <c r="E60" s="45">
        <v>63373.74</v>
      </c>
      <c r="F60" s="45">
        <v>67415.7</v>
      </c>
      <c r="G60" s="45">
        <v>73902.990000000005</v>
      </c>
      <c r="H60" s="45">
        <v>92641.82</v>
      </c>
      <c r="I60" s="45">
        <v>91980.39</v>
      </c>
      <c r="J60" s="45">
        <v>102008.39</v>
      </c>
      <c r="K60" s="45">
        <v>114000.23</v>
      </c>
      <c r="L60" s="45">
        <v>95495.92</v>
      </c>
      <c r="M60" s="45">
        <v>82535.55</v>
      </c>
      <c r="N60" s="45">
        <v>83436.09</v>
      </c>
      <c r="O60" s="45">
        <v>61698.91</v>
      </c>
      <c r="P60" s="45">
        <v>55456.3</v>
      </c>
      <c r="Q60" s="45">
        <v>983946.03</v>
      </c>
      <c r="R60" t="s">
        <v>566</v>
      </c>
      <c r="S60"/>
      <c r="T60" t="s">
        <v>500</v>
      </c>
      <c r="U60" t="s">
        <v>71</v>
      </c>
      <c r="V60" t="s">
        <v>294</v>
      </c>
      <c r="W60" s="45">
        <v>67289.990000000005</v>
      </c>
      <c r="X60" s="45">
        <v>66328.509999999995</v>
      </c>
      <c r="Y60" s="45">
        <v>91599.13</v>
      </c>
      <c r="Z60" s="45">
        <v>103559.26</v>
      </c>
      <c r="AA60" s="45">
        <v>108796.17</v>
      </c>
      <c r="AB60" s="45">
        <v>125930.65</v>
      </c>
      <c r="AC60" s="45">
        <v>115480.24</v>
      </c>
      <c r="AD60" s="45">
        <v>113980.77</v>
      </c>
      <c r="AE60" s="45">
        <v>92272.15</v>
      </c>
      <c r="AF60" s="45">
        <v>88793.95</v>
      </c>
      <c r="AG60" s="45">
        <v>70603.77</v>
      </c>
      <c r="AH60" s="45">
        <v>67204.02</v>
      </c>
      <c r="AI60" s="45">
        <v>1111838.6100000001</v>
      </c>
      <c r="AJ60" s="78">
        <v>40502</v>
      </c>
      <c r="AK60" s="78">
        <v>44312</v>
      </c>
      <c r="AO60" t="s">
        <v>500</v>
      </c>
      <c r="AP60" t="s">
        <v>61</v>
      </c>
      <c r="AQ60" t="s">
        <v>294</v>
      </c>
      <c r="AR60" s="45">
        <v>62938.57</v>
      </c>
      <c r="AS60" s="45">
        <v>67593.8</v>
      </c>
      <c r="AT60" s="45">
        <v>79344.34</v>
      </c>
      <c r="AU60" s="45">
        <v>81048.009999999995</v>
      </c>
      <c r="AV60" s="45">
        <v>92832.21</v>
      </c>
      <c r="AW60" s="45">
        <v>94856.89</v>
      </c>
      <c r="AX60" s="45">
        <v>94411.09</v>
      </c>
      <c r="AY60" s="45">
        <v>100276.48</v>
      </c>
      <c r="AZ60" s="45">
        <v>80374.740000000005</v>
      </c>
      <c r="BA60" s="45">
        <v>70878.070000000007</v>
      </c>
      <c r="BB60" s="45">
        <v>56526.360000000008</v>
      </c>
      <c r="BC60" s="45">
        <v>54994.659999999996</v>
      </c>
      <c r="BD60" s="45">
        <v>753676.13</v>
      </c>
      <c r="BE60" s="84">
        <v>40303</v>
      </c>
      <c r="BF60" s="78">
        <v>44312</v>
      </c>
    </row>
    <row r="61" spans="2:58" x14ac:dyDescent="0.3">
      <c r="B61" t="s">
        <v>500</v>
      </c>
      <c r="C61" t="s">
        <v>72</v>
      </c>
      <c r="D61" t="s">
        <v>294</v>
      </c>
      <c r="E61" s="45">
        <v>48343.12</v>
      </c>
      <c r="F61" s="45">
        <v>47383.839999999997</v>
      </c>
      <c r="G61" s="45">
        <v>55024.19</v>
      </c>
      <c r="H61" s="45">
        <v>65885.88</v>
      </c>
      <c r="I61" s="45">
        <v>66924.63</v>
      </c>
      <c r="J61" s="45">
        <v>72963.41</v>
      </c>
      <c r="K61" s="45">
        <v>83111.62</v>
      </c>
      <c r="L61" s="45">
        <v>75669.539999999994</v>
      </c>
      <c r="M61" s="45">
        <v>59580.14</v>
      </c>
      <c r="N61" s="45">
        <v>54389.26</v>
      </c>
      <c r="O61" s="45">
        <v>41737.9</v>
      </c>
      <c r="P61" s="45">
        <v>43877.919999999998</v>
      </c>
      <c r="Q61" s="45">
        <v>714891.45</v>
      </c>
      <c r="R61" t="s">
        <v>567</v>
      </c>
      <c r="S61"/>
      <c r="T61" t="s">
        <v>500</v>
      </c>
      <c r="U61" t="s">
        <v>72</v>
      </c>
      <c r="V61" t="s">
        <v>294</v>
      </c>
      <c r="W61" s="45">
        <v>50525.599999999999</v>
      </c>
      <c r="X61" s="45">
        <v>45619.11</v>
      </c>
      <c r="Y61" s="45">
        <v>60142.14</v>
      </c>
      <c r="Z61" s="45">
        <v>68110.5</v>
      </c>
      <c r="AA61" s="45">
        <v>79972.95</v>
      </c>
      <c r="AB61" s="45">
        <v>104790.54</v>
      </c>
      <c r="AC61" s="45">
        <v>107061.79</v>
      </c>
      <c r="AD61" s="45">
        <v>101175.8</v>
      </c>
      <c r="AE61" s="45">
        <v>89621.29</v>
      </c>
      <c r="AF61" s="45">
        <v>80968.62</v>
      </c>
      <c r="AG61" s="45">
        <v>60214.31</v>
      </c>
      <c r="AH61" s="45">
        <v>60211.72</v>
      </c>
      <c r="AI61" s="45">
        <v>908414.37</v>
      </c>
      <c r="AJ61" s="78">
        <v>40368</v>
      </c>
      <c r="AK61" s="78"/>
      <c r="AO61" t="s">
        <v>500</v>
      </c>
      <c r="AP61" t="s">
        <v>62</v>
      </c>
      <c r="AQ61" t="s">
        <v>294</v>
      </c>
      <c r="AR61" s="45">
        <v>59128.75</v>
      </c>
      <c r="AS61" s="45">
        <v>66775.31</v>
      </c>
      <c r="AT61" s="45">
        <v>77672.88</v>
      </c>
      <c r="AU61" s="45">
        <v>90557.75</v>
      </c>
      <c r="AV61" s="45">
        <v>86263.48</v>
      </c>
      <c r="AW61" s="45">
        <v>87505.95</v>
      </c>
      <c r="AX61" s="45">
        <v>86030.71</v>
      </c>
      <c r="AY61" s="45">
        <v>100147.74</v>
      </c>
      <c r="AZ61" s="45">
        <v>108133.13</v>
      </c>
      <c r="BA61" s="45">
        <v>107130.22000000003</v>
      </c>
      <c r="BB61" s="45">
        <v>80856.790000000008</v>
      </c>
      <c r="BC61" s="45">
        <v>73956.210000000006</v>
      </c>
      <c r="BD61" s="45">
        <v>762215.7</v>
      </c>
      <c r="BE61" s="84">
        <v>40449</v>
      </c>
      <c r="BF61" s="78"/>
    </row>
    <row r="62" spans="2:58" x14ac:dyDescent="0.3">
      <c r="B62" t="s">
        <v>500</v>
      </c>
      <c r="C62" t="s">
        <v>73</v>
      </c>
      <c r="D62" t="s">
        <v>294</v>
      </c>
      <c r="E62" s="45">
        <v>47436.65</v>
      </c>
      <c r="F62" s="45">
        <v>47975.72</v>
      </c>
      <c r="G62" s="45">
        <v>61953.23</v>
      </c>
      <c r="H62" s="45">
        <v>77553.8</v>
      </c>
      <c r="I62" s="45">
        <v>82142.87</v>
      </c>
      <c r="J62" s="45">
        <v>95568.78</v>
      </c>
      <c r="K62" s="45">
        <v>108599.62</v>
      </c>
      <c r="L62" s="45">
        <v>93043.24</v>
      </c>
      <c r="M62" s="45">
        <v>70942.509999999995</v>
      </c>
      <c r="N62" s="45">
        <v>74541.69</v>
      </c>
      <c r="O62" s="45">
        <v>53778.29</v>
      </c>
      <c r="P62" s="45">
        <v>50377.06</v>
      </c>
      <c r="Q62" s="45">
        <v>863913.46</v>
      </c>
      <c r="R62" t="s">
        <v>568</v>
      </c>
      <c r="S62"/>
      <c r="T62" t="s">
        <v>500</v>
      </c>
      <c r="U62" t="s">
        <v>73</v>
      </c>
      <c r="V62" t="s">
        <v>294</v>
      </c>
      <c r="W62" s="45">
        <v>63806.99</v>
      </c>
      <c r="X62" s="45">
        <v>57466.59</v>
      </c>
      <c r="Y62" s="45">
        <v>85340.44</v>
      </c>
      <c r="Z62" s="45">
        <v>89382.39</v>
      </c>
      <c r="AA62" s="45">
        <v>106276.3</v>
      </c>
      <c r="AB62" s="45">
        <v>129583.34</v>
      </c>
      <c r="AC62" s="45">
        <v>123655.96</v>
      </c>
      <c r="AD62" s="45">
        <v>116406.95</v>
      </c>
      <c r="AE62" s="45">
        <v>102617.55</v>
      </c>
      <c r="AF62" s="45">
        <v>86159.26</v>
      </c>
      <c r="AG62" s="45">
        <v>64161.55</v>
      </c>
      <c r="AH62" s="45">
        <v>67247.12</v>
      </c>
      <c r="AI62" s="45">
        <v>1092104.44</v>
      </c>
      <c r="AJ62" s="78">
        <v>40420</v>
      </c>
      <c r="AK62" s="78"/>
      <c r="AO62" t="s">
        <v>500</v>
      </c>
      <c r="AP62" t="s">
        <v>63</v>
      </c>
      <c r="AQ62" t="s">
        <v>292</v>
      </c>
      <c r="AR62" s="45">
        <v>0</v>
      </c>
      <c r="AS62" s="45">
        <v>0</v>
      </c>
      <c r="AT62" s="45">
        <v>0</v>
      </c>
      <c r="AU62" s="45">
        <v>0</v>
      </c>
      <c r="AV62" s="45">
        <v>0</v>
      </c>
      <c r="AW62" s="45">
        <v>0</v>
      </c>
      <c r="AX62" s="45">
        <v>0</v>
      </c>
      <c r="AY62" s="45">
        <v>0</v>
      </c>
      <c r="AZ62" s="45">
        <v>0</v>
      </c>
      <c r="BA62" s="45">
        <v>0</v>
      </c>
      <c r="BB62" s="45">
        <v>0</v>
      </c>
      <c r="BC62" s="45">
        <v>0</v>
      </c>
      <c r="BD62" s="45">
        <v>0</v>
      </c>
      <c r="BE62" s="84">
        <v>40403</v>
      </c>
      <c r="BF62" s="78"/>
    </row>
    <row r="63" spans="2:58" x14ac:dyDescent="0.3">
      <c r="B63" t="s">
        <v>500</v>
      </c>
      <c r="C63" t="s">
        <v>74</v>
      </c>
      <c r="D63" t="s">
        <v>292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t="s">
        <v>569</v>
      </c>
      <c r="S63"/>
      <c r="T63" t="s">
        <v>500</v>
      </c>
      <c r="U63" t="s">
        <v>74</v>
      </c>
      <c r="V63" t="s">
        <v>292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45">
        <v>0</v>
      </c>
      <c r="AH63" s="45">
        <v>0</v>
      </c>
      <c r="AI63" s="45">
        <v>0</v>
      </c>
      <c r="AJ63" s="78">
        <v>40381</v>
      </c>
      <c r="AK63" s="78">
        <v>43904</v>
      </c>
      <c r="AO63" t="s">
        <v>500</v>
      </c>
      <c r="AP63" t="s">
        <v>64</v>
      </c>
      <c r="AQ63" t="s">
        <v>294</v>
      </c>
      <c r="AR63" s="45">
        <v>35835.61</v>
      </c>
      <c r="AS63" s="45">
        <v>51034.44</v>
      </c>
      <c r="AT63" s="45">
        <v>54224.29</v>
      </c>
      <c r="AU63" s="45">
        <v>67270.67</v>
      </c>
      <c r="AV63" s="45">
        <v>64396.13</v>
      </c>
      <c r="AW63" s="45">
        <v>65016.94</v>
      </c>
      <c r="AX63" s="45">
        <v>53349.67</v>
      </c>
      <c r="AY63" s="45">
        <v>56687.88</v>
      </c>
      <c r="AZ63" s="45">
        <v>47817.14</v>
      </c>
      <c r="BA63" s="45">
        <v>58849.36</v>
      </c>
      <c r="BB63" s="45">
        <v>40627.26</v>
      </c>
      <c r="BC63" s="45">
        <v>36914.92</v>
      </c>
      <c r="BD63" s="45">
        <v>495632.77</v>
      </c>
      <c r="BE63" s="84">
        <v>40294</v>
      </c>
      <c r="BF63" s="78">
        <v>43904</v>
      </c>
    </row>
    <row r="64" spans="2:58" x14ac:dyDescent="0.3">
      <c r="B64" t="s">
        <v>500</v>
      </c>
      <c r="C64" t="s">
        <v>75</v>
      </c>
      <c r="D64" t="s">
        <v>294</v>
      </c>
      <c r="E64" s="45">
        <v>59109.37</v>
      </c>
      <c r="F64" s="45">
        <v>58225.86</v>
      </c>
      <c r="G64" s="45">
        <v>69818.37</v>
      </c>
      <c r="H64" s="45">
        <v>90889.4</v>
      </c>
      <c r="I64" s="45">
        <v>88427.19</v>
      </c>
      <c r="J64" s="45">
        <v>99270.75</v>
      </c>
      <c r="K64" s="45">
        <v>112004.41</v>
      </c>
      <c r="L64" s="45">
        <v>94824.47</v>
      </c>
      <c r="M64" s="45">
        <v>80200.789999999994</v>
      </c>
      <c r="N64" s="45">
        <v>77286.23</v>
      </c>
      <c r="O64" s="45">
        <v>60605.58</v>
      </c>
      <c r="P64" s="45">
        <v>57423.15</v>
      </c>
      <c r="Q64" s="45">
        <v>948085.57</v>
      </c>
      <c r="R64" t="s">
        <v>570</v>
      </c>
      <c r="S64"/>
      <c r="T64" t="s">
        <v>500</v>
      </c>
      <c r="U64" t="s">
        <v>75</v>
      </c>
      <c r="V64" t="s">
        <v>294</v>
      </c>
      <c r="W64" s="45">
        <v>68142.880000000005</v>
      </c>
      <c r="X64" s="45">
        <v>65757.100000000006</v>
      </c>
      <c r="Y64" s="45">
        <v>87160.41</v>
      </c>
      <c r="Z64" s="45">
        <v>98903.33</v>
      </c>
      <c r="AA64" s="45">
        <v>98324.63</v>
      </c>
      <c r="AB64" s="45">
        <v>121415.86</v>
      </c>
      <c r="AC64" s="45">
        <v>106936.95</v>
      </c>
      <c r="AD64" s="45">
        <v>101559.61</v>
      </c>
      <c r="AE64" s="45">
        <v>91483.05</v>
      </c>
      <c r="AF64" s="45">
        <v>80920.03</v>
      </c>
      <c r="AG64" s="45">
        <v>62918.21</v>
      </c>
      <c r="AH64" s="45">
        <v>60699.24</v>
      </c>
      <c r="AI64" s="45">
        <v>1044221.3</v>
      </c>
      <c r="AJ64" s="78">
        <v>40424</v>
      </c>
      <c r="AK64" s="78"/>
      <c r="AO64" t="s">
        <v>500</v>
      </c>
      <c r="AP64" t="s">
        <v>65</v>
      </c>
      <c r="AQ64" t="s">
        <v>292</v>
      </c>
      <c r="AR64" s="45">
        <v>0</v>
      </c>
      <c r="AS64" s="45">
        <v>0</v>
      </c>
      <c r="AT64" s="45">
        <v>0</v>
      </c>
      <c r="AU64" s="45">
        <v>0</v>
      </c>
      <c r="AV64" s="45">
        <v>0</v>
      </c>
      <c r="AW64" s="45">
        <v>0</v>
      </c>
      <c r="AX64" s="45">
        <v>0</v>
      </c>
      <c r="AY64" s="45">
        <v>0</v>
      </c>
      <c r="AZ64" s="45">
        <v>0</v>
      </c>
      <c r="BA64" s="45">
        <v>0</v>
      </c>
      <c r="BB64" s="45">
        <v>0</v>
      </c>
      <c r="BC64" s="45">
        <v>0</v>
      </c>
      <c r="BD64" s="45">
        <v>0</v>
      </c>
      <c r="BE64" s="84">
        <v>40345</v>
      </c>
      <c r="BF64" s="78"/>
    </row>
    <row r="65" spans="2:58" x14ac:dyDescent="0.3">
      <c r="B65" t="s">
        <v>500</v>
      </c>
      <c r="C65" t="s">
        <v>76</v>
      </c>
      <c r="D65" t="s">
        <v>294</v>
      </c>
      <c r="E65" s="45">
        <v>35107.86</v>
      </c>
      <c r="F65" s="45">
        <v>37322.19</v>
      </c>
      <c r="G65" s="45">
        <v>44492.3</v>
      </c>
      <c r="H65" s="45">
        <v>50635.31</v>
      </c>
      <c r="I65" s="45">
        <v>54168.02</v>
      </c>
      <c r="J65" s="45">
        <v>56972.43</v>
      </c>
      <c r="K65" s="45">
        <v>68348.34</v>
      </c>
      <c r="L65" s="45">
        <v>60190.47</v>
      </c>
      <c r="M65" s="45">
        <v>47026.6</v>
      </c>
      <c r="N65" s="45">
        <v>48498.17</v>
      </c>
      <c r="O65" s="45">
        <v>34623.730000000003</v>
      </c>
      <c r="P65" s="45">
        <v>29148.080000000002</v>
      </c>
      <c r="Q65" s="45">
        <v>566533.5</v>
      </c>
      <c r="R65" t="s">
        <v>571</v>
      </c>
      <c r="S65"/>
      <c r="T65" t="s">
        <v>500</v>
      </c>
      <c r="U65" t="s">
        <v>76</v>
      </c>
      <c r="V65" t="s">
        <v>294</v>
      </c>
      <c r="W65" s="45">
        <v>40030.300000000003</v>
      </c>
      <c r="X65" s="45">
        <v>43910.28</v>
      </c>
      <c r="Y65" s="45">
        <v>56000</v>
      </c>
      <c r="Z65" s="45">
        <v>59930.080000000002</v>
      </c>
      <c r="AA65" s="45">
        <v>64910.54</v>
      </c>
      <c r="AB65" s="45">
        <v>76490.48</v>
      </c>
      <c r="AC65" s="45">
        <v>69406.990000000005</v>
      </c>
      <c r="AD65" s="45">
        <v>68503.47</v>
      </c>
      <c r="AE65" s="45">
        <v>59563.17</v>
      </c>
      <c r="AF65" s="45">
        <v>48486.27</v>
      </c>
      <c r="AG65" s="45">
        <v>36998.269999999997</v>
      </c>
      <c r="AH65" s="45">
        <v>37201.68</v>
      </c>
      <c r="AI65" s="45">
        <v>661431.53</v>
      </c>
      <c r="AJ65" s="78">
        <v>40556</v>
      </c>
      <c r="AK65" s="78"/>
      <c r="AO65" t="s">
        <v>500</v>
      </c>
      <c r="AP65" t="s">
        <v>66</v>
      </c>
      <c r="AQ65" t="s">
        <v>294</v>
      </c>
      <c r="AR65" s="45">
        <v>59106.83</v>
      </c>
      <c r="AS65" s="45">
        <v>69462.880000000005</v>
      </c>
      <c r="AT65" s="45">
        <v>83583.14</v>
      </c>
      <c r="AU65" s="45">
        <v>96007.66</v>
      </c>
      <c r="AV65" s="45">
        <v>111759.03</v>
      </c>
      <c r="AW65" s="45">
        <v>113760.89</v>
      </c>
      <c r="AX65" s="45">
        <v>101807.07</v>
      </c>
      <c r="AY65" s="45">
        <v>109305.98</v>
      </c>
      <c r="AZ65" s="45">
        <v>85910.99</v>
      </c>
      <c r="BA65" s="45">
        <v>66300.83</v>
      </c>
      <c r="BB65" s="45">
        <v>55558.02</v>
      </c>
      <c r="BC65" s="45">
        <v>46519.12</v>
      </c>
      <c r="BD65" s="45">
        <v>830704.47</v>
      </c>
      <c r="BE65" s="84">
        <v>40325</v>
      </c>
      <c r="BF65" s="78"/>
    </row>
    <row r="66" spans="2:58" x14ac:dyDescent="0.3">
      <c r="B66" t="s">
        <v>500</v>
      </c>
      <c r="C66" t="s">
        <v>77</v>
      </c>
      <c r="D66" t="s">
        <v>294</v>
      </c>
      <c r="E66" s="45">
        <v>69160.41</v>
      </c>
      <c r="F66" s="45">
        <v>81150.59</v>
      </c>
      <c r="G66" s="45">
        <v>96658.5</v>
      </c>
      <c r="H66" s="45">
        <v>153179.71</v>
      </c>
      <c r="I66" s="45">
        <v>133419.44</v>
      </c>
      <c r="J66" s="45">
        <v>147287.37</v>
      </c>
      <c r="K66" s="45">
        <v>147623.96</v>
      </c>
      <c r="L66" s="45">
        <v>119205.24</v>
      </c>
      <c r="M66" s="45">
        <v>102237.07</v>
      </c>
      <c r="N66" s="45">
        <v>92339.77</v>
      </c>
      <c r="O66" s="45">
        <v>74156.39</v>
      </c>
      <c r="P66" s="45">
        <v>68999.58</v>
      </c>
      <c r="Q66" s="45">
        <v>1285418.03</v>
      </c>
      <c r="R66" t="s">
        <v>572</v>
      </c>
      <c r="S66"/>
      <c r="T66" t="s">
        <v>500</v>
      </c>
      <c r="U66" t="s">
        <v>77</v>
      </c>
      <c r="V66" t="s">
        <v>294</v>
      </c>
      <c r="W66" s="45">
        <v>74910.429999999993</v>
      </c>
      <c r="X66" s="45">
        <v>92345.4</v>
      </c>
      <c r="Y66" s="45">
        <v>137284.65</v>
      </c>
      <c r="Z66" s="45">
        <v>135232.37</v>
      </c>
      <c r="AA66" s="45">
        <v>153697.49</v>
      </c>
      <c r="AB66" s="45">
        <v>170691.75</v>
      </c>
      <c r="AC66" s="45">
        <v>138416.21</v>
      </c>
      <c r="AD66" s="45">
        <v>125418.76</v>
      </c>
      <c r="AE66" s="45">
        <v>111823.6</v>
      </c>
      <c r="AF66" s="45">
        <v>90696.97</v>
      </c>
      <c r="AG66" s="45">
        <v>74131.22</v>
      </c>
      <c r="AH66" s="45">
        <v>70662.070000000007</v>
      </c>
      <c r="AI66" s="45">
        <v>1375310.92</v>
      </c>
      <c r="AJ66" s="78">
        <v>40520</v>
      </c>
      <c r="AK66" s="78"/>
      <c r="AO66" t="s">
        <v>500</v>
      </c>
      <c r="AP66" t="s">
        <v>67</v>
      </c>
      <c r="AQ66" t="s">
        <v>294</v>
      </c>
      <c r="AR66" s="45">
        <v>113044.01</v>
      </c>
      <c r="AS66" s="45">
        <v>125607.3</v>
      </c>
      <c r="AT66" s="45">
        <v>146575.98000000001</v>
      </c>
      <c r="AU66" s="45">
        <v>163050.35</v>
      </c>
      <c r="AV66" s="45">
        <v>183993.2</v>
      </c>
      <c r="AW66" s="45">
        <v>179187.97</v>
      </c>
      <c r="AX66" s="45">
        <v>169573.96</v>
      </c>
      <c r="AY66" s="45">
        <v>176955.51999999999</v>
      </c>
      <c r="AZ66" s="45">
        <v>145173.15</v>
      </c>
      <c r="BA66" s="45">
        <v>135148.44999999998</v>
      </c>
      <c r="BB66" s="45">
        <v>106212.02000000002</v>
      </c>
      <c r="BC66" s="45">
        <v>101074.63</v>
      </c>
      <c r="BD66" s="45">
        <v>1403161.44</v>
      </c>
      <c r="BE66" s="84">
        <v>40492</v>
      </c>
      <c r="BF66" s="78"/>
    </row>
    <row r="67" spans="2:58" x14ac:dyDescent="0.3">
      <c r="B67" t="s">
        <v>500</v>
      </c>
      <c r="C67" t="s">
        <v>78</v>
      </c>
      <c r="D67" t="s">
        <v>294</v>
      </c>
      <c r="E67" s="45">
        <v>37262.720000000001</v>
      </c>
      <c r="F67" s="45">
        <v>39981.06</v>
      </c>
      <c r="G67" s="45">
        <v>51193.94</v>
      </c>
      <c r="H67" s="45">
        <v>67392.850000000006</v>
      </c>
      <c r="I67" s="45">
        <v>76316.28</v>
      </c>
      <c r="J67" s="45">
        <v>78828.759999999995</v>
      </c>
      <c r="K67" s="45">
        <v>84181.26</v>
      </c>
      <c r="L67" s="45">
        <v>82085.42</v>
      </c>
      <c r="M67" s="45">
        <v>63088.05</v>
      </c>
      <c r="N67" s="45">
        <v>58420.800000000003</v>
      </c>
      <c r="O67" s="45">
        <v>42382.91</v>
      </c>
      <c r="P67" s="45">
        <v>35516.800000000003</v>
      </c>
      <c r="Q67" s="45">
        <v>716650.85</v>
      </c>
      <c r="R67" t="s">
        <v>573</v>
      </c>
      <c r="S67"/>
      <c r="T67" t="s">
        <v>500</v>
      </c>
      <c r="U67" t="s">
        <v>78</v>
      </c>
      <c r="V67" t="s">
        <v>294</v>
      </c>
      <c r="W67" s="45">
        <v>43270.7</v>
      </c>
      <c r="X67" s="45">
        <v>43113.37</v>
      </c>
      <c r="Y67" s="45">
        <v>66091.460000000006</v>
      </c>
      <c r="Z67" s="45">
        <v>78772.47</v>
      </c>
      <c r="AA67" s="45">
        <v>92658.55</v>
      </c>
      <c r="AB67" s="45">
        <v>96791.35</v>
      </c>
      <c r="AC67" s="45">
        <v>88057.75</v>
      </c>
      <c r="AD67" s="45">
        <v>81214.75</v>
      </c>
      <c r="AE67" s="45">
        <v>67378.63</v>
      </c>
      <c r="AF67" s="45">
        <v>59807.59</v>
      </c>
      <c r="AG67" s="45">
        <v>40449.39</v>
      </c>
      <c r="AH67" s="45">
        <v>35943.68</v>
      </c>
      <c r="AI67" s="45">
        <v>793549.69</v>
      </c>
      <c r="AJ67" s="78">
        <v>40631</v>
      </c>
      <c r="AK67" s="78"/>
      <c r="AO67" t="s">
        <v>500</v>
      </c>
      <c r="AP67" t="s">
        <v>68</v>
      </c>
      <c r="AQ67" t="s">
        <v>294</v>
      </c>
      <c r="AR67" s="45">
        <v>60412.06</v>
      </c>
      <c r="AS67" s="45">
        <v>71712.990000000005</v>
      </c>
      <c r="AT67" s="45">
        <v>73929.11</v>
      </c>
      <c r="AU67" s="45">
        <v>96405.99</v>
      </c>
      <c r="AV67" s="45">
        <v>104583.3</v>
      </c>
      <c r="AW67" s="45">
        <v>100851.09</v>
      </c>
      <c r="AX67" s="45">
        <v>92763.69</v>
      </c>
      <c r="AY67" s="45">
        <v>102159.48</v>
      </c>
      <c r="AZ67" s="45">
        <v>80920.56</v>
      </c>
      <c r="BA67" s="45">
        <v>72934.319999999992</v>
      </c>
      <c r="BB67" s="45">
        <v>54600.900000000009</v>
      </c>
      <c r="BC67" s="45">
        <v>55158.829999999987</v>
      </c>
      <c r="BD67" s="45">
        <v>783738.27</v>
      </c>
      <c r="BE67" s="84">
        <v>40450</v>
      </c>
      <c r="BF67" s="78"/>
    </row>
    <row r="68" spans="2:58" x14ac:dyDescent="0.3">
      <c r="B68" t="s">
        <v>500</v>
      </c>
      <c r="C68" t="s">
        <v>79</v>
      </c>
      <c r="D68" t="s">
        <v>294</v>
      </c>
      <c r="E68" s="45">
        <v>66592.88</v>
      </c>
      <c r="F68" s="45">
        <v>75289.47</v>
      </c>
      <c r="G68" s="45">
        <v>85781.42</v>
      </c>
      <c r="H68" s="45">
        <v>101412.24</v>
      </c>
      <c r="I68" s="45">
        <v>105433.81</v>
      </c>
      <c r="J68" s="45">
        <v>103159.55</v>
      </c>
      <c r="K68" s="45">
        <v>115598.12</v>
      </c>
      <c r="L68" s="45">
        <v>102314.51</v>
      </c>
      <c r="M68" s="45">
        <v>81446.539999999994</v>
      </c>
      <c r="N68" s="45">
        <v>81664.23</v>
      </c>
      <c r="O68" s="45">
        <v>59842.5</v>
      </c>
      <c r="P68" s="45">
        <v>61653.120000000003</v>
      </c>
      <c r="Q68" s="45">
        <v>1040188.39</v>
      </c>
      <c r="R68" t="s">
        <v>574</v>
      </c>
      <c r="S68"/>
      <c r="T68" t="s">
        <v>500</v>
      </c>
      <c r="U68" t="s">
        <v>79</v>
      </c>
      <c r="V68" t="s">
        <v>294</v>
      </c>
      <c r="W68" s="45">
        <v>79312.039999999994</v>
      </c>
      <c r="X68" s="45">
        <v>78700.259999999995</v>
      </c>
      <c r="Y68" s="45">
        <v>98342.86</v>
      </c>
      <c r="Z68" s="45">
        <v>118855.51</v>
      </c>
      <c r="AA68" s="45">
        <v>127308.82</v>
      </c>
      <c r="AB68" s="45">
        <v>134672.45000000001</v>
      </c>
      <c r="AC68" s="45">
        <v>125565.49</v>
      </c>
      <c r="AD68" s="45">
        <v>115856.69</v>
      </c>
      <c r="AE68" s="45">
        <v>101982.68</v>
      </c>
      <c r="AF68" s="45">
        <v>87232.02</v>
      </c>
      <c r="AG68" s="45">
        <v>65159.63</v>
      </c>
      <c r="AH68" s="45">
        <v>67479.83</v>
      </c>
      <c r="AI68" s="45">
        <v>1200468.28</v>
      </c>
      <c r="AJ68" s="78">
        <v>40578</v>
      </c>
      <c r="AK68" s="78"/>
      <c r="AO68" t="s">
        <v>500</v>
      </c>
      <c r="AP68" t="s">
        <v>69</v>
      </c>
      <c r="AQ68" t="s">
        <v>294</v>
      </c>
      <c r="AR68" s="45">
        <v>45621.440000000002</v>
      </c>
      <c r="AS68" s="45">
        <v>54379.7</v>
      </c>
      <c r="AT68" s="45">
        <v>57308.22</v>
      </c>
      <c r="AU68" s="45">
        <v>62016.41</v>
      </c>
      <c r="AV68" s="45">
        <v>79072.45</v>
      </c>
      <c r="AW68" s="45">
        <v>84832.15</v>
      </c>
      <c r="AX68" s="45">
        <v>76920.73</v>
      </c>
      <c r="AY68" s="45">
        <v>80700.53</v>
      </c>
      <c r="AZ68" s="45">
        <v>67065.759999999995</v>
      </c>
      <c r="BA68" s="45">
        <v>61607.23</v>
      </c>
      <c r="BB68" s="45">
        <v>47818.099999999984</v>
      </c>
      <c r="BC68" s="45">
        <v>42087.599999999991</v>
      </c>
      <c r="BD68" s="45">
        <v>607917.39</v>
      </c>
      <c r="BE68" s="84">
        <v>40378</v>
      </c>
      <c r="BF68" s="78"/>
    </row>
    <row r="69" spans="2:58" x14ac:dyDescent="0.3">
      <c r="B69" t="s">
        <v>500</v>
      </c>
      <c r="C69" t="s">
        <v>80</v>
      </c>
      <c r="D69" t="s">
        <v>294</v>
      </c>
      <c r="E69" s="45">
        <v>62238.879999999997</v>
      </c>
      <c r="F69" s="45">
        <v>63343.17</v>
      </c>
      <c r="G69" s="45">
        <v>75606.91</v>
      </c>
      <c r="H69" s="45">
        <v>80127.11</v>
      </c>
      <c r="I69" s="45">
        <v>85641.76</v>
      </c>
      <c r="J69" s="45">
        <v>73102.759999999995</v>
      </c>
      <c r="K69" s="45">
        <v>94789.75</v>
      </c>
      <c r="L69" s="45">
        <v>92946.72</v>
      </c>
      <c r="M69" s="45">
        <v>74761.39</v>
      </c>
      <c r="N69" s="45">
        <v>77872.38</v>
      </c>
      <c r="O69" s="45">
        <v>59346.42</v>
      </c>
      <c r="P69" s="45">
        <v>57560.67</v>
      </c>
      <c r="Q69" s="45">
        <v>897337.92</v>
      </c>
      <c r="R69" t="s">
        <v>575</v>
      </c>
      <c r="S69"/>
      <c r="T69" t="s">
        <v>500</v>
      </c>
      <c r="U69" t="s">
        <v>80</v>
      </c>
      <c r="V69" t="s">
        <v>294</v>
      </c>
      <c r="W69" s="45">
        <v>68730.289999999994</v>
      </c>
      <c r="X69" s="45">
        <v>63977.38</v>
      </c>
      <c r="Y69" s="45">
        <v>84973.49</v>
      </c>
      <c r="Z69" s="45">
        <v>92979.14</v>
      </c>
      <c r="AA69" s="45">
        <v>103757.69</v>
      </c>
      <c r="AB69" s="45">
        <v>111986.84</v>
      </c>
      <c r="AC69" s="45">
        <v>105669.4</v>
      </c>
      <c r="AD69" s="45">
        <v>119236.89</v>
      </c>
      <c r="AE69" s="45">
        <v>95070.33</v>
      </c>
      <c r="AF69" s="45">
        <v>81524.820000000007</v>
      </c>
      <c r="AG69" s="45">
        <v>67762.42</v>
      </c>
      <c r="AH69" s="45">
        <v>64177.73</v>
      </c>
      <c r="AI69" s="45">
        <v>1059846.42</v>
      </c>
      <c r="AJ69" s="78">
        <v>40581</v>
      </c>
      <c r="AK69" s="78"/>
      <c r="AO69" t="s">
        <v>500</v>
      </c>
      <c r="AP69" t="s">
        <v>70</v>
      </c>
      <c r="AQ69" t="s">
        <v>294</v>
      </c>
      <c r="AR69" s="45">
        <v>95797.83</v>
      </c>
      <c r="AS69" s="45">
        <v>101423.56</v>
      </c>
      <c r="AT69" s="45">
        <v>124501.7</v>
      </c>
      <c r="AU69" s="45">
        <v>121771.47</v>
      </c>
      <c r="AV69" s="45">
        <v>141125.85999999999</v>
      </c>
      <c r="AW69" s="45">
        <v>142677.57999999999</v>
      </c>
      <c r="AX69" s="45">
        <v>129375.99</v>
      </c>
      <c r="AY69" s="45">
        <v>148750.26999999999</v>
      </c>
      <c r="AZ69" s="45">
        <v>121070.76</v>
      </c>
      <c r="BA69" s="45">
        <v>110984.56000000001</v>
      </c>
      <c r="BB69" s="45">
        <v>90878.1</v>
      </c>
      <c r="BC69" s="45">
        <v>76325.549999999988</v>
      </c>
      <c r="BD69" s="45">
        <v>1126495.02</v>
      </c>
      <c r="BE69" s="84">
        <v>40432</v>
      </c>
      <c r="BF69" s="78"/>
    </row>
    <row r="70" spans="2:58" x14ac:dyDescent="0.3">
      <c r="B70" t="s">
        <v>500</v>
      </c>
      <c r="C70" t="s">
        <v>81</v>
      </c>
      <c r="D70" t="s">
        <v>294</v>
      </c>
      <c r="E70" s="45">
        <v>52463.519999999997</v>
      </c>
      <c r="F70" s="45">
        <v>63430.78</v>
      </c>
      <c r="G70" s="45">
        <v>70803.05</v>
      </c>
      <c r="H70" s="45">
        <v>91426.2</v>
      </c>
      <c r="I70" s="45">
        <v>83272.92</v>
      </c>
      <c r="J70" s="45">
        <v>92765.63</v>
      </c>
      <c r="K70" s="45">
        <v>109113.53</v>
      </c>
      <c r="L70" s="45">
        <v>97984.78</v>
      </c>
      <c r="M70" s="45">
        <v>81879.33</v>
      </c>
      <c r="N70" s="45">
        <v>83796.5</v>
      </c>
      <c r="O70" s="45">
        <v>63235.54</v>
      </c>
      <c r="P70" s="45">
        <v>56494.879999999997</v>
      </c>
      <c r="Q70" s="45">
        <v>946666.66</v>
      </c>
      <c r="R70" t="s">
        <v>576</v>
      </c>
      <c r="S70"/>
      <c r="T70" t="s">
        <v>500</v>
      </c>
      <c r="U70" t="s">
        <v>81</v>
      </c>
      <c r="V70" t="s">
        <v>294</v>
      </c>
      <c r="W70" s="45">
        <v>67794.28</v>
      </c>
      <c r="X70" s="45">
        <v>73785.95</v>
      </c>
      <c r="Y70" s="45">
        <v>100676.85</v>
      </c>
      <c r="Z70" s="45">
        <v>118748.57</v>
      </c>
      <c r="AA70" s="45">
        <v>116982.55</v>
      </c>
      <c r="AB70" s="45">
        <v>138836.35999999999</v>
      </c>
      <c r="AC70" s="45">
        <v>125398.39999999999</v>
      </c>
      <c r="AD70" s="45">
        <v>120611.41</v>
      </c>
      <c r="AE70" s="45">
        <v>106966.13</v>
      </c>
      <c r="AF70" s="45">
        <v>94648.95</v>
      </c>
      <c r="AG70" s="45">
        <v>78703.89</v>
      </c>
      <c r="AH70" s="45">
        <v>70563.34</v>
      </c>
      <c r="AI70" s="45">
        <v>1213716.68</v>
      </c>
      <c r="AJ70" s="78">
        <v>41173</v>
      </c>
      <c r="AK70" s="78"/>
      <c r="AO70" t="s">
        <v>500</v>
      </c>
      <c r="AP70" t="s">
        <v>71</v>
      </c>
      <c r="AQ70" t="s">
        <v>294</v>
      </c>
      <c r="AR70" s="45">
        <v>79427.149999999994</v>
      </c>
      <c r="AS70" s="45">
        <v>88073.51</v>
      </c>
      <c r="AT70" s="45">
        <v>104081.52</v>
      </c>
      <c r="AU70" s="45">
        <v>99437.64</v>
      </c>
      <c r="AV70" s="45">
        <v>112364.55</v>
      </c>
      <c r="AW70" s="45">
        <v>129116.31</v>
      </c>
      <c r="AX70" s="45">
        <v>130916.38</v>
      </c>
      <c r="AY70" s="45">
        <v>151395.31</v>
      </c>
      <c r="AZ70" s="45">
        <v>108965.74</v>
      </c>
      <c r="BA70" s="45">
        <v>106388.67</v>
      </c>
      <c r="BB70" s="45">
        <v>83944.77</v>
      </c>
      <c r="BC70" s="45">
        <v>80461.649999999994</v>
      </c>
      <c r="BD70" s="45">
        <v>1003778.11</v>
      </c>
      <c r="BE70" s="84">
        <v>40502</v>
      </c>
      <c r="BF70" s="78"/>
    </row>
    <row r="71" spans="2:58" x14ac:dyDescent="0.3">
      <c r="B71" t="s">
        <v>500</v>
      </c>
      <c r="C71" t="s">
        <v>82</v>
      </c>
      <c r="D71" t="s">
        <v>292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t="s">
        <v>577</v>
      </c>
      <c r="S71"/>
      <c r="T71" t="s">
        <v>500</v>
      </c>
      <c r="U71" t="s">
        <v>82</v>
      </c>
      <c r="V71" t="s">
        <v>292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45">
        <v>0</v>
      </c>
      <c r="AH71" s="45">
        <v>0</v>
      </c>
      <c r="AI71" s="45">
        <v>0</v>
      </c>
      <c r="AJ71" s="78">
        <v>40688</v>
      </c>
      <c r="AK71" s="78">
        <v>44264</v>
      </c>
      <c r="AO71" t="s">
        <v>500</v>
      </c>
      <c r="AP71" t="s">
        <v>72</v>
      </c>
      <c r="AQ71" t="s">
        <v>294</v>
      </c>
      <c r="AR71" s="45">
        <v>76889.070000000007</v>
      </c>
      <c r="AS71" s="45">
        <v>70786.100000000006</v>
      </c>
      <c r="AT71" s="45">
        <v>79817.119999999995</v>
      </c>
      <c r="AU71" s="45">
        <v>82637.850000000006</v>
      </c>
      <c r="AV71" s="45">
        <v>96813.57</v>
      </c>
      <c r="AW71" s="45">
        <v>102787.92</v>
      </c>
      <c r="AX71" s="45">
        <v>105571.38</v>
      </c>
      <c r="AY71" s="45">
        <v>109992.57</v>
      </c>
      <c r="AZ71" s="45">
        <v>76428.759999999995</v>
      </c>
      <c r="BA71" s="45">
        <v>70702.420000000013</v>
      </c>
      <c r="BB71" s="45">
        <v>56344.28</v>
      </c>
      <c r="BC71" s="45">
        <v>61168.149999999994</v>
      </c>
      <c r="BD71" s="45">
        <v>801724.34</v>
      </c>
      <c r="BE71" s="84">
        <v>40368</v>
      </c>
      <c r="BF71" s="78">
        <v>44264</v>
      </c>
    </row>
    <row r="72" spans="2:58" x14ac:dyDescent="0.3">
      <c r="B72" t="s">
        <v>500</v>
      </c>
      <c r="C72" t="s">
        <v>83</v>
      </c>
      <c r="D72" t="s">
        <v>294</v>
      </c>
      <c r="E72" s="45">
        <v>32915.550000000003</v>
      </c>
      <c r="F72" s="45">
        <v>35428.49</v>
      </c>
      <c r="G72" s="45">
        <v>45813.7</v>
      </c>
      <c r="H72" s="45">
        <v>61302.87</v>
      </c>
      <c r="I72" s="45">
        <v>57804.36</v>
      </c>
      <c r="J72" s="45">
        <v>63162.61</v>
      </c>
      <c r="K72" s="45">
        <v>66271.929999999993</v>
      </c>
      <c r="L72" s="45">
        <v>59948.92</v>
      </c>
      <c r="M72" s="45">
        <v>44740.2</v>
      </c>
      <c r="N72" s="45">
        <v>46689.46</v>
      </c>
      <c r="O72" s="45">
        <v>32912.949999999997</v>
      </c>
      <c r="P72" s="45">
        <v>29934.73</v>
      </c>
      <c r="Q72" s="45">
        <v>576925.77</v>
      </c>
      <c r="R72" t="s">
        <v>578</v>
      </c>
      <c r="S72"/>
      <c r="T72" t="s">
        <v>500</v>
      </c>
      <c r="U72" t="s">
        <v>83</v>
      </c>
      <c r="V72" t="s">
        <v>294</v>
      </c>
      <c r="W72" s="45">
        <v>40918.01</v>
      </c>
      <c r="X72" s="45">
        <v>46360.65</v>
      </c>
      <c r="Y72" s="45">
        <v>61508.45</v>
      </c>
      <c r="Z72" s="45">
        <v>76475.33</v>
      </c>
      <c r="AA72" s="45">
        <v>77289.56</v>
      </c>
      <c r="AB72" s="45">
        <v>93081.279999999999</v>
      </c>
      <c r="AC72" s="45">
        <v>88980.39</v>
      </c>
      <c r="AD72" s="45">
        <v>73494.84</v>
      </c>
      <c r="AE72" s="45">
        <v>67944.5</v>
      </c>
      <c r="AF72" s="45">
        <v>66235.47</v>
      </c>
      <c r="AG72" s="45">
        <v>41394.97</v>
      </c>
      <c r="AH72" s="45">
        <v>44423.44</v>
      </c>
      <c r="AI72" s="45">
        <v>778106.89</v>
      </c>
      <c r="AJ72" s="78">
        <v>40875</v>
      </c>
      <c r="AK72" s="78"/>
      <c r="AO72" t="s">
        <v>500</v>
      </c>
      <c r="AP72" t="s">
        <v>73</v>
      </c>
      <c r="AQ72" t="s">
        <v>294</v>
      </c>
      <c r="AR72" s="45">
        <v>77873.509999999995</v>
      </c>
      <c r="AS72" s="45">
        <v>76446.94</v>
      </c>
      <c r="AT72" s="45">
        <v>89718.36</v>
      </c>
      <c r="AU72" s="45">
        <v>95173.97</v>
      </c>
      <c r="AV72" s="45">
        <v>120229.17</v>
      </c>
      <c r="AW72" s="45">
        <v>127261.79</v>
      </c>
      <c r="AX72" s="45">
        <v>125953.35</v>
      </c>
      <c r="AY72" s="45">
        <v>141743.31</v>
      </c>
      <c r="AZ72" s="45">
        <v>99033.97</v>
      </c>
      <c r="BA72" s="45">
        <v>90692.58</v>
      </c>
      <c r="BB72" s="45">
        <v>67327.469999999987</v>
      </c>
      <c r="BC72" s="45">
        <v>70307.930000000008</v>
      </c>
      <c r="BD72" s="45">
        <v>953434.37</v>
      </c>
      <c r="BE72" s="84">
        <v>40420</v>
      </c>
      <c r="BF72" s="78"/>
    </row>
    <row r="73" spans="2:58" x14ac:dyDescent="0.3">
      <c r="B73" t="s">
        <v>500</v>
      </c>
      <c r="C73" t="s">
        <v>84</v>
      </c>
      <c r="D73" t="s">
        <v>294</v>
      </c>
      <c r="E73" s="45">
        <v>49095.45</v>
      </c>
      <c r="F73" s="45">
        <v>54957.78</v>
      </c>
      <c r="G73" s="45">
        <v>63684.81</v>
      </c>
      <c r="H73" s="45">
        <v>81978.850000000006</v>
      </c>
      <c r="I73" s="45">
        <v>84475.199999999997</v>
      </c>
      <c r="J73" s="45">
        <v>94236.88</v>
      </c>
      <c r="K73" s="45">
        <v>106308.2</v>
      </c>
      <c r="L73" s="45">
        <v>92061.61</v>
      </c>
      <c r="M73" s="45">
        <v>74110.820000000007</v>
      </c>
      <c r="N73" s="45">
        <v>70853.94</v>
      </c>
      <c r="O73" s="45">
        <v>58184.68</v>
      </c>
      <c r="P73" s="45">
        <v>47250.77</v>
      </c>
      <c r="Q73" s="45">
        <v>877198.99</v>
      </c>
      <c r="R73" t="s">
        <v>579</v>
      </c>
      <c r="S73"/>
      <c r="T73" t="s">
        <v>500</v>
      </c>
      <c r="U73" t="s">
        <v>84</v>
      </c>
      <c r="V73" t="s">
        <v>294</v>
      </c>
      <c r="W73" s="45">
        <v>62584.29</v>
      </c>
      <c r="X73" s="45">
        <v>62435.75</v>
      </c>
      <c r="Y73" s="45">
        <v>87069.05</v>
      </c>
      <c r="Z73" s="45">
        <v>100420.69</v>
      </c>
      <c r="AA73" s="45">
        <v>107058.26</v>
      </c>
      <c r="AB73" s="45">
        <v>127484.22</v>
      </c>
      <c r="AC73" s="45">
        <v>117169.67</v>
      </c>
      <c r="AD73" s="45">
        <v>109292.45</v>
      </c>
      <c r="AE73" s="45">
        <v>94562.98</v>
      </c>
      <c r="AF73" s="45">
        <v>75003.460000000006</v>
      </c>
      <c r="AG73" s="45">
        <v>59541.68</v>
      </c>
      <c r="AH73" s="45">
        <v>55348.67</v>
      </c>
      <c r="AI73" s="45">
        <v>1057971.17</v>
      </c>
      <c r="AJ73" s="78">
        <v>40774</v>
      </c>
      <c r="AK73" s="78"/>
      <c r="AO73" t="s">
        <v>500</v>
      </c>
      <c r="AP73" t="s">
        <v>74</v>
      </c>
      <c r="AQ73" t="s">
        <v>292</v>
      </c>
      <c r="AR73" s="45">
        <v>0</v>
      </c>
      <c r="AS73" s="45">
        <v>0</v>
      </c>
      <c r="AT73" s="45">
        <v>0</v>
      </c>
      <c r="AU73" s="45">
        <v>0</v>
      </c>
      <c r="AV73" s="45">
        <v>0</v>
      </c>
      <c r="AW73" s="45">
        <v>0</v>
      </c>
      <c r="AX73" s="45">
        <v>0</v>
      </c>
      <c r="AY73" s="45">
        <v>0</v>
      </c>
      <c r="AZ73" s="45">
        <v>0</v>
      </c>
      <c r="BA73" s="45">
        <v>0</v>
      </c>
      <c r="BB73" s="45">
        <v>0</v>
      </c>
      <c r="BC73" s="45">
        <v>0</v>
      </c>
      <c r="BD73" s="45">
        <v>0</v>
      </c>
      <c r="BE73" s="84">
        <v>40381</v>
      </c>
      <c r="BF73" s="78"/>
    </row>
    <row r="74" spans="2:58" x14ac:dyDescent="0.3">
      <c r="B74" t="s">
        <v>500</v>
      </c>
      <c r="C74" t="s">
        <v>85</v>
      </c>
      <c r="D74" t="s">
        <v>294</v>
      </c>
      <c r="E74" s="45">
        <v>27852.91</v>
      </c>
      <c r="F74" s="45">
        <v>38556.83</v>
      </c>
      <c r="G74" s="45">
        <v>40168.949999999997</v>
      </c>
      <c r="H74" s="45">
        <v>66052.83</v>
      </c>
      <c r="I74" s="45">
        <v>72470.06</v>
      </c>
      <c r="J74" s="45">
        <v>60768.639999999999</v>
      </c>
      <c r="K74" s="45">
        <v>66524.13</v>
      </c>
      <c r="L74" s="45">
        <v>65997.460000000006</v>
      </c>
      <c r="M74" s="45">
        <v>57750.06</v>
      </c>
      <c r="N74" s="45">
        <v>63097.26</v>
      </c>
      <c r="O74" s="45">
        <v>47281.120000000003</v>
      </c>
      <c r="P74" s="45">
        <v>38561.54</v>
      </c>
      <c r="Q74" s="45">
        <v>645081.79</v>
      </c>
      <c r="R74" t="s">
        <v>580</v>
      </c>
      <c r="S74"/>
      <c r="T74" t="s">
        <v>500</v>
      </c>
      <c r="U74" t="s">
        <v>85</v>
      </c>
      <c r="V74" t="s">
        <v>294</v>
      </c>
      <c r="W74" s="45">
        <v>44961.15</v>
      </c>
      <c r="X74" s="45">
        <v>55061.99</v>
      </c>
      <c r="Y74" s="45">
        <v>68213.62</v>
      </c>
      <c r="Z74" s="45">
        <v>83137.490000000005</v>
      </c>
      <c r="AA74" s="45">
        <v>85133.59</v>
      </c>
      <c r="AB74" s="45">
        <v>75754.98</v>
      </c>
      <c r="AC74" s="45">
        <v>75313.100000000006</v>
      </c>
      <c r="AD74" s="45">
        <v>74521.399999999994</v>
      </c>
      <c r="AE74" s="45">
        <v>77622.16</v>
      </c>
      <c r="AF74" s="45">
        <v>77126.649999999994</v>
      </c>
      <c r="AG74" s="45">
        <v>43071.9</v>
      </c>
      <c r="AH74" s="45">
        <v>42838.23</v>
      </c>
      <c r="AI74" s="45">
        <v>802756.26</v>
      </c>
      <c r="AJ74" s="78">
        <v>40779</v>
      </c>
      <c r="AK74" s="78"/>
      <c r="AO74" t="s">
        <v>500</v>
      </c>
      <c r="AP74" t="s">
        <v>75</v>
      </c>
      <c r="AQ74" t="s">
        <v>294</v>
      </c>
      <c r="AR74" s="45">
        <v>73419.199999999997</v>
      </c>
      <c r="AS74" s="45">
        <v>80136.63</v>
      </c>
      <c r="AT74" s="45">
        <v>86965.5</v>
      </c>
      <c r="AU74" s="45">
        <v>90599.59</v>
      </c>
      <c r="AV74" s="45">
        <v>100732.43</v>
      </c>
      <c r="AW74" s="45">
        <v>107575.45</v>
      </c>
      <c r="AX74" s="45">
        <v>98182.36</v>
      </c>
      <c r="AY74" s="45">
        <v>101791.29</v>
      </c>
      <c r="AZ74" s="45">
        <v>81402.48</v>
      </c>
      <c r="BA74" s="45">
        <v>69628.919999999984</v>
      </c>
      <c r="BB74" s="45">
        <v>57115.469999999994</v>
      </c>
      <c r="BC74" s="45">
        <v>50318.84</v>
      </c>
      <c r="BD74" s="45">
        <v>820804.93</v>
      </c>
      <c r="BE74" s="84">
        <v>40424</v>
      </c>
      <c r="BF74" s="78"/>
    </row>
    <row r="75" spans="2:58" x14ac:dyDescent="0.3">
      <c r="B75" t="s">
        <v>500</v>
      </c>
      <c r="C75" t="s">
        <v>86</v>
      </c>
      <c r="D75" t="s">
        <v>294</v>
      </c>
      <c r="E75" s="45">
        <v>65454.52</v>
      </c>
      <c r="F75" s="45">
        <v>74767.44</v>
      </c>
      <c r="G75" s="45">
        <v>89213.440000000002</v>
      </c>
      <c r="H75" s="45">
        <v>116634.99</v>
      </c>
      <c r="I75" s="45">
        <v>112435.54</v>
      </c>
      <c r="J75" s="45">
        <v>119162.27</v>
      </c>
      <c r="K75" s="45">
        <v>112287.53</v>
      </c>
      <c r="L75" s="45">
        <v>101778.32</v>
      </c>
      <c r="M75" s="45">
        <v>86269.32</v>
      </c>
      <c r="N75" s="45">
        <v>80204.240000000005</v>
      </c>
      <c r="O75" s="45">
        <v>65191.05</v>
      </c>
      <c r="P75" s="45">
        <v>54010.69</v>
      </c>
      <c r="Q75" s="45">
        <v>1077409.3500000001</v>
      </c>
      <c r="R75" t="s">
        <v>581</v>
      </c>
      <c r="S75"/>
      <c r="T75" t="s">
        <v>500</v>
      </c>
      <c r="U75" t="s">
        <v>86</v>
      </c>
      <c r="V75" t="s">
        <v>294</v>
      </c>
      <c r="W75" s="45">
        <v>67475.95</v>
      </c>
      <c r="X75" s="45">
        <v>80418.350000000006</v>
      </c>
      <c r="Y75" s="45">
        <v>113879.03</v>
      </c>
      <c r="Z75" s="45">
        <v>120309.67</v>
      </c>
      <c r="AA75" s="45">
        <v>140960.12</v>
      </c>
      <c r="AB75" s="45">
        <v>148025.43</v>
      </c>
      <c r="AC75" s="45">
        <v>135872.87</v>
      </c>
      <c r="AD75" s="45">
        <v>126541.28</v>
      </c>
      <c r="AE75" s="45">
        <v>108155.03</v>
      </c>
      <c r="AF75" s="45">
        <v>89869.65</v>
      </c>
      <c r="AG75" s="45">
        <v>72540.460000000006</v>
      </c>
      <c r="AH75" s="45">
        <v>74395.649999999994</v>
      </c>
      <c r="AI75" s="45">
        <v>1278443.49</v>
      </c>
      <c r="AJ75" s="78">
        <v>40744</v>
      </c>
      <c r="AK75" s="78"/>
      <c r="AO75" t="s">
        <v>500</v>
      </c>
      <c r="AP75" t="s">
        <v>76</v>
      </c>
      <c r="AQ75" t="s">
        <v>294</v>
      </c>
      <c r="AR75" s="45">
        <v>46196.93</v>
      </c>
      <c r="AS75" s="45">
        <v>55727.32</v>
      </c>
      <c r="AT75" s="45">
        <v>60198.65</v>
      </c>
      <c r="AU75" s="45">
        <v>67651.89</v>
      </c>
      <c r="AV75" s="45">
        <v>74042</v>
      </c>
      <c r="AW75" s="45">
        <v>80189.919999999998</v>
      </c>
      <c r="AX75" s="45">
        <v>71938.83</v>
      </c>
      <c r="AY75" s="45">
        <v>82757.13</v>
      </c>
      <c r="AZ75" s="45">
        <v>61523.98</v>
      </c>
      <c r="BA75" s="45">
        <v>56190.87</v>
      </c>
      <c r="BB75" s="45">
        <v>44510.809999999983</v>
      </c>
      <c r="BC75" s="45">
        <v>43001.529999999992</v>
      </c>
      <c r="BD75" s="45">
        <v>600226.65</v>
      </c>
      <c r="BE75" s="84">
        <v>40556</v>
      </c>
      <c r="BF75" s="78"/>
    </row>
    <row r="76" spans="2:58" x14ac:dyDescent="0.3">
      <c r="B76" t="s">
        <v>500</v>
      </c>
      <c r="C76" t="s">
        <v>87</v>
      </c>
      <c r="D76" t="s">
        <v>294</v>
      </c>
      <c r="E76" s="45">
        <v>46901.57</v>
      </c>
      <c r="F76" s="45">
        <v>50992.04</v>
      </c>
      <c r="G76" s="45">
        <v>61367.32</v>
      </c>
      <c r="H76" s="45">
        <v>71124.740000000005</v>
      </c>
      <c r="I76" s="45">
        <v>71753.009999999995</v>
      </c>
      <c r="J76" s="45">
        <v>74763.53</v>
      </c>
      <c r="K76" s="45">
        <v>82688.14</v>
      </c>
      <c r="L76" s="45">
        <v>79385.97</v>
      </c>
      <c r="M76" s="45">
        <v>62479.86</v>
      </c>
      <c r="N76" s="45">
        <v>65447.74</v>
      </c>
      <c r="O76" s="45">
        <v>48085.33</v>
      </c>
      <c r="P76" s="45">
        <v>39372.65</v>
      </c>
      <c r="Q76" s="45">
        <v>754361.9</v>
      </c>
      <c r="R76" t="s">
        <v>582</v>
      </c>
      <c r="S76"/>
      <c r="T76" t="s">
        <v>500</v>
      </c>
      <c r="U76" t="s">
        <v>87</v>
      </c>
      <c r="V76" t="s">
        <v>294</v>
      </c>
      <c r="W76" s="45">
        <v>53661.58</v>
      </c>
      <c r="X76" s="45">
        <v>55541.19</v>
      </c>
      <c r="Y76" s="45">
        <v>71098.36</v>
      </c>
      <c r="Z76" s="45">
        <v>89026.71</v>
      </c>
      <c r="AA76" s="45">
        <v>101323.21</v>
      </c>
      <c r="AB76" s="45">
        <v>104933.8</v>
      </c>
      <c r="AC76" s="45">
        <v>100132.46</v>
      </c>
      <c r="AD76" s="45">
        <v>100162.4</v>
      </c>
      <c r="AE76" s="45">
        <v>84573.85</v>
      </c>
      <c r="AF76" s="45">
        <v>84949.55</v>
      </c>
      <c r="AG76" s="45">
        <v>58252.480000000003</v>
      </c>
      <c r="AH76" s="45">
        <v>53758.73</v>
      </c>
      <c r="AI76" s="45">
        <v>957414.32</v>
      </c>
      <c r="AJ76" s="78">
        <v>40763</v>
      </c>
      <c r="AK76" s="78"/>
      <c r="AO76" t="s">
        <v>500</v>
      </c>
      <c r="AP76" t="s">
        <v>77</v>
      </c>
      <c r="AQ76" t="s">
        <v>294</v>
      </c>
      <c r="AR76" s="45">
        <v>80798.820000000007</v>
      </c>
      <c r="AS76" s="45">
        <v>101982.52</v>
      </c>
      <c r="AT76" s="45">
        <v>126841.76</v>
      </c>
      <c r="AU76" s="45">
        <v>145788.12</v>
      </c>
      <c r="AV76" s="45">
        <v>146169.28</v>
      </c>
      <c r="AW76" s="45">
        <v>143004.78</v>
      </c>
      <c r="AX76" s="45">
        <v>137660.6</v>
      </c>
      <c r="AY76" s="45">
        <v>135826.29999999999</v>
      </c>
      <c r="AZ76" s="45">
        <v>101451.85</v>
      </c>
      <c r="BA76" s="45">
        <v>80593.300000000017</v>
      </c>
      <c r="BB76" s="45">
        <v>71853.820000000022</v>
      </c>
      <c r="BC76" s="45">
        <v>63509.26</v>
      </c>
      <c r="BD76" s="45">
        <v>1119524.03</v>
      </c>
      <c r="BE76" s="84">
        <v>40520</v>
      </c>
      <c r="BF76" s="78"/>
    </row>
    <row r="77" spans="2:58" x14ac:dyDescent="0.3">
      <c r="B77" t="s">
        <v>500</v>
      </c>
      <c r="C77" t="s">
        <v>88</v>
      </c>
      <c r="D77" t="s">
        <v>294</v>
      </c>
      <c r="E77" s="45">
        <v>58950.34</v>
      </c>
      <c r="F77" s="45">
        <v>58773.57</v>
      </c>
      <c r="G77" s="45">
        <v>66378.2</v>
      </c>
      <c r="H77" s="45">
        <v>80785.66</v>
      </c>
      <c r="I77" s="45">
        <v>75296.38</v>
      </c>
      <c r="J77" s="45">
        <v>93890.02</v>
      </c>
      <c r="K77" s="45">
        <v>113591.67999999999</v>
      </c>
      <c r="L77" s="45">
        <v>103339.83</v>
      </c>
      <c r="M77" s="45">
        <v>73505</v>
      </c>
      <c r="N77" s="45">
        <v>72299.47</v>
      </c>
      <c r="O77" s="45">
        <v>78658.240000000005</v>
      </c>
      <c r="P77" s="45">
        <v>85176.53</v>
      </c>
      <c r="Q77" s="45">
        <v>960644.92</v>
      </c>
      <c r="R77" t="s">
        <v>583</v>
      </c>
      <c r="S77"/>
      <c r="T77" t="s">
        <v>500</v>
      </c>
      <c r="U77" t="s">
        <v>88</v>
      </c>
      <c r="V77" t="s">
        <v>294</v>
      </c>
      <c r="W77" s="45">
        <v>67609.16</v>
      </c>
      <c r="X77" s="45">
        <v>61390.78</v>
      </c>
      <c r="Y77" s="45">
        <v>84486.3</v>
      </c>
      <c r="Z77" s="45">
        <v>83689.87</v>
      </c>
      <c r="AA77" s="45">
        <v>95207.74</v>
      </c>
      <c r="AB77" s="45">
        <v>125064.61</v>
      </c>
      <c r="AC77" s="45">
        <v>125213.41</v>
      </c>
      <c r="AD77" s="45">
        <v>128160.58</v>
      </c>
      <c r="AE77" s="45">
        <v>90022.05</v>
      </c>
      <c r="AF77" s="45">
        <v>82123.39</v>
      </c>
      <c r="AG77" s="45">
        <v>79893.16</v>
      </c>
      <c r="AH77" s="45">
        <v>82703.710000000006</v>
      </c>
      <c r="AI77" s="45">
        <v>1105564.76</v>
      </c>
      <c r="AJ77" s="78">
        <v>40848</v>
      </c>
      <c r="AK77" s="78"/>
      <c r="AO77" t="s">
        <v>500</v>
      </c>
      <c r="AP77" t="s">
        <v>78</v>
      </c>
      <c r="AQ77" t="s">
        <v>294</v>
      </c>
      <c r="AR77" s="45">
        <v>45533.73</v>
      </c>
      <c r="AS77" s="45">
        <v>42460.4</v>
      </c>
      <c r="AT77" s="45">
        <v>60547.48</v>
      </c>
      <c r="AU77" s="45">
        <v>72042.38</v>
      </c>
      <c r="AV77" s="45">
        <v>86978.44</v>
      </c>
      <c r="AW77" s="45">
        <v>84559.56</v>
      </c>
      <c r="AX77" s="45">
        <v>77580.19</v>
      </c>
      <c r="AY77" s="45">
        <v>84268.800000000003</v>
      </c>
      <c r="AZ77" s="45">
        <v>60971.63</v>
      </c>
      <c r="BA77" s="45">
        <v>52370.93</v>
      </c>
      <c r="BB77" s="45">
        <v>46400.619999999995</v>
      </c>
      <c r="BC77" s="45">
        <v>38228.639999999999</v>
      </c>
      <c r="BD77" s="45">
        <v>614942.61</v>
      </c>
      <c r="BE77" s="84">
        <v>40631</v>
      </c>
      <c r="BF77" s="78"/>
    </row>
    <row r="78" spans="2:58" x14ac:dyDescent="0.3">
      <c r="B78" t="s">
        <v>500</v>
      </c>
      <c r="C78" t="s">
        <v>89</v>
      </c>
      <c r="D78" t="s">
        <v>294</v>
      </c>
      <c r="E78" s="45">
        <v>33957.839999999997</v>
      </c>
      <c r="F78" s="45">
        <v>41792.959999999999</v>
      </c>
      <c r="G78" s="45">
        <v>39291.129999999997</v>
      </c>
      <c r="H78" s="45">
        <v>49655.47</v>
      </c>
      <c r="I78" s="45">
        <v>44122.37</v>
      </c>
      <c r="J78" s="45">
        <v>50214.49</v>
      </c>
      <c r="K78" s="45">
        <v>59602.42</v>
      </c>
      <c r="L78" s="45">
        <v>48412.87</v>
      </c>
      <c r="M78" s="45">
        <v>40250.160000000003</v>
      </c>
      <c r="N78" s="45">
        <v>41117.08</v>
      </c>
      <c r="O78" s="45">
        <v>34457.97</v>
      </c>
      <c r="P78" s="45">
        <v>28910.05</v>
      </c>
      <c r="Q78" s="45">
        <v>511784.81</v>
      </c>
      <c r="R78" t="s">
        <v>584</v>
      </c>
      <c r="S78"/>
      <c r="T78" t="s">
        <v>500</v>
      </c>
      <c r="U78" t="s">
        <v>89</v>
      </c>
      <c r="V78" t="s">
        <v>294</v>
      </c>
      <c r="W78" s="45">
        <v>38108.18</v>
      </c>
      <c r="X78" s="45">
        <v>45931.93</v>
      </c>
      <c r="Y78" s="45">
        <v>48922.82</v>
      </c>
      <c r="Z78" s="45">
        <v>57571.21</v>
      </c>
      <c r="AA78" s="45">
        <v>62552.89</v>
      </c>
      <c r="AB78" s="45">
        <v>72701.87</v>
      </c>
      <c r="AC78" s="45">
        <v>63474.29</v>
      </c>
      <c r="AD78" s="45">
        <v>61551.65</v>
      </c>
      <c r="AE78" s="45">
        <v>55025.1</v>
      </c>
      <c r="AF78" s="45">
        <v>46872.93</v>
      </c>
      <c r="AG78" s="45">
        <v>29647.93</v>
      </c>
      <c r="AH78" s="45">
        <v>34054.83</v>
      </c>
      <c r="AI78" s="45">
        <v>616415.63</v>
      </c>
      <c r="AJ78" s="78">
        <v>40890</v>
      </c>
      <c r="AK78" s="78"/>
      <c r="AO78" t="s">
        <v>500</v>
      </c>
      <c r="AP78" t="s">
        <v>79</v>
      </c>
      <c r="AQ78" t="s">
        <v>294</v>
      </c>
      <c r="AR78" s="45">
        <v>82849.62</v>
      </c>
      <c r="AS78" s="45">
        <v>88470.19</v>
      </c>
      <c r="AT78" s="45">
        <v>104813.01</v>
      </c>
      <c r="AU78" s="45">
        <v>116040.79</v>
      </c>
      <c r="AV78" s="45">
        <v>131817.84</v>
      </c>
      <c r="AW78" s="45">
        <v>133374.89000000001</v>
      </c>
      <c r="AX78" s="45">
        <v>124900.77</v>
      </c>
      <c r="AY78" s="45">
        <v>128663.3</v>
      </c>
      <c r="AZ78" s="45">
        <v>102750.97</v>
      </c>
      <c r="BA78" s="45">
        <v>93133.11</v>
      </c>
      <c r="BB78" s="45">
        <v>70434.83</v>
      </c>
      <c r="BC78" s="45">
        <v>72143.490000000005</v>
      </c>
      <c r="BD78" s="45">
        <v>1013681.38</v>
      </c>
      <c r="BE78" s="84">
        <v>40578</v>
      </c>
      <c r="BF78" s="78"/>
    </row>
    <row r="79" spans="2:58" x14ac:dyDescent="0.3">
      <c r="B79" t="s">
        <v>500</v>
      </c>
      <c r="C79" t="s">
        <v>90</v>
      </c>
      <c r="D79" t="s">
        <v>292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t="s">
        <v>585</v>
      </c>
      <c r="S79"/>
      <c r="T79" t="s">
        <v>500</v>
      </c>
      <c r="U79" t="s">
        <v>90</v>
      </c>
      <c r="V79" t="s">
        <v>292</v>
      </c>
      <c r="W79" s="45">
        <v>0</v>
      </c>
      <c r="X79" s="45">
        <v>0</v>
      </c>
      <c r="Y79" s="45">
        <v>0</v>
      </c>
      <c r="Z79" s="45">
        <v>0</v>
      </c>
      <c r="AA79" s="45">
        <v>0</v>
      </c>
      <c r="AB79" s="45">
        <v>0</v>
      </c>
      <c r="AC79" s="45">
        <v>0</v>
      </c>
      <c r="AD79" s="45">
        <v>0</v>
      </c>
      <c r="AE79" s="45">
        <v>0</v>
      </c>
      <c r="AF79" s="45">
        <v>0</v>
      </c>
      <c r="AG79" s="45">
        <v>0</v>
      </c>
      <c r="AH79" s="45">
        <v>0</v>
      </c>
      <c r="AI79" s="45">
        <v>0</v>
      </c>
      <c r="AJ79" s="78">
        <v>40955</v>
      </c>
      <c r="AK79" s="78">
        <v>44535</v>
      </c>
      <c r="AO79" t="s">
        <v>500</v>
      </c>
      <c r="AP79" t="s">
        <v>80</v>
      </c>
      <c r="AQ79" t="s">
        <v>294</v>
      </c>
      <c r="AR79" s="45">
        <v>76688.149999999994</v>
      </c>
      <c r="AS79" s="45">
        <v>78568.460000000006</v>
      </c>
      <c r="AT79" s="45">
        <v>93853.89</v>
      </c>
      <c r="AU79" s="45">
        <v>98259.82</v>
      </c>
      <c r="AV79" s="45">
        <v>117881.58</v>
      </c>
      <c r="AW79" s="45">
        <v>126933.16</v>
      </c>
      <c r="AX79" s="45">
        <v>124070.56</v>
      </c>
      <c r="AY79" s="45">
        <v>145847.09</v>
      </c>
      <c r="AZ79" s="45">
        <v>112449.16</v>
      </c>
      <c r="BA79" s="45">
        <v>106727.14000000001</v>
      </c>
      <c r="BB79" s="45">
        <v>86554.109999999986</v>
      </c>
      <c r="BC79" s="45">
        <v>80139.489999999991</v>
      </c>
      <c r="BD79" s="45">
        <v>974551.87</v>
      </c>
      <c r="BE79" s="84">
        <v>40581</v>
      </c>
      <c r="BF79" s="78">
        <v>44535</v>
      </c>
    </row>
    <row r="80" spans="2:58" x14ac:dyDescent="0.3">
      <c r="B80" t="s">
        <v>500</v>
      </c>
      <c r="C80" t="s">
        <v>91</v>
      </c>
      <c r="D80" t="s">
        <v>292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t="s">
        <v>586</v>
      </c>
      <c r="S80"/>
      <c r="T80" t="s">
        <v>500</v>
      </c>
      <c r="U80" t="s">
        <v>91</v>
      </c>
      <c r="V80" t="s">
        <v>292</v>
      </c>
      <c r="W80" s="45">
        <v>0</v>
      </c>
      <c r="X80" s="45">
        <v>0</v>
      </c>
      <c r="Y80" s="45">
        <v>0</v>
      </c>
      <c r="Z80" s="45">
        <v>0</v>
      </c>
      <c r="AA80" s="45">
        <v>0</v>
      </c>
      <c r="AB80" s="45">
        <v>0</v>
      </c>
      <c r="AC80" s="45">
        <v>0</v>
      </c>
      <c r="AD80" s="45">
        <v>0</v>
      </c>
      <c r="AE80" s="45">
        <v>0</v>
      </c>
      <c r="AF80" s="45">
        <v>0</v>
      </c>
      <c r="AG80" s="45">
        <v>0</v>
      </c>
      <c r="AH80" s="45">
        <v>0</v>
      </c>
      <c r="AI80" s="45">
        <v>0</v>
      </c>
      <c r="AJ80" s="78">
        <v>41164</v>
      </c>
      <c r="AK80" s="78">
        <v>44396</v>
      </c>
      <c r="AO80" t="s">
        <v>500</v>
      </c>
      <c r="AP80" t="s">
        <v>81</v>
      </c>
      <c r="AQ80" t="s">
        <v>294</v>
      </c>
      <c r="AR80" s="45">
        <v>88846.25</v>
      </c>
      <c r="AS80" s="45">
        <v>106049.63</v>
      </c>
      <c r="AT80" s="45">
        <v>118774.33</v>
      </c>
      <c r="AU80" s="45">
        <v>123535.29</v>
      </c>
      <c r="AV80" s="45">
        <v>127236.82</v>
      </c>
      <c r="AW80" s="45">
        <v>129065.22</v>
      </c>
      <c r="AX80" s="45">
        <v>115849.45</v>
      </c>
      <c r="AY80" s="45">
        <v>141410.82999999999</v>
      </c>
      <c r="AZ80" s="45">
        <v>102028.89</v>
      </c>
      <c r="BA80" s="45">
        <v>98670.680000000008</v>
      </c>
      <c r="BB80" s="45">
        <v>74218.2</v>
      </c>
      <c r="BC80" s="45">
        <v>76586.48</v>
      </c>
      <c r="BD80" s="45">
        <v>1052796.71</v>
      </c>
      <c r="BE80" s="84">
        <v>41173</v>
      </c>
      <c r="BF80" s="78">
        <v>44396</v>
      </c>
    </row>
    <row r="81" spans="2:58" x14ac:dyDescent="0.3">
      <c r="B81" t="s">
        <v>500</v>
      </c>
      <c r="C81" t="s">
        <v>92</v>
      </c>
      <c r="D81" t="s">
        <v>294</v>
      </c>
      <c r="E81" s="45">
        <v>70730.740000000005</v>
      </c>
      <c r="F81" s="45">
        <v>73448.44</v>
      </c>
      <c r="G81" s="45">
        <v>85836.45</v>
      </c>
      <c r="H81" s="45">
        <v>102272.74</v>
      </c>
      <c r="I81" s="45">
        <v>107698.82</v>
      </c>
      <c r="J81" s="45">
        <v>106466.95</v>
      </c>
      <c r="K81" s="45">
        <v>130862.39999999999</v>
      </c>
      <c r="L81" s="45">
        <v>116947.78</v>
      </c>
      <c r="M81" s="45">
        <v>97313.12</v>
      </c>
      <c r="N81" s="45">
        <v>96895.16</v>
      </c>
      <c r="O81" s="45">
        <v>73446.740000000005</v>
      </c>
      <c r="P81" s="45">
        <v>64346.35</v>
      </c>
      <c r="Q81" s="45">
        <v>1126265.69</v>
      </c>
      <c r="R81" t="s">
        <v>587</v>
      </c>
      <c r="S81"/>
      <c r="T81" t="s">
        <v>500</v>
      </c>
      <c r="U81" t="s">
        <v>92</v>
      </c>
      <c r="V81" t="s">
        <v>294</v>
      </c>
      <c r="W81" s="45">
        <v>77873.070000000007</v>
      </c>
      <c r="X81" s="45">
        <v>68819.59</v>
      </c>
      <c r="Y81" s="45">
        <v>107822.2</v>
      </c>
      <c r="Z81" s="45">
        <v>116594.13</v>
      </c>
      <c r="AA81" s="45">
        <v>117585.72</v>
      </c>
      <c r="AB81" s="45">
        <v>137360.57</v>
      </c>
      <c r="AC81" s="45">
        <v>132177.44</v>
      </c>
      <c r="AD81" s="45">
        <v>117514.78</v>
      </c>
      <c r="AE81" s="45">
        <v>112161.66</v>
      </c>
      <c r="AF81" s="45">
        <v>89166.44</v>
      </c>
      <c r="AG81" s="45">
        <v>65867.62</v>
      </c>
      <c r="AH81" s="45">
        <v>66879.59</v>
      </c>
      <c r="AI81" s="45">
        <v>1209822.81</v>
      </c>
      <c r="AJ81" s="78">
        <v>41114</v>
      </c>
      <c r="AK81" s="78"/>
      <c r="AO81" t="s">
        <v>500</v>
      </c>
      <c r="AP81" t="s">
        <v>82</v>
      </c>
      <c r="AQ81" t="s">
        <v>292</v>
      </c>
      <c r="AR81" s="45">
        <v>0</v>
      </c>
      <c r="AS81" s="45">
        <v>0</v>
      </c>
      <c r="AT81" s="45">
        <v>0</v>
      </c>
      <c r="AU81" s="45">
        <v>0</v>
      </c>
      <c r="AV81" s="45">
        <v>0</v>
      </c>
      <c r="AW81" s="45">
        <v>0</v>
      </c>
      <c r="AX81" s="45">
        <v>0</v>
      </c>
      <c r="AY81" s="45">
        <v>0</v>
      </c>
      <c r="AZ81" s="45">
        <v>0</v>
      </c>
      <c r="BA81" s="45">
        <v>0</v>
      </c>
      <c r="BB81" s="45">
        <v>0</v>
      </c>
      <c r="BC81" s="45">
        <v>0</v>
      </c>
      <c r="BD81" s="45">
        <v>0</v>
      </c>
      <c r="BE81" s="84">
        <v>40688</v>
      </c>
      <c r="BF81" s="78"/>
    </row>
    <row r="82" spans="2:58" x14ac:dyDescent="0.3">
      <c r="B82" t="s">
        <v>500</v>
      </c>
      <c r="C82" t="s">
        <v>93</v>
      </c>
      <c r="D82" t="s">
        <v>294</v>
      </c>
      <c r="E82" s="45">
        <v>21905.439999999999</v>
      </c>
      <c r="F82" s="45">
        <v>24383.02</v>
      </c>
      <c r="G82" s="45">
        <v>29196.36</v>
      </c>
      <c r="H82" s="45">
        <v>31825.200000000001</v>
      </c>
      <c r="I82" s="45">
        <v>32459.14</v>
      </c>
      <c r="J82" s="45">
        <v>37196.639999999999</v>
      </c>
      <c r="K82" s="45">
        <v>40381.18</v>
      </c>
      <c r="L82" s="45">
        <v>32368.28</v>
      </c>
      <c r="M82" s="45">
        <v>26657.52</v>
      </c>
      <c r="N82" s="45">
        <v>30404.04</v>
      </c>
      <c r="O82" s="45">
        <v>26239.17</v>
      </c>
      <c r="P82" s="45">
        <v>26180.21</v>
      </c>
      <c r="Q82" s="45">
        <v>359196.2</v>
      </c>
      <c r="R82" t="s">
        <v>588</v>
      </c>
      <c r="S82"/>
      <c r="T82" t="s">
        <v>500</v>
      </c>
      <c r="U82" t="s">
        <v>93</v>
      </c>
      <c r="V82" t="s">
        <v>294</v>
      </c>
      <c r="W82" s="45">
        <v>25350.3</v>
      </c>
      <c r="X82" s="45">
        <v>26089.75</v>
      </c>
      <c r="Y82" s="45">
        <v>37123.47</v>
      </c>
      <c r="Z82" s="45">
        <v>36734.18</v>
      </c>
      <c r="AA82" s="45">
        <v>41264.06</v>
      </c>
      <c r="AB82" s="45">
        <v>47730.53</v>
      </c>
      <c r="AC82" s="45">
        <v>46395.63</v>
      </c>
      <c r="AD82" s="45">
        <v>45495.44</v>
      </c>
      <c r="AE82" s="45">
        <v>37218.550000000003</v>
      </c>
      <c r="AF82" s="45">
        <v>31855.22</v>
      </c>
      <c r="AG82" s="45">
        <v>32639.01</v>
      </c>
      <c r="AH82" s="45">
        <v>25533.45</v>
      </c>
      <c r="AI82" s="45">
        <v>433429.59</v>
      </c>
      <c r="AJ82" s="78">
        <v>41031</v>
      </c>
      <c r="AK82" s="78"/>
      <c r="AO82" t="s">
        <v>500</v>
      </c>
      <c r="AP82" t="s">
        <v>83</v>
      </c>
      <c r="AQ82" t="s">
        <v>294</v>
      </c>
      <c r="AR82" s="45">
        <v>50388.93</v>
      </c>
      <c r="AS82" s="45">
        <v>62450.46</v>
      </c>
      <c r="AT82" s="45">
        <v>70628.710000000006</v>
      </c>
      <c r="AU82" s="45">
        <v>77821.42</v>
      </c>
      <c r="AV82" s="45">
        <v>79027.97</v>
      </c>
      <c r="AW82" s="45">
        <v>75285.14</v>
      </c>
      <c r="AX82" s="45">
        <v>74968.91</v>
      </c>
      <c r="AY82" s="45">
        <v>79546.37</v>
      </c>
      <c r="AZ82" s="45">
        <v>61539.15</v>
      </c>
      <c r="BA82" s="45">
        <v>49603.539999999994</v>
      </c>
      <c r="BB82" s="45">
        <v>41059.599999999991</v>
      </c>
      <c r="BC82" s="45">
        <v>36112.01</v>
      </c>
      <c r="BD82" s="45">
        <v>631657.06000000006</v>
      </c>
      <c r="BE82" s="84">
        <v>40875</v>
      </c>
      <c r="BF82" s="78"/>
    </row>
    <row r="83" spans="2:58" x14ac:dyDescent="0.3">
      <c r="B83" t="s">
        <v>500</v>
      </c>
      <c r="C83" t="s">
        <v>94</v>
      </c>
      <c r="D83" t="s">
        <v>294</v>
      </c>
      <c r="E83" s="45">
        <v>50608.23</v>
      </c>
      <c r="F83" s="45">
        <v>53216.05</v>
      </c>
      <c r="G83" s="45">
        <v>62232.69</v>
      </c>
      <c r="H83" s="45">
        <v>84522.85</v>
      </c>
      <c r="I83" s="45">
        <v>74028.83</v>
      </c>
      <c r="J83" s="45">
        <v>84323.75</v>
      </c>
      <c r="K83" s="45">
        <v>100939.4</v>
      </c>
      <c r="L83" s="45">
        <v>79926.33</v>
      </c>
      <c r="M83" s="45">
        <v>63346.5</v>
      </c>
      <c r="N83" s="45">
        <v>63251.71</v>
      </c>
      <c r="O83" s="45">
        <v>51657.73</v>
      </c>
      <c r="P83" s="45">
        <v>43025.03</v>
      </c>
      <c r="Q83" s="45">
        <v>811079.1</v>
      </c>
      <c r="R83" t="s">
        <v>589</v>
      </c>
      <c r="S83"/>
      <c r="T83" t="s">
        <v>500</v>
      </c>
      <c r="U83" t="s">
        <v>94</v>
      </c>
      <c r="V83" t="s">
        <v>294</v>
      </c>
      <c r="W83" s="45">
        <v>58668.639999999999</v>
      </c>
      <c r="X83" s="45">
        <v>61180.02</v>
      </c>
      <c r="Y83" s="45">
        <v>74700.850000000006</v>
      </c>
      <c r="Z83" s="45">
        <v>95272.02</v>
      </c>
      <c r="AA83" s="45">
        <v>103884.97</v>
      </c>
      <c r="AB83" s="45">
        <v>113408.18</v>
      </c>
      <c r="AC83" s="45">
        <v>109945.14</v>
      </c>
      <c r="AD83" s="45">
        <v>97400.24</v>
      </c>
      <c r="AE83" s="45">
        <v>86173.66</v>
      </c>
      <c r="AF83" s="45">
        <v>70962.67</v>
      </c>
      <c r="AG83" s="45">
        <v>58741.8</v>
      </c>
      <c r="AH83" s="45">
        <v>55666.93</v>
      </c>
      <c r="AI83" s="45">
        <v>986005.12</v>
      </c>
      <c r="AJ83" s="78">
        <v>41030</v>
      </c>
      <c r="AK83" s="78"/>
      <c r="AO83" t="s">
        <v>500</v>
      </c>
      <c r="AP83" t="s">
        <v>84</v>
      </c>
      <c r="AQ83" t="s">
        <v>294</v>
      </c>
      <c r="AR83" s="45">
        <v>73036.14</v>
      </c>
      <c r="AS83" s="45">
        <v>78542.100000000006</v>
      </c>
      <c r="AT83" s="45">
        <v>90270.99</v>
      </c>
      <c r="AU83" s="45">
        <v>100312.43</v>
      </c>
      <c r="AV83" s="45">
        <v>116510.26</v>
      </c>
      <c r="AW83" s="45">
        <v>117443.89</v>
      </c>
      <c r="AX83" s="45">
        <v>105554.59</v>
      </c>
      <c r="AY83" s="45">
        <v>121324.1</v>
      </c>
      <c r="AZ83" s="45">
        <v>96187.49</v>
      </c>
      <c r="BA83" s="45">
        <v>84834.329999999987</v>
      </c>
      <c r="BB83" s="45">
        <v>69977.040000000008</v>
      </c>
      <c r="BC83" s="45">
        <v>61552.499999999993</v>
      </c>
      <c r="BD83" s="45">
        <v>899181.99</v>
      </c>
      <c r="BE83" s="84">
        <v>40774</v>
      </c>
      <c r="BF83" s="78"/>
    </row>
    <row r="84" spans="2:58" x14ac:dyDescent="0.3">
      <c r="B84" t="s">
        <v>500</v>
      </c>
      <c r="C84" t="s">
        <v>95</v>
      </c>
      <c r="D84" t="s">
        <v>294</v>
      </c>
      <c r="E84" s="45">
        <v>35930.29</v>
      </c>
      <c r="F84" s="45">
        <v>38120.92</v>
      </c>
      <c r="G84" s="45">
        <v>41383.31</v>
      </c>
      <c r="H84" s="45">
        <v>59339.8</v>
      </c>
      <c r="I84" s="45">
        <v>60184.62</v>
      </c>
      <c r="J84" s="45">
        <v>72929.02</v>
      </c>
      <c r="K84" s="45">
        <v>79319.66</v>
      </c>
      <c r="L84" s="45">
        <v>69156.06</v>
      </c>
      <c r="M84" s="45">
        <v>50119.93</v>
      </c>
      <c r="N84" s="45">
        <v>52279.97</v>
      </c>
      <c r="O84" s="45">
        <v>39032.46</v>
      </c>
      <c r="P84" s="45">
        <v>35416.160000000003</v>
      </c>
      <c r="Q84" s="45">
        <v>633212.19999999995</v>
      </c>
      <c r="R84" t="s">
        <v>590</v>
      </c>
      <c r="S84"/>
      <c r="T84" t="s">
        <v>500</v>
      </c>
      <c r="U84" t="s">
        <v>95</v>
      </c>
      <c r="V84" t="s">
        <v>294</v>
      </c>
      <c r="W84" s="45">
        <v>43082.87</v>
      </c>
      <c r="X84" s="45">
        <v>48602.97</v>
      </c>
      <c r="Y84" s="45">
        <v>59606.97</v>
      </c>
      <c r="Z84" s="45">
        <v>63180.54</v>
      </c>
      <c r="AA84" s="45">
        <v>74095.81</v>
      </c>
      <c r="AB84" s="45">
        <v>94604.21</v>
      </c>
      <c r="AC84" s="45">
        <v>91116.2</v>
      </c>
      <c r="AD84" s="45">
        <v>82980.66</v>
      </c>
      <c r="AE84" s="45">
        <v>63256.57</v>
      </c>
      <c r="AF84" s="45">
        <v>60130.12</v>
      </c>
      <c r="AG84" s="45">
        <v>47184.78</v>
      </c>
      <c r="AH84" s="45">
        <v>42642.21</v>
      </c>
      <c r="AI84" s="45">
        <v>770483.91</v>
      </c>
      <c r="AJ84" s="78">
        <v>41029</v>
      </c>
      <c r="AK84" s="78"/>
      <c r="AO84" t="s">
        <v>500</v>
      </c>
      <c r="AP84" t="s">
        <v>85</v>
      </c>
      <c r="AQ84" t="s">
        <v>294</v>
      </c>
      <c r="AR84" s="45">
        <v>46325.75</v>
      </c>
      <c r="AS84" s="45">
        <v>64920.91</v>
      </c>
      <c r="AT84" s="45">
        <v>75673.33</v>
      </c>
      <c r="AU84" s="45">
        <v>83096.75</v>
      </c>
      <c r="AV84" s="45">
        <v>83902.82</v>
      </c>
      <c r="AW84" s="45">
        <v>68495.11</v>
      </c>
      <c r="AX84" s="45">
        <v>59303.61</v>
      </c>
      <c r="AY84" s="45">
        <v>89834.68</v>
      </c>
      <c r="AZ84" s="45">
        <v>73982.039999999994</v>
      </c>
      <c r="BA84" s="45">
        <v>58074.80000000001</v>
      </c>
      <c r="BB84" s="45">
        <v>39539.86</v>
      </c>
      <c r="BC84" s="45">
        <v>32051.34</v>
      </c>
      <c r="BD84" s="45">
        <v>645535</v>
      </c>
      <c r="BE84" s="84">
        <v>40779</v>
      </c>
      <c r="BF84" s="78"/>
    </row>
    <row r="85" spans="2:58" x14ac:dyDescent="0.3">
      <c r="B85" t="s">
        <v>500</v>
      </c>
      <c r="C85" t="s">
        <v>96</v>
      </c>
      <c r="D85" t="s">
        <v>292</v>
      </c>
      <c r="E85" s="45">
        <v>30569.9</v>
      </c>
      <c r="F85" s="45">
        <v>33377.49</v>
      </c>
      <c r="G85" s="45">
        <v>40211.47</v>
      </c>
      <c r="H85" s="45">
        <v>49285.01</v>
      </c>
      <c r="I85" s="45">
        <v>46015.21</v>
      </c>
      <c r="J85" s="45">
        <v>49430.12</v>
      </c>
      <c r="K85" s="45">
        <v>58296.86</v>
      </c>
      <c r="L85" s="45">
        <v>50274.16</v>
      </c>
      <c r="M85" s="45">
        <v>42912.69</v>
      </c>
      <c r="N85" s="45">
        <v>40706.71</v>
      </c>
      <c r="O85" s="45">
        <v>28327.42</v>
      </c>
      <c r="P85" s="45">
        <v>0</v>
      </c>
      <c r="Q85" s="45">
        <v>469407.04</v>
      </c>
      <c r="R85" t="s">
        <v>591</v>
      </c>
      <c r="S85"/>
      <c r="T85" t="s">
        <v>500</v>
      </c>
      <c r="U85" t="s">
        <v>96</v>
      </c>
      <c r="V85" t="s">
        <v>292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0</v>
      </c>
      <c r="AI85" s="45">
        <v>0</v>
      </c>
      <c r="AJ85" s="78">
        <v>41085</v>
      </c>
      <c r="AK85" s="78">
        <v>45258</v>
      </c>
      <c r="AO85" t="s">
        <v>500</v>
      </c>
      <c r="AP85" t="s">
        <v>86</v>
      </c>
      <c r="AQ85" t="s">
        <v>294</v>
      </c>
      <c r="AR85" s="45">
        <v>90576.27</v>
      </c>
      <c r="AS85" s="45">
        <v>103655.07</v>
      </c>
      <c r="AT85" s="45">
        <v>120336.24</v>
      </c>
      <c r="AU85" s="45">
        <v>129481.18</v>
      </c>
      <c r="AV85" s="45">
        <v>141592.65</v>
      </c>
      <c r="AW85" s="45">
        <v>125453.08</v>
      </c>
      <c r="AX85" s="45">
        <v>129482.84</v>
      </c>
      <c r="AY85" s="45">
        <v>139080.31</v>
      </c>
      <c r="AZ85" s="45">
        <v>104497.19</v>
      </c>
      <c r="BA85" s="45">
        <v>96620.94</v>
      </c>
      <c r="BB85" s="45">
        <v>78861.700000000012</v>
      </c>
      <c r="BC85" s="45">
        <v>60917.329999999994</v>
      </c>
      <c r="BD85" s="45">
        <v>1084154.83</v>
      </c>
      <c r="BE85" s="84">
        <v>40744</v>
      </c>
      <c r="BF85" s="78">
        <v>45258</v>
      </c>
    </row>
    <row r="86" spans="2:58" x14ac:dyDescent="0.3">
      <c r="B86" t="s">
        <v>500</v>
      </c>
      <c r="C86" t="s">
        <v>97</v>
      </c>
      <c r="D86" t="s">
        <v>294</v>
      </c>
      <c r="E86" s="45">
        <v>47431.53</v>
      </c>
      <c r="F86" s="45">
        <v>49057.18</v>
      </c>
      <c r="G86" s="45">
        <v>58382.52</v>
      </c>
      <c r="H86" s="45">
        <v>75990.61</v>
      </c>
      <c r="I86" s="45">
        <v>76436.84</v>
      </c>
      <c r="J86" s="45">
        <v>85287.32</v>
      </c>
      <c r="K86" s="45">
        <v>112885.18</v>
      </c>
      <c r="L86" s="45">
        <v>92844.99</v>
      </c>
      <c r="M86" s="45">
        <v>65835.8</v>
      </c>
      <c r="N86" s="45">
        <v>62431.35</v>
      </c>
      <c r="O86" s="45">
        <v>52062.32</v>
      </c>
      <c r="P86" s="45">
        <v>51511.09</v>
      </c>
      <c r="Q86" s="45">
        <v>830156.73</v>
      </c>
      <c r="R86" t="s">
        <v>592</v>
      </c>
      <c r="S86"/>
      <c r="T86" t="s">
        <v>500</v>
      </c>
      <c r="U86" t="s">
        <v>97</v>
      </c>
      <c r="V86" t="s">
        <v>292</v>
      </c>
      <c r="W86" s="45">
        <v>50055.48</v>
      </c>
      <c r="X86" s="45">
        <v>40976.51</v>
      </c>
      <c r="Y86" s="45">
        <v>67762.080000000002</v>
      </c>
      <c r="Z86" s="45">
        <v>78479.72</v>
      </c>
      <c r="AA86" s="45">
        <v>90108.65</v>
      </c>
      <c r="AB86" s="45">
        <v>108660.5</v>
      </c>
      <c r="AC86" s="45">
        <v>44906.11</v>
      </c>
      <c r="AD86" s="45">
        <v>12402.66</v>
      </c>
      <c r="AE86" s="45">
        <v>0</v>
      </c>
      <c r="AF86" s="45">
        <v>0</v>
      </c>
      <c r="AG86" s="45">
        <v>0</v>
      </c>
      <c r="AH86" s="45">
        <v>0</v>
      </c>
      <c r="AI86" s="45">
        <v>493351.71</v>
      </c>
      <c r="AJ86" s="78">
        <v>41386</v>
      </c>
      <c r="AK86" s="78">
        <v>45525</v>
      </c>
      <c r="AO86" t="s">
        <v>500</v>
      </c>
      <c r="AP86" t="s">
        <v>87</v>
      </c>
      <c r="AQ86" t="s">
        <v>294</v>
      </c>
      <c r="AR86" s="45">
        <v>72760.399999999994</v>
      </c>
      <c r="AS86" s="45">
        <v>73853.34</v>
      </c>
      <c r="AT86" s="45">
        <v>93486.2</v>
      </c>
      <c r="AU86" s="45">
        <v>94782.65</v>
      </c>
      <c r="AV86" s="45">
        <v>113445.78</v>
      </c>
      <c r="AW86" s="45">
        <v>113940.51</v>
      </c>
      <c r="AX86" s="45">
        <v>107253.03</v>
      </c>
      <c r="AY86" s="45">
        <v>115022.14</v>
      </c>
      <c r="AZ86" s="45">
        <v>88346.66</v>
      </c>
      <c r="BA86" s="45">
        <v>77361.110000000015</v>
      </c>
      <c r="BB86" s="45">
        <v>62304.630000000005</v>
      </c>
      <c r="BC86" s="45">
        <v>57117.829999999987</v>
      </c>
      <c r="BD86" s="45">
        <v>872890.71</v>
      </c>
      <c r="BE86" s="84">
        <v>40763</v>
      </c>
      <c r="BF86" s="78">
        <v>45525</v>
      </c>
    </row>
    <row r="87" spans="2:58" x14ac:dyDescent="0.3">
      <c r="B87" t="s">
        <v>500</v>
      </c>
      <c r="C87" t="s">
        <v>98</v>
      </c>
      <c r="D87" t="s">
        <v>294</v>
      </c>
      <c r="E87" s="45">
        <v>56237.77</v>
      </c>
      <c r="F87" s="45">
        <v>65235.19</v>
      </c>
      <c r="G87" s="45">
        <v>68984.61</v>
      </c>
      <c r="H87" s="45">
        <v>84065.29</v>
      </c>
      <c r="I87" s="45">
        <v>83785.7</v>
      </c>
      <c r="J87" s="45">
        <v>93871.38</v>
      </c>
      <c r="K87" s="45">
        <v>108925.24</v>
      </c>
      <c r="L87" s="45">
        <v>96522.66</v>
      </c>
      <c r="M87" s="45">
        <v>85038.26</v>
      </c>
      <c r="N87" s="45">
        <v>81510.5</v>
      </c>
      <c r="O87" s="45">
        <v>65485.79</v>
      </c>
      <c r="P87" s="45">
        <v>53706.05</v>
      </c>
      <c r="Q87" s="45">
        <v>943368.44</v>
      </c>
      <c r="R87" t="s">
        <v>593</v>
      </c>
      <c r="S87"/>
      <c r="T87" t="s">
        <v>500</v>
      </c>
      <c r="U87" t="s">
        <v>98</v>
      </c>
      <c r="V87" t="s">
        <v>294</v>
      </c>
      <c r="W87" s="45">
        <v>70367.53</v>
      </c>
      <c r="X87" s="45">
        <v>68049.440000000002</v>
      </c>
      <c r="Y87" s="45">
        <v>86946.97</v>
      </c>
      <c r="Z87" s="45">
        <v>104778.99</v>
      </c>
      <c r="AA87" s="45">
        <v>111102.36</v>
      </c>
      <c r="AB87" s="45">
        <v>123617.53</v>
      </c>
      <c r="AC87" s="45">
        <v>112820.58</v>
      </c>
      <c r="AD87" s="45">
        <v>112372.53</v>
      </c>
      <c r="AE87" s="45">
        <v>96377.78</v>
      </c>
      <c r="AF87" s="45">
        <v>87581.02</v>
      </c>
      <c r="AG87" s="45">
        <v>64503.89</v>
      </c>
      <c r="AH87" s="45">
        <v>58202.879999999997</v>
      </c>
      <c r="AI87" s="45">
        <v>1096721.5</v>
      </c>
      <c r="AJ87" s="78">
        <v>41103</v>
      </c>
      <c r="AK87" s="78"/>
      <c r="AO87" t="s">
        <v>500</v>
      </c>
      <c r="AP87" t="s">
        <v>88</v>
      </c>
      <c r="AQ87" t="s">
        <v>294</v>
      </c>
      <c r="AR87" s="45">
        <v>70663.06</v>
      </c>
      <c r="AS87" s="45">
        <v>76573.100000000006</v>
      </c>
      <c r="AT87" s="45">
        <v>83196.97</v>
      </c>
      <c r="AU87" s="45">
        <v>95732.08</v>
      </c>
      <c r="AV87" s="45">
        <v>99562.29</v>
      </c>
      <c r="AW87" s="45">
        <v>110260.28</v>
      </c>
      <c r="AX87" s="45">
        <v>109022.57</v>
      </c>
      <c r="AY87" s="45">
        <v>125202.49</v>
      </c>
      <c r="AZ87" s="45">
        <v>85547.68</v>
      </c>
      <c r="BA87" s="45">
        <v>81634.47</v>
      </c>
      <c r="BB87" s="45">
        <v>80813.650000000009</v>
      </c>
      <c r="BC87" s="45">
        <v>78615.98000000001</v>
      </c>
      <c r="BD87" s="45">
        <v>855760.52</v>
      </c>
      <c r="BE87" s="84">
        <v>40848</v>
      </c>
      <c r="BF87" s="78"/>
    </row>
    <row r="88" spans="2:58" x14ac:dyDescent="0.3">
      <c r="B88" t="s">
        <v>500</v>
      </c>
      <c r="C88" t="s">
        <v>99</v>
      </c>
      <c r="D88" t="s">
        <v>294</v>
      </c>
      <c r="E88" s="45">
        <v>43132.19</v>
      </c>
      <c r="F88" s="45">
        <v>52500.35</v>
      </c>
      <c r="G88" s="45">
        <v>60555.85</v>
      </c>
      <c r="H88" s="45">
        <v>74184.820000000007</v>
      </c>
      <c r="I88" s="45">
        <v>72637.649999999994</v>
      </c>
      <c r="J88" s="45">
        <v>79361.88</v>
      </c>
      <c r="K88" s="45">
        <v>82694.39</v>
      </c>
      <c r="L88" s="45">
        <v>74440.61</v>
      </c>
      <c r="M88" s="45">
        <v>59646.78</v>
      </c>
      <c r="N88" s="45">
        <v>66382.429999999993</v>
      </c>
      <c r="O88" s="45">
        <v>47061.35</v>
      </c>
      <c r="P88" s="45">
        <v>37275.9</v>
      </c>
      <c r="Q88" s="45">
        <v>749874.2</v>
      </c>
      <c r="R88" t="s">
        <v>594</v>
      </c>
      <c r="S88"/>
      <c r="T88" t="s">
        <v>500</v>
      </c>
      <c r="U88" t="s">
        <v>99</v>
      </c>
      <c r="V88" t="s">
        <v>294</v>
      </c>
      <c r="W88" s="45">
        <v>52042.080000000002</v>
      </c>
      <c r="X88" s="45">
        <v>62198.8</v>
      </c>
      <c r="Y88" s="45">
        <v>74393.08</v>
      </c>
      <c r="Z88" s="45">
        <v>89806.48</v>
      </c>
      <c r="AA88" s="45">
        <v>90068.44</v>
      </c>
      <c r="AB88" s="45">
        <v>103475.91</v>
      </c>
      <c r="AC88" s="45">
        <v>95694.28</v>
      </c>
      <c r="AD88" s="45">
        <v>89695.01</v>
      </c>
      <c r="AE88" s="45">
        <v>79796.009999999995</v>
      </c>
      <c r="AF88" s="45">
        <v>81491.09</v>
      </c>
      <c r="AG88" s="45">
        <v>54291.98</v>
      </c>
      <c r="AH88" s="45">
        <v>52994.91</v>
      </c>
      <c r="AI88" s="45">
        <v>925948.07</v>
      </c>
      <c r="AJ88" s="78">
        <v>41150</v>
      </c>
      <c r="AK88" s="78"/>
      <c r="AO88" t="s">
        <v>500</v>
      </c>
      <c r="AP88" t="s">
        <v>89</v>
      </c>
      <c r="AQ88" t="s">
        <v>294</v>
      </c>
      <c r="AR88" s="45">
        <v>43785.24</v>
      </c>
      <c r="AS88" s="45">
        <v>50507.21</v>
      </c>
      <c r="AT88" s="45">
        <v>47956.53</v>
      </c>
      <c r="AU88" s="45">
        <v>55247.09</v>
      </c>
      <c r="AV88" s="45">
        <v>64473.19</v>
      </c>
      <c r="AW88" s="45">
        <v>68204.84</v>
      </c>
      <c r="AX88" s="45">
        <v>62229.54</v>
      </c>
      <c r="AY88" s="45">
        <v>66935.83</v>
      </c>
      <c r="AZ88" s="45">
        <v>49981.87</v>
      </c>
      <c r="BA88" s="45">
        <v>50112.469999999994</v>
      </c>
      <c r="BB88" s="45">
        <v>39684.060000000005</v>
      </c>
      <c r="BC88" s="45">
        <v>35322.829999999994</v>
      </c>
      <c r="BD88" s="45">
        <v>509321.34</v>
      </c>
      <c r="BE88" s="84">
        <v>40890</v>
      </c>
      <c r="BF88" s="78"/>
    </row>
    <row r="89" spans="2:58" x14ac:dyDescent="0.3">
      <c r="B89" t="s">
        <v>500</v>
      </c>
      <c r="C89" t="s">
        <v>100</v>
      </c>
      <c r="D89" t="s">
        <v>294</v>
      </c>
      <c r="E89" s="45">
        <v>39002.47</v>
      </c>
      <c r="F89" s="45">
        <v>40010.93</v>
      </c>
      <c r="G89" s="45">
        <v>47284.9</v>
      </c>
      <c r="H89" s="45">
        <v>59353.16</v>
      </c>
      <c r="I89" s="45">
        <v>57367.87</v>
      </c>
      <c r="J89" s="45">
        <v>58374.33</v>
      </c>
      <c r="K89" s="45">
        <v>73660.44</v>
      </c>
      <c r="L89" s="45">
        <v>63018.83</v>
      </c>
      <c r="M89" s="45">
        <v>58919.23</v>
      </c>
      <c r="N89" s="45">
        <v>59143.63</v>
      </c>
      <c r="O89" s="45">
        <v>42176.77</v>
      </c>
      <c r="P89" s="45">
        <v>36215.65</v>
      </c>
      <c r="Q89" s="45">
        <v>634528.21</v>
      </c>
      <c r="R89" t="s">
        <v>595</v>
      </c>
      <c r="S89"/>
      <c r="T89" t="s">
        <v>500</v>
      </c>
      <c r="U89" t="s">
        <v>100</v>
      </c>
      <c r="V89" t="s">
        <v>294</v>
      </c>
      <c r="W89" s="45">
        <v>43270.05</v>
      </c>
      <c r="X89" s="45">
        <v>41776.81</v>
      </c>
      <c r="Y89" s="45">
        <v>61842.45</v>
      </c>
      <c r="Z89" s="45">
        <v>70822.36</v>
      </c>
      <c r="AA89" s="45">
        <v>78431.91</v>
      </c>
      <c r="AB89" s="45">
        <v>90818.63</v>
      </c>
      <c r="AC89" s="45">
        <v>81186.59</v>
      </c>
      <c r="AD89" s="45">
        <v>76380.399999999994</v>
      </c>
      <c r="AE89" s="45">
        <v>68074.820000000007</v>
      </c>
      <c r="AF89" s="45">
        <v>67081.929999999993</v>
      </c>
      <c r="AG89" s="45">
        <v>48663.91</v>
      </c>
      <c r="AH89" s="45">
        <v>47163.18</v>
      </c>
      <c r="AI89" s="45">
        <v>775513.04</v>
      </c>
      <c r="AJ89" s="78">
        <v>41209</v>
      </c>
      <c r="AK89" s="78"/>
      <c r="AO89" t="s">
        <v>500</v>
      </c>
      <c r="AP89" t="s">
        <v>90</v>
      </c>
      <c r="AQ89" t="s">
        <v>292</v>
      </c>
      <c r="AR89" s="45">
        <v>0</v>
      </c>
      <c r="AS89" s="45">
        <v>0</v>
      </c>
      <c r="AT89" s="45">
        <v>0</v>
      </c>
      <c r="AU89" s="45">
        <v>0</v>
      </c>
      <c r="AV89" s="45">
        <v>0</v>
      </c>
      <c r="AW89" s="45">
        <v>0</v>
      </c>
      <c r="AX89" s="45">
        <v>0</v>
      </c>
      <c r="AY89" s="45">
        <v>0</v>
      </c>
      <c r="AZ89" s="45">
        <v>0</v>
      </c>
      <c r="BA89" s="45">
        <v>0</v>
      </c>
      <c r="BB89" s="45">
        <v>0</v>
      </c>
      <c r="BC89" s="45">
        <v>0</v>
      </c>
      <c r="BD89" s="45">
        <v>0</v>
      </c>
      <c r="BE89" s="84">
        <v>40955</v>
      </c>
      <c r="BF89" s="78"/>
    </row>
    <row r="90" spans="2:58" x14ac:dyDescent="0.3">
      <c r="B90" t="s">
        <v>500</v>
      </c>
      <c r="C90" t="s">
        <v>101</v>
      </c>
      <c r="D90" t="s">
        <v>292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v>0</v>
      </c>
      <c r="Q90" s="45">
        <v>0</v>
      </c>
      <c r="R90" t="s">
        <v>596</v>
      </c>
      <c r="S90"/>
      <c r="T90" t="s">
        <v>500</v>
      </c>
      <c r="U90" t="s">
        <v>101</v>
      </c>
      <c r="V90" t="s">
        <v>292</v>
      </c>
      <c r="W90" s="45">
        <v>0</v>
      </c>
      <c r="X90" s="45">
        <v>0</v>
      </c>
      <c r="Y90" s="45">
        <v>0</v>
      </c>
      <c r="Z90" s="45">
        <v>0</v>
      </c>
      <c r="AA90" s="45">
        <v>0</v>
      </c>
      <c r="AB90" s="45">
        <v>0</v>
      </c>
      <c r="AC90" s="45">
        <v>0</v>
      </c>
      <c r="AD90" s="45">
        <v>0</v>
      </c>
      <c r="AE90" s="45">
        <v>0</v>
      </c>
      <c r="AF90" s="45">
        <v>0</v>
      </c>
      <c r="AG90" s="45">
        <v>0</v>
      </c>
      <c r="AH90" s="45">
        <v>0</v>
      </c>
      <c r="AI90" s="45">
        <v>0</v>
      </c>
      <c r="AJ90" s="78">
        <v>41222</v>
      </c>
      <c r="AK90" s="78">
        <v>44918</v>
      </c>
      <c r="AO90" t="s">
        <v>500</v>
      </c>
      <c r="AP90" t="s">
        <v>91</v>
      </c>
      <c r="AQ90" t="s">
        <v>292</v>
      </c>
      <c r="AR90" s="45">
        <v>0</v>
      </c>
      <c r="AS90" s="45">
        <v>0</v>
      </c>
      <c r="AT90" s="45">
        <v>0</v>
      </c>
      <c r="AU90" s="45">
        <v>0</v>
      </c>
      <c r="AV90" s="45">
        <v>0</v>
      </c>
      <c r="AW90" s="45">
        <v>0</v>
      </c>
      <c r="AX90" s="45">
        <v>0</v>
      </c>
      <c r="AY90" s="45">
        <v>0</v>
      </c>
      <c r="AZ90" s="45">
        <v>0</v>
      </c>
      <c r="BA90" s="45">
        <v>0</v>
      </c>
      <c r="BB90" s="45">
        <v>0</v>
      </c>
      <c r="BC90" s="45">
        <v>0</v>
      </c>
      <c r="BD90" s="45">
        <v>0</v>
      </c>
      <c r="BE90" s="84">
        <v>41164</v>
      </c>
      <c r="BF90" s="78">
        <v>44918</v>
      </c>
    </row>
    <row r="91" spans="2:58" x14ac:dyDescent="0.3">
      <c r="B91" t="s">
        <v>500</v>
      </c>
      <c r="C91" t="s">
        <v>102</v>
      </c>
      <c r="D91" t="s">
        <v>294</v>
      </c>
      <c r="E91" s="45">
        <v>63389.27</v>
      </c>
      <c r="F91" s="45">
        <v>73157.149999999994</v>
      </c>
      <c r="G91" s="45">
        <v>95655.46</v>
      </c>
      <c r="H91" s="45">
        <v>117694.67</v>
      </c>
      <c r="I91" s="45">
        <v>119149.9</v>
      </c>
      <c r="J91" s="45">
        <v>117822.96</v>
      </c>
      <c r="K91" s="45">
        <v>136245.57999999999</v>
      </c>
      <c r="L91" s="45">
        <v>119492.98</v>
      </c>
      <c r="M91" s="45">
        <v>97241.81</v>
      </c>
      <c r="N91" s="45">
        <v>92729.37</v>
      </c>
      <c r="O91" s="45">
        <v>64512.04</v>
      </c>
      <c r="P91" s="45">
        <v>61433.35</v>
      </c>
      <c r="Q91" s="45">
        <v>1158524.54</v>
      </c>
      <c r="R91" t="s">
        <v>597</v>
      </c>
      <c r="S91"/>
      <c r="T91" t="s">
        <v>500</v>
      </c>
      <c r="U91" t="s">
        <v>102</v>
      </c>
      <c r="V91" t="s">
        <v>294</v>
      </c>
      <c r="W91" s="45">
        <v>73263.31</v>
      </c>
      <c r="X91" s="45">
        <v>76743.259999999995</v>
      </c>
      <c r="Y91" s="45">
        <v>97423.64</v>
      </c>
      <c r="Z91" s="45">
        <v>118991.06</v>
      </c>
      <c r="AA91" s="45">
        <v>142828.97</v>
      </c>
      <c r="AB91" s="45">
        <v>162039.35999999999</v>
      </c>
      <c r="AC91" s="45">
        <v>137673.45000000001</v>
      </c>
      <c r="AD91" s="45">
        <v>116667.76</v>
      </c>
      <c r="AE91" s="45">
        <v>113214.13</v>
      </c>
      <c r="AF91" s="45">
        <v>91325.06</v>
      </c>
      <c r="AG91" s="45">
        <v>71803.81</v>
      </c>
      <c r="AH91" s="45">
        <v>68756.350000000006</v>
      </c>
      <c r="AI91" s="45">
        <v>1270730.1599999999</v>
      </c>
      <c r="AJ91" s="78">
        <v>41213</v>
      </c>
      <c r="AK91" s="78"/>
      <c r="AO91" t="s">
        <v>500</v>
      </c>
      <c r="AP91" t="s">
        <v>92</v>
      </c>
      <c r="AQ91" t="s">
        <v>294</v>
      </c>
      <c r="AR91" s="45">
        <v>84269.73</v>
      </c>
      <c r="AS91" s="45">
        <v>93860.12</v>
      </c>
      <c r="AT91" s="45">
        <v>109734.47</v>
      </c>
      <c r="AU91" s="45">
        <v>112531</v>
      </c>
      <c r="AV91" s="45">
        <v>118750.42</v>
      </c>
      <c r="AW91" s="45">
        <v>123809.33</v>
      </c>
      <c r="AX91" s="45">
        <v>116506.78</v>
      </c>
      <c r="AY91" s="45">
        <v>135792.07</v>
      </c>
      <c r="AZ91" s="45">
        <v>105251.48</v>
      </c>
      <c r="BA91" s="45">
        <v>92511.65</v>
      </c>
      <c r="BB91" s="45">
        <v>70738.5</v>
      </c>
      <c r="BC91" s="45">
        <v>63587.30000000001</v>
      </c>
      <c r="BD91" s="45">
        <v>1000505.4</v>
      </c>
      <c r="BE91" s="84">
        <v>41114</v>
      </c>
      <c r="BF91" s="78"/>
    </row>
    <row r="92" spans="2:58" x14ac:dyDescent="0.3">
      <c r="B92" t="s">
        <v>500</v>
      </c>
      <c r="C92" t="s">
        <v>103</v>
      </c>
      <c r="D92" t="s">
        <v>294</v>
      </c>
      <c r="E92" s="45">
        <v>40601.599999999999</v>
      </c>
      <c r="F92" s="45">
        <v>49052.7</v>
      </c>
      <c r="G92" s="45">
        <v>58099.17</v>
      </c>
      <c r="H92" s="45">
        <v>68767.009999999995</v>
      </c>
      <c r="I92" s="45">
        <v>63208.65</v>
      </c>
      <c r="J92" s="45">
        <v>67062.240000000005</v>
      </c>
      <c r="K92" s="45">
        <v>74292.600000000006</v>
      </c>
      <c r="L92" s="45">
        <v>60443.56</v>
      </c>
      <c r="M92" s="45">
        <v>51143.42</v>
      </c>
      <c r="N92" s="45">
        <v>53480.02</v>
      </c>
      <c r="O92" s="45">
        <v>41203.96</v>
      </c>
      <c r="P92" s="45">
        <v>34280.449999999997</v>
      </c>
      <c r="Q92" s="45">
        <v>661635.38</v>
      </c>
      <c r="R92" t="s">
        <v>598</v>
      </c>
      <c r="S92"/>
      <c r="T92" t="s">
        <v>500</v>
      </c>
      <c r="U92" t="s">
        <v>103</v>
      </c>
      <c r="V92" t="s">
        <v>294</v>
      </c>
      <c r="W92" s="45">
        <v>42653.96</v>
      </c>
      <c r="X92" s="45">
        <v>49662.92</v>
      </c>
      <c r="Y92" s="45">
        <v>70464.490000000005</v>
      </c>
      <c r="Z92" s="45">
        <v>73669.98</v>
      </c>
      <c r="AA92" s="45">
        <v>70818.27</v>
      </c>
      <c r="AB92" s="45">
        <v>89952.12</v>
      </c>
      <c r="AC92" s="45">
        <v>83613.73</v>
      </c>
      <c r="AD92" s="45">
        <v>83044.990000000005</v>
      </c>
      <c r="AE92" s="45">
        <v>73393.7</v>
      </c>
      <c r="AF92" s="45">
        <v>70720.09</v>
      </c>
      <c r="AG92" s="45">
        <v>51341.72</v>
      </c>
      <c r="AH92" s="45">
        <v>48826.59</v>
      </c>
      <c r="AI92" s="45">
        <v>808162.56</v>
      </c>
      <c r="AJ92" s="78">
        <v>41262</v>
      </c>
      <c r="AK92" s="78"/>
      <c r="AO92" t="s">
        <v>500</v>
      </c>
      <c r="AP92" t="s">
        <v>93</v>
      </c>
      <c r="AQ92" t="s">
        <v>294</v>
      </c>
      <c r="AR92" s="45">
        <v>29516.65</v>
      </c>
      <c r="AS92" s="45">
        <v>32436.13</v>
      </c>
      <c r="AT92" s="45">
        <v>38859.67</v>
      </c>
      <c r="AU92" s="45">
        <v>40066.699999999997</v>
      </c>
      <c r="AV92" s="45">
        <v>46670.65</v>
      </c>
      <c r="AW92" s="45">
        <v>48589.02</v>
      </c>
      <c r="AX92" s="45">
        <v>46187.98</v>
      </c>
      <c r="AY92" s="45">
        <v>46203.58</v>
      </c>
      <c r="AZ92" s="45">
        <v>35201.410000000003</v>
      </c>
      <c r="BA92" s="45">
        <v>31454.829999999998</v>
      </c>
      <c r="BB92" s="45">
        <v>30530.3</v>
      </c>
      <c r="BC92" s="45">
        <v>26163.399999999998</v>
      </c>
      <c r="BD92" s="45">
        <v>363731.79</v>
      </c>
      <c r="BE92" s="84">
        <v>41031</v>
      </c>
      <c r="BF92" s="78"/>
    </row>
    <row r="93" spans="2:58" x14ac:dyDescent="0.3">
      <c r="B93" t="s">
        <v>500</v>
      </c>
      <c r="C93" t="s">
        <v>104</v>
      </c>
      <c r="D93" t="s">
        <v>294</v>
      </c>
      <c r="E93" s="45">
        <v>64831.58</v>
      </c>
      <c r="F93" s="45">
        <v>65721.73</v>
      </c>
      <c r="G93" s="45">
        <v>76385.63</v>
      </c>
      <c r="H93" s="45">
        <v>89991.48</v>
      </c>
      <c r="I93" s="45">
        <v>90634.35</v>
      </c>
      <c r="J93" s="45">
        <v>96743.39</v>
      </c>
      <c r="K93" s="45">
        <v>102425.13</v>
      </c>
      <c r="L93" s="45">
        <v>90868.59</v>
      </c>
      <c r="M93" s="45">
        <v>74392.66</v>
      </c>
      <c r="N93" s="45">
        <v>72978.44</v>
      </c>
      <c r="O93" s="45">
        <v>68547.66</v>
      </c>
      <c r="P93" s="45">
        <v>83435.67</v>
      </c>
      <c r="Q93" s="45">
        <v>976956.31</v>
      </c>
      <c r="R93" t="s">
        <v>599</v>
      </c>
      <c r="S93"/>
      <c r="T93" t="s">
        <v>500</v>
      </c>
      <c r="U93" t="s">
        <v>104</v>
      </c>
      <c r="V93" t="s">
        <v>294</v>
      </c>
      <c r="W93" s="45">
        <v>75469.399999999994</v>
      </c>
      <c r="X93" s="45">
        <v>89203.35</v>
      </c>
      <c r="Y93" s="45">
        <v>116578.51</v>
      </c>
      <c r="Z93" s="45">
        <v>118759.87</v>
      </c>
      <c r="AA93" s="45">
        <v>131956.67000000001</v>
      </c>
      <c r="AB93" s="45">
        <v>143856.07</v>
      </c>
      <c r="AC93" s="45">
        <v>140306.85999999999</v>
      </c>
      <c r="AD93" s="45">
        <v>132644.64000000001</v>
      </c>
      <c r="AE93" s="45">
        <v>105213.65</v>
      </c>
      <c r="AF93" s="45">
        <v>92557.31</v>
      </c>
      <c r="AG93" s="45">
        <v>89910.62</v>
      </c>
      <c r="AH93" s="45">
        <v>104271.7</v>
      </c>
      <c r="AI93" s="45">
        <v>1340728.6499999999</v>
      </c>
      <c r="AJ93" s="78">
        <v>41205</v>
      </c>
      <c r="AK93" s="78"/>
      <c r="AO93" t="s">
        <v>500</v>
      </c>
      <c r="AP93" t="s">
        <v>94</v>
      </c>
      <c r="AQ93" t="s">
        <v>294</v>
      </c>
      <c r="AR93" s="45">
        <v>74491.25</v>
      </c>
      <c r="AS93" s="45">
        <v>82000.83</v>
      </c>
      <c r="AT93" s="45">
        <v>89202.15</v>
      </c>
      <c r="AU93" s="45">
        <v>94007.4</v>
      </c>
      <c r="AV93" s="45">
        <v>114367.02</v>
      </c>
      <c r="AW93" s="45">
        <v>116946.2</v>
      </c>
      <c r="AX93" s="45">
        <v>111679.02</v>
      </c>
      <c r="AY93" s="45">
        <v>112821.42</v>
      </c>
      <c r="AZ93" s="45">
        <v>95209.4</v>
      </c>
      <c r="BA93" s="45">
        <v>81835.25</v>
      </c>
      <c r="BB93" s="45">
        <v>61887.490000000013</v>
      </c>
      <c r="BC93" s="45">
        <v>58290.14</v>
      </c>
      <c r="BD93" s="45">
        <v>890724.69</v>
      </c>
      <c r="BE93" s="84">
        <v>41030</v>
      </c>
      <c r="BF93" s="78"/>
    </row>
    <row r="94" spans="2:58" x14ac:dyDescent="0.3">
      <c r="B94" t="s">
        <v>500</v>
      </c>
      <c r="C94" t="s">
        <v>105</v>
      </c>
      <c r="D94" t="s">
        <v>294</v>
      </c>
      <c r="E94" s="45">
        <v>51582.16</v>
      </c>
      <c r="F94" s="45">
        <v>53990.89</v>
      </c>
      <c r="G94" s="45">
        <v>62698.25</v>
      </c>
      <c r="H94" s="45">
        <v>84519</v>
      </c>
      <c r="I94" s="45">
        <v>82263.100000000006</v>
      </c>
      <c r="J94" s="45">
        <v>94070.51</v>
      </c>
      <c r="K94" s="45">
        <v>108761.36</v>
      </c>
      <c r="L94" s="45">
        <v>91476.88</v>
      </c>
      <c r="M94" s="45">
        <v>79737.83</v>
      </c>
      <c r="N94" s="45">
        <v>73958.75</v>
      </c>
      <c r="O94" s="45">
        <v>60394.64</v>
      </c>
      <c r="P94" s="45">
        <v>47852.5</v>
      </c>
      <c r="Q94" s="45">
        <v>891305.87</v>
      </c>
      <c r="R94" t="s">
        <v>600</v>
      </c>
      <c r="S94"/>
      <c r="T94" t="s">
        <v>500</v>
      </c>
      <c r="U94" t="s">
        <v>105</v>
      </c>
      <c r="V94" t="s">
        <v>294</v>
      </c>
      <c r="W94" s="45">
        <v>60039.54</v>
      </c>
      <c r="X94" s="45">
        <v>63647.199999999997</v>
      </c>
      <c r="Y94" s="45">
        <v>89539.83</v>
      </c>
      <c r="Z94" s="45">
        <v>102482.86</v>
      </c>
      <c r="AA94" s="45">
        <v>103952.7</v>
      </c>
      <c r="AB94" s="45">
        <v>124585.98</v>
      </c>
      <c r="AC94" s="45">
        <v>113228.57</v>
      </c>
      <c r="AD94" s="45">
        <v>108212.93</v>
      </c>
      <c r="AE94" s="45">
        <v>98451.38</v>
      </c>
      <c r="AF94" s="45">
        <v>78459.13</v>
      </c>
      <c r="AG94" s="45">
        <v>65825.070000000007</v>
      </c>
      <c r="AH94" s="45">
        <v>37494.199999999997</v>
      </c>
      <c r="AI94" s="45">
        <v>1045919.39</v>
      </c>
      <c r="AJ94" s="78">
        <v>41452</v>
      </c>
      <c r="AK94" s="78"/>
      <c r="AO94" t="s">
        <v>500</v>
      </c>
      <c r="AP94" t="s">
        <v>95</v>
      </c>
      <c r="AQ94" t="s">
        <v>294</v>
      </c>
      <c r="AR94" s="45">
        <v>54027.94</v>
      </c>
      <c r="AS94" s="45">
        <v>63324.39</v>
      </c>
      <c r="AT94" s="45">
        <v>68129.929999999993</v>
      </c>
      <c r="AU94" s="45">
        <v>71776.990000000005</v>
      </c>
      <c r="AV94" s="45">
        <v>77847.710000000006</v>
      </c>
      <c r="AW94" s="45">
        <v>95702.58</v>
      </c>
      <c r="AX94" s="45">
        <v>92826</v>
      </c>
      <c r="AY94" s="45">
        <v>97729.03</v>
      </c>
      <c r="AZ94" s="45">
        <v>69465.22</v>
      </c>
      <c r="BA94" s="45">
        <v>60254.909999999996</v>
      </c>
      <c r="BB94" s="45">
        <v>47031.01</v>
      </c>
      <c r="BC94" s="45">
        <v>39429.359999999993</v>
      </c>
      <c r="BD94" s="45">
        <v>690829.79</v>
      </c>
      <c r="BE94" s="84">
        <v>41029</v>
      </c>
      <c r="BF94" s="78"/>
    </row>
    <row r="95" spans="2:58" x14ac:dyDescent="0.3">
      <c r="B95" t="s">
        <v>500</v>
      </c>
      <c r="C95" t="s">
        <v>106</v>
      </c>
      <c r="D95" t="s">
        <v>292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v>0</v>
      </c>
      <c r="O95" s="45">
        <v>0</v>
      </c>
      <c r="P95" s="45">
        <v>0</v>
      </c>
      <c r="Q95" s="45">
        <v>0</v>
      </c>
      <c r="R95" t="s">
        <v>601</v>
      </c>
      <c r="S95"/>
      <c r="T95" t="s">
        <v>500</v>
      </c>
      <c r="U95" t="s">
        <v>106</v>
      </c>
      <c r="V95" t="s">
        <v>292</v>
      </c>
      <c r="W95" s="45">
        <v>0</v>
      </c>
      <c r="X95" s="45">
        <v>0</v>
      </c>
      <c r="Y95" s="45">
        <v>0</v>
      </c>
      <c r="Z95" s="45">
        <v>0</v>
      </c>
      <c r="AA95" s="45">
        <v>0</v>
      </c>
      <c r="AB95" s="45">
        <v>0</v>
      </c>
      <c r="AC95" s="45">
        <v>0</v>
      </c>
      <c r="AD95" s="45">
        <v>0</v>
      </c>
      <c r="AE95" s="45">
        <v>0</v>
      </c>
      <c r="AF95" s="45">
        <v>0</v>
      </c>
      <c r="AG95" s="45">
        <v>0</v>
      </c>
      <c r="AH95" s="45">
        <v>0</v>
      </c>
      <c r="AI95" s="45">
        <v>0</v>
      </c>
      <c r="AJ95" s="78">
        <v>41527</v>
      </c>
      <c r="AK95" s="78">
        <v>43904</v>
      </c>
      <c r="AO95" t="s">
        <v>500</v>
      </c>
      <c r="AP95" t="s">
        <v>96</v>
      </c>
      <c r="AQ95" t="s">
        <v>292</v>
      </c>
      <c r="AR95" s="45">
        <v>0</v>
      </c>
      <c r="AS95" s="45">
        <v>0</v>
      </c>
      <c r="AT95" s="45">
        <v>0</v>
      </c>
      <c r="AU95" s="45">
        <v>0</v>
      </c>
      <c r="AV95" s="45">
        <v>0</v>
      </c>
      <c r="AW95" s="45">
        <v>0</v>
      </c>
      <c r="AX95" s="45">
        <v>0</v>
      </c>
      <c r="AY95" s="45">
        <v>0</v>
      </c>
      <c r="AZ95" s="45">
        <v>0</v>
      </c>
      <c r="BA95" s="45">
        <v>0</v>
      </c>
      <c r="BB95" s="45">
        <v>0</v>
      </c>
      <c r="BC95" s="45">
        <v>0</v>
      </c>
      <c r="BD95" s="45">
        <v>0</v>
      </c>
      <c r="BE95" s="84">
        <v>41085</v>
      </c>
      <c r="BF95" s="78">
        <v>43904</v>
      </c>
    </row>
    <row r="96" spans="2:58" x14ac:dyDescent="0.3">
      <c r="B96" t="s">
        <v>500</v>
      </c>
      <c r="C96" t="s">
        <v>107</v>
      </c>
      <c r="D96" t="s">
        <v>294</v>
      </c>
      <c r="E96" s="45">
        <v>44356.59</v>
      </c>
      <c r="F96" s="45">
        <v>49468.29</v>
      </c>
      <c r="G96" s="45">
        <v>56087.39</v>
      </c>
      <c r="H96" s="45">
        <v>76184.14</v>
      </c>
      <c r="I96" s="45">
        <v>75525.929999999993</v>
      </c>
      <c r="J96" s="45">
        <v>82442.98</v>
      </c>
      <c r="K96" s="45">
        <v>94187.94</v>
      </c>
      <c r="L96" s="45">
        <v>80680.479999999996</v>
      </c>
      <c r="M96" s="45">
        <v>65830.03</v>
      </c>
      <c r="N96" s="45">
        <v>65458.41</v>
      </c>
      <c r="O96" s="45">
        <v>53860.800000000003</v>
      </c>
      <c r="P96" s="45">
        <v>43670.47</v>
      </c>
      <c r="Q96" s="45">
        <v>787753.45</v>
      </c>
      <c r="R96" t="s">
        <v>602</v>
      </c>
      <c r="S96"/>
      <c r="T96" t="s">
        <v>500</v>
      </c>
      <c r="U96" t="s">
        <v>107</v>
      </c>
      <c r="V96" t="s">
        <v>294</v>
      </c>
      <c r="W96" s="45">
        <v>54335.95</v>
      </c>
      <c r="X96" s="45">
        <v>58086.57</v>
      </c>
      <c r="Y96" s="45">
        <v>74623.97</v>
      </c>
      <c r="Z96" s="45">
        <v>85862.44</v>
      </c>
      <c r="AA96" s="45">
        <v>90203.43</v>
      </c>
      <c r="AB96" s="45">
        <v>107569.83</v>
      </c>
      <c r="AC96" s="45">
        <v>102399.38</v>
      </c>
      <c r="AD96" s="45">
        <v>91207.64</v>
      </c>
      <c r="AE96" s="45">
        <v>74774.080000000002</v>
      </c>
      <c r="AF96" s="45">
        <v>61864.6</v>
      </c>
      <c r="AG96" s="45">
        <v>46323.21</v>
      </c>
      <c r="AH96" s="45">
        <v>47537.83</v>
      </c>
      <c r="AI96" s="45">
        <v>894788.93</v>
      </c>
      <c r="AJ96" s="78">
        <v>41270</v>
      </c>
      <c r="AK96" s="78"/>
      <c r="AO96" t="s">
        <v>500</v>
      </c>
      <c r="AP96" t="s">
        <v>97</v>
      </c>
      <c r="AQ96" t="s">
        <v>292</v>
      </c>
      <c r="AR96" s="45">
        <v>0</v>
      </c>
      <c r="AS96" s="45">
        <v>0</v>
      </c>
      <c r="AT96" s="45">
        <v>0</v>
      </c>
      <c r="AU96" s="45">
        <v>0</v>
      </c>
      <c r="AV96" s="45">
        <v>0</v>
      </c>
      <c r="AW96" s="45">
        <v>0</v>
      </c>
      <c r="AX96" s="45">
        <v>0</v>
      </c>
      <c r="AY96" s="45">
        <v>0</v>
      </c>
      <c r="AZ96" s="45">
        <v>0</v>
      </c>
      <c r="BA96" s="45">
        <v>0</v>
      </c>
      <c r="BB96" s="45">
        <v>0</v>
      </c>
      <c r="BC96" s="45">
        <v>0</v>
      </c>
      <c r="BD96" s="45">
        <v>0</v>
      </c>
      <c r="BE96" s="84">
        <v>41386</v>
      </c>
      <c r="BF96" s="78"/>
    </row>
    <row r="97" spans="2:58" x14ac:dyDescent="0.3">
      <c r="B97" t="s">
        <v>500</v>
      </c>
      <c r="C97" t="s">
        <v>108</v>
      </c>
      <c r="D97" t="s">
        <v>294</v>
      </c>
      <c r="E97" s="45">
        <v>45806.720000000001</v>
      </c>
      <c r="F97" s="45">
        <v>52583.63</v>
      </c>
      <c r="G97" s="45">
        <v>48960.42</v>
      </c>
      <c r="H97" s="45">
        <v>75808.34</v>
      </c>
      <c r="I97" s="45">
        <v>69278.75</v>
      </c>
      <c r="J97" s="45">
        <v>76250.63</v>
      </c>
      <c r="K97" s="45">
        <v>83083.710000000006</v>
      </c>
      <c r="L97" s="45">
        <v>76662.69</v>
      </c>
      <c r="M97" s="45">
        <v>63423.13</v>
      </c>
      <c r="N97" s="45">
        <v>65175.48</v>
      </c>
      <c r="O97" s="45">
        <v>43936.800000000003</v>
      </c>
      <c r="P97" s="45">
        <v>41258.550000000003</v>
      </c>
      <c r="Q97" s="45">
        <v>742228.85</v>
      </c>
      <c r="R97" t="s">
        <v>603</v>
      </c>
      <c r="S97"/>
      <c r="T97" t="s">
        <v>500</v>
      </c>
      <c r="U97" t="s">
        <v>108</v>
      </c>
      <c r="V97" t="s">
        <v>294</v>
      </c>
      <c r="W97" s="45">
        <v>54352.92</v>
      </c>
      <c r="X97" s="45">
        <v>55003.62</v>
      </c>
      <c r="Y97" s="45">
        <v>78225.95</v>
      </c>
      <c r="Z97" s="45">
        <v>86960.88</v>
      </c>
      <c r="AA97" s="45">
        <v>91194.18</v>
      </c>
      <c r="AB97" s="45">
        <v>110033.53</v>
      </c>
      <c r="AC97" s="45">
        <v>99619.23</v>
      </c>
      <c r="AD97" s="45">
        <v>97155.98</v>
      </c>
      <c r="AE97" s="45">
        <v>82128.11</v>
      </c>
      <c r="AF97" s="45">
        <v>69382.539999999994</v>
      </c>
      <c r="AG97" s="45">
        <v>56737.78</v>
      </c>
      <c r="AH97" s="45">
        <v>52830.44</v>
      </c>
      <c r="AI97" s="45">
        <v>933625.16</v>
      </c>
      <c r="AJ97" s="78">
        <v>41324</v>
      </c>
      <c r="AK97" s="78"/>
      <c r="AO97" t="s">
        <v>500</v>
      </c>
      <c r="AP97" t="s">
        <v>98</v>
      </c>
      <c r="AQ97" t="s">
        <v>294</v>
      </c>
      <c r="AR97" s="45">
        <v>70560.149999999994</v>
      </c>
      <c r="AS97" s="45">
        <v>77939.289999999994</v>
      </c>
      <c r="AT97" s="45">
        <v>83820.72</v>
      </c>
      <c r="AU97" s="45">
        <v>100075.7</v>
      </c>
      <c r="AV97" s="45">
        <v>113476.96</v>
      </c>
      <c r="AW97" s="45">
        <v>111398.71</v>
      </c>
      <c r="AX97" s="45">
        <v>108674.02</v>
      </c>
      <c r="AY97" s="45">
        <v>122671.83</v>
      </c>
      <c r="AZ97" s="45">
        <v>99642.77</v>
      </c>
      <c r="BA97" s="45">
        <v>95247.86000000003</v>
      </c>
      <c r="BB97" s="45">
        <v>68132.339999999982</v>
      </c>
      <c r="BC97" s="45">
        <v>62916.51999999999</v>
      </c>
      <c r="BD97" s="45">
        <v>888260.15</v>
      </c>
      <c r="BE97" s="84">
        <v>41103</v>
      </c>
      <c r="BF97" s="78"/>
    </row>
    <row r="98" spans="2:58" x14ac:dyDescent="0.3">
      <c r="B98" t="s">
        <v>500</v>
      </c>
      <c r="C98" t="s">
        <v>109</v>
      </c>
      <c r="D98" t="s">
        <v>292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v>0</v>
      </c>
      <c r="Q98" s="45">
        <v>0</v>
      </c>
      <c r="R98" t="s">
        <v>604</v>
      </c>
      <c r="S98"/>
      <c r="T98" t="s">
        <v>500</v>
      </c>
      <c r="U98" t="s">
        <v>109</v>
      </c>
      <c r="V98" t="s">
        <v>292</v>
      </c>
      <c r="W98" s="45">
        <v>0</v>
      </c>
      <c r="X98" s="45">
        <v>0</v>
      </c>
      <c r="Y98" s="45">
        <v>0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0</v>
      </c>
      <c r="AF98" s="45">
        <v>0</v>
      </c>
      <c r="AG98" s="45">
        <v>0</v>
      </c>
      <c r="AH98" s="45">
        <v>0</v>
      </c>
      <c r="AI98" s="45">
        <v>0</v>
      </c>
      <c r="AJ98" s="78">
        <v>41305</v>
      </c>
      <c r="AK98" s="78">
        <v>43908</v>
      </c>
      <c r="AO98" t="s">
        <v>500</v>
      </c>
      <c r="AP98" t="s">
        <v>99</v>
      </c>
      <c r="AQ98" t="s">
        <v>294</v>
      </c>
      <c r="AR98" s="45">
        <v>67943.38</v>
      </c>
      <c r="AS98" s="45">
        <v>75352.210000000006</v>
      </c>
      <c r="AT98" s="45">
        <v>95098.93</v>
      </c>
      <c r="AU98" s="45">
        <v>93669.88</v>
      </c>
      <c r="AV98" s="45">
        <v>111905.51</v>
      </c>
      <c r="AW98" s="45">
        <v>110056.95</v>
      </c>
      <c r="AX98" s="45">
        <v>100103.71</v>
      </c>
      <c r="AY98" s="45">
        <v>110708.21</v>
      </c>
      <c r="AZ98" s="45">
        <v>85726.57</v>
      </c>
      <c r="BA98" s="45">
        <v>77438.27</v>
      </c>
      <c r="BB98" s="45">
        <v>61170.87999999999</v>
      </c>
      <c r="BC98" s="45">
        <v>53181.890000000007</v>
      </c>
      <c r="BD98" s="45">
        <v>850565.35</v>
      </c>
      <c r="BE98" s="84">
        <v>41150</v>
      </c>
      <c r="BF98" s="78">
        <v>43908</v>
      </c>
    </row>
    <row r="99" spans="2:58" x14ac:dyDescent="0.3">
      <c r="B99" t="s">
        <v>500</v>
      </c>
      <c r="C99" t="s">
        <v>110</v>
      </c>
      <c r="D99" t="s">
        <v>294</v>
      </c>
      <c r="E99" s="45">
        <v>76502.75</v>
      </c>
      <c r="F99" s="45">
        <v>74245.66</v>
      </c>
      <c r="G99" s="45">
        <v>90337.02</v>
      </c>
      <c r="H99" s="45">
        <v>110981.07</v>
      </c>
      <c r="I99" s="45">
        <v>114344.31</v>
      </c>
      <c r="J99" s="45">
        <v>111996.82</v>
      </c>
      <c r="K99" s="45">
        <v>113380.29</v>
      </c>
      <c r="L99" s="45">
        <v>111825.14</v>
      </c>
      <c r="M99" s="45">
        <v>91492.75</v>
      </c>
      <c r="N99" s="45">
        <v>99482.01</v>
      </c>
      <c r="O99" s="45">
        <v>74320.789999999994</v>
      </c>
      <c r="P99" s="45">
        <v>62998.96</v>
      </c>
      <c r="Q99" s="45">
        <v>1131907.57</v>
      </c>
      <c r="R99" t="s">
        <v>605</v>
      </c>
      <c r="S99"/>
      <c r="T99" t="s">
        <v>500</v>
      </c>
      <c r="U99" t="s">
        <v>110</v>
      </c>
      <c r="V99" t="s">
        <v>294</v>
      </c>
      <c r="W99" s="45">
        <v>83869.149999999994</v>
      </c>
      <c r="X99" s="45">
        <v>74553.34</v>
      </c>
      <c r="Y99" s="45">
        <v>105040.36</v>
      </c>
      <c r="Z99" s="45">
        <v>140164.93</v>
      </c>
      <c r="AA99" s="45">
        <v>146488.23000000001</v>
      </c>
      <c r="AB99" s="45">
        <v>163844.23000000001</v>
      </c>
      <c r="AC99" s="45">
        <v>131204.41</v>
      </c>
      <c r="AD99" s="45">
        <v>129526.69</v>
      </c>
      <c r="AE99" s="45">
        <v>118622.61</v>
      </c>
      <c r="AF99" s="45">
        <v>114507.97</v>
      </c>
      <c r="AG99" s="45">
        <v>88762.79</v>
      </c>
      <c r="AH99" s="45">
        <v>77960.479999999996</v>
      </c>
      <c r="AI99" s="45">
        <v>1374545.19</v>
      </c>
      <c r="AJ99" s="78">
        <v>41359</v>
      </c>
      <c r="AK99" s="78"/>
      <c r="AO99" t="s">
        <v>500</v>
      </c>
      <c r="AP99" t="s">
        <v>100</v>
      </c>
      <c r="AQ99" t="s">
        <v>294</v>
      </c>
      <c r="AR99" s="45">
        <v>51885.760000000002</v>
      </c>
      <c r="AS99" s="45">
        <v>57898.61</v>
      </c>
      <c r="AT99" s="45">
        <v>60793.9</v>
      </c>
      <c r="AU99" s="45">
        <v>68769.33</v>
      </c>
      <c r="AV99" s="45">
        <v>77704.03</v>
      </c>
      <c r="AW99" s="45">
        <v>74117.929999999993</v>
      </c>
      <c r="AX99" s="45">
        <v>69692.850000000006</v>
      </c>
      <c r="AY99" s="45">
        <v>78396.789999999994</v>
      </c>
      <c r="AZ99" s="45">
        <v>66006.87</v>
      </c>
      <c r="BA99" s="45">
        <v>63865.81</v>
      </c>
      <c r="BB99" s="45">
        <v>45434.399999999994</v>
      </c>
      <c r="BC99" s="45">
        <v>43724.259999999995</v>
      </c>
      <c r="BD99" s="45">
        <v>605266.06999999995</v>
      </c>
      <c r="BE99" s="84">
        <v>41209</v>
      </c>
      <c r="BF99" s="78"/>
    </row>
    <row r="100" spans="2:58" x14ac:dyDescent="0.3">
      <c r="B100" t="s">
        <v>500</v>
      </c>
      <c r="C100" t="s">
        <v>111</v>
      </c>
      <c r="D100" t="s">
        <v>294</v>
      </c>
      <c r="E100" s="45">
        <v>59496.77</v>
      </c>
      <c r="F100" s="45">
        <v>62915.12</v>
      </c>
      <c r="G100" s="45">
        <v>73404.13</v>
      </c>
      <c r="H100" s="45">
        <v>93332.91</v>
      </c>
      <c r="I100" s="45">
        <v>90014.28</v>
      </c>
      <c r="J100" s="45">
        <v>97672.3</v>
      </c>
      <c r="K100" s="45">
        <v>117201.79</v>
      </c>
      <c r="L100" s="45">
        <v>100283.7</v>
      </c>
      <c r="M100" s="45">
        <v>79850.75</v>
      </c>
      <c r="N100" s="45">
        <v>80977.14</v>
      </c>
      <c r="O100" s="45">
        <v>61927.75</v>
      </c>
      <c r="P100" s="45">
        <v>57659.64</v>
      </c>
      <c r="Q100" s="45">
        <v>974736.28</v>
      </c>
      <c r="R100" t="s">
        <v>606</v>
      </c>
      <c r="S100"/>
      <c r="T100" t="s">
        <v>500</v>
      </c>
      <c r="U100" t="s">
        <v>111</v>
      </c>
      <c r="V100" t="s">
        <v>294</v>
      </c>
      <c r="W100" s="45">
        <v>69337.45</v>
      </c>
      <c r="X100" s="45">
        <v>68305.84</v>
      </c>
      <c r="Y100" s="45">
        <v>88867.44</v>
      </c>
      <c r="Z100" s="45">
        <v>108537.81</v>
      </c>
      <c r="AA100" s="45">
        <v>113692.71</v>
      </c>
      <c r="AB100" s="45">
        <v>134776.04</v>
      </c>
      <c r="AC100" s="45">
        <v>128512.59</v>
      </c>
      <c r="AD100" s="45">
        <v>120551.79</v>
      </c>
      <c r="AE100" s="45">
        <v>111004.8</v>
      </c>
      <c r="AF100" s="45">
        <v>96361.7</v>
      </c>
      <c r="AG100" s="45">
        <v>72193.81</v>
      </c>
      <c r="AH100" s="45">
        <v>71407.8</v>
      </c>
      <c r="AI100" s="45">
        <v>1183549.78</v>
      </c>
      <c r="AJ100" s="78">
        <v>41415</v>
      </c>
      <c r="AK100" s="78"/>
      <c r="AO100" t="s">
        <v>500</v>
      </c>
      <c r="AP100" t="s">
        <v>101</v>
      </c>
      <c r="AQ100" t="s">
        <v>292</v>
      </c>
      <c r="AR100" s="45">
        <v>0</v>
      </c>
      <c r="AS100" s="45">
        <v>0</v>
      </c>
      <c r="AT100" s="45">
        <v>0</v>
      </c>
      <c r="AU100" s="45">
        <v>0</v>
      </c>
      <c r="AV100" s="45">
        <v>0</v>
      </c>
      <c r="AW100" s="45">
        <v>0</v>
      </c>
      <c r="AX100" s="45">
        <v>0</v>
      </c>
      <c r="AY100" s="45">
        <v>0</v>
      </c>
      <c r="AZ100" s="45">
        <v>0</v>
      </c>
      <c r="BA100" s="45">
        <v>0</v>
      </c>
      <c r="BB100" s="45">
        <v>0</v>
      </c>
      <c r="BC100" s="45">
        <v>0</v>
      </c>
      <c r="BD100" s="45">
        <v>0</v>
      </c>
      <c r="BE100" s="84">
        <v>41222</v>
      </c>
      <c r="BF100" s="78"/>
    </row>
    <row r="101" spans="2:58" x14ac:dyDescent="0.3">
      <c r="B101" t="s">
        <v>500</v>
      </c>
      <c r="C101" t="s">
        <v>112</v>
      </c>
      <c r="D101" t="s">
        <v>294</v>
      </c>
      <c r="E101" s="45">
        <v>32062.560000000001</v>
      </c>
      <c r="F101" s="45">
        <v>45091.58</v>
      </c>
      <c r="G101" s="45">
        <v>50222.17</v>
      </c>
      <c r="H101" s="45">
        <v>61771.41</v>
      </c>
      <c r="I101" s="45">
        <v>57895.55</v>
      </c>
      <c r="J101" s="45">
        <v>59430.7</v>
      </c>
      <c r="K101" s="45">
        <v>64445.95</v>
      </c>
      <c r="L101" s="45">
        <v>53156.17</v>
      </c>
      <c r="M101" s="45">
        <v>44877.34</v>
      </c>
      <c r="N101" s="45">
        <v>42754.15</v>
      </c>
      <c r="O101" s="45">
        <v>33485.050000000003</v>
      </c>
      <c r="P101" s="45">
        <v>30234.39</v>
      </c>
      <c r="Q101" s="45">
        <v>575427.02</v>
      </c>
      <c r="R101" t="s">
        <v>607</v>
      </c>
      <c r="S101"/>
      <c r="T101" t="s">
        <v>500</v>
      </c>
      <c r="U101" t="s">
        <v>112</v>
      </c>
      <c r="V101" t="s">
        <v>294</v>
      </c>
      <c r="W101" s="45">
        <v>39272.67</v>
      </c>
      <c r="X101" s="45">
        <v>44279.69</v>
      </c>
      <c r="Y101" s="45">
        <v>59941.98</v>
      </c>
      <c r="Z101" s="45">
        <v>69597.710000000006</v>
      </c>
      <c r="AA101" s="45">
        <v>71463.990000000005</v>
      </c>
      <c r="AB101" s="45">
        <v>88000.46</v>
      </c>
      <c r="AC101" s="45">
        <v>78720.69</v>
      </c>
      <c r="AD101" s="45">
        <v>68024.58</v>
      </c>
      <c r="AE101" s="45">
        <v>62375.37</v>
      </c>
      <c r="AF101" s="45">
        <v>52535.71</v>
      </c>
      <c r="AG101" s="45">
        <v>38985.51</v>
      </c>
      <c r="AH101" s="45">
        <v>41956.85</v>
      </c>
      <c r="AI101" s="45">
        <v>715155.21</v>
      </c>
      <c r="AJ101" s="78">
        <v>41394</v>
      </c>
      <c r="AK101" s="78"/>
      <c r="AO101" t="s">
        <v>500</v>
      </c>
      <c r="AP101" t="s">
        <v>102</v>
      </c>
      <c r="AQ101" t="s">
        <v>294</v>
      </c>
      <c r="AR101" s="45">
        <v>90540.04</v>
      </c>
      <c r="AS101" s="45">
        <v>106114.13</v>
      </c>
      <c r="AT101" s="45">
        <v>116528.04</v>
      </c>
      <c r="AU101" s="45">
        <v>121473.32</v>
      </c>
      <c r="AV101" s="45">
        <v>137996.4</v>
      </c>
      <c r="AW101" s="45">
        <v>145875.57</v>
      </c>
      <c r="AX101" s="45">
        <v>137352.32999999999</v>
      </c>
      <c r="AY101" s="45">
        <v>146248.6</v>
      </c>
      <c r="AZ101" s="45">
        <v>112876.86</v>
      </c>
      <c r="BA101" s="45">
        <v>104994.76999999997</v>
      </c>
      <c r="BB101" s="45">
        <v>85184.87</v>
      </c>
      <c r="BC101" s="45">
        <v>83334.190000000017</v>
      </c>
      <c r="BD101" s="45">
        <v>1115005.29</v>
      </c>
      <c r="BE101" s="84">
        <v>41213</v>
      </c>
      <c r="BF101" s="78"/>
    </row>
    <row r="102" spans="2:58" x14ac:dyDescent="0.3">
      <c r="B102" t="s">
        <v>500</v>
      </c>
      <c r="C102" t="s">
        <v>113</v>
      </c>
      <c r="D102" t="s">
        <v>294</v>
      </c>
      <c r="E102" s="45">
        <v>36182.949999999997</v>
      </c>
      <c r="F102" s="45">
        <v>42785.86</v>
      </c>
      <c r="G102" s="45">
        <v>49595.43</v>
      </c>
      <c r="H102" s="45">
        <v>67146.86</v>
      </c>
      <c r="I102" s="45">
        <v>70555.649999999994</v>
      </c>
      <c r="J102" s="45">
        <v>74812.539999999994</v>
      </c>
      <c r="K102" s="45">
        <v>76936.72</v>
      </c>
      <c r="L102" s="45">
        <v>72510.240000000005</v>
      </c>
      <c r="M102" s="45">
        <v>55171.56</v>
      </c>
      <c r="N102" s="45">
        <v>50671.35</v>
      </c>
      <c r="O102" s="45">
        <v>38394.720000000001</v>
      </c>
      <c r="P102" s="45">
        <v>32705.99</v>
      </c>
      <c r="Q102" s="45">
        <v>667469.87</v>
      </c>
      <c r="R102" t="s">
        <v>608</v>
      </c>
      <c r="S102"/>
      <c r="T102" t="s">
        <v>500</v>
      </c>
      <c r="U102" t="s">
        <v>113</v>
      </c>
      <c r="V102" t="s">
        <v>294</v>
      </c>
      <c r="W102" s="45">
        <v>43940.5</v>
      </c>
      <c r="X102" s="45">
        <v>42842.37</v>
      </c>
      <c r="Y102" s="45">
        <v>67029.350000000006</v>
      </c>
      <c r="Z102" s="45">
        <v>79368</v>
      </c>
      <c r="AA102" s="45">
        <v>92199.1</v>
      </c>
      <c r="AB102" s="45">
        <v>105590.06</v>
      </c>
      <c r="AC102" s="45">
        <v>95050.92</v>
      </c>
      <c r="AD102" s="45">
        <v>84668.81</v>
      </c>
      <c r="AE102" s="45">
        <v>78305.31</v>
      </c>
      <c r="AF102" s="45">
        <v>65826.81</v>
      </c>
      <c r="AG102" s="45">
        <v>43690.84</v>
      </c>
      <c r="AH102" s="45">
        <v>40203.79</v>
      </c>
      <c r="AI102" s="45">
        <v>838715.86</v>
      </c>
      <c r="AJ102" s="78">
        <v>41484</v>
      </c>
      <c r="AK102" s="78"/>
      <c r="AO102" t="s">
        <v>500</v>
      </c>
      <c r="AP102" t="s">
        <v>103</v>
      </c>
      <c r="AQ102" t="s">
        <v>294</v>
      </c>
      <c r="AR102" s="45">
        <v>55762.38</v>
      </c>
      <c r="AS102" s="45">
        <v>65701.78</v>
      </c>
      <c r="AT102" s="45">
        <v>86382.6</v>
      </c>
      <c r="AU102" s="45">
        <v>81182.559999999998</v>
      </c>
      <c r="AV102" s="45">
        <v>91418.8</v>
      </c>
      <c r="AW102" s="45">
        <v>89094.91</v>
      </c>
      <c r="AX102" s="45">
        <v>84090.16</v>
      </c>
      <c r="AY102" s="45">
        <v>92540.75</v>
      </c>
      <c r="AZ102" s="45">
        <v>71112.100000000006</v>
      </c>
      <c r="BA102" s="45">
        <v>66120.62</v>
      </c>
      <c r="BB102" s="45">
        <v>55051.920000000006</v>
      </c>
      <c r="BC102" s="45">
        <v>47804.979999999996</v>
      </c>
      <c r="BD102" s="45">
        <v>717286.04</v>
      </c>
      <c r="BE102" s="84">
        <v>41262</v>
      </c>
      <c r="BF102" s="78"/>
    </row>
    <row r="103" spans="2:58" x14ac:dyDescent="0.3">
      <c r="B103" t="s">
        <v>500</v>
      </c>
      <c r="C103" t="s">
        <v>114</v>
      </c>
      <c r="D103" t="s">
        <v>294</v>
      </c>
      <c r="E103" s="45">
        <v>39331.94</v>
      </c>
      <c r="F103" s="45">
        <v>43595.63</v>
      </c>
      <c r="G103" s="45">
        <v>46326.89</v>
      </c>
      <c r="H103" s="45">
        <v>61770.07</v>
      </c>
      <c r="I103" s="45">
        <v>59568.61</v>
      </c>
      <c r="J103" s="45">
        <v>69030.509999999995</v>
      </c>
      <c r="K103" s="45">
        <v>79665.039999999994</v>
      </c>
      <c r="L103" s="45">
        <v>65740.789999999994</v>
      </c>
      <c r="M103" s="45">
        <v>55294.86</v>
      </c>
      <c r="N103" s="45">
        <v>56525.72</v>
      </c>
      <c r="O103" s="45">
        <v>43720.55</v>
      </c>
      <c r="P103" s="45">
        <v>43446.32</v>
      </c>
      <c r="Q103" s="45">
        <v>664016.93000000005</v>
      </c>
      <c r="R103" t="s">
        <v>609</v>
      </c>
      <c r="S103"/>
      <c r="T103" t="s">
        <v>500</v>
      </c>
      <c r="U103" t="s">
        <v>114</v>
      </c>
      <c r="V103" t="s">
        <v>294</v>
      </c>
      <c r="W103" s="45">
        <v>46062.82</v>
      </c>
      <c r="X103" s="45">
        <v>50528.45</v>
      </c>
      <c r="Y103" s="45">
        <v>64384.69</v>
      </c>
      <c r="Z103" s="45">
        <v>71823.98</v>
      </c>
      <c r="AA103" s="45">
        <v>79676.91</v>
      </c>
      <c r="AB103" s="45">
        <v>95094.32</v>
      </c>
      <c r="AC103" s="45">
        <v>85694.64</v>
      </c>
      <c r="AD103" s="45">
        <v>83513.75</v>
      </c>
      <c r="AE103" s="45">
        <v>77272.3</v>
      </c>
      <c r="AF103" s="45">
        <v>73246.460000000006</v>
      </c>
      <c r="AG103" s="45">
        <v>50316.98</v>
      </c>
      <c r="AH103" s="45">
        <v>53375.65</v>
      </c>
      <c r="AI103" s="45">
        <v>830990.95</v>
      </c>
      <c r="AJ103" s="78">
        <v>41388</v>
      </c>
      <c r="AK103" s="78"/>
      <c r="AO103" t="s">
        <v>500</v>
      </c>
      <c r="AP103" t="s">
        <v>104</v>
      </c>
      <c r="AQ103" t="s">
        <v>294</v>
      </c>
      <c r="AR103" s="45">
        <v>95004.24</v>
      </c>
      <c r="AS103" s="45">
        <v>104674.75</v>
      </c>
      <c r="AT103" s="45">
        <v>137320.46</v>
      </c>
      <c r="AU103" s="45">
        <v>127484.86</v>
      </c>
      <c r="AV103" s="45">
        <v>144365.29999999999</v>
      </c>
      <c r="AW103" s="45">
        <v>145236.10999999999</v>
      </c>
      <c r="AX103" s="45">
        <v>141231.92000000001</v>
      </c>
      <c r="AY103" s="45">
        <v>142437.31</v>
      </c>
      <c r="AZ103" s="45">
        <v>101487.35</v>
      </c>
      <c r="BA103" s="45">
        <v>97992.989999999991</v>
      </c>
      <c r="BB103" s="45">
        <v>98421.479999999981</v>
      </c>
      <c r="BC103" s="45">
        <v>84619.060000000012</v>
      </c>
      <c r="BD103" s="45">
        <v>1139242.3</v>
      </c>
      <c r="BE103" s="84">
        <v>41205</v>
      </c>
      <c r="BF103" s="78"/>
    </row>
    <row r="104" spans="2:58" x14ac:dyDescent="0.3">
      <c r="B104" t="s">
        <v>500</v>
      </c>
      <c r="C104" t="s">
        <v>115</v>
      </c>
      <c r="D104" t="s">
        <v>294</v>
      </c>
      <c r="E104" s="45">
        <v>38227.949999999997</v>
      </c>
      <c r="F104" s="45">
        <v>42255.88</v>
      </c>
      <c r="G104" s="45">
        <v>49419.63</v>
      </c>
      <c r="H104" s="45">
        <v>60254.96</v>
      </c>
      <c r="I104" s="45">
        <v>59674.99</v>
      </c>
      <c r="J104" s="45">
        <v>63296.94</v>
      </c>
      <c r="K104" s="45">
        <v>74240.12</v>
      </c>
      <c r="L104" s="45">
        <v>68249.87</v>
      </c>
      <c r="M104" s="45">
        <v>57262.85</v>
      </c>
      <c r="N104" s="45">
        <v>54716.7</v>
      </c>
      <c r="O104" s="45">
        <v>41556.86</v>
      </c>
      <c r="P104" s="45">
        <v>28870.78</v>
      </c>
      <c r="Q104" s="45">
        <v>638027.53</v>
      </c>
      <c r="R104" t="s">
        <v>610</v>
      </c>
      <c r="S104"/>
      <c r="T104" t="s">
        <v>500</v>
      </c>
      <c r="U104" t="s">
        <v>115</v>
      </c>
      <c r="V104" t="s">
        <v>294</v>
      </c>
      <c r="W104" s="45">
        <v>45734.31</v>
      </c>
      <c r="X104" s="45">
        <v>48235.45</v>
      </c>
      <c r="Y104" s="45">
        <v>64300.79</v>
      </c>
      <c r="Z104" s="45">
        <v>72357.98</v>
      </c>
      <c r="AA104" s="45">
        <v>88407.5</v>
      </c>
      <c r="AB104" s="45">
        <v>91802.62</v>
      </c>
      <c r="AC104" s="45">
        <v>87546.41</v>
      </c>
      <c r="AD104" s="45">
        <v>91702.77</v>
      </c>
      <c r="AE104" s="45">
        <v>79440.86</v>
      </c>
      <c r="AF104" s="45">
        <v>67773.460000000006</v>
      </c>
      <c r="AG104" s="45">
        <v>50803.86</v>
      </c>
      <c r="AH104" s="45">
        <v>45630.66</v>
      </c>
      <c r="AI104" s="45">
        <v>833736.67</v>
      </c>
      <c r="AJ104" s="78">
        <v>41401</v>
      </c>
      <c r="AK104" s="78"/>
      <c r="AO104" t="s">
        <v>500</v>
      </c>
      <c r="AP104" t="s">
        <v>105</v>
      </c>
      <c r="AQ104" t="s">
        <v>294</v>
      </c>
      <c r="AR104" s="45">
        <v>73716.23</v>
      </c>
      <c r="AS104" s="45">
        <v>83748.490000000005</v>
      </c>
      <c r="AT104" s="45">
        <v>102160.35</v>
      </c>
      <c r="AU104" s="45">
        <v>109679.26</v>
      </c>
      <c r="AV104" s="45">
        <v>117102.02</v>
      </c>
      <c r="AW104" s="45">
        <v>117895.93</v>
      </c>
      <c r="AX104" s="45">
        <v>105018.27</v>
      </c>
      <c r="AY104" s="45">
        <v>116973.75</v>
      </c>
      <c r="AZ104" s="45">
        <v>98132.2</v>
      </c>
      <c r="BA104" s="45">
        <v>86386.669999999984</v>
      </c>
      <c r="BB104" s="45">
        <v>69559.759999999995</v>
      </c>
      <c r="BC104" s="45">
        <v>62626.609999999993</v>
      </c>
      <c r="BD104" s="45">
        <v>924426.5</v>
      </c>
      <c r="BE104" s="84">
        <v>41452</v>
      </c>
      <c r="BF104" s="78"/>
    </row>
    <row r="105" spans="2:58" x14ac:dyDescent="0.3">
      <c r="B105" t="s">
        <v>500</v>
      </c>
      <c r="C105" t="s">
        <v>116</v>
      </c>
      <c r="D105" t="s">
        <v>292</v>
      </c>
      <c r="E105" s="45">
        <v>32401.279999999999</v>
      </c>
      <c r="F105" s="45">
        <v>38869.53</v>
      </c>
      <c r="G105" s="45">
        <v>41522.07</v>
      </c>
      <c r="H105" s="45">
        <v>64087.07</v>
      </c>
      <c r="I105" s="45">
        <v>47791.83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v>0</v>
      </c>
      <c r="Q105" s="45">
        <v>224671.78</v>
      </c>
      <c r="R105" t="s">
        <v>611</v>
      </c>
      <c r="S105"/>
      <c r="T105" t="s">
        <v>500</v>
      </c>
      <c r="U105" t="s">
        <v>116</v>
      </c>
      <c r="V105" t="s">
        <v>292</v>
      </c>
      <c r="W105" s="45">
        <v>0</v>
      </c>
      <c r="X105" s="45">
        <v>0</v>
      </c>
      <c r="Y105" s="45">
        <v>0</v>
      </c>
      <c r="Z105" s="45">
        <v>0</v>
      </c>
      <c r="AA105" s="45">
        <v>0</v>
      </c>
      <c r="AB105" s="45">
        <v>0</v>
      </c>
      <c r="AC105" s="45">
        <v>0</v>
      </c>
      <c r="AD105" s="45">
        <v>0</v>
      </c>
      <c r="AE105" s="45">
        <v>0</v>
      </c>
      <c r="AF105" s="45">
        <v>0</v>
      </c>
      <c r="AG105" s="45">
        <v>0</v>
      </c>
      <c r="AH105" s="45">
        <v>0</v>
      </c>
      <c r="AI105" s="45">
        <v>0</v>
      </c>
      <c r="AJ105" s="78">
        <v>41507</v>
      </c>
      <c r="AK105" s="78">
        <v>45074</v>
      </c>
      <c r="AO105" t="s">
        <v>500</v>
      </c>
      <c r="AP105" t="s">
        <v>106</v>
      </c>
      <c r="AQ105" t="s">
        <v>292</v>
      </c>
      <c r="AR105" s="45">
        <v>0</v>
      </c>
      <c r="AS105" s="45">
        <v>0</v>
      </c>
      <c r="AT105" s="45">
        <v>0</v>
      </c>
      <c r="AU105" s="45">
        <v>0</v>
      </c>
      <c r="AV105" s="45">
        <v>0</v>
      </c>
      <c r="AW105" s="45">
        <v>0</v>
      </c>
      <c r="AX105" s="45">
        <v>0</v>
      </c>
      <c r="AY105" s="45">
        <v>0</v>
      </c>
      <c r="AZ105" s="45">
        <v>0</v>
      </c>
      <c r="BA105" s="45">
        <v>0</v>
      </c>
      <c r="BB105" s="45">
        <v>0</v>
      </c>
      <c r="BC105" s="45">
        <v>0</v>
      </c>
      <c r="BD105" s="45">
        <v>0</v>
      </c>
      <c r="BE105" s="84">
        <v>41527</v>
      </c>
      <c r="BF105" s="78">
        <v>45074</v>
      </c>
    </row>
    <row r="106" spans="2:58" x14ac:dyDescent="0.3">
      <c r="B106" t="s">
        <v>500</v>
      </c>
      <c r="C106" t="s">
        <v>117</v>
      </c>
      <c r="D106" t="s">
        <v>292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v>0</v>
      </c>
      <c r="Q106" s="45">
        <v>0</v>
      </c>
      <c r="R106" t="s">
        <v>612</v>
      </c>
      <c r="S106"/>
      <c r="T106" t="s">
        <v>500</v>
      </c>
      <c r="U106" t="s">
        <v>117</v>
      </c>
      <c r="V106" t="s">
        <v>292</v>
      </c>
      <c r="W106" s="45">
        <v>0</v>
      </c>
      <c r="X106" s="45">
        <v>0</v>
      </c>
      <c r="Y106" s="45">
        <v>0</v>
      </c>
      <c r="Z106" s="45">
        <v>0</v>
      </c>
      <c r="AA106" s="45">
        <v>0</v>
      </c>
      <c r="AB106" s="45">
        <v>0</v>
      </c>
      <c r="AC106" s="45">
        <v>0</v>
      </c>
      <c r="AD106" s="45">
        <v>0</v>
      </c>
      <c r="AE106" s="45">
        <v>0</v>
      </c>
      <c r="AF106" s="45">
        <v>0</v>
      </c>
      <c r="AG106" s="45">
        <v>0</v>
      </c>
      <c r="AH106" s="45">
        <v>0</v>
      </c>
      <c r="AI106" s="45">
        <v>0</v>
      </c>
      <c r="AJ106" s="78">
        <v>41600</v>
      </c>
      <c r="AK106" s="78">
        <v>44556</v>
      </c>
      <c r="AO106" t="s">
        <v>500</v>
      </c>
      <c r="AP106" t="s">
        <v>107</v>
      </c>
      <c r="AQ106" t="s">
        <v>294</v>
      </c>
      <c r="AR106" s="45">
        <v>59545.23</v>
      </c>
      <c r="AS106" s="45">
        <v>68566</v>
      </c>
      <c r="AT106" s="45">
        <v>78813.279999999999</v>
      </c>
      <c r="AU106" s="45">
        <v>83246.33</v>
      </c>
      <c r="AV106" s="45">
        <v>93420.61</v>
      </c>
      <c r="AW106" s="45">
        <v>93558.09</v>
      </c>
      <c r="AX106" s="45">
        <v>92117.62</v>
      </c>
      <c r="AY106" s="45">
        <v>101864.68</v>
      </c>
      <c r="AZ106" s="45">
        <v>81938.69</v>
      </c>
      <c r="BA106" s="45">
        <v>69298.800000000017</v>
      </c>
      <c r="BB106" s="45">
        <v>57143.03</v>
      </c>
      <c r="BC106" s="45">
        <v>54283.329999999994</v>
      </c>
      <c r="BD106" s="45">
        <v>753070.53</v>
      </c>
      <c r="BE106" s="84">
        <v>41270</v>
      </c>
      <c r="BF106" s="78">
        <v>44556</v>
      </c>
    </row>
    <row r="107" spans="2:58" x14ac:dyDescent="0.3">
      <c r="B107" t="s">
        <v>500</v>
      </c>
      <c r="C107" t="s">
        <v>118</v>
      </c>
      <c r="D107" t="s">
        <v>294</v>
      </c>
      <c r="E107" s="45">
        <v>40496.04</v>
      </c>
      <c r="F107" s="45">
        <v>48716.07</v>
      </c>
      <c r="G107" s="45">
        <v>55611.27</v>
      </c>
      <c r="H107" s="45">
        <v>73273.33</v>
      </c>
      <c r="I107" s="45">
        <v>67533.75</v>
      </c>
      <c r="J107" s="45">
        <v>73386.22</v>
      </c>
      <c r="K107" s="45">
        <v>92345.62</v>
      </c>
      <c r="L107" s="45">
        <v>78664.92</v>
      </c>
      <c r="M107" s="45">
        <v>62188.41</v>
      </c>
      <c r="N107" s="45">
        <v>60809.01</v>
      </c>
      <c r="O107" s="45">
        <v>48339.28</v>
      </c>
      <c r="P107" s="45">
        <v>31875.279999999999</v>
      </c>
      <c r="Q107" s="45">
        <v>733239.2</v>
      </c>
      <c r="R107" t="s">
        <v>613</v>
      </c>
      <c r="S107"/>
      <c r="T107" t="s">
        <v>500</v>
      </c>
      <c r="U107" t="s">
        <v>118</v>
      </c>
      <c r="V107" t="s">
        <v>294</v>
      </c>
      <c r="W107" s="45">
        <v>49152.53</v>
      </c>
      <c r="X107" s="45">
        <v>51082.27</v>
      </c>
      <c r="Y107" s="45">
        <v>73182.19</v>
      </c>
      <c r="Z107" s="45">
        <v>84090.44</v>
      </c>
      <c r="AA107" s="45">
        <v>88403.05</v>
      </c>
      <c r="AB107" s="45">
        <v>103344.91</v>
      </c>
      <c r="AC107" s="45">
        <v>89459.63</v>
      </c>
      <c r="AD107" s="45">
        <v>84358.78</v>
      </c>
      <c r="AE107" s="45">
        <v>71668.67</v>
      </c>
      <c r="AF107" s="45">
        <v>61880.72</v>
      </c>
      <c r="AG107" s="45">
        <v>49226.79</v>
      </c>
      <c r="AH107" s="45">
        <v>49237.11</v>
      </c>
      <c r="AI107" s="45">
        <v>855087.09</v>
      </c>
      <c r="AJ107" s="78">
        <v>41450</v>
      </c>
      <c r="AK107" s="78"/>
      <c r="AO107" t="s">
        <v>500</v>
      </c>
      <c r="AP107" t="s">
        <v>108</v>
      </c>
      <c r="AQ107" t="s">
        <v>294</v>
      </c>
      <c r="AR107" s="45">
        <v>67164.78</v>
      </c>
      <c r="AS107" s="45">
        <v>78816.11</v>
      </c>
      <c r="AT107" s="45">
        <v>90568.92</v>
      </c>
      <c r="AU107" s="45">
        <v>92903.85</v>
      </c>
      <c r="AV107" s="45">
        <v>108103.96</v>
      </c>
      <c r="AW107" s="45">
        <v>117384.2</v>
      </c>
      <c r="AX107" s="45">
        <v>117006.94</v>
      </c>
      <c r="AY107" s="45">
        <v>121634.91</v>
      </c>
      <c r="AZ107" s="45">
        <v>102353.82</v>
      </c>
      <c r="BA107" s="45">
        <v>90932.729999999981</v>
      </c>
      <c r="BB107" s="45">
        <v>70000.540000000008</v>
      </c>
      <c r="BC107" s="45">
        <v>73358.050000000017</v>
      </c>
      <c r="BD107" s="45">
        <v>895937.49</v>
      </c>
      <c r="BE107" s="84">
        <v>41324</v>
      </c>
      <c r="BF107" s="78"/>
    </row>
    <row r="108" spans="2:58" x14ac:dyDescent="0.3">
      <c r="B108" t="s">
        <v>500</v>
      </c>
      <c r="C108" t="s">
        <v>119</v>
      </c>
      <c r="D108" t="s">
        <v>294</v>
      </c>
      <c r="E108" s="45">
        <v>33905.32</v>
      </c>
      <c r="F108" s="45">
        <v>34274.980000000003</v>
      </c>
      <c r="G108" s="45">
        <v>40171.550000000003</v>
      </c>
      <c r="H108" s="45">
        <v>45514.37</v>
      </c>
      <c r="I108" s="45">
        <v>45376.19</v>
      </c>
      <c r="J108" s="45">
        <v>47291.51</v>
      </c>
      <c r="K108" s="45">
        <v>54087.62</v>
      </c>
      <c r="L108" s="45">
        <v>53498.75</v>
      </c>
      <c r="M108" s="45">
        <v>45127.23</v>
      </c>
      <c r="N108" s="45">
        <v>41739.919999999998</v>
      </c>
      <c r="O108" s="45">
        <v>33281.269999999997</v>
      </c>
      <c r="P108" s="45">
        <v>29390.03</v>
      </c>
      <c r="Q108" s="45">
        <v>503658.74</v>
      </c>
      <c r="R108" t="s">
        <v>614</v>
      </c>
      <c r="S108"/>
      <c r="T108" t="s">
        <v>500</v>
      </c>
      <c r="U108" t="s">
        <v>119</v>
      </c>
      <c r="V108" t="s">
        <v>294</v>
      </c>
      <c r="W108" s="45">
        <v>37748.769999999997</v>
      </c>
      <c r="X108" s="45">
        <v>34612.67</v>
      </c>
      <c r="Y108" s="45">
        <v>46248.85</v>
      </c>
      <c r="Z108" s="45">
        <v>50882.83</v>
      </c>
      <c r="AA108" s="45">
        <v>54451.99</v>
      </c>
      <c r="AB108" s="45">
        <v>57872.43</v>
      </c>
      <c r="AC108" s="45">
        <v>59445.18</v>
      </c>
      <c r="AD108" s="45">
        <v>62504.43</v>
      </c>
      <c r="AE108" s="45">
        <v>58796.72</v>
      </c>
      <c r="AF108" s="45">
        <v>49197.31</v>
      </c>
      <c r="AG108" s="45">
        <v>34720.400000000001</v>
      </c>
      <c r="AH108" s="45">
        <v>32045.72</v>
      </c>
      <c r="AI108" s="45">
        <v>578527.30000000005</v>
      </c>
      <c r="AJ108" s="78">
        <v>41772</v>
      </c>
      <c r="AK108" s="78"/>
      <c r="AO108" t="s">
        <v>500</v>
      </c>
      <c r="AP108" t="s">
        <v>109</v>
      </c>
      <c r="AQ108" t="s">
        <v>292</v>
      </c>
      <c r="AR108" s="45">
        <v>0</v>
      </c>
      <c r="AS108" s="45">
        <v>0</v>
      </c>
      <c r="AT108" s="45">
        <v>0</v>
      </c>
      <c r="AU108" s="45">
        <v>0</v>
      </c>
      <c r="AV108" s="45">
        <v>0</v>
      </c>
      <c r="AW108" s="45">
        <v>0</v>
      </c>
      <c r="AX108" s="45">
        <v>0</v>
      </c>
      <c r="AY108" s="45">
        <v>0</v>
      </c>
      <c r="AZ108" s="45">
        <v>0</v>
      </c>
      <c r="BA108" s="45">
        <v>0</v>
      </c>
      <c r="BB108" s="45">
        <v>0</v>
      </c>
      <c r="BC108" s="45">
        <v>0</v>
      </c>
      <c r="BD108" s="45">
        <v>0</v>
      </c>
      <c r="BE108" s="84">
        <v>41305</v>
      </c>
      <c r="BF108" s="78"/>
    </row>
    <row r="109" spans="2:58" x14ac:dyDescent="0.3">
      <c r="B109" t="s">
        <v>500</v>
      </c>
      <c r="C109" t="s">
        <v>120</v>
      </c>
      <c r="D109" t="s">
        <v>294</v>
      </c>
      <c r="E109" s="45">
        <v>57001.32</v>
      </c>
      <c r="F109" s="45">
        <v>54931.78</v>
      </c>
      <c r="G109" s="45">
        <v>80220.38</v>
      </c>
      <c r="H109" s="45">
        <v>91649.88</v>
      </c>
      <c r="I109" s="45">
        <v>82605.460000000006</v>
      </c>
      <c r="J109" s="45">
        <v>93367.95</v>
      </c>
      <c r="K109" s="45">
        <v>109932.1</v>
      </c>
      <c r="L109" s="45">
        <v>95690.82</v>
      </c>
      <c r="M109" s="45">
        <v>82483.100000000006</v>
      </c>
      <c r="N109" s="45">
        <v>85080.35</v>
      </c>
      <c r="O109" s="45">
        <v>65181.25</v>
      </c>
      <c r="P109" s="45">
        <v>61753.39</v>
      </c>
      <c r="Q109" s="45">
        <v>959897.78</v>
      </c>
      <c r="R109" t="s">
        <v>615</v>
      </c>
      <c r="S109"/>
      <c r="T109" t="s">
        <v>500</v>
      </c>
      <c r="U109" t="s">
        <v>120</v>
      </c>
      <c r="V109" t="s">
        <v>294</v>
      </c>
      <c r="W109" s="45">
        <v>73934.350000000006</v>
      </c>
      <c r="X109" s="45">
        <v>73739.8</v>
      </c>
      <c r="Y109" s="45">
        <v>101934.39999999999</v>
      </c>
      <c r="Z109" s="45">
        <v>113711.06</v>
      </c>
      <c r="AA109" s="45">
        <v>116489.07</v>
      </c>
      <c r="AB109" s="45">
        <v>142620.15</v>
      </c>
      <c r="AC109" s="45">
        <v>130828.09</v>
      </c>
      <c r="AD109" s="45">
        <v>122927.69</v>
      </c>
      <c r="AE109" s="45">
        <v>102545.78</v>
      </c>
      <c r="AF109" s="45">
        <v>89251.199999999997</v>
      </c>
      <c r="AG109" s="45">
        <v>69325.45</v>
      </c>
      <c r="AH109" s="45">
        <v>74174.240000000005</v>
      </c>
      <c r="AI109" s="45">
        <v>1211481.28</v>
      </c>
      <c r="AJ109" s="78">
        <v>41842</v>
      </c>
      <c r="AK109" s="78"/>
      <c r="AO109" t="s">
        <v>500</v>
      </c>
      <c r="AP109" t="s">
        <v>110</v>
      </c>
      <c r="AQ109" t="s">
        <v>294</v>
      </c>
      <c r="AR109" s="45">
        <v>110964.09</v>
      </c>
      <c r="AS109" s="45">
        <v>107805.69</v>
      </c>
      <c r="AT109" s="45">
        <v>122607.3</v>
      </c>
      <c r="AU109" s="45">
        <v>143726.07999999999</v>
      </c>
      <c r="AV109" s="45">
        <v>162894.46</v>
      </c>
      <c r="AW109" s="45">
        <v>146696.56</v>
      </c>
      <c r="AX109" s="45">
        <v>127511.34</v>
      </c>
      <c r="AY109" s="45">
        <v>141502.41</v>
      </c>
      <c r="AZ109" s="45">
        <v>116215.82</v>
      </c>
      <c r="BA109" s="45">
        <v>119199.26</v>
      </c>
      <c r="BB109" s="45">
        <v>95102.340000000011</v>
      </c>
      <c r="BC109" s="45">
        <v>78828.12000000001</v>
      </c>
      <c r="BD109" s="45">
        <v>1179923.75</v>
      </c>
      <c r="BE109" s="84">
        <v>41359</v>
      </c>
      <c r="BF109" s="78"/>
    </row>
    <row r="110" spans="2:58" x14ac:dyDescent="0.3">
      <c r="B110" t="s">
        <v>500</v>
      </c>
      <c r="C110" t="s">
        <v>121</v>
      </c>
      <c r="D110" t="s">
        <v>294</v>
      </c>
      <c r="E110" s="45">
        <v>53957.18</v>
      </c>
      <c r="F110" s="45">
        <v>50362.12</v>
      </c>
      <c r="G110" s="45">
        <v>62409.279999999999</v>
      </c>
      <c r="H110" s="45">
        <v>63392.59</v>
      </c>
      <c r="I110" s="45">
        <v>76585.23</v>
      </c>
      <c r="J110" s="45">
        <v>81805.570000000007</v>
      </c>
      <c r="K110" s="45">
        <v>91755.01</v>
      </c>
      <c r="L110" s="45">
        <v>85589.27</v>
      </c>
      <c r="M110" s="45">
        <v>67447.03</v>
      </c>
      <c r="N110" s="45">
        <v>71790.8</v>
      </c>
      <c r="O110" s="45">
        <v>59040.38</v>
      </c>
      <c r="P110" s="45">
        <v>52409.83</v>
      </c>
      <c r="Q110" s="45">
        <v>816544.29</v>
      </c>
      <c r="R110" t="s">
        <v>616</v>
      </c>
      <c r="S110"/>
      <c r="T110" t="s">
        <v>500</v>
      </c>
      <c r="U110" t="s">
        <v>121</v>
      </c>
      <c r="V110" t="s">
        <v>294</v>
      </c>
      <c r="W110" s="45">
        <v>66024.100000000006</v>
      </c>
      <c r="X110" s="45">
        <v>59951.97</v>
      </c>
      <c r="Y110" s="45">
        <v>81605.259999999995</v>
      </c>
      <c r="Z110" s="45">
        <v>83193.41</v>
      </c>
      <c r="AA110" s="45">
        <v>96359.18</v>
      </c>
      <c r="AB110" s="45">
        <v>96707.83</v>
      </c>
      <c r="AC110" s="45">
        <v>106385.16</v>
      </c>
      <c r="AD110" s="45">
        <v>111928.12</v>
      </c>
      <c r="AE110" s="45">
        <v>78145.710000000006</v>
      </c>
      <c r="AF110" s="45">
        <v>64368.35</v>
      </c>
      <c r="AG110" s="45">
        <v>57952.84</v>
      </c>
      <c r="AH110" s="45">
        <v>54827.58</v>
      </c>
      <c r="AI110" s="45">
        <v>957449.51</v>
      </c>
      <c r="AJ110" s="78">
        <v>41423</v>
      </c>
      <c r="AK110" s="78"/>
      <c r="AO110" t="s">
        <v>500</v>
      </c>
      <c r="AP110" t="s">
        <v>111</v>
      </c>
      <c r="AQ110" t="s">
        <v>294</v>
      </c>
      <c r="AR110" s="45">
        <v>87810.29</v>
      </c>
      <c r="AS110" s="45">
        <v>94762.73</v>
      </c>
      <c r="AT110" s="45">
        <v>110421.24</v>
      </c>
      <c r="AU110" s="45">
        <v>118391.47</v>
      </c>
      <c r="AV110" s="45">
        <v>135878.69</v>
      </c>
      <c r="AW110" s="45">
        <v>132577.85</v>
      </c>
      <c r="AX110" s="45">
        <v>127033.26</v>
      </c>
      <c r="AY110" s="45">
        <v>138828.46</v>
      </c>
      <c r="AZ110" s="45">
        <v>115672.3</v>
      </c>
      <c r="BA110" s="45">
        <v>107513.34</v>
      </c>
      <c r="BB110" s="45">
        <v>80213.159999999989</v>
      </c>
      <c r="BC110" s="45">
        <v>73971.360000000015</v>
      </c>
      <c r="BD110" s="45">
        <v>1061376.29</v>
      </c>
      <c r="BE110" s="84">
        <v>41415</v>
      </c>
      <c r="BF110" s="78"/>
    </row>
    <row r="111" spans="2:58" x14ac:dyDescent="0.3">
      <c r="B111" t="s">
        <v>500</v>
      </c>
      <c r="C111" t="s">
        <v>122</v>
      </c>
      <c r="D111" t="s">
        <v>292</v>
      </c>
      <c r="E111" s="45">
        <v>46010.99</v>
      </c>
      <c r="F111" s="45">
        <v>44288.85</v>
      </c>
      <c r="G111" s="45">
        <v>54200.29</v>
      </c>
      <c r="H111" s="45">
        <v>54464.01</v>
      </c>
      <c r="I111" s="45">
        <v>63909.61</v>
      </c>
      <c r="J111" s="45">
        <v>65688.22</v>
      </c>
      <c r="K111" s="45">
        <v>75073.52</v>
      </c>
      <c r="L111" s="45">
        <v>73347.240000000005</v>
      </c>
      <c r="M111" s="45">
        <v>74208.88</v>
      </c>
      <c r="N111" s="45">
        <v>0</v>
      </c>
      <c r="O111" s="45">
        <v>0</v>
      </c>
      <c r="P111" s="45">
        <v>0</v>
      </c>
      <c r="Q111" s="45">
        <v>551191.61</v>
      </c>
      <c r="R111" t="s">
        <v>617</v>
      </c>
      <c r="S111"/>
      <c r="T111" t="s">
        <v>500</v>
      </c>
      <c r="U111" t="s">
        <v>122</v>
      </c>
      <c r="V111" t="s">
        <v>292</v>
      </c>
      <c r="W111" s="45">
        <v>0</v>
      </c>
      <c r="X111" s="45">
        <v>0</v>
      </c>
      <c r="Y111" s="45">
        <v>0</v>
      </c>
      <c r="Z111" s="45">
        <v>0</v>
      </c>
      <c r="AA111" s="45">
        <v>0</v>
      </c>
      <c r="AB111" s="45">
        <v>0</v>
      </c>
      <c r="AC111" s="45">
        <v>0</v>
      </c>
      <c r="AD111" s="45">
        <v>0</v>
      </c>
      <c r="AE111" s="45">
        <v>0</v>
      </c>
      <c r="AF111" s="45">
        <v>0</v>
      </c>
      <c r="AG111" s="45">
        <v>0</v>
      </c>
      <c r="AH111" s="45">
        <v>0</v>
      </c>
      <c r="AI111" s="45">
        <v>0</v>
      </c>
      <c r="AJ111" s="78">
        <v>41543</v>
      </c>
      <c r="AK111" s="78">
        <v>45199</v>
      </c>
      <c r="AO111" t="s">
        <v>500</v>
      </c>
      <c r="AP111" t="s">
        <v>112</v>
      </c>
      <c r="AQ111" t="s">
        <v>294</v>
      </c>
      <c r="AR111" s="45">
        <v>43667.51</v>
      </c>
      <c r="AS111" s="45">
        <v>61629.53</v>
      </c>
      <c r="AT111" s="45">
        <v>65278.41</v>
      </c>
      <c r="AU111" s="45">
        <v>74134.45</v>
      </c>
      <c r="AV111" s="45">
        <v>77850.67</v>
      </c>
      <c r="AW111" s="45">
        <v>85136.13</v>
      </c>
      <c r="AX111" s="45">
        <v>77700.22</v>
      </c>
      <c r="AY111" s="45">
        <v>75423.81</v>
      </c>
      <c r="AZ111" s="45">
        <v>58944.68</v>
      </c>
      <c r="BA111" s="45">
        <v>53446.979999999996</v>
      </c>
      <c r="BB111" s="45">
        <v>46416.88</v>
      </c>
      <c r="BC111" s="45">
        <v>44560.9</v>
      </c>
      <c r="BD111" s="45">
        <v>619765.41</v>
      </c>
      <c r="BE111" s="84">
        <v>41394</v>
      </c>
      <c r="BF111" s="78">
        <v>45199</v>
      </c>
    </row>
    <row r="112" spans="2:58" x14ac:dyDescent="0.3">
      <c r="B112" t="s">
        <v>500</v>
      </c>
      <c r="C112" t="s">
        <v>123</v>
      </c>
      <c r="D112" t="s">
        <v>294</v>
      </c>
      <c r="E112" s="45">
        <v>48418.9</v>
      </c>
      <c r="F112" s="45">
        <v>57991.67</v>
      </c>
      <c r="G112" s="45">
        <v>64212.31</v>
      </c>
      <c r="H112" s="45">
        <v>80990.03</v>
      </c>
      <c r="I112" s="45">
        <v>84827.55</v>
      </c>
      <c r="J112" s="45">
        <v>89922.38</v>
      </c>
      <c r="K112" s="45">
        <v>95744.37</v>
      </c>
      <c r="L112" s="45">
        <v>85454.96</v>
      </c>
      <c r="M112" s="45">
        <v>63874.03</v>
      </c>
      <c r="N112" s="45">
        <v>64319.49</v>
      </c>
      <c r="O112" s="45">
        <v>44321.18</v>
      </c>
      <c r="P112" s="45">
        <v>35776.11</v>
      </c>
      <c r="Q112" s="45">
        <v>815852.98</v>
      </c>
      <c r="R112" t="s">
        <v>618</v>
      </c>
      <c r="S112"/>
      <c r="T112" t="s">
        <v>500</v>
      </c>
      <c r="U112" t="s">
        <v>123</v>
      </c>
      <c r="V112" t="s">
        <v>294</v>
      </c>
      <c r="W112" s="45">
        <v>55105.78</v>
      </c>
      <c r="X112" s="45">
        <v>59908.39</v>
      </c>
      <c r="Y112" s="45">
        <v>77336.649999999994</v>
      </c>
      <c r="Z112" s="45">
        <v>95949.4</v>
      </c>
      <c r="AA112" s="45">
        <v>106670.86</v>
      </c>
      <c r="AB112" s="45">
        <v>117325</v>
      </c>
      <c r="AC112" s="45">
        <v>110388.9</v>
      </c>
      <c r="AD112" s="45">
        <v>97021.93</v>
      </c>
      <c r="AE112" s="45">
        <v>86039.72</v>
      </c>
      <c r="AF112" s="45">
        <v>76765.289999999994</v>
      </c>
      <c r="AG112" s="45">
        <v>46052.51</v>
      </c>
      <c r="AH112" s="45">
        <v>44987.43</v>
      </c>
      <c r="AI112" s="45">
        <v>973551.86</v>
      </c>
      <c r="AJ112" s="78">
        <v>41436</v>
      </c>
      <c r="AK112" s="78"/>
      <c r="AO112" t="s">
        <v>500</v>
      </c>
      <c r="AP112" t="s">
        <v>113</v>
      </c>
      <c r="AQ112" t="s">
        <v>294</v>
      </c>
      <c r="AR112" s="45">
        <v>61254.37</v>
      </c>
      <c r="AS112" s="45">
        <v>62696.45</v>
      </c>
      <c r="AT112" s="45">
        <v>82105.570000000007</v>
      </c>
      <c r="AU112" s="45">
        <v>87501.88</v>
      </c>
      <c r="AV112" s="45">
        <v>96931.63</v>
      </c>
      <c r="AW112" s="45">
        <v>100365.06</v>
      </c>
      <c r="AX112" s="45">
        <v>91937.58</v>
      </c>
      <c r="AY112" s="45">
        <v>98013.79</v>
      </c>
      <c r="AZ112" s="45">
        <v>71526.36</v>
      </c>
      <c r="BA112" s="45">
        <v>58421.689999999995</v>
      </c>
      <c r="BB112" s="45">
        <v>48257.46</v>
      </c>
      <c r="BC112" s="45">
        <v>38459.83</v>
      </c>
      <c r="BD112" s="45">
        <v>752332.69</v>
      </c>
      <c r="BE112" s="84">
        <v>41484</v>
      </c>
      <c r="BF112" s="78"/>
    </row>
    <row r="113" spans="2:58" x14ac:dyDescent="0.3">
      <c r="B113" t="s">
        <v>500</v>
      </c>
      <c r="C113" t="s">
        <v>124</v>
      </c>
      <c r="D113" t="s">
        <v>294</v>
      </c>
      <c r="E113" s="45">
        <v>58620.43</v>
      </c>
      <c r="F113" s="45">
        <v>60579.98</v>
      </c>
      <c r="G113" s="45">
        <v>72844.5</v>
      </c>
      <c r="H113" s="45">
        <v>90722.6</v>
      </c>
      <c r="I113" s="45">
        <v>89558.53</v>
      </c>
      <c r="J113" s="45">
        <v>87071.679999999993</v>
      </c>
      <c r="K113" s="45">
        <v>104361.4</v>
      </c>
      <c r="L113" s="45">
        <v>85087.93</v>
      </c>
      <c r="M113" s="45">
        <v>70595.59</v>
      </c>
      <c r="N113" s="45">
        <v>66108.83</v>
      </c>
      <c r="O113" s="45">
        <v>52206.12</v>
      </c>
      <c r="P113" s="45">
        <v>34563.47</v>
      </c>
      <c r="Q113" s="45">
        <v>872321.06</v>
      </c>
      <c r="R113" t="s">
        <v>619</v>
      </c>
      <c r="S113"/>
      <c r="T113" t="s">
        <v>500</v>
      </c>
      <c r="U113" t="s">
        <v>124</v>
      </c>
      <c r="V113" t="s">
        <v>294</v>
      </c>
      <c r="W113" s="45">
        <v>67854.5</v>
      </c>
      <c r="X113" s="45">
        <v>64036.12</v>
      </c>
      <c r="Y113" s="45">
        <v>79378.44</v>
      </c>
      <c r="Z113" s="45">
        <v>89945.17</v>
      </c>
      <c r="AA113" s="45">
        <v>100030.75</v>
      </c>
      <c r="AB113" s="45">
        <v>106168.9</v>
      </c>
      <c r="AC113" s="45">
        <v>83409.820000000007</v>
      </c>
      <c r="AD113" s="45">
        <v>97159.67</v>
      </c>
      <c r="AE113" s="45">
        <v>83922.45</v>
      </c>
      <c r="AF113" s="45">
        <v>78830.039999999994</v>
      </c>
      <c r="AG113" s="45">
        <v>57261.67</v>
      </c>
      <c r="AH113" s="45">
        <v>59909.7</v>
      </c>
      <c r="AI113" s="45">
        <v>967907.23</v>
      </c>
      <c r="AJ113" s="78">
        <v>41451</v>
      </c>
      <c r="AK113" s="78"/>
      <c r="AO113" t="s">
        <v>500</v>
      </c>
      <c r="AP113" t="s">
        <v>114</v>
      </c>
      <c r="AQ113" t="s">
        <v>294</v>
      </c>
      <c r="AR113" s="45">
        <v>60935.63</v>
      </c>
      <c r="AS113" s="45">
        <v>69992.84</v>
      </c>
      <c r="AT113" s="45">
        <v>73899.37</v>
      </c>
      <c r="AU113" s="45">
        <v>86302.98</v>
      </c>
      <c r="AV113" s="45">
        <v>94345.65</v>
      </c>
      <c r="AW113" s="45">
        <v>95589.79</v>
      </c>
      <c r="AX113" s="45">
        <v>88453.05</v>
      </c>
      <c r="AY113" s="45">
        <v>100206.74</v>
      </c>
      <c r="AZ113" s="45">
        <v>75290.880000000005</v>
      </c>
      <c r="BA113" s="45">
        <v>67197.780000000013</v>
      </c>
      <c r="BB113" s="45">
        <v>53857.650000000009</v>
      </c>
      <c r="BC113" s="45">
        <v>55578.650000000009</v>
      </c>
      <c r="BD113" s="45">
        <v>745016.93</v>
      </c>
      <c r="BE113" s="84">
        <v>41388</v>
      </c>
      <c r="BF113" s="78"/>
    </row>
    <row r="114" spans="2:58" x14ac:dyDescent="0.3">
      <c r="B114" t="s">
        <v>500</v>
      </c>
      <c r="C114" t="s">
        <v>125</v>
      </c>
      <c r="D114" t="s">
        <v>294</v>
      </c>
      <c r="E114" s="45">
        <v>39873.699999999997</v>
      </c>
      <c r="F114" s="45">
        <v>51625.89</v>
      </c>
      <c r="G114" s="45">
        <v>66412.25</v>
      </c>
      <c r="H114" s="45">
        <v>83353.320000000007</v>
      </c>
      <c r="I114" s="45">
        <v>79014.41</v>
      </c>
      <c r="J114" s="45">
        <v>86483.04</v>
      </c>
      <c r="K114" s="45">
        <v>105159.75</v>
      </c>
      <c r="L114" s="45">
        <v>88252.46</v>
      </c>
      <c r="M114" s="45">
        <v>74559.399999999994</v>
      </c>
      <c r="N114" s="45">
        <v>72119.539999999994</v>
      </c>
      <c r="O114" s="45">
        <v>53433.71</v>
      </c>
      <c r="P114" s="45">
        <v>49105.24</v>
      </c>
      <c r="Q114" s="45">
        <v>849392.71</v>
      </c>
      <c r="R114" t="s">
        <v>620</v>
      </c>
      <c r="S114"/>
      <c r="T114" t="s">
        <v>500</v>
      </c>
      <c r="U114" t="s">
        <v>125</v>
      </c>
      <c r="V114" t="s">
        <v>294</v>
      </c>
      <c r="W114" s="45">
        <v>55880.37</v>
      </c>
      <c r="X114" s="45">
        <v>55620.94</v>
      </c>
      <c r="Y114" s="45">
        <v>78113.14</v>
      </c>
      <c r="Z114" s="45">
        <v>95466.07</v>
      </c>
      <c r="AA114" s="45">
        <v>94616.25</v>
      </c>
      <c r="AB114" s="45">
        <v>122607.89</v>
      </c>
      <c r="AC114" s="45">
        <v>120925.27</v>
      </c>
      <c r="AD114" s="45">
        <v>108602.23</v>
      </c>
      <c r="AE114" s="45">
        <v>102259.29</v>
      </c>
      <c r="AF114" s="45">
        <v>86430.84</v>
      </c>
      <c r="AG114" s="45">
        <v>62382.45</v>
      </c>
      <c r="AH114" s="45">
        <v>56765.89</v>
      </c>
      <c r="AI114" s="45">
        <v>1039670.63</v>
      </c>
      <c r="AJ114" s="78">
        <v>41455</v>
      </c>
      <c r="AK114" s="78"/>
      <c r="AO114" t="s">
        <v>500</v>
      </c>
      <c r="AP114" t="s">
        <v>115</v>
      </c>
      <c r="AQ114" t="s">
        <v>294</v>
      </c>
      <c r="AR114" s="45">
        <v>60651.63</v>
      </c>
      <c r="AS114" s="45">
        <v>65339.45</v>
      </c>
      <c r="AT114" s="45">
        <v>73760.78</v>
      </c>
      <c r="AU114" s="45">
        <v>76701.8</v>
      </c>
      <c r="AV114" s="45">
        <v>90960.92</v>
      </c>
      <c r="AW114" s="45">
        <v>95538.61</v>
      </c>
      <c r="AX114" s="45">
        <v>93284.03</v>
      </c>
      <c r="AY114" s="45">
        <v>103502</v>
      </c>
      <c r="AZ114" s="45">
        <v>81117.53</v>
      </c>
      <c r="BA114" s="45">
        <v>72583.490000000005</v>
      </c>
      <c r="BB114" s="45">
        <v>55126.119999999995</v>
      </c>
      <c r="BC114" s="45">
        <v>49597.329999999994</v>
      </c>
      <c r="BD114" s="45">
        <v>740856.75</v>
      </c>
      <c r="BE114" s="84">
        <v>41401</v>
      </c>
      <c r="BF114" s="78"/>
    </row>
    <row r="115" spans="2:58" x14ac:dyDescent="0.3">
      <c r="B115" t="s">
        <v>500</v>
      </c>
      <c r="C115" t="s">
        <v>126</v>
      </c>
      <c r="D115" t="s">
        <v>294</v>
      </c>
      <c r="E115" s="45">
        <v>43449.81</v>
      </c>
      <c r="F115" s="45">
        <v>40968.51</v>
      </c>
      <c r="G115" s="45">
        <v>54237.33</v>
      </c>
      <c r="H115" s="45">
        <v>64954.98</v>
      </c>
      <c r="I115" s="45">
        <v>71233.600000000006</v>
      </c>
      <c r="J115" s="45">
        <v>78465.27</v>
      </c>
      <c r="K115" s="45">
        <v>92783.47</v>
      </c>
      <c r="L115" s="45">
        <v>77005.320000000007</v>
      </c>
      <c r="M115" s="45">
        <v>66963.839999999997</v>
      </c>
      <c r="N115" s="45">
        <v>63421.39</v>
      </c>
      <c r="O115" s="45">
        <v>50287.7</v>
      </c>
      <c r="P115" s="45">
        <v>48575.43</v>
      </c>
      <c r="Q115" s="45">
        <v>752346.65</v>
      </c>
      <c r="R115" t="s">
        <v>608</v>
      </c>
      <c r="S115"/>
      <c r="T115" t="s">
        <v>500</v>
      </c>
      <c r="U115" t="s">
        <v>126</v>
      </c>
      <c r="V115" t="s">
        <v>294</v>
      </c>
      <c r="W115" s="45">
        <v>56049.61</v>
      </c>
      <c r="X115" s="45">
        <v>57699.71</v>
      </c>
      <c r="Y115" s="45">
        <v>71977</v>
      </c>
      <c r="Z115" s="45">
        <v>83446.820000000007</v>
      </c>
      <c r="AA115" s="45">
        <v>96894.44</v>
      </c>
      <c r="AB115" s="45">
        <v>116338.88</v>
      </c>
      <c r="AC115" s="45">
        <v>115763.66</v>
      </c>
      <c r="AD115" s="45">
        <v>105965.68</v>
      </c>
      <c r="AE115" s="45">
        <v>90153.279999999999</v>
      </c>
      <c r="AF115" s="45">
        <v>77712.95</v>
      </c>
      <c r="AG115" s="45">
        <v>61065.66</v>
      </c>
      <c r="AH115" s="45">
        <v>64042.52</v>
      </c>
      <c r="AI115" s="45">
        <v>997110.21</v>
      </c>
      <c r="AJ115" s="78">
        <v>41484</v>
      </c>
      <c r="AK115" s="78"/>
      <c r="AO115" t="s">
        <v>500</v>
      </c>
      <c r="AP115" t="s">
        <v>116</v>
      </c>
      <c r="AQ115" t="s">
        <v>292</v>
      </c>
      <c r="AR115" s="45">
        <v>0</v>
      </c>
      <c r="AS115" s="45">
        <v>0</v>
      </c>
      <c r="AT115" s="45">
        <v>0</v>
      </c>
      <c r="AU115" s="45">
        <v>0</v>
      </c>
      <c r="AV115" s="45">
        <v>0</v>
      </c>
      <c r="AW115" s="45">
        <v>0</v>
      </c>
      <c r="AX115" s="45">
        <v>0</v>
      </c>
      <c r="AY115" s="45">
        <v>0</v>
      </c>
      <c r="AZ115" s="45">
        <v>0</v>
      </c>
      <c r="BA115" s="45">
        <v>0</v>
      </c>
      <c r="BB115" s="45">
        <v>0</v>
      </c>
      <c r="BC115" s="45">
        <v>0</v>
      </c>
      <c r="BD115" s="45">
        <v>0</v>
      </c>
      <c r="BE115" s="84">
        <v>41507</v>
      </c>
      <c r="BF115" s="78"/>
    </row>
    <row r="116" spans="2:58" x14ac:dyDescent="0.3">
      <c r="B116" t="s">
        <v>500</v>
      </c>
      <c r="C116" t="s">
        <v>127</v>
      </c>
      <c r="D116" t="s">
        <v>294</v>
      </c>
      <c r="E116" s="45">
        <v>56257.54</v>
      </c>
      <c r="F116" s="45">
        <v>60283.23</v>
      </c>
      <c r="G116" s="45">
        <v>69959.73</v>
      </c>
      <c r="H116" s="45">
        <v>90899.14</v>
      </c>
      <c r="I116" s="45">
        <v>88666.06</v>
      </c>
      <c r="J116" s="45">
        <v>94492.53</v>
      </c>
      <c r="K116" s="45">
        <v>117226.53</v>
      </c>
      <c r="L116" s="45">
        <v>107148.65</v>
      </c>
      <c r="M116" s="45">
        <v>92711.39</v>
      </c>
      <c r="N116" s="45">
        <v>94247.2</v>
      </c>
      <c r="O116" s="45">
        <v>65809.009999999995</v>
      </c>
      <c r="P116" s="45">
        <v>59942.71</v>
      </c>
      <c r="Q116" s="45">
        <v>997643.72</v>
      </c>
      <c r="R116" t="s">
        <v>621</v>
      </c>
      <c r="S116"/>
      <c r="T116" t="s">
        <v>500</v>
      </c>
      <c r="U116" t="s">
        <v>127</v>
      </c>
      <c r="V116" t="s">
        <v>294</v>
      </c>
      <c r="W116" s="45">
        <v>71559.679999999993</v>
      </c>
      <c r="X116" s="45">
        <v>71756.800000000003</v>
      </c>
      <c r="Y116" s="45">
        <v>100668.34</v>
      </c>
      <c r="Z116" s="45">
        <v>110757.06</v>
      </c>
      <c r="AA116" s="45">
        <v>122828.93</v>
      </c>
      <c r="AB116" s="45">
        <v>141155.49</v>
      </c>
      <c r="AC116" s="45">
        <v>130890.72</v>
      </c>
      <c r="AD116" s="45">
        <v>126056.06</v>
      </c>
      <c r="AE116" s="45">
        <v>106784.27</v>
      </c>
      <c r="AF116" s="45">
        <v>98911.66</v>
      </c>
      <c r="AG116" s="45">
        <v>66842.97</v>
      </c>
      <c r="AH116" s="45">
        <v>65586.45</v>
      </c>
      <c r="AI116" s="45">
        <v>1213798.43</v>
      </c>
      <c r="AJ116" s="78">
        <v>41478</v>
      </c>
      <c r="AK116" s="78"/>
      <c r="AO116" t="s">
        <v>500</v>
      </c>
      <c r="AP116" t="s">
        <v>117</v>
      </c>
      <c r="AQ116" t="s">
        <v>292</v>
      </c>
      <c r="AR116" s="45">
        <v>0</v>
      </c>
      <c r="AS116" s="45">
        <v>0</v>
      </c>
      <c r="AT116" s="45">
        <v>0</v>
      </c>
      <c r="AU116" s="45">
        <v>0</v>
      </c>
      <c r="AV116" s="45">
        <v>0</v>
      </c>
      <c r="AW116" s="45">
        <v>0</v>
      </c>
      <c r="AX116" s="45">
        <v>0</v>
      </c>
      <c r="AY116" s="45">
        <v>0</v>
      </c>
      <c r="AZ116" s="45">
        <v>0</v>
      </c>
      <c r="BA116" s="45">
        <v>0</v>
      </c>
      <c r="BB116" s="45">
        <v>0</v>
      </c>
      <c r="BC116" s="45">
        <v>0</v>
      </c>
      <c r="BD116" s="45">
        <v>0</v>
      </c>
      <c r="BE116" s="84">
        <v>41600</v>
      </c>
      <c r="BF116" s="78"/>
    </row>
    <row r="117" spans="2:58" x14ac:dyDescent="0.3">
      <c r="B117" t="s">
        <v>500</v>
      </c>
      <c r="C117" t="s">
        <v>128</v>
      </c>
      <c r="D117" t="s">
        <v>294</v>
      </c>
      <c r="E117" s="45">
        <v>56066.74</v>
      </c>
      <c r="F117" s="45">
        <v>61669.04</v>
      </c>
      <c r="G117" s="45">
        <v>70491.91</v>
      </c>
      <c r="H117" s="45">
        <v>84349.83</v>
      </c>
      <c r="I117" s="45">
        <v>79332.58</v>
      </c>
      <c r="J117" s="45">
        <v>93973.39</v>
      </c>
      <c r="K117" s="45">
        <v>106690.79</v>
      </c>
      <c r="L117" s="45">
        <v>91547.45</v>
      </c>
      <c r="M117" s="45">
        <v>71804.539999999994</v>
      </c>
      <c r="N117" s="45">
        <v>77764.800000000003</v>
      </c>
      <c r="O117" s="45">
        <v>59444.11</v>
      </c>
      <c r="P117" s="45">
        <v>58114.3</v>
      </c>
      <c r="Q117" s="45">
        <v>911249.48</v>
      </c>
      <c r="R117" t="s">
        <v>622</v>
      </c>
      <c r="S117"/>
      <c r="T117" t="s">
        <v>500</v>
      </c>
      <c r="U117" t="s">
        <v>128</v>
      </c>
      <c r="V117" t="s">
        <v>294</v>
      </c>
      <c r="W117" s="45">
        <v>69623.11</v>
      </c>
      <c r="X117" s="45">
        <v>65416.06</v>
      </c>
      <c r="Y117" s="45">
        <v>88575.48</v>
      </c>
      <c r="Z117" s="45">
        <v>85638.81</v>
      </c>
      <c r="AA117" s="45">
        <v>99779.86</v>
      </c>
      <c r="AB117" s="45">
        <v>123855.02</v>
      </c>
      <c r="AC117" s="45">
        <v>112134.04</v>
      </c>
      <c r="AD117" s="45">
        <v>105365.74</v>
      </c>
      <c r="AE117" s="45">
        <v>93146.53</v>
      </c>
      <c r="AF117" s="45">
        <v>82378.91</v>
      </c>
      <c r="AG117" s="45">
        <v>70298.880000000005</v>
      </c>
      <c r="AH117" s="45">
        <v>74556.36</v>
      </c>
      <c r="AI117" s="45">
        <v>1070768.8</v>
      </c>
      <c r="AJ117" s="78">
        <v>41410</v>
      </c>
      <c r="AK117" s="78"/>
      <c r="AO117" t="s">
        <v>500</v>
      </c>
      <c r="AP117" t="s">
        <v>118</v>
      </c>
      <c r="AQ117" t="s">
        <v>294</v>
      </c>
      <c r="AR117" s="45">
        <v>53832.53</v>
      </c>
      <c r="AS117" s="45">
        <v>71406.13</v>
      </c>
      <c r="AT117" s="45">
        <v>80627.73</v>
      </c>
      <c r="AU117" s="45">
        <v>88005.11</v>
      </c>
      <c r="AV117" s="45">
        <v>85125.77</v>
      </c>
      <c r="AW117" s="45">
        <v>83521.27</v>
      </c>
      <c r="AX117" s="45">
        <v>76690.91</v>
      </c>
      <c r="AY117" s="45">
        <v>90383.63</v>
      </c>
      <c r="AZ117" s="45">
        <v>67956.83</v>
      </c>
      <c r="BA117" s="45">
        <v>58085.24</v>
      </c>
      <c r="BB117" s="45">
        <v>43846.669999999991</v>
      </c>
      <c r="BC117" s="45">
        <v>45143.750000000007</v>
      </c>
      <c r="BD117" s="45">
        <v>697549.91</v>
      </c>
      <c r="BE117" s="84">
        <v>41450</v>
      </c>
      <c r="BF117" s="78"/>
    </row>
    <row r="118" spans="2:58" x14ac:dyDescent="0.3">
      <c r="B118" t="s">
        <v>500</v>
      </c>
      <c r="C118" t="s">
        <v>129</v>
      </c>
      <c r="D118" t="s">
        <v>294</v>
      </c>
      <c r="E118" s="45">
        <v>41984.85</v>
      </c>
      <c r="F118" s="45">
        <v>47286.91</v>
      </c>
      <c r="G118" s="45">
        <v>55997.87</v>
      </c>
      <c r="H118" s="45">
        <v>67059.070000000007</v>
      </c>
      <c r="I118" s="45">
        <v>67571.86</v>
      </c>
      <c r="J118" s="45">
        <v>74256.42</v>
      </c>
      <c r="K118" s="45">
        <v>84484.7</v>
      </c>
      <c r="L118" s="45">
        <v>74040.929999999993</v>
      </c>
      <c r="M118" s="45">
        <v>57585.1</v>
      </c>
      <c r="N118" s="45">
        <v>57837.34</v>
      </c>
      <c r="O118" s="45">
        <v>44141.27</v>
      </c>
      <c r="P118" s="45">
        <v>38465.08</v>
      </c>
      <c r="Q118" s="45">
        <v>710711.4</v>
      </c>
      <c r="R118" t="s">
        <v>623</v>
      </c>
      <c r="S118"/>
      <c r="T118" t="s">
        <v>500</v>
      </c>
      <c r="U118" t="s">
        <v>129</v>
      </c>
      <c r="V118" t="s">
        <v>294</v>
      </c>
      <c r="W118" s="45">
        <v>51630.39</v>
      </c>
      <c r="X118" s="45">
        <v>51443.89</v>
      </c>
      <c r="Y118" s="45">
        <v>63939.77</v>
      </c>
      <c r="Z118" s="45">
        <v>66212.160000000003</v>
      </c>
      <c r="AA118" s="45">
        <v>85197.51</v>
      </c>
      <c r="AB118" s="45">
        <v>93338.16</v>
      </c>
      <c r="AC118" s="45">
        <v>82473.3</v>
      </c>
      <c r="AD118" s="45">
        <v>80950.87</v>
      </c>
      <c r="AE118" s="45">
        <v>70935.09</v>
      </c>
      <c r="AF118" s="45">
        <v>60669.86</v>
      </c>
      <c r="AG118" s="45">
        <v>46080.66</v>
      </c>
      <c r="AH118" s="45">
        <v>42915.02</v>
      </c>
      <c r="AI118" s="45">
        <v>795786.68</v>
      </c>
      <c r="AJ118" s="78">
        <v>41716</v>
      </c>
      <c r="AK118" s="78"/>
      <c r="AO118" t="s">
        <v>500</v>
      </c>
      <c r="AP118" t="s">
        <v>119</v>
      </c>
      <c r="AQ118" t="s">
        <v>294</v>
      </c>
      <c r="AR118" s="45">
        <v>45008.84</v>
      </c>
      <c r="AS118" s="45">
        <v>43974.14</v>
      </c>
      <c r="AT118" s="45">
        <v>50753.32</v>
      </c>
      <c r="AU118" s="45">
        <v>49330.06</v>
      </c>
      <c r="AV118" s="45">
        <v>62214.78</v>
      </c>
      <c r="AW118" s="45">
        <v>57723.040000000001</v>
      </c>
      <c r="AX118" s="45">
        <v>55062.559999999998</v>
      </c>
      <c r="AY118" s="45">
        <v>61067.78</v>
      </c>
      <c r="AZ118" s="45">
        <v>46403.22</v>
      </c>
      <c r="BA118" s="45">
        <v>39467.060000000005</v>
      </c>
      <c r="BB118" s="45">
        <v>31618.26</v>
      </c>
      <c r="BC118" s="45">
        <v>29286.84</v>
      </c>
      <c r="BD118" s="45">
        <v>471537.74</v>
      </c>
      <c r="BE118" s="84">
        <v>41772</v>
      </c>
      <c r="BF118" s="78"/>
    </row>
    <row r="119" spans="2:58" x14ac:dyDescent="0.3">
      <c r="B119" t="s">
        <v>500</v>
      </c>
      <c r="C119" t="s">
        <v>130</v>
      </c>
      <c r="D119" t="s">
        <v>294</v>
      </c>
      <c r="E119" s="45">
        <v>25343.32</v>
      </c>
      <c r="F119" s="45">
        <v>23767.360000000001</v>
      </c>
      <c r="G119" s="45">
        <v>30614.05</v>
      </c>
      <c r="H119" s="45">
        <v>37714.379999999997</v>
      </c>
      <c r="I119" s="45">
        <v>32228.53</v>
      </c>
      <c r="J119" s="45">
        <v>36588.43</v>
      </c>
      <c r="K119" s="45">
        <v>38654.9</v>
      </c>
      <c r="L119" s="45">
        <v>36264.94</v>
      </c>
      <c r="M119" s="45">
        <v>28406.400000000001</v>
      </c>
      <c r="N119" s="45">
        <v>32493.83</v>
      </c>
      <c r="O119" s="45">
        <v>22614.34</v>
      </c>
      <c r="P119" s="45">
        <v>18760.810000000001</v>
      </c>
      <c r="Q119" s="45">
        <v>363451.29</v>
      </c>
      <c r="R119" t="s">
        <v>624</v>
      </c>
      <c r="S119"/>
      <c r="T119" t="s">
        <v>500</v>
      </c>
      <c r="U119" t="s">
        <v>130</v>
      </c>
      <c r="V119" t="s">
        <v>294</v>
      </c>
      <c r="W119" s="45">
        <v>23997.78</v>
      </c>
      <c r="X119" s="45">
        <v>22379.38</v>
      </c>
      <c r="Y119" s="45">
        <v>31809.84</v>
      </c>
      <c r="Z119" s="45">
        <v>40756.559999999998</v>
      </c>
      <c r="AA119" s="45">
        <v>44532.54</v>
      </c>
      <c r="AB119" s="45">
        <v>54437.96</v>
      </c>
      <c r="AC119" s="45">
        <v>48923.37</v>
      </c>
      <c r="AD119" s="45">
        <v>50070.81</v>
      </c>
      <c r="AE119" s="45">
        <v>42073.13</v>
      </c>
      <c r="AF119" s="45">
        <v>36264.870000000003</v>
      </c>
      <c r="AG119" s="45">
        <v>26605.02</v>
      </c>
      <c r="AH119" s="45">
        <v>26242.48</v>
      </c>
      <c r="AI119" s="45">
        <v>448093.74</v>
      </c>
      <c r="AJ119" s="78">
        <v>41506</v>
      </c>
      <c r="AK119" s="78"/>
      <c r="AO119" t="s">
        <v>500</v>
      </c>
      <c r="AP119" t="s">
        <v>120</v>
      </c>
      <c r="AQ119" t="s">
        <v>294</v>
      </c>
      <c r="AR119" s="45">
        <v>79176.56</v>
      </c>
      <c r="AS119" s="45">
        <v>100863.06</v>
      </c>
      <c r="AT119" s="45">
        <v>111098.04</v>
      </c>
      <c r="AU119" s="45">
        <v>121070.42</v>
      </c>
      <c r="AV119" s="45">
        <v>124672.74</v>
      </c>
      <c r="AW119" s="45">
        <v>136588.26999999999</v>
      </c>
      <c r="AX119" s="45">
        <v>139007.85999999999</v>
      </c>
      <c r="AY119" s="45">
        <v>150553.20000000001</v>
      </c>
      <c r="AZ119" s="45">
        <v>116910.35</v>
      </c>
      <c r="BA119" s="45">
        <v>107262.11</v>
      </c>
      <c r="BB119" s="45">
        <v>86550.290000000008</v>
      </c>
      <c r="BC119" s="45">
        <v>88013.72</v>
      </c>
      <c r="BD119" s="45">
        <v>1079940.5</v>
      </c>
      <c r="BE119" s="84">
        <v>41842</v>
      </c>
      <c r="BF119" s="78"/>
    </row>
    <row r="120" spans="2:58" x14ac:dyDescent="0.3">
      <c r="B120" t="s">
        <v>500</v>
      </c>
      <c r="C120" t="s">
        <v>131</v>
      </c>
      <c r="D120" t="s">
        <v>294</v>
      </c>
      <c r="E120" s="45">
        <v>68676.81</v>
      </c>
      <c r="F120" s="45">
        <v>71545.53</v>
      </c>
      <c r="G120" s="45">
        <v>92140.47</v>
      </c>
      <c r="H120" s="45">
        <v>118557.36</v>
      </c>
      <c r="I120" s="45">
        <v>114928.21</v>
      </c>
      <c r="J120" s="45">
        <v>128098.41</v>
      </c>
      <c r="K120" s="45">
        <v>149671.39000000001</v>
      </c>
      <c r="L120" s="45">
        <v>132121.22</v>
      </c>
      <c r="M120" s="45">
        <v>100807.6</v>
      </c>
      <c r="N120" s="45">
        <v>96720.53</v>
      </c>
      <c r="O120" s="45">
        <v>76208.67</v>
      </c>
      <c r="P120" s="45">
        <v>68230.87</v>
      </c>
      <c r="Q120" s="45">
        <v>1217707.07</v>
      </c>
      <c r="R120" t="s">
        <v>625</v>
      </c>
      <c r="S120"/>
      <c r="T120" t="s">
        <v>500</v>
      </c>
      <c r="U120" t="s">
        <v>131</v>
      </c>
      <c r="V120" t="s">
        <v>294</v>
      </c>
      <c r="W120" s="45">
        <v>60312.26</v>
      </c>
      <c r="X120" s="45">
        <v>92189.08</v>
      </c>
      <c r="Y120" s="45">
        <v>122383.28</v>
      </c>
      <c r="Z120" s="45">
        <v>134790.89000000001</v>
      </c>
      <c r="AA120" s="45">
        <v>148645.38</v>
      </c>
      <c r="AB120" s="45">
        <v>172606.13</v>
      </c>
      <c r="AC120" s="45">
        <v>169766.78</v>
      </c>
      <c r="AD120" s="45">
        <v>159579.12</v>
      </c>
      <c r="AE120" s="45">
        <v>129836.53</v>
      </c>
      <c r="AF120" s="45">
        <v>114919.52</v>
      </c>
      <c r="AG120" s="45">
        <v>86436.12</v>
      </c>
      <c r="AH120" s="45">
        <v>88156.31</v>
      </c>
      <c r="AI120" s="45">
        <v>1479621.4</v>
      </c>
      <c r="AJ120" s="78">
        <v>41499</v>
      </c>
      <c r="AK120" s="78"/>
      <c r="AO120" t="s">
        <v>500</v>
      </c>
      <c r="AP120" t="s">
        <v>121</v>
      </c>
      <c r="AQ120" t="s">
        <v>294</v>
      </c>
      <c r="AR120" s="45">
        <v>67760.45</v>
      </c>
      <c r="AS120" s="45">
        <v>63227.77</v>
      </c>
      <c r="AT120" s="45">
        <v>77884.7</v>
      </c>
      <c r="AU120" s="45">
        <v>78441.13</v>
      </c>
      <c r="AV120" s="45">
        <v>87582.39</v>
      </c>
      <c r="AW120" s="45">
        <v>81809.41</v>
      </c>
      <c r="AX120" s="45">
        <v>95753.38</v>
      </c>
      <c r="AY120" s="45">
        <v>106642.51</v>
      </c>
      <c r="AZ120" s="45">
        <v>72346.080000000002</v>
      </c>
      <c r="BA120" s="45">
        <v>69415.259999999995</v>
      </c>
      <c r="BB120" s="45">
        <v>57989.149999999987</v>
      </c>
      <c r="BC120" s="45">
        <v>51483.429999999993</v>
      </c>
      <c r="BD120" s="45">
        <v>731447.82</v>
      </c>
      <c r="BE120" s="84">
        <v>41423</v>
      </c>
      <c r="BF120" s="78"/>
    </row>
    <row r="121" spans="2:58" x14ac:dyDescent="0.3">
      <c r="B121" t="s">
        <v>500</v>
      </c>
      <c r="C121" t="s">
        <v>132</v>
      </c>
      <c r="D121" t="s">
        <v>292</v>
      </c>
      <c r="E121" s="45">
        <v>13176.15</v>
      </c>
      <c r="F121" s="45">
        <v>0</v>
      </c>
      <c r="G121" s="45">
        <v>11.06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v>0</v>
      </c>
      <c r="O121" s="45">
        <v>0</v>
      </c>
      <c r="P121" s="45">
        <v>0</v>
      </c>
      <c r="Q121" s="45">
        <v>13187.21</v>
      </c>
      <c r="R121" t="s">
        <v>626</v>
      </c>
      <c r="S121"/>
      <c r="T121" t="s">
        <v>500</v>
      </c>
      <c r="U121" t="s">
        <v>132</v>
      </c>
      <c r="V121" t="s">
        <v>292</v>
      </c>
      <c r="W121" s="45">
        <v>0</v>
      </c>
      <c r="X121" s="45">
        <v>0</v>
      </c>
      <c r="Y121" s="45">
        <v>0</v>
      </c>
      <c r="Z121" s="45">
        <v>0</v>
      </c>
      <c r="AA121" s="45">
        <v>0</v>
      </c>
      <c r="AB121" s="45">
        <v>0</v>
      </c>
      <c r="AC121" s="45">
        <v>0</v>
      </c>
      <c r="AD121" s="45">
        <v>0</v>
      </c>
      <c r="AE121" s="45">
        <v>0</v>
      </c>
      <c r="AF121" s="45">
        <v>0</v>
      </c>
      <c r="AG121" s="45">
        <v>0</v>
      </c>
      <c r="AH121" s="45">
        <v>0</v>
      </c>
      <c r="AI121" s="45">
        <v>0</v>
      </c>
      <c r="AJ121" s="78">
        <v>41472</v>
      </c>
      <c r="AK121" s="78">
        <v>44947</v>
      </c>
      <c r="AO121" t="s">
        <v>500</v>
      </c>
      <c r="AP121" t="s">
        <v>122</v>
      </c>
      <c r="AQ121" t="s">
        <v>292</v>
      </c>
      <c r="AR121" s="45">
        <v>0</v>
      </c>
      <c r="AS121" s="45">
        <v>0</v>
      </c>
      <c r="AT121" s="45">
        <v>0</v>
      </c>
      <c r="AU121" s="45">
        <v>0</v>
      </c>
      <c r="AV121" s="45">
        <v>0</v>
      </c>
      <c r="AW121" s="45">
        <v>0</v>
      </c>
      <c r="AX121" s="45">
        <v>0</v>
      </c>
      <c r="AY121" s="45">
        <v>0</v>
      </c>
      <c r="AZ121" s="45">
        <v>0</v>
      </c>
      <c r="BA121" s="45">
        <v>0</v>
      </c>
      <c r="BB121" s="45">
        <v>0</v>
      </c>
      <c r="BC121" s="45">
        <v>0</v>
      </c>
      <c r="BD121" s="45">
        <v>0</v>
      </c>
      <c r="BE121" s="84">
        <v>41543</v>
      </c>
      <c r="BF121" s="78">
        <v>44947</v>
      </c>
    </row>
    <row r="122" spans="2:58" x14ac:dyDescent="0.3">
      <c r="B122" t="s">
        <v>500</v>
      </c>
      <c r="C122" t="s">
        <v>133</v>
      </c>
      <c r="D122" t="s">
        <v>294</v>
      </c>
      <c r="E122" s="45">
        <v>54838.3</v>
      </c>
      <c r="F122" s="45">
        <v>54566.25</v>
      </c>
      <c r="G122" s="45">
        <v>74517.759999999995</v>
      </c>
      <c r="H122" s="45">
        <v>87327.28</v>
      </c>
      <c r="I122" s="45">
        <v>91177.49</v>
      </c>
      <c r="J122" s="45">
        <v>100114.43</v>
      </c>
      <c r="K122" s="45">
        <v>101300.99</v>
      </c>
      <c r="L122" s="45">
        <v>102454.18</v>
      </c>
      <c r="M122" s="45">
        <v>76752.78</v>
      </c>
      <c r="N122" s="45">
        <v>73994.38</v>
      </c>
      <c r="O122" s="45">
        <v>53529.75</v>
      </c>
      <c r="P122" s="45">
        <v>43550.7</v>
      </c>
      <c r="Q122" s="45">
        <v>914124.29</v>
      </c>
      <c r="R122" t="s">
        <v>627</v>
      </c>
      <c r="S122"/>
      <c r="T122" t="s">
        <v>500</v>
      </c>
      <c r="U122" t="s">
        <v>133</v>
      </c>
      <c r="V122" t="s">
        <v>294</v>
      </c>
      <c r="W122" s="45">
        <v>65975.009999999995</v>
      </c>
      <c r="X122" s="45">
        <v>68826.89</v>
      </c>
      <c r="Y122" s="45">
        <v>95309.18</v>
      </c>
      <c r="Z122" s="45">
        <v>112847.73</v>
      </c>
      <c r="AA122" s="45">
        <v>142719.5</v>
      </c>
      <c r="AB122" s="45">
        <v>152527.84</v>
      </c>
      <c r="AC122" s="45">
        <v>142426.9</v>
      </c>
      <c r="AD122" s="45">
        <v>131491</v>
      </c>
      <c r="AE122" s="45">
        <v>115365.6</v>
      </c>
      <c r="AF122" s="45">
        <v>110739.7</v>
      </c>
      <c r="AG122" s="45">
        <v>77067.8</v>
      </c>
      <c r="AH122" s="45">
        <v>74207.94</v>
      </c>
      <c r="AI122" s="45">
        <v>1289505.0900000001</v>
      </c>
      <c r="AJ122" s="78">
        <v>41562</v>
      </c>
      <c r="AK122" s="78"/>
      <c r="AO122" t="s">
        <v>500</v>
      </c>
      <c r="AP122" t="s">
        <v>123</v>
      </c>
      <c r="AQ122" t="s">
        <v>294</v>
      </c>
      <c r="AR122" s="45">
        <v>58938.01</v>
      </c>
      <c r="AS122" s="45">
        <v>65005.84</v>
      </c>
      <c r="AT122" s="45">
        <v>81220.17</v>
      </c>
      <c r="AU122" s="45">
        <v>91662.24</v>
      </c>
      <c r="AV122" s="45">
        <v>108593.36</v>
      </c>
      <c r="AW122" s="45">
        <v>106324.75</v>
      </c>
      <c r="AX122" s="45">
        <v>95174.57</v>
      </c>
      <c r="AY122" s="45">
        <v>106199.36</v>
      </c>
      <c r="AZ122" s="45">
        <v>80693.179999999993</v>
      </c>
      <c r="BA122" s="45">
        <v>63295.08</v>
      </c>
      <c r="BB122" s="45">
        <v>49665.94999999999</v>
      </c>
      <c r="BC122" s="45">
        <v>43989.709999999992</v>
      </c>
      <c r="BD122" s="45">
        <v>793811.48</v>
      </c>
      <c r="BE122" s="84">
        <v>41436</v>
      </c>
      <c r="BF122" s="78"/>
    </row>
    <row r="123" spans="2:58" x14ac:dyDescent="0.3">
      <c r="B123" t="s">
        <v>500</v>
      </c>
      <c r="C123" t="s">
        <v>134</v>
      </c>
      <c r="D123" t="s">
        <v>294</v>
      </c>
      <c r="E123" s="45">
        <v>28378.39</v>
      </c>
      <c r="F123" s="45">
        <v>31684.55</v>
      </c>
      <c r="G123" s="45">
        <v>32958.22</v>
      </c>
      <c r="H123" s="45">
        <v>36212.589999999997</v>
      </c>
      <c r="I123" s="45">
        <v>35432.89</v>
      </c>
      <c r="J123" s="45">
        <v>40440.400000000001</v>
      </c>
      <c r="K123" s="45">
        <v>43700.38</v>
      </c>
      <c r="L123" s="45">
        <v>38247.17</v>
      </c>
      <c r="M123" s="45">
        <v>31623.19</v>
      </c>
      <c r="N123" s="45">
        <v>33374.870000000003</v>
      </c>
      <c r="O123" s="45">
        <v>25757.48</v>
      </c>
      <c r="P123" s="45">
        <v>23029.87</v>
      </c>
      <c r="Q123" s="45">
        <v>400840</v>
      </c>
      <c r="R123" t="s">
        <v>628</v>
      </c>
      <c r="S123"/>
      <c r="T123" t="s">
        <v>500</v>
      </c>
      <c r="U123" t="s">
        <v>134</v>
      </c>
      <c r="V123" t="s">
        <v>294</v>
      </c>
      <c r="W123" s="45">
        <v>16278.69</v>
      </c>
      <c r="X123" s="45">
        <v>13337.74</v>
      </c>
      <c r="Y123" s="45">
        <v>43083.57</v>
      </c>
      <c r="Z123" s="45">
        <v>54822.99</v>
      </c>
      <c r="AA123" s="45">
        <v>60113.27</v>
      </c>
      <c r="AB123" s="45">
        <v>72643.960000000006</v>
      </c>
      <c r="AC123" s="45">
        <v>70052.06</v>
      </c>
      <c r="AD123" s="45">
        <v>68938.460000000006</v>
      </c>
      <c r="AE123" s="45">
        <v>60742.49</v>
      </c>
      <c r="AF123" s="45">
        <v>53025.45</v>
      </c>
      <c r="AG123" s="45">
        <v>42226.51</v>
      </c>
      <c r="AH123" s="45">
        <v>39010.230000000003</v>
      </c>
      <c r="AI123" s="45">
        <v>594275.42000000004</v>
      </c>
      <c r="AJ123" s="78">
        <v>41514</v>
      </c>
      <c r="AK123" s="78">
        <v>44088</v>
      </c>
      <c r="AO123" t="s">
        <v>500</v>
      </c>
      <c r="AP123" t="s">
        <v>124</v>
      </c>
      <c r="AQ123" t="s">
        <v>294</v>
      </c>
      <c r="AR123" s="45">
        <v>75425.67</v>
      </c>
      <c r="AS123" s="45">
        <v>81277.210000000006</v>
      </c>
      <c r="AT123" s="45">
        <v>86528.61</v>
      </c>
      <c r="AU123" s="45">
        <v>91801.45</v>
      </c>
      <c r="AV123" s="45">
        <v>106767.69</v>
      </c>
      <c r="AW123" s="45">
        <v>111018.5</v>
      </c>
      <c r="AX123" s="45">
        <v>98678.31</v>
      </c>
      <c r="AY123" s="45">
        <v>88839.23</v>
      </c>
      <c r="AZ123" s="45">
        <v>69380.009999999995</v>
      </c>
      <c r="BA123" s="45">
        <v>62484.519999999982</v>
      </c>
      <c r="BB123" s="45">
        <v>50132.98</v>
      </c>
      <c r="BC123" s="45">
        <v>50190.450000000004</v>
      </c>
      <c r="BD123" s="45">
        <v>809716.68</v>
      </c>
      <c r="BE123" s="84">
        <v>41451</v>
      </c>
      <c r="BF123" s="78">
        <v>44088</v>
      </c>
    </row>
    <row r="124" spans="2:58" x14ac:dyDescent="0.3">
      <c r="B124" t="s">
        <v>500</v>
      </c>
      <c r="C124" t="s">
        <v>135</v>
      </c>
      <c r="D124" t="s">
        <v>294</v>
      </c>
      <c r="E124" s="45">
        <v>0</v>
      </c>
      <c r="F124" s="45">
        <v>0</v>
      </c>
      <c r="G124" s="45">
        <v>0</v>
      </c>
      <c r="H124" s="45">
        <v>0</v>
      </c>
      <c r="I124" s="45">
        <v>8608.9699999999993</v>
      </c>
      <c r="J124" s="45">
        <v>23408.92</v>
      </c>
      <c r="K124" s="45">
        <v>35211.800000000003</v>
      </c>
      <c r="L124" s="45">
        <v>30591.99</v>
      </c>
      <c r="M124" s="45">
        <v>27401.46</v>
      </c>
      <c r="N124" s="45">
        <v>27951.95</v>
      </c>
      <c r="O124" s="45">
        <v>24101.58</v>
      </c>
      <c r="P124" s="45">
        <v>26410.16</v>
      </c>
      <c r="Q124" s="45">
        <v>203686.83</v>
      </c>
      <c r="R124" t="s">
        <v>629</v>
      </c>
      <c r="S124"/>
      <c r="T124" t="s">
        <v>500</v>
      </c>
      <c r="U124" t="s">
        <v>135</v>
      </c>
      <c r="V124" t="s">
        <v>294</v>
      </c>
      <c r="W124" s="45">
        <v>32676.799999999999</v>
      </c>
      <c r="X124" s="45">
        <v>31551.56</v>
      </c>
      <c r="Y124" s="45">
        <v>37785.01</v>
      </c>
      <c r="Z124" s="45">
        <v>42861.22</v>
      </c>
      <c r="AA124" s="45">
        <v>42576.15</v>
      </c>
      <c r="AB124" s="45">
        <v>53493.1</v>
      </c>
      <c r="AC124" s="45">
        <v>47421.57</v>
      </c>
      <c r="AD124" s="45">
        <v>39338.26</v>
      </c>
      <c r="AE124" s="45">
        <v>36827.39</v>
      </c>
      <c r="AF124" s="45">
        <v>33321.32</v>
      </c>
      <c r="AG124" s="45">
        <v>24474.44</v>
      </c>
      <c r="AH124" s="45">
        <v>25217.67</v>
      </c>
      <c r="AI124" s="45">
        <v>447544.49</v>
      </c>
      <c r="AJ124" s="78">
        <v>41513</v>
      </c>
      <c r="AK124" s="78"/>
      <c r="AO124" t="s">
        <v>500</v>
      </c>
      <c r="AP124" t="s">
        <v>125</v>
      </c>
      <c r="AQ124" t="s">
        <v>294</v>
      </c>
      <c r="AR124" s="45">
        <v>69327.399999999994</v>
      </c>
      <c r="AS124" s="45">
        <v>84376.7</v>
      </c>
      <c r="AT124" s="45">
        <v>93140.52</v>
      </c>
      <c r="AU124" s="45">
        <v>102249.59</v>
      </c>
      <c r="AV124" s="45">
        <v>113043.43</v>
      </c>
      <c r="AW124" s="45">
        <v>112466.24000000001</v>
      </c>
      <c r="AX124" s="45">
        <v>102841.66</v>
      </c>
      <c r="AY124" s="45">
        <v>115603.44</v>
      </c>
      <c r="AZ124" s="45">
        <v>95787.62</v>
      </c>
      <c r="BA124" s="45">
        <v>81329.319999999978</v>
      </c>
      <c r="BB124" s="45">
        <v>61266.289999999986</v>
      </c>
      <c r="BC124" s="45">
        <v>55232.040000000008</v>
      </c>
      <c r="BD124" s="45">
        <v>888836.6</v>
      </c>
      <c r="BE124" s="84">
        <v>41455</v>
      </c>
      <c r="BF124" s="78"/>
    </row>
    <row r="125" spans="2:58" x14ac:dyDescent="0.3">
      <c r="B125" t="s">
        <v>500</v>
      </c>
      <c r="C125" t="s">
        <v>136</v>
      </c>
      <c r="D125" t="s">
        <v>294</v>
      </c>
      <c r="E125" s="45">
        <v>48275.66</v>
      </c>
      <c r="F125" s="45">
        <v>49485.75</v>
      </c>
      <c r="G125" s="45">
        <v>62683.55</v>
      </c>
      <c r="H125" s="45">
        <v>64532.72</v>
      </c>
      <c r="I125" s="45">
        <v>62928.67</v>
      </c>
      <c r="J125" s="45">
        <v>54780.58</v>
      </c>
      <c r="K125" s="45">
        <v>81292.800000000003</v>
      </c>
      <c r="L125" s="45">
        <v>69069</v>
      </c>
      <c r="M125" s="45">
        <v>60562.16</v>
      </c>
      <c r="N125" s="45">
        <v>61913.77</v>
      </c>
      <c r="O125" s="45">
        <v>46886.01</v>
      </c>
      <c r="P125" s="45">
        <v>43679.76</v>
      </c>
      <c r="Q125" s="45">
        <v>706090.43</v>
      </c>
      <c r="R125" t="s">
        <v>630</v>
      </c>
      <c r="S125"/>
      <c r="T125" t="s">
        <v>500</v>
      </c>
      <c r="U125" t="s">
        <v>136</v>
      </c>
      <c r="V125" t="s">
        <v>294</v>
      </c>
      <c r="W125" s="45">
        <v>53190.99</v>
      </c>
      <c r="X125" s="45">
        <v>52687.43</v>
      </c>
      <c r="Y125" s="45">
        <v>61123.51</v>
      </c>
      <c r="Z125" s="45">
        <v>77945.009999999995</v>
      </c>
      <c r="AA125" s="45">
        <v>78781.11</v>
      </c>
      <c r="AB125" s="45">
        <v>96649.11</v>
      </c>
      <c r="AC125" s="45">
        <v>90486.99</v>
      </c>
      <c r="AD125" s="45">
        <v>89313.1</v>
      </c>
      <c r="AE125" s="45">
        <v>68274.399999999994</v>
      </c>
      <c r="AF125" s="45">
        <v>62142.22</v>
      </c>
      <c r="AG125" s="45">
        <v>50885.89</v>
      </c>
      <c r="AH125" s="45">
        <v>43194.65</v>
      </c>
      <c r="AI125" s="45">
        <v>824674.41</v>
      </c>
      <c r="AJ125" s="78">
        <v>41586</v>
      </c>
      <c r="AK125" s="78"/>
      <c r="AO125" t="s">
        <v>500</v>
      </c>
      <c r="AP125" t="s">
        <v>126</v>
      </c>
      <c r="AQ125" t="s">
        <v>294</v>
      </c>
      <c r="AR125" s="45">
        <v>73891.960000000006</v>
      </c>
      <c r="AS125" s="45">
        <v>78717.67</v>
      </c>
      <c r="AT125" s="45">
        <v>87068.83</v>
      </c>
      <c r="AU125" s="45">
        <v>87362.81</v>
      </c>
      <c r="AV125" s="45">
        <v>109084.69</v>
      </c>
      <c r="AW125" s="45">
        <v>116979.54</v>
      </c>
      <c r="AX125" s="45">
        <v>120453.56</v>
      </c>
      <c r="AY125" s="45">
        <v>116665.86</v>
      </c>
      <c r="AZ125" s="45">
        <v>92295.34</v>
      </c>
      <c r="BA125" s="45">
        <v>81896.349999999991</v>
      </c>
      <c r="BB125" s="45">
        <v>64597.840000000004</v>
      </c>
      <c r="BC125" s="45">
        <v>63270.25999999998</v>
      </c>
      <c r="BD125" s="45">
        <v>882520.26</v>
      </c>
      <c r="BE125" s="84">
        <v>41484</v>
      </c>
      <c r="BF125" s="78"/>
    </row>
    <row r="126" spans="2:58" x14ac:dyDescent="0.3">
      <c r="B126" t="s">
        <v>500</v>
      </c>
      <c r="C126" t="s">
        <v>138</v>
      </c>
      <c r="D126" t="s">
        <v>294</v>
      </c>
      <c r="E126" s="45">
        <v>64918.400000000001</v>
      </c>
      <c r="F126" s="45">
        <v>71026.53</v>
      </c>
      <c r="G126" s="45">
        <v>85845.48</v>
      </c>
      <c r="H126" s="45">
        <v>103543.1</v>
      </c>
      <c r="I126" s="45">
        <v>100766.51</v>
      </c>
      <c r="J126" s="45">
        <v>99129.95</v>
      </c>
      <c r="K126" s="45">
        <v>103548.5</v>
      </c>
      <c r="L126" s="45">
        <v>100918.21</v>
      </c>
      <c r="M126" s="45">
        <v>86934.75</v>
      </c>
      <c r="N126" s="45">
        <v>89782.09</v>
      </c>
      <c r="O126" s="45">
        <v>65939.67</v>
      </c>
      <c r="P126" s="45">
        <v>60532.6</v>
      </c>
      <c r="Q126" s="45">
        <v>1032885.79</v>
      </c>
      <c r="R126" t="s">
        <v>631</v>
      </c>
      <c r="S126"/>
      <c r="T126" t="s">
        <v>500</v>
      </c>
      <c r="U126" t="s">
        <v>138</v>
      </c>
      <c r="V126" t="s">
        <v>294</v>
      </c>
      <c r="W126" s="45">
        <v>73679.42</v>
      </c>
      <c r="X126" s="45">
        <v>76632.53</v>
      </c>
      <c r="Y126" s="45">
        <v>104341.36</v>
      </c>
      <c r="Z126" s="45">
        <v>110889.37</v>
      </c>
      <c r="AA126" s="45">
        <v>125018.8</v>
      </c>
      <c r="AB126" s="45">
        <v>135344.63</v>
      </c>
      <c r="AC126" s="45">
        <v>126561.59</v>
      </c>
      <c r="AD126" s="45">
        <v>125793.49</v>
      </c>
      <c r="AE126" s="45">
        <v>120892.98</v>
      </c>
      <c r="AF126" s="45">
        <v>98944.56</v>
      </c>
      <c r="AG126" s="45">
        <v>76600.320000000007</v>
      </c>
      <c r="AH126" s="45">
        <v>69302.990000000005</v>
      </c>
      <c r="AI126" s="45">
        <v>1244002.04</v>
      </c>
      <c r="AJ126" s="78">
        <v>41681</v>
      </c>
      <c r="AK126" s="78"/>
      <c r="AO126" t="s">
        <v>500</v>
      </c>
      <c r="AP126" t="s">
        <v>127</v>
      </c>
      <c r="AQ126" t="s">
        <v>294</v>
      </c>
      <c r="AR126" s="45">
        <v>70721.75</v>
      </c>
      <c r="AS126" s="45">
        <v>81595.05</v>
      </c>
      <c r="AT126" s="45">
        <v>94776.04</v>
      </c>
      <c r="AU126" s="45">
        <v>103325.21</v>
      </c>
      <c r="AV126" s="45">
        <v>111930.24000000001</v>
      </c>
      <c r="AW126" s="45">
        <v>124612.06</v>
      </c>
      <c r="AX126" s="45">
        <v>108332.96</v>
      </c>
      <c r="AY126" s="45">
        <v>125303.2</v>
      </c>
      <c r="AZ126" s="45">
        <v>94846.04</v>
      </c>
      <c r="BA126" s="45">
        <v>95813.459999999992</v>
      </c>
      <c r="BB126" s="45">
        <v>65258.559999999976</v>
      </c>
      <c r="BC126" s="45">
        <v>67524.780000000013</v>
      </c>
      <c r="BD126" s="45">
        <v>915442.55</v>
      </c>
      <c r="BE126" s="84">
        <v>41478</v>
      </c>
      <c r="BF126" s="78"/>
    </row>
    <row r="127" spans="2:58" x14ac:dyDescent="0.3">
      <c r="B127" t="s">
        <v>500</v>
      </c>
      <c r="C127" t="s">
        <v>139</v>
      </c>
      <c r="D127" t="s">
        <v>294</v>
      </c>
      <c r="E127" s="45">
        <v>40756.639999999999</v>
      </c>
      <c r="F127" s="45">
        <v>45113.94</v>
      </c>
      <c r="G127" s="45">
        <v>52894.74</v>
      </c>
      <c r="H127" s="45">
        <v>63639.53</v>
      </c>
      <c r="I127" s="45">
        <v>65511.06</v>
      </c>
      <c r="J127" s="45">
        <v>75290.83</v>
      </c>
      <c r="K127" s="45">
        <v>83938.64</v>
      </c>
      <c r="L127" s="45">
        <v>79515.86</v>
      </c>
      <c r="M127" s="45">
        <v>62293.5</v>
      </c>
      <c r="N127" s="45">
        <v>57786.33</v>
      </c>
      <c r="O127" s="45">
        <v>43789.599999999999</v>
      </c>
      <c r="P127" s="45">
        <v>41718.28</v>
      </c>
      <c r="Q127" s="45">
        <v>712248.95</v>
      </c>
      <c r="R127" t="s">
        <v>632</v>
      </c>
      <c r="S127"/>
      <c r="T127" t="s">
        <v>500</v>
      </c>
      <c r="U127" t="s">
        <v>139</v>
      </c>
      <c r="V127" t="s">
        <v>294</v>
      </c>
      <c r="W127" s="45">
        <v>51081.91</v>
      </c>
      <c r="X127" s="45">
        <v>51025.18</v>
      </c>
      <c r="Y127" s="45">
        <v>70737.88</v>
      </c>
      <c r="Z127" s="45">
        <v>85132.38</v>
      </c>
      <c r="AA127" s="45">
        <v>100431.64</v>
      </c>
      <c r="AB127" s="45">
        <v>111036.54</v>
      </c>
      <c r="AC127" s="45">
        <v>109495.38</v>
      </c>
      <c r="AD127" s="45">
        <v>101598.23</v>
      </c>
      <c r="AE127" s="45">
        <v>84431.2</v>
      </c>
      <c r="AF127" s="45">
        <v>73437.759999999995</v>
      </c>
      <c r="AG127" s="45">
        <v>52076.94</v>
      </c>
      <c r="AH127" s="45">
        <v>53700.29</v>
      </c>
      <c r="AI127" s="45">
        <v>944185.33</v>
      </c>
      <c r="AJ127" s="78">
        <v>41598</v>
      </c>
      <c r="AK127" s="78"/>
      <c r="AO127" t="s">
        <v>500</v>
      </c>
      <c r="AP127" t="s">
        <v>128</v>
      </c>
      <c r="AQ127" t="s">
        <v>294</v>
      </c>
      <c r="AR127" s="45">
        <v>78316.17</v>
      </c>
      <c r="AS127" s="45">
        <v>85754.58</v>
      </c>
      <c r="AT127" s="45">
        <v>98286.64</v>
      </c>
      <c r="AU127" s="45">
        <v>100313.72</v>
      </c>
      <c r="AV127" s="45">
        <v>111575.56</v>
      </c>
      <c r="AW127" s="45">
        <v>112065.24</v>
      </c>
      <c r="AX127" s="45">
        <v>106274.89</v>
      </c>
      <c r="AY127" s="45">
        <v>117653.59</v>
      </c>
      <c r="AZ127" s="45">
        <v>88094.83</v>
      </c>
      <c r="BA127" s="45">
        <v>81865.650000000009</v>
      </c>
      <c r="BB127" s="45">
        <v>66022.759999999995</v>
      </c>
      <c r="BC127" s="45">
        <v>70297.399999999994</v>
      </c>
      <c r="BD127" s="45">
        <v>898335.22</v>
      </c>
      <c r="BE127" s="84">
        <v>41410</v>
      </c>
      <c r="BF127" s="78"/>
    </row>
    <row r="128" spans="2:58" x14ac:dyDescent="0.3">
      <c r="B128" t="s">
        <v>500</v>
      </c>
      <c r="C128" t="s">
        <v>140</v>
      </c>
      <c r="D128" t="s">
        <v>292</v>
      </c>
      <c r="E128" s="45">
        <v>24999.84</v>
      </c>
      <c r="F128" s="45">
        <v>27289.57</v>
      </c>
      <c r="G128" s="45">
        <v>34411.769999999997</v>
      </c>
      <c r="H128" s="45">
        <v>39533.33</v>
      </c>
      <c r="I128" s="45">
        <v>42267.81</v>
      </c>
      <c r="J128" s="45">
        <v>44929.82</v>
      </c>
      <c r="K128" s="45">
        <v>50275.82</v>
      </c>
      <c r="L128" s="45">
        <v>46651.9</v>
      </c>
      <c r="M128" s="45">
        <v>37333.730000000003</v>
      </c>
      <c r="N128" s="45">
        <v>36830.18</v>
      </c>
      <c r="O128" s="45">
        <v>27581.58</v>
      </c>
      <c r="P128" s="45">
        <v>0</v>
      </c>
      <c r="Q128" s="45">
        <v>412105.35</v>
      </c>
      <c r="R128" t="s">
        <v>633</v>
      </c>
      <c r="S128"/>
      <c r="T128" t="s">
        <v>500</v>
      </c>
      <c r="U128" t="s">
        <v>140</v>
      </c>
      <c r="V128" t="s">
        <v>292</v>
      </c>
      <c r="W128" s="45">
        <v>0</v>
      </c>
      <c r="X128" s="45">
        <v>0</v>
      </c>
      <c r="Y128" s="45">
        <v>0</v>
      </c>
      <c r="Z128" s="45">
        <v>0</v>
      </c>
      <c r="AA128" s="45">
        <v>0</v>
      </c>
      <c r="AB128" s="45">
        <v>0</v>
      </c>
      <c r="AC128" s="45">
        <v>0</v>
      </c>
      <c r="AD128" s="45">
        <v>0</v>
      </c>
      <c r="AE128" s="45">
        <v>0</v>
      </c>
      <c r="AF128" s="45">
        <v>0</v>
      </c>
      <c r="AG128" s="45">
        <v>0</v>
      </c>
      <c r="AH128" s="45">
        <v>0</v>
      </c>
      <c r="AI128" s="45">
        <v>0</v>
      </c>
      <c r="AJ128" s="78">
        <v>41563</v>
      </c>
      <c r="AK128" s="78">
        <v>45260</v>
      </c>
      <c r="AO128" t="s">
        <v>500</v>
      </c>
      <c r="AP128" t="s">
        <v>129</v>
      </c>
      <c r="AQ128" t="s">
        <v>294</v>
      </c>
      <c r="AR128" s="45">
        <v>55975.040000000001</v>
      </c>
      <c r="AS128" s="45">
        <v>67746.399999999994</v>
      </c>
      <c r="AT128" s="45">
        <v>69542.740000000005</v>
      </c>
      <c r="AU128" s="45">
        <v>71636.86</v>
      </c>
      <c r="AV128" s="45">
        <v>84123.08</v>
      </c>
      <c r="AW128" s="45">
        <v>84963.44</v>
      </c>
      <c r="AX128" s="45">
        <v>75028.259999999995</v>
      </c>
      <c r="AY128" s="45">
        <v>82449.13</v>
      </c>
      <c r="AZ128" s="45">
        <v>62121.47</v>
      </c>
      <c r="BA128" s="45">
        <v>54264.329999999994</v>
      </c>
      <c r="BB128" s="45">
        <v>45312.510000000009</v>
      </c>
      <c r="BC128" s="45">
        <v>43140.720000000008</v>
      </c>
      <c r="BD128" s="45">
        <v>653586.42000000004</v>
      </c>
      <c r="BE128" s="84">
        <v>41716</v>
      </c>
      <c r="BF128" s="78">
        <v>45260</v>
      </c>
    </row>
    <row r="129" spans="2:58" x14ac:dyDescent="0.3">
      <c r="B129" t="s">
        <v>500</v>
      </c>
      <c r="C129" t="s">
        <v>141</v>
      </c>
      <c r="D129" t="s">
        <v>294</v>
      </c>
      <c r="E129" s="45">
        <v>45018.12</v>
      </c>
      <c r="F129" s="45">
        <v>50382.99</v>
      </c>
      <c r="G129" s="45">
        <v>57119.51</v>
      </c>
      <c r="H129" s="45">
        <v>72229.460000000006</v>
      </c>
      <c r="I129" s="45">
        <v>61960.54</v>
      </c>
      <c r="J129" s="45">
        <v>71385.929999999993</v>
      </c>
      <c r="K129" s="45">
        <v>86605.83</v>
      </c>
      <c r="L129" s="45">
        <v>69469.320000000007</v>
      </c>
      <c r="M129" s="45">
        <v>59036</v>
      </c>
      <c r="N129" s="45">
        <v>57646.98</v>
      </c>
      <c r="O129" s="45">
        <v>42143.4</v>
      </c>
      <c r="P129" s="45">
        <v>37265.339999999997</v>
      </c>
      <c r="Q129" s="45">
        <v>710263.42</v>
      </c>
      <c r="R129" t="s">
        <v>634</v>
      </c>
      <c r="S129"/>
      <c r="T129" t="s">
        <v>500</v>
      </c>
      <c r="U129" t="s">
        <v>141</v>
      </c>
      <c r="V129" t="s">
        <v>294</v>
      </c>
      <c r="W129" s="45">
        <v>46780.23</v>
      </c>
      <c r="X129" s="45">
        <v>51145.45</v>
      </c>
      <c r="Y129" s="45">
        <v>65411.55</v>
      </c>
      <c r="Z129" s="45">
        <v>79003.81</v>
      </c>
      <c r="AA129" s="45">
        <v>81293.42</v>
      </c>
      <c r="AB129" s="45">
        <v>93125.88</v>
      </c>
      <c r="AC129" s="45">
        <v>90957</v>
      </c>
      <c r="AD129" s="45">
        <v>75389.75</v>
      </c>
      <c r="AE129" s="45">
        <v>70072.479999999996</v>
      </c>
      <c r="AF129" s="45">
        <v>58871.56</v>
      </c>
      <c r="AG129" s="45">
        <v>39135.25</v>
      </c>
      <c r="AH129" s="45">
        <v>43413.53</v>
      </c>
      <c r="AI129" s="45">
        <v>794599.91</v>
      </c>
      <c r="AJ129" s="78">
        <v>41755</v>
      </c>
      <c r="AK129" s="78"/>
      <c r="AO129" t="s">
        <v>500</v>
      </c>
      <c r="AP129" t="s">
        <v>130</v>
      </c>
      <c r="AQ129" t="s">
        <v>294</v>
      </c>
      <c r="AR129" s="45">
        <v>33022.49</v>
      </c>
      <c r="AS129" s="45">
        <v>35537.050000000003</v>
      </c>
      <c r="AT129" s="45">
        <v>40927.160000000003</v>
      </c>
      <c r="AU129" s="45">
        <v>44889.68</v>
      </c>
      <c r="AV129" s="45">
        <v>50801.14</v>
      </c>
      <c r="AW129" s="45">
        <v>54576.58</v>
      </c>
      <c r="AX129" s="45">
        <v>48429.75</v>
      </c>
      <c r="AY129" s="45">
        <v>58871.360000000001</v>
      </c>
      <c r="AZ129" s="45">
        <v>42304.1</v>
      </c>
      <c r="BA129" s="45">
        <v>38225.149999999994</v>
      </c>
      <c r="BB129" s="45">
        <v>25625.850000000006</v>
      </c>
      <c r="BC129" s="45">
        <v>25129.389999999996</v>
      </c>
      <c r="BD129" s="45">
        <v>409359.31</v>
      </c>
      <c r="BE129" s="84">
        <v>41506</v>
      </c>
      <c r="BF129" s="78"/>
    </row>
    <row r="130" spans="2:58" x14ac:dyDescent="0.3">
      <c r="B130" t="s">
        <v>500</v>
      </c>
      <c r="C130" t="s">
        <v>142</v>
      </c>
      <c r="D130" t="s">
        <v>294</v>
      </c>
      <c r="E130" s="45">
        <v>40795.279999999999</v>
      </c>
      <c r="F130" s="45">
        <v>45823.6</v>
      </c>
      <c r="G130" s="45">
        <v>51732.83</v>
      </c>
      <c r="H130" s="45">
        <v>57786.82</v>
      </c>
      <c r="I130" s="45">
        <v>58192.160000000003</v>
      </c>
      <c r="J130" s="45">
        <v>64104.74</v>
      </c>
      <c r="K130" s="45">
        <v>70822.570000000007</v>
      </c>
      <c r="L130" s="45">
        <v>68181.990000000005</v>
      </c>
      <c r="M130" s="45">
        <v>59952.02</v>
      </c>
      <c r="N130" s="45">
        <v>60779.15</v>
      </c>
      <c r="O130" s="45">
        <v>45792.480000000003</v>
      </c>
      <c r="P130" s="45">
        <v>43612.7</v>
      </c>
      <c r="Q130" s="45">
        <v>667576.34</v>
      </c>
      <c r="R130" t="s">
        <v>635</v>
      </c>
      <c r="S130"/>
      <c r="T130" t="s">
        <v>500</v>
      </c>
      <c r="U130" t="s">
        <v>142</v>
      </c>
      <c r="V130" t="s">
        <v>294</v>
      </c>
      <c r="W130" s="45">
        <v>53304.97</v>
      </c>
      <c r="X130" s="45">
        <v>54635.5</v>
      </c>
      <c r="Y130" s="45">
        <v>76546.37</v>
      </c>
      <c r="Z130" s="45">
        <v>85784.41</v>
      </c>
      <c r="AA130" s="45">
        <v>85138.7</v>
      </c>
      <c r="AB130" s="45">
        <v>104256.09</v>
      </c>
      <c r="AC130" s="45">
        <v>91952.79</v>
      </c>
      <c r="AD130" s="45">
        <v>100086.74</v>
      </c>
      <c r="AE130" s="45">
        <v>89152.18</v>
      </c>
      <c r="AF130" s="45">
        <v>76905.81</v>
      </c>
      <c r="AG130" s="45">
        <v>57079.22</v>
      </c>
      <c r="AH130" s="45">
        <v>44010.81</v>
      </c>
      <c r="AI130" s="45">
        <v>918853.59</v>
      </c>
      <c r="AJ130" s="78">
        <v>41661</v>
      </c>
      <c r="AK130" s="78"/>
      <c r="AO130" t="s">
        <v>500</v>
      </c>
      <c r="AP130" t="s">
        <v>131</v>
      </c>
      <c r="AQ130" t="s">
        <v>294</v>
      </c>
      <c r="AR130" s="45">
        <v>100781.15</v>
      </c>
      <c r="AS130" s="45">
        <v>118078.94</v>
      </c>
      <c r="AT130" s="45">
        <v>124952.27</v>
      </c>
      <c r="AU130" s="45">
        <v>129683.28</v>
      </c>
      <c r="AV130" s="45">
        <v>150356.53</v>
      </c>
      <c r="AW130" s="45">
        <v>172807.35</v>
      </c>
      <c r="AX130" s="45">
        <v>168847.3</v>
      </c>
      <c r="AY130" s="45">
        <v>171933.52</v>
      </c>
      <c r="AZ130" s="45">
        <v>124661.09</v>
      </c>
      <c r="BA130" s="45">
        <v>108644.63000000002</v>
      </c>
      <c r="BB130" s="45">
        <v>92408.989999999976</v>
      </c>
      <c r="BC130" s="45">
        <v>87280.180000000008</v>
      </c>
      <c r="BD130" s="45">
        <v>1262101.43</v>
      </c>
      <c r="BE130" s="84">
        <v>41499</v>
      </c>
      <c r="BF130" s="78"/>
    </row>
    <row r="131" spans="2:58" x14ac:dyDescent="0.3">
      <c r="B131" t="s">
        <v>500</v>
      </c>
      <c r="C131" t="s">
        <v>143</v>
      </c>
      <c r="D131" t="s">
        <v>294</v>
      </c>
      <c r="E131" s="45">
        <v>42608.1</v>
      </c>
      <c r="F131" s="45">
        <v>47987.57</v>
      </c>
      <c r="G131" s="45">
        <v>55815.61</v>
      </c>
      <c r="H131" s="45">
        <v>67981.279999999999</v>
      </c>
      <c r="I131" s="45">
        <v>69707.77</v>
      </c>
      <c r="J131" s="45">
        <v>74814.710000000006</v>
      </c>
      <c r="K131" s="45">
        <v>78225.53</v>
      </c>
      <c r="L131" s="45">
        <v>71887.11</v>
      </c>
      <c r="M131" s="45">
        <v>60359.519999999997</v>
      </c>
      <c r="N131" s="45">
        <v>58595.94</v>
      </c>
      <c r="O131" s="45">
        <v>47952.34</v>
      </c>
      <c r="P131" s="45">
        <v>43388.959999999999</v>
      </c>
      <c r="Q131" s="45">
        <v>719324.44</v>
      </c>
      <c r="R131" t="s">
        <v>630</v>
      </c>
      <c r="S131"/>
      <c r="T131" t="s">
        <v>500</v>
      </c>
      <c r="U131" t="s">
        <v>143</v>
      </c>
      <c r="V131" t="s">
        <v>294</v>
      </c>
      <c r="W131" s="45">
        <v>54386.73</v>
      </c>
      <c r="X131" s="45">
        <v>46009.7</v>
      </c>
      <c r="Y131" s="45">
        <v>67733.679999999993</v>
      </c>
      <c r="Z131" s="45">
        <v>76509.119999999995</v>
      </c>
      <c r="AA131" s="45">
        <v>83701.87</v>
      </c>
      <c r="AB131" s="45">
        <v>94301.35</v>
      </c>
      <c r="AC131" s="45">
        <v>84284.92</v>
      </c>
      <c r="AD131" s="45">
        <v>79417.320000000007</v>
      </c>
      <c r="AE131" s="45">
        <v>75057.7</v>
      </c>
      <c r="AF131" s="45">
        <v>66514.16</v>
      </c>
      <c r="AG131" s="45">
        <v>55098.06</v>
      </c>
      <c r="AH131" s="45">
        <v>50978.73</v>
      </c>
      <c r="AI131" s="45">
        <v>833993.34</v>
      </c>
      <c r="AJ131" s="78">
        <v>41586</v>
      </c>
      <c r="AK131" s="78"/>
      <c r="AO131" t="s">
        <v>500</v>
      </c>
      <c r="AP131" t="s">
        <v>132</v>
      </c>
      <c r="AQ131" t="s">
        <v>292</v>
      </c>
      <c r="AR131" s="45">
        <v>0</v>
      </c>
      <c r="AS131" s="45">
        <v>0</v>
      </c>
      <c r="AT131" s="45">
        <v>0</v>
      </c>
      <c r="AU131" s="45">
        <v>0</v>
      </c>
      <c r="AV131" s="45">
        <v>0</v>
      </c>
      <c r="AW131" s="45">
        <v>0</v>
      </c>
      <c r="AX131" s="45">
        <v>0</v>
      </c>
      <c r="AY131" s="45">
        <v>0</v>
      </c>
      <c r="AZ131" s="45">
        <v>0</v>
      </c>
      <c r="BA131" s="45">
        <v>0</v>
      </c>
      <c r="BB131" s="45">
        <v>0</v>
      </c>
      <c r="BC131" s="45">
        <v>0</v>
      </c>
      <c r="BD131" s="45">
        <v>0</v>
      </c>
      <c r="BE131" s="84">
        <v>41472</v>
      </c>
      <c r="BF131" s="78"/>
    </row>
    <row r="132" spans="2:58" x14ac:dyDescent="0.3">
      <c r="B132" t="s">
        <v>500</v>
      </c>
      <c r="C132" t="s">
        <v>144</v>
      </c>
      <c r="D132" t="s">
        <v>294</v>
      </c>
      <c r="E132" s="45">
        <v>27665.43</v>
      </c>
      <c r="F132" s="45">
        <v>33469.879999999997</v>
      </c>
      <c r="G132" s="45">
        <v>39121.78</v>
      </c>
      <c r="H132" s="45">
        <v>48080.92</v>
      </c>
      <c r="I132" s="45">
        <v>46721.08</v>
      </c>
      <c r="J132" s="45">
        <v>49430.080000000002</v>
      </c>
      <c r="K132" s="45">
        <v>54156.54</v>
      </c>
      <c r="L132" s="45">
        <v>50451.81</v>
      </c>
      <c r="M132" s="45">
        <v>39863.57</v>
      </c>
      <c r="N132" s="45">
        <v>39947.33</v>
      </c>
      <c r="O132" s="45">
        <v>29000.7</v>
      </c>
      <c r="P132" s="45">
        <v>26220.639999999999</v>
      </c>
      <c r="Q132" s="45">
        <v>484129.76</v>
      </c>
      <c r="R132" t="s">
        <v>636</v>
      </c>
      <c r="S132"/>
      <c r="T132" t="s">
        <v>500</v>
      </c>
      <c r="U132" t="s">
        <v>144</v>
      </c>
      <c r="V132" t="s">
        <v>294</v>
      </c>
      <c r="W132" s="45">
        <v>33284.94</v>
      </c>
      <c r="X132" s="45">
        <v>42469.88</v>
      </c>
      <c r="Y132" s="45">
        <v>55804.75</v>
      </c>
      <c r="Z132" s="45">
        <v>63821.760000000002</v>
      </c>
      <c r="AA132" s="45">
        <v>69964.69</v>
      </c>
      <c r="AB132" s="45">
        <v>75713.23</v>
      </c>
      <c r="AC132" s="45">
        <v>65437.87</v>
      </c>
      <c r="AD132" s="45">
        <v>58657.279999999999</v>
      </c>
      <c r="AE132" s="45">
        <v>54868.72</v>
      </c>
      <c r="AF132" s="45">
        <v>46292.08</v>
      </c>
      <c r="AG132" s="45">
        <v>31651.439999999999</v>
      </c>
      <c r="AH132" s="45">
        <v>31792.68</v>
      </c>
      <c r="AI132" s="45">
        <v>629759.31999999995</v>
      </c>
      <c r="AJ132" s="78">
        <v>41710</v>
      </c>
      <c r="AK132" s="78"/>
      <c r="AO132" t="s">
        <v>500</v>
      </c>
      <c r="AP132" t="s">
        <v>133</v>
      </c>
      <c r="AQ132" t="s">
        <v>294</v>
      </c>
      <c r="AR132" s="45">
        <v>98923.61</v>
      </c>
      <c r="AS132" s="45">
        <v>92916.5</v>
      </c>
      <c r="AT132" s="45">
        <v>116932.36</v>
      </c>
      <c r="AU132" s="45">
        <v>119593.75</v>
      </c>
      <c r="AV132" s="45">
        <v>147972.17000000001</v>
      </c>
      <c r="AW132" s="45">
        <v>144025.74</v>
      </c>
      <c r="AX132" s="45">
        <v>128553.74</v>
      </c>
      <c r="AY132" s="45">
        <v>147759.29</v>
      </c>
      <c r="AZ132" s="45">
        <v>113863.41</v>
      </c>
      <c r="BA132" s="45">
        <v>91183.49000000002</v>
      </c>
      <c r="BB132" s="45">
        <v>77165.530000000013</v>
      </c>
      <c r="BC132" s="45">
        <v>74351.670000000027</v>
      </c>
      <c r="BD132" s="45">
        <v>1110540.57</v>
      </c>
      <c r="BE132" s="84">
        <v>41562</v>
      </c>
      <c r="BF132" s="78"/>
    </row>
    <row r="133" spans="2:58" x14ac:dyDescent="0.3">
      <c r="B133" t="s">
        <v>500</v>
      </c>
      <c r="C133" t="s">
        <v>145</v>
      </c>
      <c r="D133" t="s">
        <v>294</v>
      </c>
      <c r="E133" s="45">
        <v>34427.699999999997</v>
      </c>
      <c r="F133" s="45">
        <v>36436.86</v>
      </c>
      <c r="G133" s="45">
        <v>41681.019999999997</v>
      </c>
      <c r="H133" s="45">
        <v>57958.06</v>
      </c>
      <c r="I133" s="45">
        <v>56610.57</v>
      </c>
      <c r="J133" s="45">
        <v>56305.31</v>
      </c>
      <c r="K133" s="45">
        <v>65413.11</v>
      </c>
      <c r="L133" s="45">
        <v>52117.1</v>
      </c>
      <c r="M133" s="45">
        <v>39083.31</v>
      </c>
      <c r="N133" s="45">
        <v>38282.69</v>
      </c>
      <c r="O133" s="45">
        <v>25554.81</v>
      </c>
      <c r="P133" s="45">
        <v>26666.9</v>
      </c>
      <c r="Q133" s="45">
        <v>530537.43999999994</v>
      </c>
      <c r="R133" t="s">
        <v>637</v>
      </c>
      <c r="S133"/>
      <c r="T133" t="s">
        <v>500</v>
      </c>
      <c r="U133" t="s">
        <v>145</v>
      </c>
      <c r="V133" t="s">
        <v>294</v>
      </c>
      <c r="W133" s="45">
        <v>34640.81</v>
      </c>
      <c r="X133" s="45">
        <v>37488.17</v>
      </c>
      <c r="Y133" s="45">
        <v>47833.42</v>
      </c>
      <c r="Z133" s="45">
        <v>58863.7</v>
      </c>
      <c r="AA133" s="45">
        <v>63624.28</v>
      </c>
      <c r="AB133" s="45">
        <v>77011.649999999994</v>
      </c>
      <c r="AC133" s="45">
        <v>73083.55</v>
      </c>
      <c r="AD133" s="45">
        <v>61746.62</v>
      </c>
      <c r="AE133" s="45">
        <v>52085.41</v>
      </c>
      <c r="AF133" s="45">
        <v>46943.07</v>
      </c>
      <c r="AG133" s="45">
        <v>35113.74</v>
      </c>
      <c r="AH133" s="45">
        <v>35521.54</v>
      </c>
      <c r="AI133" s="45">
        <v>623955.96</v>
      </c>
      <c r="AJ133" s="78">
        <v>42073</v>
      </c>
      <c r="AK133" s="78"/>
      <c r="AO133" t="s">
        <v>500</v>
      </c>
      <c r="AP133" t="s">
        <v>134</v>
      </c>
      <c r="AQ133" t="s">
        <v>294</v>
      </c>
      <c r="AR133" s="45">
        <v>48440.29</v>
      </c>
      <c r="AS133" s="45">
        <v>52266.58</v>
      </c>
      <c r="AT133" s="45">
        <v>56184.76</v>
      </c>
      <c r="AU133" s="45">
        <v>59592.53</v>
      </c>
      <c r="AV133" s="45">
        <v>64679.22</v>
      </c>
      <c r="AW133" s="45">
        <v>77724.399999999994</v>
      </c>
      <c r="AX133" s="45">
        <v>76222.929999999993</v>
      </c>
      <c r="AY133" s="45">
        <v>81620.94</v>
      </c>
      <c r="AZ133" s="45">
        <v>68204.94</v>
      </c>
      <c r="BA133" s="45">
        <v>66081.98000000001</v>
      </c>
      <c r="BB133" s="45">
        <v>53768.07</v>
      </c>
      <c r="BC133" s="45">
        <v>50456.849999999991</v>
      </c>
      <c r="BD133" s="45">
        <v>584936.59</v>
      </c>
      <c r="BE133" s="84">
        <v>41514</v>
      </c>
      <c r="BF133" s="78"/>
    </row>
    <row r="134" spans="2:58" x14ac:dyDescent="0.3">
      <c r="B134" t="s">
        <v>500</v>
      </c>
      <c r="C134" t="s">
        <v>146</v>
      </c>
      <c r="D134" t="s">
        <v>294</v>
      </c>
      <c r="E134" s="45">
        <v>53141.8</v>
      </c>
      <c r="F134" s="45">
        <v>55908.93</v>
      </c>
      <c r="G134" s="45">
        <v>67126.929999999993</v>
      </c>
      <c r="H134" s="45">
        <v>92600.35</v>
      </c>
      <c r="I134" s="45">
        <v>82152.73</v>
      </c>
      <c r="J134" s="45">
        <v>87987.35</v>
      </c>
      <c r="K134" s="45">
        <v>109785.23</v>
      </c>
      <c r="L134" s="45">
        <v>84587.17</v>
      </c>
      <c r="M134" s="45">
        <v>75047.66</v>
      </c>
      <c r="N134" s="45">
        <v>75845.25</v>
      </c>
      <c r="O134" s="45">
        <v>54378.68</v>
      </c>
      <c r="P134" s="45">
        <v>51593.37</v>
      </c>
      <c r="Q134" s="45">
        <v>890155.45</v>
      </c>
      <c r="R134" t="s">
        <v>638</v>
      </c>
      <c r="S134"/>
      <c r="T134" t="s">
        <v>500</v>
      </c>
      <c r="U134" t="s">
        <v>146</v>
      </c>
      <c r="V134" t="s">
        <v>294</v>
      </c>
      <c r="W134" s="45">
        <v>65079.92</v>
      </c>
      <c r="X134" s="45">
        <v>68138.42</v>
      </c>
      <c r="Y134" s="45">
        <v>97743.46</v>
      </c>
      <c r="Z134" s="45">
        <v>104346.63</v>
      </c>
      <c r="AA134" s="45">
        <v>112556.43</v>
      </c>
      <c r="AB134" s="45">
        <v>138596.68</v>
      </c>
      <c r="AC134" s="45">
        <v>127921.13</v>
      </c>
      <c r="AD134" s="45">
        <v>113222.54</v>
      </c>
      <c r="AE134" s="45">
        <v>110939.66</v>
      </c>
      <c r="AF134" s="45">
        <v>92320.81</v>
      </c>
      <c r="AG134" s="45">
        <v>67246.98</v>
      </c>
      <c r="AH134" s="45">
        <v>69441.710000000006</v>
      </c>
      <c r="AI134" s="45">
        <v>1167554.3700000001</v>
      </c>
      <c r="AJ134" s="78">
        <v>41635</v>
      </c>
      <c r="AK134" s="78"/>
      <c r="AO134" t="s">
        <v>500</v>
      </c>
      <c r="AP134" t="s">
        <v>135</v>
      </c>
      <c r="AQ134" t="s">
        <v>294</v>
      </c>
      <c r="AR134" s="45">
        <v>30609.58</v>
      </c>
      <c r="AS134" s="45">
        <v>38490.379999999997</v>
      </c>
      <c r="AT134" s="45">
        <v>39165.019999999997</v>
      </c>
      <c r="AU134" s="45">
        <v>42409.65</v>
      </c>
      <c r="AV134" s="45">
        <v>45858.37</v>
      </c>
      <c r="AW134" s="45">
        <v>51037.56</v>
      </c>
      <c r="AX134" s="45">
        <v>45963.86</v>
      </c>
      <c r="AY134" s="45">
        <v>49173.3</v>
      </c>
      <c r="AZ134" s="45">
        <v>38075.15</v>
      </c>
      <c r="BA134" s="45">
        <v>37695.590000000004</v>
      </c>
      <c r="BB134" s="45">
        <v>30405.619999999992</v>
      </c>
      <c r="BC134" s="45">
        <v>27537.179999999993</v>
      </c>
      <c r="BD134" s="45">
        <v>380782.87</v>
      </c>
      <c r="BE134" s="84">
        <v>41513</v>
      </c>
      <c r="BF134" s="78"/>
    </row>
    <row r="135" spans="2:58" x14ac:dyDescent="0.3">
      <c r="B135" t="s">
        <v>500</v>
      </c>
      <c r="C135" t="s">
        <v>147</v>
      </c>
      <c r="D135" t="s">
        <v>294</v>
      </c>
      <c r="E135" s="45">
        <v>28699.39</v>
      </c>
      <c r="F135" s="45">
        <v>36177.279999999999</v>
      </c>
      <c r="G135" s="45">
        <v>39516.019999999997</v>
      </c>
      <c r="H135" s="45">
        <v>53968.87</v>
      </c>
      <c r="I135" s="45">
        <v>52034.51</v>
      </c>
      <c r="J135" s="45">
        <v>56100.53</v>
      </c>
      <c r="K135" s="45">
        <v>67430.12</v>
      </c>
      <c r="L135" s="45">
        <v>56168.52</v>
      </c>
      <c r="M135" s="45">
        <v>43423.07</v>
      </c>
      <c r="N135" s="45">
        <v>45455.11</v>
      </c>
      <c r="O135" s="45">
        <v>34907.599999999999</v>
      </c>
      <c r="P135" s="45">
        <v>30613.51</v>
      </c>
      <c r="Q135" s="45">
        <v>544494.53</v>
      </c>
      <c r="R135" t="s">
        <v>639</v>
      </c>
      <c r="S135"/>
      <c r="T135" t="s">
        <v>500</v>
      </c>
      <c r="U135" t="s">
        <v>147</v>
      </c>
      <c r="V135" t="s">
        <v>294</v>
      </c>
      <c r="W135" s="45">
        <v>37530.01</v>
      </c>
      <c r="X135" s="45">
        <v>41272.660000000003</v>
      </c>
      <c r="Y135" s="45">
        <v>56681.96</v>
      </c>
      <c r="Z135" s="45">
        <v>64796.53</v>
      </c>
      <c r="AA135" s="45">
        <v>63525.19</v>
      </c>
      <c r="AB135" s="45">
        <v>79915.63</v>
      </c>
      <c r="AC135" s="45">
        <v>73313.259999999995</v>
      </c>
      <c r="AD135" s="45">
        <v>67140.710000000006</v>
      </c>
      <c r="AE135" s="45">
        <v>65666.64</v>
      </c>
      <c r="AF135" s="45">
        <v>54720.34</v>
      </c>
      <c r="AG135" s="45">
        <v>42870.17</v>
      </c>
      <c r="AH135" s="45">
        <v>39936.15</v>
      </c>
      <c r="AI135" s="45">
        <v>687369.25</v>
      </c>
      <c r="AJ135" s="78">
        <v>41817</v>
      </c>
      <c r="AK135" s="78"/>
      <c r="AO135" t="s">
        <v>500</v>
      </c>
      <c r="AP135" t="s">
        <v>136</v>
      </c>
      <c r="AQ135" t="s">
        <v>294</v>
      </c>
      <c r="AR135" s="45">
        <v>54931.99</v>
      </c>
      <c r="AS135" s="45">
        <v>54944.35</v>
      </c>
      <c r="AT135" s="45">
        <v>57118.46</v>
      </c>
      <c r="AU135" s="45">
        <v>69759.88</v>
      </c>
      <c r="AV135" s="45">
        <v>78564.58</v>
      </c>
      <c r="AW135" s="45">
        <v>76495.17</v>
      </c>
      <c r="AX135" s="45">
        <v>81043.899999999994</v>
      </c>
      <c r="AY135" s="45">
        <v>127483.7</v>
      </c>
      <c r="AZ135" s="45">
        <v>100966.09</v>
      </c>
      <c r="BA135" s="45">
        <v>91403.27</v>
      </c>
      <c r="BB135" s="45">
        <v>71187.329999999987</v>
      </c>
      <c r="BC135" s="45">
        <v>61601.150000000009</v>
      </c>
      <c r="BD135" s="45">
        <v>701308.12</v>
      </c>
      <c r="BE135" s="84">
        <v>41586</v>
      </c>
      <c r="BF135" s="78"/>
    </row>
    <row r="136" spans="2:58" x14ac:dyDescent="0.3">
      <c r="B136" t="s">
        <v>500</v>
      </c>
      <c r="C136" t="s">
        <v>148</v>
      </c>
      <c r="D136" t="s">
        <v>294</v>
      </c>
      <c r="E136" s="45">
        <v>65820.52</v>
      </c>
      <c r="F136" s="45">
        <v>72769.83</v>
      </c>
      <c r="G136" s="45">
        <v>93855.14</v>
      </c>
      <c r="H136" s="45">
        <v>116149.66</v>
      </c>
      <c r="I136" s="45">
        <v>106483.53</v>
      </c>
      <c r="J136" s="45">
        <v>115529.26</v>
      </c>
      <c r="K136" s="45">
        <v>138900.62</v>
      </c>
      <c r="L136" s="45">
        <v>112243.93</v>
      </c>
      <c r="M136" s="45">
        <v>97485</v>
      </c>
      <c r="N136" s="45">
        <v>94555.29</v>
      </c>
      <c r="O136" s="45">
        <v>77832.02</v>
      </c>
      <c r="P136" s="45">
        <v>67540.509999999995</v>
      </c>
      <c r="Q136" s="45">
        <v>1159165.31</v>
      </c>
      <c r="R136" t="s">
        <v>640</v>
      </c>
      <c r="S136"/>
      <c r="T136" t="s">
        <v>500</v>
      </c>
      <c r="U136" t="s">
        <v>148</v>
      </c>
      <c r="V136" t="s">
        <v>294</v>
      </c>
      <c r="W136" s="45">
        <v>76523.09</v>
      </c>
      <c r="X136" s="45">
        <v>69919.08</v>
      </c>
      <c r="Y136" s="45">
        <v>121595.67</v>
      </c>
      <c r="Z136" s="45">
        <v>122407.5</v>
      </c>
      <c r="AA136" s="45">
        <v>132250.91</v>
      </c>
      <c r="AB136" s="45">
        <v>159482.85999999999</v>
      </c>
      <c r="AC136" s="45">
        <v>149838.71</v>
      </c>
      <c r="AD136" s="45">
        <v>132756.43</v>
      </c>
      <c r="AE136" s="45">
        <v>123454.88</v>
      </c>
      <c r="AF136" s="45">
        <v>105513.91</v>
      </c>
      <c r="AG136" s="45">
        <v>83885.210000000006</v>
      </c>
      <c r="AH136" s="45">
        <v>86265.98</v>
      </c>
      <c r="AI136" s="45">
        <v>1363894.23</v>
      </c>
      <c r="AJ136" s="78">
        <v>41748</v>
      </c>
      <c r="AK136" s="78"/>
      <c r="AO136" t="s">
        <v>500</v>
      </c>
      <c r="AP136" t="s">
        <v>138</v>
      </c>
      <c r="AQ136" t="s">
        <v>294</v>
      </c>
      <c r="AR136" s="45">
        <v>87993.88</v>
      </c>
      <c r="AS136" s="45">
        <v>96739.76</v>
      </c>
      <c r="AT136" s="45">
        <v>108972.35</v>
      </c>
      <c r="AU136" s="45">
        <v>107525.73</v>
      </c>
      <c r="AV136" s="45">
        <v>127165.54</v>
      </c>
      <c r="AW136" s="45">
        <v>131362.22</v>
      </c>
      <c r="AX136" s="45">
        <v>125477.25</v>
      </c>
      <c r="AY136" s="45">
        <v>139150.65</v>
      </c>
      <c r="AZ136" s="45">
        <v>113482.47</v>
      </c>
      <c r="BA136" s="45">
        <v>101301.66000000005</v>
      </c>
      <c r="BB136" s="45">
        <v>75375.360000000001</v>
      </c>
      <c r="BC136" s="45">
        <v>72622.000000000015</v>
      </c>
      <c r="BD136" s="45">
        <v>1037869.85</v>
      </c>
      <c r="BE136" s="84">
        <v>41681</v>
      </c>
      <c r="BF136" s="78"/>
    </row>
    <row r="137" spans="2:58" x14ac:dyDescent="0.3">
      <c r="B137" t="s">
        <v>500</v>
      </c>
      <c r="C137" t="s">
        <v>149</v>
      </c>
      <c r="D137" t="s">
        <v>294</v>
      </c>
      <c r="E137" s="45">
        <v>50489.99</v>
      </c>
      <c r="F137" s="45">
        <v>58126.13</v>
      </c>
      <c r="G137" s="45">
        <v>66485.710000000006</v>
      </c>
      <c r="H137" s="45">
        <v>78062.61</v>
      </c>
      <c r="I137" s="45">
        <v>75050.070000000007</v>
      </c>
      <c r="J137" s="45">
        <v>89226.81</v>
      </c>
      <c r="K137" s="45">
        <v>105747.32</v>
      </c>
      <c r="L137" s="45">
        <v>87197.23</v>
      </c>
      <c r="M137" s="45">
        <v>65577.279999999999</v>
      </c>
      <c r="N137" s="45">
        <v>68594.62</v>
      </c>
      <c r="O137" s="45">
        <v>51112.38</v>
      </c>
      <c r="P137" s="45">
        <v>46396.44</v>
      </c>
      <c r="Q137" s="45">
        <v>842066.59</v>
      </c>
      <c r="R137" t="s">
        <v>641</v>
      </c>
      <c r="S137"/>
      <c r="T137" t="s">
        <v>500</v>
      </c>
      <c r="U137" t="s">
        <v>149</v>
      </c>
      <c r="V137" t="s">
        <v>294</v>
      </c>
      <c r="W137" s="45">
        <v>59566.41</v>
      </c>
      <c r="X137" s="45">
        <v>64596.62</v>
      </c>
      <c r="Y137" s="45">
        <v>87835.69</v>
      </c>
      <c r="Z137" s="45">
        <v>88924.3</v>
      </c>
      <c r="AA137" s="45">
        <v>89797.59</v>
      </c>
      <c r="AB137" s="45">
        <v>115519.9</v>
      </c>
      <c r="AC137" s="45">
        <v>109252.03</v>
      </c>
      <c r="AD137" s="45">
        <v>97197.35</v>
      </c>
      <c r="AE137" s="45">
        <v>93442.47</v>
      </c>
      <c r="AF137" s="45">
        <v>79929.960000000006</v>
      </c>
      <c r="AG137" s="45">
        <v>62130.720000000001</v>
      </c>
      <c r="AH137" s="45">
        <v>44541.72</v>
      </c>
      <c r="AI137" s="45">
        <v>992734.76</v>
      </c>
      <c r="AJ137" s="78">
        <v>41795</v>
      </c>
      <c r="AK137" s="78"/>
      <c r="AO137" t="s">
        <v>500</v>
      </c>
      <c r="AP137" t="s">
        <v>139</v>
      </c>
      <c r="AQ137" t="s">
        <v>294</v>
      </c>
      <c r="AR137" s="45">
        <v>68852.52</v>
      </c>
      <c r="AS137" s="45">
        <v>62364.160000000003</v>
      </c>
      <c r="AT137" s="45">
        <v>90476.800000000003</v>
      </c>
      <c r="AU137" s="45">
        <v>94110.18</v>
      </c>
      <c r="AV137" s="45">
        <v>109648.39</v>
      </c>
      <c r="AW137" s="45">
        <v>110434.8</v>
      </c>
      <c r="AX137" s="45">
        <v>108082.66</v>
      </c>
      <c r="AY137" s="45">
        <v>118096.52</v>
      </c>
      <c r="AZ137" s="45">
        <v>91272.53</v>
      </c>
      <c r="BA137" s="45">
        <v>76217.289999999979</v>
      </c>
      <c r="BB137" s="45">
        <v>58443.69000000001</v>
      </c>
      <c r="BC137" s="45">
        <v>50142.819999999992</v>
      </c>
      <c r="BD137" s="45">
        <v>853338.56</v>
      </c>
      <c r="BE137" s="84">
        <v>41598</v>
      </c>
      <c r="BF137" s="78"/>
    </row>
    <row r="138" spans="2:58" x14ac:dyDescent="0.3">
      <c r="B138" t="s">
        <v>500</v>
      </c>
      <c r="C138" t="s">
        <v>150</v>
      </c>
      <c r="D138" t="s">
        <v>294</v>
      </c>
      <c r="E138" s="45">
        <v>45852.05</v>
      </c>
      <c r="F138" s="45">
        <v>62915.37</v>
      </c>
      <c r="G138" s="45">
        <v>77465.919999999998</v>
      </c>
      <c r="H138" s="45">
        <v>93486.8</v>
      </c>
      <c r="I138" s="45">
        <v>88944.81</v>
      </c>
      <c r="J138" s="45">
        <v>106161.8</v>
      </c>
      <c r="K138" s="45">
        <v>115450.28</v>
      </c>
      <c r="L138" s="45">
        <v>91284.52</v>
      </c>
      <c r="M138" s="45">
        <v>72689.240000000005</v>
      </c>
      <c r="N138" s="45">
        <v>68126.25</v>
      </c>
      <c r="O138" s="45">
        <v>50184.89</v>
      </c>
      <c r="P138" s="45">
        <v>45258.55</v>
      </c>
      <c r="Q138" s="45">
        <v>917820.48</v>
      </c>
      <c r="R138" t="s">
        <v>642</v>
      </c>
      <c r="S138"/>
      <c r="T138" t="s">
        <v>500</v>
      </c>
      <c r="U138" t="s">
        <v>150</v>
      </c>
      <c r="V138" t="s">
        <v>294</v>
      </c>
      <c r="W138" s="45">
        <v>60100.98</v>
      </c>
      <c r="X138" s="45">
        <v>74587.259999999995</v>
      </c>
      <c r="Y138" s="45">
        <v>110850.68</v>
      </c>
      <c r="Z138" s="45">
        <v>121967.41</v>
      </c>
      <c r="AA138" s="45">
        <v>142465.32999999999</v>
      </c>
      <c r="AB138" s="45">
        <v>147634.01999999999</v>
      </c>
      <c r="AC138" s="45">
        <v>141355.57</v>
      </c>
      <c r="AD138" s="45">
        <v>122257.42</v>
      </c>
      <c r="AE138" s="45">
        <v>114934.26</v>
      </c>
      <c r="AF138" s="45">
        <v>100174.31</v>
      </c>
      <c r="AG138" s="45">
        <v>66055.22</v>
      </c>
      <c r="AH138" s="45">
        <v>63310.8</v>
      </c>
      <c r="AI138" s="45">
        <v>1265693.26</v>
      </c>
      <c r="AJ138" s="78">
        <v>41696</v>
      </c>
      <c r="AK138" s="78"/>
      <c r="AO138" t="s">
        <v>500</v>
      </c>
      <c r="AP138" t="s">
        <v>140</v>
      </c>
      <c r="AQ138" t="s">
        <v>292</v>
      </c>
      <c r="AR138" s="45">
        <v>0</v>
      </c>
      <c r="AS138" s="45">
        <v>0</v>
      </c>
      <c r="AT138" s="45">
        <v>0</v>
      </c>
      <c r="AU138" s="45">
        <v>0</v>
      </c>
      <c r="AV138" s="45">
        <v>0</v>
      </c>
      <c r="AW138" s="45">
        <v>0</v>
      </c>
      <c r="AX138" s="45">
        <v>0</v>
      </c>
      <c r="AY138" s="45">
        <v>0</v>
      </c>
      <c r="AZ138" s="45">
        <v>0</v>
      </c>
      <c r="BA138" s="45">
        <v>0</v>
      </c>
      <c r="BB138" s="45">
        <v>0</v>
      </c>
      <c r="BC138" s="45">
        <v>0</v>
      </c>
      <c r="BD138" s="45">
        <v>0</v>
      </c>
      <c r="BE138" s="84">
        <v>41563</v>
      </c>
      <c r="BF138" s="78"/>
    </row>
    <row r="139" spans="2:58" x14ac:dyDescent="0.3">
      <c r="B139" t="s">
        <v>500</v>
      </c>
      <c r="C139" t="s">
        <v>151</v>
      </c>
      <c r="D139" t="s">
        <v>292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5">
        <v>0</v>
      </c>
      <c r="M139" s="45">
        <v>0</v>
      </c>
      <c r="N139" s="45">
        <v>0</v>
      </c>
      <c r="O139" s="45">
        <v>0</v>
      </c>
      <c r="P139" s="45">
        <v>0</v>
      </c>
      <c r="Q139" s="45">
        <v>0</v>
      </c>
      <c r="R139" t="s">
        <v>643</v>
      </c>
      <c r="S139"/>
      <c r="T139" t="s">
        <v>500</v>
      </c>
      <c r="U139" t="s">
        <v>151</v>
      </c>
      <c r="V139" t="s">
        <v>292</v>
      </c>
      <c r="W139" s="45">
        <v>0</v>
      </c>
      <c r="X139" s="45">
        <v>0</v>
      </c>
      <c r="Y139" s="45">
        <v>0</v>
      </c>
      <c r="Z139" s="45">
        <v>0</v>
      </c>
      <c r="AA139" s="45">
        <v>0</v>
      </c>
      <c r="AB139" s="45">
        <v>0</v>
      </c>
      <c r="AC139" s="45">
        <v>0</v>
      </c>
      <c r="AD139" s="45">
        <v>0</v>
      </c>
      <c r="AE139" s="45">
        <v>0</v>
      </c>
      <c r="AF139" s="45">
        <v>0</v>
      </c>
      <c r="AG139" s="45">
        <v>0</v>
      </c>
      <c r="AH139" s="45">
        <v>0</v>
      </c>
      <c r="AI139" s="45">
        <v>0</v>
      </c>
      <c r="AJ139" s="78">
        <v>41703</v>
      </c>
      <c r="AK139" s="78">
        <v>44514</v>
      </c>
      <c r="AO139" t="s">
        <v>500</v>
      </c>
      <c r="AP139" t="s">
        <v>141</v>
      </c>
      <c r="AQ139" t="s">
        <v>294</v>
      </c>
      <c r="AR139" s="45">
        <v>52704.36</v>
      </c>
      <c r="AS139" s="45">
        <v>62191.01</v>
      </c>
      <c r="AT139" s="45">
        <v>67837.7</v>
      </c>
      <c r="AU139" s="45">
        <v>72998.23</v>
      </c>
      <c r="AV139" s="45">
        <v>80864.3</v>
      </c>
      <c r="AW139" s="45">
        <v>84621.77</v>
      </c>
      <c r="AX139" s="45">
        <v>75878.710000000006</v>
      </c>
      <c r="AY139" s="45">
        <v>82046.94</v>
      </c>
      <c r="AZ139" s="45">
        <v>67566.2</v>
      </c>
      <c r="BA139" s="45">
        <v>58443.009999999995</v>
      </c>
      <c r="BB139" s="45">
        <v>40850.879999999997</v>
      </c>
      <c r="BC139" s="45">
        <v>41485.800000000003</v>
      </c>
      <c r="BD139" s="45">
        <v>646709.22</v>
      </c>
      <c r="BE139" s="84">
        <v>41755</v>
      </c>
      <c r="BF139" s="78">
        <v>44514</v>
      </c>
    </row>
    <row r="140" spans="2:58" x14ac:dyDescent="0.3">
      <c r="B140" t="s">
        <v>500</v>
      </c>
      <c r="C140" t="s">
        <v>152</v>
      </c>
      <c r="D140" t="s">
        <v>292</v>
      </c>
      <c r="E140" s="45">
        <v>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5">
        <v>0</v>
      </c>
      <c r="L140" s="45">
        <v>0</v>
      </c>
      <c r="M140" s="45">
        <v>0</v>
      </c>
      <c r="N140" s="45">
        <v>0</v>
      </c>
      <c r="O140" s="45">
        <v>0</v>
      </c>
      <c r="P140" s="45">
        <v>0</v>
      </c>
      <c r="Q140" s="45">
        <v>0</v>
      </c>
      <c r="R140" t="s">
        <v>644</v>
      </c>
      <c r="S140"/>
      <c r="T140" t="s">
        <v>500</v>
      </c>
      <c r="U140" t="s">
        <v>152</v>
      </c>
      <c r="V140" t="s">
        <v>292</v>
      </c>
      <c r="W140" s="45">
        <v>0</v>
      </c>
      <c r="X140" s="45">
        <v>0</v>
      </c>
      <c r="Y140" s="45">
        <v>0</v>
      </c>
      <c r="Z140" s="45">
        <v>0</v>
      </c>
      <c r="AA140" s="45">
        <v>0</v>
      </c>
      <c r="AB140" s="45">
        <v>0</v>
      </c>
      <c r="AC140" s="45">
        <v>0</v>
      </c>
      <c r="AD140" s="45">
        <v>0</v>
      </c>
      <c r="AE140" s="45">
        <v>0</v>
      </c>
      <c r="AF140" s="45">
        <v>0</v>
      </c>
      <c r="AG140" s="45">
        <v>0</v>
      </c>
      <c r="AH140" s="45">
        <v>0</v>
      </c>
      <c r="AI140" s="45">
        <v>0</v>
      </c>
      <c r="AJ140" s="78">
        <v>42171</v>
      </c>
      <c r="AK140" s="78">
        <v>44225</v>
      </c>
      <c r="AO140" t="s">
        <v>500</v>
      </c>
      <c r="AP140" t="s">
        <v>142</v>
      </c>
      <c r="AQ140" t="s">
        <v>294</v>
      </c>
      <c r="AR140" s="45">
        <v>70957.62</v>
      </c>
      <c r="AS140" s="45">
        <v>75915.039999999994</v>
      </c>
      <c r="AT140" s="45">
        <v>86312.57</v>
      </c>
      <c r="AU140" s="45">
        <v>93263.02</v>
      </c>
      <c r="AV140" s="45">
        <v>99809.73</v>
      </c>
      <c r="AW140" s="45">
        <v>105980.51</v>
      </c>
      <c r="AX140" s="45">
        <v>98458.12</v>
      </c>
      <c r="AY140" s="45">
        <v>110841.82</v>
      </c>
      <c r="AZ140" s="45">
        <v>94652.87</v>
      </c>
      <c r="BA140" s="45">
        <v>89908.62</v>
      </c>
      <c r="BB140" s="45">
        <v>59769.39</v>
      </c>
      <c r="BC140" s="45">
        <v>56870.759999999995</v>
      </c>
      <c r="BD140" s="45">
        <v>836191.3</v>
      </c>
      <c r="BE140" s="84">
        <v>41661</v>
      </c>
      <c r="BF140" s="78">
        <v>44225</v>
      </c>
    </row>
    <row r="141" spans="2:58" x14ac:dyDescent="0.3">
      <c r="B141" t="s">
        <v>500</v>
      </c>
      <c r="C141" t="s">
        <v>153</v>
      </c>
      <c r="D141" t="s">
        <v>292</v>
      </c>
      <c r="E141" s="45">
        <v>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5">
        <v>0</v>
      </c>
      <c r="M141" s="45">
        <v>0</v>
      </c>
      <c r="N141" s="45">
        <v>0</v>
      </c>
      <c r="O141" s="45">
        <v>0</v>
      </c>
      <c r="P141" s="45">
        <v>0</v>
      </c>
      <c r="Q141" s="45">
        <v>0</v>
      </c>
      <c r="R141" t="s">
        <v>645</v>
      </c>
      <c r="S141"/>
      <c r="T141" t="s">
        <v>500</v>
      </c>
      <c r="U141" t="s">
        <v>153</v>
      </c>
      <c r="V141" t="s">
        <v>292</v>
      </c>
      <c r="W141" s="45">
        <v>0</v>
      </c>
      <c r="X141" s="45">
        <v>0</v>
      </c>
      <c r="Y141" s="45">
        <v>0</v>
      </c>
      <c r="Z141" s="45">
        <v>0</v>
      </c>
      <c r="AA141" s="45">
        <v>0</v>
      </c>
      <c r="AB141" s="45">
        <v>0</v>
      </c>
      <c r="AC141" s="45">
        <v>0</v>
      </c>
      <c r="AD141" s="45">
        <v>0</v>
      </c>
      <c r="AE141" s="45">
        <v>0</v>
      </c>
      <c r="AF141" s="45">
        <v>0</v>
      </c>
      <c r="AG141" s="45">
        <v>0</v>
      </c>
      <c r="AH141" s="45">
        <v>0</v>
      </c>
      <c r="AI141" s="45">
        <v>0</v>
      </c>
      <c r="AJ141" s="78">
        <v>42412</v>
      </c>
      <c r="AK141" s="78">
        <v>44099</v>
      </c>
      <c r="AO141" t="s">
        <v>500</v>
      </c>
      <c r="AP141" t="s">
        <v>143</v>
      </c>
      <c r="AQ141" t="s">
        <v>294</v>
      </c>
      <c r="AR141" s="45">
        <v>60101.760000000002</v>
      </c>
      <c r="AS141" s="45">
        <v>70105.5</v>
      </c>
      <c r="AT141" s="45">
        <v>77257.09</v>
      </c>
      <c r="AU141" s="45">
        <v>82263.350000000006</v>
      </c>
      <c r="AV141" s="45">
        <v>88829.37</v>
      </c>
      <c r="AW141" s="45">
        <v>86885.33</v>
      </c>
      <c r="AX141" s="45">
        <v>80879.67</v>
      </c>
      <c r="AY141" s="45">
        <v>91793.42</v>
      </c>
      <c r="AZ141" s="45">
        <v>73791.3</v>
      </c>
      <c r="BA141" s="45">
        <v>72817.23</v>
      </c>
      <c r="BB141" s="45">
        <v>55566.500000000007</v>
      </c>
      <c r="BC141" s="45">
        <v>51413.41</v>
      </c>
      <c r="BD141" s="45">
        <v>711906.79</v>
      </c>
      <c r="BE141" s="84">
        <v>41586</v>
      </c>
      <c r="BF141" s="78">
        <v>44099</v>
      </c>
    </row>
    <row r="142" spans="2:58" x14ac:dyDescent="0.3">
      <c r="B142" t="s">
        <v>500</v>
      </c>
      <c r="C142" t="s">
        <v>154</v>
      </c>
      <c r="D142" t="s">
        <v>294</v>
      </c>
      <c r="E142" s="45">
        <v>24931.78</v>
      </c>
      <c r="F142" s="45">
        <v>26096.36</v>
      </c>
      <c r="G142" s="45">
        <v>33473.699999999997</v>
      </c>
      <c r="H142" s="45">
        <v>43768.73</v>
      </c>
      <c r="I142" s="45">
        <v>38881.11</v>
      </c>
      <c r="J142" s="45">
        <v>46048.97</v>
      </c>
      <c r="K142" s="45">
        <v>42117.14</v>
      </c>
      <c r="L142" s="45">
        <v>42566.43</v>
      </c>
      <c r="M142" s="45">
        <v>32489.66</v>
      </c>
      <c r="N142" s="45">
        <v>32569.439999999999</v>
      </c>
      <c r="O142" s="45">
        <v>21096.560000000001</v>
      </c>
      <c r="P142" s="45">
        <v>18146.43</v>
      </c>
      <c r="Q142" s="45">
        <v>402186.31</v>
      </c>
      <c r="R142" t="s">
        <v>646</v>
      </c>
      <c r="S142"/>
      <c r="T142" t="s">
        <v>500</v>
      </c>
      <c r="U142" t="s">
        <v>154</v>
      </c>
      <c r="V142" t="s">
        <v>294</v>
      </c>
      <c r="W142" s="45">
        <v>23577.94</v>
      </c>
      <c r="X142" s="45">
        <v>26080.7</v>
      </c>
      <c r="Y142" s="45">
        <v>18869.13</v>
      </c>
      <c r="Z142" s="45">
        <v>49537.120000000003</v>
      </c>
      <c r="AA142" s="45">
        <v>34972.39</v>
      </c>
      <c r="AB142" s="45">
        <v>17353.86</v>
      </c>
      <c r="AC142" s="45">
        <v>48383.67</v>
      </c>
      <c r="AD142" s="45">
        <v>62887.03</v>
      </c>
      <c r="AE142" s="45">
        <v>58134.41</v>
      </c>
      <c r="AF142" s="45">
        <v>54135.98</v>
      </c>
      <c r="AG142" s="45">
        <v>37892.589999999997</v>
      </c>
      <c r="AH142" s="45">
        <v>33984.449999999997</v>
      </c>
      <c r="AI142" s="45">
        <v>465809.27</v>
      </c>
      <c r="AJ142" s="78">
        <v>42019</v>
      </c>
      <c r="AK142" s="78"/>
      <c r="AO142" t="s">
        <v>500</v>
      </c>
      <c r="AP142" t="s">
        <v>144</v>
      </c>
      <c r="AQ142" t="s">
        <v>294</v>
      </c>
      <c r="AR142" s="45">
        <v>37268.300000000003</v>
      </c>
      <c r="AS142" s="45">
        <v>46535.59</v>
      </c>
      <c r="AT142" s="45">
        <v>52950.79</v>
      </c>
      <c r="AU142" s="45">
        <v>59700.56</v>
      </c>
      <c r="AV142" s="45">
        <v>68762.44</v>
      </c>
      <c r="AW142" s="45">
        <v>65909.08</v>
      </c>
      <c r="AX142" s="45">
        <v>60729.56</v>
      </c>
      <c r="AY142" s="45">
        <v>64671.96</v>
      </c>
      <c r="AZ142" s="45">
        <v>51525.02</v>
      </c>
      <c r="BA142" s="45">
        <v>45015.750000000007</v>
      </c>
      <c r="BB142" s="45">
        <v>35455.340000000004</v>
      </c>
      <c r="BC142" s="45">
        <v>31177.550000000007</v>
      </c>
      <c r="BD142" s="45">
        <v>508053.3</v>
      </c>
      <c r="BE142" s="84">
        <v>41710</v>
      </c>
      <c r="BF142" s="78"/>
    </row>
    <row r="143" spans="2:58" x14ac:dyDescent="0.3">
      <c r="B143" t="s">
        <v>500</v>
      </c>
      <c r="C143" t="s">
        <v>155</v>
      </c>
      <c r="D143" t="s">
        <v>294</v>
      </c>
      <c r="E143" s="45">
        <v>30395.88</v>
      </c>
      <c r="F143" s="45">
        <v>32173.7</v>
      </c>
      <c r="G143" s="45">
        <v>42468.21</v>
      </c>
      <c r="H143" s="45">
        <v>57507.88</v>
      </c>
      <c r="I143" s="45">
        <v>59853.26</v>
      </c>
      <c r="J143" s="45">
        <v>60702.89</v>
      </c>
      <c r="K143" s="45">
        <v>62323.95</v>
      </c>
      <c r="L143" s="45">
        <v>56820.56</v>
      </c>
      <c r="M143" s="45">
        <v>51573.7</v>
      </c>
      <c r="N143" s="45">
        <v>44969.27</v>
      </c>
      <c r="O143" s="45">
        <v>35135.72</v>
      </c>
      <c r="P143" s="45">
        <v>30603.19</v>
      </c>
      <c r="Q143" s="45">
        <v>564528.21</v>
      </c>
      <c r="R143" t="s">
        <v>647</v>
      </c>
      <c r="S143"/>
      <c r="T143" t="s">
        <v>500</v>
      </c>
      <c r="U143" t="s">
        <v>155</v>
      </c>
      <c r="V143" t="s">
        <v>294</v>
      </c>
      <c r="W143" s="45">
        <v>40118.080000000002</v>
      </c>
      <c r="X143" s="45">
        <v>39718.9</v>
      </c>
      <c r="Y143" s="45">
        <v>49646.58</v>
      </c>
      <c r="Z143" s="45">
        <v>65586.990000000005</v>
      </c>
      <c r="AA143" s="45">
        <v>69110.37</v>
      </c>
      <c r="AB143" s="45">
        <v>82837.820000000007</v>
      </c>
      <c r="AC143" s="45">
        <v>77718.23</v>
      </c>
      <c r="AD143" s="45">
        <v>72268.899999999994</v>
      </c>
      <c r="AE143" s="45">
        <v>57795.78</v>
      </c>
      <c r="AF143" s="45">
        <v>48214.54</v>
      </c>
      <c r="AG143" s="45">
        <v>37253.980000000003</v>
      </c>
      <c r="AH143" s="45">
        <v>38162.18</v>
      </c>
      <c r="AI143" s="45">
        <v>678432.35</v>
      </c>
      <c r="AJ143" s="78">
        <v>41758</v>
      </c>
      <c r="AK143" s="78"/>
      <c r="AO143" t="s">
        <v>500</v>
      </c>
      <c r="AP143" t="s">
        <v>145</v>
      </c>
      <c r="AQ143" t="s">
        <v>294</v>
      </c>
      <c r="AR143" s="45">
        <v>44084.74</v>
      </c>
      <c r="AS143" s="45">
        <v>53856.71</v>
      </c>
      <c r="AT143" s="45">
        <v>61208.94</v>
      </c>
      <c r="AU143" s="45">
        <v>67395.460000000006</v>
      </c>
      <c r="AV143" s="45">
        <v>69253.56</v>
      </c>
      <c r="AW143" s="45">
        <v>78318.67</v>
      </c>
      <c r="AX143" s="45">
        <v>69106.42</v>
      </c>
      <c r="AY143" s="45">
        <v>71182.98</v>
      </c>
      <c r="AZ143" s="45">
        <v>54210.79</v>
      </c>
      <c r="BA143" s="45">
        <v>45168.62</v>
      </c>
      <c r="BB143" s="45">
        <v>39092.04</v>
      </c>
      <c r="BC143" s="45">
        <v>37827.649999999987</v>
      </c>
      <c r="BD143" s="45">
        <v>568618.27</v>
      </c>
      <c r="BE143" s="84">
        <v>42073</v>
      </c>
      <c r="BF143" s="78"/>
    </row>
    <row r="144" spans="2:58" x14ac:dyDescent="0.3">
      <c r="B144" t="s">
        <v>500</v>
      </c>
      <c r="C144" t="s">
        <v>320</v>
      </c>
      <c r="D144" t="s">
        <v>292</v>
      </c>
      <c r="E144" s="45">
        <v>0</v>
      </c>
      <c r="F144" s="45">
        <v>0</v>
      </c>
      <c r="G144" s="45">
        <v>0</v>
      </c>
      <c r="H144" s="45">
        <v>0</v>
      </c>
      <c r="I144" s="45">
        <v>0</v>
      </c>
      <c r="J144" s="45">
        <v>0</v>
      </c>
      <c r="K144" s="45">
        <v>0</v>
      </c>
      <c r="L144" s="45">
        <v>0</v>
      </c>
      <c r="M144" s="45">
        <v>0</v>
      </c>
      <c r="N144" s="45">
        <v>0</v>
      </c>
      <c r="O144" s="45">
        <v>0</v>
      </c>
      <c r="P144" s="45">
        <v>0</v>
      </c>
      <c r="Q144" s="45">
        <v>0</v>
      </c>
      <c r="R144" t="s">
        <v>648</v>
      </c>
      <c r="S144"/>
      <c r="T144" t="s">
        <v>500</v>
      </c>
      <c r="U144" t="s">
        <v>320</v>
      </c>
      <c r="V144" t="s">
        <v>292</v>
      </c>
      <c r="W144" s="45">
        <v>0</v>
      </c>
      <c r="X144" s="45">
        <v>0</v>
      </c>
      <c r="Y144" s="45">
        <v>0</v>
      </c>
      <c r="Z144" s="45">
        <v>0</v>
      </c>
      <c r="AA144" s="45">
        <v>0</v>
      </c>
      <c r="AB144" s="45">
        <v>0</v>
      </c>
      <c r="AC144" s="45">
        <v>0</v>
      </c>
      <c r="AD144" s="45">
        <v>0</v>
      </c>
      <c r="AE144" s="45">
        <v>0</v>
      </c>
      <c r="AF144" s="45">
        <v>0</v>
      </c>
      <c r="AG144" s="45">
        <v>0</v>
      </c>
      <c r="AH144" s="45">
        <v>0</v>
      </c>
      <c r="AI144" s="45">
        <v>0</v>
      </c>
      <c r="AJ144" s="78">
        <v>41898</v>
      </c>
      <c r="AK144" s="78">
        <v>44418</v>
      </c>
      <c r="AO144" t="s">
        <v>500</v>
      </c>
      <c r="AP144" t="s">
        <v>146</v>
      </c>
      <c r="AQ144" t="s">
        <v>294</v>
      </c>
      <c r="AR144" s="45">
        <v>82318.84</v>
      </c>
      <c r="AS144" s="45">
        <v>94069.4</v>
      </c>
      <c r="AT144" s="45">
        <v>101795.24</v>
      </c>
      <c r="AU144" s="45">
        <v>114872</v>
      </c>
      <c r="AV144" s="45">
        <v>121620.29</v>
      </c>
      <c r="AW144" s="45">
        <v>133942.41</v>
      </c>
      <c r="AX144" s="45">
        <v>124956.56</v>
      </c>
      <c r="AY144" s="45">
        <v>126172.09</v>
      </c>
      <c r="AZ144" s="45">
        <v>109695.09</v>
      </c>
      <c r="BA144" s="45">
        <v>92880.93</v>
      </c>
      <c r="BB144" s="45">
        <v>74515.570000000007</v>
      </c>
      <c r="BC144" s="45">
        <v>73105.16</v>
      </c>
      <c r="BD144" s="45">
        <v>1009441.92</v>
      </c>
      <c r="BE144" s="84">
        <v>41635</v>
      </c>
      <c r="BF144" s="78">
        <v>44418</v>
      </c>
    </row>
    <row r="145" spans="2:58" x14ac:dyDescent="0.3">
      <c r="B145" t="s">
        <v>500</v>
      </c>
      <c r="C145" t="s">
        <v>158</v>
      </c>
      <c r="D145" t="s">
        <v>294</v>
      </c>
      <c r="E145" s="45">
        <v>29877.14</v>
      </c>
      <c r="F145" s="45">
        <v>32996.639999999999</v>
      </c>
      <c r="G145" s="45">
        <v>38115.81</v>
      </c>
      <c r="H145" s="45">
        <v>46121.78</v>
      </c>
      <c r="I145" s="45">
        <v>46316.51</v>
      </c>
      <c r="J145" s="45">
        <v>50045.49</v>
      </c>
      <c r="K145" s="45">
        <v>56477.440000000002</v>
      </c>
      <c r="L145" s="45">
        <v>49133.08</v>
      </c>
      <c r="M145" s="45">
        <v>39213.949999999997</v>
      </c>
      <c r="N145" s="45">
        <v>40235.879999999997</v>
      </c>
      <c r="O145" s="45">
        <v>30631.55</v>
      </c>
      <c r="P145" s="45">
        <v>28588.959999999999</v>
      </c>
      <c r="Q145" s="45">
        <v>487754.23</v>
      </c>
      <c r="R145" t="s">
        <v>649</v>
      </c>
      <c r="S145"/>
      <c r="T145" t="s">
        <v>500</v>
      </c>
      <c r="U145" t="s">
        <v>158</v>
      </c>
      <c r="V145" t="s">
        <v>294</v>
      </c>
      <c r="W145" s="45">
        <v>35737.910000000003</v>
      </c>
      <c r="X145" s="45">
        <v>37391.730000000003</v>
      </c>
      <c r="Y145" s="45">
        <v>48042.58</v>
      </c>
      <c r="Z145" s="45">
        <v>53349.48</v>
      </c>
      <c r="AA145" s="45">
        <v>56026.38</v>
      </c>
      <c r="AB145" s="45">
        <v>69859.41</v>
      </c>
      <c r="AC145" s="45">
        <v>60613.95</v>
      </c>
      <c r="AD145" s="45">
        <v>59882.33</v>
      </c>
      <c r="AE145" s="45">
        <v>50241.34</v>
      </c>
      <c r="AF145" s="45">
        <v>42839.74</v>
      </c>
      <c r="AG145" s="45">
        <v>36358.29</v>
      </c>
      <c r="AH145" s="45">
        <v>33276.81</v>
      </c>
      <c r="AI145" s="45">
        <v>583619.94999999995</v>
      </c>
      <c r="AJ145" s="78">
        <v>41820</v>
      </c>
      <c r="AK145" s="78"/>
      <c r="AO145" t="s">
        <v>500</v>
      </c>
      <c r="AP145" t="s">
        <v>147</v>
      </c>
      <c r="AQ145" t="s">
        <v>294</v>
      </c>
      <c r="AR145" s="45">
        <v>50779.65</v>
      </c>
      <c r="AS145" s="45">
        <v>59923.28</v>
      </c>
      <c r="AT145" s="45">
        <v>68380.41</v>
      </c>
      <c r="AU145" s="45">
        <v>71441.440000000002</v>
      </c>
      <c r="AV145" s="45">
        <v>74922.34</v>
      </c>
      <c r="AW145" s="45">
        <v>78232.960000000006</v>
      </c>
      <c r="AX145" s="45">
        <v>73124.12</v>
      </c>
      <c r="AY145" s="45">
        <v>80074.149999999994</v>
      </c>
      <c r="AZ145" s="45">
        <v>64040.93</v>
      </c>
      <c r="BA145" s="45">
        <v>58195.710000000014</v>
      </c>
      <c r="BB145" s="45">
        <v>45452.960000000014</v>
      </c>
      <c r="BC145" s="45">
        <v>41467.259999999987</v>
      </c>
      <c r="BD145" s="45">
        <v>620919.28</v>
      </c>
      <c r="BE145" s="84">
        <v>41817</v>
      </c>
      <c r="BF145" s="78"/>
    </row>
    <row r="146" spans="2:58" x14ac:dyDescent="0.3">
      <c r="B146" t="s">
        <v>500</v>
      </c>
      <c r="C146" t="s">
        <v>159</v>
      </c>
      <c r="D146" t="s">
        <v>292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5">
        <v>0</v>
      </c>
      <c r="L146" s="45">
        <v>0</v>
      </c>
      <c r="M146" s="45">
        <v>0</v>
      </c>
      <c r="N146" s="45">
        <v>0</v>
      </c>
      <c r="O146" s="45">
        <v>0</v>
      </c>
      <c r="P146" s="45">
        <v>0</v>
      </c>
      <c r="Q146" s="45">
        <v>0</v>
      </c>
      <c r="R146" t="s">
        <v>615</v>
      </c>
      <c r="S146"/>
      <c r="T146" t="s">
        <v>500</v>
      </c>
      <c r="U146" t="s">
        <v>159</v>
      </c>
      <c r="V146" t="s">
        <v>292</v>
      </c>
      <c r="W146" s="45">
        <v>0</v>
      </c>
      <c r="X146" s="45">
        <v>0</v>
      </c>
      <c r="Y146" s="45">
        <v>0</v>
      </c>
      <c r="Z146" s="45">
        <v>0</v>
      </c>
      <c r="AA146" s="45">
        <v>0</v>
      </c>
      <c r="AB146" s="45">
        <v>0</v>
      </c>
      <c r="AC146" s="45">
        <v>0</v>
      </c>
      <c r="AD146" s="45">
        <v>0</v>
      </c>
      <c r="AE146" s="45">
        <v>0</v>
      </c>
      <c r="AF146" s="45">
        <v>0</v>
      </c>
      <c r="AG146" s="45">
        <v>0</v>
      </c>
      <c r="AH146" s="45">
        <v>0</v>
      </c>
      <c r="AI146" s="45">
        <v>0</v>
      </c>
      <c r="AJ146" s="78">
        <v>41842</v>
      </c>
      <c r="AK146" s="78">
        <v>44770</v>
      </c>
      <c r="AO146" t="s">
        <v>500</v>
      </c>
      <c r="AP146" t="s">
        <v>148</v>
      </c>
      <c r="AQ146" t="s">
        <v>294</v>
      </c>
      <c r="AR146" s="45">
        <v>96606.53</v>
      </c>
      <c r="AS146" s="45">
        <v>116459.76</v>
      </c>
      <c r="AT146" s="45">
        <v>128285.45</v>
      </c>
      <c r="AU146" s="45">
        <v>140501.39000000001</v>
      </c>
      <c r="AV146" s="45">
        <v>150465.64000000001</v>
      </c>
      <c r="AW146" s="45">
        <v>148289.29999999999</v>
      </c>
      <c r="AX146" s="45">
        <v>145525.66</v>
      </c>
      <c r="AY146" s="45">
        <v>149102.9</v>
      </c>
      <c r="AZ146" s="45">
        <v>121963.34</v>
      </c>
      <c r="BA146" s="45">
        <v>107388.64000000001</v>
      </c>
      <c r="BB146" s="45">
        <v>84581.440000000017</v>
      </c>
      <c r="BC146" s="45">
        <v>86280.95</v>
      </c>
      <c r="BD146" s="45">
        <v>1197199.97</v>
      </c>
      <c r="BE146" s="84">
        <v>41748</v>
      </c>
      <c r="BF146" s="78">
        <v>44770</v>
      </c>
    </row>
    <row r="147" spans="2:58" x14ac:dyDescent="0.3">
      <c r="B147" t="s">
        <v>500</v>
      </c>
      <c r="C147" t="s">
        <v>160</v>
      </c>
      <c r="D147" t="s">
        <v>292</v>
      </c>
      <c r="E147" s="45">
        <v>30583.65</v>
      </c>
      <c r="F147" s="45">
        <v>33035.1</v>
      </c>
      <c r="G147" s="45">
        <v>37627.06</v>
      </c>
      <c r="H147" s="45">
        <v>45115.5</v>
      </c>
      <c r="I147" s="45">
        <v>46287.9</v>
      </c>
      <c r="J147" s="45">
        <v>57491.37</v>
      </c>
      <c r="K147" s="45">
        <v>60720.78</v>
      </c>
      <c r="L147" s="45">
        <v>53036.7</v>
      </c>
      <c r="M147" s="45">
        <v>42231.02</v>
      </c>
      <c r="N147" s="45">
        <v>42902.16</v>
      </c>
      <c r="O147" s="45">
        <v>6805.09</v>
      </c>
      <c r="P147" s="45">
        <v>0</v>
      </c>
      <c r="Q147" s="45">
        <v>455836.33</v>
      </c>
      <c r="R147" t="s">
        <v>650</v>
      </c>
      <c r="S147"/>
      <c r="T147" t="s">
        <v>500</v>
      </c>
      <c r="U147" t="s">
        <v>160</v>
      </c>
      <c r="V147" t="s">
        <v>292</v>
      </c>
      <c r="W147" s="45">
        <v>16.98</v>
      </c>
      <c r="X147" s="45">
        <v>0</v>
      </c>
      <c r="Y147" s="45">
        <v>0</v>
      </c>
      <c r="Z147" s="45">
        <v>0</v>
      </c>
      <c r="AA147" s="45">
        <v>0</v>
      </c>
      <c r="AB147" s="45">
        <v>0</v>
      </c>
      <c r="AC147" s="45">
        <v>0</v>
      </c>
      <c r="AD147" s="45">
        <v>0</v>
      </c>
      <c r="AE147" s="45">
        <v>0</v>
      </c>
      <c r="AF147" s="45">
        <v>0</v>
      </c>
      <c r="AG147" s="45">
        <v>0</v>
      </c>
      <c r="AH147" s="45">
        <v>0</v>
      </c>
      <c r="AI147" s="45">
        <v>16.98</v>
      </c>
      <c r="AJ147" s="78">
        <v>41913</v>
      </c>
      <c r="AK147" s="78">
        <v>45235</v>
      </c>
      <c r="AO147" t="s">
        <v>500</v>
      </c>
      <c r="AP147" t="s">
        <v>149</v>
      </c>
      <c r="AQ147" t="s">
        <v>294</v>
      </c>
      <c r="AR147" s="45">
        <v>70082.73</v>
      </c>
      <c r="AS147" s="45">
        <v>82281.210000000006</v>
      </c>
      <c r="AT147" s="45">
        <v>91378.01</v>
      </c>
      <c r="AU147" s="45">
        <v>109618.6</v>
      </c>
      <c r="AV147" s="45">
        <v>107798.31</v>
      </c>
      <c r="AW147" s="45">
        <v>112910.6</v>
      </c>
      <c r="AX147" s="45">
        <v>112593.81</v>
      </c>
      <c r="AY147" s="45">
        <v>117702.11</v>
      </c>
      <c r="AZ147" s="45">
        <v>92592.39</v>
      </c>
      <c r="BA147" s="45">
        <v>85890.470000000016</v>
      </c>
      <c r="BB147" s="45">
        <v>62336.430000000015</v>
      </c>
      <c r="BC147" s="45">
        <v>61874.63</v>
      </c>
      <c r="BD147" s="45">
        <v>896957.77</v>
      </c>
      <c r="BE147" s="84">
        <v>41795</v>
      </c>
      <c r="BF147" s="78">
        <v>45235</v>
      </c>
    </row>
    <row r="148" spans="2:58" x14ac:dyDescent="0.3">
      <c r="B148" t="s">
        <v>500</v>
      </c>
      <c r="C148" t="s">
        <v>161</v>
      </c>
      <c r="D148" t="s">
        <v>294</v>
      </c>
      <c r="E148" s="45">
        <v>55687.78</v>
      </c>
      <c r="F148" s="45">
        <v>62543.59</v>
      </c>
      <c r="G148" s="45">
        <v>72541.09</v>
      </c>
      <c r="H148" s="45">
        <v>99708.53</v>
      </c>
      <c r="I148" s="45">
        <v>101806.44</v>
      </c>
      <c r="J148" s="45">
        <v>106118.21</v>
      </c>
      <c r="K148" s="45">
        <v>114052.86</v>
      </c>
      <c r="L148" s="45">
        <v>99646.63</v>
      </c>
      <c r="M148" s="45">
        <v>76595.91</v>
      </c>
      <c r="N148" s="45">
        <v>74469.75</v>
      </c>
      <c r="O148" s="45">
        <v>50915.65</v>
      </c>
      <c r="P148" s="45">
        <v>46342.47</v>
      </c>
      <c r="Q148" s="45">
        <v>960428.91</v>
      </c>
      <c r="R148" t="s">
        <v>651</v>
      </c>
      <c r="S148"/>
      <c r="T148" t="s">
        <v>500</v>
      </c>
      <c r="U148" t="s">
        <v>161</v>
      </c>
      <c r="V148" t="s">
        <v>294</v>
      </c>
      <c r="W148" s="45">
        <v>55138.73</v>
      </c>
      <c r="X148" s="45">
        <v>65779.92</v>
      </c>
      <c r="Y148" s="45">
        <v>85787.13</v>
      </c>
      <c r="Z148" s="45">
        <v>110904.63</v>
      </c>
      <c r="AA148" s="45">
        <v>123083.41</v>
      </c>
      <c r="AB148" s="45">
        <v>132582.46</v>
      </c>
      <c r="AC148" s="45">
        <v>123834.1</v>
      </c>
      <c r="AD148" s="45">
        <v>106306.63</v>
      </c>
      <c r="AE148" s="45">
        <v>93248.81</v>
      </c>
      <c r="AF148" s="45">
        <v>88749.75</v>
      </c>
      <c r="AG148" s="45">
        <v>53552.91</v>
      </c>
      <c r="AH148" s="45">
        <v>54573.73</v>
      </c>
      <c r="AI148" s="45">
        <v>1093542.21</v>
      </c>
      <c r="AJ148" s="78">
        <v>41990</v>
      </c>
      <c r="AK148" s="78"/>
      <c r="AO148" t="s">
        <v>500</v>
      </c>
      <c r="AP148" t="s">
        <v>150</v>
      </c>
      <c r="AQ148" t="s">
        <v>294</v>
      </c>
      <c r="AR148" s="45">
        <v>89589.1</v>
      </c>
      <c r="AS148" s="45">
        <v>99267.6</v>
      </c>
      <c r="AT148" s="45">
        <v>131544.92000000001</v>
      </c>
      <c r="AU148" s="45">
        <v>138957.98000000001</v>
      </c>
      <c r="AV148" s="45">
        <v>147303.73000000001</v>
      </c>
      <c r="AW148" s="45">
        <v>140844.53</v>
      </c>
      <c r="AX148" s="45">
        <v>132661.14000000001</v>
      </c>
      <c r="AY148" s="45">
        <v>126611.88</v>
      </c>
      <c r="AZ148" s="45">
        <v>94022.33</v>
      </c>
      <c r="BA148" s="45">
        <v>86760.67</v>
      </c>
      <c r="BB148" s="45">
        <v>66290.429999999978</v>
      </c>
      <c r="BC148" s="45">
        <v>53279.6</v>
      </c>
      <c r="BD148" s="45">
        <v>1100803.21</v>
      </c>
      <c r="BE148" s="84">
        <v>41696</v>
      </c>
      <c r="BF148" s="78"/>
    </row>
    <row r="149" spans="2:58" x14ac:dyDescent="0.3">
      <c r="B149" t="s">
        <v>500</v>
      </c>
      <c r="C149" t="s">
        <v>162</v>
      </c>
      <c r="D149" t="s">
        <v>294</v>
      </c>
      <c r="E149" s="45">
        <v>46030.81</v>
      </c>
      <c r="F149" s="45">
        <v>54948.13</v>
      </c>
      <c r="G149" s="45">
        <v>69346.95</v>
      </c>
      <c r="H149" s="45">
        <v>90965.28</v>
      </c>
      <c r="I149" s="45">
        <v>85274.52</v>
      </c>
      <c r="J149" s="45">
        <v>90696.77</v>
      </c>
      <c r="K149" s="45">
        <v>99243.13</v>
      </c>
      <c r="L149" s="45">
        <v>83254</v>
      </c>
      <c r="M149" s="45">
        <v>70775.460000000006</v>
      </c>
      <c r="N149" s="45">
        <v>70258.16</v>
      </c>
      <c r="O149" s="45">
        <v>48988.84</v>
      </c>
      <c r="P149" s="45">
        <v>46760.13</v>
      </c>
      <c r="Q149" s="45">
        <v>856542.18</v>
      </c>
      <c r="R149" t="s">
        <v>652</v>
      </c>
      <c r="S149"/>
      <c r="T149" t="s">
        <v>500</v>
      </c>
      <c r="U149" t="s">
        <v>162</v>
      </c>
      <c r="V149" t="s">
        <v>294</v>
      </c>
      <c r="W149" s="45">
        <v>57061.36</v>
      </c>
      <c r="X149" s="45">
        <v>64655.25</v>
      </c>
      <c r="Y149" s="45">
        <v>88012.96</v>
      </c>
      <c r="Z149" s="45">
        <v>104832.17</v>
      </c>
      <c r="AA149" s="45">
        <v>117660.15</v>
      </c>
      <c r="AB149" s="45">
        <v>134396.25</v>
      </c>
      <c r="AC149" s="45">
        <v>120505.94</v>
      </c>
      <c r="AD149" s="45">
        <v>106259.1</v>
      </c>
      <c r="AE149" s="45">
        <v>95280.13</v>
      </c>
      <c r="AF149" s="45">
        <v>82018.789999999994</v>
      </c>
      <c r="AG149" s="45">
        <v>62857.5</v>
      </c>
      <c r="AH149" s="45">
        <v>64721.45</v>
      </c>
      <c r="AI149" s="45">
        <v>1098261.05</v>
      </c>
      <c r="AJ149" s="78">
        <v>41950</v>
      </c>
      <c r="AK149" s="78"/>
      <c r="AO149" t="s">
        <v>500</v>
      </c>
      <c r="AP149" t="s">
        <v>151</v>
      </c>
      <c r="AQ149" t="s">
        <v>292</v>
      </c>
      <c r="AR149" s="45">
        <v>0</v>
      </c>
      <c r="AS149" s="45">
        <v>0</v>
      </c>
      <c r="AT149" s="45">
        <v>0</v>
      </c>
      <c r="AU149" s="45">
        <v>0</v>
      </c>
      <c r="AV149" s="45">
        <v>0</v>
      </c>
      <c r="AW149" s="45">
        <v>0</v>
      </c>
      <c r="AX149" s="45">
        <v>0</v>
      </c>
      <c r="AY149" s="45">
        <v>0</v>
      </c>
      <c r="AZ149" s="45">
        <v>0</v>
      </c>
      <c r="BA149" s="45">
        <v>0</v>
      </c>
      <c r="BB149" s="45">
        <v>0</v>
      </c>
      <c r="BC149" s="45">
        <v>0</v>
      </c>
      <c r="BD149" s="45">
        <v>0</v>
      </c>
      <c r="BE149" s="84">
        <v>41703</v>
      </c>
      <c r="BF149" s="78"/>
    </row>
    <row r="150" spans="2:58" x14ac:dyDescent="0.3">
      <c r="B150" t="s">
        <v>500</v>
      </c>
      <c r="C150" t="s">
        <v>163</v>
      </c>
      <c r="D150" t="s">
        <v>294</v>
      </c>
      <c r="E150" s="45">
        <v>104631.27</v>
      </c>
      <c r="F150" s="45">
        <v>96228.82</v>
      </c>
      <c r="G150" s="45">
        <v>113993.26</v>
      </c>
      <c r="H150" s="45">
        <v>153481.15</v>
      </c>
      <c r="I150" s="45">
        <v>137062.95000000001</v>
      </c>
      <c r="J150" s="45">
        <v>173593.52</v>
      </c>
      <c r="K150" s="45">
        <v>206709.8</v>
      </c>
      <c r="L150" s="45">
        <v>173130.25</v>
      </c>
      <c r="M150" s="45">
        <v>131086.71</v>
      </c>
      <c r="N150" s="45">
        <v>123473.16</v>
      </c>
      <c r="O150" s="45">
        <v>136106.99</v>
      </c>
      <c r="P150" s="45">
        <v>143514.56</v>
      </c>
      <c r="Q150" s="45">
        <v>1693012.44</v>
      </c>
      <c r="R150" t="s">
        <v>653</v>
      </c>
      <c r="S150"/>
      <c r="T150" t="s">
        <v>500</v>
      </c>
      <c r="U150" t="s">
        <v>163</v>
      </c>
      <c r="V150" t="s">
        <v>294</v>
      </c>
      <c r="W150" s="45">
        <v>127900.01</v>
      </c>
      <c r="X150" s="45">
        <v>115969.24</v>
      </c>
      <c r="Y150" s="45">
        <v>147185.42000000001</v>
      </c>
      <c r="Z150" s="45">
        <v>158544.88</v>
      </c>
      <c r="AA150" s="45">
        <v>177782.73</v>
      </c>
      <c r="AB150" s="45">
        <v>237597.63</v>
      </c>
      <c r="AC150" s="45">
        <v>264352</v>
      </c>
      <c r="AD150" s="45">
        <v>245622.32</v>
      </c>
      <c r="AE150" s="45">
        <v>184463.48</v>
      </c>
      <c r="AF150" s="45">
        <v>165556.91</v>
      </c>
      <c r="AG150" s="45">
        <v>202223.35999999999</v>
      </c>
      <c r="AH150" s="45">
        <v>204689.96</v>
      </c>
      <c r="AI150" s="45">
        <v>2231887.94</v>
      </c>
      <c r="AJ150" s="78">
        <v>42155</v>
      </c>
      <c r="AK150" s="78"/>
      <c r="AO150" t="s">
        <v>500</v>
      </c>
      <c r="AP150" t="s">
        <v>152</v>
      </c>
      <c r="AQ150" t="s">
        <v>292</v>
      </c>
      <c r="AR150" s="45">
        <v>0</v>
      </c>
      <c r="AS150" s="45">
        <v>0</v>
      </c>
      <c r="AT150" s="45">
        <v>0</v>
      </c>
      <c r="AU150" s="45">
        <v>0</v>
      </c>
      <c r="AV150" s="45">
        <v>0</v>
      </c>
      <c r="AW150" s="45">
        <v>0</v>
      </c>
      <c r="AX150" s="45">
        <v>0</v>
      </c>
      <c r="AY150" s="45">
        <v>0</v>
      </c>
      <c r="AZ150" s="45">
        <v>0</v>
      </c>
      <c r="BA150" s="45">
        <v>0</v>
      </c>
      <c r="BB150" s="45">
        <v>0</v>
      </c>
      <c r="BC150" s="45">
        <v>0</v>
      </c>
      <c r="BD150" s="45">
        <v>0</v>
      </c>
      <c r="BE150" s="84">
        <v>42171</v>
      </c>
      <c r="BF150" s="78"/>
    </row>
    <row r="151" spans="2:58" x14ac:dyDescent="0.3">
      <c r="B151" t="s">
        <v>500</v>
      </c>
      <c r="C151" t="s">
        <v>164</v>
      </c>
      <c r="D151" t="s">
        <v>294</v>
      </c>
      <c r="E151" s="45">
        <v>34910.379999999997</v>
      </c>
      <c r="F151" s="45">
        <v>35049.620000000003</v>
      </c>
      <c r="G151" s="45">
        <v>47985.83</v>
      </c>
      <c r="H151" s="45">
        <v>52338.92</v>
      </c>
      <c r="I151" s="45">
        <v>47254.28</v>
      </c>
      <c r="J151" s="45">
        <v>47075.48</v>
      </c>
      <c r="K151" s="45">
        <v>40831.040000000001</v>
      </c>
      <c r="L151" s="45">
        <v>32075.18</v>
      </c>
      <c r="M151" s="45">
        <v>27926.41</v>
      </c>
      <c r="N151" s="45">
        <v>30329.23</v>
      </c>
      <c r="O151" s="45">
        <v>25083.29</v>
      </c>
      <c r="P151" s="45">
        <v>22625.23</v>
      </c>
      <c r="Q151" s="45">
        <v>443484.89</v>
      </c>
      <c r="R151" t="s">
        <v>654</v>
      </c>
      <c r="S151"/>
      <c r="T151" t="s">
        <v>500</v>
      </c>
      <c r="U151" t="s">
        <v>164</v>
      </c>
      <c r="V151" t="s">
        <v>294</v>
      </c>
      <c r="W151" s="45">
        <v>29565.919999999998</v>
      </c>
      <c r="X151" s="45">
        <v>31226.18</v>
      </c>
      <c r="Y151" s="45">
        <v>43884.800000000003</v>
      </c>
      <c r="Z151" s="45">
        <v>47863.61</v>
      </c>
      <c r="AA151" s="45">
        <v>50208.72</v>
      </c>
      <c r="AB151" s="45">
        <v>58485.96</v>
      </c>
      <c r="AC151" s="45">
        <v>49005.47</v>
      </c>
      <c r="AD151" s="45">
        <v>43220.79</v>
      </c>
      <c r="AE151" s="45">
        <v>40210.199999999997</v>
      </c>
      <c r="AF151" s="45">
        <v>38827.96</v>
      </c>
      <c r="AG151" s="45">
        <v>36215.56</v>
      </c>
      <c r="AH151" s="45">
        <v>38293.33</v>
      </c>
      <c r="AI151" s="45">
        <v>507008.5</v>
      </c>
      <c r="AJ151" s="78">
        <v>42059</v>
      </c>
      <c r="AK151" s="78"/>
      <c r="AO151" t="s">
        <v>500</v>
      </c>
      <c r="AP151" t="s">
        <v>153</v>
      </c>
      <c r="AQ151" t="s">
        <v>292</v>
      </c>
      <c r="AR151" s="45">
        <v>0</v>
      </c>
      <c r="AS151" s="45">
        <v>0</v>
      </c>
      <c r="AT151" s="45">
        <v>0</v>
      </c>
      <c r="AU151" s="45">
        <v>0</v>
      </c>
      <c r="AV151" s="45">
        <v>0</v>
      </c>
      <c r="AW151" s="45">
        <v>0</v>
      </c>
      <c r="AX151" s="45">
        <v>0</v>
      </c>
      <c r="AY151" s="45">
        <v>0</v>
      </c>
      <c r="AZ151" s="45">
        <v>0</v>
      </c>
      <c r="BA151" s="45">
        <v>0</v>
      </c>
      <c r="BB151" s="45">
        <v>0</v>
      </c>
      <c r="BC151" s="45">
        <v>0</v>
      </c>
      <c r="BD151" s="45">
        <v>0</v>
      </c>
      <c r="BE151" s="84">
        <v>42412</v>
      </c>
      <c r="BF151" s="78"/>
    </row>
    <row r="152" spans="2:58" x14ac:dyDescent="0.3">
      <c r="B152" t="s">
        <v>500</v>
      </c>
      <c r="C152" t="s">
        <v>166</v>
      </c>
      <c r="D152" t="s">
        <v>294</v>
      </c>
      <c r="E152" s="45">
        <v>58718.6</v>
      </c>
      <c r="F152" s="45">
        <v>62530.86</v>
      </c>
      <c r="G152" s="45">
        <v>77525.72</v>
      </c>
      <c r="H152" s="45">
        <v>99558.99</v>
      </c>
      <c r="I152" s="45">
        <v>88983.73</v>
      </c>
      <c r="J152" s="45">
        <v>96599.89</v>
      </c>
      <c r="K152" s="45">
        <v>117272.67</v>
      </c>
      <c r="L152" s="45">
        <v>92562.240000000005</v>
      </c>
      <c r="M152" s="45">
        <v>77486.429999999993</v>
      </c>
      <c r="N152" s="45">
        <v>75244.539999999994</v>
      </c>
      <c r="O152" s="45">
        <v>56714.99</v>
      </c>
      <c r="P152" s="45">
        <v>50434.96</v>
      </c>
      <c r="Q152" s="45">
        <v>953633.62</v>
      </c>
      <c r="R152" t="s">
        <v>655</v>
      </c>
      <c r="S152"/>
      <c r="T152" t="s">
        <v>500</v>
      </c>
      <c r="U152" t="s">
        <v>166</v>
      </c>
      <c r="V152" t="s">
        <v>294</v>
      </c>
      <c r="W152" s="45">
        <v>69163.61</v>
      </c>
      <c r="X152" s="45">
        <v>67876.58</v>
      </c>
      <c r="Y152" s="45">
        <v>97596.06</v>
      </c>
      <c r="Z152" s="45">
        <v>109498.01</v>
      </c>
      <c r="AA152" s="45">
        <v>110511.67</v>
      </c>
      <c r="AB152" s="45">
        <v>131205.41</v>
      </c>
      <c r="AC152" s="45">
        <v>122094.41</v>
      </c>
      <c r="AD152" s="45">
        <v>106555.63</v>
      </c>
      <c r="AE152" s="45">
        <v>101430.85</v>
      </c>
      <c r="AF152" s="45">
        <v>85848.1</v>
      </c>
      <c r="AG152" s="45">
        <v>58624.31</v>
      </c>
      <c r="AH152" s="45">
        <v>60331.7</v>
      </c>
      <c r="AI152" s="45">
        <v>1120736.3400000001</v>
      </c>
      <c r="AJ152" s="78">
        <v>42010</v>
      </c>
      <c r="AK152" s="78"/>
      <c r="AO152" t="s">
        <v>500</v>
      </c>
      <c r="AP152" t="s">
        <v>154</v>
      </c>
      <c r="AQ152" t="s">
        <v>294</v>
      </c>
      <c r="AR152" s="45">
        <v>45431.45</v>
      </c>
      <c r="AS152" s="45">
        <v>49658.25</v>
      </c>
      <c r="AT152" s="45">
        <v>64105.53</v>
      </c>
      <c r="AU152" s="45">
        <v>69431.09</v>
      </c>
      <c r="AV152" s="45">
        <v>81774.75</v>
      </c>
      <c r="AW152" s="45">
        <v>79932.33</v>
      </c>
      <c r="AX152" s="45">
        <v>77810.87</v>
      </c>
      <c r="AY152" s="45">
        <v>86036.72</v>
      </c>
      <c r="AZ152" s="45">
        <v>65372.25</v>
      </c>
      <c r="BA152" s="45">
        <v>54698.520000000004</v>
      </c>
      <c r="BB152" s="45">
        <v>43495.97</v>
      </c>
      <c r="BC152" s="45">
        <v>36644.009999999995</v>
      </c>
      <c r="BD152" s="45">
        <v>619553.24</v>
      </c>
      <c r="BE152" s="84">
        <v>42019</v>
      </c>
      <c r="BF152" s="78"/>
    </row>
    <row r="153" spans="2:58" x14ac:dyDescent="0.3">
      <c r="B153" t="s">
        <v>500</v>
      </c>
      <c r="C153" t="s">
        <v>167</v>
      </c>
      <c r="D153" t="s">
        <v>294</v>
      </c>
      <c r="E153" s="45">
        <v>54717.78</v>
      </c>
      <c r="F153" s="45">
        <v>53642.19</v>
      </c>
      <c r="G153" s="45">
        <v>63533.93</v>
      </c>
      <c r="H153" s="45">
        <v>66029.59</v>
      </c>
      <c r="I153" s="45">
        <v>59669.61</v>
      </c>
      <c r="J153" s="45">
        <v>67031.87</v>
      </c>
      <c r="K153" s="45">
        <v>75754.17</v>
      </c>
      <c r="L153" s="45">
        <v>65160.93</v>
      </c>
      <c r="M153" s="45">
        <v>54279.48</v>
      </c>
      <c r="N153" s="45">
        <v>54776.82</v>
      </c>
      <c r="O153" s="45">
        <v>55424.03</v>
      </c>
      <c r="P153" s="45">
        <v>92078.85</v>
      </c>
      <c r="Q153" s="45">
        <v>762099.25</v>
      </c>
      <c r="R153" t="s">
        <v>656</v>
      </c>
      <c r="S153"/>
      <c r="T153" t="s">
        <v>500</v>
      </c>
      <c r="U153" t="s">
        <v>167</v>
      </c>
      <c r="V153" t="s">
        <v>294</v>
      </c>
      <c r="W153" s="45">
        <v>57950.97</v>
      </c>
      <c r="X153" s="45">
        <v>53980.45</v>
      </c>
      <c r="Y153" s="45">
        <v>67487.8</v>
      </c>
      <c r="Z153" s="45">
        <v>67264.14</v>
      </c>
      <c r="AA153" s="45">
        <v>76218.19</v>
      </c>
      <c r="AB153" s="45">
        <v>82943.259999999995</v>
      </c>
      <c r="AC153" s="45">
        <v>74151.149999999994</v>
      </c>
      <c r="AD153" s="45">
        <v>69515.38</v>
      </c>
      <c r="AE153" s="45">
        <v>57018.43</v>
      </c>
      <c r="AF153" s="45">
        <v>51555.76</v>
      </c>
      <c r="AG153" s="45">
        <v>58411.78</v>
      </c>
      <c r="AH153" s="45">
        <v>79355.14</v>
      </c>
      <c r="AI153" s="45">
        <v>795852.45</v>
      </c>
      <c r="AJ153" s="78">
        <v>42156</v>
      </c>
      <c r="AK153" s="78"/>
      <c r="AO153" t="s">
        <v>500</v>
      </c>
      <c r="AP153" t="s">
        <v>155</v>
      </c>
      <c r="AQ153" t="s">
        <v>294</v>
      </c>
      <c r="AR153" s="45">
        <v>47774.68</v>
      </c>
      <c r="AS153" s="45">
        <v>52739.16</v>
      </c>
      <c r="AT153" s="45">
        <v>61065.9</v>
      </c>
      <c r="AU153" s="45">
        <v>66860.350000000006</v>
      </c>
      <c r="AV153" s="45">
        <v>82069.710000000006</v>
      </c>
      <c r="AW153" s="45">
        <v>88920.14</v>
      </c>
      <c r="AX153" s="45">
        <v>76772.929999999993</v>
      </c>
      <c r="AY153" s="45">
        <v>76017.7</v>
      </c>
      <c r="AZ153" s="45">
        <v>57671.43</v>
      </c>
      <c r="BA153" s="45">
        <v>49753.22</v>
      </c>
      <c r="BB153" s="45">
        <v>40045.949999999997</v>
      </c>
      <c r="BC153" s="45">
        <v>38302.340000000004</v>
      </c>
      <c r="BD153" s="45">
        <v>609892</v>
      </c>
      <c r="BE153" s="84">
        <v>41758</v>
      </c>
      <c r="BF153" s="78"/>
    </row>
    <row r="154" spans="2:58" x14ac:dyDescent="0.3">
      <c r="B154" t="s">
        <v>500</v>
      </c>
      <c r="C154" t="s">
        <v>168</v>
      </c>
      <c r="D154" t="s">
        <v>294</v>
      </c>
      <c r="E154" s="45">
        <v>67934.36</v>
      </c>
      <c r="F154" s="45">
        <v>70666.600000000006</v>
      </c>
      <c r="G154" s="45">
        <v>86781.47</v>
      </c>
      <c r="H154" s="45">
        <v>107514.36</v>
      </c>
      <c r="I154" s="45">
        <v>108062.06</v>
      </c>
      <c r="J154" s="45">
        <v>113952.31</v>
      </c>
      <c r="K154" s="45">
        <v>136411.67000000001</v>
      </c>
      <c r="L154" s="45">
        <v>115625.64</v>
      </c>
      <c r="M154" s="45">
        <v>98561.37</v>
      </c>
      <c r="N154" s="45">
        <v>96273.5</v>
      </c>
      <c r="O154" s="45">
        <v>70715.490000000005</v>
      </c>
      <c r="P154" s="45">
        <v>67456.61</v>
      </c>
      <c r="Q154" s="45">
        <v>1139955.44</v>
      </c>
      <c r="R154" t="s">
        <v>657</v>
      </c>
      <c r="S154"/>
      <c r="T154" t="s">
        <v>500</v>
      </c>
      <c r="U154" t="s">
        <v>168</v>
      </c>
      <c r="V154" t="s">
        <v>294</v>
      </c>
      <c r="W154" s="45">
        <v>82491.91</v>
      </c>
      <c r="X154" s="45">
        <v>86965.94</v>
      </c>
      <c r="Y154" s="45">
        <v>107051.27</v>
      </c>
      <c r="Z154" s="45">
        <v>107881.18</v>
      </c>
      <c r="AA154" s="45">
        <v>125477.16</v>
      </c>
      <c r="AB154" s="45">
        <v>153001</v>
      </c>
      <c r="AC154" s="45">
        <v>144643.67000000001</v>
      </c>
      <c r="AD154" s="45">
        <v>139855.37</v>
      </c>
      <c r="AE154" s="45">
        <v>126177.21</v>
      </c>
      <c r="AF154" s="45">
        <v>114391.19</v>
      </c>
      <c r="AG154" s="45">
        <v>81973.61</v>
      </c>
      <c r="AH154" s="45">
        <v>83725.53</v>
      </c>
      <c r="AI154" s="45">
        <v>1353635.04</v>
      </c>
      <c r="AJ154" s="78">
        <v>42035</v>
      </c>
      <c r="AK154" s="78"/>
      <c r="AO154" t="s">
        <v>500</v>
      </c>
      <c r="AP154" t="s">
        <v>320</v>
      </c>
      <c r="AQ154" t="s">
        <v>292</v>
      </c>
      <c r="AR154" s="45">
        <v>0</v>
      </c>
      <c r="AS154" s="45">
        <v>0</v>
      </c>
      <c r="AT154" s="45">
        <v>0</v>
      </c>
      <c r="AU154" s="45">
        <v>0</v>
      </c>
      <c r="AV154" s="45">
        <v>0</v>
      </c>
      <c r="AW154" s="45">
        <v>0</v>
      </c>
      <c r="AX154" s="45">
        <v>0</v>
      </c>
      <c r="AY154" s="45">
        <v>0</v>
      </c>
      <c r="AZ154" s="45">
        <v>0</v>
      </c>
      <c r="BA154" s="45">
        <v>0</v>
      </c>
      <c r="BB154" s="45">
        <v>0</v>
      </c>
      <c r="BC154" s="45">
        <v>0</v>
      </c>
      <c r="BD154" s="45">
        <v>0</v>
      </c>
      <c r="BE154" s="84">
        <v>41898</v>
      </c>
      <c r="BF154" s="78"/>
    </row>
    <row r="155" spans="2:58" x14ac:dyDescent="0.3">
      <c r="B155" t="s">
        <v>500</v>
      </c>
      <c r="C155" t="s">
        <v>169</v>
      </c>
      <c r="D155" t="s">
        <v>294</v>
      </c>
      <c r="E155" s="45">
        <v>13867.34</v>
      </c>
      <c r="F155" s="45">
        <v>11548.44</v>
      </c>
      <c r="G155" s="45">
        <v>16349.86</v>
      </c>
      <c r="H155" s="45">
        <v>22411.360000000001</v>
      </c>
      <c r="I155" s="45">
        <v>21131.23</v>
      </c>
      <c r="J155" s="45">
        <v>22373.72</v>
      </c>
      <c r="K155" s="45">
        <v>30578.85</v>
      </c>
      <c r="L155" s="45">
        <v>21910.03</v>
      </c>
      <c r="M155" s="45">
        <v>15690.05</v>
      </c>
      <c r="N155" s="45">
        <v>14603.48</v>
      </c>
      <c r="O155" s="45">
        <v>14722.56</v>
      </c>
      <c r="P155" s="45">
        <v>13610.75</v>
      </c>
      <c r="Q155" s="45">
        <v>218797.67</v>
      </c>
      <c r="R155" t="s">
        <v>658</v>
      </c>
      <c r="S155"/>
      <c r="T155" t="s">
        <v>500</v>
      </c>
      <c r="U155" t="s">
        <v>169</v>
      </c>
      <c r="V155" t="s">
        <v>294</v>
      </c>
      <c r="W155" s="45">
        <v>14165.33</v>
      </c>
      <c r="X155" s="45">
        <v>13768.95</v>
      </c>
      <c r="Y155" s="45">
        <v>26101.15</v>
      </c>
      <c r="Z155" s="45">
        <v>26085.88</v>
      </c>
      <c r="AA155" s="45">
        <v>30394.86</v>
      </c>
      <c r="AB155" s="45">
        <v>31969.58</v>
      </c>
      <c r="AC155" s="45">
        <v>41582.559999999998</v>
      </c>
      <c r="AD155" s="45">
        <v>27826.97</v>
      </c>
      <c r="AE155" s="45">
        <v>22106.23</v>
      </c>
      <c r="AF155" s="45">
        <v>17893.45</v>
      </c>
      <c r="AG155" s="45">
        <v>16684.669999999998</v>
      </c>
      <c r="AH155" s="45">
        <v>21228.5</v>
      </c>
      <c r="AI155" s="45">
        <v>289808.13</v>
      </c>
      <c r="AJ155" s="78">
        <v>42136</v>
      </c>
      <c r="AK155" s="78"/>
      <c r="AO155" t="s">
        <v>500</v>
      </c>
      <c r="AP155" t="s">
        <v>158</v>
      </c>
      <c r="AQ155" t="s">
        <v>294</v>
      </c>
      <c r="AR155" s="45">
        <v>40707.79</v>
      </c>
      <c r="AS155" s="45">
        <v>43368.37</v>
      </c>
      <c r="AT155" s="45">
        <v>51350.2</v>
      </c>
      <c r="AU155" s="45">
        <v>54060.05</v>
      </c>
      <c r="AV155" s="45">
        <v>55119.66</v>
      </c>
      <c r="AW155" s="45">
        <v>59604.88</v>
      </c>
      <c r="AX155" s="45">
        <v>52118.27</v>
      </c>
      <c r="AY155" s="45">
        <v>45704.98</v>
      </c>
      <c r="AZ155" s="45">
        <v>44116.91</v>
      </c>
      <c r="BA155" s="45">
        <v>41688.600000000006</v>
      </c>
      <c r="BB155" s="45">
        <v>34180.069999999992</v>
      </c>
      <c r="BC155" s="45">
        <v>33736.860000000008</v>
      </c>
      <c r="BD155" s="45">
        <v>446151.11</v>
      </c>
      <c r="BE155" s="84">
        <v>41820</v>
      </c>
      <c r="BF155" s="78"/>
    </row>
    <row r="156" spans="2:58" x14ac:dyDescent="0.3">
      <c r="B156" t="s">
        <v>500</v>
      </c>
      <c r="C156" t="s">
        <v>322</v>
      </c>
      <c r="D156" t="s">
        <v>294</v>
      </c>
      <c r="E156" s="45">
        <v>28895.19</v>
      </c>
      <c r="F156" s="45">
        <v>39253.78</v>
      </c>
      <c r="G156" s="45">
        <v>46150.93</v>
      </c>
      <c r="H156" s="45">
        <v>56765.64</v>
      </c>
      <c r="I156" s="45">
        <v>52200.79</v>
      </c>
      <c r="J156" s="45">
        <v>57297.52</v>
      </c>
      <c r="K156" s="45">
        <v>68249.19</v>
      </c>
      <c r="L156" s="45">
        <v>55523.62</v>
      </c>
      <c r="M156" s="45">
        <v>43058.77</v>
      </c>
      <c r="N156" s="45">
        <v>47032.61</v>
      </c>
      <c r="O156" s="45">
        <v>37310.959999999999</v>
      </c>
      <c r="P156" s="45">
        <v>31822.26</v>
      </c>
      <c r="Q156" s="45">
        <v>563561.26</v>
      </c>
      <c r="R156" t="s">
        <v>659</v>
      </c>
      <c r="S156"/>
      <c r="T156" t="s">
        <v>500</v>
      </c>
      <c r="U156" t="s">
        <v>322</v>
      </c>
      <c r="V156" t="s">
        <v>294</v>
      </c>
      <c r="W156" s="45">
        <v>39653.03</v>
      </c>
      <c r="X156" s="45">
        <v>41218.57</v>
      </c>
      <c r="Y156" s="45">
        <v>59392.959999999999</v>
      </c>
      <c r="Z156" s="45">
        <v>66923.19</v>
      </c>
      <c r="AA156" s="45">
        <v>71563.87</v>
      </c>
      <c r="AB156" s="45">
        <v>88629.04</v>
      </c>
      <c r="AC156" s="45">
        <v>84815.09</v>
      </c>
      <c r="AD156" s="45">
        <v>73775</v>
      </c>
      <c r="AE156" s="45">
        <v>70561.350000000006</v>
      </c>
      <c r="AF156" s="45">
        <v>58150.36</v>
      </c>
      <c r="AG156" s="45">
        <v>43835.86</v>
      </c>
      <c r="AH156" s="45">
        <v>44003.79</v>
      </c>
      <c r="AI156" s="45">
        <v>742522.11</v>
      </c>
      <c r="AJ156" s="78">
        <v>42451</v>
      </c>
      <c r="AK156" s="78"/>
      <c r="AO156" t="s">
        <v>500</v>
      </c>
      <c r="AP156" t="s">
        <v>159</v>
      </c>
      <c r="AQ156" t="s">
        <v>292</v>
      </c>
      <c r="AR156" s="45">
        <v>0</v>
      </c>
      <c r="AS156" s="45">
        <v>0</v>
      </c>
      <c r="AT156" s="45">
        <v>0</v>
      </c>
      <c r="AU156" s="45">
        <v>0</v>
      </c>
      <c r="AV156" s="45">
        <v>0</v>
      </c>
      <c r="AW156" s="45">
        <v>0</v>
      </c>
      <c r="AX156" s="45">
        <v>0</v>
      </c>
      <c r="AY156" s="45">
        <v>0</v>
      </c>
      <c r="AZ156" s="45">
        <v>0</v>
      </c>
      <c r="BA156" s="45">
        <v>0</v>
      </c>
      <c r="BB156" s="45">
        <v>0</v>
      </c>
      <c r="BC156" s="45">
        <v>0</v>
      </c>
      <c r="BD156" s="45">
        <v>0</v>
      </c>
      <c r="BE156" s="84">
        <v>41842</v>
      </c>
      <c r="BF156" s="78"/>
    </row>
    <row r="157" spans="2:58" x14ac:dyDescent="0.3">
      <c r="B157" t="s">
        <v>500</v>
      </c>
      <c r="C157" t="s">
        <v>170</v>
      </c>
      <c r="D157" t="s">
        <v>294</v>
      </c>
      <c r="E157" s="45">
        <v>32970.949999999997</v>
      </c>
      <c r="F157" s="45">
        <v>31450.04</v>
      </c>
      <c r="G157" s="45">
        <v>48575.69</v>
      </c>
      <c r="H157" s="45">
        <v>61222.69</v>
      </c>
      <c r="I157" s="45">
        <v>59092.639999999999</v>
      </c>
      <c r="J157" s="45">
        <v>62353.08</v>
      </c>
      <c r="K157" s="45">
        <v>68034.899999999994</v>
      </c>
      <c r="L157" s="45">
        <v>60321.57</v>
      </c>
      <c r="M157" s="45">
        <v>50249.2</v>
      </c>
      <c r="N157" s="45">
        <v>48678.559999999998</v>
      </c>
      <c r="O157" s="45">
        <v>36590.769999999997</v>
      </c>
      <c r="P157" s="45">
        <v>39051.99</v>
      </c>
      <c r="Q157" s="45">
        <v>598592.07999999996</v>
      </c>
      <c r="R157" t="s">
        <v>660</v>
      </c>
      <c r="S157"/>
      <c r="T157" t="s">
        <v>500</v>
      </c>
      <c r="U157" t="s">
        <v>170</v>
      </c>
      <c r="V157" t="s">
        <v>294</v>
      </c>
      <c r="W157" s="45">
        <v>47659.96</v>
      </c>
      <c r="X157" s="45">
        <v>48435.88</v>
      </c>
      <c r="Y157" s="45">
        <v>63641.04</v>
      </c>
      <c r="Z157" s="45">
        <v>79351.64</v>
      </c>
      <c r="AA157" s="45">
        <v>77115.679999999993</v>
      </c>
      <c r="AB157" s="45">
        <v>89581.22</v>
      </c>
      <c r="AC157" s="45">
        <v>87204.68</v>
      </c>
      <c r="AD157" s="45">
        <v>80465.649999999994</v>
      </c>
      <c r="AE157" s="45">
        <v>66174.77</v>
      </c>
      <c r="AF157" s="45">
        <v>60574.95</v>
      </c>
      <c r="AG157" s="45">
        <v>37587.089999999997</v>
      </c>
      <c r="AH157" s="45">
        <v>44056.21</v>
      </c>
      <c r="AI157" s="45">
        <v>781848.77</v>
      </c>
      <c r="AJ157" s="78">
        <v>42759</v>
      </c>
      <c r="AK157" s="78"/>
      <c r="AO157" t="s">
        <v>500</v>
      </c>
      <c r="AP157" t="s">
        <v>160</v>
      </c>
      <c r="AQ157" t="s">
        <v>292</v>
      </c>
      <c r="AR157" s="45">
        <v>0</v>
      </c>
      <c r="AS157" s="45">
        <v>0</v>
      </c>
      <c r="AT157" s="45">
        <v>0</v>
      </c>
      <c r="AU157" s="45">
        <v>0</v>
      </c>
      <c r="AV157" s="45">
        <v>0</v>
      </c>
      <c r="AW157" s="45">
        <v>0</v>
      </c>
      <c r="AX157" s="45">
        <v>0</v>
      </c>
      <c r="AY157" s="45">
        <v>0</v>
      </c>
      <c r="AZ157" s="45">
        <v>0</v>
      </c>
      <c r="BA157" s="45">
        <v>0</v>
      </c>
      <c r="BB157" s="45">
        <v>0</v>
      </c>
      <c r="BC157" s="45">
        <v>0</v>
      </c>
      <c r="BD157" s="45">
        <v>0</v>
      </c>
      <c r="BE157" s="84">
        <v>41913</v>
      </c>
      <c r="BF157" s="78"/>
    </row>
    <row r="158" spans="2:58" x14ac:dyDescent="0.3">
      <c r="B158" t="s">
        <v>500</v>
      </c>
      <c r="C158" t="s">
        <v>171</v>
      </c>
      <c r="D158" t="s">
        <v>294</v>
      </c>
      <c r="E158" s="45">
        <v>53263.86</v>
      </c>
      <c r="F158" s="45">
        <v>57411.59</v>
      </c>
      <c r="G158" s="45">
        <v>73941.600000000006</v>
      </c>
      <c r="H158" s="45">
        <v>83134.97</v>
      </c>
      <c r="I158" s="45">
        <v>84371.66</v>
      </c>
      <c r="J158" s="45">
        <v>81619.960000000006</v>
      </c>
      <c r="K158" s="45">
        <v>91392.4</v>
      </c>
      <c r="L158" s="45">
        <v>81405.429999999993</v>
      </c>
      <c r="M158" s="45">
        <v>61838.52</v>
      </c>
      <c r="N158" s="45">
        <v>62489.81</v>
      </c>
      <c r="O158" s="45">
        <v>49835</v>
      </c>
      <c r="P158" s="45">
        <v>42497.71</v>
      </c>
      <c r="Q158" s="45">
        <v>823202.51</v>
      </c>
      <c r="R158" t="s">
        <v>658</v>
      </c>
      <c r="S158"/>
      <c r="T158" t="s">
        <v>500</v>
      </c>
      <c r="U158" t="s">
        <v>171</v>
      </c>
      <c r="V158" t="s">
        <v>294</v>
      </c>
      <c r="W158" s="45">
        <v>63929.599999999999</v>
      </c>
      <c r="X158" s="45">
        <v>66132.259999999995</v>
      </c>
      <c r="Y158" s="45">
        <v>78448.78</v>
      </c>
      <c r="Z158" s="45">
        <v>87088.75</v>
      </c>
      <c r="AA158" s="45">
        <v>91583.91</v>
      </c>
      <c r="AB158" s="45">
        <v>108161.1</v>
      </c>
      <c r="AC158" s="45">
        <v>109159.29</v>
      </c>
      <c r="AD158" s="45">
        <v>84687.89</v>
      </c>
      <c r="AE158" s="45">
        <v>81591.02</v>
      </c>
      <c r="AF158" s="45">
        <v>74180.66</v>
      </c>
      <c r="AG158" s="45">
        <v>59469.99</v>
      </c>
      <c r="AH158" s="45">
        <v>47060.66</v>
      </c>
      <c r="AI158" s="45">
        <v>951493.91</v>
      </c>
      <c r="AJ158" s="78">
        <v>42136</v>
      </c>
      <c r="AK158" s="78"/>
      <c r="AO158" t="s">
        <v>500</v>
      </c>
      <c r="AP158" t="s">
        <v>161</v>
      </c>
      <c r="AQ158" t="s">
        <v>294</v>
      </c>
      <c r="AR158" s="45">
        <v>77675.839999999997</v>
      </c>
      <c r="AS158" s="45">
        <v>83040.800000000003</v>
      </c>
      <c r="AT158" s="45">
        <v>99262.89</v>
      </c>
      <c r="AU158" s="45">
        <v>109758.7</v>
      </c>
      <c r="AV158" s="45">
        <v>127103.25</v>
      </c>
      <c r="AW158" s="45">
        <v>127916.19</v>
      </c>
      <c r="AX158" s="45">
        <v>120157.71</v>
      </c>
      <c r="AY158" s="45">
        <v>125905.04</v>
      </c>
      <c r="AZ158" s="45">
        <v>90179.06</v>
      </c>
      <c r="BA158" s="45">
        <v>72916.079999999987</v>
      </c>
      <c r="BB158" s="45">
        <v>59622.5</v>
      </c>
      <c r="BC158" s="45">
        <v>55461.049999999996</v>
      </c>
      <c r="BD158" s="45">
        <v>960999.48</v>
      </c>
      <c r="BE158" s="84">
        <v>41990</v>
      </c>
      <c r="BF158" s="78"/>
    </row>
    <row r="159" spans="2:58" x14ac:dyDescent="0.3">
      <c r="B159" t="s">
        <v>500</v>
      </c>
      <c r="C159" t="s">
        <v>172</v>
      </c>
      <c r="D159" t="s">
        <v>294</v>
      </c>
      <c r="E159" s="45">
        <v>41631.519999999997</v>
      </c>
      <c r="F159" s="45">
        <v>46914.33</v>
      </c>
      <c r="G159" s="45">
        <v>52029.03</v>
      </c>
      <c r="H159" s="45">
        <v>66620.850000000006</v>
      </c>
      <c r="I159" s="45">
        <v>60522.559999999998</v>
      </c>
      <c r="J159" s="45">
        <v>73322.740000000005</v>
      </c>
      <c r="K159" s="45">
        <v>85825.13</v>
      </c>
      <c r="L159" s="45">
        <v>70370.3</v>
      </c>
      <c r="M159" s="45">
        <v>60358.67</v>
      </c>
      <c r="N159" s="45">
        <v>57595.78</v>
      </c>
      <c r="O159" s="45">
        <v>42582.05</v>
      </c>
      <c r="P159" s="45">
        <v>38272.93</v>
      </c>
      <c r="Q159" s="45">
        <v>696045.89</v>
      </c>
      <c r="R159" t="s">
        <v>661</v>
      </c>
      <c r="S159"/>
      <c r="T159" t="s">
        <v>500</v>
      </c>
      <c r="U159" t="s">
        <v>172</v>
      </c>
      <c r="V159" t="s">
        <v>294</v>
      </c>
      <c r="W159" s="45">
        <v>54132.25</v>
      </c>
      <c r="X159" s="45">
        <v>57769.87</v>
      </c>
      <c r="Y159" s="45">
        <v>69379.48</v>
      </c>
      <c r="Z159" s="45">
        <v>82387.19</v>
      </c>
      <c r="AA159" s="45">
        <v>85819.8</v>
      </c>
      <c r="AB159" s="45">
        <v>100295.88</v>
      </c>
      <c r="AC159" s="45">
        <v>94608.75</v>
      </c>
      <c r="AD159" s="45">
        <v>88332.31</v>
      </c>
      <c r="AE159" s="45">
        <v>79090.95</v>
      </c>
      <c r="AF159" s="45">
        <v>72130.080000000002</v>
      </c>
      <c r="AG159" s="45">
        <v>49310.83</v>
      </c>
      <c r="AH159" s="45">
        <v>49352.67</v>
      </c>
      <c r="AI159" s="45">
        <v>882610.06</v>
      </c>
      <c r="AJ159" s="78">
        <v>42493</v>
      </c>
      <c r="AK159" s="78"/>
      <c r="AO159" t="s">
        <v>500</v>
      </c>
      <c r="AP159" t="s">
        <v>162</v>
      </c>
      <c r="AQ159" t="s">
        <v>294</v>
      </c>
      <c r="AR159" s="45">
        <v>75171.38</v>
      </c>
      <c r="AS159" s="45">
        <v>97198.18</v>
      </c>
      <c r="AT159" s="45">
        <v>106715.66</v>
      </c>
      <c r="AU159" s="45">
        <v>114415.47</v>
      </c>
      <c r="AV159" s="45">
        <v>120820.67</v>
      </c>
      <c r="AW159" s="45">
        <v>122115.3</v>
      </c>
      <c r="AX159" s="45">
        <v>112690.56</v>
      </c>
      <c r="AY159" s="45">
        <v>114869.2</v>
      </c>
      <c r="AZ159" s="45">
        <v>90979.94</v>
      </c>
      <c r="BA159" s="45">
        <v>81461</v>
      </c>
      <c r="BB159" s="45">
        <v>65182.79</v>
      </c>
      <c r="BC159" s="45">
        <v>64604.380000000005</v>
      </c>
      <c r="BD159" s="45">
        <v>954976.36</v>
      </c>
      <c r="BE159" s="84">
        <v>41950</v>
      </c>
      <c r="BF159" s="78"/>
    </row>
    <row r="160" spans="2:58" x14ac:dyDescent="0.3">
      <c r="B160" t="s">
        <v>500</v>
      </c>
      <c r="C160" t="s">
        <v>173</v>
      </c>
      <c r="D160" t="s">
        <v>294</v>
      </c>
      <c r="E160" s="45">
        <v>33286.82</v>
      </c>
      <c r="F160" s="45">
        <v>40117.49</v>
      </c>
      <c r="G160" s="45">
        <v>48112.02</v>
      </c>
      <c r="H160" s="45">
        <v>65144.32</v>
      </c>
      <c r="I160" s="45">
        <v>60713.46</v>
      </c>
      <c r="J160" s="45">
        <v>64764.44</v>
      </c>
      <c r="K160" s="45">
        <v>64105.919999999998</v>
      </c>
      <c r="L160" s="45">
        <v>64318.34</v>
      </c>
      <c r="M160" s="45">
        <v>49618.89</v>
      </c>
      <c r="N160" s="45">
        <v>52081.72</v>
      </c>
      <c r="O160" s="45">
        <v>38064.53</v>
      </c>
      <c r="P160" s="45">
        <v>25763.48</v>
      </c>
      <c r="Q160" s="45">
        <v>606091.43000000005</v>
      </c>
      <c r="R160" t="s">
        <v>662</v>
      </c>
      <c r="S160"/>
      <c r="T160" t="s">
        <v>500</v>
      </c>
      <c r="U160" t="s">
        <v>173</v>
      </c>
      <c r="V160" t="s">
        <v>294</v>
      </c>
      <c r="W160" s="45">
        <v>38244.28</v>
      </c>
      <c r="X160" s="45">
        <v>45857.599999999999</v>
      </c>
      <c r="Y160" s="45">
        <v>58154.21</v>
      </c>
      <c r="Z160" s="45">
        <v>74008.92</v>
      </c>
      <c r="AA160" s="45">
        <v>76518.320000000007</v>
      </c>
      <c r="AB160" s="45">
        <v>87338.61</v>
      </c>
      <c r="AC160" s="45">
        <v>77209.37</v>
      </c>
      <c r="AD160" s="45">
        <v>75003.88</v>
      </c>
      <c r="AE160" s="45">
        <v>67880.09</v>
      </c>
      <c r="AF160" s="45">
        <v>70804.66</v>
      </c>
      <c r="AG160" s="45">
        <v>41293.72</v>
      </c>
      <c r="AH160" s="45">
        <v>37791.69</v>
      </c>
      <c r="AI160" s="45">
        <v>750105.35</v>
      </c>
      <c r="AJ160" s="78">
        <v>42256</v>
      </c>
      <c r="AK160" s="78"/>
      <c r="AO160" t="s">
        <v>500</v>
      </c>
      <c r="AP160" t="s">
        <v>163</v>
      </c>
      <c r="AQ160" t="s">
        <v>294</v>
      </c>
      <c r="AR160" s="45">
        <v>171210.99</v>
      </c>
      <c r="AS160" s="45">
        <v>158923.65</v>
      </c>
      <c r="AT160" s="45">
        <v>185000.74</v>
      </c>
      <c r="AU160" s="45">
        <v>198529.93</v>
      </c>
      <c r="AV160" s="45">
        <v>207307.39</v>
      </c>
      <c r="AW160" s="45">
        <v>254470.96</v>
      </c>
      <c r="AX160" s="45">
        <v>283078.61</v>
      </c>
      <c r="AY160" s="45">
        <v>259610.57</v>
      </c>
      <c r="AZ160" s="45">
        <v>163801.93</v>
      </c>
      <c r="BA160" s="45">
        <v>145026.15</v>
      </c>
      <c r="BB160" s="45">
        <v>183812.08999999997</v>
      </c>
      <c r="BC160" s="45">
        <v>182063.28000000006</v>
      </c>
      <c r="BD160" s="45">
        <v>1881934.77</v>
      </c>
      <c r="BE160" s="84">
        <v>42155</v>
      </c>
      <c r="BF160" s="78"/>
    </row>
    <row r="161" spans="2:58" x14ac:dyDescent="0.3">
      <c r="B161" t="s">
        <v>500</v>
      </c>
      <c r="C161" t="s">
        <v>174</v>
      </c>
      <c r="D161" t="s">
        <v>294</v>
      </c>
      <c r="E161" s="45">
        <v>34268.69</v>
      </c>
      <c r="F161" s="45">
        <v>37475.949999999997</v>
      </c>
      <c r="G161" s="45">
        <v>49529.77</v>
      </c>
      <c r="H161" s="45">
        <v>67404.509999999995</v>
      </c>
      <c r="I161" s="45">
        <v>64558.34</v>
      </c>
      <c r="J161" s="45">
        <v>62298.01</v>
      </c>
      <c r="K161" s="45">
        <v>72814.92</v>
      </c>
      <c r="L161" s="45">
        <v>60212.08</v>
      </c>
      <c r="M161" s="45">
        <v>50270.19</v>
      </c>
      <c r="N161" s="45">
        <v>47151.07</v>
      </c>
      <c r="O161" s="45">
        <v>32857.730000000003</v>
      </c>
      <c r="P161" s="45">
        <v>31328.39</v>
      </c>
      <c r="Q161" s="45">
        <v>610169.65</v>
      </c>
      <c r="R161" t="s">
        <v>663</v>
      </c>
      <c r="S161"/>
      <c r="T161" t="s">
        <v>500</v>
      </c>
      <c r="U161" t="s">
        <v>174</v>
      </c>
      <c r="V161" t="s">
        <v>294</v>
      </c>
      <c r="W161" s="45">
        <v>40944.410000000003</v>
      </c>
      <c r="X161" s="45">
        <v>45393.01</v>
      </c>
      <c r="Y161" s="45">
        <v>55808.61</v>
      </c>
      <c r="Z161" s="45">
        <v>68148.009999999995</v>
      </c>
      <c r="AA161" s="45">
        <v>77584.039999999994</v>
      </c>
      <c r="AB161" s="45">
        <v>86028.33</v>
      </c>
      <c r="AC161" s="45">
        <v>78347.67</v>
      </c>
      <c r="AD161" s="45">
        <v>72816.320000000007</v>
      </c>
      <c r="AE161" s="45">
        <v>64227.21</v>
      </c>
      <c r="AF161" s="45">
        <v>56386.99</v>
      </c>
      <c r="AG161" s="45">
        <v>39278.519999999997</v>
      </c>
      <c r="AH161" s="45">
        <v>42280.09</v>
      </c>
      <c r="AI161" s="45">
        <v>727243.21</v>
      </c>
      <c r="AJ161" s="78">
        <v>42408</v>
      </c>
      <c r="AK161" s="78"/>
      <c r="AO161" t="s">
        <v>500</v>
      </c>
      <c r="AP161" t="s">
        <v>164</v>
      </c>
      <c r="AQ161" t="s">
        <v>294</v>
      </c>
      <c r="AR161" s="45">
        <v>44895.13</v>
      </c>
      <c r="AS161" s="45">
        <v>50962.25</v>
      </c>
      <c r="AT161" s="45">
        <v>64491.93</v>
      </c>
      <c r="AU161" s="45">
        <v>59566.14</v>
      </c>
      <c r="AV161" s="45">
        <v>63828.95</v>
      </c>
      <c r="AW161" s="45">
        <v>62547.56</v>
      </c>
      <c r="AX161" s="45">
        <v>56019.53</v>
      </c>
      <c r="AY161" s="45">
        <v>49094.5</v>
      </c>
      <c r="AZ161" s="45">
        <v>42769.72</v>
      </c>
      <c r="BA161" s="45">
        <v>44465.179999999993</v>
      </c>
      <c r="BB161" s="45">
        <v>43560.290000000008</v>
      </c>
      <c r="BC161" s="45">
        <v>44629.14</v>
      </c>
      <c r="BD161" s="45">
        <v>494175.71</v>
      </c>
      <c r="BE161" s="84">
        <v>42059</v>
      </c>
      <c r="BF161" s="78"/>
    </row>
    <row r="162" spans="2:58" x14ac:dyDescent="0.3">
      <c r="B162" t="s">
        <v>500</v>
      </c>
      <c r="C162" t="s">
        <v>175</v>
      </c>
      <c r="D162" t="s">
        <v>294</v>
      </c>
      <c r="E162" s="45">
        <v>30294.880000000001</v>
      </c>
      <c r="F162" s="45">
        <v>36193.81</v>
      </c>
      <c r="G162" s="45">
        <v>41774.35</v>
      </c>
      <c r="H162" s="45">
        <v>53898.03</v>
      </c>
      <c r="I162" s="45">
        <v>52773.45</v>
      </c>
      <c r="J162" s="45">
        <v>56618.03</v>
      </c>
      <c r="K162" s="45">
        <v>63599.71</v>
      </c>
      <c r="L162" s="45">
        <v>53339.06</v>
      </c>
      <c r="M162" s="45">
        <v>43365.75</v>
      </c>
      <c r="N162" s="45">
        <v>45829.26</v>
      </c>
      <c r="O162" s="45">
        <v>33810.76</v>
      </c>
      <c r="P162" s="45">
        <v>31149.360000000001</v>
      </c>
      <c r="Q162" s="45">
        <v>542646.44999999995</v>
      </c>
      <c r="R162" t="s">
        <v>664</v>
      </c>
      <c r="S162"/>
      <c r="T162" t="s">
        <v>500</v>
      </c>
      <c r="U162" t="s">
        <v>175</v>
      </c>
      <c r="V162" t="s">
        <v>294</v>
      </c>
      <c r="W162" s="45">
        <v>35681.72</v>
      </c>
      <c r="X162" s="45">
        <v>39449.919999999998</v>
      </c>
      <c r="Y162" s="45">
        <v>55945.919999999998</v>
      </c>
      <c r="Z162" s="45">
        <v>63404.17</v>
      </c>
      <c r="AA162" s="45">
        <v>67485.06</v>
      </c>
      <c r="AB162" s="45">
        <v>81456</v>
      </c>
      <c r="AC162" s="45">
        <v>72782.960000000006</v>
      </c>
      <c r="AD162" s="45">
        <v>64376.73</v>
      </c>
      <c r="AE162" s="45">
        <v>61592.36</v>
      </c>
      <c r="AF162" s="45">
        <v>51971.54</v>
      </c>
      <c r="AG162" s="45">
        <v>36937.18</v>
      </c>
      <c r="AH162" s="45">
        <v>37956.879999999997</v>
      </c>
      <c r="AI162" s="45">
        <v>669040.43999999994</v>
      </c>
      <c r="AJ162" s="78">
        <v>42193</v>
      </c>
      <c r="AK162" s="78"/>
      <c r="AO162" t="s">
        <v>500</v>
      </c>
      <c r="AP162" t="s">
        <v>166</v>
      </c>
      <c r="AQ162" t="s">
        <v>294</v>
      </c>
      <c r="AR162" s="45">
        <v>73130</v>
      </c>
      <c r="AS162" s="45">
        <v>91047.58</v>
      </c>
      <c r="AT162" s="45">
        <v>98508.46</v>
      </c>
      <c r="AU162" s="45">
        <v>96606.94</v>
      </c>
      <c r="AV162" s="45">
        <v>112040.03</v>
      </c>
      <c r="AW162" s="45">
        <v>119465.61</v>
      </c>
      <c r="AX162" s="45">
        <v>112596.29</v>
      </c>
      <c r="AY162" s="45">
        <v>121751.25</v>
      </c>
      <c r="AZ162" s="45">
        <v>100266.17</v>
      </c>
      <c r="BA162" s="45">
        <v>94698.54</v>
      </c>
      <c r="BB162" s="45">
        <v>78635.34</v>
      </c>
      <c r="BC162" s="45">
        <v>71464.14</v>
      </c>
      <c r="BD162" s="45">
        <v>925412.33</v>
      </c>
      <c r="BE162" s="84">
        <v>42010</v>
      </c>
      <c r="BF162" s="78"/>
    </row>
    <row r="163" spans="2:58" x14ac:dyDescent="0.3">
      <c r="B163" t="s">
        <v>500</v>
      </c>
      <c r="C163" t="s">
        <v>176</v>
      </c>
      <c r="D163" t="s">
        <v>294</v>
      </c>
      <c r="E163" s="45">
        <v>40898.22</v>
      </c>
      <c r="F163" s="45">
        <v>48968.74</v>
      </c>
      <c r="G163" s="45">
        <v>57760.31</v>
      </c>
      <c r="H163" s="45">
        <v>70508.36</v>
      </c>
      <c r="I163" s="45">
        <v>72740.23</v>
      </c>
      <c r="J163" s="45">
        <v>82699.91</v>
      </c>
      <c r="K163" s="45">
        <v>85528.87</v>
      </c>
      <c r="L163" s="45">
        <v>78910.960000000006</v>
      </c>
      <c r="M163" s="45">
        <v>62907.44</v>
      </c>
      <c r="N163" s="45">
        <v>67075.240000000005</v>
      </c>
      <c r="O163" s="45">
        <v>49637.5</v>
      </c>
      <c r="P163" s="45">
        <v>46802.35</v>
      </c>
      <c r="Q163" s="45">
        <v>764438.13</v>
      </c>
      <c r="R163" t="s">
        <v>665</v>
      </c>
      <c r="S163"/>
      <c r="T163" t="s">
        <v>500</v>
      </c>
      <c r="U163" t="s">
        <v>176</v>
      </c>
      <c r="V163" t="s">
        <v>294</v>
      </c>
      <c r="W163" s="45">
        <v>49573.04</v>
      </c>
      <c r="X163" s="45">
        <v>56911.41</v>
      </c>
      <c r="Y163" s="45">
        <v>76602.350000000006</v>
      </c>
      <c r="Z163" s="45">
        <v>81328.289999999994</v>
      </c>
      <c r="AA163" s="45">
        <v>81270.14</v>
      </c>
      <c r="AB163" s="45">
        <v>105096.11</v>
      </c>
      <c r="AC163" s="45">
        <v>95885.8</v>
      </c>
      <c r="AD163" s="45">
        <v>88607.5</v>
      </c>
      <c r="AE163" s="45">
        <v>79804.91</v>
      </c>
      <c r="AF163" s="45">
        <v>66212.37</v>
      </c>
      <c r="AG163" s="45">
        <v>49565.88</v>
      </c>
      <c r="AH163" s="45">
        <v>48061.84</v>
      </c>
      <c r="AI163" s="45">
        <v>878919.64</v>
      </c>
      <c r="AJ163" s="78">
        <v>42328</v>
      </c>
      <c r="AK163" s="78"/>
      <c r="AO163" t="s">
        <v>500</v>
      </c>
      <c r="AP163" t="s">
        <v>167</v>
      </c>
      <c r="AQ163" t="s">
        <v>294</v>
      </c>
      <c r="AR163" s="45">
        <v>49792.93</v>
      </c>
      <c r="AS163" s="45">
        <v>56927.53</v>
      </c>
      <c r="AT163" s="45">
        <v>69449.77</v>
      </c>
      <c r="AU163" s="45">
        <v>65324.74</v>
      </c>
      <c r="AV163" s="45">
        <v>47281.18</v>
      </c>
      <c r="AW163" s="45">
        <v>56485.78</v>
      </c>
      <c r="AX163" s="45">
        <v>55194.2</v>
      </c>
      <c r="AY163" s="45">
        <v>64815.56</v>
      </c>
      <c r="AZ163" s="45">
        <v>43809.27</v>
      </c>
      <c r="BA163" s="45">
        <v>43440.53</v>
      </c>
      <c r="BB163" s="45">
        <v>51533.14</v>
      </c>
      <c r="BC163" s="45">
        <v>69218.45</v>
      </c>
      <c r="BD163" s="45">
        <v>509080.96</v>
      </c>
      <c r="BE163" s="84">
        <v>42156</v>
      </c>
      <c r="BF163" s="78"/>
    </row>
    <row r="164" spans="2:58" x14ac:dyDescent="0.3">
      <c r="B164" t="s">
        <v>500</v>
      </c>
      <c r="C164" t="s">
        <v>177</v>
      </c>
      <c r="D164" t="s">
        <v>294</v>
      </c>
      <c r="E164" s="45">
        <v>40395.300000000003</v>
      </c>
      <c r="F164" s="45">
        <v>44375.63</v>
      </c>
      <c r="G164" s="45">
        <v>56981.72</v>
      </c>
      <c r="H164" s="45">
        <v>73058.61</v>
      </c>
      <c r="I164" s="45">
        <v>67062.55</v>
      </c>
      <c r="J164" s="45">
        <v>70684.87</v>
      </c>
      <c r="K164" s="45">
        <v>86969.24</v>
      </c>
      <c r="L164" s="45">
        <v>66381.13</v>
      </c>
      <c r="M164" s="45">
        <v>57419.43</v>
      </c>
      <c r="N164" s="45">
        <v>54165.440000000002</v>
      </c>
      <c r="O164" s="45">
        <v>36719.79</v>
      </c>
      <c r="P164" s="45">
        <v>34882.1</v>
      </c>
      <c r="Q164" s="45">
        <v>689095.81</v>
      </c>
      <c r="R164" t="s">
        <v>666</v>
      </c>
      <c r="S164"/>
      <c r="T164" t="s">
        <v>500</v>
      </c>
      <c r="U164" t="s">
        <v>177</v>
      </c>
      <c r="V164" t="s">
        <v>294</v>
      </c>
      <c r="W164" s="45">
        <v>46743.89</v>
      </c>
      <c r="X164" s="45">
        <v>51284.11</v>
      </c>
      <c r="Y164" s="45">
        <v>65043.66</v>
      </c>
      <c r="Z164" s="45">
        <v>76782.539999999994</v>
      </c>
      <c r="AA164" s="45">
        <v>88854.91</v>
      </c>
      <c r="AB164" s="45">
        <v>97000.42</v>
      </c>
      <c r="AC164" s="45">
        <v>88721.87</v>
      </c>
      <c r="AD164" s="45">
        <v>78845.509999999995</v>
      </c>
      <c r="AE164" s="45">
        <v>68160.45</v>
      </c>
      <c r="AF164" s="45">
        <v>62093.77</v>
      </c>
      <c r="AG164" s="45">
        <v>43423.68</v>
      </c>
      <c r="AH164" s="45">
        <v>47251.82</v>
      </c>
      <c r="AI164" s="45">
        <v>814206.63</v>
      </c>
      <c r="AJ164" s="78">
        <v>42312</v>
      </c>
      <c r="AK164" s="78"/>
      <c r="AO164" t="s">
        <v>500</v>
      </c>
      <c r="AP164" t="s">
        <v>168</v>
      </c>
      <c r="AQ164" t="s">
        <v>294</v>
      </c>
      <c r="AR164" s="45">
        <v>98828.98</v>
      </c>
      <c r="AS164" s="45">
        <v>109007.22</v>
      </c>
      <c r="AT164" s="45">
        <v>135485.48000000001</v>
      </c>
      <c r="AU164" s="45">
        <v>140955.49</v>
      </c>
      <c r="AV164" s="45">
        <v>154599.87</v>
      </c>
      <c r="AW164" s="45">
        <v>153180.67000000001</v>
      </c>
      <c r="AX164" s="45">
        <v>145208.17000000001</v>
      </c>
      <c r="AY164" s="45">
        <v>162495.42000000001</v>
      </c>
      <c r="AZ164" s="45">
        <v>135789.6</v>
      </c>
      <c r="BA164" s="45">
        <v>124881.90999999999</v>
      </c>
      <c r="BB164" s="45">
        <v>94231.169999999984</v>
      </c>
      <c r="BC164" s="45">
        <v>86517.48</v>
      </c>
      <c r="BD164" s="45">
        <v>1235550.8999999999</v>
      </c>
      <c r="BE164" s="84">
        <v>42035</v>
      </c>
      <c r="BF164" s="78"/>
    </row>
    <row r="165" spans="2:58" x14ac:dyDescent="0.3">
      <c r="B165" t="s">
        <v>500</v>
      </c>
      <c r="C165" t="s">
        <v>178</v>
      </c>
      <c r="D165" t="s">
        <v>294</v>
      </c>
      <c r="E165" s="45">
        <v>27788.23</v>
      </c>
      <c r="F165" s="45">
        <v>32468.46</v>
      </c>
      <c r="G165" s="45">
        <v>35502</v>
      </c>
      <c r="H165" s="45">
        <v>40383.79</v>
      </c>
      <c r="I165" s="45">
        <v>38174.1</v>
      </c>
      <c r="J165" s="45">
        <v>47093.07</v>
      </c>
      <c r="K165" s="45">
        <v>47395.98</v>
      </c>
      <c r="L165" s="45">
        <v>46654.81</v>
      </c>
      <c r="M165" s="45">
        <v>41481.5</v>
      </c>
      <c r="N165" s="45">
        <v>40934.129999999997</v>
      </c>
      <c r="O165" s="45">
        <v>29101.69</v>
      </c>
      <c r="P165" s="45">
        <v>25403.41</v>
      </c>
      <c r="Q165" s="45">
        <v>452381.17</v>
      </c>
      <c r="R165" t="s">
        <v>667</v>
      </c>
      <c r="S165"/>
      <c r="T165" t="s">
        <v>500</v>
      </c>
      <c r="U165" t="s">
        <v>178</v>
      </c>
      <c r="V165" t="s">
        <v>294</v>
      </c>
      <c r="W165" s="45">
        <v>30760.36</v>
      </c>
      <c r="X165" s="45">
        <v>31164.65</v>
      </c>
      <c r="Y165" s="45">
        <v>40624.980000000003</v>
      </c>
      <c r="Z165" s="45">
        <v>44271.97</v>
      </c>
      <c r="AA165" s="45">
        <v>50743.26</v>
      </c>
      <c r="AB165" s="45">
        <v>57036.46</v>
      </c>
      <c r="AC165" s="45">
        <v>49535.63</v>
      </c>
      <c r="AD165" s="45">
        <v>50169.05</v>
      </c>
      <c r="AE165" s="45">
        <v>47015.1</v>
      </c>
      <c r="AF165" s="45">
        <v>42409.66</v>
      </c>
      <c r="AG165" s="45">
        <v>31623.439999999999</v>
      </c>
      <c r="AH165" s="45">
        <v>28643.09</v>
      </c>
      <c r="AI165" s="45">
        <v>503997.65</v>
      </c>
      <c r="AJ165" s="78">
        <v>42381</v>
      </c>
      <c r="AK165" s="78"/>
      <c r="AO165" t="s">
        <v>500</v>
      </c>
      <c r="AP165" t="s">
        <v>169</v>
      </c>
      <c r="AQ165" t="s">
        <v>294</v>
      </c>
      <c r="AR165" s="45">
        <v>15208.95</v>
      </c>
      <c r="AS165" s="45">
        <v>14594.08</v>
      </c>
      <c r="AT165" s="45">
        <v>23732.34</v>
      </c>
      <c r="AU165" s="45">
        <v>24530.06</v>
      </c>
      <c r="AV165" s="45">
        <v>26701.17</v>
      </c>
      <c r="AW165" s="45">
        <v>28643.88</v>
      </c>
      <c r="AX165" s="45">
        <v>32329.34</v>
      </c>
      <c r="AY165" s="45">
        <v>27841.86</v>
      </c>
      <c r="AZ165" s="45">
        <v>22775.31</v>
      </c>
      <c r="BA165" s="45">
        <v>21900.060000000005</v>
      </c>
      <c r="BB165" s="45">
        <v>20729.049999999996</v>
      </c>
      <c r="BC165" s="45">
        <v>21317.83</v>
      </c>
      <c r="BD165" s="45">
        <v>216356.99</v>
      </c>
      <c r="BE165" s="84">
        <v>42136</v>
      </c>
      <c r="BF165" s="78"/>
    </row>
    <row r="166" spans="2:58" x14ac:dyDescent="0.3">
      <c r="B166" t="s">
        <v>500</v>
      </c>
      <c r="C166" t="s">
        <v>179</v>
      </c>
      <c r="D166" t="s">
        <v>294</v>
      </c>
      <c r="E166" s="45">
        <v>82564.44</v>
      </c>
      <c r="F166" s="45">
        <v>95288.22</v>
      </c>
      <c r="G166" s="45">
        <v>119067.23</v>
      </c>
      <c r="H166" s="45">
        <v>152510.07</v>
      </c>
      <c r="I166" s="45">
        <v>137414.43</v>
      </c>
      <c r="J166" s="45">
        <v>162093.76000000001</v>
      </c>
      <c r="K166" s="45">
        <v>176945.81</v>
      </c>
      <c r="L166" s="45">
        <v>137188.88</v>
      </c>
      <c r="M166" s="45">
        <v>114134.77</v>
      </c>
      <c r="N166" s="45">
        <v>113986.41</v>
      </c>
      <c r="O166" s="45">
        <v>96302.62</v>
      </c>
      <c r="P166" s="45">
        <v>96342.51</v>
      </c>
      <c r="Q166" s="45">
        <v>1483839.15</v>
      </c>
      <c r="R166" t="s">
        <v>668</v>
      </c>
      <c r="S166"/>
      <c r="T166" t="s">
        <v>500</v>
      </c>
      <c r="U166" t="s">
        <v>179</v>
      </c>
      <c r="V166" t="s">
        <v>294</v>
      </c>
      <c r="W166" s="45">
        <v>98798.52</v>
      </c>
      <c r="X166" s="45">
        <v>101977.18</v>
      </c>
      <c r="Y166" s="45">
        <v>138590.85</v>
      </c>
      <c r="Z166" s="45">
        <v>142089.97</v>
      </c>
      <c r="AA166" s="45">
        <v>175233.39</v>
      </c>
      <c r="AB166" s="45">
        <v>210409.35</v>
      </c>
      <c r="AC166" s="45">
        <v>191356.46</v>
      </c>
      <c r="AD166" s="45">
        <v>152777.92000000001</v>
      </c>
      <c r="AE166" s="45">
        <v>134244.54999999999</v>
      </c>
      <c r="AF166" s="45">
        <v>126203.64</v>
      </c>
      <c r="AG166" s="45">
        <v>110878.72</v>
      </c>
      <c r="AH166" s="45">
        <v>118859.42</v>
      </c>
      <c r="AI166" s="45">
        <v>1701419.97</v>
      </c>
      <c r="AJ166" s="78">
        <v>42394</v>
      </c>
      <c r="AK166" s="78"/>
      <c r="AO166" t="s">
        <v>500</v>
      </c>
      <c r="AP166" t="s">
        <v>322</v>
      </c>
      <c r="AQ166" t="s">
        <v>294</v>
      </c>
      <c r="AR166" s="45">
        <v>54741.64</v>
      </c>
      <c r="AS166" s="45">
        <v>65956.679999999993</v>
      </c>
      <c r="AT166" s="45">
        <v>70972.240000000005</v>
      </c>
      <c r="AU166" s="45">
        <v>78529.850000000006</v>
      </c>
      <c r="AV166" s="45">
        <v>84208.13</v>
      </c>
      <c r="AW166" s="45">
        <v>82991.08</v>
      </c>
      <c r="AX166" s="45">
        <v>78074.789999999994</v>
      </c>
      <c r="AY166" s="45">
        <v>85492.32</v>
      </c>
      <c r="AZ166" s="45">
        <v>65383.77</v>
      </c>
      <c r="BA166" s="45">
        <v>60682.600000000006</v>
      </c>
      <c r="BB166" s="45">
        <v>43609.279999999999</v>
      </c>
      <c r="BC166" s="45">
        <v>49939.96</v>
      </c>
      <c r="BD166" s="45">
        <v>666350.5</v>
      </c>
      <c r="BE166" s="84">
        <v>42451</v>
      </c>
      <c r="BF166" s="78"/>
    </row>
    <row r="167" spans="2:58" x14ac:dyDescent="0.3">
      <c r="B167" t="s">
        <v>500</v>
      </c>
      <c r="C167" t="s">
        <v>180</v>
      </c>
      <c r="D167" t="s">
        <v>294</v>
      </c>
      <c r="E167" s="45">
        <v>35724.660000000003</v>
      </c>
      <c r="F167" s="45">
        <v>47129.13</v>
      </c>
      <c r="G167" s="45">
        <v>51013.43</v>
      </c>
      <c r="H167" s="45">
        <v>67174.52</v>
      </c>
      <c r="I167" s="45">
        <v>61563.73</v>
      </c>
      <c r="J167" s="45">
        <v>59654.18</v>
      </c>
      <c r="K167" s="45">
        <v>69381.38</v>
      </c>
      <c r="L167" s="45">
        <v>65550.36</v>
      </c>
      <c r="M167" s="45">
        <v>59579.47</v>
      </c>
      <c r="N167" s="45">
        <v>61067.57</v>
      </c>
      <c r="O167" s="45">
        <v>44630.8</v>
      </c>
      <c r="P167" s="45">
        <v>36609.42</v>
      </c>
      <c r="Q167" s="45">
        <v>659078.65</v>
      </c>
      <c r="R167" t="s">
        <v>669</v>
      </c>
      <c r="S167"/>
      <c r="T167" t="s">
        <v>500</v>
      </c>
      <c r="U167" t="s">
        <v>180</v>
      </c>
      <c r="V167" t="s">
        <v>294</v>
      </c>
      <c r="W167" s="45">
        <v>40714.15</v>
      </c>
      <c r="X167" s="45">
        <v>43232.85</v>
      </c>
      <c r="Y167" s="45">
        <v>61416.28</v>
      </c>
      <c r="Z167" s="45">
        <v>75953.75</v>
      </c>
      <c r="AA167" s="45">
        <v>83145.09</v>
      </c>
      <c r="AB167" s="45">
        <v>84231.58</v>
      </c>
      <c r="AC167" s="45">
        <v>72495.16</v>
      </c>
      <c r="AD167" s="45">
        <v>76610.34</v>
      </c>
      <c r="AE167" s="45">
        <v>78761.759999999995</v>
      </c>
      <c r="AF167" s="45">
        <v>71283.5</v>
      </c>
      <c r="AG167" s="45">
        <v>51606.51</v>
      </c>
      <c r="AH167" s="45">
        <v>41705.35</v>
      </c>
      <c r="AI167" s="45">
        <v>781156.32</v>
      </c>
      <c r="AJ167" s="78">
        <v>42439</v>
      </c>
      <c r="AK167" s="78"/>
      <c r="AO167" t="s">
        <v>500</v>
      </c>
      <c r="AP167" t="s">
        <v>170</v>
      </c>
      <c r="AQ167" t="s">
        <v>294</v>
      </c>
      <c r="AR167" s="45">
        <v>58370.18</v>
      </c>
      <c r="AS167" s="45">
        <v>70511.759999999995</v>
      </c>
      <c r="AT167" s="45">
        <v>74337.42</v>
      </c>
      <c r="AU167" s="45">
        <v>74778</v>
      </c>
      <c r="AV167" s="45">
        <v>78526.490000000005</v>
      </c>
      <c r="AW167" s="45">
        <v>80181.759999999995</v>
      </c>
      <c r="AX167" s="45">
        <v>83437.08</v>
      </c>
      <c r="AY167" s="45">
        <v>93196.79</v>
      </c>
      <c r="AZ167" s="45">
        <v>66959.759999999995</v>
      </c>
      <c r="BA167" s="45">
        <v>64228.539999999986</v>
      </c>
      <c r="BB167" s="45">
        <v>49479.060000000005</v>
      </c>
      <c r="BC167" s="45">
        <v>45093.679999999993</v>
      </c>
      <c r="BD167" s="45">
        <v>680299.24</v>
      </c>
      <c r="BE167" s="84">
        <v>42759</v>
      </c>
      <c r="BF167" s="78"/>
    </row>
    <row r="168" spans="2:58" x14ac:dyDescent="0.3">
      <c r="B168" t="s">
        <v>500</v>
      </c>
      <c r="C168" t="s">
        <v>181</v>
      </c>
      <c r="D168" t="s">
        <v>294</v>
      </c>
      <c r="E168" s="45">
        <v>51520.71</v>
      </c>
      <c r="F168" s="45">
        <v>52923.12</v>
      </c>
      <c r="G168" s="45">
        <v>58777.32</v>
      </c>
      <c r="H168" s="45">
        <v>63467.12</v>
      </c>
      <c r="I168" s="45">
        <v>69682.570000000007</v>
      </c>
      <c r="J168" s="45">
        <v>76172.81</v>
      </c>
      <c r="K168" s="45">
        <v>78381.94</v>
      </c>
      <c r="L168" s="45">
        <v>72506.070000000007</v>
      </c>
      <c r="M168" s="45">
        <v>60211.18</v>
      </c>
      <c r="N168" s="45">
        <v>57576.800000000003</v>
      </c>
      <c r="O168" s="45">
        <v>46643.6</v>
      </c>
      <c r="P168" s="45">
        <v>42913.919999999998</v>
      </c>
      <c r="Q168" s="45">
        <v>730777.16</v>
      </c>
      <c r="R168" t="s">
        <v>670</v>
      </c>
      <c r="S168"/>
      <c r="T168" t="s">
        <v>500</v>
      </c>
      <c r="U168" t="s">
        <v>181</v>
      </c>
      <c r="V168" t="s">
        <v>294</v>
      </c>
      <c r="W168" s="45">
        <v>56531.54</v>
      </c>
      <c r="X168" s="45">
        <v>60409.65</v>
      </c>
      <c r="Y168" s="45">
        <v>67235.839999999997</v>
      </c>
      <c r="Z168" s="45">
        <v>76726.929999999993</v>
      </c>
      <c r="AA168" s="45">
        <v>84074.15</v>
      </c>
      <c r="AB168" s="45">
        <v>95374.88</v>
      </c>
      <c r="AC168" s="45">
        <v>93168.07</v>
      </c>
      <c r="AD168" s="45">
        <v>92086</v>
      </c>
      <c r="AE168" s="45">
        <v>82682.320000000007</v>
      </c>
      <c r="AF168" s="45">
        <v>69065.53</v>
      </c>
      <c r="AG168" s="45">
        <v>53479.48</v>
      </c>
      <c r="AH168" s="45">
        <v>46165.49</v>
      </c>
      <c r="AI168" s="45">
        <v>876999.88</v>
      </c>
      <c r="AJ168" s="78">
        <v>42416</v>
      </c>
      <c r="AK168" s="78"/>
      <c r="AO168" t="s">
        <v>500</v>
      </c>
      <c r="AP168" t="s">
        <v>171</v>
      </c>
      <c r="AQ168" t="s">
        <v>294</v>
      </c>
      <c r="AR168" s="45">
        <v>75218.8</v>
      </c>
      <c r="AS168" s="45">
        <v>92738.91</v>
      </c>
      <c r="AT168" s="45">
        <v>97712.06</v>
      </c>
      <c r="AU168" s="45">
        <v>97659.67</v>
      </c>
      <c r="AV168" s="45">
        <v>107095.85</v>
      </c>
      <c r="AW168" s="45">
        <v>108487.75</v>
      </c>
      <c r="AX168" s="45">
        <v>98237.08</v>
      </c>
      <c r="AY168" s="45">
        <v>100671.49</v>
      </c>
      <c r="AZ168" s="45">
        <v>79498.27</v>
      </c>
      <c r="BA168" s="45">
        <v>73504.520000000019</v>
      </c>
      <c r="BB168" s="45">
        <v>59234.57</v>
      </c>
      <c r="BC168" s="45">
        <v>56103.630000000012</v>
      </c>
      <c r="BD168" s="45">
        <v>857319.88</v>
      </c>
      <c r="BE168" s="84">
        <v>42136</v>
      </c>
      <c r="BF168" s="78"/>
    </row>
    <row r="169" spans="2:58" x14ac:dyDescent="0.3">
      <c r="B169" t="s">
        <v>500</v>
      </c>
      <c r="C169" t="s">
        <v>182</v>
      </c>
      <c r="D169" t="s">
        <v>294</v>
      </c>
      <c r="E169" s="45">
        <v>32322.83</v>
      </c>
      <c r="F169" s="45">
        <v>39119.279999999999</v>
      </c>
      <c r="G169" s="45">
        <v>45879.89</v>
      </c>
      <c r="H169" s="45">
        <v>56609.32</v>
      </c>
      <c r="I169" s="45">
        <v>59021.64</v>
      </c>
      <c r="J169" s="45">
        <v>58136.87</v>
      </c>
      <c r="K169" s="45">
        <v>67866.45</v>
      </c>
      <c r="L169" s="45">
        <v>60015.92</v>
      </c>
      <c r="M169" s="45">
        <v>47519.55</v>
      </c>
      <c r="N169" s="45">
        <v>47611.08</v>
      </c>
      <c r="O169" s="45">
        <v>31056.52</v>
      </c>
      <c r="P169" s="45">
        <v>29808.57</v>
      </c>
      <c r="Q169" s="45">
        <v>574967.92000000004</v>
      </c>
      <c r="R169" t="s">
        <v>671</v>
      </c>
      <c r="S169"/>
      <c r="T169" t="s">
        <v>500</v>
      </c>
      <c r="U169" t="s">
        <v>182</v>
      </c>
      <c r="V169" t="s">
        <v>294</v>
      </c>
      <c r="W169" s="45">
        <v>33764.01</v>
      </c>
      <c r="X169" s="45">
        <v>40587.19</v>
      </c>
      <c r="Y169" s="45">
        <v>56383.71</v>
      </c>
      <c r="Z169" s="45">
        <v>75067.56</v>
      </c>
      <c r="AA169" s="45">
        <v>96911.97</v>
      </c>
      <c r="AB169" s="45">
        <v>103796.44</v>
      </c>
      <c r="AC169" s="45">
        <v>93834.68</v>
      </c>
      <c r="AD169" s="45">
        <v>81698.61</v>
      </c>
      <c r="AE169" s="45">
        <v>74870.850000000006</v>
      </c>
      <c r="AF169" s="45">
        <v>76012.33</v>
      </c>
      <c r="AG169" s="45">
        <v>47744.65</v>
      </c>
      <c r="AH169" s="45">
        <v>47482.19</v>
      </c>
      <c r="AI169" s="45">
        <v>828154.19</v>
      </c>
      <c r="AJ169" s="78">
        <v>42437</v>
      </c>
      <c r="AK169" s="78"/>
      <c r="AO169" t="s">
        <v>500</v>
      </c>
      <c r="AP169" t="s">
        <v>172</v>
      </c>
      <c r="AQ169" t="s">
        <v>294</v>
      </c>
      <c r="AR169" s="45">
        <v>60419.75</v>
      </c>
      <c r="AS169" s="45">
        <v>63166.04</v>
      </c>
      <c r="AT169" s="45">
        <v>77875.039999999994</v>
      </c>
      <c r="AU169" s="45">
        <v>89240.26</v>
      </c>
      <c r="AV169" s="45">
        <v>97696.55</v>
      </c>
      <c r="AW169" s="45">
        <v>100956.56</v>
      </c>
      <c r="AX169" s="45">
        <v>92538.75</v>
      </c>
      <c r="AY169" s="45">
        <v>98135.44</v>
      </c>
      <c r="AZ169" s="45">
        <v>84381.9</v>
      </c>
      <c r="BA169" s="45">
        <v>69834.73</v>
      </c>
      <c r="BB169" s="45">
        <v>51738.330000000009</v>
      </c>
      <c r="BC169" s="45">
        <v>52482.689999999995</v>
      </c>
      <c r="BD169" s="45">
        <v>764410.29</v>
      </c>
      <c r="BE169" s="84">
        <v>42493</v>
      </c>
      <c r="BF169" s="78"/>
    </row>
    <row r="170" spans="2:58" x14ac:dyDescent="0.3">
      <c r="B170" t="s">
        <v>500</v>
      </c>
      <c r="C170" t="s">
        <v>183</v>
      </c>
      <c r="D170" t="s">
        <v>294</v>
      </c>
      <c r="E170" s="45">
        <v>52071.12</v>
      </c>
      <c r="F170" s="45">
        <v>59322.15</v>
      </c>
      <c r="G170" s="45">
        <v>68494.28</v>
      </c>
      <c r="H170" s="45">
        <v>83978.28</v>
      </c>
      <c r="I170" s="45">
        <v>77785.11</v>
      </c>
      <c r="J170" s="45">
        <v>89038.8</v>
      </c>
      <c r="K170" s="45">
        <v>101791.47</v>
      </c>
      <c r="L170" s="45">
        <v>82776.95</v>
      </c>
      <c r="M170" s="45">
        <v>67622.5</v>
      </c>
      <c r="N170" s="45">
        <v>67804.7</v>
      </c>
      <c r="O170" s="45">
        <v>50382.76</v>
      </c>
      <c r="P170" s="45">
        <v>48935.48</v>
      </c>
      <c r="Q170" s="45">
        <v>850003.6</v>
      </c>
      <c r="R170" t="s">
        <v>672</v>
      </c>
      <c r="S170"/>
      <c r="T170" t="s">
        <v>500</v>
      </c>
      <c r="U170" t="s">
        <v>183</v>
      </c>
      <c r="V170" t="s">
        <v>294</v>
      </c>
      <c r="W170" s="45">
        <v>58219.56</v>
      </c>
      <c r="X170" s="45">
        <v>57795.3</v>
      </c>
      <c r="Y170" s="45">
        <v>76962.8</v>
      </c>
      <c r="Z170" s="45">
        <v>84762.02</v>
      </c>
      <c r="AA170" s="45">
        <v>89541.24</v>
      </c>
      <c r="AB170" s="45">
        <v>118969.63</v>
      </c>
      <c r="AC170" s="45">
        <v>114183.02</v>
      </c>
      <c r="AD170" s="45">
        <v>104083.2</v>
      </c>
      <c r="AE170" s="45">
        <v>92385.54</v>
      </c>
      <c r="AF170" s="45">
        <v>75649.990000000005</v>
      </c>
      <c r="AG170" s="45">
        <v>60383.71</v>
      </c>
      <c r="AH170" s="45">
        <v>57530.58</v>
      </c>
      <c r="AI170" s="45">
        <v>990466.59</v>
      </c>
      <c r="AJ170" s="78">
        <v>42651</v>
      </c>
      <c r="AK170" s="78"/>
      <c r="AO170" t="s">
        <v>500</v>
      </c>
      <c r="AP170" t="s">
        <v>173</v>
      </c>
      <c r="AQ170" t="s">
        <v>294</v>
      </c>
      <c r="AR170" s="45">
        <v>49232.41</v>
      </c>
      <c r="AS170" s="45">
        <v>52850.239999999998</v>
      </c>
      <c r="AT170" s="45">
        <v>72660.3</v>
      </c>
      <c r="AU170" s="45">
        <v>80254.5</v>
      </c>
      <c r="AV170" s="45">
        <v>89259.15</v>
      </c>
      <c r="AW170" s="45">
        <v>82977.13</v>
      </c>
      <c r="AX170" s="45">
        <v>72050.38</v>
      </c>
      <c r="AY170" s="45">
        <v>90176.39</v>
      </c>
      <c r="AZ170" s="45">
        <v>70616.479999999996</v>
      </c>
      <c r="BA170" s="45">
        <v>63791.570000000007</v>
      </c>
      <c r="BB170" s="45">
        <v>53087.819999999985</v>
      </c>
      <c r="BC170" s="45">
        <v>41054.080000000002</v>
      </c>
      <c r="BD170" s="45">
        <v>660076.98</v>
      </c>
      <c r="BE170" s="84">
        <v>42256</v>
      </c>
      <c r="BF170" s="78"/>
    </row>
    <row r="171" spans="2:58" x14ac:dyDescent="0.3">
      <c r="B171" t="s">
        <v>500</v>
      </c>
      <c r="C171" t="s">
        <v>184</v>
      </c>
      <c r="D171" t="s">
        <v>294</v>
      </c>
      <c r="E171" s="45">
        <v>61245.45</v>
      </c>
      <c r="F171" s="45">
        <v>64455.73</v>
      </c>
      <c r="G171" s="45">
        <v>78326.350000000006</v>
      </c>
      <c r="H171" s="45">
        <v>100312.31</v>
      </c>
      <c r="I171" s="45">
        <v>90781.93</v>
      </c>
      <c r="J171" s="45">
        <v>90589.81</v>
      </c>
      <c r="K171" s="45">
        <v>112026.57</v>
      </c>
      <c r="L171" s="45">
        <v>94294.55</v>
      </c>
      <c r="M171" s="45">
        <v>76796.259999999995</v>
      </c>
      <c r="N171" s="45">
        <v>80534.64</v>
      </c>
      <c r="O171" s="45">
        <v>67582.179999999993</v>
      </c>
      <c r="P171" s="45">
        <v>60602.15</v>
      </c>
      <c r="Q171" s="45">
        <v>977547.93</v>
      </c>
      <c r="R171" t="s">
        <v>673</v>
      </c>
      <c r="S171"/>
      <c r="T171" t="s">
        <v>500</v>
      </c>
      <c r="U171" t="s">
        <v>184</v>
      </c>
      <c r="V171" t="s">
        <v>294</v>
      </c>
      <c r="W171" s="45">
        <v>70904.58</v>
      </c>
      <c r="X171" s="45">
        <v>75305.789999999994</v>
      </c>
      <c r="Y171" s="45">
        <v>101043.24</v>
      </c>
      <c r="Z171" s="45">
        <v>105280.64</v>
      </c>
      <c r="AA171" s="45">
        <v>101343.73</v>
      </c>
      <c r="AB171" s="45">
        <v>120749.66</v>
      </c>
      <c r="AC171" s="45">
        <v>114519.67</v>
      </c>
      <c r="AD171" s="45">
        <v>102356.73</v>
      </c>
      <c r="AE171" s="45">
        <v>99600.27</v>
      </c>
      <c r="AF171" s="45">
        <v>82923.87</v>
      </c>
      <c r="AG171" s="45">
        <v>66417.8</v>
      </c>
      <c r="AH171" s="45">
        <v>63770.07</v>
      </c>
      <c r="AI171" s="45">
        <v>1104216.05</v>
      </c>
      <c r="AJ171" s="78">
        <v>42401</v>
      </c>
      <c r="AK171" s="78"/>
      <c r="AO171" t="s">
        <v>500</v>
      </c>
      <c r="AP171" t="s">
        <v>174</v>
      </c>
      <c r="AQ171" t="s">
        <v>294</v>
      </c>
      <c r="AR171" s="45">
        <v>50027.14</v>
      </c>
      <c r="AS171" s="45">
        <v>63950.02</v>
      </c>
      <c r="AT171" s="45">
        <v>67108.98</v>
      </c>
      <c r="AU171" s="45">
        <v>73229.600000000006</v>
      </c>
      <c r="AV171" s="45">
        <v>80230.23</v>
      </c>
      <c r="AW171" s="45">
        <v>86195.34</v>
      </c>
      <c r="AX171" s="45">
        <v>80635.070000000007</v>
      </c>
      <c r="AY171" s="45">
        <v>84312.58</v>
      </c>
      <c r="AZ171" s="45">
        <v>62770.82</v>
      </c>
      <c r="BA171" s="45">
        <v>59042.80000000001</v>
      </c>
      <c r="BB171" s="45">
        <v>44834.030000000013</v>
      </c>
      <c r="BC171" s="45">
        <v>47075.650000000009</v>
      </c>
      <c r="BD171" s="45">
        <v>648459.78</v>
      </c>
      <c r="BE171" s="84">
        <v>42408</v>
      </c>
      <c r="BF171" s="78"/>
    </row>
    <row r="172" spans="2:58" x14ac:dyDescent="0.3">
      <c r="B172" t="s">
        <v>500</v>
      </c>
      <c r="C172" t="s">
        <v>185</v>
      </c>
      <c r="D172" t="s">
        <v>294</v>
      </c>
      <c r="E172" s="45">
        <v>28663.79</v>
      </c>
      <c r="F172" s="45">
        <v>34786.300000000003</v>
      </c>
      <c r="G172" s="45">
        <v>41744.22</v>
      </c>
      <c r="H172" s="45">
        <v>52688.88</v>
      </c>
      <c r="I172" s="45">
        <v>51416.21</v>
      </c>
      <c r="J172" s="45">
        <v>58878.26</v>
      </c>
      <c r="K172" s="45">
        <v>69315.429999999993</v>
      </c>
      <c r="L172" s="45">
        <v>57554.54</v>
      </c>
      <c r="M172" s="45">
        <v>47945.120000000003</v>
      </c>
      <c r="N172" s="45">
        <v>48247</v>
      </c>
      <c r="O172" s="45">
        <v>37500.07</v>
      </c>
      <c r="P172" s="45">
        <v>33287.4</v>
      </c>
      <c r="Q172" s="45">
        <v>562027.22</v>
      </c>
      <c r="R172" t="s">
        <v>674</v>
      </c>
      <c r="S172"/>
      <c r="T172" t="s">
        <v>500</v>
      </c>
      <c r="U172" t="s">
        <v>185</v>
      </c>
      <c r="V172" t="s">
        <v>294</v>
      </c>
      <c r="W172" s="45">
        <v>41179</v>
      </c>
      <c r="X172" s="45">
        <v>41863.31</v>
      </c>
      <c r="Y172" s="45">
        <v>60711.86</v>
      </c>
      <c r="Z172" s="45">
        <v>65736.87</v>
      </c>
      <c r="AA172" s="45">
        <v>65622.95</v>
      </c>
      <c r="AB172" s="45">
        <v>82642.58</v>
      </c>
      <c r="AC172" s="45">
        <v>79607.34</v>
      </c>
      <c r="AD172" s="45">
        <v>69650.77</v>
      </c>
      <c r="AE172" s="45">
        <v>63564.05</v>
      </c>
      <c r="AF172" s="45">
        <v>52753.94</v>
      </c>
      <c r="AG172" s="45">
        <v>38189.57</v>
      </c>
      <c r="AH172" s="45">
        <v>37203.72</v>
      </c>
      <c r="AI172" s="45">
        <v>698725.96</v>
      </c>
      <c r="AJ172" s="78">
        <v>42537</v>
      </c>
      <c r="AK172" s="78"/>
      <c r="AO172" t="s">
        <v>500</v>
      </c>
      <c r="AP172" t="s">
        <v>175</v>
      </c>
      <c r="AQ172" t="s">
        <v>294</v>
      </c>
      <c r="AR172" s="45">
        <v>43715.81</v>
      </c>
      <c r="AS172" s="45">
        <v>54972.83</v>
      </c>
      <c r="AT172" s="45">
        <v>56554.97</v>
      </c>
      <c r="AU172" s="45">
        <v>63533.88</v>
      </c>
      <c r="AV172" s="45">
        <v>67861.06</v>
      </c>
      <c r="AW172" s="45">
        <v>74623.429999999993</v>
      </c>
      <c r="AX172" s="45">
        <v>65432.14</v>
      </c>
      <c r="AY172" s="45">
        <v>72554.98</v>
      </c>
      <c r="AZ172" s="45">
        <v>56464.55</v>
      </c>
      <c r="BA172" s="45">
        <v>45823.87</v>
      </c>
      <c r="BB172" s="45">
        <v>32190.300000000007</v>
      </c>
      <c r="BC172" s="45">
        <v>35387.340000000004</v>
      </c>
      <c r="BD172" s="45">
        <v>555713.65</v>
      </c>
      <c r="BE172" s="84">
        <v>42193</v>
      </c>
      <c r="BF172" s="78"/>
    </row>
    <row r="173" spans="2:58" x14ac:dyDescent="0.3">
      <c r="B173" t="s">
        <v>500</v>
      </c>
      <c r="C173" t="s">
        <v>186</v>
      </c>
      <c r="D173" t="s">
        <v>294</v>
      </c>
      <c r="E173" s="45">
        <v>62062.87</v>
      </c>
      <c r="F173" s="45">
        <v>68860.31</v>
      </c>
      <c r="G173" s="45">
        <v>85721.03</v>
      </c>
      <c r="H173" s="45">
        <v>92972.03</v>
      </c>
      <c r="I173" s="45">
        <v>93252.27</v>
      </c>
      <c r="J173" s="45">
        <v>91339.98</v>
      </c>
      <c r="K173" s="45">
        <v>106762.1</v>
      </c>
      <c r="L173" s="45">
        <v>90596.88</v>
      </c>
      <c r="M173" s="45">
        <v>78389.509999999995</v>
      </c>
      <c r="N173" s="45">
        <v>75797.62</v>
      </c>
      <c r="O173" s="45">
        <v>60957.39</v>
      </c>
      <c r="P173" s="45">
        <v>56675.07</v>
      </c>
      <c r="Q173" s="45">
        <v>963387.06</v>
      </c>
      <c r="R173" t="s">
        <v>675</v>
      </c>
      <c r="S173"/>
      <c r="T173" t="s">
        <v>500</v>
      </c>
      <c r="U173" t="s">
        <v>186</v>
      </c>
      <c r="V173" t="s">
        <v>294</v>
      </c>
      <c r="W173" s="45">
        <v>66267.92</v>
      </c>
      <c r="X173" s="45">
        <v>75813.820000000007</v>
      </c>
      <c r="Y173" s="45">
        <v>93655.64</v>
      </c>
      <c r="Z173" s="45">
        <v>109365.31</v>
      </c>
      <c r="AA173" s="45">
        <v>116221.75</v>
      </c>
      <c r="AB173" s="45">
        <v>126551.7</v>
      </c>
      <c r="AC173" s="45">
        <v>119877.34</v>
      </c>
      <c r="AD173" s="45">
        <v>105362.07</v>
      </c>
      <c r="AE173" s="45">
        <v>99586.6</v>
      </c>
      <c r="AF173" s="45">
        <v>91006.1</v>
      </c>
      <c r="AG173" s="45">
        <v>70857.759999999995</v>
      </c>
      <c r="AH173" s="45">
        <v>71816.03</v>
      </c>
      <c r="AI173" s="45">
        <v>1146382.04</v>
      </c>
      <c r="AJ173" s="78">
        <v>42514</v>
      </c>
      <c r="AK173" s="78"/>
      <c r="AO173" t="s">
        <v>500</v>
      </c>
      <c r="AP173" t="s">
        <v>176</v>
      </c>
      <c r="AQ173" t="s">
        <v>294</v>
      </c>
      <c r="AR173" s="45">
        <v>53053.57</v>
      </c>
      <c r="AS173" s="45">
        <v>64264.33</v>
      </c>
      <c r="AT173" s="45">
        <v>77604.02</v>
      </c>
      <c r="AU173" s="45">
        <v>86616.05</v>
      </c>
      <c r="AV173" s="45">
        <v>90036.67</v>
      </c>
      <c r="AW173" s="45">
        <v>91459.89</v>
      </c>
      <c r="AX173" s="45">
        <v>88954.99</v>
      </c>
      <c r="AY173" s="45">
        <v>100295.63</v>
      </c>
      <c r="AZ173" s="45">
        <v>74963.149999999994</v>
      </c>
      <c r="BA173" s="45">
        <v>64352.979999999996</v>
      </c>
      <c r="BB173" s="45">
        <v>48811.19000000001</v>
      </c>
      <c r="BC173" s="45">
        <v>43702.06</v>
      </c>
      <c r="BD173" s="45">
        <v>727248.3</v>
      </c>
      <c r="BE173" s="84">
        <v>42328</v>
      </c>
      <c r="BF173" s="78"/>
    </row>
    <row r="174" spans="2:58" x14ac:dyDescent="0.3">
      <c r="B174" t="s">
        <v>500</v>
      </c>
      <c r="C174" t="s">
        <v>187</v>
      </c>
      <c r="D174" t="s">
        <v>294</v>
      </c>
      <c r="E174" s="45">
        <v>54143.79</v>
      </c>
      <c r="F174" s="45">
        <v>58422.07</v>
      </c>
      <c r="G174" s="45">
        <v>69257.960000000006</v>
      </c>
      <c r="H174" s="45">
        <v>93729.24</v>
      </c>
      <c r="I174" s="45">
        <v>91386.44</v>
      </c>
      <c r="J174" s="45">
        <v>101017.14</v>
      </c>
      <c r="K174" s="45">
        <v>117222.07</v>
      </c>
      <c r="L174" s="45">
        <v>98130.91</v>
      </c>
      <c r="M174" s="45">
        <v>83786.429999999993</v>
      </c>
      <c r="N174" s="45">
        <v>82339.86</v>
      </c>
      <c r="O174" s="45">
        <v>63921.09</v>
      </c>
      <c r="P174" s="45">
        <v>59003.58</v>
      </c>
      <c r="Q174" s="45">
        <v>972360.58</v>
      </c>
      <c r="R174" t="s">
        <v>676</v>
      </c>
      <c r="S174"/>
      <c r="T174" t="s">
        <v>500</v>
      </c>
      <c r="U174" t="s">
        <v>187</v>
      </c>
      <c r="V174" t="s">
        <v>294</v>
      </c>
      <c r="W174" s="45">
        <v>72168.960000000006</v>
      </c>
      <c r="X174" s="45">
        <v>70704.67</v>
      </c>
      <c r="Y174" s="45">
        <v>98760.91</v>
      </c>
      <c r="Z174" s="45">
        <v>109135.87</v>
      </c>
      <c r="AA174" s="45">
        <v>118284.61</v>
      </c>
      <c r="AB174" s="45">
        <v>140963.9</v>
      </c>
      <c r="AC174" s="45">
        <v>131013.92</v>
      </c>
      <c r="AD174" s="45">
        <v>125050.12</v>
      </c>
      <c r="AE174" s="45">
        <v>117094.76</v>
      </c>
      <c r="AF174" s="45">
        <v>100372.96</v>
      </c>
      <c r="AG174" s="45">
        <v>72655.56</v>
      </c>
      <c r="AH174" s="45">
        <v>76868.929999999993</v>
      </c>
      <c r="AI174" s="45">
        <v>1233075.17</v>
      </c>
      <c r="AJ174" s="78">
        <v>42464</v>
      </c>
      <c r="AK174" s="78"/>
      <c r="AO174" t="s">
        <v>500</v>
      </c>
      <c r="AP174" t="s">
        <v>177</v>
      </c>
      <c r="AQ174" t="s">
        <v>294</v>
      </c>
      <c r="AR174" s="45">
        <v>56692.05</v>
      </c>
      <c r="AS174" s="45">
        <v>69992.649999999994</v>
      </c>
      <c r="AT174" s="45">
        <v>81927.7</v>
      </c>
      <c r="AU174" s="45">
        <v>90389.91</v>
      </c>
      <c r="AV174" s="45">
        <v>96844.12</v>
      </c>
      <c r="AW174" s="45">
        <v>105412.59</v>
      </c>
      <c r="AX174" s="45">
        <v>99294.58</v>
      </c>
      <c r="AY174" s="45">
        <v>103991.53</v>
      </c>
      <c r="AZ174" s="45">
        <v>82315.5</v>
      </c>
      <c r="BA174" s="45">
        <v>74379.7</v>
      </c>
      <c r="BB174" s="45">
        <v>61262.079999999994</v>
      </c>
      <c r="BC174" s="45">
        <v>55695.5</v>
      </c>
      <c r="BD174" s="45">
        <v>786860.63</v>
      </c>
      <c r="BE174" s="84">
        <v>42312</v>
      </c>
      <c r="BF174" s="78"/>
    </row>
    <row r="175" spans="2:58" x14ac:dyDescent="0.3">
      <c r="B175" t="s">
        <v>500</v>
      </c>
      <c r="C175" t="s">
        <v>188</v>
      </c>
      <c r="D175" t="s">
        <v>292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5">
        <v>0</v>
      </c>
      <c r="M175" s="45">
        <v>0</v>
      </c>
      <c r="N175" s="45">
        <v>0</v>
      </c>
      <c r="O175" s="45">
        <v>0</v>
      </c>
      <c r="P175" s="45">
        <v>0</v>
      </c>
      <c r="Q175" s="45">
        <v>0</v>
      </c>
      <c r="R175" t="s">
        <v>677</v>
      </c>
      <c r="S175"/>
      <c r="T175" t="s">
        <v>500</v>
      </c>
      <c r="U175" t="s">
        <v>188</v>
      </c>
      <c r="V175" t="s">
        <v>292</v>
      </c>
      <c r="W175" s="45">
        <v>0</v>
      </c>
      <c r="X175" s="45">
        <v>0</v>
      </c>
      <c r="Y175" s="45">
        <v>0</v>
      </c>
      <c r="Z175" s="45">
        <v>0</v>
      </c>
      <c r="AA175" s="45">
        <v>0</v>
      </c>
      <c r="AB175" s="45">
        <v>0</v>
      </c>
      <c r="AC175" s="45">
        <v>0</v>
      </c>
      <c r="AD175" s="45">
        <v>0</v>
      </c>
      <c r="AE175" s="45">
        <v>0</v>
      </c>
      <c r="AF175" s="45">
        <v>0</v>
      </c>
      <c r="AG175" s="45">
        <v>0</v>
      </c>
      <c r="AH175" s="45">
        <v>0</v>
      </c>
      <c r="AI175" s="45">
        <v>0</v>
      </c>
      <c r="AJ175" s="78">
        <v>42695</v>
      </c>
      <c r="AK175" s="78">
        <v>44087</v>
      </c>
      <c r="AO175" t="s">
        <v>500</v>
      </c>
      <c r="AP175" t="s">
        <v>178</v>
      </c>
      <c r="AQ175" t="s">
        <v>294</v>
      </c>
      <c r="AR175" s="45">
        <v>34056.160000000003</v>
      </c>
      <c r="AS175" s="45">
        <v>39958.46</v>
      </c>
      <c r="AT175" s="45">
        <v>45649.71</v>
      </c>
      <c r="AU175" s="45">
        <v>50842.41</v>
      </c>
      <c r="AV175" s="45">
        <v>57887.81</v>
      </c>
      <c r="AW175" s="45">
        <v>57068.38</v>
      </c>
      <c r="AX175" s="45">
        <v>47073.54</v>
      </c>
      <c r="AY175" s="45">
        <v>53936.36</v>
      </c>
      <c r="AZ175" s="45">
        <v>46901.18</v>
      </c>
      <c r="BA175" s="45">
        <v>41513.9</v>
      </c>
      <c r="BB175" s="45">
        <v>27423.469999999998</v>
      </c>
      <c r="BC175" s="45">
        <v>26969.72</v>
      </c>
      <c r="BD175" s="45">
        <v>433374.01</v>
      </c>
      <c r="BE175" s="84">
        <v>42381</v>
      </c>
      <c r="BF175" s="78">
        <v>44087</v>
      </c>
    </row>
    <row r="176" spans="2:58" x14ac:dyDescent="0.3">
      <c r="B176" t="s">
        <v>500</v>
      </c>
      <c r="C176" t="s">
        <v>189</v>
      </c>
      <c r="D176" t="s">
        <v>294</v>
      </c>
      <c r="E176" s="45">
        <v>21001.61</v>
      </c>
      <c r="F176" s="45">
        <v>28944.68</v>
      </c>
      <c r="G176" s="45">
        <v>28440.02</v>
      </c>
      <c r="H176" s="45">
        <v>41878.93</v>
      </c>
      <c r="I176" s="45">
        <v>38530.82</v>
      </c>
      <c r="J176" s="45">
        <v>41623.370000000003</v>
      </c>
      <c r="K176" s="45">
        <v>51299.58</v>
      </c>
      <c r="L176" s="45">
        <v>48374.57</v>
      </c>
      <c r="M176" s="45">
        <v>39751.42</v>
      </c>
      <c r="N176" s="45">
        <v>38286.120000000003</v>
      </c>
      <c r="O176" s="45">
        <v>32702.83</v>
      </c>
      <c r="P176" s="45">
        <v>27473.64</v>
      </c>
      <c r="Q176" s="45">
        <v>438307.59</v>
      </c>
      <c r="R176" t="s">
        <v>678</v>
      </c>
      <c r="S176"/>
      <c r="T176" t="s">
        <v>500</v>
      </c>
      <c r="U176" t="s">
        <v>189</v>
      </c>
      <c r="V176" t="s">
        <v>294</v>
      </c>
      <c r="W176" s="45">
        <v>31114.47</v>
      </c>
      <c r="X176" s="45">
        <v>33287.47</v>
      </c>
      <c r="Y176" s="45">
        <v>40623.46</v>
      </c>
      <c r="Z176" s="45">
        <v>45183.21</v>
      </c>
      <c r="AA176" s="45">
        <v>51872.91</v>
      </c>
      <c r="AB176" s="45">
        <v>60324.58</v>
      </c>
      <c r="AC176" s="45">
        <v>57966.65</v>
      </c>
      <c r="AD176" s="45">
        <v>55599.79</v>
      </c>
      <c r="AE176" s="45">
        <v>53754.83</v>
      </c>
      <c r="AF176" s="45">
        <v>43081.61</v>
      </c>
      <c r="AG176" s="45">
        <v>32415.64</v>
      </c>
      <c r="AH176" s="45">
        <v>28595.77</v>
      </c>
      <c r="AI176" s="45">
        <v>533820.39</v>
      </c>
      <c r="AJ176" s="78">
        <v>42454</v>
      </c>
      <c r="AK176" s="78"/>
      <c r="AO176" t="s">
        <v>500</v>
      </c>
      <c r="AP176" t="s">
        <v>179</v>
      </c>
      <c r="AQ176" t="s">
        <v>294</v>
      </c>
      <c r="AR176" s="45">
        <v>109934.39</v>
      </c>
      <c r="AS176" s="45">
        <v>137174.92000000001</v>
      </c>
      <c r="AT176" s="45">
        <v>155178.74</v>
      </c>
      <c r="AU176" s="45">
        <v>167017.13</v>
      </c>
      <c r="AV176" s="45">
        <v>171784.31</v>
      </c>
      <c r="AW176" s="45">
        <v>194720.68</v>
      </c>
      <c r="AX176" s="45">
        <v>198154.63</v>
      </c>
      <c r="AY176" s="45">
        <v>178009.92</v>
      </c>
      <c r="AZ176" s="45">
        <v>137936.37</v>
      </c>
      <c r="BA176" s="45">
        <v>123399.59999999999</v>
      </c>
      <c r="BB176" s="45">
        <v>115134.99000000002</v>
      </c>
      <c r="BC176" s="45">
        <v>116575.68999999999</v>
      </c>
      <c r="BD176" s="45">
        <v>1449911.09</v>
      </c>
      <c r="BE176" s="84">
        <v>42394</v>
      </c>
      <c r="BF176" s="78"/>
    </row>
    <row r="177" spans="2:58" x14ac:dyDescent="0.3">
      <c r="B177" t="s">
        <v>500</v>
      </c>
      <c r="C177" t="s">
        <v>190</v>
      </c>
      <c r="D177" t="s">
        <v>294</v>
      </c>
      <c r="E177" s="45">
        <v>35925.79</v>
      </c>
      <c r="F177" s="45">
        <v>46927.42</v>
      </c>
      <c r="G177" s="45">
        <v>50058.09</v>
      </c>
      <c r="H177" s="45">
        <v>59744.04</v>
      </c>
      <c r="I177" s="45">
        <v>60448.72</v>
      </c>
      <c r="J177" s="45">
        <v>71757.679999999993</v>
      </c>
      <c r="K177" s="45">
        <v>80324.899999999994</v>
      </c>
      <c r="L177" s="45">
        <v>73841.899999999994</v>
      </c>
      <c r="M177" s="45">
        <v>57665.96</v>
      </c>
      <c r="N177" s="45">
        <v>57759.95</v>
      </c>
      <c r="O177" s="45">
        <v>46442.64</v>
      </c>
      <c r="P177" s="45">
        <v>41253.64</v>
      </c>
      <c r="Q177" s="45">
        <v>682150.73</v>
      </c>
      <c r="R177" t="s">
        <v>679</v>
      </c>
      <c r="S177"/>
      <c r="T177" t="s">
        <v>500</v>
      </c>
      <c r="U177" t="s">
        <v>190</v>
      </c>
      <c r="V177" t="s">
        <v>294</v>
      </c>
      <c r="W177" s="45">
        <v>43877.66</v>
      </c>
      <c r="X177" s="45">
        <v>53609.77</v>
      </c>
      <c r="Y177" s="45">
        <v>69704.39</v>
      </c>
      <c r="Z177" s="45">
        <v>74854.64</v>
      </c>
      <c r="AA177" s="45">
        <v>87290.42</v>
      </c>
      <c r="AB177" s="45">
        <v>99721.62</v>
      </c>
      <c r="AC177" s="45">
        <v>96249.86</v>
      </c>
      <c r="AD177" s="45">
        <v>87758.66</v>
      </c>
      <c r="AE177" s="45">
        <v>81109.179999999993</v>
      </c>
      <c r="AF177" s="45">
        <v>71722.429999999993</v>
      </c>
      <c r="AG177" s="45">
        <v>55732.87</v>
      </c>
      <c r="AH177" s="45">
        <v>56132.31</v>
      </c>
      <c r="AI177" s="45">
        <v>877763.81</v>
      </c>
      <c r="AJ177" s="78">
        <v>42507</v>
      </c>
      <c r="AK177" s="78"/>
      <c r="AO177" t="s">
        <v>500</v>
      </c>
      <c r="AP177" t="s">
        <v>180</v>
      </c>
      <c r="AQ177" t="s">
        <v>294</v>
      </c>
      <c r="AR177" s="45">
        <v>50369.77</v>
      </c>
      <c r="AS177" s="45">
        <v>65001.82</v>
      </c>
      <c r="AT177" s="45">
        <v>69582.33</v>
      </c>
      <c r="AU177" s="45">
        <v>74242.69</v>
      </c>
      <c r="AV177" s="45">
        <v>84543.12</v>
      </c>
      <c r="AW177" s="45">
        <v>79356.37</v>
      </c>
      <c r="AX177" s="45">
        <v>71070.23</v>
      </c>
      <c r="AY177" s="45">
        <v>88161.41</v>
      </c>
      <c r="AZ177" s="45">
        <v>79527.7</v>
      </c>
      <c r="BA177" s="45">
        <v>75296.620000000024</v>
      </c>
      <c r="BB177" s="45">
        <v>52688.499999999993</v>
      </c>
      <c r="BC177" s="45">
        <v>49525.529999999992</v>
      </c>
      <c r="BD177" s="45">
        <v>661855.43999999994</v>
      </c>
      <c r="BE177" s="84">
        <v>42439</v>
      </c>
      <c r="BF177" s="78"/>
    </row>
    <row r="178" spans="2:58" x14ac:dyDescent="0.3">
      <c r="B178" t="s">
        <v>500</v>
      </c>
      <c r="C178" t="s">
        <v>323</v>
      </c>
      <c r="D178" t="s">
        <v>292</v>
      </c>
      <c r="E178" s="45">
        <v>0</v>
      </c>
      <c r="F178" s="45">
        <v>0</v>
      </c>
      <c r="G178" s="45">
        <v>0</v>
      </c>
      <c r="H178" s="45">
        <v>0</v>
      </c>
      <c r="I178" s="45">
        <v>0</v>
      </c>
      <c r="J178" s="45">
        <v>0</v>
      </c>
      <c r="K178" s="45">
        <v>0</v>
      </c>
      <c r="L178" s="45">
        <v>0</v>
      </c>
      <c r="M178" s="45">
        <v>0</v>
      </c>
      <c r="N178" s="45">
        <v>0</v>
      </c>
      <c r="O178" s="45">
        <v>0</v>
      </c>
      <c r="P178" s="45">
        <v>0</v>
      </c>
      <c r="Q178" s="45">
        <v>0</v>
      </c>
      <c r="R178" t="s">
        <v>680</v>
      </c>
      <c r="S178"/>
      <c r="T178" t="s">
        <v>500</v>
      </c>
      <c r="U178" t="s">
        <v>323</v>
      </c>
      <c r="V178" t="s">
        <v>292</v>
      </c>
      <c r="W178" s="45">
        <v>0</v>
      </c>
      <c r="X178" s="45">
        <v>0</v>
      </c>
      <c r="Y178" s="45">
        <v>0</v>
      </c>
      <c r="Z178" s="45">
        <v>0</v>
      </c>
      <c r="AA178" s="45">
        <v>0</v>
      </c>
      <c r="AB178" s="45">
        <v>0</v>
      </c>
      <c r="AC178" s="45">
        <v>0</v>
      </c>
      <c r="AD178" s="45">
        <v>0</v>
      </c>
      <c r="AE178" s="45">
        <v>0</v>
      </c>
      <c r="AF178" s="45">
        <v>0</v>
      </c>
      <c r="AG178" s="45">
        <v>0</v>
      </c>
      <c r="AH178" s="45">
        <v>0</v>
      </c>
      <c r="AI178" s="45">
        <v>0</v>
      </c>
      <c r="AJ178" s="78">
        <v>42501</v>
      </c>
      <c r="AK178" s="78">
        <v>44334</v>
      </c>
      <c r="AO178" t="s">
        <v>500</v>
      </c>
      <c r="AP178" t="s">
        <v>181</v>
      </c>
      <c r="AQ178" t="s">
        <v>294</v>
      </c>
      <c r="AR178" s="45">
        <v>61914.55</v>
      </c>
      <c r="AS178" s="45">
        <v>64761.19</v>
      </c>
      <c r="AT178" s="45">
        <v>71706.86</v>
      </c>
      <c r="AU178" s="45">
        <v>70935.14</v>
      </c>
      <c r="AV178" s="45">
        <v>89257.06</v>
      </c>
      <c r="AW178" s="45">
        <v>90599.78</v>
      </c>
      <c r="AX178" s="45">
        <v>87812.6</v>
      </c>
      <c r="AY178" s="45">
        <v>94235.1</v>
      </c>
      <c r="AZ178" s="45">
        <v>73687.210000000006</v>
      </c>
      <c r="BA178" s="45">
        <v>64242.479999999989</v>
      </c>
      <c r="BB178" s="45">
        <v>57007.87</v>
      </c>
      <c r="BC178" s="45">
        <v>52196.740000000005</v>
      </c>
      <c r="BD178" s="45">
        <v>704909.49</v>
      </c>
      <c r="BE178" s="84">
        <v>42416</v>
      </c>
      <c r="BF178" s="78">
        <v>44334</v>
      </c>
    </row>
    <row r="179" spans="2:58" x14ac:dyDescent="0.3">
      <c r="B179" t="s">
        <v>500</v>
      </c>
      <c r="C179" t="s">
        <v>191</v>
      </c>
      <c r="D179" t="s">
        <v>292</v>
      </c>
      <c r="E179" s="45">
        <v>26670.75</v>
      </c>
      <c r="F179" s="45">
        <v>31186.47</v>
      </c>
      <c r="G179" s="45">
        <v>34556.65</v>
      </c>
      <c r="H179" s="45">
        <v>42437.75</v>
      </c>
      <c r="I179" s="45">
        <v>38975.49</v>
      </c>
      <c r="J179" s="45">
        <v>41738.449999999997</v>
      </c>
      <c r="K179" s="45">
        <v>214.15</v>
      </c>
      <c r="L179" s="45">
        <v>0</v>
      </c>
      <c r="M179" s="45">
        <v>0</v>
      </c>
      <c r="N179" s="45">
        <v>0</v>
      </c>
      <c r="O179" s="45">
        <v>0</v>
      </c>
      <c r="P179" s="45">
        <v>0</v>
      </c>
      <c r="Q179" s="45">
        <v>215779.71</v>
      </c>
      <c r="R179" t="s">
        <v>681</v>
      </c>
      <c r="S179"/>
      <c r="T179" t="s">
        <v>500</v>
      </c>
      <c r="U179" t="s">
        <v>191</v>
      </c>
      <c r="V179" t="s">
        <v>292</v>
      </c>
      <c r="W179" s="45">
        <v>0</v>
      </c>
      <c r="X179" s="45">
        <v>0</v>
      </c>
      <c r="Y179" s="45">
        <v>0</v>
      </c>
      <c r="Z179" s="45">
        <v>0</v>
      </c>
      <c r="AA179" s="45">
        <v>0</v>
      </c>
      <c r="AB179" s="45">
        <v>0</v>
      </c>
      <c r="AC179" s="45">
        <v>0</v>
      </c>
      <c r="AD179" s="45">
        <v>0</v>
      </c>
      <c r="AE179" s="45">
        <v>0</v>
      </c>
      <c r="AF179" s="45">
        <v>0</v>
      </c>
      <c r="AG179" s="45">
        <v>0</v>
      </c>
      <c r="AH179" s="45">
        <v>0</v>
      </c>
      <c r="AI179" s="45">
        <v>0</v>
      </c>
      <c r="AJ179" s="78">
        <v>42564</v>
      </c>
      <c r="AK179" s="78">
        <v>45113</v>
      </c>
      <c r="AO179" t="s">
        <v>500</v>
      </c>
      <c r="AP179" t="s">
        <v>182</v>
      </c>
      <c r="AQ179" t="s">
        <v>294</v>
      </c>
      <c r="AR179" s="45">
        <v>58097.74</v>
      </c>
      <c r="AS179" s="45">
        <v>67723.240000000005</v>
      </c>
      <c r="AT179" s="45">
        <v>81848.820000000007</v>
      </c>
      <c r="AU179" s="45">
        <v>93178.52</v>
      </c>
      <c r="AV179" s="45">
        <v>98721.17</v>
      </c>
      <c r="AW179" s="45">
        <v>95211.64</v>
      </c>
      <c r="AX179" s="45">
        <v>90862.51</v>
      </c>
      <c r="AY179" s="45">
        <v>93096.06</v>
      </c>
      <c r="AZ179" s="45">
        <v>75302.320000000007</v>
      </c>
      <c r="BA179" s="45">
        <v>63803.62</v>
      </c>
      <c r="BB179" s="45">
        <v>51277.769999999982</v>
      </c>
      <c r="BC179" s="45">
        <v>46737.090000000004</v>
      </c>
      <c r="BD179" s="45">
        <v>754042.02</v>
      </c>
      <c r="BE179" s="84">
        <v>42437</v>
      </c>
      <c r="BF179" s="78">
        <v>45113</v>
      </c>
    </row>
    <row r="180" spans="2:58" x14ac:dyDescent="0.3">
      <c r="B180" t="s">
        <v>500</v>
      </c>
      <c r="C180" t="s">
        <v>192</v>
      </c>
      <c r="D180" t="s">
        <v>294</v>
      </c>
      <c r="E180" s="45">
        <v>40868.9</v>
      </c>
      <c r="F180" s="45">
        <v>45407.09</v>
      </c>
      <c r="G180" s="45">
        <v>55618.37</v>
      </c>
      <c r="H180" s="45">
        <v>70215.97</v>
      </c>
      <c r="I180" s="45">
        <v>68678.210000000006</v>
      </c>
      <c r="J180" s="45">
        <v>75360.160000000003</v>
      </c>
      <c r="K180" s="45">
        <v>89809.19</v>
      </c>
      <c r="L180" s="45">
        <v>72860.25</v>
      </c>
      <c r="M180" s="45">
        <v>64164.03</v>
      </c>
      <c r="N180" s="45">
        <v>64926.49</v>
      </c>
      <c r="O180" s="45">
        <v>49400.1</v>
      </c>
      <c r="P180" s="45">
        <v>45198.58</v>
      </c>
      <c r="Q180" s="45">
        <v>742507.34</v>
      </c>
      <c r="R180" t="s">
        <v>682</v>
      </c>
      <c r="S180"/>
      <c r="T180" t="s">
        <v>500</v>
      </c>
      <c r="U180" t="s">
        <v>192</v>
      </c>
      <c r="V180" t="s">
        <v>294</v>
      </c>
      <c r="W180" s="45">
        <v>54514.43</v>
      </c>
      <c r="X180" s="45">
        <v>58910.83</v>
      </c>
      <c r="Y180" s="45">
        <v>83074.929999999993</v>
      </c>
      <c r="Z180" s="45">
        <v>91121.46</v>
      </c>
      <c r="AA180" s="45">
        <v>101190.84</v>
      </c>
      <c r="AB180" s="45">
        <v>123007.03</v>
      </c>
      <c r="AC180" s="45">
        <v>112688.77</v>
      </c>
      <c r="AD180" s="45">
        <v>105411.94</v>
      </c>
      <c r="AE180" s="45">
        <v>100092.57</v>
      </c>
      <c r="AF180" s="45">
        <v>82497.38</v>
      </c>
      <c r="AG180" s="45">
        <v>62644.62</v>
      </c>
      <c r="AH180" s="45">
        <v>59526.61</v>
      </c>
      <c r="AI180" s="45">
        <v>1034681.41</v>
      </c>
      <c r="AJ180" s="78">
        <v>42620</v>
      </c>
      <c r="AK180" s="78"/>
      <c r="AO180" t="s">
        <v>500</v>
      </c>
      <c r="AP180" t="s">
        <v>183</v>
      </c>
      <c r="AQ180" t="s">
        <v>294</v>
      </c>
      <c r="AR180" s="45">
        <v>55275.6</v>
      </c>
      <c r="AS180" s="45">
        <v>77322.37</v>
      </c>
      <c r="AT180" s="45">
        <v>85069.81</v>
      </c>
      <c r="AU180" s="45">
        <v>96286.12</v>
      </c>
      <c r="AV180" s="45">
        <v>105721.31</v>
      </c>
      <c r="AW180" s="45">
        <v>104607.34</v>
      </c>
      <c r="AX180" s="45">
        <v>99559.86</v>
      </c>
      <c r="AY180" s="45">
        <v>108452.24</v>
      </c>
      <c r="AZ180" s="45">
        <v>88871.32</v>
      </c>
      <c r="BA180" s="45">
        <v>76853.02</v>
      </c>
      <c r="BB180" s="45">
        <v>64263.020000000011</v>
      </c>
      <c r="BC180" s="45">
        <v>65686.05</v>
      </c>
      <c r="BD180" s="45">
        <v>821165.97</v>
      </c>
      <c r="BE180" s="84">
        <v>42651</v>
      </c>
      <c r="BF180" s="78"/>
    </row>
    <row r="181" spans="2:58" x14ac:dyDescent="0.3">
      <c r="B181" t="s">
        <v>500</v>
      </c>
      <c r="C181" t="s">
        <v>193</v>
      </c>
      <c r="D181" t="s">
        <v>294</v>
      </c>
      <c r="E181" s="45">
        <v>28348.82</v>
      </c>
      <c r="F181" s="45">
        <v>28014.02</v>
      </c>
      <c r="G181" s="45">
        <v>30887.46</v>
      </c>
      <c r="H181" s="45">
        <v>38284.879999999997</v>
      </c>
      <c r="I181" s="45">
        <v>39970.75</v>
      </c>
      <c r="J181" s="45">
        <v>45112.37</v>
      </c>
      <c r="K181" s="45">
        <v>47407.21</v>
      </c>
      <c r="L181" s="45">
        <v>42665.07</v>
      </c>
      <c r="M181" s="45">
        <v>36007.230000000003</v>
      </c>
      <c r="N181" s="45">
        <v>36836.239999999998</v>
      </c>
      <c r="O181" s="45">
        <v>28337.07</v>
      </c>
      <c r="P181" s="45">
        <v>22305.88</v>
      </c>
      <c r="Q181" s="45">
        <v>424177</v>
      </c>
      <c r="R181" t="s">
        <v>683</v>
      </c>
      <c r="S181"/>
      <c r="T181" t="s">
        <v>500</v>
      </c>
      <c r="U181" t="s">
        <v>193</v>
      </c>
      <c r="V181" t="s">
        <v>294</v>
      </c>
      <c r="W181" s="45">
        <v>30182.48</v>
      </c>
      <c r="X181" s="45">
        <v>28097.35</v>
      </c>
      <c r="Y181" s="45">
        <v>38854.06</v>
      </c>
      <c r="Z181" s="45">
        <v>42397.3</v>
      </c>
      <c r="AA181" s="45">
        <v>42521.2</v>
      </c>
      <c r="AB181" s="45">
        <v>41600.47</v>
      </c>
      <c r="AC181" s="45">
        <v>44225.41</v>
      </c>
      <c r="AD181" s="45">
        <v>40609.61</v>
      </c>
      <c r="AE181" s="45">
        <v>39055.03</v>
      </c>
      <c r="AF181" s="45">
        <v>35111.43</v>
      </c>
      <c r="AG181" s="45">
        <v>26111.66</v>
      </c>
      <c r="AH181" s="45">
        <v>20956.240000000002</v>
      </c>
      <c r="AI181" s="45">
        <v>429722.24</v>
      </c>
      <c r="AJ181" s="78">
        <v>42803</v>
      </c>
      <c r="AK181" s="78"/>
      <c r="AO181" t="s">
        <v>500</v>
      </c>
      <c r="AP181" t="s">
        <v>184</v>
      </c>
      <c r="AQ181" t="s">
        <v>294</v>
      </c>
      <c r="AR181" s="45">
        <v>71511.350000000006</v>
      </c>
      <c r="AS181" s="45">
        <v>82855.679999999993</v>
      </c>
      <c r="AT181" s="45">
        <v>91604.41</v>
      </c>
      <c r="AU181" s="45">
        <v>101082.32</v>
      </c>
      <c r="AV181" s="45">
        <v>110129.28</v>
      </c>
      <c r="AW181" s="45">
        <v>89185.84</v>
      </c>
      <c r="AX181" s="45">
        <v>90257.31</v>
      </c>
      <c r="AY181" s="45">
        <v>102676.28</v>
      </c>
      <c r="AZ181" s="45">
        <v>83665.460000000006</v>
      </c>
      <c r="BA181" s="45">
        <v>78688.689999999988</v>
      </c>
      <c r="BB181" s="45">
        <v>59516.43</v>
      </c>
      <c r="BC181" s="45">
        <v>54493.41</v>
      </c>
      <c r="BD181" s="45">
        <v>822967.93</v>
      </c>
      <c r="BE181" s="84">
        <v>42401</v>
      </c>
      <c r="BF181" s="78"/>
    </row>
    <row r="182" spans="2:58" x14ac:dyDescent="0.3">
      <c r="B182" t="s">
        <v>500</v>
      </c>
      <c r="C182" t="s">
        <v>194</v>
      </c>
      <c r="D182" t="s">
        <v>294</v>
      </c>
      <c r="E182" s="45">
        <v>38815.230000000003</v>
      </c>
      <c r="F182" s="45">
        <v>38714.79</v>
      </c>
      <c r="G182" s="45">
        <v>42054.13</v>
      </c>
      <c r="H182" s="45">
        <v>55770.81</v>
      </c>
      <c r="I182" s="45">
        <v>57430.82</v>
      </c>
      <c r="J182" s="45">
        <v>60061.91</v>
      </c>
      <c r="K182" s="45">
        <v>69037.100000000006</v>
      </c>
      <c r="L182" s="45">
        <v>58059.17</v>
      </c>
      <c r="M182" s="45">
        <v>50070.63</v>
      </c>
      <c r="N182" s="45">
        <v>49292.32</v>
      </c>
      <c r="O182" s="45">
        <v>37521.089999999997</v>
      </c>
      <c r="P182" s="45">
        <v>34276.03</v>
      </c>
      <c r="Q182" s="45">
        <v>591104.03</v>
      </c>
      <c r="R182" t="s">
        <v>684</v>
      </c>
      <c r="S182"/>
      <c r="T182" t="s">
        <v>500</v>
      </c>
      <c r="U182" t="s">
        <v>194</v>
      </c>
      <c r="V182" t="s">
        <v>294</v>
      </c>
      <c r="W182" s="45">
        <v>38416.550000000003</v>
      </c>
      <c r="X182" s="45">
        <v>37719.08</v>
      </c>
      <c r="Y182" s="45">
        <v>53892.65</v>
      </c>
      <c r="Z182" s="45">
        <v>55599.92</v>
      </c>
      <c r="AA182" s="45">
        <v>60544.28</v>
      </c>
      <c r="AB182" s="45">
        <v>77403.839999999997</v>
      </c>
      <c r="AC182" s="45">
        <v>73294.570000000007</v>
      </c>
      <c r="AD182" s="45">
        <v>69385.36</v>
      </c>
      <c r="AE182" s="45">
        <v>62563.01</v>
      </c>
      <c r="AF182" s="45">
        <v>60612.639999999999</v>
      </c>
      <c r="AG182" s="45">
        <v>41591.81</v>
      </c>
      <c r="AH182" s="45">
        <v>39144.839999999997</v>
      </c>
      <c r="AI182" s="45">
        <v>670168.55000000005</v>
      </c>
      <c r="AJ182" s="78">
        <v>42642</v>
      </c>
      <c r="AK182" s="78"/>
      <c r="AO182" t="s">
        <v>500</v>
      </c>
      <c r="AP182" t="s">
        <v>185</v>
      </c>
      <c r="AQ182" t="s">
        <v>294</v>
      </c>
      <c r="AR182" s="45">
        <v>46890.18</v>
      </c>
      <c r="AS182" s="45">
        <v>55266.31</v>
      </c>
      <c r="AT182" s="45">
        <v>60822.01</v>
      </c>
      <c r="AU182" s="45">
        <v>66160.06</v>
      </c>
      <c r="AV182" s="45">
        <v>71872.69</v>
      </c>
      <c r="AW182" s="45">
        <v>70348.42</v>
      </c>
      <c r="AX182" s="45">
        <v>65548.67</v>
      </c>
      <c r="AY182" s="45">
        <v>74077.990000000005</v>
      </c>
      <c r="AZ182" s="45">
        <v>56555.79</v>
      </c>
      <c r="BA182" s="45">
        <v>48882.400000000001</v>
      </c>
      <c r="BB182" s="45">
        <v>36165.159999999996</v>
      </c>
      <c r="BC182" s="45">
        <v>34895.07</v>
      </c>
      <c r="BD182" s="45">
        <v>567542.12</v>
      </c>
      <c r="BE182" s="84">
        <v>42537</v>
      </c>
      <c r="BF182" s="78"/>
    </row>
    <row r="183" spans="2:58" x14ac:dyDescent="0.3">
      <c r="B183" t="s">
        <v>500</v>
      </c>
      <c r="C183" t="s">
        <v>195</v>
      </c>
      <c r="D183" t="s">
        <v>294</v>
      </c>
      <c r="E183" s="45">
        <v>46219.53</v>
      </c>
      <c r="F183" s="45">
        <v>50043.29</v>
      </c>
      <c r="G183" s="45">
        <v>56686.11</v>
      </c>
      <c r="H183" s="45">
        <v>68921.27</v>
      </c>
      <c r="I183" s="45">
        <v>66950.490000000005</v>
      </c>
      <c r="J183" s="45">
        <v>71316.19</v>
      </c>
      <c r="K183" s="45">
        <v>89240.24</v>
      </c>
      <c r="L183" s="45">
        <v>75772.72</v>
      </c>
      <c r="M183" s="45">
        <v>60107.08</v>
      </c>
      <c r="N183" s="45">
        <v>59994.03</v>
      </c>
      <c r="O183" s="45">
        <v>42409.23</v>
      </c>
      <c r="P183" s="45">
        <v>37717.730000000003</v>
      </c>
      <c r="Q183" s="45">
        <v>725377.91</v>
      </c>
      <c r="R183" t="s">
        <v>685</v>
      </c>
      <c r="S183"/>
      <c r="T183" t="s">
        <v>500</v>
      </c>
      <c r="U183" t="s">
        <v>195</v>
      </c>
      <c r="V183" t="s">
        <v>294</v>
      </c>
      <c r="W183" s="45">
        <v>44620.89</v>
      </c>
      <c r="X183" s="45">
        <v>46762.59</v>
      </c>
      <c r="Y183" s="45">
        <v>68603.990000000005</v>
      </c>
      <c r="Z183" s="45">
        <v>71046.83</v>
      </c>
      <c r="AA183" s="45">
        <v>74824.100000000006</v>
      </c>
      <c r="AB183" s="45">
        <v>91752.07</v>
      </c>
      <c r="AC183" s="45">
        <v>85076.96</v>
      </c>
      <c r="AD183" s="45">
        <v>81411.839999999997</v>
      </c>
      <c r="AE183" s="45">
        <v>74521.2</v>
      </c>
      <c r="AF183" s="45">
        <v>66307.789999999994</v>
      </c>
      <c r="AG183" s="45">
        <v>49429.440000000002</v>
      </c>
      <c r="AH183" s="45">
        <v>45109.58</v>
      </c>
      <c r="AI183" s="45">
        <v>799467.28</v>
      </c>
      <c r="AJ183" s="78">
        <v>42997</v>
      </c>
      <c r="AK183" s="78"/>
      <c r="AO183" t="s">
        <v>500</v>
      </c>
      <c r="AP183" t="s">
        <v>186</v>
      </c>
      <c r="AQ183" t="s">
        <v>294</v>
      </c>
      <c r="AR183" s="45">
        <v>85688.12</v>
      </c>
      <c r="AS183" s="45">
        <v>101862.78</v>
      </c>
      <c r="AT183" s="45">
        <v>111436.51</v>
      </c>
      <c r="AU183" s="45">
        <v>105541.19</v>
      </c>
      <c r="AV183" s="45">
        <v>115765.05</v>
      </c>
      <c r="AW183" s="45">
        <v>116543.18</v>
      </c>
      <c r="AX183" s="45">
        <v>114009.79</v>
      </c>
      <c r="AY183" s="45">
        <v>116022.51</v>
      </c>
      <c r="AZ183" s="45">
        <v>100574.68</v>
      </c>
      <c r="BA183" s="45">
        <v>93619.59</v>
      </c>
      <c r="BB183" s="45">
        <v>80940.149999999965</v>
      </c>
      <c r="BC183" s="45">
        <v>82125.14</v>
      </c>
      <c r="BD183" s="45">
        <v>967443.81</v>
      </c>
      <c r="BE183" s="84">
        <v>42514</v>
      </c>
      <c r="BF183" s="78"/>
    </row>
    <row r="184" spans="2:58" x14ac:dyDescent="0.3">
      <c r="B184" t="s">
        <v>500</v>
      </c>
      <c r="C184" t="s">
        <v>196</v>
      </c>
      <c r="D184" t="s">
        <v>294</v>
      </c>
      <c r="E184" s="45">
        <v>41873.89</v>
      </c>
      <c r="F184" s="45">
        <v>54731.98</v>
      </c>
      <c r="G184" s="45">
        <v>66476.73</v>
      </c>
      <c r="H184" s="45">
        <v>86257.16</v>
      </c>
      <c r="I184" s="45">
        <v>82029.55</v>
      </c>
      <c r="J184" s="45">
        <v>87039.06</v>
      </c>
      <c r="K184" s="45">
        <v>94504.91</v>
      </c>
      <c r="L184" s="45">
        <v>82190.27</v>
      </c>
      <c r="M184" s="45">
        <v>69098.52</v>
      </c>
      <c r="N184" s="45">
        <v>64579.72</v>
      </c>
      <c r="O184" s="45">
        <v>50970.81</v>
      </c>
      <c r="P184" s="45">
        <v>46421.38</v>
      </c>
      <c r="Q184" s="45">
        <v>826173.98</v>
      </c>
      <c r="R184" t="s">
        <v>686</v>
      </c>
      <c r="S184"/>
      <c r="T184" t="s">
        <v>500</v>
      </c>
      <c r="U184" t="s">
        <v>196</v>
      </c>
      <c r="V184" t="s">
        <v>294</v>
      </c>
      <c r="W184" s="45">
        <v>54482.51</v>
      </c>
      <c r="X184" s="45">
        <v>59903.72</v>
      </c>
      <c r="Y184" s="45">
        <v>84592.99</v>
      </c>
      <c r="Z184" s="45">
        <v>101756.94</v>
      </c>
      <c r="AA184" s="45">
        <v>111707.62</v>
      </c>
      <c r="AB184" s="45">
        <v>115934.53</v>
      </c>
      <c r="AC184" s="45">
        <v>102791.74</v>
      </c>
      <c r="AD184" s="45">
        <v>95074.81</v>
      </c>
      <c r="AE184" s="45">
        <v>90990.86</v>
      </c>
      <c r="AF184" s="45">
        <v>82442.48</v>
      </c>
      <c r="AG184" s="45">
        <v>59389.45</v>
      </c>
      <c r="AH184" s="45">
        <v>58971.77</v>
      </c>
      <c r="AI184" s="45">
        <v>1018039.42</v>
      </c>
      <c r="AJ184" s="78">
        <v>42868</v>
      </c>
      <c r="AK184" s="78"/>
      <c r="AO184" t="s">
        <v>500</v>
      </c>
      <c r="AP184" t="s">
        <v>187</v>
      </c>
      <c r="AQ184" t="s">
        <v>294</v>
      </c>
      <c r="AR184" s="45">
        <v>88764.13</v>
      </c>
      <c r="AS184" s="45">
        <v>101777.07</v>
      </c>
      <c r="AT184" s="45">
        <v>112038.74</v>
      </c>
      <c r="AU184" s="45">
        <v>121693.09</v>
      </c>
      <c r="AV184" s="45">
        <v>139283.37</v>
      </c>
      <c r="AW184" s="45">
        <v>144031.23000000001</v>
      </c>
      <c r="AX184" s="45">
        <v>128953.9</v>
      </c>
      <c r="AY184" s="45">
        <v>142525.79999999999</v>
      </c>
      <c r="AZ184" s="45">
        <v>108504.03</v>
      </c>
      <c r="BA184" s="45">
        <v>99276.760000000038</v>
      </c>
      <c r="BB184" s="45">
        <v>76461.85000000002</v>
      </c>
      <c r="BC184" s="45">
        <v>74151.540000000008</v>
      </c>
      <c r="BD184" s="45">
        <v>1087571.3600000001</v>
      </c>
      <c r="BE184" s="84">
        <v>42464</v>
      </c>
      <c r="BF184" s="78"/>
    </row>
    <row r="185" spans="2:58" x14ac:dyDescent="0.3">
      <c r="B185" t="s">
        <v>500</v>
      </c>
      <c r="C185" t="s">
        <v>197</v>
      </c>
      <c r="D185" t="s">
        <v>294</v>
      </c>
      <c r="E185" s="45">
        <v>15268.21</v>
      </c>
      <c r="F185" s="45">
        <v>16741.27</v>
      </c>
      <c r="G185" s="45">
        <v>19989.580000000002</v>
      </c>
      <c r="H185" s="45">
        <v>27469.53</v>
      </c>
      <c r="I185" s="45">
        <v>27072.77</v>
      </c>
      <c r="J185" s="45">
        <v>29855</v>
      </c>
      <c r="K185" s="45">
        <v>31061.97</v>
      </c>
      <c r="L185" s="45">
        <v>31714.400000000001</v>
      </c>
      <c r="M185" s="45">
        <v>29878.45</v>
      </c>
      <c r="N185" s="45">
        <v>26570.35</v>
      </c>
      <c r="O185" s="45">
        <v>18464.150000000001</v>
      </c>
      <c r="P185" s="45">
        <v>15507.35</v>
      </c>
      <c r="Q185" s="45">
        <v>289593.03000000003</v>
      </c>
      <c r="R185" t="s">
        <v>687</v>
      </c>
      <c r="S185"/>
      <c r="T185" t="s">
        <v>500</v>
      </c>
      <c r="U185" t="s">
        <v>197</v>
      </c>
      <c r="V185" t="s">
        <v>294</v>
      </c>
      <c r="W185" s="45">
        <v>20371.21</v>
      </c>
      <c r="X185" s="45">
        <v>21810.5</v>
      </c>
      <c r="Y185" s="45">
        <v>27172.31</v>
      </c>
      <c r="Z185" s="45">
        <v>36170.57</v>
      </c>
      <c r="AA185" s="45">
        <v>38328.47</v>
      </c>
      <c r="AB185" s="45">
        <v>38901.21</v>
      </c>
      <c r="AC185" s="45">
        <v>34658.370000000003</v>
      </c>
      <c r="AD185" s="45">
        <v>37071.86</v>
      </c>
      <c r="AE185" s="45">
        <v>31057.17</v>
      </c>
      <c r="AF185" s="45">
        <v>26854.06</v>
      </c>
      <c r="AG185" s="45">
        <v>21359.52</v>
      </c>
      <c r="AH185" s="45">
        <v>18582.34</v>
      </c>
      <c r="AI185" s="45">
        <v>352337.59</v>
      </c>
      <c r="AJ185" s="78">
        <v>43046</v>
      </c>
      <c r="AK185" s="78"/>
      <c r="AO185" t="s">
        <v>500</v>
      </c>
      <c r="AP185" t="s">
        <v>188</v>
      </c>
      <c r="AQ185" t="s">
        <v>292</v>
      </c>
      <c r="AR185" s="45">
        <v>0</v>
      </c>
      <c r="AS185" s="45">
        <v>0</v>
      </c>
      <c r="AT185" s="45">
        <v>0</v>
      </c>
      <c r="AU185" s="45">
        <v>0</v>
      </c>
      <c r="AV185" s="45">
        <v>0</v>
      </c>
      <c r="AW185" s="45">
        <v>0</v>
      </c>
      <c r="AX185" s="45">
        <v>0</v>
      </c>
      <c r="AY185" s="45">
        <v>0</v>
      </c>
      <c r="AZ185" s="45">
        <v>0</v>
      </c>
      <c r="BA185" s="45">
        <v>0</v>
      </c>
      <c r="BB185" s="45">
        <v>0</v>
      </c>
      <c r="BC185" s="45">
        <v>0</v>
      </c>
      <c r="BD185" s="45">
        <v>0</v>
      </c>
      <c r="BE185" s="84">
        <v>42695</v>
      </c>
      <c r="BF185" s="78"/>
    </row>
    <row r="186" spans="2:58" x14ac:dyDescent="0.3">
      <c r="B186" t="s">
        <v>500</v>
      </c>
      <c r="C186" t="s">
        <v>198</v>
      </c>
      <c r="D186" t="s">
        <v>292</v>
      </c>
      <c r="E186" s="45">
        <v>0</v>
      </c>
      <c r="F186" s="45">
        <v>0</v>
      </c>
      <c r="G186" s="45">
        <v>0</v>
      </c>
      <c r="H186" s="45">
        <v>0</v>
      </c>
      <c r="I186" s="45">
        <v>0</v>
      </c>
      <c r="J186" s="45">
        <v>0</v>
      </c>
      <c r="K186" s="45">
        <v>0</v>
      </c>
      <c r="L186" s="45">
        <v>0</v>
      </c>
      <c r="M186" s="45">
        <v>0</v>
      </c>
      <c r="N186" s="45">
        <v>0</v>
      </c>
      <c r="O186" s="45">
        <v>0</v>
      </c>
      <c r="P186" s="45">
        <v>0</v>
      </c>
      <c r="Q186" s="45">
        <v>0</v>
      </c>
      <c r="R186" t="s">
        <v>688</v>
      </c>
      <c r="S186"/>
      <c r="T186" t="s">
        <v>500</v>
      </c>
      <c r="U186" t="s">
        <v>198</v>
      </c>
      <c r="V186" t="s">
        <v>292</v>
      </c>
      <c r="W186" s="45">
        <v>0</v>
      </c>
      <c r="X186" s="45">
        <v>0</v>
      </c>
      <c r="Y186" s="45">
        <v>0</v>
      </c>
      <c r="Z186" s="45">
        <v>0</v>
      </c>
      <c r="AA186" s="45">
        <v>0</v>
      </c>
      <c r="AB186" s="45">
        <v>0</v>
      </c>
      <c r="AC186" s="45">
        <v>0</v>
      </c>
      <c r="AD186" s="45">
        <v>0</v>
      </c>
      <c r="AE186" s="45">
        <v>0</v>
      </c>
      <c r="AF186" s="45">
        <v>0</v>
      </c>
      <c r="AG186" s="45">
        <v>0</v>
      </c>
      <c r="AH186" s="45">
        <v>0</v>
      </c>
      <c r="AI186" s="45">
        <v>0</v>
      </c>
      <c r="AJ186" s="78">
        <v>43144</v>
      </c>
      <c r="AK186" s="78">
        <v>43917</v>
      </c>
      <c r="AO186" t="s">
        <v>500</v>
      </c>
      <c r="AP186" t="s">
        <v>189</v>
      </c>
      <c r="AQ186" t="s">
        <v>294</v>
      </c>
      <c r="AR186" s="45">
        <v>36601.760000000002</v>
      </c>
      <c r="AS186" s="45">
        <v>45752.98</v>
      </c>
      <c r="AT186" s="45">
        <v>46272.52</v>
      </c>
      <c r="AU186" s="45">
        <v>50560.46</v>
      </c>
      <c r="AV186" s="45">
        <v>50666.82</v>
      </c>
      <c r="AW186" s="45">
        <v>56002.39</v>
      </c>
      <c r="AX186" s="45">
        <v>58428.13</v>
      </c>
      <c r="AY186" s="45">
        <v>62103.45</v>
      </c>
      <c r="AZ186" s="45">
        <v>43887.42</v>
      </c>
      <c r="BA186" s="45">
        <v>42491.79</v>
      </c>
      <c r="BB186" s="45">
        <v>30150.68</v>
      </c>
      <c r="BC186" s="45">
        <v>27190.929999999997</v>
      </c>
      <c r="BD186" s="45">
        <v>450275.93</v>
      </c>
      <c r="BE186" s="84">
        <v>42454</v>
      </c>
      <c r="BF186" s="78">
        <v>43917</v>
      </c>
    </row>
    <row r="187" spans="2:58" x14ac:dyDescent="0.3">
      <c r="B187" t="s">
        <v>500</v>
      </c>
      <c r="C187" t="s">
        <v>199</v>
      </c>
      <c r="D187" t="s">
        <v>292</v>
      </c>
      <c r="E187" s="45">
        <v>0</v>
      </c>
      <c r="F187" s="45">
        <v>0</v>
      </c>
      <c r="G187" s="45">
        <v>0</v>
      </c>
      <c r="H187" s="45">
        <v>0</v>
      </c>
      <c r="I187" s="45">
        <v>0</v>
      </c>
      <c r="J187" s="45">
        <v>0</v>
      </c>
      <c r="K187" s="45">
        <v>0</v>
      </c>
      <c r="L187" s="45">
        <v>0</v>
      </c>
      <c r="M187" s="45">
        <v>0</v>
      </c>
      <c r="N187" s="45">
        <v>0</v>
      </c>
      <c r="O187" s="45">
        <v>0</v>
      </c>
      <c r="P187" s="45">
        <v>0</v>
      </c>
      <c r="Q187" s="45">
        <v>0</v>
      </c>
      <c r="R187" t="s">
        <v>689</v>
      </c>
      <c r="S187"/>
      <c r="T187" t="s">
        <v>500</v>
      </c>
      <c r="U187" t="s">
        <v>199</v>
      </c>
      <c r="V187" t="s">
        <v>292</v>
      </c>
      <c r="W187" s="45">
        <v>0</v>
      </c>
      <c r="X187" s="45">
        <v>0</v>
      </c>
      <c r="Y187" s="45">
        <v>0</v>
      </c>
      <c r="Z187" s="45">
        <v>0</v>
      </c>
      <c r="AA187" s="45">
        <v>0</v>
      </c>
      <c r="AB187" s="45">
        <v>0</v>
      </c>
      <c r="AC187" s="45">
        <v>0</v>
      </c>
      <c r="AD187" s="45">
        <v>0</v>
      </c>
      <c r="AE187" s="45">
        <v>0</v>
      </c>
      <c r="AF187" s="45">
        <v>0</v>
      </c>
      <c r="AG187" s="45">
        <v>0</v>
      </c>
      <c r="AH187" s="45">
        <v>0</v>
      </c>
      <c r="AI187" s="45">
        <v>0</v>
      </c>
      <c r="AJ187" s="78">
        <v>42901</v>
      </c>
      <c r="AK187" s="78">
        <v>44822</v>
      </c>
      <c r="AO187" t="s">
        <v>500</v>
      </c>
      <c r="AP187" t="s">
        <v>190</v>
      </c>
      <c r="AQ187" t="s">
        <v>294</v>
      </c>
      <c r="AR187" s="45">
        <v>69088.31</v>
      </c>
      <c r="AS187" s="45">
        <v>75030.27</v>
      </c>
      <c r="AT187" s="45">
        <v>86263.79</v>
      </c>
      <c r="AU187" s="45">
        <v>92573.55</v>
      </c>
      <c r="AV187" s="45">
        <v>104913.07</v>
      </c>
      <c r="AW187" s="45">
        <v>103182.24</v>
      </c>
      <c r="AX187" s="45">
        <v>97235.85</v>
      </c>
      <c r="AY187" s="45">
        <v>110915.87</v>
      </c>
      <c r="AZ187" s="45">
        <v>86470.97</v>
      </c>
      <c r="BA187" s="45">
        <v>78731.87</v>
      </c>
      <c r="BB187" s="45">
        <v>62575.020000000026</v>
      </c>
      <c r="BC187" s="45">
        <v>55827.829999999994</v>
      </c>
      <c r="BD187" s="45">
        <v>825673.92</v>
      </c>
      <c r="BE187" s="84">
        <v>42507</v>
      </c>
      <c r="BF187" s="78">
        <v>44822</v>
      </c>
    </row>
    <row r="188" spans="2:58" x14ac:dyDescent="0.3">
      <c r="B188" t="s">
        <v>500</v>
      </c>
      <c r="C188" t="s">
        <v>200</v>
      </c>
      <c r="D188" t="s">
        <v>294</v>
      </c>
      <c r="E188" s="45">
        <v>40053.89</v>
      </c>
      <c r="F188" s="45">
        <v>44521.93</v>
      </c>
      <c r="G188" s="45">
        <v>51912.99</v>
      </c>
      <c r="H188" s="45">
        <v>70136.66</v>
      </c>
      <c r="I188" s="45">
        <v>68835.45</v>
      </c>
      <c r="J188" s="45">
        <v>80902.66</v>
      </c>
      <c r="K188" s="45">
        <v>92254.22</v>
      </c>
      <c r="L188" s="45">
        <v>82325.41</v>
      </c>
      <c r="M188" s="45">
        <v>69173.52</v>
      </c>
      <c r="N188" s="45">
        <v>70791.11</v>
      </c>
      <c r="O188" s="45">
        <v>50869.25</v>
      </c>
      <c r="P188" s="45">
        <v>45017.05</v>
      </c>
      <c r="Q188" s="45">
        <v>766794.14</v>
      </c>
      <c r="R188" t="s">
        <v>690</v>
      </c>
      <c r="S188"/>
      <c r="T188" t="s">
        <v>500</v>
      </c>
      <c r="U188" t="s">
        <v>200</v>
      </c>
      <c r="V188" t="s">
        <v>294</v>
      </c>
      <c r="W188" s="45">
        <v>52864.2</v>
      </c>
      <c r="X188" s="45">
        <v>53288.63</v>
      </c>
      <c r="Y188" s="45">
        <v>71714.89</v>
      </c>
      <c r="Z188" s="45">
        <v>87887.05</v>
      </c>
      <c r="AA188" s="45">
        <v>104170.64</v>
      </c>
      <c r="AB188" s="45">
        <v>114425.67</v>
      </c>
      <c r="AC188" s="45">
        <v>104629.02</v>
      </c>
      <c r="AD188" s="45">
        <v>98433.91</v>
      </c>
      <c r="AE188" s="45">
        <v>83844.03</v>
      </c>
      <c r="AF188" s="45">
        <v>75560.13</v>
      </c>
      <c r="AG188" s="45">
        <v>56921.58</v>
      </c>
      <c r="AH188" s="45">
        <v>52561.919999999998</v>
      </c>
      <c r="AI188" s="45">
        <v>956301.67</v>
      </c>
      <c r="AJ188" s="78">
        <v>43080</v>
      </c>
      <c r="AK188" s="78"/>
      <c r="AO188" t="s">
        <v>500</v>
      </c>
      <c r="AP188" t="s">
        <v>323</v>
      </c>
      <c r="AQ188" t="s">
        <v>292</v>
      </c>
      <c r="AR188" s="45">
        <v>0</v>
      </c>
      <c r="AS188" s="45">
        <v>0</v>
      </c>
      <c r="AT188" s="45">
        <v>0</v>
      </c>
      <c r="AU188" s="45">
        <v>0</v>
      </c>
      <c r="AV188" s="45">
        <v>0</v>
      </c>
      <c r="AW188" s="45">
        <v>0</v>
      </c>
      <c r="AX188" s="45">
        <v>0</v>
      </c>
      <c r="AY188" s="45">
        <v>0</v>
      </c>
      <c r="AZ188" s="45">
        <v>0</v>
      </c>
      <c r="BA188" s="45">
        <v>0</v>
      </c>
      <c r="BB188" s="45">
        <v>0</v>
      </c>
      <c r="BC188" s="45">
        <v>0</v>
      </c>
      <c r="BD188" s="45">
        <v>0</v>
      </c>
      <c r="BE188" s="84">
        <v>42501</v>
      </c>
      <c r="BF188" s="78"/>
    </row>
    <row r="189" spans="2:58" x14ac:dyDescent="0.3">
      <c r="B189" t="s">
        <v>500</v>
      </c>
      <c r="C189" t="s">
        <v>201</v>
      </c>
      <c r="D189" t="s">
        <v>294</v>
      </c>
      <c r="E189" s="45">
        <v>33844.75</v>
      </c>
      <c r="F189" s="45">
        <v>40080.81</v>
      </c>
      <c r="G189" s="45">
        <v>45155.89</v>
      </c>
      <c r="H189" s="45">
        <v>58490.2</v>
      </c>
      <c r="I189" s="45">
        <v>51545.43</v>
      </c>
      <c r="J189" s="45">
        <v>56405.07</v>
      </c>
      <c r="K189" s="45">
        <v>57248.639999999999</v>
      </c>
      <c r="L189" s="45">
        <v>51194.62</v>
      </c>
      <c r="M189" s="45">
        <v>44696.42</v>
      </c>
      <c r="N189" s="45">
        <v>44681.77</v>
      </c>
      <c r="O189" s="45">
        <v>31926.07</v>
      </c>
      <c r="P189" s="45">
        <v>28826.45</v>
      </c>
      <c r="Q189" s="45">
        <v>544096.12</v>
      </c>
      <c r="R189" t="s">
        <v>691</v>
      </c>
      <c r="S189"/>
      <c r="T189" t="s">
        <v>500</v>
      </c>
      <c r="U189" t="s">
        <v>201</v>
      </c>
      <c r="V189" t="s">
        <v>294</v>
      </c>
      <c r="W189" s="45">
        <v>38088.76</v>
      </c>
      <c r="X189" s="45">
        <v>37773.81</v>
      </c>
      <c r="Y189" s="45">
        <v>59643.48</v>
      </c>
      <c r="Z189" s="45">
        <v>62379.17</v>
      </c>
      <c r="AA189" s="45">
        <v>67353.279999999999</v>
      </c>
      <c r="AB189" s="45">
        <v>80676.759999999995</v>
      </c>
      <c r="AC189" s="45">
        <v>77358.039999999994</v>
      </c>
      <c r="AD189" s="45">
        <v>75939.929999999993</v>
      </c>
      <c r="AE189" s="45">
        <v>66068.38</v>
      </c>
      <c r="AF189" s="45">
        <v>53714.74</v>
      </c>
      <c r="AG189" s="45">
        <v>40388.239999999998</v>
      </c>
      <c r="AH189" s="45">
        <v>36943.9</v>
      </c>
      <c r="AI189" s="45">
        <v>696328.49</v>
      </c>
      <c r="AJ189" s="78">
        <v>43410</v>
      </c>
      <c r="AK189" s="78"/>
      <c r="AO189" t="s">
        <v>500</v>
      </c>
      <c r="AP189" t="s">
        <v>191</v>
      </c>
      <c r="AQ189" t="s">
        <v>292</v>
      </c>
      <c r="AR189" s="45">
        <v>0</v>
      </c>
      <c r="AS189" s="45">
        <v>0</v>
      </c>
      <c r="AT189" s="45">
        <v>0</v>
      </c>
      <c r="AU189" s="45">
        <v>0</v>
      </c>
      <c r="AV189" s="45">
        <v>0</v>
      </c>
      <c r="AW189" s="45">
        <v>0</v>
      </c>
      <c r="AX189" s="45">
        <v>0</v>
      </c>
      <c r="AY189" s="45">
        <v>0</v>
      </c>
      <c r="AZ189" s="45">
        <v>0</v>
      </c>
      <c r="BA189" s="45">
        <v>0</v>
      </c>
      <c r="BB189" s="45">
        <v>0</v>
      </c>
      <c r="BC189" s="45">
        <v>0</v>
      </c>
      <c r="BD189" s="45">
        <v>0</v>
      </c>
      <c r="BE189" s="84">
        <v>42564</v>
      </c>
      <c r="BF189" s="78"/>
    </row>
    <row r="190" spans="2:58" x14ac:dyDescent="0.3">
      <c r="B190" t="s">
        <v>500</v>
      </c>
      <c r="C190" t="s">
        <v>202</v>
      </c>
      <c r="D190" t="s">
        <v>294</v>
      </c>
      <c r="E190" s="45">
        <v>25110.38</v>
      </c>
      <c r="F190" s="45">
        <v>27081.93</v>
      </c>
      <c r="G190" s="45">
        <v>35342.47</v>
      </c>
      <c r="H190" s="45">
        <v>48181.19</v>
      </c>
      <c r="I190" s="45">
        <v>48108.74</v>
      </c>
      <c r="J190" s="45">
        <v>49597.24</v>
      </c>
      <c r="K190" s="45">
        <v>55635.48</v>
      </c>
      <c r="L190" s="45">
        <v>47326.720000000001</v>
      </c>
      <c r="M190" s="45">
        <v>40342.300000000003</v>
      </c>
      <c r="N190" s="45">
        <v>33986.269999999997</v>
      </c>
      <c r="O190" s="45">
        <v>28051.02</v>
      </c>
      <c r="P190" s="45">
        <v>26914.080000000002</v>
      </c>
      <c r="Q190" s="45">
        <v>465677.82</v>
      </c>
      <c r="R190" t="s">
        <v>692</v>
      </c>
      <c r="S190"/>
      <c r="T190" t="s">
        <v>500</v>
      </c>
      <c r="U190" t="s">
        <v>202</v>
      </c>
      <c r="V190" t="s">
        <v>294</v>
      </c>
      <c r="W190" s="45">
        <v>33047.51</v>
      </c>
      <c r="X190" s="45">
        <v>33771.21</v>
      </c>
      <c r="Y190" s="45">
        <v>42670.28</v>
      </c>
      <c r="Z190" s="45">
        <v>51470.33</v>
      </c>
      <c r="AA190" s="45">
        <v>60990.26</v>
      </c>
      <c r="AB190" s="45">
        <v>67709.94</v>
      </c>
      <c r="AC190" s="45">
        <v>66553.89</v>
      </c>
      <c r="AD190" s="45">
        <v>55241.23</v>
      </c>
      <c r="AE190" s="45">
        <v>51999.66</v>
      </c>
      <c r="AF190" s="45">
        <v>44534.35</v>
      </c>
      <c r="AG190" s="45">
        <v>29615.21</v>
      </c>
      <c r="AH190" s="45">
        <v>29261.74</v>
      </c>
      <c r="AI190" s="45">
        <v>566865.61</v>
      </c>
      <c r="AJ190" s="78">
        <v>42908</v>
      </c>
      <c r="AK190" s="78"/>
      <c r="AO190" t="s">
        <v>500</v>
      </c>
      <c r="AP190" t="s">
        <v>192</v>
      </c>
      <c r="AQ190" t="s">
        <v>294</v>
      </c>
      <c r="AR190" s="45">
        <v>71864.240000000005</v>
      </c>
      <c r="AS190" s="45">
        <v>87737.8</v>
      </c>
      <c r="AT190" s="45">
        <v>98277.72</v>
      </c>
      <c r="AU190" s="45">
        <v>108231.1</v>
      </c>
      <c r="AV190" s="45">
        <v>117347.63</v>
      </c>
      <c r="AW190" s="45">
        <v>106551.72</v>
      </c>
      <c r="AX190" s="45">
        <v>105546.77</v>
      </c>
      <c r="AY190" s="45">
        <v>114549.49</v>
      </c>
      <c r="AZ190" s="45">
        <v>88208.9</v>
      </c>
      <c r="BA190" s="45">
        <v>82792.849999999991</v>
      </c>
      <c r="BB190" s="45">
        <v>60168.479999999996</v>
      </c>
      <c r="BC190" s="45">
        <v>57641.720000000016</v>
      </c>
      <c r="BD190" s="45">
        <v>898315.37</v>
      </c>
      <c r="BE190" s="84">
        <v>42620</v>
      </c>
      <c r="BF190" s="78"/>
    </row>
    <row r="191" spans="2:58" x14ac:dyDescent="0.3">
      <c r="B191" t="s">
        <v>500</v>
      </c>
      <c r="C191" t="s">
        <v>203</v>
      </c>
      <c r="D191" t="s">
        <v>294</v>
      </c>
      <c r="E191" s="45">
        <v>11018.05</v>
      </c>
      <c r="F191" s="45">
        <v>9429</v>
      </c>
      <c r="G191" s="45">
        <v>15876.91</v>
      </c>
      <c r="H191" s="45">
        <v>14017.9</v>
      </c>
      <c r="I191" s="45">
        <v>9688.98</v>
      </c>
      <c r="J191" s="45">
        <v>8766.2900000000009</v>
      </c>
      <c r="K191" s="45">
        <v>9300.48</v>
      </c>
      <c r="L191" s="45">
        <v>6052.7</v>
      </c>
      <c r="M191" s="45">
        <v>6034.33</v>
      </c>
      <c r="N191" s="45">
        <v>8200.36</v>
      </c>
      <c r="O191" s="45">
        <v>12220.87</v>
      </c>
      <c r="P191" s="45">
        <v>9603.42</v>
      </c>
      <c r="Q191" s="45">
        <v>120209.29</v>
      </c>
      <c r="R191" t="s">
        <v>693</v>
      </c>
      <c r="S191"/>
      <c r="T191" t="s">
        <v>500</v>
      </c>
      <c r="U191" t="s">
        <v>203</v>
      </c>
      <c r="V191" t="s">
        <v>294</v>
      </c>
      <c r="W191" s="45">
        <v>8664.84</v>
      </c>
      <c r="X191" s="45">
        <v>9599.31</v>
      </c>
      <c r="Y191" s="45">
        <v>12796.41</v>
      </c>
      <c r="Z191" s="45">
        <v>15743.71</v>
      </c>
      <c r="AA191" s="45">
        <v>10815.86</v>
      </c>
      <c r="AB191" s="45">
        <v>10160.379999999999</v>
      </c>
      <c r="AC191" s="45">
        <v>9908.64</v>
      </c>
      <c r="AD191" s="45">
        <v>8260.4</v>
      </c>
      <c r="AE191" s="45">
        <v>8125.95</v>
      </c>
      <c r="AF191" s="45">
        <v>7769.26</v>
      </c>
      <c r="AG191" s="45">
        <v>12839.94</v>
      </c>
      <c r="AH191" s="45">
        <v>12228.25</v>
      </c>
      <c r="AI191" s="45">
        <v>126912.95</v>
      </c>
      <c r="AJ191" s="78">
        <v>109939</v>
      </c>
      <c r="AK191" s="78"/>
      <c r="AO191" t="s">
        <v>500</v>
      </c>
      <c r="AP191" t="s">
        <v>193</v>
      </c>
      <c r="AQ191" t="s">
        <v>294</v>
      </c>
      <c r="AR191" s="45">
        <v>29725.86</v>
      </c>
      <c r="AS191" s="45">
        <v>28675.9</v>
      </c>
      <c r="AT191" s="45">
        <v>36603.26</v>
      </c>
      <c r="AU191" s="45">
        <v>37642.85</v>
      </c>
      <c r="AV191" s="45">
        <v>41530.03</v>
      </c>
      <c r="AW191" s="45">
        <v>44226.07</v>
      </c>
      <c r="AX191" s="45">
        <v>45583.49</v>
      </c>
      <c r="AY191" s="45">
        <v>45645.59</v>
      </c>
      <c r="AZ191" s="45">
        <v>35414.15</v>
      </c>
      <c r="BA191" s="45">
        <v>33359.11</v>
      </c>
      <c r="BB191" s="45">
        <v>25675.249999999996</v>
      </c>
      <c r="BC191" s="45">
        <v>23988.089999999997</v>
      </c>
      <c r="BD191" s="45">
        <v>345047.2</v>
      </c>
      <c r="BE191" s="84">
        <v>42803</v>
      </c>
      <c r="BF191" s="78"/>
    </row>
    <row r="192" spans="2:58" x14ac:dyDescent="0.3">
      <c r="B192" t="s">
        <v>500</v>
      </c>
      <c r="C192" t="s">
        <v>324</v>
      </c>
      <c r="D192" t="s">
        <v>294</v>
      </c>
      <c r="E192" s="45">
        <v>7485.19</v>
      </c>
      <c r="F192" s="45">
        <v>8946.56</v>
      </c>
      <c r="G192" s="45">
        <v>11201.94</v>
      </c>
      <c r="H192" s="45">
        <v>14487.08</v>
      </c>
      <c r="I192" s="45">
        <v>13632.51</v>
      </c>
      <c r="J192" s="45">
        <v>15200.73</v>
      </c>
      <c r="K192" s="45">
        <v>16386.57</v>
      </c>
      <c r="L192" s="45">
        <v>12693.5</v>
      </c>
      <c r="M192" s="45">
        <v>10370.06</v>
      </c>
      <c r="N192" s="45">
        <v>10352.89</v>
      </c>
      <c r="O192" s="45">
        <v>6689.13</v>
      </c>
      <c r="P192" s="45">
        <v>5804.9</v>
      </c>
      <c r="Q192" s="45">
        <v>133251.06</v>
      </c>
      <c r="R192" t="s">
        <v>694</v>
      </c>
      <c r="S192"/>
      <c r="T192" t="s">
        <v>500</v>
      </c>
      <c r="U192" t="s">
        <v>324</v>
      </c>
      <c r="V192" t="s">
        <v>294</v>
      </c>
      <c r="W192" s="45">
        <v>6313.7</v>
      </c>
      <c r="X192" s="45">
        <v>8118.8</v>
      </c>
      <c r="Y192" s="45">
        <v>12619.83</v>
      </c>
      <c r="Z192" s="45">
        <v>19051.77</v>
      </c>
      <c r="AA192" s="45">
        <v>19172.23</v>
      </c>
      <c r="AB192" s="45">
        <v>22601.02</v>
      </c>
      <c r="AC192" s="45">
        <v>18110.400000000001</v>
      </c>
      <c r="AD192" s="45">
        <v>17403.29</v>
      </c>
      <c r="AE192" s="45">
        <v>12982.8</v>
      </c>
      <c r="AF192" s="45">
        <v>12343.43</v>
      </c>
      <c r="AG192" s="45">
        <v>9614.0499999999993</v>
      </c>
      <c r="AH192" s="45">
        <v>8494.65</v>
      </c>
      <c r="AI192" s="45">
        <v>166825.97</v>
      </c>
      <c r="AJ192" s="78">
        <v>44682</v>
      </c>
      <c r="AK192" s="78"/>
      <c r="AO192" t="s">
        <v>500</v>
      </c>
      <c r="AP192" t="s">
        <v>194</v>
      </c>
      <c r="AQ192" t="s">
        <v>294</v>
      </c>
      <c r="AR192" s="45">
        <v>48545.69</v>
      </c>
      <c r="AS192" s="45">
        <v>53573.5</v>
      </c>
      <c r="AT192" s="45">
        <v>59168.97</v>
      </c>
      <c r="AU192" s="45">
        <v>64483.34</v>
      </c>
      <c r="AV192" s="45">
        <v>72740.5</v>
      </c>
      <c r="AW192" s="45">
        <v>76959.44</v>
      </c>
      <c r="AX192" s="45">
        <v>70592.350000000006</v>
      </c>
      <c r="AY192" s="45">
        <v>73817.149999999994</v>
      </c>
      <c r="AZ192" s="45">
        <v>66726.34</v>
      </c>
      <c r="BA192" s="45">
        <v>55976.549999999988</v>
      </c>
      <c r="BB192" s="45">
        <v>44421.410000000011</v>
      </c>
      <c r="BC192" s="45">
        <v>36929.090000000004</v>
      </c>
      <c r="BD192" s="45">
        <v>586607.28</v>
      </c>
      <c r="BE192" s="84">
        <v>42642</v>
      </c>
      <c r="BF192" s="78"/>
    </row>
    <row r="193" spans="2:58" x14ac:dyDescent="0.3">
      <c r="B193" t="s">
        <v>500</v>
      </c>
      <c r="C193" t="s">
        <v>325</v>
      </c>
      <c r="D193" t="s">
        <v>294</v>
      </c>
      <c r="E193" s="45">
        <v>3530.03</v>
      </c>
      <c r="F193" s="45">
        <v>3538.01</v>
      </c>
      <c r="G193" s="45">
        <v>4923.24</v>
      </c>
      <c r="H193" s="45">
        <v>6296.46</v>
      </c>
      <c r="I193" s="45">
        <v>6366.69</v>
      </c>
      <c r="J193" s="45">
        <v>7085.64</v>
      </c>
      <c r="K193" s="45">
        <v>6412.1</v>
      </c>
      <c r="L193" s="45">
        <v>5345.41</v>
      </c>
      <c r="M193" s="45">
        <v>4832.92</v>
      </c>
      <c r="N193" s="45">
        <v>4396.13</v>
      </c>
      <c r="O193" s="45">
        <v>4077.11</v>
      </c>
      <c r="P193" s="45">
        <v>3544.9</v>
      </c>
      <c r="Q193" s="45">
        <v>60348.639999999999</v>
      </c>
      <c r="R193" t="s">
        <v>695</v>
      </c>
      <c r="S193"/>
      <c r="T193" t="s">
        <v>500</v>
      </c>
      <c r="U193" t="s">
        <v>325</v>
      </c>
      <c r="V193" t="s">
        <v>294</v>
      </c>
      <c r="W193" s="45">
        <v>3886.95</v>
      </c>
      <c r="X193" s="45">
        <v>3956.63</v>
      </c>
      <c r="Y193" s="45">
        <v>4436.87</v>
      </c>
      <c r="Z193" s="45">
        <v>6450.68</v>
      </c>
      <c r="AA193" s="45">
        <v>7914.99</v>
      </c>
      <c r="AB193" s="45">
        <v>8024.03</v>
      </c>
      <c r="AC193" s="45">
        <v>7614.53</v>
      </c>
      <c r="AD193" s="45">
        <v>6967.66</v>
      </c>
      <c r="AE193" s="45">
        <v>6365.67</v>
      </c>
      <c r="AF193" s="45">
        <v>5860.41</v>
      </c>
      <c r="AG193" s="45">
        <v>4903.41</v>
      </c>
      <c r="AH193" s="45">
        <v>3864.35</v>
      </c>
      <c r="AI193" s="45">
        <v>70246.179999999993</v>
      </c>
      <c r="AJ193" s="78">
        <v>109939</v>
      </c>
      <c r="AK193" s="78"/>
      <c r="AO193" t="s">
        <v>500</v>
      </c>
      <c r="AP193" t="s">
        <v>195</v>
      </c>
      <c r="AQ193" t="s">
        <v>294</v>
      </c>
      <c r="AR193" s="45">
        <v>52674.09</v>
      </c>
      <c r="AS193" s="45">
        <v>58812.91</v>
      </c>
      <c r="AT193" s="45">
        <v>66990.460000000006</v>
      </c>
      <c r="AU193" s="45">
        <v>73098.460000000006</v>
      </c>
      <c r="AV193" s="45">
        <v>83713.17</v>
      </c>
      <c r="AW193" s="45">
        <v>91672.7</v>
      </c>
      <c r="AX193" s="45">
        <v>86397.09</v>
      </c>
      <c r="AY193" s="45">
        <v>87983.14</v>
      </c>
      <c r="AZ193" s="45">
        <v>73212.31</v>
      </c>
      <c r="BA193" s="45">
        <v>65172.710000000021</v>
      </c>
      <c r="BB193" s="45">
        <v>48765.919999999991</v>
      </c>
      <c r="BC193" s="45">
        <v>45233.43</v>
      </c>
      <c r="BD193" s="45">
        <v>674554.33</v>
      </c>
      <c r="BE193" s="84">
        <v>42997</v>
      </c>
      <c r="BF193" s="78"/>
    </row>
    <row r="194" spans="2:58" x14ac:dyDescent="0.3">
      <c r="B194" t="s">
        <v>500</v>
      </c>
      <c r="C194" t="s">
        <v>204</v>
      </c>
      <c r="D194" t="s">
        <v>294</v>
      </c>
      <c r="E194" s="45">
        <v>65196.6</v>
      </c>
      <c r="F194" s="45">
        <v>70665.710000000006</v>
      </c>
      <c r="G194" s="45">
        <v>92276.160000000003</v>
      </c>
      <c r="H194" s="45">
        <v>109037.52</v>
      </c>
      <c r="I194" s="45">
        <v>102756.89</v>
      </c>
      <c r="J194" s="45">
        <v>104271.54</v>
      </c>
      <c r="K194" s="45">
        <v>120946.85</v>
      </c>
      <c r="L194" s="45">
        <v>99148.86</v>
      </c>
      <c r="M194" s="45">
        <v>78220.03</v>
      </c>
      <c r="N194" s="45">
        <v>78345.63</v>
      </c>
      <c r="O194" s="45">
        <v>61871.08</v>
      </c>
      <c r="P194" s="45">
        <v>58576.87</v>
      </c>
      <c r="Q194" s="45">
        <v>1041313.74</v>
      </c>
      <c r="R194" t="s">
        <v>696</v>
      </c>
      <c r="S194"/>
      <c r="T194" t="s">
        <v>500</v>
      </c>
      <c r="U194" t="s">
        <v>204</v>
      </c>
      <c r="V194" t="s">
        <v>294</v>
      </c>
      <c r="W194" s="45">
        <v>78164.97</v>
      </c>
      <c r="X194" s="45">
        <v>79873.23</v>
      </c>
      <c r="Y194" s="45">
        <v>99878.720000000001</v>
      </c>
      <c r="Z194" s="45">
        <v>110569.21</v>
      </c>
      <c r="AA194" s="45">
        <v>115574.06</v>
      </c>
      <c r="AB194" s="45">
        <v>135878.20000000001</v>
      </c>
      <c r="AC194" s="45">
        <v>120266.45</v>
      </c>
      <c r="AD194" s="45">
        <v>107321.52</v>
      </c>
      <c r="AE194" s="45">
        <v>99504.54</v>
      </c>
      <c r="AF194" s="45">
        <v>93364.25</v>
      </c>
      <c r="AG194" s="45">
        <v>69698.320000000007</v>
      </c>
      <c r="AH194" s="45">
        <v>67616.34</v>
      </c>
      <c r="AI194" s="45">
        <v>1177709.81</v>
      </c>
      <c r="AJ194" s="78">
        <v>43384</v>
      </c>
      <c r="AK194" s="78"/>
      <c r="AO194" t="s">
        <v>500</v>
      </c>
      <c r="AP194" t="s">
        <v>196</v>
      </c>
      <c r="AQ194" t="s">
        <v>294</v>
      </c>
      <c r="AR194" s="45">
        <v>68227.83</v>
      </c>
      <c r="AS194" s="45">
        <v>89391.75</v>
      </c>
      <c r="AT194" s="45">
        <v>97810.21</v>
      </c>
      <c r="AU194" s="45">
        <v>107258.15</v>
      </c>
      <c r="AV194" s="45">
        <v>110312.64</v>
      </c>
      <c r="AW194" s="45">
        <v>113870.42</v>
      </c>
      <c r="AX194" s="45">
        <v>100724.56</v>
      </c>
      <c r="AY194" s="45">
        <v>107972.92</v>
      </c>
      <c r="AZ194" s="45">
        <v>89700.75</v>
      </c>
      <c r="BA194" s="45">
        <v>79332.450000000026</v>
      </c>
      <c r="BB194" s="45">
        <v>60160.29</v>
      </c>
      <c r="BC194" s="45">
        <v>54440.969999999994</v>
      </c>
      <c r="BD194" s="45">
        <v>885269.23</v>
      </c>
      <c r="BE194" s="84">
        <v>42868</v>
      </c>
      <c r="BF194" s="78"/>
    </row>
    <row r="195" spans="2:58" x14ac:dyDescent="0.3">
      <c r="B195" t="s">
        <v>500</v>
      </c>
      <c r="C195" t="s">
        <v>205</v>
      </c>
      <c r="D195" t="s">
        <v>294</v>
      </c>
      <c r="E195" s="45">
        <v>28610.05</v>
      </c>
      <c r="F195" s="45">
        <v>30278.95</v>
      </c>
      <c r="G195" s="45">
        <v>39269.9</v>
      </c>
      <c r="H195" s="45">
        <v>45667.05</v>
      </c>
      <c r="I195" s="45">
        <v>51687.19</v>
      </c>
      <c r="J195" s="45">
        <v>54210.75</v>
      </c>
      <c r="K195" s="45">
        <v>59903.56</v>
      </c>
      <c r="L195" s="45">
        <v>60173.86</v>
      </c>
      <c r="M195" s="45">
        <v>47465.49</v>
      </c>
      <c r="N195" s="45">
        <v>45397.8</v>
      </c>
      <c r="O195" s="45">
        <v>32988.11</v>
      </c>
      <c r="P195" s="45">
        <v>28075.84</v>
      </c>
      <c r="Q195" s="45">
        <v>523728.55</v>
      </c>
      <c r="R195" t="s">
        <v>697</v>
      </c>
      <c r="S195"/>
      <c r="T195" t="s">
        <v>500</v>
      </c>
      <c r="U195" t="s">
        <v>205</v>
      </c>
      <c r="V195" t="s">
        <v>294</v>
      </c>
      <c r="W195" s="45">
        <v>35311.94</v>
      </c>
      <c r="X195" s="45">
        <v>31747.200000000001</v>
      </c>
      <c r="Y195" s="45">
        <v>47897.93</v>
      </c>
      <c r="Z195" s="45">
        <v>53410.06</v>
      </c>
      <c r="AA195" s="45">
        <v>61278.97</v>
      </c>
      <c r="AB195" s="45">
        <v>58228.75</v>
      </c>
      <c r="AC195" s="45">
        <v>63870.26</v>
      </c>
      <c r="AD195" s="45">
        <v>65365.83</v>
      </c>
      <c r="AE195" s="45">
        <v>52309.24</v>
      </c>
      <c r="AF195" s="45">
        <v>41167.120000000003</v>
      </c>
      <c r="AG195" s="45">
        <v>34156.019999999997</v>
      </c>
      <c r="AH195" s="45">
        <v>28477.03</v>
      </c>
      <c r="AI195" s="45">
        <v>573220.35</v>
      </c>
      <c r="AJ195" s="78">
        <v>43271</v>
      </c>
      <c r="AK195" s="78"/>
      <c r="AO195" t="s">
        <v>500</v>
      </c>
      <c r="AP195" t="s">
        <v>197</v>
      </c>
      <c r="AQ195" t="s">
        <v>294</v>
      </c>
      <c r="AR195" s="45">
        <v>24508.77</v>
      </c>
      <c r="AS195" s="45">
        <v>26945.46</v>
      </c>
      <c r="AT195" s="45">
        <v>29384.31</v>
      </c>
      <c r="AU195" s="45">
        <v>31919.77</v>
      </c>
      <c r="AV195" s="45">
        <v>43885.63</v>
      </c>
      <c r="AW195" s="45">
        <v>43451.49</v>
      </c>
      <c r="AX195" s="45">
        <v>38763.42</v>
      </c>
      <c r="AY195" s="45">
        <v>42411.97</v>
      </c>
      <c r="AZ195" s="45">
        <v>36318.36</v>
      </c>
      <c r="BA195" s="45">
        <v>38847.17</v>
      </c>
      <c r="BB195" s="45">
        <v>27923.95</v>
      </c>
      <c r="BC195" s="45">
        <v>27145.820000000003</v>
      </c>
      <c r="BD195" s="45">
        <v>317589.18</v>
      </c>
      <c r="BE195" s="84">
        <v>43046</v>
      </c>
      <c r="BF195" s="78"/>
    </row>
    <row r="196" spans="2:58" x14ac:dyDescent="0.3">
      <c r="B196" t="s">
        <v>500</v>
      </c>
      <c r="C196" t="s">
        <v>206</v>
      </c>
      <c r="D196" t="s">
        <v>294</v>
      </c>
      <c r="E196" s="45">
        <v>47372.78</v>
      </c>
      <c r="F196" s="45">
        <v>57138.42</v>
      </c>
      <c r="G196" s="45">
        <v>65065.03</v>
      </c>
      <c r="H196" s="45">
        <v>77687.56</v>
      </c>
      <c r="I196" s="45">
        <v>73372.479999999996</v>
      </c>
      <c r="J196" s="45">
        <v>80141.75</v>
      </c>
      <c r="K196" s="45">
        <v>99988</v>
      </c>
      <c r="L196" s="45">
        <v>75917.600000000006</v>
      </c>
      <c r="M196" s="45">
        <v>63740.68</v>
      </c>
      <c r="N196" s="45">
        <v>62952.63</v>
      </c>
      <c r="O196" s="45">
        <v>49906.75</v>
      </c>
      <c r="P196" s="45">
        <v>48171.37</v>
      </c>
      <c r="Q196" s="45">
        <v>801455.05</v>
      </c>
      <c r="R196" t="s">
        <v>698</v>
      </c>
      <c r="S196"/>
      <c r="T196" t="s">
        <v>500</v>
      </c>
      <c r="U196" t="s">
        <v>206</v>
      </c>
      <c r="V196" t="s">
        <v>294</v>
      </c>
      <c r="W196" s="45">
        <v>63039.16</v>
      </c>
      <c r="X196" s="45">
        <v>65007.91</v>
      </c>
      <c r="Y196" s="45">
        <v>80214.929999999993</v>
      </c>
      <c r="Z196" s="45">
        <v>98516.22</v>
      </c>
      <c r="AA196" s="45">
        <v>93357.06</v>
      </c>
      <c r="AB196" s="45">
        <v>111629.94</v>
      </c>
      <c r="AC196" s="45">
        <v>107568.25</v>
      </c>
      <c r="AD196" s="45">
        <v>94766.62</v>
      </c>
      <c r="AE196" s="45">
        <v>83811.83</v>
      </c>
      <c r="AF196" s="45">
        <v>74065.490000000005</v>
      </c>
      <c r="AG196" s="45">
        <v>59582.59</v>
      </c>
      <c r="AH196" s="45">
        <v>58634.36</v>
      </c>
      <c r="AI196" s="45">
        <v>990194.36</v>
      </c>
      <c r="AJ196" s="78">
        <v>43658</v>
      </c>
      <c r="AK196" s="78"/>
      <c r="AO196" t="s">
        <v>500</v>
      </c>
      <c r="AP196" t="s">
        <v>198</v>
      </c>
      <c r="AQ196" t="s">
        <v>292</v>
      </c>
      <c r="AR196" s="45">
        <v>0</v>
      </c>
      <c r="AS196" s="45">
        <v>0</v>
      </c>
      <c r="AT196" s="45">
        <v>0</v>
      </c>
      <c r="AU196" s="45">
        <v>0</v>
      </c>
      <c r="AV196" s="45">
        <v>0</v>
      </c>
      <c r="AW196" s="45">
        <v>0</v>
      </c>
      <c r="AX196" s="45">
        <v>0</v>
      </c>
      <c r="AY196" s="45">
        <v>0</v>
      </c>
      <c r="AZ196" s="45">
        <v>0</v>
      </c>
      <c r="BA196" s="45">
        <v>0</v>
      </c>
      <c r="BB196" s="45">
        <v>0</v>
      </c>
      <c r="BC196" s="45">
        <v>0</v>
      </c>
      <c r="BD196" s="45">
        <v>0</v>
      </c>
      <c r="BE196" s="84">
        <v>43144</v>
      </c>
      <c r="BF196" s="78"/>
    </row>
    <row r="197" spans="2:58" x14ac:dyDescent="0.3">
      <c r="B197" t="s">
        <v>500</v>
      </c>
      <c r="C197" t="s">
        <v>207</v>
      </c>
      <c r="D197" t="s">
        <v>292</v>
      </c>
      <c r="E197" s="45">
        <v>0</v>
      </c>
      <c r="F197" s="45">
        <v>0</v>
      </c>
      <c r="G197" s="45">
        <v>0</v>
      </c>
      <c r="H197" s="45">
        <v>0</v>
      </c>
      <c r="I197" s="45">
        <v>0</v>
      </c>
      <c r="J197" s="45">
        <v>0</v>
      </c>
      <c r="K197" s="45">
        <v>0</v>
      </c>
      <c r="L197" s="45">
        <v>0</v>
      </c>
      <c r="M197" s="45">
        <v>0</v>
      </c>
      <c r="N197" s="45">
        <v>0</v>
      </c>
      <c r="O197" s="45">
        <v>0</v>
      </c>
      <c r="P197" s="45">
        <v>0</v>
      </c>
      <c r="Q197" s="45">
        <v>0</v>
      </c>
      <c r="R197" t="s">
        <v>699</v>
      </c>
      <c r="S197"/>
      <c r="T197" t="s">
        <v>500</v>
      </c>
      <c r="U197" t="s">
        <v>207</v>
      </c>
      <c r="V197" t="s">
        <v>292</v>
      </c>
      <c r="W197" s="45">
        <v>0</v>
      </c>
      <c r="X197" s="45">
        <v>0</v>
      </c>
      <c r="Y197" s="45">
        <v>0</v>
      </c>
      <c r="Z197" s="45">
        <v>0</v>
      </c>
      <c r="AA197" s="45">
        <v>0</v>
      </c>
      <c r="AB197" s="45">
        <v>0</v>
      </c>
      <c r="AC197" s="45">
        <v>0</v>
      </c>
      <c r="AD197" s="45">
        <v>0</v>
      </c>
      <c r="AE197" s="45">
        <v>0</v>
      </c>
      <c r="AF197" s="45">
        <v>0</v>
      </c>
      <c r="AG197" s="45">
        <v>0</v>
      </c>
      <c r="AH197" s="45">
        <v>0</v>
      </c>
      <c r="AI197" s="45">
        <v>0</v>
      </c>
      <c r="AJ197" s="78">
        <v>43136</v>
      </c>
      <c r="AK197" s="78">
        <v>44542</v>
      </c>
      <c r="AO197" t="s">
        <v>500</v>
      </c>
      <c r="AP197" t="s">
        <v>199</v>
      </c>
      <c r="AQ197" t="s">
        <v>292</v>
      </c>
      <c r="AR197" s="45">
        <v>0</v>
      </c>
      <c r="AS197" s="45">
        <v>0</v>
      </c>
      <c r="AT197" s="45">
        <v>0</v>
      </c>
      <c r="AU197" s="45">
        <v>0</v>
      </c>
      <c r="AV197" s="45">
        <v>0</v>
      </c>
      <c r="AW197" s="45">
        <v>0</v>
      </c>
      <c r="AX197" s="45">
        <v>0</v>
      </c>
      <c r="AY197" s="45">
        <v>0</v>
      </c>
      <c r="AZ197" s="45">
        <v>0</v>
      </c>
      <c r="BA197" s="45">
        <v>0</v>
      </c>
      <c r="BB197" s="45">
        <v>0</v>
      </c>
      <c r="BC197" s="45">
        <v>0</v>
      </c>
      <c r="BD197" s="45">
        <v>0</v>
      </c>
      <c r="BE197" s="84">
        <v>42901</v>
      </c>
      <c r="BF197" s="78">
        <v>44542</v>
      </c>
    </row>
    <row r="198" spans="2:58" x14ac:dyDescent="0.3">
      <c r="B198" t="s">
        <v>500</v>
      </c>
      <c r="C198" t="s">
        <v>208</v>
      </c>
      <c r="D198" t="s">
        <v>294</v>
      </c>
      <c r="E198" s="45">
        <v>23815.32</v>
      </c>
      <c r="F198" s="45">
        <v>30354.53</v>
      </c>
      <c r="G198" s="45">
        <v>32678.61</v>
      </c>
      <c r="H198" s="45">
        <v>41127.769999999997</v>
      </c>
      <c r="I198" s="45">
        <v>37529.17</v>
      </c>
      <c r="J198" s="45">
        <v>40199.120000000003</v>
      </c>
      <c r="K198" s="45">
        <v>47480.43</v>
      </c>
      <c r="L198" s="45">
        <v>41749.94</v>
      </c>
      <c r="M198" s="45">
        <v>34091.17</v>
      </c>
      <c r="N198" s="45">
        <v>32434.03</v>
      </c>
      <c r="O198" s="45">
        <v>24262.13</v>
      </c>
      <c r="P198" s="45">
        <v>21519.32</v>
      </c>
      <c r="Q198" s="45">
        <v>407241.54</v>
      </c>
      <c r="R198" t="s">
        <v>700</v>
      </c>
      <c r="S198"/>
      <c r="T198" t="s">
        <v>500</v>
      </c>
      <c r="U198" t="s">
        <v>208</v>
      </c>
      <c r="V198" t="s">
        <v>294</v>
      </c>
      <c r="W198" s="45">
        <v>27390.54</v>
      </c>
      <c r="X198" s="45">
        <v>30980.21</v>
      </c>
      <c r="Y198" s="45">
        <v>35991</v>
      </c>
      <c r="Z198" s="45">
        <v>44702.720000000001</v>
      </c>
      <c r="AA198" s="45">
        <v>46929.57</v>
      </c>
      <c r="AB198" s="45">
        <v>50539.54</v>
      </c>
      <c r="AC198" s="45">
        <v>45120.69</v>
      </c>
      <c r="AD198" s="45">
        <v>42983.68</v>
      </c>
      <c r="AE198" s="45">
        <v>40853.769999999997</v>
      </c>
      <c r="AF198" s="45">
        <v>35830.94</v>
      </c>
      <c r="AG198" s="45">
        <v>25106.87</v>
      </c>
      <c r="AH198" s="45">
        <v>29187.78</v>
      </c>
      <c r="AI198" s="45">
        <v>455617.31</v>
      </c>
      <c r="AJ198" s="78">
        <v>43281</v>
      </c>
      <c r="AK198" s="78"/>
      <c r="AO198" t="s">
        <v>500</v>
      </c>
      <c r="AP198" t="s">
        <v>200</v>
      </c>
      <c r="AQ198" t="s">
        <v>294</v>
      </c>
      <c r="AR198" s="45">
        <v>63756.12</v>
      </c>
      <c r="AS198" s="45">
        <v>68371.710000000006</v>
      </c>
      <c r="AT198" s="45">
        <v>70344.100000000006</v>
      </c>
      <c r="AU198" s="45">
        <v>77424.33</v>
      </c>
      <c r="AV198" s="45">
        <v>94818.81</v>
      </c>
      <c r="AW198" s="45">
        <v>99465.74</v>
      </c>
      <c r="AX198" s="45">
        <v>99406.98</v>
      </c>
      <c r="AY198" s="45">
        <v>102073.48</v>
      </c>
      <c r="AZ198" s="45">
        <v>74089</v>
      </c>
      <c r="BA198" s="45">
        <v>71275.61</v>
      </c>
      <c r="BB198" s="45">
        <v>52685.820000000007</v>
      </c>
      <c r="BC198" s="45">
        <v>49750.94</v>
      </c>
      <c r="BD198" s="45">
        <v>749750.27</v>
      </c>
      <c r="BE198" s="84">
        <v>43080</v>
      </c>
      <c r="BF198" s="78"/>
    </row>
    <row r="199" spans="2:58" x14ac:dyDescent="0.3">
      <c r="B199" t="s">
        <v>500</v>
      </c>
      <c r="C199" t="s">
        <v>209</v>
      </c>
      <c r="D199" t="s">
        <v>294</v>
      </c>
      <c r="E199" s="45">
        <v>45661.41</v>
      </c>
      <c r="F199" s="45">
        <v>48455.89</v>
      </c>
      <c r="G199" s="45">
        <v>61079.14</v>
      </c>
      <c r="H199" s="45">
        <v>71139.83</v>
      </c>
      <c r="I199" s="45">
        <v>72911.78</v>
      </c>
      <c r="J199" s="45">
        <v>76998.009999999995</v>
      </c>
      <c r="K199" s="45">
        <v>76752.27</v>
      </c>
      <c r="L199" s="45">
        <v>63750.720000000001</v>
      </c>
      <c r="M199" s="45">
        <v>55393.62</v>
      </c>
      <c r="N199" s="45">
        <v>49262.07</v>
      </c>
      <c r="O199" s="45">
        <v>41284.19</v>
      </c>
      <c r="P199" s="45">
        <v>45359.48</v>
      </c>
      <c r="Q199" s="45">
        <v>708048.41</v>
      </c>
      <c r="R199" t="s">
        <v>701</v>
      </c>
      <c r="S199"/>
      <c r="T199" t="s">
        <v>500</v>
      </c>
      <c r="U199" t="s">
        <v>209</v>
      </c>
      <c r="V199" t="s">
        <v>294</v>
      </c>
      <c r="W199" s="45">
        <v>53137.73</v>
      </c>
      <c r="X199" s="45">
        <v>59435.03</v>
      </c>
      <c r="Y199" s="45">
        <v>82193.2</v>
      </c>
      <c r="Z199" s="45">
        <v>82413.210000000006</v>
      </c>
      <c r="AA199" s="45">
        <v>92569.8</v>
      </c>
      <c r="AB199" s="45">
        <v>104977.41</v>
      </c>
      <c r="AC199" s="45">
        <v>91251.74</v>
      </c>
      <c r="AD199" s="45">
        <v>84176.05</v>
      </c>
      <c r="AE199" s="45">
        <v>73856.929999999993</v>
      </c>
      <c r="AF199" s="45">
        <v>66870.27</v>
      </c>
      <c r="AG199" s="45">
        <v>52042.3</v>
      </c>
      <c r="AH199" s="45">
        <v>52219.96</v>
      </c>
      <c r="AI199" s="45">
        <v>895143.63</v>
      </c>
      <c r="AJ199" s="78">
        <v>43449</v>
      </c>
      <c r="AK199" s="78"/>
      <c r="AO199" t="s">
        <v>500</v>
      </c>
      <c r="AP199" t="s">
        <v>201</v>
      </c>
      <c r="AQ199" t="s">
        <v>294</v>
      </c>
      <c r="AR199" s="45">
        <v>49958.92</v>
      </c>
      <c r="AS199" s="45">
        <v>55337.35</v>
      </c>
      <c r="AT199" s="45">
        <v>64059.87</v>
      </c>
      <c r="AU199" s="45">
        <v>64805.05</v>
      </c>
      <c r="AV199" s="45">
        <v>71913.789999999994</v>
      </c>
      <c r="AW199" s="45">
        <v>74738.81</v>
      </c>
      <c r="AX199" s="45">
        <v>65556.539999999994</v>
      </c>
      <c r="AY199" s="45">
        <v>77480.509999999995</v>
      </c>
      <c r="AZ199" s="45">
        <v>63903.93</v>
      </c>
      <c r="BA199" s="45">
        <v>53642.109999999993</v>
      </c>
      <c r="BB199" s="45">
        <v>40904.049999999996</v>
      </c>
      <c r="BC199" s="45">
        <v>38422.83</v>
      </c>
      <c r="BD199" s="45">
        <v>587754.77</v>
      </c>
      <c r="BE199" s="84">
        <v>43410</v>
      </c>
      <c r="BF199" s="78"/>
    </row>
    <row r="200" spans="2:58" x14ac:dyDescent="0.3">
      <c r="B200" t="s">
        <v>500</v>
      </c>
      <c r="C200" t="s">
        <v>210</v>
      </c>
      <c r="D200" t="s">
        <v>294</v>
      </c>
      <c r="E200" s="45">
        <v>32320.98</v>
      </c>
      <c r="F200" s="45">
        <v>33797.85</v>
      </c>
      <c r="G200" s="45">
        <v>39185.040000000001</v>
      </c>
      <c r="H200" s="45">
        <v>52710.53</v>
      </c>
      <c r="I200" s="45">
        <v>55548.26</v>
      </c>
      <c r="J200" s="45">
        <v>69709.97</v>
      </c>
      <c r="K200" s="45">
        <v>83258.78</v>
      </c>
      <c r="L200" s="45">
        <v>72780.66</v>
      </c>
      <c r="M200" s="45">
        <v>56683.59</v>
      </c>
      <c r="N200" s="45">
        <v>51980.09</v>
      </c>
      <c r="O200" s="45">
        <v>41406.339999999997</v>
      </c>
      <c r="P200" s="45">
        <v>37595.43</v>
      </c>
      <c r="Q200" s="45">
        <v>626977.52</v>
      </c>
      <c r="R200" t="s">
        <v>702</v>
      </c>
      <c r="S200"/>
      <c r="T200" t="s">
        <v>500</v>
      </c>
      <c r="U200" t="s">
        <v>210</v>
      </c>
      <c r="V200" t="s">
        <v>294</v>
      </c>
      <c r="W200" s="45">
        <v>45369.54</v>
      </c>
      <c r="X200" s="45">
        <v>44229.51</v>
      </c>
      <c r="Y200" s="45">
        <v>56215.93</v>
      </c>
      <c r="Z200" s="45">
        <v>65880.42</v>
      </c>
      <c r="AA200" s="45">
        <v>76118.039999999994</v>
      </c>
      <c r="AB200" s="45">
        <v>86886.63</v>
      </c>
      <c r="AC200" s="45">
        <v>94679.73</v>
      </c>
      <c r="AD200" s="45">
        <v>90011.12</v>
      </c>
      <c r="AE200" s="45">
        <v>78250.12</v>
      </c>
      <c r="AF200" s="45">
        <v>63472.75</v>
      </c>
      <c r="AG200" s="45">
        <v>54555.42</v>
      </c>
      <c r="AH200" s="45">
        <v>55079.46</v>
      </c>
      <c r="AI200" s="45">
        <v>810748.67</v>
      </c>
      <c r="AJ200" s="78">
        <v>43327</v>
      </c>
      <c r="AK200" s="78"/>
      <c r="AO200" t="s">
        <v>500</v>
      </c>
      <c r="AP200" t="s">
        <v>202</v>
      </c>
      <c r="AQ200" t="s">
        <v>294</v>
      </c>
      <c r="AR200" s="45">
        <v>38467.11</v>
      </c>
      <c r="AS200" s="45">
        <v>45590.04</v>
      </c>
      <c r="AT200" s="45">
        <v>51484.83</v>
      </c>
      <c r="AU200" s="45">
        <v>54775.78</v>
      </c>
      <c r="AV200" s="45">
        <v>62503.79</v>
      </c>
      <c r="AW200" s="45">
        <v>67445.39</v>
      </c>
      <c r="AX200" s="45">
        <v>59020.77</v>
      </c>
      <c r="AY200" s="45">
        <v>63945.36</v>
      </c>
      <c r="AZ200" s="45">
        <v>46602.89</v>
      </c>
      <c r="BA200" s="45">
        <v>41718.619999999995</v>
      </c>
      <c r="BB200" s="45">
        <v>36460.03</v>
      </c>
      <c r="BC200" s="45">
        <v>34430.460000000006</v>
      </c>
      <c r="BD200" s="45">
        <v>489835.96</v>
      </c>
      <c r="BE200" s="84">
        <v>42908</v>
      </c>
      <c r="BF200" s="78"/>
    </row>
    <row r="201" spans="2:58" x14ac:dyDescent="0.3">
      <c r="B201" t="s">
        <v>500</v>
      </c>
      <c r="C201" t="s">
        <v>326</v>
      </c>
      <c r="D201" t="s">
        <v>292</v>
      </c>
      <c r="E201" s="45">
        <v>0</v>
      </c>
      <c r="F201" s="45">
        <v>0</v>
      </c>
      <c r="G201" s="45">
        <v>0</v>
      </c>
      <c r="H201" s="45">
        <v>0</v>
      </c>
      <c r="I201" s="45">
        <v>0</v>
      </c>
      <c r="J201" s="45">
        <v>0</v>
      </c>
      <c r="K201" s="45">
        <v>0</v>
      </c>
      <c r="L201" s="45">
        <v>0</v>
      </c>
      <c r="M201" s="45">
        <v>0</v>
      </c>
      <c r="N201" s="45">
        <v>0</v>
      </c>
      <c r="O201" s="45">
        <v>0</v>
      </c>
      <c r="P201" s="45">
        <v>0</v>
      </c>
      <c r="Q201" s="45">
        <v>0</v>
      </c>
      <c r="R201" t="s">
        <v>703</v>
      </c>
      <c r="S201"/>
      <c r="T201" t="s">
        <v>500</v>
      </c>
      <c r="U201" t="s">
        <v>326</v>
      </c>
      <c r="V201" t="s">
        <v>292</v>
      </c>
      <c r="W201" s="45">
        <v>0</v>
      </c>
      <c r="X201" s="45">
        <v>0</v>
      </c>
      <c r="Y201" s="45">
        <v>0</v>
      </c>
      <c r="Z201" s="45">
        <v>0</v>
      </c>
      <c r="AA201" s="45">
        <v>0</v>
      </c>
      <c r="AB201" s="45">
        <v>0</v>
      </c>
      <c r="AC201" s="45">
        <v>0</v>
      </c>
      <c r="AD201" s="45">
        <v>0</v>
      </c>
      <c r="AE201" s="45">
        <v>0</v>
      </c>
      <c r="AF201" s="45">
        <v>0</v>
      </c>
      <c r="AG201" s="45">
        <v>0</v>
      </c>
      <c r="AH201" s="45">
        <v>0</v>
      </c>
      <c r="AI201" s="45">
        <v>0</v>
      </c>
      <c r="AJ201" s="78">
        <v>43683</v>
      </c>
      <c r="AK201" s="78">
        <v>43973</v>
      </c>
      <c r="AO201" t="s">
        <v>500</v>
      </c>
      <c r="AP201" t="s">
        <v>203</v>
      </c>
      <c r="AQ201" t="s">
        <v>294</v>
      </c>
      <c r="AR201" s="45">
        <v>10786.8</v>
      </c>
      <c r="AS201" s="45">
        <v>12271.83</v>
      </c>
      <c r="AT201" s="45">
        <v>12494.42</v>
      </c>
      <c r="AU201" s="45">
        <v>9774.4</v>
      </c>
      <c r="AV201" s="45">
        <v>9914.1200000000008</v>
      </c>
      <c r="AW201" s="45">
        <v>8315.51</v>
      </c>
      <c r="AX201" s="45">
        <v>8317.08</v>
      </c>
      <c r="AY201" s="45">
        <v>7378.81</v>
      </c>
      <c r="AZ201" s="45">
        <v>6151.37</v>
      </c>
      <c r="BA201" s="45">
        <v>5762.4499999999989</v>
      </c>
      <c r="BB201" s="45">
        <v>0</v>
      </c>
      <c r="BC201" s="45">
        <v>0</v>
      </c>
      <c r="BD201" s="45">
        <v>85404.34</v>
      </c>
      <c r="BE201" s="84">
        <v>43804</v>
      </c>
      <c r="BF201" s="78">
        <v>43973</v>
      </c>
    </row>
    <row r="202" spans="2:58" x14ac:dyDescent="0.3">
      <c r="B202" t="s">
        <v>500</v>
      </c>
      <c r="C202" t="s">
        <v>327</v>
      </c>
      <c r="D202" t="s">
        <v>294</v>
      </c>
      <c r="E202" s="45">
        <v>30884.22</v>
      </c>
      <c r="F202" s="45">
        <v>31332.13</v>
      </c>
      <c r="G202" s="45">
        <v>38953.72</v>
      </c>
      <c r="H202" s="45">
        <v>53247.45</v>
      </c>
      <c r="I202" s="45">
        <v>51121.52</v>
      </c>
      <c r="J202" s="45">
        <v>59475.42</v>
      </c>
      <c r="K202" s="45">
        <v>62546.33</v>
      </c>
      <c r="L202" s="45">
        <v>47754.55</v>
      </c>
      <c r="M202" s="45">
        <v>39446.629999999997</v>
      </c>
      <c r="N202" s="45">
        <v>34642.269999999997</v>
      </c>
      <c r="O202" s="45">
        <v>30454.17</v>
      </c>
      <c r="P202" s="45">
        <v>31574.78</v>
      </c>
      <c r="Q202" s="45">
        <v>511433.19</v>
      </c>
      <c r="R202" t="s">
        <v>704</v>
      </c>
      <c r="S202"/>
      <c r="T202" t="s">
        <v>500</v>
      </c>
      <c r="U202" t="s">
        <v>327</v>
      </c>
      <c r="V202" t="s">
        <v>294</v>
      </c>
      <c r="W202" s="45">
        <v>35715.129999999997</v>
      </c>
      <c r="X202" s="45">
        <v>41446.720000000001</v>
      </c>
      <c r="Y202" s="45">
        <v>60848.39</v>
      </c>
      <c r="Z202" s="45">
        <v>57361.13</v>
      </c>
      <c r="AA202" s="45">
        <v>65800.13</v>
      </c>
      <c r="AB202" s="45">
        <v>82363.11</v>
      </c>
      <c r="AC202" s="45">
        <v>73358.899999999994</v>
      </c>
      <c r="AD202" s="45">
        <v>65791.45</v>
      </c>
      <c r="AE202" s="45">
        <v>59286.23</v>
      </c>
      <c r="AF202" s="45">
        <v>46021.440000000002</v>
      </c>
      <c r="AG202" s="45">
        <v>37578.800000000003</v>
      </c>
      <c r="AH202" s="45">
        <v>37247.65</v>
      </c>
      <c r="AI202" s="45">
        <v>662819.07999999996</v>
      </c>
      <c r="AJ202" s="78">
        <v>44286</v>
      </c>
      <c r="AK202" s="78"/>
      <c r="AO202" t="s">
        <v>500</v>
      </c>
      <c r="AP202" t="s">
        <v>324</v>
      </c>
      <c r="AQ202" t="s">
        <v>294</v>
      </c>
      <c r="AR202" s="45">
        <v>10285.48</v>
      </c>
      <c r="AS202" s="45">
        <v>11238.26</v>
      </c>
      <c r="AT202" s="45">
        <v>14061.26</v>
      </c>
      <c r="AU202" s="45">
        <v>13716.94</v>
      </c>
      <c r="AV202" s="45">
        <v>13630.5</v>
      </c>
      <c r="AW202" s="45">
        <v>15060.36</v>
      </c>
      <c r="AX202" s="45">
        <v>15353.02</v>
      </c>
      <c r="AY202" s="45">
        <v>13871.47</v>
      </c>
      <c r="AZ202" s="45">
        <v>11281.05</v>
      </c>
      <c r="BA202" s="45">
        <v>7265.65</v>
      </c>
      <c r="BB202" s="45">
        <v>7355.05</v>
      </c>
      <c r="BC202" s="45">
        <v>6489.5199999999995</v>
      </c>
      <c r="BD202" s="45">
        <v>107852.66</v>
      </c>
      <c r="BE202" s="84">
        <v>44682</v>
      </c>
      <c r="BF202" s="78"/>
    </row>
    <row r="203" spans="2:58" x14ac:dyDescent="0.3">
      <c r="B203" t="s">
        <v>500</v>
      </c>
      <c r="C203" t="s">
        <v>328</v>
      </c>
      <c r="D203" t="s">
        <v>294</v>
      </c>
      <c r="E203" s="45">
        <v>0</v>
      </c>
      <c r="F203" s="45">
        <v>0</v>
      </c>
      <c r="G203" s="45">
        <v>28897.09</v>
      </c>
      <c r="H203" s="45">
        <v>46289.56</v>
      </c>
      <c r="I203" s="45">
        <v>42472.18</v>
      </c>
      <c r="J203" s="45">
        <v>40201.730000000003</v>
      </c>
      <c r="K203" s="45">
        <v>46794</v>
      </c>
      <c r="L203" s="45">
        <v>39150.97</v>
      </c>
      <c r="M203" s="45">
        <v>31955.27</v>
      </c>
      <c r="N203" s="45">
        <v>28422.73</v>
      </c>
      <c r="O203" s="45">
        <v>19542.61</v>
      </c>
      <c r="P203" s="45">
        <v>18523.939999999999</v>
      </c>
      <c r="Q203" s="45">
        <v>342250.08</v>
      </c>
      <c r="R203" t="s">
        <v>705</v>
      </c>
      <c r="S203"/>
      <c r="T203" t="s">
        <v>500</v>
      </c>
      <c r="U203" t="s">
        <v>328</v>
      </c>
      <c r="V203" t="s">
        <v>294</v>
      </c>
      <c r="W203" s="45">
        <v>24286.53</v>
      </c>
      <c r="X203" s="45">
        <v>25764.28</v>
      </c>
      <c r="Y203" s="45">
        <v>37023.93</v>
      </c>
      <c r="Z203" s="45">
        <v>41590.39</v>
      </c>
      <c r="AA203" s="45">
        <v>50774.3</v>
      </c>
      <c r="AB203" s="45">
        <v>54582.93</v>
      </c>
      <c r="AC203" s="45">
        <v>52873.42</v>
      </c>
      <c r="AD203" s="45">
        <v>45657.89</v>
      </c>
      <c r="AE203" s="45">
        <v>41680.67</v>
      </c>
      <c r="AF203" s="45">
        <v>34494.870000000003</v>
      </c>
      <c r="AG203" s="45">
        <v>24674.29</v>
      </c>
      <c r="AH203" s="45">
        <v>27323.53</v>
      </c>
      <c r="AI203" s="45">
        <v>460727.03</v>
      </c>
      <c r="AJ203" s="78">
        <v>44993</v>
      </c>
      <c r="AK203" s="78"/>
      <c r="AO203" t="s">
        <v>500</v>
      </c>
      <c r="AP203" t="s">
        <v>325</v>
      </c>
      <c r="AQ203" t="s">
        <v>292</v>
      </c>
      <c r="AR203" s="45">
        <v>3666.98</v>
      </c>
      <c r="AS203" s="45">
        <v>4623.1899999999996</v>
      </c>
      <c r="AT203" s="45">
        <v>5786.37</v>
      </c>
      <c r="AU203" s="45">
        <v>5780.19</v>
      </c>
      <c r="AV203" s="45">
        <v>0</v>
      </c>
      <c r="AW203" s="45">
        <v>0</v>
      </c>
      <c r="AX203" s="45">
        <v>0</v>
      </c>
      <c r="AY203" s="45">
        <v>0</v>
      </c>
      <c r="AZ203" s="45">
        <v>0</v>
      </c>
      <c r="BA203" s="45">
        <v>0</v>
      </c>
      <c r="BB203" s="45">
        <v>0</v>
      </c>
      <c r="BC203" s="45">
        <v>0</v>
      </c>
      <c r="BD203" s="45">
        <v>19856.73</v>
      </c>
      <c r="BE203" s="84">
        <v>44657</v>
      </c>
      <c r="BF203" s="78"/>
    </row>
    <row r="204" spans="2:58" x14ac:dyDescent="0.3">
      <c r="B204" t="s">
        <v>500</v>
      </c>
      <c r="C204" t="s">
        <v>211</v>
      </c>
      <c r="D204" t="s">
        <v>294</v>
      </c>
      <c r="E204" s="45">
        <v>30249.49</v>
      </c>
      <c r="F204" s="45">
        <v>40870.720000000001</v>
      </c>
      <c r="G204" s="45">
        <v>48498.51</v>
      </c>
      <c r="H204" s="45">
        <v>61251.18</v>
      </c>
      <c r="I204" s="45">
        <v>56337.95</v>
      </c>
      <c r="J204" s="45">
        <v>62492.55</v>
      </c>
      <c r="K204" s="45">
        <v>72905.52</v>
      </c>
      <c r="L204" s="45">
        <v>60250.1</v>
      </c>
      <c r="M204" s="45">
        <v>52286.080000000002</v>
      </c>
      <c r="N204" s="45">
        <v>50842.87</v>
      </c>
      <c r="O204" s="45">
        <v>34162.230000000003</v>
      </c>
      <c r="P204" s="45">
        <v>31678.46</v>
      </c>
      <c r="Q204" s="45">
        <v>601825.66</v>
      </c>
      <c r="R204" t="s">
        <v>706</v>
      </c>
      <c r="S204"/>
      <c r="T204" t="s">
        <v>500</v>
      </c>
      <c r="U204" t="s">
        <v>211</v>
      </c>
      <c r="V204" t="s">
        <v>294</v>
      </c>
      <c r="W204" s="45">
        <v>38469.370000000003</v>
      </c>
      <c r="X204" s="45">
        <v>46516.03</v>
      </c>
      <c r="Y204" s="45">
        <v>63022.239999999998</v>
      </c>
      <c r="Z204" s="45">
        <v>72607.100000000006</v>
      </c>
      <c r="AA204" s="45">
        <v>84093.759999999995</v>
      </c>
      <c r="AB204" s="45">
        <v>81615.320000000007</v>
      </c>
      <c r="AC204" s="45">
        <v>76170.55</v>
      </c>
      <c r="AD204" s="45">
        <v>63297.82</v>
      </c>
      <c r="AE204" s="45">
        <v>58162.83</v>
      </c>
      <c r="AF204" s="45">
        <v>49436.17</v>
      </c>
      <c r="AG204" s="45">
        <v>35387.26</v>
      </c>
      <c r="AH204" s="45">
        <v>36132.769999999997</v>
      </c>
      <c r="AI204" s="45">
        <v>704911.22</v>
      </c>
      <c r="AJ204" s="78">
        <v>44615</v>
      </c>
      <c r="AK204" s="78"/>
      <c r="AO204" t="s">
        <v>500</v>
      </c>
      <c r="AP204" t="s">
        <v>204</v>
      </c>
      <c r="AQ204" t="s">
        <v>294</v>
      </c>
      <c r="AR204" s="45">
        <v>85318.5</v>
      </c>
      <c r="AS204" s="45">
        <v>101808.72</v>
      </c>
      <c r="AT204" s="45">
        <v>121314.74</v>
      </c>
      <c r="AU204" s="45">
        <v>121643.51</v>
      </c>
      <c r="AV204" s="45">
        <v>137265.4</v>
      </c>
      <c r="AW204" s="45">
        <v>142465.47</v>
      </c>
      <c r="AX204" s="45">
        <v>126082.91</v>
      </c>
      <c r="AY204" s="45">
        <v>118618.14</v>
      </c>
      <c r="AZ204" s="45">
        <v>92621.53</v>
      </c>
      <c r="BA204" s="45">
        <v>75068.459999999992</v>
      </c>
      <c r="BB204" s="45">
        <v>65800.87</v>
      </c>
      <c r="BC204" s="45">
        <v>59471.13</v>
      </c>
      <c r="BD204" s="45">
        <v>1047138.92</v>
      </c>
      <c r="BE204" s="84">
        <v>43384</v>
      </c>
      <c r="BF204" s="78"/>
    </row>
    <row r="205" spans="2:58" x14ac:dyDescent="0.3">
      <c r="B205" t="s">
        <v>500</v>
      </c>
      <c r="C205" t="s">
        <v>329</v>
      </c>
      <c r="D205" t="s">
        <v>294</v>
      </c>
      <c r="E205" s="45">
        <v>24036.76</v>
      </c>
      <c r="F205" s="45">
        <v>22475.64</v>
      </c>
      <c r="G205" s="45">
        <v>29126</v>
      </c>
      <c r="H205" s="45">
        <v>29349.48</v>
      </c>
      <c r="I205" s="45">
        <v>34314.089999999997</v>
      </c>
      <c r="J205" s="45">
        <v>34985.919999999998</v>
      </c>
      <c r="K205" s="45">
        <v>40830.379999999997</v>
      </c>
      <c r="L205" s="45">
        <v>39112</v>
      </c>
      <c r="M205" s="45">
        <v>30814.720000000001</v>
      </c>
      <c r="N205" s="45">
        <v>29050.81</v>
      </c>
      <c r="O205" s="45">
        <v>23721.25</v>
      </c>
      <c r="P205" s="45">
        <v>19689.349999999999</v>
      </c>
      <c r="Q205" s="45">
        <v>357506.4</v>
      </c>
      <c r="R205" t="s">
        <v>707</v>
      </c>
      <c r="S205"/>
      <c r="T205" t="s">
        <v>500</v>
      </c>
      <c r="U205" t="s">
        <v>329</v>
      </c>
      <c r="V205" t="s">
        <v>294</v>
      </c>
      <c r="W205" s="45">
        <v>26619.15</v>
      </c>
      <c r="X205" s="45">
        <v>25227.360000000001</v>
      </c>
      <c r="Y205" s="45">
        <v>34201.31</v>
      </c>
      <c r="Z205" s="45">
        <v>37235.03</v>
      </c>
      <c r="AA205" s="45">
        <v>42309.31</v>
      </c>
      <c r="AB205" s="45">
        <v>45397.81</v>
      </c>
      <c r="AC205" s="45">
        <v>49398.03</v>
      </c>
      <c r="AD205" s="45">
        <v>50162.3</v>
      </c>
      <c r="AE205" s="45">
        <v>41181.370000000003</v>
      </c>
      <c r="AF205" s="45">
        <v>34951.5</v>
      </c>
      <c r="AG205" s="45">
        <v>29499.919999999998</v>
      </c>
      <c r="AH205" s="45">
        <v>25723.9</v>
      </c>
      <c r="AI205" s="45">
        <v>441906.99</v>
      </c>
      <c r="AJ205" s="78">
        <v>44700</v>
      </c>
      <c r="AK205" s="78"/>
      <c r="AO205" t="s">
        <v>500</v>
      </c>
      <c r="AP205" t="s">
        <v>205</v>
      </c>
      <c r="AQ205" t="s">
        <v>294</v>
      </c>
      <c r="AR205" s="45">
        <v>37339.040000000001</v>
      </c>
      <c r="AS205" s="45">
        <v>36917.769999999997</v>
      </c>
      <c r="AT205" s="45">
        <v>46193.279999999999</v>
      </c>
      <c r="AU205" s="45">
        <v>49829.18</v>
      </c>
      <c r="AV205" s="45">
        <v>62376.01</v>
      </c>
      <c r="AW205" s="45">
        <v>61656.49</v>
      </c>
      <c r="AX205" s="45">
        <v>56927.14</v>
      </c>
      <c r="AY205" s="45">
        <v>66387.62</v>
      </c>
      <c r="AZ205" s="45">
        <v>50992.35</v>
      </c>
      <c r="BA205" s="45">
        <v>44304.950000000004</v>
      </c>
      <c r="BB205" s="45">
        <v>34427.599999999999</v>
      </c>
      <c r="BC205" s="45">
        <v>28014.449999999993</v>
      </c>
      <c r="BD205" s="45">
        <v>468618.88</v>
      </c>
      <c r="BE205" s="84">
        <v>43271</v>
      </c>
      <c r="BF205" s="78"/>
    </row>
    <row r="206" spans="2:58" x14ac:dyDescent="0.3">
      <c r="B206" t="s">
        <v>500</v>
      </c>
      <c r="C206" t="s">
        <v>330</v>
      </c>
      <c r="D206" t="s">
        <v>294</v>
      </c>
      <c r="E206" s="45">
        <v>0</v>
      </c>
      <c r="F206" s="45">
        <v>0</v>
      </c>
      <c r="G206" s="45">
        <v>0</v>
      </c>
      <c r="H206" s="45">
        <v>0</v>
      </c>
      <c r="I206" s="45">
        <v>0</v>
      </c>
      <c r="J206" s="45">
        <v>0</v>
      </c>
      <c r="K206" s="45">
        <v>0</v>
      </c>
      <c r="L206" s="45">
        <v>2267.34</v>
      </c>
      <c r="M206" s="45">
        <v>46024.86</v>
      </c>
      <c r="N206" s="45">
        <v>45382.77</v>
      </c>
      <c r="O206" s="45">
        <v>33072.589999999997</v>
      </c>
      <c r="P206" s="45">
        <v>31257.09</v>
      </c>
      <c r="Q206" s="45">
        <v>158004.65</v>
      </c>
      <c r="R206" t="s">
        <v>708</v>
      </c>
      <c r="S206"/>
      <c r="T206" t="s">
        <v>500</v>
      </c>
      <c r="U206" t="s">
        <v>330</v>
      </c>
      <c r="V206" t="s">
        <v>294</v>
      </c>
      <c r="W206" s="45">
        <v>37925.440000000002</v>
      </c>
      <c r="X206" s="45">
        <v>33430.6</v>
      </c>
      <c r="Y206" s="45">
        <v>43346.07</v>
      </c>
      <c r="Z206" s="45">
        <v>48768.46</v>
      </c>
      <c r="AA206" s="45">
        <v>54380.51</v>
      </c>
      <c r="AB206" s="45">
        <v>59156.04</v>
      </c>
      <c r="AC206" s="45">
        <v>59259.25</v>
      </c>
      <c r="AD206" s="45">
        <v>59131.58</v>
      </c>
      <c r="AE206" s="45">
        <v>54469.93</v>
      </c>
      <c r="AF206" s="45">
        <v>44923.56</v>
      </c>
      <c r="AG206" s="45">
        <v>33484.97</v>
      </c>
      <c r="AH206" s="45">
        <v>31845.58</v>
      </c>
      <c r="AI206" s="45">
        <v>560121.99</v>
      </c>
      <c r="AJ206" s="78">
        <v>45168</v>
      </c>
      <c r="AK206" s="78"/>
      <c r="AO206" t="s">
        <v>500</v>
      </c>
      <c r="AP206" t="s">
        <v>206</v>
      </c>
      <c r="AQ206" t="s">
        <v>294</v>
      </c>
      <c r="AR206" s="45">
        <v>72009.679999999993</v>
      </c>
      <c r="AS206" s="45">
        <v>81769.42</v>
      </c>
      <c r="AT206" s="45">
        <v>94731.56</v>
      </c>
      <c r="AU206" s="45">
        <v>97029.87</v>
      </c>
      <c r="AV206" s="45">
        <v>103654.95</v>
      </c>
      <c r="AW206" s="45">
        <v>114729.23</v>
      </c>
      <c r="AX206" s="45">
        <v>109365.86</v>
      </c>
      <c r="AY206" s="45">
        <v>105692.68</v>
      </c>
      <c r="AZ206" s="45">
        <v>78646.759999999995</v>
      </c>
      <c r="BA206" s="45">
        <v>73407.810000000012</v>
      </c>
      <c r="BB206" s="45">
        <v>59364.12</v>
      </c>
      <c r="BC206" s="45">
        <v>58629.110000000022</v>
      </c>
      <c r="BD206" s="45">
        <v>857630.01</v>
      </c>
      <c r="BE206" s="84">
        <v>43658</v>
      </c>
      <c r="BF206" s="78"/>
    </row>
    <row r="207" spans="2:58" x14ac:dyDescent="0.3">
      <c r="B207" t="s">
        <v>500</v>
      </c>
      <c r="C207" t="s">
        <v>332</v>
      </c>
      <c r="D207" t="s">
        <v>294</v>
      </c>
      <c r="E207" s="45">
        <v>0</v>
      </c>
      <c r="F207" s="45">
        <v>0</v>
      </c>
      <c r="G207" s="45">
        <v>0</v>
      </c>
      <c r="H207" s="45">
        <v>0</v>
      </c>
      <c r="I207" s="45">
        <v>0</v>
      </c>
      <c r="J207" s="45">
        <v>0</v>
      </c>
      <c r="K207" s="45">
        <v>0</v>
      </c>
      <c r="L207" s="45">
        <v>0</v>
      </c>
      <c r="M207" s="45">
        <v>0</v>
      </c>
      <c r="N207" s="45">
        <v>0</v>
      </c>
      <c r="O207" s="45">
        <v>0</v>
      </c>
      <c r="P207" s="45">
        <v>12527.46</v>
      </c>
      <c r="Q207" s="45">
        <v>12527.46</v>
      </c>
      <c r="R207" t="s">
        <v>709</v>
      </c>
      <c r="S207"/>
      <c r="T207" t="s">
        <v>500</v>
      </c>
      <c r="U207" t="s">
        <v>332</v>
      </c>
      <c r="V207" t="s">
        <v>294</v>
      </c>
      <c r="W207" s="45">
        <v>28511.43</v>
      </c>
      <c r="X207" s="45">
        <v>28725.64</v>
      </c>
      <c r="Y207" s="45">
        <v>40060.519999999997</v>
      </c>
      <c r="Z207" s="45">
        <v>52111.69</v>
      </c>
      <c r="AA207" s="45">
        <v>57979.88</v>
      </c>
      <c r="AB207" s="45">
        <v>56488.82</v>
      </c>
      <c r="AC207" s="45">
        <v>51355.11</v>
      </c>
      <c r="AD207" s="45">
        <v>54169.85</v>
      </c>
      <c r="AE207" s="45">
        <v>46272.77</v>
      </c>
      <c r="AF207" s="45">
        <v>42144.66</v>
      </c>
      <c r="AG207" s="45">
        <v>30659.79</v>
      </c>
      <c r="AH207" s="45">
        <v>30003.41</v>
      </c>
      <c r="AI207" s="45">
        <v>518483.57</v>
      </c>
      <c r="AJ207" s="78">
        <v>45274</v>
      </c>
      <c r="AK207" s="78"/>
      <c r="AO207" t="s">
        <v>500</v>
      </c>
      <c r="AP207" t="s">
        <v>207</v>
      </c>
      <c r="AQ207" t="s">
        <v>292</v>
      </c>
      <c r="AR207" s="45">
        <v>0</v>
      </c>
      <c r="AS207" s="45">
        <v>0</v>
      </c>
      <c r="AT207" s="45">
        <v>0</v>
      </c>
      <c r="AU207" s="45">
        <v>0</v>
      </c>
      <c r="AV207" s="45">
        <v>0</v>
      </c>
      <c r="AW207" s="45">
        <v>0</v>
      </c>
      <c r="AX207" s="45">
        <v>0</v>
      </c>
      <c r="AY207" s="45">
        <v>0</v>
      </c>
      <c r="AZ207" s="45">
        <v>0</v>
      </c>
      <c r="BA207" s="45">
        <v>0</v>
      </c>
      <c r="BB207" s="45">
        <v>0</v>
      </c>
      <c r="BC207" s="45">
        <v>0</v>
      </c>
      <c r="BD207" s="45">
        <v>0</v>
      </c>
      <c r="BE207" s="84">
        <v>43136</v>
      </c>
      <c r="BF207" s="78"/>
    </row>
    <row r="208" spans="2:58" x14ac:dyDescent="0.3">
      <c r="B208" t="s">
        <v>500</v>
      </c>
      <c r="C208" t="s">
        <v>212</v>
      </c>
      <c r="D208" t="s">
        <v>294</v>
      </c>
      <c r="E208" s="45">
        <v>32489.95</v>
      </c>
      <c r="F208" s="45">
        <v>36306.68</v>
      </c>
      <c r="G208" s="45">
        <v>48669.16</v>
      </c>
      <c r="H208" s="45">
        <v>58288.9</v>
      </c>
      <c r="I208" s="45">
        <v>73117.95</v>
      </c>
      <c r="J208" s="45">
        <v>73988.05</v>
      </c>
      <c r="K208" s="45">
        <v>78526.34</v>
      </c>
      <c r="L208" s="45">
        <v>77515.600000000006</v>
      </c>
      <c r="M208" s="45">
        <v>64012.84</v>
      </c>
      <c r="N208" s="45">
        <v>47743.49</v>
      </c>
      <c r="O208" s="45">
        <v>38836</v>
      </c>
      <c r="P208" s="45">
        <v>31814.45</v>
      </c>
      <c r="Q208" s="45">
        <v>661309.41</v>
      </c>
      <c r="R208" t="s">
        <v>710</v>
      </c>
      <c r="S208"/>
      <c r="T208" t="s">
        <v>500</v>
      </c>
      <c r="U208" t="s">
        <v>333</v>
      </c>
      <c r="V208" t="s">
        <v>294</v>
      </c>
      <c r="W208" s="45">
        <v>0</v>
      </c>
      <c r="X208" s="45">
        <v>0</v>
      </c>
      <c r="Y208" s="45">
        <v>0</v>
      </c>
      <c r="Z208" s="45">
        <v>0</v>
      </c>
      <c r="AA208" s="45">
        <v>0</v>
      </c>
      <c r="AB208" s="45">
        <v>8135.19</v>
      </c>
      <c r="AC208" s="45">
        <v>154107.84</v>
      </c>
      <c r="AD208" s="45">
        <v>151015.01</v>
      </c>
      <c r="AE208" s="45">
        <v>99642.04</v>
      </c>
      <c r="AF208" s="45">
        <v>69608.3</v>
      </c>
      <c r="AG208" s="45">
        <v>66441.05</v>
      </c>
      <c r="AH208" s="45">
        <v>71656.33</v>
      </c>
      <c r="AI208" s="45">
        <v>620605.76</v>
      </c>
      <c r="AJ208" s="78">
        <v>45471</v>
      </c>
      <c r="AK208" s="78"/>
      <c r="AO208" t="s">
        <v>500</v>
      </c>
      <c r="AP208" t="s">
        <v>208</v>
      </c>
      <c r="AQ208" t="s">
        <v>294</v>
      </c>
      <c r="AR208" s="45">
        <v>29893.45</v>
      </c>
      <c r="AS208" s="45">
        <v>35900.89</v>
      </c>
      <c r="AT208" s="45">
        <v>39692.800000000003</v>
      </c>
      <c r="AU208" s="45">
        <v>42488.67</v>
      </c>
      <c r="AV208" s="45">
        <v>46881.5</v>
      </c>
      <c r="AW208" s="45">
        <v>43168.28</v>
      </c>
      <c r="AX208" s="45">
        <v>39761.160000000003</v>
      </c>
      <c r="AY208" s="45">
        <v>49139.45</v>
      </c>
      <c r="AZ208" s="45">
        <v>33212.400000000001</v>
      </c>
      <c r="BA208" s="45">
        <v>30775.399999999998</v>
      </c>
      <c r="BB208" s="45">
        <v>25408.58</v>
      </c>
      <c r="BC208" s="45">
        <v>25873.080000000005</v>
      </c>
      <c r="BD208" s="45">
        <v>360138.6</v>
      </c>
      <c r="BE208" s="84">
        <v>43281</v>
      </c>
      <c r="BF208" s="78"/>
    </row>
    <row r="209" spans="2:58" x14ac:dyDescent="0.3">
      <c r="B209" t="s">
        <v>500</v>
      </c>
      <c r="C209" t="s">
        <v>213</v>
      </c>
      <c r="D209" t="s">
        <v>294</v>
      </c>
      <c r="E209" s="45">
        <v>23408.76</v>
      </c>
      <c r="F209" s="45">
        <v>27714.28</v>
      </c>
      <c r="G209" s="45">
        <v>36809.040000000001</v>
      </c>
      <c r="H209" s="45">
        <v>45224.94</v>
      </c>
      <c r="I209" s="45">
        <v>50431.33</v>
      </c>
      <c r="J209" s="45">
        <v>54697.69</v>
      </c>
      <c r="K209" s="45">
        <v>56651.93</v>
      </c>
      <c r="L209" s="45">
        <v>48692.1</v>
      </c>
      <c r="M209" s="45">
        <v>40914.29</v>
      </c>
      <c r="N209" s="45">
        <v>30793.54</v>
      </c>
      <c r="O209" s="45">
        <v>26007.72</v>
      </c>
      <c r="P209" s="45">
        <v>21512.78</v>
      </c>
      <c r="Q209" s="45">
        <v>462858.4</v>
      </c>
      <c r="R209" t="s">
        <v>711</v>
      </c>
      <c r="S209"/>
      <c r="T209" t="s">
        <v>500</v>
      </c>
      <c r="U209" t="s">
        <v>212</v>
      </c>
      <c r="V209" t="s">
        <v>294</v>
      </c>
      <c r="W209" s="45">
        <v>39460.370000000003</v>
      </c>
      <c r="X209" s="45">
        <v>35419.67</v>
      </c>
      <c r="Y209" s="45">
        <v>61822.58</v>
      </c>
      <c r="Z209" s="45">
        <v>77087.14</v>
      </c>
      <c r="AA209" s="45">
        <v>99135.34</v>
      </c>
      <c r="AB209" s="45">
        <v>95040.91</v>
      </c>
      <c r="AC209" s="45">
        <v>88171.51</v>
      </c>
      <c r="AD209" s="45">
        <v>89834.31</v>
      </c>
      <c r="AE209" s="45">
        <v>71104.69</v>
      </c>
      <c r="AF209" s="45">
        <v>59355.66</v>
      </c>
      <c r="AG209" s="45">
        <v>40133.99</v>
      </c>
      <c r="AH209" s="45">
        <v>39382.559999999998</v>
      </c>
      <c r="AI209" s="45">
        <v>795948.73</v>
      </c>
      <c r="AJ209" s="78">
        <v>40351</v>
      </c>
      <c r="AK209" s="78"/>
      <c r="AO209" t="s">
        <v>500</v>
      </c>
      <c r="AP209" t="s">
        <v>209</v>
      </c>
      <c r="AQ209" t="s">
        <v>294</v>
      </c>
      <c r="AR209" s="45">
        <v>64550.97</v>
      </c>
      <c r="AS209" s="45">
        <v>67142.070000000007</v>
      </c>
      <c r="AT209" s="45">
        <v>85854.59</v>
      </c>
      <c r="AU209" s="45">
        <v>89044.61</v>
      </c>
      <c r="AV209" s="45">
        <v>99968.54</v>
      </c>
      <c r="AW209" s="45">
        <v>98885.46</v>
      </c>
      <c r="AX209" s="45">
        <v>92355.42</v>
      </c>
      <c r="AY209" s="45">
        <v>94858.85</v>
      </c>
      <c r="AZ209" s="45">
        <v>79424.78</v>
      </c>
      <c r="BA209" s="45">
        <v>68741.42</v>
      </c>
      <c r="BB209" s="45">
        <v>57439.090000000004</v>
      </c>
      <c r="BC209" s="45">
        <v>49520.11</v>
      </c>
      <c r="BD209" s="45">
        <v>772085.29</v>
      </c>
      <c r="BE209" s="84">
        <v>43449</v>
      </c>
      <c r="BF209" s="78"/>
    </row>
    <row r="210" spans="2:58" x14ac:dyDescent="0.3">
      <c r="B210" t="s">
        <v>500</v>
      </c>
      <c r="C210" t="s">
        <v>214</v>
      </c>
      <c r="D210" t="s">
        <v>294</v>
      </c>
      <c r="E210" s="45">
        <v>21149.06</v>
      </c>
      <c r="F210" s="45">
        <v>25634.14</v>
      </c>
      <c r="G210" s="45">
        <v>32294.33</v>
      </c>
      <c r="H210" s="45">
        <v>39297.26</v>
      </c>
      <c r="I210" s="45">
        <v>48288.07</v>
      </c>
      <c r="J210" s="45">
        <v>51166.07</v>
      </c>
      <c r="K210" s="45">
        <v>54737.59</v>
      </c>
      <c r="L210" s="45">
        <v>52406.66</v>
      </c>
      <c r="M210" s="45">
        <v>39804.03</v>
      </c>
      <c r="N210" s="45">
        <v>27651.040000000001</v>
      </c>
      <c r="O210" s="45">
        <v>22037.93</v>
      </c>
      <c r="P210" s="45">
        <v>19622.009999999998</v>
      </c>
      <c r="Q210" s="45">
        <v>434088.19</v>
      </c>
      <c r="R210" t="s">
        <v>712</v>
      </c>
      <c r="S210"/>
      <c r="T210" t="s">
        <v>500</v>
      </c>
      <c r="U210" t="s">
        <v>213</v>
      </c>
      <c r="V210" t="s">
        <v>294</v>
      </c>
      <c r="W210" s="45">
        <v>28841.64</v>
      </c>
      <c r="X210" s="45">
        <v>36814.400000000001</v>
      </c>
      <c r="Y210" s="45">
        <v>46028.92</v>
      </c>
      <c r="Z210" s="45">
        <v>56559.33</v>
      </c>
      <c r="AA210" s="45">
        <v>66341.740000000005</v>
      </c>
      <c r="AB210" s="45">
        <v>70116.639999999999</v>
      </c>
      <c r="AC210" s="45">
        <v>65443.199999999997</v>
      </c>
      <c r="AD210" s="45">
        <v>59898.63</v>
      </c>
      <c r="AE210" s="45">
        <v>52551.03</v>
      </c>
      <c r="AF210" s="45">
        <v>42102.5</v>
      </c>
      <c r="AG210" s="45">
        <v>30290.28</v>
      </c>
      <c r="AH210" s="45">
        <v>28100.880000000001</v>
      </c>
      <c r="AI210" s="45">
        <v>583089.18999999994</v>
      </c>
      <c r="AJ210" s="78">
        <v>40390</v>
      </c>
      <c r="AK210" s="78"/>
      <c r="AO210" t="s">
        <v>500</v>
      </c>
      <c r="AP210" t="s">
        <v>210</v>
      </c>
      <c r="AQ210" t="s">
        <v>294</v>
      </c>
      <c r="AR210" s="45">
        <v>61951.68</v>
      </c>
      <c r="AS210" s="45">
        <v>65766.95</v>
      </c>
      <c r="AT210" s="45">
        <v>73061.89</v>
      </c>
      <c r="AU210" s="45">
        <v>75765.31</v>
      </c>
      <c r="AV210" s="45">
        <v>87602.76</v>
      </c>
      <c r="AW210" s="45">
        <v>93698.72</v>
      </c>
      <c r="AX210" s="45">
        <v>89874.98</v>
      </c>
      <c r="AY210" s="45">
        <v>88078.22</v>
      </c>
      <c r="AZ210" s="45">
        <v>73078.69</v>
      </c>
      <c r="BA210" s="45">
        <v>65628.160000000018</v>
      </c>
      <c r="BB210" s="45">
        <v>49514.82</v>
      </c>
      <c r="BC210" s="45">
        <v>50112.79</v>
      </c>
      <c r="BD210" s="45">
        <v>708879.2</v>
      </c>
      <c r="BE210" s="84">
        <v>43327</v>
      </c>
      <c r="BF210" s="78"/>
    </row>
    <row r="211" spans="2:58" x14ac:dyDescent="0.3">
      <c r="B211" t="s">
        <v>500</v>
      </c>
      <c r="C211" t="s">
        <v>215</v>
      </c>
      <c r="D211" t="s">
        <v>294</v>
      </c>
      <c r="E211" s="45">
        <v>26905.59</v>
      </c>
      <c r="F211" s="45">
        <v>33664.400000000001</v>
      </c>
      <c r="G211" s="45">
        <v>46161.2</v>
      </c>
      <c r="H211" s="45">
        <v>48340.19</v>
      </c>
      <c r="I211" s="45">
        <v>56829.98</v>
      </c>
      <c r="J211" s="45">
        <v>63448.44</v>
      </c>
      <c r="K211" s="45">
        <v>68601.83</v>
      </c>
      <c r="L211" s="45">
        <v>64793.02</v>
      </c>
      <c r="M211" s="45">
        <v>48164.82</v>
      </c>
      <c r="N211" s="45">
        <v>38261.589999999997</v>
      </c>
      <c r="O211" s="45">
        <v>29871.67</v>
      </c>
      <c r="P211" s="45">
        <v>25340.19</v>
      </c>
      <c r="Q211" s="45">
        <v>550382.92000000004</v>
      </c>
      <c r="R211" t="s">
        <v>713</v>
      </c>
      <c r="S211"/>
      <c r="T211" t="s">
        <v>500</v>
      </c>
      <c r="U211" t="s">
        <v>214</v>
      </c>
      <c r="V211" t="s">
        <v>294</v>
      </c>
      <c r="W211" s="45">
        <v>23062.7</v>
      </c>
      <c r="X211" s="45">
        <v>28727.11</v>
      </c>
      <c r="Y211" s="45">
        <v>39177.279999999999</v>
      </c>
      <c r="Z211" s="45">
        <v>47504.9</v>
      </c>
      <c r="AA211" s="45">
        <v>63498.43</v>
      </c>
      <c r="AB211" s="45">
        <v>63383.86</v>
      </c>
      <c r="AC211" s="45">
        <v>58989.84</v>
      </c>
      <c r="AD211" s="45">
        <v>56108.43</v>
      </c>
      <c r="AE211" s="45">
        <v>44345.120000000003</v>
      </c>
      <c r="AF211" s="45">
        <v>35839.5</v>
      </c>
      <c r="AG211" s="45">
        <v>22636.93</v>
      </c>
      <c r="AH211" s="45">
        <v>22798.21</v>
      </c>
      <c r="AI211" s="45">
        <v>506072.31</v>
      </c>
      <c r="AJ211" s="78">
        <v>40684</v>
      </c>
      <c r="AK211" s="78"/>
      <c r="AO211" t="s">
        <v>500</v>
      </c>
      <c r="AP211" t="s">
        <v>326</v>
      </c>
      <c r="AQ211" t="s">
        <v>292</v>
      </c>
      <c r="AR211" s="45">
        <v>0</v>
      </c>
      <c r="AS211" s="45">
        <v>0</v>
      </c>
      <c r="AT211" s="45">
        <v>0</v>
      </c>
      <c r="AU211" s="45">
        <v>0</v>
      </c>
      <c r="AV211" s="45">
        <v>0</v>
      </c>
      <c r="AW211" s="45">
        <v>0</v>
      </c>
      <c r="AX211" s="45">
        <v>0</v>
      </c>
      <c r="AY211" s="45">
        <v>0</v>
      </c>
      <c r="AZ211" s="45">
        <v>0</v>
      </c>
      <c r="BA211" s="45">
        <v>0</v>
      </c>
      <c r="BB211" s="45">
        <v>0</v>
      </c>
      <c r="BC211" s="45">
        <v>0</v>
      </c>
      <c r="BD211" s="45">
        <v>0</v>
      </c>
      <c r="BE211" s="84">
        <v>43683</v>
      </c>
      <c r="BF211" s="78"/>
    </row>
    <row r="212" spans="2:58" x14ac:dyDescent="0.3">
      <c r="B212" t="s">
        <v>500</v>
      </c>
      <c r="C212" t="s">
        <v>335</v>
      </c>
      <c r="D212" t="s">
        <v>292</v>
      </c>
      <c r="E212" s="45">
        <v>0</v>
      </c>
      <c r="F212" s="45">
        <v>0</v>
      </c>
      <c r="G212" s="45">
        <v>0</v>
      </c>
      <c r="H212" s="45">
        <v>0</v>
      </c>
      <c r="I212" s="45">
        <v>0</v>
      </c>
      <c r="J212" s="45">
        <v>0</v>
      </c>
      <c r="K212" s="45">
        <v>0</v>
      </c>
      <c r="L212" s="45">
        <v>0</v>
      </c>
      <c r="M212" s="45">
        <v>0</v>
      </c>
      <c r="N212" s="45">
        <v>0</v>
      </c>
      <c r="O212" s="45">
        <v>0</v>
      </c>
      <c r="P212" s="45">
        <v>0</v>
      </c>
      <c r="Q212" s="45">
        <v>0</v>
      </c>
      <c r="R212" t="s">
        <v>714</v>
      </c>
      <c r="S212"/>
      <c r="T212" t="s">
        <v>500</v>
      </c>
      <c r="U212" t="s">
        <v>215</v>
      </c>
      <c r="V212" t="s">
        <v>294</v>
      </c>
      <c r="W212" s="45">
        <v>33335.17</v>
      </c>
      <c r="X212" s="45">
        <v>40789.25</v>
      </c>
      <c r="Y212" s="45">
        <v>50867.48</v>
      </c>
      <c r="Z212" s="45">
        <v>63252.91</v>
      </c>
      <c r="AA212" s="45">
        <v>74436.39</v>
      </c>
      <c r="AB212" s="45">
        <v>77272.479999999996</v>
      </c>
      <c r="AC212" s="45">
        <v>71076.81</v>
      </c>
      <c r="AD212" s="45">
        <v>62185.55</v>
      </c>
      <c r="AE212" s="45">
        <v>51896.36</v>
      </c>
      <c r="AF212" s="45">
        <v>46436.97</v>
      </c>
      <c r="AG212" s="45">
        <v>30512.86</v>
      </c>
      <c r="AH212" s="45">
        <v>31275.35</v>
      </c>
      <c r="AI212" s="45">
        <v>633337.57999999996</v>
      </c>
      <c r="AJ212" s="78">
        <v>40775</v>
      </c>
      <c r="AK212" s="78"/>
      <c r="AO212" t="s">
        <v>500</v>
      </c>
      <c r="AP212" t="s">
        <v>327</v>
      </c>
      <c r="AQ212" t="s">
        <v>294</v>
      </c>
      <c r="AR212" s="45">
        <v>42379.33</v>
      </c>
      <c r="AS212" s="45">
        <v>47853.04</v>
      </c>
      <c r="AT212" s="45">
        <v>57816.09</v>
      </c>
      <c r="AU212" s="45">
        <v>68769.36</v>
      </c>
      <c r="AV212" s="45">
        <v>77707.06</v>
      </c>
      <c r="AW212" s="45">
        <v>78324.399999999994</v>
      </c>
      <c r="AX212" s="45">
        <v>77661.850000000006</v>
      </c>
      <c r="AY212" s="45">
        <v>70747.45</v>
      </c>
      <c r="AZ212" s="45">
        <v>55288.55</v>
      </c>
      <c r="BA212" s="45">
        <v>47047.24</v>
      </c>
      <c r="BB212" s="45">
        <v>40528.87000000001</v>
      </c>
      <c r="BC212" s="45">
        <v>35451.279999999999</v>
      </c>
      <c r="BD212" s="45">
        <v>576547.13</v>
      </c>
      <c r="BE212" s="84">
        <v>44286</v>
      </c>
      <c r="BF212" s="78"/>
    </row>
    <row r="213" spans="2:58" x14ac:dyDescent="0.3">
      <c r="B213" t="s">
        <v>500</v>
      </c>
      <c r="C213" t="s">
        <v>336</v>
      </c>
      <c r="D213" t="s">
        <v>292</v>
      </c>
      <c r="E213" s="45">
        <v>0</v>
      </c>
      <c r="F213" s="45">
        <v>0</v>
      </c>
      <c r="G213" s="45">
        <v>0</v>
      </c>
      <c r="H213" s="45">
        <v>0</v>
      </c>
      <c r="I213" s="45">
        <v>0</v>
      </c>
      <c r="J213" s="45">
        <v>0</v>
      </c>
      <c r="K213" s="45">
        <v>0</v>
      </c>
      <c r="L213" s="45">
        <v>0</v>
      </c>
      <c r="M213" s="45">
        <v>0</v>
      </c>
      <c r="N213" s="45">
        <v>0</v>
      </c>
      <c r="O213" s="45">
        <v>0</v>
      </c>
      <c r="P213" s="45">
        <v>0</v>
      </c>
      <c r="Q213" s="45">
        <v>0</v>
      </c>
      <c r="R213" t="s">
        <v>715</v>
      </c>
      <c r="S213"/>
      <c r="T213" t="s">
        <v>500</v>
      </c>
      <c r="U213" t="s">
        <v>335</v>
      </c>
      <c r="V213" t="s">
        <v>292</v>
      </c>
      <c r="W213" s="45">
        <v>0</v>
      </c>
      <c r="X213" s="45">
        <v>0</v>
      </c>
      <c r="Y213" s="45">
        <v>0</v>
      </c>
      <c r="Z213" s="45">
        <v>0</v>
      </c>
      <c r="AA213" s="45">
        <v>0</v>
      </c>
      <c r="AB213" s="45">
        <v>0</v>
      </c>
      <c r="AC213" s="45">
        <v>0</v>
      </c>
      <c r="AD213" s="45">
        <v>0</v>
      </c>
      <c r="AE213" s="45">
        <v>0</v>
      </c>
      <c r="AF213" s="45">
        <v>0</v>
      </c>
      <c r="AG213" s="45">
        <v>0</v>
      </c>
      <c r="AH213" s="45">
        <v>0</v>
      </c>
      <c r="AI213" s="45">
        <v>0</v>
      </c>
      <c r="AJ213" s="78">
        <v>40273</v>
      </c>
      <c r="AK213" s="78">
        <v>44032</v>
      </c>
      <c r="AO213" t="s">
        <v>500</v>
      </c>
      <c r="AP213" t="s">
        <v>328</v>
      </c>
      <c r="AQ213" t="s">
        <v>294</v>
      </c>
      <c r="AR213" s="45">
        <v>31953.05</v>
      </c>
      <c r="AS213" s="45">
        <v>42622.01</v>
      </c>
      <c r="AT213" s="45">
        <v>48156.78</v>
      </c>
      <c r="AU213" s="45">
        <v>50181.26</v>
      </c>
      <c r="AV213" s="45">
        <v>54060.07</v>
      </c>
      <c r="AW213" s="45">
        <v>57182.71</v>
      </c>
      <c r="AX213" s="45">
        <v>51275.42</v>
      </c>
      <c r="AY213" s="45">
        <v>52766.02</v>
      </c>
      <c r="AZ213" s="45">
        <v>41278.449999999997</v>
      </c>
      <c r="BA213" s="45">
        <v>37298.97</v>
      </c>
      <c r="BB213" s="45">
        <v>30735.86</v>
      </c>
      <c r="BC213" s="45">
        <v>29212.879999999997</v>
      </c>
      <c r="BD213" s="45">
        <v>429475.77</v>
      </c>
      <c r="BE213" s="84">
        <v>44995</v>
      </c>
      <c r="BF213" s="78"/>
    </row>
    <row r="214" spans="2:58" x14ac:dyDescent="0.3">
      <c r="B214" t="s">
        <v>500</v>
      </c>
      <c r="C214" t="s">
        <v>337</v>
      </c>
      <c r="D214" t="s">
        <v>292</v>
      </c>
      <c r="E214" s="45">
        <v>0</v>
      </c>
      <c r="F214" s="45">
        <v>0</v>
      </c>
      <c r="G214" s="45">
        <v>0</v>
      </c>
      <c r="H214" s="45">
        <v>0</v>
      </c>
      <c r="I214" s="45">
        <v>0</v>
      </c>
      <c r="J214" s="45">
        <v>0</v>
      </c>
      <c r="K214" s="45">
        <v>0</v>
      </c>
      <c r="L214" s="45">
        <v>0</v>
      </c>
      <c r="M214" s="45">
        <v>0</v>
      </c>
      <c r="N214" s="45">
        <v>0</v>
      </c>
      <c r="O214" s="45">
        <v>0</v>
      </c>
      <c r="P214" s="45">
        <v>0</v>
      </c>
      <c r="Q214" s="45">
        <v>0</v>
      </c>
      <c r="R214" t="s">
        <v>716</v>
      </c>
      <c r="S214"/>
      <c r="T214" t="s">
        <v>500</v>
      </c>
      <c r="U214" t="s">
        <v>336</v>
      </c>
      <c r="V214" t="s">
        <v>292</v>
      </c>
      <c r="W214" s="45">
        <v>0</v>
      </c>
      <c r="X214" s="45">
        <v>0</v>
      </c>
      <c r="Y214" s="45">
        <v>0</v>
      </c>
      <c r="Z214" s="45">
        <v>0</v>
      </c>
      <c r="AA214" s="45">
        <v>0</v>
      </c>
      <c r="AB214" s="45">
        <v>0</v>
      </c>
      <c r="AC214" s="45">
        <v>0</v>
      </c>
      <c r="AD214" s="45">
        <v>0</v>
      </c>
      <c r="AE214" s="45">
        <v>0</v>
      </c>
      <c r="AF214" s="45">
        <v>0</v>
      </c>
      <c r="AG214" s="45">
        <v>0</v>
      </c>
      <c r="AH214" s="45">
        <v>0</v>
      </c>
      <c r="AI214" s="45">
        <v>0</v>
      </c>
      <c r="AJ214" s="78">
        <v>40289</v>
      </c>
      <c r="AK214" s="78">
        <v>44051</v>
      </c>
      <c r="AO214" t="s">
        <v>500</v>
      </c>
      <c r="AP214" t="s">
        <v>211</v>
      </c>
      <c r="AQ214" t="s">
        <v>294</v>
      </c>
      <c r="AR214" s="45">
        <v>44349.77</v>
      </c>
      <c r="AS214" s="45">
        <v>54955.83</v>
      </c>
      <c r="AT214" s="45">
        <v>62038.48</v>
      </c>
      <c r="AU214" s="45">
        <v>71641.960000000006</v>
      </c>
      <c r="AV214" s="45">
        <v>74433.820000000007</v>
      </c>
      <c r="AW214" s="45">
        <v>81778.84</v>
      </c>
      <c r="AX214" s="45">
        <v>75184.639999999999</v>
      </c>
      <c r="AY214" s="45">
        <v>70468.009999999995</v>
      </c>
      <c r="AZ214" s="45">
        <v>58949.9</v>
      </c>
      <c r="BA214" s="45">
        <v>54940.849999999991</v>
      </c>
      <c r="BB214" s="45">
        <v>39360.65</v>
      </c>
      <c r="BC214" s="45">
        <v>33001.630000000005</v>
      </c>
      <c r="BD214" s="45">
        <v>593801.25</v>
      </c>
      <c r="BE214" s="84">
        <v>44615</v>
      </c>
      <c r="BF214" s="78">
        <v>44032</v>
      </c>
    </row>
    <row r="215" spans="2:58" x14ac:dyDescent="0.3">
      <c r="B215" t="s">
        <v>500</v>
      </c>
      <c r="C215" t="s">
        <v>339</v>
      </c>
      <c r="D215" t="s">
        <v>292</v>
      </c>
      <c r="E215" s="45">
        <v>0</v>
      </c>
      <c r="F215" s="45">
        <v>0</v>
      </c>
      <c r="G215" s="45">
        <v>0</v>
      </c>
      <c r="H215" s="45">
        <v>0</v>
      </c>
      <c r="I215" s="45">
        <v>0</v>
      </c>
      <c r="J215" s="45">
        <v>0</v>
      </c>
      <c r="K215" s="45">
        <v>0</v>
      </c>
      <c r="L215" s="45">
        <v>0</v>
      </c>
      <c r="M215" s="45">
        <v>0</v>
      </c>
      <c r="N215" s="45">
        <v>0</v>
      </c>
      <c r="O215" s="45">
        <v>0</v>
      </c>
      <c r="P215" s="45">
        <v>0</v>
      </c>
      <c r="Q215" s="45">
        <v>0</v>
      </c>
      <c r="R215" t="s">
        <v>717</v>
      </c>
      <c r="S215"/>
      <c r="T215" t="s">
        <v>500</v>
      </c>
      <c r="U215" t="s">
        <v>337</v>
      </c>
      <c r="V215" t="s">
        <v>292</v>
      </c>
      <c r="W215" s="45">
        <v>0</v>
      </c>
      <c r="X215" s="45">
        <v>0</v>
      </c>
      <c r="Y215" s="45">
        <v>0</v>
      </c>
      <c r="Z215" s="45">
        <v>0</v>
      </c>
      <c r="AA215" s="45">
        <v>0</v>
      </c>
      <c r="AB215" s="45">
        <v>0</v>
      </c>
      <c r="AC215" s="45">
        <v>0</v>
      </c>
      <c r="AD215" s="45">
        <v>0</v>
      </c>
      <c r="AE215" s="45">
        <v>0</v>
      </c>
      <c r="AF215" s="45">
        <v>0</v>
      </c>
      <c r="AG215" s="45">
        <v>0</v>
      </c>
      <c r="AH215" s="45">
        <v>0</v>
      </c>
      <c r="AI215" s="45">
        <v>0</v>
      </c>
      <c r="AJ215" s="78">
        <v>40338</v>
      </c>
      <c r="AK215" s="78">
        <v>44051</v>
      </c>
      <c r="AO215" t="s">
        <v>500</v>
      </c>
      <c r="AP215" t="s">
        <v>329</v>
      </c>
      <c r="AQ215" t="s">
        <v>294</v>
      </c>
      <c r="AR215" s="45">
        <v>33272.720000000001</v>
      </c>
      <c r="AS215" s="45">
        <v>34685.74</v>
      </c>
      <c r="AT215" s="45">
        <v>39492.910000000003</v>
      </c>
      <c r="AU215" s="45">
        <v>39909.050000000003</v>
      </c>
      <c r="AV215" s="45">
        <v>46563.35</v>
      </c>
      <c r="AW215" s="45">
        <v>50549.68</v>
      </c>
      <c r="AX215" s="45">
        <v>53285.06</v>
      </c>
      <c r="AY215" s="45">
        <v>56017.99</v>
      </c>
      <c r="AZ215" s="45">
        <v>43425.26</v>
      </c>
      <c r="BA215" s="45">
        <v>37861.429999999993</v>
      </c>
      <c r="BB215" s="45">
        <v>29918.659999999993</v>
      </c>
      <c r="BC215" s="45">
        <v>27402.299999999996</v>
      </c>
      <c r="BD215" s="45">
        <v>397201.76</v>
      </c>
      <c r="BE215" s="84">
        <v>44700</v>
      </c>
      <c r="BF215" s="78">
        <v>44051</v>
      </c>
    </row>
    <row r="216" spans="2:58" x14ac:dyDescent="0.3">
      <c r="B216" t="s">
        <v>500</v>
      </c>
      <c r="C216" t="s">
        <v>340</v>
      </c>
      <c r="D216" t="s">
        <v>292</v>
      </c>
      <c r="E216" s="45">
        <v>0</v>
      </c>
      <c r="F216" s="45">
        <v>0</v>
      </c>
      <c r="G216" s="45">
        <v>0</v>
      </c>
      <c r="H216" s="45">
        <v>0</v>
      </c>
      <c r="I216" s="45">
        <v>0</v>
      </c>
      <c r="J216" s="45">
        <v>0</v>
      </c>
      <c r="K216" s="45">
        <v>0</v>
      </c>
      <c r="L216" s="45">
        <v>0</v>
      </c>
      <c r="M216" s="45">
        <v>0</v>
      </c>
      <c r="N216" s="45">
        <v>0</v>
      </c>
      <c r="O216" s="45">
        <v>0</v>
      </c>
      <c r="P216" s="45">
        <v>0</v>
      </c>
      <c r="Q216" s="45">
        <v>0</v>
      </c>
      <c r="R216" t="s">
        <v>718</v>
      </c>
      <c r="S216"/>
      <c r="T216" t="s">
        <v>500</v>
      </c>
      <c r="U216" t="s">
        <v>339</v>
      </c>
      <c r="V216" t="s">
        <v>292</v>
      </c>
      <c r="W216" s="45">
        <v>0</v>
      </c>
      <c r="X216" s="45">
        <v>0</v>
      </c>
      <c r="Y216" s="45">
        <v>0</v>
      </c>
      <c r="Z216" s="45">
        <v>0</v>
      </c>
      <c r="AA216" s="45">
        <v>0</v>
      </c>
      <c r="AB216" s="45">
        <v>0</v>
      </c>
      <c r="AC216" s="45">
        <v>0</v>
      </c>
      <c r="AD216" s="45">
        <v>0</v>
      </c>
      <c r="AE216" s="45">
        <v>0</v>
      </c>
      <c r="AF216" s="45">
        <v>0</v>
      </c>
      <c r="AG216" s="45">
        <v>0</v>
      </c>
      <c r="AH216" s="45">
        <v>0</v>
      </c>
      <c r="AI216" s="45">
        <v>0</v>
      </c>
      <c r="AJ216" s="78">
        <v>40710</v>
      </c>
      <c r="AK216" s="78">
        <v>44051</v>
      </c>
      <c r="AO216" t="s">
        <v>500</v>
      </c>
      <c r="AP216" t="s">
        <v>330</v>
      </c>
      <c r="AQ216" t="s">
        <v>294</v>
      </c>
      <c r="AR216" s="45">
        <v>31917.41</v>
      </c>
      <c r="AS216" s="45">
        <v>42078.7</v>
      </c>
      <c r="AT216" s="45">
        <v>48223.67</v>
      </c>
      <c r="AU216" s="45">
        <v>50074.65</v>
      </c>
      <c r="AV216" s="45">
        <v>62104.22</v>
      </c>
      <c r="AW216" s="45">
        <v>60679.9</v>
      </c>
      <c r="AX216" s="45">
        <v>56636.43</v>
      </c>
      <c r="AY216" s="45">
        <v>65997.67</v>
      </c>
      <c r="AZ216" s="45">
        <v>52022.81</v>
      </c>
      <c r="BA216" s="45">
        <v>44294.2</v>
      </c>
      <c r="BB216" s="45">
        <v>33740.559999999998</v>
      </c>
      <c r="BC216" s="45">
        <v>32925.760000000002</v>
      </c>
      <c r="BD216" s="45">
        <v>469735.46</v>
      </c>
      <c r="BE216" s="84">
        <v>45168</v>
      </c>
      <c r="BF216" s="78">
        <v>44051</v>
      </c>
    </row>
    <row r="217" spans="2:58" x14ac:dyDescent="0.3">
      <c r="B217" t="s">
        <v>500</v>
      </c>
      <c r="C217" t="s">
        <v>341</v>
      </c>
      <c r="D217" t="s">
        <v>292</v>
      </c>
      <c r="E217" s="45">
        <v>0</v>
      </c>
      <c r="F217" s="45">
        <v>0</v>
      </c>
      <c r="G217" s="45">
        <v>0</v>
      </c>
      <c r="H217" s="45">
        <v>0</v>
      </c>
      <c r="I217" s="45">
        <v>0</v>
      </c>
      <c r="J217" s="45">
        <v>0</v>
      </c>
      <c r="K217" s="45">
        <v>0</v>
      </c>
      <c r="L217" s="45">
        <v>0</v>
      </c>
      <c r="M217" s="45">
        <v>0</v>
      </c>
      <c r="N217" s="45">
        <v>0</v>
      </c>
      <c r="O217" s="45">
        <v>0</v>
      </c>
      <c r="P217" s="45">
        <v>0</v>
      </c>
      <c r="Q217" s="45">
        <v>0</v>
      </c>
      <c r="R217" t="s">
        <v>719</v>
      </c>
      <c r="S217"/>
      <c r="T217" t="s">
        <v>500</v>
      </c>
      <c r="U217" t="s">
        <v>340</v>
      </c>
      <c r="V217" t="s">
        <v>292</v>
      </c>
      <c r="W217" s="45">
        <v>0</v>
      </c>
      <c r="X217" s="45">
        <v>0</v>
      </c>
      <c r="Y217" s="45">
        <v>0</v>
      </c>
      <c r="Z217" s="45">
        <v>0</v>
      </c>
      <c r="AA217" s="45">
        <v>0</v>
      </c>
      <c r="AB217" s="45">
        <v>0</v>
      </c>
      <c r="AC217" s="45">
        <v>0</v>
      </c>
      <c r="AD217" s="45">
        <v>0</v>
      </c>
      <c r="AE217" s="45">
        <v>0</v>
      </c>
      <c r="AF217" s="45">
        <v>0</v>
      </c>
      <c r="AG217" s="45">
        <v>0</v>
      </c>
      <c r="AH217" s="45">
        <v>0</v>
      </c>
      <c r="AI217" s="45">
        <v>0</v>
      </c>
      <c r="AJ217" s="78">
        <v>40609</v>
      </c>
      <c r="AK217" s="78">
        <v>44051</v>
      </c>
      <c r="AO217" t="s">
        <v>500</v>
      </c>
      <c r="AP217" t="s">
        <v>332</v>
      </c>
      <c r="AQ217" t="s">
        <v>294</v>
      </c>
      <c r="AR217" s="45">
        <v>41153.550000000003</v>
      </c>
      <c r="AS217" s="45">
        <v>47722.77</v>
      </c>
      <c r="AT217" s="45">
        <v>50338.54</v>
      </c>
      <c r="AU217" s="45">
        <v>56061.98</v>
      </c>
      <c r="AV217" s="45">
        <v>63832.160000000003</v>
      </c>
      <c r="AW217" s="45">
        <v>62673.42</v>
      </c>
      <c r="AX217" s="45">
        <v>62202.239999999998</v>
      </c>
      <c r="AY217" s="45">
        <v>74643.070000000007</v>
      </c>
      <c r="AZ217" s="45">
        <v>53844.65</v>
      </c>
      <c r="BA217" s="45">
        <v>48544.54</v>
      </c>
      <c r="BB217" s="45">
        <v>36651.58</v>
      </c>
      <c r="BC217" s="45">
        <v>38451.399999999994</v>
      </c>
      <c r="BD217" s="45">
        <v>512472.38</v>
      </c>
      <c r="BE217" s="84">
        <v>45274</v>
      </c>
      <c r="BF217" s="78">
        <v>44051</v>
      </c>
    </row>
    <row r="218" spans="2:58" x14ac:dyDescent="0.3">
      <c r="B218" t="s">
        <v>500</v>
      </c>
      <c r="C218" t="s">
        <v>342</v>
      </c>
      <c r="D218" t="s">
        <v>292</v>
      </c>
      <c r="E218" s="45">
        <v>0</v>
      </c>
      <c r="F218" s="45">
        <v>0</v>
      </c>
      <c r="G218" s="45">
        <v>0</v>
      </c>
      <c r="H218" s="45">
        <v>0</v>
      </c>
      <c r="I218" s="45">
        <v>0</v>
      </c>
      <c r="J218" s="45">
        <v>0</v>
      </c>
      <c r="K218" s="45">
        <v>0</v>
      </c>
      <c r="L218" s="45">
        <v>0</v>
      </c>
      <c r="M218" s="45">
        <v>0</v>
      </c>
      <c r="N218" s="45">
        <v>0</v>
      </c>
      <c r="O218" s="45">
        <v>0</v>
      </c>
      <c r="P218" s="45">
        <v>0</v>
      </c>
      <c r="Q218" s="45">
        <v>0</v>
      </c>
      <c r="R218" t="s">
        <v>720</v>
      </c>
      <c r="S218"/>
      <c r="T218" t="s">
        <v>500</v>
      </c>
      <c r="U218" t="s">
        <v>341</v>
      </c>
      <c r="V218" t="s">
        <v>292</v>
      </c>
      <c r="W218" s="45">
        <v>0</v>
      </c>
      <c r="X218" s="45">
        <v>0</v>
      </c>
      <c r="Y218" s="45">
        <v>0</v>
      </c>
      <c r="Z218" s="45">
        <v>0</v>
      </c>
      <c r="AA218" s="45">
        <v>0</v>
      </c>
      <c r="AB218" s="45">
        <v>0</v>
      </c>
      <c r="AC218" s="45">
        <v>0</v>
      </c>
      <c r="AD218" s="45">
        <v>0</v>
      </c>
      <c r="AE218" s="45">
        <v>0</v>
      </c>
      <c r="AF218" s="45">
        <v>0</v>
      </c>
      <c r="AG218" s="45">
        <v>0</v>
      </c>
      <c r="AH218" s="45">
        <v>0</v>
      </c>
      <c r="AI218" s="45">
        <v>0</v>
      </c>
      <c r="AJ218" s="78">
        <v>40703</v>
      </c>
      <c r="AK218" s="78">
        <v>44051</v>
      </c>
      <c r="AO218" t="s">
        <v>500</v>
      </c>
      <c r="AP218" t="s">
        <v>333</v>
      </c>
      <c r="AQ218" t="s">
        <v>294</v>
      </c>
      <c r="AR218" s="45">
        <v>45269.96</v>
      </c>
      <c r="AS218" s="45">
        <v>65052.34</v>
      </c>
      <c r="AT218" s="45">
        <v>80795.070000000007</v>
      </c>
      <c r="AU218" s="45">
        <v>114091.47</v>
      </c>
      <c r="AV218" s="45">
        <v>125921.12</v>
      </c>
      <c r="AW218" s="45">
        <v>138059.54</v>
      </c>
      <c r="AX218" s="45">
        <v>148794.21</v>
      </c>
      <c r="AY218" s="45">
        <v>143179.59</v>
      </c>
      <c r="AZ218" s="45">
        <v>92308.4</v>
      </c>
      <c r="BA218" s="45">
        <v>79793.780000000013</v>
      </c>
      <c r="BB218" s="45">
        <v>67315.649999999994</v>
      </c>
      <c r="BC218" s="45">
        <v>75502.97</v>
      </c>
      <c r="BD218" s="45">
        <v>953471.7</v>
      </c>
      <c r="BE218" s="84">
        <v>45471</v>
      </c>
      <c r="BF218" s="78">
        <v>44051</v>
      </c>
    </row>
    <row r="219" spans="2:58" x14ac:dyDescent="0.3">
      <c r="B219" t="s">
        <v>500</v>
      </c>
      <c r="C219" t="s">
        <v>343</v>
      </c>
      <c r="D219" t="s">
        <v>292</v>
      </c>
      <c r="E219" s="45">
        <v>0</v>
      </c>
      <c r="F219" s="45">
        <v>0</v>
      </c>
      <c r="G219" s="45">
        <v>0</v>
      </c>
      <c r="H219" s="45">
        <v>0</v>
      </c>
      <c r="I219" s="45">
        <v>0</v>
      </c>
      <c r="J219" s="45">
        <v>0</v>
      </c>
      <c r="K219" s="45">
        <v>0</v>
      </c>
      <c r="L219" s="45">
        <v>0</v>
      </c>
      <c r="M219" s="45">
        <v>0</v>
      </c>
      <c r="N219" s="45">
        <v>0</v>
      </c>
      <c r="O219" s="45">
        <v>0</v>
      </c>
      <c r="P219" s="45">
        <v>0</v>
      </c>
      <c r="Q219" s="45">
        <v>0</v>
      </c>
      <c r="R219" t="s">
        <v>721</v>
      </c>
      <c r="S219"/>
      <c r="T219" t="s">
        <v>500</v>
      </c>
      <c r="U219" t="s">
        <v>342</v>
      </c>
      <c r="V219" t="s">
        <v>292</v>
      </c>
      <c r="W219" s="45">
        <v>0</v>
      </c>
      <c r="X219" s="45">
        <v>0</v>
      </c>
      <c r="Y219" s="45">
        <v>0</v>
      </c>
      <c r="Z219" s="45">
        <v>0</v>
      </c>
      <c r="AA219" s="45">
        <v>0</v>
      </c>
      <c r="AB219" s="45">
        <v>0</v>
      </c>
      <c r="AC219" s="45">
        <v>0</v>
      </c>
      <c r="AD219" s="45">
        <v>0</v>
      </c>
      <c r="AE219" s="45">
        <v>0</v>
      </c>
      <c r="AF219" s="45">
        <v>0</v>
      </c>
      <c r="AG219" s="45">
        <v>0</v>
      </c>
      <c r="AH219" s="45">
        <v>0</v>
      </c>
      <c r="AI219" s="45">
        <v>0</v>
      </c>
      <c r="AJ219" s="78">
        <v>40767</v>
      </c>
      <c r="AK219" s="78">
        <v>44032</v>
      </c>
      <c r="AO219" t="s">
        <v>500</v>
      </c>
      <c r="AP219" t="s">
        <v>334</v>
      </c>
      <c r="AQ219" t="s">
        <v>294</v>
      </c>
      <c r="AR219" s="45">
        <v>0</v>
      </c>
      <c r="AS219" s="45">
        <v>0</v>
      </c>
      <c r="AT219" s="45">
        <v>0</v>
      </c>
      <c r="AU219" s="45">
        <v>0</v>
      </c>
      <c r="AV219" s="45">
        <v>0</v>
      </c>
      <c r="AW219" s="45">
        <v>81608.72</v>
      </c>
      <c r="AX219" s="45">
        <v>97568.74</v>
      </c>
      <c r="AY219" s="45">
        <v>82527.789999999994</v>
      </c>
      <c r="AZ219" s="45">
        <v>53948.15</v>
      </c>
      <c r="BA219" s="45">
        <v>53400.390000000007</v>
      </c>
      <c r="BB219" s="45">
        <v>42174.990000000005</v>
      </c>
      <c r="BC219" s="45">
        <v>38050.1</v>
      </c>
      <c r="BD219" s="45">
        <v>315653.40000000002</v>
      </c>
      <c r="BE219" s="84">
        <v>45800</v>
      </c>
      <c r="BF219" s="78">
        <v>44051</v>
      </c>
    </row>
    <row r="220" spans="2:58" x14ac:dyDescent="0.3">
      <c r="B220" t="s">
        <v>500</v>
      </c>
      <c r="C220" t="s">
        <v>344</v>
      </c>
      <c r="D220" t="s">
        <v>292</v>
      </c>
      <c r="E220" s="45">
        <v>0</v>
      </c>
      <c r="F220" s="45">
        <v>0</v>
      </c>
      <c r="G220" s="45">
        <v>0</v>
      </c>
      <c r="H220" s="45">
        <v>0</v>
      </c>
      <c r="I220" s="45">
        <v>0</v>
      </c>
      <c r="J220" s="45">
        <v>0</v>
      </c>
      <c r="K220" s="45">
        <v>0</v>
      </c>
      <c r="L220" s="45">
        <v>0</v>
      </c>
      <c r="M220" s="45">
        <v>0</v>
      </c>
      <c r="N220" s="45">
        <v>0</v>
      </c>
      <c r="O220" s="45">
        <v>0</v>
      </c>
      <c r="P220" s="45">
        <v>0</v>
      </c>
      <c r="Q220" s="45">
        <v>0</v>
      </c>
      <c r="R220" t="s">
        <v>722</v>
      </c>
      <c r="S220"/>
      <c r="T220" t="s">
        <v>500</v>
      </c>
      <c r="U220" t="s">
        <v>343</v>
      </c>
      <c r="V220" t="s">
        <v>292</v>
      </c>
      <c r="W220" s="45">
        <v>0</v>
      </c>
      <c r="X220" s="45">
        <v>0</v>
      </c>
      <c r="Y220" s="45">
        <v>0</v>
      </c>
      <c r="Z220" s="45">
        <v>0</v>
      </c>
      <c r="AA220" s="45">
        <v>0</v>
      </c>
      <c r="AB220" s="45">
        <v>0</v>
      </c>
      <c r="AC220" s="45">
        <v>0</v>
      </c>
      <c r="AD220" s="45">
        <v>0</v>
      </c>
      <c r="AE220" s="45">
        <v>0</v>
      </c>
      <c r="AF220" s="45">
        <v>0</v>
      </c>
      <c r="AG220" s="45">
        <v>0</v>
      </c>
      <c r="AH220" s="45">
        <v>0</v>
      </c>
      <c r="AI220" s="45">
        <v>0</v>
      </c>
      <c r="AJ220" s="78">
        <v>40962</v>
      </c>
      <c r="AK220" s="78">
        <v>44032</v>
      </c>
      <c r="AO220" t="s">
        <v>500</v>
      </c>
      <c r="AP220" t="s">
        <v>723</v>
      </c>
      <c r="AQ220" t="s">
        <v>294</v>
      </c>
      <c r="AR220" s="45">
        <v>0</v>
      </c>
      <c r="AS220" s="45">
        <v>0</v>
      </c>
      <c r="AT220" s="45">
        <v>0</v>
      </c>
      <c r="AU220" s="45">
        <v>0</v>
      </c>
      <c r="AV220" s="45">
        <v>0</v>
      </c>
      <c r="AW220" s="45">
        <v>0</v>
      </c>
      <c r="AX220" s="45">
        <v>0</v>
      </c>
      <c r="AY220" s="45">
        <v>0</v>
      </c>
      <c r="AZ220" s="45">
        <v>11999.95</v>
      </c>
      <c r="BA220" s="45">
        <v>0</v>
      </c>
      <c r="BB220" s="45">
        <v>54076.640000000007</v>
      </c>
      <c r="BC220" s="45">
        <v>0</v>
      </c>
      <c r="BD220" s="45">
        <v>11999.95</v>
      </c>
      <c r="BE220" s="84">
        <v>45870</v>
      </c>
      <c r="BF220" s="78">
        <v>44032</v>
      </c>
    </row>
    <row r="221" spans="2:58" x14ac:dyDescent="0.3">
      <c r="B221" t="s">
        <v>500</v>
      </c>
      <c r="C221" t="s">
        <v>345</v>
      </c>
      <c r="D221" t="s">
        <v>292</v>
      </c>
      <c r="E221" s="45">
        <v>0</v>
      </c>
      <c r="F221" s="45">
        <v>0</v>
      </c>
      <c r="G221" s="45">
        <v>0</v>
      </c>
      <c r="H221" s="45">
        <v>0</v>
      </c>
      <c r="I221" s="45">
        <v>0</v>
      </c>
      <c r="J221" s="45">
        <v>0</v>
      </c>
      <c r="K221" s="45">
        <v>0</v>
      </c>
      <c r="L221" s="45">
        <v>0</v>
      </c>
      <c r="M221" s="45">
        <v>0</v>
      </c>
      <c r="N221" s="45">
        <v>0</v>
      </c>
      <c r="O221" s="45">
        <v>0</v>
      </c>
      <c r="P221" s="45">
        <v>0</v>
      </c>
      <c r="Q221" s="45">
        <v>0</v>
      </c>
      <c r="R221" t="s">
        <v>724</v>
      </c>
      <c r="S221"/>
      <c r="T221" t="s">
        <v>500</v>
      </c>
      <c r="U221" t="s">
        <v>344</v>
      </c>
      <c r="V221" t="s">
        <v>292</v>
      </c>
      <c r="W221" s="45">
        <v>0</v>
      </c>
      <c r="X221" s="45">
        <v>0</v>
      </c>
      <c r="Y221" s="45">
        <v>0</v>
      </c>
      <c r="Z221" s="45">
        <v>0</v>
      </c>
      <c r="AA221" s="45">
        <v>0</v>
      </c>
      <c r="AB221" s="45">
        <v>0</v>
      </c>
      <c r="AC221" s="45">
        <v>0</v>
      </c>
      <c r="AD221" s="45">
        <v>0</v>
      </c>
      <c r="AE221" s="45">
        <v>0</v>
      </c>
      <c r="AF221" s="45">
        <v>0</v>
      </c>
      <c r="AG221" s="45">
        <v>0</v>
      </c>
      <c r="AH221" s="45">
        <v>0</v>
      </c>
      <c r="AI221" s="45">
        <v>0</v>
      </c>
      <c r="AJ221" s="78">
        <v>40941</v>
      </c>
      <c r="AK221" s="78">
        <v>44078</v>
      </c>
      <c r="AO221" t="s">
        <v>500</v>
      </c>
      <c r="AP221" t="s">
        <v>212</v>
      </c>
      <c r="AQ221" t="s">
        <v>294</v>
      </c>
      <c r="AR221" s="45">
        <v>45069.91</v>
      </c>
      <c r="AS221" s="45">
        <v>56496.28</v>
      </c>
      <c r="AT221" s="45">
        <v>78278.850000000006</v>
      </c>
      <c r="AU221" s="45">
        <v>76272.639999999999</v>
      </c>
      <c r="AV221" s="45">
        <v>101520.01</v>
      </c>
      <c r="AW221" s="45">
        <v>109817.98</v>
      </c>
      <c r="AX221" s="45">
        <v>107867.41</v>
      </c>
      <c r="AY221" s="45">
        <v>109612.27</v>
      </c>
      <c r="AZ221" s="45">
        <v>77684.47</v>
      </c>
      <c r="BA221" s="45">
        <v>67341.290000000023</v>
      </c>
      <c r="BB221" s="45">
        <v>53795.38</v>
      </c>
      <c r="BC221" s="45">
        <v>46969.759999999995</v>
      </c>
      <c r="BD221" s="45">
        <v>762619.82</v>
      </c>
      <c r="BE221" s="84">
        <v>40351</v>
      </c>
      <c r="BF221" s="78">
        <v>44032</v>
      </c>
    </row>
    <row r="222" spans="2:58" x14ac:dyDescent="0.3">
      <c r="B222" t="s">
        <v>500</v>
      </c>
      <c r="C222" t="s">
        <v>217</v>
      </c>
      <c r="D222" t="s">
        <v>292</v>
      </c>
      <c r="E222" s="45">
        <v>0</v>
      </c>
      <c r="F222" s="45">
        <v>0</v>
      </c>
      <c r="G222" s="45">
        <v>0</v>
      </c>
      <c r="H222" s="45">
        <v>0</v>
      </c>
      <c r="I222" s="45">
        <v>0</v>
      </c>
      <c r="J222" s="45">
        <v>0</v>
      </c>
      <c r="K222" s="45">
        <v>0</v>
      </c>
      <c r="L222" s="45">
        <v>0</v>
      </c>
      <c r="M222" s="45">
        <v>0</v>
      </c>
      <c r="N222" s="45">
        <v>0</v>
      </c>
      <c r="O222" s="45">
        <v>0</v>
      </c>
      <c r="P222" s="45">
        <v>0</v>
      </c>
      <c r="Q222" s="45">
        <v>0</v>
      </c>
      <c r="R222" t="s">
        <v>725</v>
      </c>
      <c r="S222"/>
      <c r="T222" t="s">
        <v>500</v>
      </c>
      <c r="U222" t="s">
        <v>345</v>
      </c>
      <c r="V222" t="s">
        <v>292</v>
      </c>
      <c r="W222" s="45">
        <v>0</v>
      </c>
      <c r="X222" s="45">
        <v>0</v>
      </c>
      <c r="Y222" s="45">
        <v>0</v>
      </c>
      <c r="Z222" s="45">
        <v>0</v>
      </c>
      <c r="AA222" s="45">
        <v>0</v>
      </c>
      <c r="AB222" s="45">
        <v>0</v>
      </c>
      <c r="AC222" s="45">
        <v>0</v>
      </c>
      <c r="AD222" s="45">
        <v>0</v>
      </c>
      <c r="AE222" s="45">
        <v>0</v>
      </c>
      <c r="AF222" s="45">
        <v>0</v>
      </c>
      <c r="AG222" s="45">
        <v>0</v>
      </c>
      <c r="AH222" s="45">
        <v>0</v>
      </c>
      <c r="AI222" s="45">
        <v>0</v>
      </c>
      <c r="AJ222" s="78">
        <v>41548</v>
      </c>
      <c r="AK222" s="78">
        <v>44051</v>
      </c>
      <c r="AO222" t="s">
        <v>500</v>
      </c>
      <c r="AP222" t="s">
        <v>213</v>
      </c>
      <c r="AQ222" t="s">
        <v>294</v>
      </c>
      <c r="AR222" s="45">
        <v>33256.120000000003</v>
      </c>
      <c r="AS222" s="45">
        <v>41317.35</v>
      </c>
      <c r="AT222" s="45">
        <v>60809.82</v>
      </c>
      <c r="AU222" s="45">
        <v>61331.37</v>
      </c>
      <c r="AV222" s="45">
        <v>68469.73</v>
      </c>
      <c r="AW222" s="45">
        <v>79488.86</v>
      </c>
      <c r="AX222" s="45">
        <v>81163.759999999995</v>
      </c>
      <c r="AY222" s="45">
        <v>75115.34</v>
      </c>
      <c r="AZ222" s="45">
        <v>54713.64</v>
      </c>
      <c r="BA222" s="45">
        <v>47137.490000000005</v>
      </c>
      <c r="BB222" s="45">
        <v>39892.570000000007</v>
      </c>
      <c r="BC222" s="45">
        <v>31726.47</v>
      </c>
      <c r="BD222" s="45">
        <v>555665.99</v>
      </c>
      <c r="BE222" s="84">
        <v>40390</v>
      </c>
      <c r="BF222" s="78">
        <v>44078</v>
      </c>
    </row>
    <row r="223" spans="2:58" x14ac:dyDescent="0.3">
      <c r="B223" t="s">
        <v>500</v>
      </c>
      <c r="C223" t="s">
        <v>218</v>
      </c>
      <c r="D223" t="s">
        <v>292</v>
      </c>
      <c r="E223" s="45">
        <v>0</v>
      </c>
      <c r="F223" s="45">
        <v>0</v>
      </c>
      <c r="G223" s="45">
        <v>0</v>
      </c>
      <c r="H223" s="45">
        <v>0</v>
      </c>
      <c r="I223" s="45">
        <v>0</v>
      </c>
      <c r="J223" s="45">
        <v>0</v>
      </c>
      <c r="K223" s="45">
        <v>0</v>
      </c>
      <c r="L223" s="45">
        <v>0</v>
      </c>
      <c r="M223" s="45">
        <v>0</v>
      </c>
      <c r="N223" s="45">
        <v>0</v>
      </c>
      <c r="O223" s="45">
        <v>0</v>
      </c>
      <c r="P223" s="45">
        <v>0</v>
      </c>
      <c r="Q223" s="45">
        <v>0</v>
      </c>
      <c r="R223" t="s">
        <v>726</v>
      </c>
      <c r="S223"/>
      <c r="T223" t="s">
        <v>500</v>
      </c>
      <c r="U223" t="s">
        <v>217</v>
      </c>
      <c r="V223" t="s">
        <v>292</v>
      </c>
      <c r="W223" s="45">
        <v>0</v>
      </c>
      <c r="X223" s="45">
        <v>0</v>
      </c>
      <c r="Y223" s="45">
        <v>0</v>
      </c>
      <c r="Z223" s="45">
        <v>0</v>
      </c>
      <c r="AA223" s="45">
        <v>0</v>
      </c>
      <c r="AB223" s="45">
        <v>0</v>
      </c>
      <c r="AC223" s="45">
        <v>0</v>
      </c>
      <c r="AD223" s="45">
        <v>0</v>
      </c>
      <c r="AE223" s="45">
        <v>0</v>
      </c>
      <c r="AF223" s="45">
        <v>0</v>
      </c>
      <c r="AG223" s="45">
        <v>0</v>
      </c>
      <c r="AH223" s="45">
        <v>0</v>
      </c>
      <c r="AI223" s="45">
        <v>0</v>
      </c>
      <c r="AJ223" s="78">
        <v>40644</v>
      </c>
      <c r="AK223" s="78">
        <v>44174</v>
      </c>
      <c r="AO223" t="s">
        <v>500</v>
      </c>
      <c r="AP223" t="s">
        <v>214</v>
      </c>
      <c r="AQ223" t="s">
        <v>294</v>
      </c>
      <c r="AR223" s="45">
        <v>23711.17</v>
      </c>
      <c r="AS223" s="45">
        <v>31718.18</v>
      </c>
      <c r="AT223" s="45">
        <v>50151.47</v>
      </c>
      <c r="AU223" s="45">
        <v>47753.98</v>
      </c>
      <c r="AV223" s="45">
        <v>63847.51</v>
      </c>
      <c r="AW223" s="45">
        <v>72134.720000000001</v>
      </c>
      <c r="AX223" s="45">
        <v>67155.63</v>
      </c>
      <c r="AY223" s="45">
        <v>66583.199999999997</v>
      </c>
      <c r="AZ223" s="45">
        <v>44574.85</v>
      </c>
      <c r="BA223" s="45">
        <v>37777.850000000006</v>
      </c>
      <c r="BB223" s="45">
        <v>32778.470000000008</v>
      </c>
      <c r="BC223" s="45">
        <v>26132.550000000003</v>
      </c>
      <c r="BD223" s="45">
        <v>467630.71</v>
      </c>
      <c r="BE223" s="84">
        <v>40684</v>
      </c>
      <c r="BF223" s="78">
        <v>44051</v>
      </c>
    </row>
    <row r="224" spans="2:58" x14ac:dyDescent="0.3">
      <c r="B224" t="s">
        <v>500</v>
      </c>
      <c r="C224" t="s">
        <v>219</v>
      </c>
      <c r="D224" t="s">
        <v>292</v>
      </c>
      <c r="E224" s="45">
        <v>0</v>
      </c>
      <c r="F224" s="45">
        <v>0</v>
      </c>
      <c r="G224" s="45">
        <v>0</v>
      </c>
      <c r="H224" s="45">
        <v>0</v>
      </c>
      <c r="I224" s="45">
        <v>0</v>
      </c>
      <c r="J224" s="45">
        <v>0</v>
      </c>
      <c r="K224" s="45">
        <v>0</v>
      </c>
      <c r="L224" s="45">
        <v>0</v>
      </c>
      <c r="M224" s="45">
        <v>0</v>
      </c>
      <c r="N224" s="45">
        <v>0</v>
      </c>
      <c r="O224" s="45">
        <v>0</v>
      </c>
      <c r="P224" s="45">
        <v>0</v>
      </c>
      <c r="Q224" s="45">
        <v>0</v>
      </c>
      <c r="R224" t="s">
        <v>727</v>
      </c>
      <c r="S224"/>
      <c r="T224" t="s">
        <v>500</v>
      </c>
      <c r="U224" t="s">
        <v>218</v>
      </c>
      <c r="V224" t="s">
        <v>292</v>
      </c>
      <c r="W224" s="45">
        <v>0</v>
      </c>
      <c r="X224" s="45">
        <v>0</v>
      </c>
      <c r="Y224" s="45">
        <v>0</v>
      </c>
      <c r="Z224" s="45">
        <v>0</v>
      </c>
      <c r="AA224" s="45">
        <v>0</v>
      </c>
      <c r="AB224" s="45">
        <v>0</v>
      </c>
      <c r="AC224" s="45">
        <v>0</v>
      </c>
      <c r="AD224" s="45">
        <v>0</v>
      </c>
      <c r="AE224" s="45">
        <v>0</v>
      </c>
      <c r="AF224" s="45">
        <v>0</v>
      </c>
      <c r="AG224" s="45">
        <v>0</v>
      </c>
      <c r="AH224" s="45">
        <v>0</v>
      </c>
      <c r="AI224" s="45">
        <v>0</v>
      </c>
      <c r="AJ224" s="78">
        <v>40856</v>
      </c>
      <c r="AK224" s="78">
        <v>44514</v>
      </c>
      <c r="AO224" t="s">
        <v>500</v>
      </c>
      <c r="AP224" t="s">
        <v>215</v>
      </c>
      <c r="AQ224" t="s">
        <v>294</v>
      </c>
      <c r="AR224" s="45">
        <v>33826.230000000003</v>
      </c>
      <c r="AS224" s="45">
        <v>42820.3</v>
      </c>
      <c r="AT224" s="45">
        <v>64342.22</v>
      </c>
      <c r="AU224" s="45">
        <v>61735.81</v>
      </c>
      <c r="AV224" s="45">
        <v>78286.44</v>
      </c>
      <c r="AW224" s="45">
        <v>86403.97</v>
      </c>
      <c r="AX224" s="45">
        <v>81148.539999999994</v>
      </c>
      <c r="AY224" s="45">
        <v>76511.179999999993</v>
      </c>
      <c r="AZ224" s="45">
        <v>53531.67</v>
      </c>
      <c r="BA224" s="45">
        <v>46584.260000000009</v>
      </c>
      <c r="BB224" s="45">
        <v>38408.9</v>
      </c>
      <c r="BC224" s="45">
        <v>33378.400000000001</v>
      </c>
      <c r="BD224" s="45">
        <v>578606.36</v>
      </c>
      <c r="BE224" s="84">
        <v>40775</v>
      </c>
      <c r="BF224" s="78">
        <v>44174</v>
      </c>
    </row>
    <row r="225" spans="2:58" x14ac:dyDescent="0.3">
      <c r="B225" t="s">
        <v>500</v>
      </c>
      <c r="C225" t="s">
        <v>728</v>
      </c>
      <c r="D225" t="s">
        <v>292</v>
      </c>
      <c r="E225" s="45">
        <v>32102.23</v>
      </c>
      <c r="F225" s="45">
        <v>30270.53</v>
      </c>
      <c r="G225" s="45">
        <v>34182.019999999997</v>
      </c>
      <c r="H225" s="45">
        <v>34492.97</v>
      </c>
      <c r="I225" s="45">
        <v>26492.31</v>
      </c>
      <c r="J225" s="45">
        <v>33212.83</v>
      </c>
      <c r="K225" s="45">
        <v>27011.06</v>
      </c>
      <c r="L225" s="45">
        <v>22800.79</v>
      </c>
      <c r="M225" s="45">
        <v>0</v>
      </c>
      <c r="N225" s="45">
        <v>0</v>
      </c>
      <c r="O225" s="45">
        <v>0</v>
      </c>
      <c r="P225" s="45">
        <v>0</v>
      </c>
      <c r="Q225" s="45">
        <v>240564.74</v>
      </c>
      <c r="R225" t="s">
        <v>729</v>
      </c>
      <c r="S225"/>
      <c r="T225" t="s">
        <v>500</v>
      </c>
      <c r="U225" t="s">
        <v>219</v>
      </c>
      <c r="V225" t="s">
        <v>292</v>
      </c>
      <c r="W225" s="45">
        <v>0</v>
      </c>
      <c r="X225" s="45">
        <v>0</v>
      </c>
      <c r="Y225" s="45">
        <v>0</v>
      </c>
      <c r="Z225" s="45">
        <v>0</v>
      </c>
      <c r="AA225" s="45">
        <v>0</v>
      </c>
      <c r="AB225" s="45">
        <v>0</v>
      </c>
      <c r="AC225" s="45">
        <v>0</v>
      </c>
      <c r="AD225" s="45">
        <v>0</v>
      </c>
      <c r="AE225" s="45">
        <v>0</v>
      </c>
      <c r="AF225" s="45">
        <v>0</v>
      </c>
      <c r="AG225" s="45">
        <v>0</v>
      </c>
      <c r="AH225" s="45">
        <v>0</v>
      </c>
      <c r="AI225" s="45">
        <v>0</v>
      </c>
      <c r="AJ225" s="78">
        <v>42024</v>
      </c>
      <c r="AK225" s="78">
        <v>44058</v>
      </c>
      <c r="AO225" t="s">
        <v>500</v>
      </c>
      <c r="AP225" t="s">
        <v>335</v>
      </c>
      <c r="AQ225" t="s">
        <v>292</v>
      </c>
      <c r="AR225" s="45">
        <v>0</v>
      </c>
      <c r="AS225" s="45">
        <v>0</v>
      </c>
      <c r="AT225" s="45">
        <v>0</v>
      </c>
      <c r="AU225" s="45">
        <v>0</v>
      </c>
      <c r="AV225" s="45">
        <v>0</v>
      </c>
      <c r="AW225" s="45">
        <v>0</v>
      </c>
      <c r="AX225" s="45">
        <v>0</v>
      </c>
      <c r="AY225" s="45">
        <v>0</v>
      </c>
      <c r="AZ225" s="45">
        <v>0</v>
      </c>
      <c r="BA225" s="45">
        <v>0</v>
      </c>
      <c r="BB225" s="45">
        <v>0</v>
      </c>
      <c r="BC225" s="45">
        <v>0</v>
      </c>
      <c r="BD225" s="45">
        <v>0</v>
      </c>
      <c r="BE225" s="84">
        <v>40273</v>
      </c>
      <c r="BF225" s="78">
        <v>44514</v>
      </c>
    </row>
    <row r="226" spans="2:58" x14ac:dyDescent="0.3">
      <c r="B226" t="s">
        <v>500</v>
      </c>
      <c r="C226" t="s">
        <v>730</v>
      </c>
      <c r="D226" t="s">
        <v>294</v>
      </c>
      <c r="E226" s="45">
        <v>28457.72</v>
      </c>
      <c r="F226" s="45">
        <v>25395.919999999998</v>
      </c>
      <c r="G226" s="45">
        <v>29941.53</v>
      </c>
      <c r="H226" s="45">
        <v>27361.64</v>
      </c>
      <c r="I226" s="45">
        <v>18465.05</v>
      </c>
      <c r="J226" s="45">
        <v>21421.54</v>
      </c>
      <c r="K226" s="45">
        <v>30750.13</v>
      </c>
      <c r="L226" s="45">
        <v>33345.129999999997</v>
      </c>
      <c r="M226" s="45">
        <v>30294.38</v>
      </c>
      <c r="N226" s="45">
        <v>28700.17</v>
      </c>
      <c r="O226" s="45">
        <v>25959</v>
      </c>
      <c r="P226" s="45">
        <v>27225.55</v>
      </c>
      <c r="Q226" s="45">
        <v>327317.76000000001</v>
      </c>
      <c r="R226" t="s">
        <v>731</v>
      </c>
      <c r="S226"/>
      <c r="T226" t="s">
        <v>500</v>
      </c>
      <c r="U226" t="s">
        <v>728</v>
      </c>
      <c r="V226" t="s">
        <v>292</v>
      </c>
      <c r="W226" s="45">
        <v>0</v>
      </c>
      <c r="X226" s="45">
        <v>0</v>
      </c>
      <c r="Y226" s="45">
        <v>0</v>
      </c>
      <c r="Z226" s="45">
        <v>0</v>
      </c>
      <c r="AA226" s="45">
        <v>0</v>
      </c>
      <c r="AB226" s="45">
        <v>0</v>
      </c>
      <c r="AC226" s="45">
        <v>0</v>
      </c>
      <c r="AD226" s="45">
        <v>0</v>
      </c>
      <c r="AE226" s="45">
        <v>0</v>
      </c>
      <c r="AF226" s="45">
        <v>0</v>
      </c>
      <c r="AG226" s="45">
        <v>0</v>
      </c>
      <c r="AH226" s="45">
        <v>0</v>
      </c>
      <c r="AI226" s="45">
        <v>0</v>
      </c>
      <c r="AJ226" s="78">
        <v>40534</v>
      </c>
      <c r="AK226" s="78">
        <v>45165</v>
      </c>
      <c r="AO226" t="s">
        <v>500</v>
      </c>
      <c r="AP226" t="s">
        <v>336</v>
      </c>
      <c r="AQ226" t="s">
        <v>292</v>
      </c>
      <c r="AR226" s="45">
        <v>0</v>
      </c>
      <c r="AS226" s="45">
        <v>0</v>
      </c>
      <c r="AT226" s="45">
        <v>0</v>
      </c>
      <c r="AU226" s="45">
        <v>0</v>
      </c>
      <c r="AV226" s="45">
        <v>0</v>
      </c>
      <c r="AW226" s="45">
        <v>0</v>
      </c>
      <c r="AX226" s="45">
        <v>0</v>
      </c>
      <c r="AY226" s="45">
        <v>0</v>
      </c>
      <c r="AZ226" s="45">
        <v>0</v>
      </c>
      <c r="BA226" s="45">
        <v>0</v>
      </c>
      <c r="BB226" s="45">
        <v>0</v>
      </c>
      <c r="BC226" s="45">
        <v>0</v>
      </c>
      <c r="BD226" s="45">
        <v>0</v>
      </c>
      <c r="BE226" s="84">
        <v>40289</v>
      </c>
      <c r="BF226" s="78">
        <v>44058</v>
      </c>
    </row>
    <row r="227" spans="2:58" x14ac:dyDescent="0.3">
      <c r="B227" t="s">
        <v>500</v>
      </c>
      <c r="C227" t="s">
        <v>220</v>
      </c>
      <c r="D227" t="s">
        <v>292</v>
      </c>
      <c r="E227" s="45">
        <v>0</v>
      </c>
      <c r="F227" s="45">
        <v>0</v>
      </c>
      <c r="G227" s="45">
        <v>0</v>
      </c>
      <c r="H227" s="45">
        <v>0</v>
      </c>
      <c r="I227" s="45">
        <v>0</v>
      </c>
      <c r="J227" s="45">
        <v>0</v>
      </c>
      <c r="K227" s="45">
        <v>0</v>
      </c>
      <c r="L227" s="45">
        <v>0</v>
      </c>
      <c r="M227" s="45">
        <v>0</v>
      </c>
      <c r="N227" s="45">
        <v>0</v>
      </c>
      <c r="O227" s="45">
        <v>0</v>
      </c>
      <c r="P227" s="45">
        <v>0</v>
      </c>
      <c r="Q227" s="45">
        <v>0</v>
      </c>
      <c r="R227" t="s">
        <v>732</v>
      </c>
      <c r="S227"/>
      <c r="T227" t="s">
        <v>500</v>
      </c>
      <c r="U227" t="s">
        <v>730</v>
      </c>
      <c r="V227" t="s">
        <v>294</v>
      </c>
      <c r="W227" s="45">
        <v>29469.88</v>
      </c>
      <c r="X227" s="45">
        <v>31843.8</v>
      </c>
      <c r="Y227" s="45">
        <v>35703.550000000003</v>
      </c>
      <c r="Z227" s="45">
        <v>35865.53</v>
      </c>
      <c r="AA227" s="45">
        <v>31080.51</v>
      </c>
      <c r="AB227" s="45">
        <v>31004.23</v>
      </c>
      <c r="AC227" s="45">
        <v>33282.410000000003</v>
      </c>
      <c r="AD227" s="45">
        <v>31571.08</v>
      </c>
      <c r="AE227" s="45">
        <v>24810.01</v>
      </c>
      <c r="AF227" s="45">
        <v>21814.13</v>
      </c>
      <c r="AG227" s="45">
        <v>21266.93</v>
      </c>
      <c r="AH227" s="45">
        <v>24110.07</v>
      </c>
      <c r="AI227" s="45">
        <v>351822.13</v>
      </c>
      <c r="AJ227" s="78">
        <v>40872</v>
      </c>
      <c r="AK227" s="78"/>
      <c r="AO227" t="s">
        <v>500</v>
      </c>
      <c r="AP227" t="s">
        <v>337</v>
      </c>
      <c r="AQ227" t="s">
        <v>292</v>
      </c>
      <c r="AR227" s="45">
        <v>0</v>
      </c>
      <c r="AS227" s="45">
        <v>0</v>
      </c>
      <c r="AT227" s="45">
        <v>0</v>
      </c>
      <c r="AU227" s="45">
        <v>0</v>
      </c>
      <c r="AV227" s="45">
        <v>0</v>
      </c>
      <c r="AW227" s="45">
        <v>0</v>
      </c>
      <c r="AX227" s="45">
        <v>0</v>
      </c>
      <c r="AY227" s="45">
        <v>0</v>
      </c>
      <c r="AZ227" s="45">
        <v>0</v>
      </c>
      <c r="BA227" s="45">
        <v>0</v>
      </c>
      <c r="BB227" s="45">
        <v>0</v>
      </c>
      <c r="BC227" s="45">
        <v>0</v>
      </c>
      <c r="BD227" s="45">
        <v>0</v>
      </c>
      <c r="BE227" s="84">
        <v>40338</v>
      </c>
      <c r="BF227" s="78">
        <v>45165</v>
      </c>
    </row>
    <row r="228" spans="2:58" x14ac:dyDescent="0.3">
      <c r="B228" t="s">
        <v>500</v>
      </c>
      <c r="C228" t="s">
        <v>222</v>
      </c>
      <c r="D228" t="s">
        <v>294</v>
      </c>
      <c r="E228" s="45">
        <v>29416.15</v>
      </c>
      <c r="F228" s="45">
        <v>29766.92</v>
      </c>
      <c r="G228" s="45">
        <v>40248.94</v>
      </c>
      <c r="H228" s="45">
        <v>36563.269999999997</v>
      </c>
      <c r="I228" s="45">
        <v>44267.62</v>
      </c>
      <c r="J228" s="45">
        <v>47161.08</v>
      </c>
      <c r="K228" s="45">
        <v>47280.22</v>
      </c>
      <c r="L228" s="45">
        <v>45057.98</v>
      </c>
      <c r="M228" s="45">
        <v>34589.980000000003</v>
      </c>
      <c r="N228" s="45">
        <v>31979.07</v>
      </c>
      <c r="O228" s="45">
        <v>25869.8</v>
      </c>
      <c r="P228" s="45">
        <v>27744.68</v>
      </c>
      <c r="Q228" s="45">
        <v>439945.71</v>
      </c>
      <c r="R228" t="s">
        <v>733</v>
      </c>
      <c r="S228"/>
      <c r="T228" t="s">
        <v>500</v>
      </c>
      <c r="U228" t="s">
        <v>220</v>
      </c>
      <c r="V228" t="s">
        <v>292</v>
      </c>
      <c r="W228" s="45">
        <v>0</v>
      </c>
      <c r="X228" s="45">
        <v>0</v>
      </c>
      <c r="Y228" s="45">
        <v>0</v>
      </c>
      <c r="Z228" s="45">
        <v>0</v>
      </c>
      <c r="AA228" s="45">
        <v>0</v>
      </c>
      <c r="AB228" s="45">
        <v>0</v>
      </c>
      <c r="AC228" s="45">
        <v>0</v>
      </c>
      <c r="AD228" s="45">
        <v>0</v>
      </c>
      <c r="AE228" s="45">
        <v>0</v>
      </c>
      <c r="AF228" s="45">
        <v>0</v>
      </c>
      <c r="AG228" s="45">
        <v>0</v>
      </c>
      <c r="AH228" s="45">
        <v>0</v>
      </c>
      <c r="AI228" s="45">
        <v>0</v>
      </c>
      <c r="AJ228" s="78">
        <v>40375</v>
      </c>
      <c r="AK228" s="78">
        <v>44884</v>
      </c>
      <c r="AO228" t="s">
        <v>500</v>
      </c>
      <c r="AP228" t="s">
        <v>339</v>
      </c>
      <c r="AQ228" t="s">
        <v>292</v>
      </c>
      <c r="AR228" s="45">
        <v>0</v>
      </c>
      <c r="AS228" s="45">
        <v>0</v>
      </c>
      <c r="AT228" s="45">
        <v>0</v>
      </c>
      <c r="AU228" s="45">
        <v>0</v>
      </c>
      <c r="AV228" s="45">
        <v>0</v>
      </c>
      <c r="AW228" s="45">
        <v>0</v>
      </c>
      <c r="AX228" s="45">
        <v>0</v>
      </c>
      <c r="AY228" s="45">
        <v>0</v>
      </c>
      <c r="AZ228" s="45">
        <v>0</v>
      </c>
      <c r="BA228" s="45">
        <v>0</v>
      </c>
      <c r="BB228" s="45">
        <v>0</v>
      </c>
      <c r="BC228" s="45">
        <v>0</v>
      </c>
      <c r="BD228" s="45">
        <v>0</v>
      </c>
      <c r="BE228" s="84">
        <v>40710</v>
      </c>
      <c r="BF228" s="78"/>
    </row>
    <row r="229" spans="2:58" x14ac:dyDescent="0.3">
      <c r="B229" t="s">
        <v>500</v>
      </c>
      <c r="C229" t="s">
        <v>223</v>
      </c>
      <c r="D229" t="s">
        <v>294</v>
      </c>
      <c r="E229" s="45">
        <v>20567.11</v>
      </c>
      <c r="F229" s="45">
        <v>18575.009999999998</v>
      </c>
      <c r="G229" s="45">
        <v>26291.93</v>
      </c>
      <c r="H229" s="45">
        <v>22715.46</v>
      </c>
      <c r="I229" s="45">
        <v>23227.39</v>
      </c>
      <c r="J229" s="45">
        <v>19964.04</v>
      </c>
      <c r="K229" s="45">
        <v>18073.990000000002</v>
      </c>
      <c r="L229" s="45">
        <v>25202.55</v>
      </c>
      <c r="M229" s="45">
        <v>25530.21</v>
      </c>
      <c r="N229" s="45">
        <v>20065.990000000002</v>
      </c>
      <c r="O229" s="45">
        <v>15686.8</v>
      </c>
      <c r="P229" s="45">
        <v>13732.92</v>
      </c>
      <c r="Q229" s="45">
        <v>249633.4</v>
      </c>
      <c r="R229" t="s">
        <v>734</v>
      </c>
      <c r="S229"/>
      <c r="T229" t="s">
        <v>500</v>
      </c>
      <c r="U229" t="s">
        <v>222</v>
      </c>
      <c r="V229" t="s">
        <v>294</v>
      </c>
      <c r="W229" s="45">
        <v>24714.12</v>
      </c>
      <c r="X229" s="45">
        <v>28704.45</v>
      </c>
      <c r="Y229" s="45">
        <v>40670.1</v>
      </c>
      <c r="Z229" s="45">
        <v>44587.41</v>
      </c>
      <c r="AA229" s="45">
        <v>53505.9</v>
      </c>
      <c r="AB229" s="45">
        <v>43795.55</v>
      </c>
      <c r="AC229" s="45">
        <v>51075.05</v>
      </c>
      <c r="AD229" s="45">
        <v>33983.410000000003</v>
      </c>
      <c r="AE229" s="45">
        <v>43670.12</v>
      </c>
      <c r="AF229" s="45">
        <v>42826.02</v>
      </c>
      <c r="AG229" s="45">
        <v>38387.879999999997</v>
      </c>
      <c r="AH229" s="45">
        <v>32355.599999999999</v>
      </c>
      <c r="AI229" s="45">
        <v>478275.61</v>
      </c>
      <c r="AJ229" s="78">
        <v>40604</v>
      </c>
      <c r="AK229" s="78"/>
      <c r="AO229" t="s">
        <v>500</v>
      </c>
      <c r="AP229" t="s">
        <v>340</v>
      </c>
      <c r="AQ229" t="s">
        <v>292</v>
      </c>
      <c r="AR229" s="45">
        <v>0</v>
      </c>
      <c r="AS229" s="45">
        <v>0</v>
      </c>
      <c r="AT229" s="45">
        <v>0</v>
      </c>
      <c r="AU229" s="45">
        <v>0</v>
      </c>
      <c r="AV229" s="45">
        <v>0</v>
      </c>
      <c r="AW229" s="45">
        <v>0</v>
      </c>
      <c r="AX229" s="45">
        <v>0</v>
      </c>
      <c r="AY229" s="45">
        <v>0</v>
      </c>
      <c r="AZ229" s="45">
        <v>0</v>
      </c>
      <c r="BA229" s="45">
        <v>0</v>
      </c>
      <c r="BB229" s="45">
        <v>0</v>
      </c>
      <c r="BC229" s="45">
        <v>0</v>
      </c>
      <c r="BD229" s="45">
        <v>0</v>
      </c>
      <c r="BE229" s="84">
        <v>40609</v>
      </c>
      <c r="BF229" s="78">
        <v>44884</v>
      </c>
    </row>
    <row r="230" spans="2:58" x14ac:dyDescent="0.3">
      <c r="B230" t="s">
        <v>500</v>
      </c>
      <c r="C230" t="s">
        <v>224</v>
      </c>
      <c r="D230" t="s">
        <v>294</v>
      </c>
      <c r="E230" s="45">
        <v>38689.43</v>
      </c>
      <c r="F230" s="45">
        <v>43321.9</v>
      </c>
      <c r="G230" s="45">
        <v>59509.42</v>
      </c>
      <c r="H230" s="45">
        <v>53217.61</v>
      </c>
      <c r="I230" s="45">
        <v>61177.38</v>
      </c>
      <c r="J230" s="45">
        <v>57903.13</v>
      </c>
      <c r="K230" s="45">
        <v>58419.85</v>
      </c>
      <c r="L230" s="45">
        <v>52809.3</v>
      </c>
      <c r="M230" s="45">
        <v>49376.91</v>
      </c>
      <c r="N230" s="45">
        <v>46059.73</v>
      </c>
      <c r="O230" s="45">
        <v>36233.72</v>
      </c>
      <c r="P230" s="45">
        <v>34390.239999999998</v>
      </c>
      <c r="Q230" s="45">
        <v>591108.62</v>
      </c>
      <c r="R230" t="s">
        <v>735</v>
      </c>
      <c r="S230"/>
      <c r="T230" t="s">
        <v>500</v>
      </c>
      <c r="U230" t="s">
        <v>223</v>
      </c>
      <c r="V230" t="s">
        <v>294</v>
      </c>
      <c r="W230" s="45">
        <v>15101.01</v>
      </c>
      <c r="X230" s="45">
        <v>19244.669999999998</v>
      </c>
      <c r="Y230" s="45">
        <v>25425.02</v>
      </c>
      <c r="Z230" s="45">
        <v>36650.21</v>
      </c>
      <c r="AA230" s="45">
        <v>31690.17</v>
      </c>
      <c r="AB230" s="45">
        <v>21680.97</v>
      </c>
      <c r="AC230" s="45">
        <v>19150.04</v>
      </c>
      <c r="AD230" s="45">
        <v>30050.34</v>
      </c>
      <c r="AE230" s="45">
        <v>31596.79</v>
      </c>
      <c r="AF230" s="45">
        <v>27975.78</v>
      </c>
      <c r="AG230" s="45">
        <v>26272.78</v>
      </c>
      <c r="AH230" s="45">
        <v>18256.36</v>
      </c>
      <c r="AI230" s="45">
        <v>303094.14</v>
      </c>
      <c r="AJ230" s="78">
        <v>40661</v>
      </c>
      <c r="AK230" s="78"/>
      <c r="AO230" t="s">
        <v>500</v>
      </c>
      <c r="AP230" t="s">
        <v>341</v>
      </c>
      <c r="AQ230" t="s">
        <v>292</v>
      </c>
      <c r="AR230" s="45">
        <v>0</v>
      </c>
      <c r="AS230" s="45">
        <v>0</v>
      </c>
      <c r="AT230" s="45">
        <v>0</v>
      </c>
      <c r="AU230" s="45">
        <v>0</v>
      </c>
      <c r="AV230" s="45">
        <v>0</v>
      </c>
      <c r="AW230" s="45">
        <v>0</v>
      </c>
      <c r="AX230" s="45">
        <v>0</v>
      </c>
      <c r="AY230" s="45">
        <v>0</v>
      </c>
      <c r="AZ230" s="45">
        <v>0</v>
      </c>
      <c r="BA230" s="45">
        <v>0</v>
      </c>
      <c r="BB230" s="45">
        <v>0</v>
      </c>
      <c r="BC230" s="45">
        <v>0</v>
      </c>
      <c r="BD230" s="45">
        <v>0</v>
      </c>
      <c r="BE230" s="84">
        <v>40703</v>
      </c>
      <c r="BF230" s="78"/>
    </row>
    <row r="231" spans="2:58" x14ac:dyDescent="0.3">
      <c r="B231" t="s">
        <v>500</v>
      </c>
      <c r="C231" t="s">
        <v>225</v>
      </c>
      <c r="D231" t="s">
        <v>294</v>
      </c>
      <c r="E231" s="45">
        <v>46149.37</v>
      </c>
      <c r="F231" s="45">
        <v>43553.46</v>
      </c>
      <c r="G231" s="45">
        <v>62429.35</v>
      </c>
      <c r="H231" s="45">
        <v>51901.24</v>
      </c>
      <c r="I231" s="45">
        <v>63117.48</v>
      </c>
      <c r="J231" s="45">
        <v>49535.66</v>
      </c>
      <c r="K231" s="45">
        <v>41503.57</v>
      </c>
      <c r="L231" s="45">
        <v>52964.4</v>
      </c>
      <c r="M231" s="45">
        <v>50162.8</v>
      </c>
      <c r="N231" s="45">
        <v>43743.64</v>
      </c>
      <c r="O231" s="45">
        <v>34905.980000000003</v>
      </c>
      <c r="P231" s="45">
        <v>31250.25</v>
      </c>
      <c r="Q231" s="45">
        <v>571217.19999999995</v>
      </c>
      <c r="R231" t="s">
        <v>736</v>
      </c>
      <c r="S231"/>
      <c r="T231" t="s">
        <v>500</v>
      </c>
      <c r="U231" t="s">
        <v>224</v>
      </c>
      <c r="V231" t="s">
        <v>294</v>
      </c>
      <c r="W231" s="45">
        <v>36976.559999999998</v>
      </c>
      <c r="X231" s="45">
        <v>45822.31</v>
      </c>
      <c r="Y231" s="45">
        <v>58987.35</v>
      </c>
      <c r="Z231" s="45">
        <v>65552.160000000003</v>
      </c>
      <c r="AA231" s="45">
        <v>72062.36</v>
      </c>
      <c r="AB231" s="45">
        <v>70305.62</v>
      </c>
      <c r="AC231" s="45">
        <v>65946.600000000006</v>
      </c>
      <c r="AD231" s="45">
        <v>63027.49</v>
      </c>
      <c r="AE231" s="45">
        <v>51038.92</v>
      </c>
      <c r="AF231" s="45">
        <v>49091.43</v>
      </c>
      <c r="AG231" s="45">
        <v>45457.54</v>
      </c>
      <c r="AH231" s="45">
        <v>34323</v>
      </c>
      <c r="AI231" s="45">
        <v>658591.34</v>
      </c>
      <c r="AJ231" s="78">
        <v>40756</v>
      </c>
      <c r="AK231" s="78"/>
      <c r="AO231" t="s">
        <v>500</v>
      </c>
      <c r="AP231" t="s">
        <v>342</v>
      </c>
      <c r="AQ231" t="s">
        <v>292</v>
      </c>
      <c r="AR231" s="45">
        <v>0</v>
      </c>
      <c r="AS231" s="45">
        <v>0</v>
      </c>
      <c r="AT231" s="45">
        <v>0</v>
      </c>
      <c r="AU231" s="45">
        <v>0</v>
      </c>
      <c r="AV231" s="45">
        <v>0</v>
      </c>
      <c r="AW231" s="45">
        <v>0</v>
      </c>
      <c r="AX231" s="45">
        <v>0</v>
      </c>
      <c r="AY231" s="45">
        <v>0</v>
      </c>
      <c r="AZ231" s="45">
        <v>0</v>
      </c>
      <c r="BA231" s="45">
        <v>0</v>
      </c>
      <c r="BB231" s="45">
        <v>0</v>
      </c>
      <c r="BC231" s="45">
        <v>0</v>
      </c>
      <c r="BD231" s="45">
        <v>0</v>
      </c>
      <c r="BE231" s="84">
        <v>40767</v>
      </c>
      <c r="BF231" s="78"/>
    </row>
    <row r="232" spans="2:58" x14ac:dyDescent="0.3">
      <c r="B232" t="s">
        <v>500</v>
      </c>
      <c r="C232" t="s">
        <v>226</v>
      </c>
      <c r="D232" t="s">
        <v>292</v>
      </c>
      <c r="E232" s="45">
        <v>0</v>
      </c>
      <c r="F232" s="45">
        <v>0</v>
      </c>
      <c r="G232" s="45">
        <v>0</v>
      </c>
      <c r="H232" s="45">
        <v>0</v>
      </c>
      <c r="I232" s="45">
        <v>0</v>
      </c>
      <c r="J232" s="45">
        <v>0</v>
      </c>
      <c r="K232" s="45">
        <v>0</v>
      </c>
      <c r="L232" s="45">
        <v>0</v>
      </c>
      <c r="M232" s="45">
        <v>0</v>
      </c>
      <c r="N232" s="45">
        <v>0</v>
      </c>
      <c r="O232" s="45">
        <v>0</v>
      </c>
      <c r="P232" s="45">
        <v>0</v>
      </c>
      <c r="Q232" s="45">
        <v>0</v>
      </c>
      <c r="R232" t="s">
        <v>737</v>
      </c>
      <c r="S232"/>
      <c r="T232" t="s">
        <v>500</v>
      </c>
      <c r="U232" t="s">
        <v>225</v>
      </c>
      <c r="V232" t="s">
        <v>294</v>
      </c>
      <c r="W232" s="45">
        <v>42331.94</v>
      </c>
      <c r="X232" s="45">
        <v>51698.39</v>
      </c>
      <c r="Y232" s="45">
        <v>71384.800000000003</v>
      </c>
      <c r="Z232" s="45">
        <v>77425.53</v>
      </c>
      <c r="AA232" s="45">
        <v>74645.509999999995</v>
      </c>
      <c r="AB232" s="45">
        <v>60427.24</v>
      </c>
      <c r="AC232" s="45">
        <v>54982.12</v>
      </c>
      <c r="AD232" s="45">
        <v>72166.81</v>
      </c>
      <c r="AE232" s="45">
        <v>65657.47</v>
      </c>
      <c r="AF232" s="45">
        <v>64164.160000000003</v>
      </c>
      <c r="AG232" s="45">
        <v>59139.48</v>
      </c>
      <c r="AH232" s="45">
        <v>42547.12</v>
      </c>
      <c r="AI232" s="45">
        <v>736570.57</v>
      </c>
      <c r="AJ232" s="78">
        <v>40911</v>
      </c>
      <c r="AK232" s="78"/>
      <c r="AO232" t="s">
        <v>500</v>
      </c>
      <c r="AP232" t="s">
        <v>343</v>
      </c>
      <c r="AQ232" t="s">
        <v>292</v>
      </c>
      <c r="AR232" s="45">
        <v>0</v>
      </c>
      <c r="AS232" s="45">
        <v>0</v>
      </c>
      <c r="AT232" s="45">
        <v>0</v>
      </c>
      <c r="AU232" s="45">
        <v>0</v>
      </c>
      <c r="AV232" s="45">
        <v>0</v>
      </c>
      <c r="AW232" s="45">
        <v>0</v>
      </c>
      <c r="AX232" s="45">
        <v>0</v>
      </c>
      <c r="AY232" s="45">
        <v>0</v>
      </c>
      <c r="AZ232" s="45">
        <v>0</v>
      </c>
      <c r="BA232" s="45">
        <v>0</v>
      </c>
      <c r="BB232" s="45">
        <v>0</v>
      </c>
      <c r="BC232" s="45">
        <v>0</v>
      </c>
      <c r="BD232" s="45">
        <v>0</v>
      </c>
      <c r="BE232" s="84">
        <v>40962</v>
      </c>
      <c r="BF232" s="78"/>
    </row>
    <row r="233" spans="2:58" x14ac:dyDescent="0.3">
      <c r="B233" t="s">
        <v>500</v>
      </c>
      <c r="C233" t="s">
        <v>227</v>
      </c>
      <c r="D233" t="s">
        <v>294</v>
      </c>
      <c r="E233" s="45">
        <v>48208.42</v>
      </c>
      <c r="F233" s="45">
        <v>49344.31</v>
      </c>
      <c r="G233" s="45">
        <v>63615.21</v>
      </c>
      <c r="H233" s="45">
        <v>78680.490000000005</v>
      </c>
      <c r="I233" s="45">
        <v>92343.4</v>
      </c>
      <c r="J233" s="45">
        <v>91439.42</v>
      </c>
      <c r="K233" s="45">
        <v>101601.27</v>
      </c>
      <c r="L233" s="45">
        <v>87585.35</v>
      </c>
      <c r="M233" s="45">
        <v>59868.47</v>
      </c>
      <c r="N233" s="45">
        <v>50051.29</v>
      </c>
      <c r="O233" s="45">
        <v>37579.24</v>
      </c>
      <c r="P233" s="45">
        <v>38737.69</v>
      </c>
      <c r="Q233" s="45">
        <v>799054.56</v>
      </c>
      <c r="R233" t="s">
        <v>674</v>
      </c>
      <c r="S233"/>
      <c r="T233" t="s">
        <v>500</v>
      </c>
      <c r="U233" t="s">
        <v>226</v>
      </c>
      <c r="V233" t="s">
        <v>292</v>
      </c>
      <c r="W233" s="45">
        <v>0</v>
      </c>
      <c r="X233" s="45">
        <v>0</v>
      </c>
      <c r="Y233" s="45">
        <v>0</v>
      </c>
      <c r="Z233" s="45">
        <v>0</v>
      </c>
      <c r="AA233" s="45">
        <v>0</v>
      </c>
      <c r="AB233" s="45">
        <v>0</v>
      </c>
      <c r="AC233" s="45">
        <v>0</v>
      </c>
      <c r="AD233" s="45">
        <v>0</v>
      </c>
      <c r="AE233" s="45">
        <v>0</v>
      </c>
      <c r="AF233" s="45">
        <v>0</v>
      </c>
      <c r="AG233" s="45">
        <v>0</v>
      </c>
      <c r="AH233" s="45">
        <v>0</v>
      </c>
      <c r="AI233" s="45">
        <v>0</v>
      </c>
      <c r="AJ233" s="78">
        <v>40730</v>
      </c>
      <c r="AK233" s="78">
        <v>44408</v>
      </c>
      <c r="AO233" t="s">
        <v>500</v>
      </c>
      <c r="AP233" t="s">
        <v>344</v>
      </c>
      <c r="AQ233" t="s">
        <v>292</v>
      </c>
      <c r="AR233" s="45">
        <v>0</v>
      </c>
      <c r="AS233" s="45">
        <v>0</v>
      </c>
      <c r="AT233" s="45">
        <v>0</v>
      </c>
      <c r="AU233" s="45">
        <v>0</v>
      </c>
      <c r="AV233" s="45">
        <v>0</v>
      </c>
      <c r="AW233" s="45">
        <v>0</v>
      </c>
      <c r="AX233" s="45">
        <v>0</v>
      </c>
      <c r="AY233" s="45">
        <v>0</v>
      </c>
      <c r="AZ233" s="45">
        <v>0</v>
      </c>
      <c r="BA233" s="45">
        <v>0</v>
      </c>
      <c r="BB233" s="45">
        <v>0</v>
      </c>
      <c r="BC233" s="45">
        <v>0</v>
      </c>
      <c r="BD233" s="45">
        <v>0</v>
      </c>
      <c r="BE233" s="84">
        <v>40941</v>
      </c>
      <c r="BF233" s="78"/>
    </row>
    <row r="234" spans="2:58" x14ac:dyDescent="0.3">
      <c r="B234" t="s">
        <v>500</v>
      </c>
      <c r="C234" t="s">
        <v>228</v>
      </c>
      <c r="D234" t="s">
        <v>294</v>
      </c>
      <c r="E234" s="45">
        <v>52774.76</v>
      </c>
      <c r="F234" s="45">
        <v>60875.9</v>
      </c>
      <c r="G234" s="45">
        <v>83461.19</v>
      </c>
      <c r="H234" s="45">
        <v>124321.25</v>
      </c>
      <c r="I234" s="45">
        <v>115419.19</v>
      </c>
      <c r="J234" s="45">
        <v>135721.09</v>
      </c>
      <c r="K234" s="45">
        <v>134581.20000000001</v>
      </c>
      <c r="L234" s="45">
        <v>101410.9</v>
      </c>
      <c r="M234" s="45">
        <v>95991.3</v>
      </c>
      <c r="N234" s="45">
        <v>90607.42</v>
      </c>
      <c r="O234" s="45">
        <v>65466.59</v>
      </c>
      <c r="P234" s="45">
        <v>63015.05</v>
      </c>
      <c r="Q234" s="45">
        <v>1123645.8400000001</v>
      </c>
      <c r="R234" t="s">
        <v>524</v>
      </c>
      <c r="S234"/>
      <c r="T234" t="s">
        <v>500</v>
      </c>
      <c r="U234" t="s">
        <v>227</v>
      </c>
      <c r="V234" t="s">
        <v>294</v>
      </c>
      <c r="W234" s="45">
        <v>42373.33</v>
      </c>
      <c r="X234" s="45">
        <v>58719.41</v>
      </c>
      <c r="Y234" s="45">
        <v>86233.06</v>
      </c>
      <c r="Z234" s="45">
        <v>99195.97</v>
      </c>
      <c r="AA234" s="45">
        <v>119326.37</v>
      </c>
      <c r="AB234" s="45">
        <v>131481.48000000001</v>
      </c>
      <c r="AC234" s="45">
        <v>118687.72</v>
      </c>
      <c r="AD234" s="45">
        <v>101928.37</v>
      </c>
      <c r="AE234" s="45">
        <v>79986.2</v>
      </c>
      <c r="AF234" s="45">
        <v>69358.55</v>
      </c>
      <c r="AG234" s="45">
        <v>56824.73</v>
      </c>
      <c r="AH234" s="45">
        <v>44771.73</v>
      </c>
      <c r="AI234" s="45">
        <v>1008886.92</v>
      </c>
      <c r="AJ234" s="78">
        <v>42537</v>
      </c>
      <c r="AK234" s="78"/>
      <c r="AO234" t="s">
        <v>500</v>
      </c>
      <c r="AP234" t="s">
        <v>345</v>
      </c>
      <c r="AQ234" t="s">
        <v>292</v>
      </c>
      <c r="AR234" s="45">
        <v>0</v>
      </c>
      <c r="AS234" s="45">
        <v>0</v>
      </c>
      <c r="AT234" s="45">
        <v>0</v>
      </c>
      <c r="AU234" s="45">
        <v>0</v>
      </c>
      <c r="AV234" s="45">
        <v>0</v>
      </c>
      <c r="AW234" s="45">
        <v>0</v>
      </c>
      <c r="AX234" s="45">
        <v>0</v>
      </c>
      <c r="AY234" s="45">
        <v>0</v>
      </c>
      <c r="AZ234" s="45">
        <v>0</v>
      </c>
      <c r="BA234" s="45">
        <v>0</v>
      </c>
      <c r="BB234" s="45">
        <v>0</v>
      </c>
      <c r="BC234" s="45">
        <v>0</v>
      </c>
      <c r="BD234" s="45">
        <v>0</v>
      </c>
      <c r="BE234" s="84">
        <v>41548</v>
      </c>
      <c r="BF234" s="78">
        <v>44408</v>
      </c>
    </row>
    <row r="235" spans="2:58" x14ac:dyDescent="0.3">
      <c r="B235" t="s">
        <v>500</v>
      </c>
      <c r="C235" t="s">
        <v>229</v>
      </c>
      <c r="D235" t="s">
        <v>294</v>
      </c>
      <c r="E235" s="45">
        <v>46072.68</v>
      </c>
      <c r="F235" s="45">
        <v>48349.07</v>
      </c>
      <c r="G235" s="45">
        <v>58771.44</v>
      </c>
      <c r="H235" s="45">
        <v>73635.179999999993</v>
      </c>
      <c r="I235" s="45">
        <v>75912.52</v>
      </c>
      <c r="J235" s="45">
        <v>74608.08</v>
      </c>
      <c r="K235" s="45">
        <v>81087.11</v>
      </c>
      <c r="L235" s="45">
        <v>71049.240000000005</v>
      </c>
      <c r="M235" s="45">
        <v>60484.24</v>
      </c>
      <c r="N235" s="45">
        <v>53997.42</v>
      </c>
      <c r="O235" s="45">
        <v>42739.93</v>
      </c>
      <c r="P235" s="45">
        <v>38860.29</v>
      </c>
      <c r="Q235" s="45">
        <v>725567.2</v>
      </c>
      <c r="R235" t="s">
        <v>738</v>
      </c>
      <c r="S235"/>
      <c r="T235" t="s">
        <v>500</v>
      </c>
      <c r="U235" t="s">
        <v>348</v>
      </c>
      <c r="V235" t="s">
        <v>294</v>
      </c>
      <c r="W235" s="45">
        <v>0</v>
      </c>
      <c r="X235" s="45">
        <v>0</v>
      </c>
      <c r="Y235" s="45">
        <v>0</v>
      </c>
      <c r="Z235" s="45">
        <v>0</v>
      </c>
      <c r="AA235" s="45">
        <v>26002.73</v>
      </c>
      <c r="AB235" s="45">
        <v>57160.17</v>
      </c>
      <c r="AC235" s="45">
        <v>49887.75</v>
      </c>
      <c r="AD235" s="45">
        <v>40844.620000000003</v>
      </c>
      <c r="AE235" s="45">
        <v>30314.52</v>
      </c>
      <c r="AF235" s="45">
        <v>22607.31</v>
      </c>
      <c r="AG235" s="45">
        <v>24391.46</v>
      </c>
      <c r="AH235" s="45">
        <v>19518.05</v>
      </c>
      <c r="AI235" s="45">
        <v>270726.61</v>
      </c>
      <c r="AJ235" s="78">
        <v>45431</v>
      </c>
      <c r="AK235" s="78"/>
      <c r="AO235" t="s">
        <v>500</v>
      </c>
      <c r="AP235" t="s">
        <v>217</v>
      </c>
      <c r="AQ235" t="s">
        <v>292</v>
      </c>
      <c r="AR235" s="45">
        <v>0</v>
      </c>
      <c r="AS235" s="45">
        <v>0</v>
      </c>
      <c r="AT235" s="45">
        <v>0</v>
      </c>
      <c r="AU235" s="45">
        <v>0</v>
      </c>
      <c r="AV235" s="45">
        <v>0</v>
      </c>
      <c r="AW235" s="45">
        <v>0</v>
      </c>
      <c r="AX235" s="45">
        <v>0</v>
      </c>
      <c r="AY235" s="45">
        <v>0</v>
      </c>
      <c r="AZ235" s="45">
        <v>0</v>
      </c>
      <c r="BA235" s="45">
        <v>0</v>
      </c>
      <c r="BB235" s="45">
        <v>0</v>
      </c>
      <c r="BC235" s="45">
        <v>0</v>
      </c>
      <c r="BD235" s="45">
        <v>0</v>
      </c>
      <c r="BE235" s="84">
        <v>40644</v>
      </c>
      <c r="BF235" s="78"/>
    </row>
    <row r="236" spans="2:58" x14ac:dyDescent="0.3">
      <c r="B236" t="s">
        <v>500</v>
      </c>
      <c r="C236" t="s">
        <v>230</v>
      </c>
      <c r="D236" t="s">
        <v>294</v>
      </c>
      <c r="E236" s="45">
        <v>62372.07</v>
      </c>
      <c r="F236" s="45">
        <v>63649.81</v>
      </c>
      <c r="G236" s="45">
        <v>73731.66</v>
      </c>
      <c r="H236" s="45">
        <v>85561.9</v>
      </c>
      <c r="I236" s="45">
        <v>88786.69</v>
      </c>
      <c r="J236" s="45">
        <v>93399.06</v>
      </c>
      <c r="K236" s="45">
        <v>98399.14</v>
      </c>
      <c r="L236" s="45">
        <v>82018.14</v>
      </c>
      <c r="M236" s="45">
        <v>72118.509999999995</v>
      </c>
      <c r="N236" s="45">
        <v>67458.38</v>
      </c>
      <c r="O236" s="45">
        <v>50502.12</v>
      </c>
      <c r="P236" s="45">
        <v>49917.78</v>
      </c>
      <c r="Q236" s="45">
        <v>887915.26</v>
      </c>
      <c r="R236" t="s">
        <v>739</v>
      </c>
      <c r="S236"/>
      <c r="T236" t="s">
        <v>500</v>
      </c>
      <c r="U236" t="s">
        <v>228</v>
      </c>
      <c r="V236" t="s">
        <v>294</v>
      </c>
      <c r="W236" s="45">
        <v>60649.59</v>
      </c>
      <c r="X236" s="45">
        <v>79566.570000000007</v>
      </c>
      <c r="Y236" s="45">
        <v>112625.88</v>
      </c>
      <c r="Z236" s="45">
        <v>121497.81</v>
      </c>
      <c r="AA236" s="45">
        <v>146164.76</v>
      </c>
      <c r="AB236" s="45">
        <v>153582.35999999999</v>
      </c>
      <c r="AC236" s="45">
        <v>138713.32</v>
      </c>
      <c r="AD236" s="45">
        <v>124065.54</v>
      </c>
      <c r="AE236" s="45">
        <v>111768.6</v>
      </c>
      <c r="AF236" s="45">
        <v>98952.65</v>
      </c>
      <c r="AG236" s="45">
        <v>82710.95</v>
      </c>
      <c r="AH236" s="45">
        <v>88684.71</v>
      </c>
      <c r="AI236" s="45">
        <v>1318982.74</v>
      </c>
      <c r="AJ236" s="78">
        <v>39603</v>
      </c>
      <c r="AK236" s="78"/>
      <c r="AO236" t="s">
        <v>500</v>
      </c>
      <c r="AP236" t="s">
        <v>218</v>
      </c>
      <c r="AQ236" t="s">
        <v>292</v>
      </c>
      <c r="AR236" s="45">
        <v>0</v>
      </c>
      <c r="AS236" s="45">
        <v>0</v>
      </c>
      <c r="AT236" s="45">
        <v>0</v>
      </c>
      <c r="AU236" s="45">
        <v>0</v>
      </c>
      <c r="AV236" s="45">
        <v>0</v>
      </c>
      <c r="AW236" s="45">
        <v>0</v>
      </c>
      <c r="AX236" s="45">
        <v>0</v>
      </c>
      <c r="AY236" s="45">
        <v>0</v>
      </c>
      <c r="AZ236" s="45">
        <v>0</v>
      </c>
      <c r="BA236" s="45">
        <v>0</v>
      </c>
      <c r="BB236" s="45">
        <v>0</v>
      </c>
      <c r="BC236" s="45">
        <v>0</v>
      </c>
      <c r="BD236" s="45">
        <v>0</v>
      </c>
      <c r="BE236" s="84">
        <v>40856</v>
      </c>
      <c r="BF236" s="78"/>
    </row>
    <row r="237" spans="2:58" x14ac:dyDescent="0.3">
      <c r="B237" t="s">
        <v>500</v>
      </c>
      <c r="C237" t="s">
        <v>231</v>
      </c>
      <c r="D237" t="s">
        <v>294</v>
      </c>
      <c r="E237" s="45">
        <v>55017.59</v>
      </c>
      <c r="F237" s="45">
        <v>63806.14</v>
      </c>
      <c r="G237" s="45">
        <v>75668.539999999994</v>
      </c>
      <c r="H237" s="45">
        <v>86634.75</v>
      </c>
      <c r="I237" s="45">
        <v>90187.14</v>
      </c>
      <c r="J237" s="45">
        <v>94572.76</v>
      </c>
      <c r="K237" s="45">
        <v>97527.8</v>
      </c>
      <c r="L237" s="45">
        <v>88883.02</v>
      </c>
      <c r="M237" s="45">
        <v>72545.05</v>
      </c>
      <c r="N237" s="45">
        <v>66991.33</v>
      </c>
      <c r="O237" s="45">
        <v>49159.040000000001</v>
      </c>
      <c r="P237" s="45">
        <v>47354.239999999998</v>
      </c>
      <c r="Q237" s="45">
        <v>888347.4</v>
      </c>
      <c r="R237" t="s">
        <v>740</v>
      </c>
      <c r="S237"/>
      <c r="T237" t="s">
        <v>500</v>
      </c>
      <c r="U237" t="s">
        <v>229</v>
      </c>
      <c r="V237" t="s">
        <v>294</v>
      </c>
      <c r="W237" s="45">
        <v>47305.01</v>
      </c>
      <c r="X237" s="45">
        <v>57357.31</v>
      </c>
      <c r="Y237" s="45">
        <v>69594.83</v>
      </c>
      <c r="Z237" s="45">
        <v>78399.48</v>
      </c>
      <c r="AA237" s="45">
        <v>90736.49</v>
      </c>
      <c r="AB237" s="45">
        <v>97348.5</v>
      </c>
      <c r="AC237" s="45">
        <v>89863.85</v>
      </c>
      <c r="AD237" s="45">
        <v>85090.36</v>
      </c>
      <c r="AE237" s="45">
        <v>78770.259999999995</v>
      </c>
      <c r="AF237" s="45">
        <v>63472.08</v>
      </c>
      <c r="AG237" s="45">
        <v>46998.48</v>
      </c>
      <c r="AH237" s="45">
        <v>32573.63</v>
      </c>
      <c r="AI237" s="45">
        <v>837510.28</v>
      </c>
      <c r="AJ237" s="78">
        <v>39983</v>
      </c>
      <c r="AK237" s="78"/>
      <c r="AO237" t="s">
        <v>500</v>
      </c>
      <c r="AP237" t="s">
        <v>219</v>
      </c>
      <c r="AQ237" t="s">
        <v>292</v>
      </c>
      <c r="AR237" s="45">
        <v>0</v>
      </c>
      <c r="AS237" s="45">
        <v>0</v>
      </c>
      <c r="AT237" s="45">
        <v>0</v>
      </c>
      <c r="AU237" s="45">
        <v>0</v>
      </c>
      <c r="AV237" s="45">
        <v>0</v>
      </c>
      <c r="AW237" s="45">
        <v>0</v>
      </c>
      <c r="AX237" s="45">
        <v>0</v>
      </c>
      <c r="AY237" s="45">
        <v>0</v>
      </c>
      <c r="AZ237" s="45">
        <v>0</v>
      </c>
      <c r="BA237" s="45">
        <v>0</v>
      </c>
      <c r="BB237" s="45">
        <v>0</v>
      </c>
      <c r="BC237" s="45">
        <v>0</v>
      </c>
      <c r="BD237" s="45">
        <v>0</v>
      </c>
      <c r="BE237" s="84">
        <v>42024</v>
      </c>
      <c r="BF237" s="78"/>
    </row>
    <row r="238" spans="2:58" x14ac:dyDescent="0.3">
      <c r="B238" t="s">
        <v>500</v>
      </c>
      <c r="C238" t="s">
        <v>232</v>
      </c>
      <c r="D238" t="s">
        <v>294</v>
      </c>
      <c r="E238" s="45">
        <v>67795.95</v>
      </c>
      <c r="F238" s="45">
        <v>77812.38</v>
      </c>
      <c r="G238" s="45">
        <v>99657.19</v>
      </c>
      <c r="H238" s="45">
        <v>121243.29</v>
      </c>
      <c r="I238" s="45">
        <v>123959.77</v>
      </c>
      <c r="J238" s="45">
        <v>124955.12</v>
      </c>
      <c r="K238" s="45">
        <v>128813.39</v>
      </c>
      <c r="L238" s="45">
        <v>108961.18</v>
      </c>
      <c r="M238" s="45">
        <v>95255.27</v>
      </c>
      <c r="N238" s="45">
        <v>87842.67</v>
      </c>
      <c r="O238" s="45">
        <v>67543.55</v>
      </c>
      <c r="P238" s="45">
        <v>55945.19</v>
      </c>
      <c r="Q238" s="45">
        <v>1159784.95</v>
      </c>
      <c r="R238" t="s">
        <v>741</v>
      </c>
      <c r="S238"/>
      <c r="T238" t="s">
        <v>500</v>
      </c>
      <c r="U238" t="s">
        <v>230</v>
      </c>
      <c r="V238" t="s">
        <v>294</v>
      </c>
      <c r="W238" s="45">
        <v>56699.75</v>
      </c>
      <c r="X238" s="45">
        <v>63585.31</v>
      </c>
      <c r="Y238" s="45">
        <v>78442.5</v>
      </c>
      <c r="Z238" s="45">
        <v>92488.72</v>
      </c>
      <c r="AA238" s="45">
        <v>101345.16</v>
      </c>
      <c r="AB238" s="45">
        <v>106636.3</v>
      </c>
      <c r="AC238" s="45">
        <v>100815.66</v>
      </c>
      <c r="AD238" s="45">
        <v>96645.64</v>
      </c>
      <c r="AE238" s="45">
        <v>87246.78</v>
      </c>
      <c r="AF238" s="45">
        <v>75409.41</v>
      </c>
      <c r="AG238" s="45">
        <v>57242.29</v>
      </c>
      <c r="AH238" s="45">
        <v>43315.71</v>
      </c>
      <c r="AI238" s="45">
        <v>959873.23</v>
      </c>
      <c r="AJ238" s="78">
        <v>40103</v>
      </c>
      <c r="AK238" s="78"/>
      <c r="AO238" t="s">
        <v>500</v>
      </c>
      <c r="AP238" t="s">
        <v>728</v>
      </c>
      <c r="AQ238" t="s">
        <v>292</v>
      </c>
      <c r="AR238" s="45">
        <v>0</v>
      </c>
      <c r="AS238" s="45">
        <v>0</v>
      </c>
      <c r="AT238" s="45">
        <v>0</v>
      </c>
      <c r="AU238" s="45">
        <v>0</v>
      </c>
      <c r="AV238" s="45">
        <v>0</v>
      </c>
      <c r="AW238" s="45">
        <v>0</v>
      </c>
      <c r="AX238" s="45">
        <v>0</v>
      </c>
      <c r="AY238" s="45">
        <v>0</v>
      </c>
      <c r="AZ238" s="45">
        <v>0</v>
      </c>
      <c r="BA238" s="45">
        <v>0</v>
      </c>
      <c r="BB238" s="45">
        <v>0</v>
      </c>
      <c r="BC238" s="45">
        <v>0</v>
      </c>
      <c r="BD238" s="45">
        <v>0</v>
      </c>
      <c r="BE238" s="84">
        <v>40534</v>
      </c>
      <c r="BF238" s="78"/>
    </row>
    <row r="239" spans="2:58" x14ac:dyDescent="0.3">
      <c r="B239" t="s">
        <v>500</v>
      </c>
      <c r="C239" t="s">
        <v>233</v>
      </c>
      <c r="D239" t="s">
        <v>294</v>
      </c>
      <c r="E239" s="45">
        <v>54258.17</v>
      </c>
      <c r="F239" s="45">
        <v>74725.42</v>
      </c>
      <c r="G239" s="45">
        <v>97170.13</v>
      </c>
      <c r="H239" s="45">
        <v>111954.34</v>
      </c>
      <c r="I239" s="45">
        <v>121064.73</v>
      </c>
      <c r="J239" s="45">
        <v>87017.61</v>
      </c>
      <c r="K239" s="45">
        <v>113371.26</v>
      </c>
      <c r="L239" s="45">
        <v>89876</v>
      </c>
      <c r="M239" s="45">
        <v>86112.43</v>
      </c>
      <c r="N239" s="45">
        <v>76813.850000000006</v>
      </c>
      <c r="O239" s="45">
        <v>62356.97</v>
      </c>
      <c r="P239" s="45">
        <v>58689.25</v>
      </c>
      <c r="Q239" s="45">
        <v>1033410.16</v>
      </c>
      <c r="R239" t="s">
        <v>742</v>
      </c>
      <c r="S239"/>
      <c r="T239" t="s">
        <v>500</v>
      </c>
      <c r="U239" t="s">
        <v>231</v>
      </c>
      <c r="V239" t="s">
        <v>294</v>
      </c>
      <c r="W239" s="45">
        <v>56934.44</v>
      </c>
      <c r="X239" s="45">
        <v>67149.52</v>
      </c>
      <c r="Y239" s="45">
        <v>86798.94</v>
      </c>
      <c r="Z239" s="45">
        <v>92260.39</v>
      </c>
      <c r="AA239" s="45">
        <v>106617.87</v>
      </c>
      <c r="AB239" s="45">
        <v>107484.27</v>
      </c>
      <c r="AC239" s="45">
        <v>94949.43</v>
      </c>
      <c r="AD239" s="45">
        <v>95857.65</v>
      </c>
      <c r="AE239" s="45">
        <v>86122.45</v>
      </c>
      <c r="AF239" s="45">
        <v>76226.179999999993</v>
      </c>
      <c r="AG239" s="45">
        <v>53227.16</v>
      </c>
      <c r="AH239" s="45">
        <v>50395.040000000001</v>
      </c>
      <c r="AI239" s="45">
        <v>974023.34</v>
      </c>
      <c r="AJ239" s="78">
        <v>40540</v>
      </c>
      <c r="AK239" s="78"/>
      <c r="AO239" t="s">
        <v>500</v>
      </c>
      <c r="AP239" t="s">
        <v>730</v>
      </c>
      <c r="AQ239" t="s">
        <v>294</v>
      </c>
      <c r="AR239" s="45">
        <v>28407.87</v>
      </c>
      <c r="AS239" s="45">
        <v>25614.47</v>
      </c>
      <c r="AT239" s="45">
        <v>29256.32</v>
      </c>
      <c r="AU239" s="45">
        <v>25867.360000000001</v>
      </c>
      <c r="AV239" s="45">
        <v>29632.29</v>
      </c>
      <c r="AW239" s="45">
        <v>25092.31</v>
      </c>
      <c r="AX239" s="45">
        <v>33282.410000000003</v>
      </c>
      <c r="AY239" s="45">
        <v>28968.54</v>
      </c>
      <c r="AZ239" s="45">
        <v>21802.38</v>
      </c>
      <c r="BA239" s="45">
        <v>0</v>
      </c>
      <c r="BB239" s="45">
        <v>19275.076190476189</v>
      </c>
      <c r="BC239" s="45">
        <v>0</v>
      </c>
      <c r="BD239" s="45">
        <v>247923.95</v>
      </c>
      <c r="BE239" s="84">
        <v>40872</v>
      </c>
      <c r="BF239" s="78"/>
    </row>
    <row r="240" spans="2:58" x14ac:dyDescent="0.3">
      <c r="B240" t="s">
        <v>500</v>
      </c>
      <c r="C240" t="s">
        <v>234</v>
      </c>
      <c r="D240" t="s">
        <v>294</v>
      </c>
      <c r="E240" s="45">
        <v>47655.6</v>
      </c>
      <c r="F240" s="45">
        <v>56672.56</v>
      </c>
      <c r="G240" s="45">
        <v>67397.509999999995</v>
      </c>
      <c r="H240" s="45">
        <v>76846.710000000006</v>
      </c>
      <c r="I240" s="45">
        <v>81012.600000000006</v>
      </c>
      <c r="J240" s="45">
        <v>77599.13</v>
      </c>
      <c r="K240" s="45">
        <v>86496.91</v>
      </c>
      <c r="L240" s="45">
        <v>68735.149999999994</v>
      </c>
      <c r="M240" s="45">
        <v>62789.42</v>
      </c>
      <c r="N240" s="45">
        <v>59323.46</v>
      </c>
      <c r="O240" s="45">
        <v>44993.08</v>
      </c>
      <c r="P240" s="45">
        <v>40564.769999999997</v>
      </c>
      <c r="Q240" s="45">
        <v>770086.9</v>
      </c>
      <c r="R240" t="s">
        <v>743</v>
      </c>
      <c r="S240"/>
      <c r="T240" t="s">
        <v>500</v>
      </c>
      <c r="U240" t="s">
        <v>232</v>
      </c>
      <c r="V240" t="s">
        <v>294</v>
      </c>
      <c r="W240" s="45">
        <v>75540.679999999993</v>
      </c>
      <c r="X240" s="45">
        <v>93927.45</v>
      </c>
      <c r="Y240" s="45">
        <v>121772.5</v>
      </c>
      <c r="Z240" s="45">
        <v>132659.76999999999</v>
      </c>
      <c r="AA240" s="45">
        <v>154236.13</v>
      </c>
      <c r="AB240" s="45">
        <v>142907.4</v>
      </c>
      <c r="AC240" s="45">
        <v>133645.85999999999</v>
      </c>
      <c r="AD240" s="45">
        <v>128434.74</v>
      </c>
      <c r="AE240" s="45">
        <v>121537.17</v>
      </c>
      <c r="AF240" s="45">
        <v>105316.71</v>
      </c>
      <c r="AG240" s="45">
        <v>73208.31</v>
      </c>
      <c r="AH240" s="45">
        <v>68566.929999999993</v>
      </c>
      <c r="AI240" s="45">
        <v>1351753.65</v>
      </c>
      <c r="AJ240" s="78">
        <v>40731</v>
      </c>
      <c r="AK240" s="78"/>
      <c r="AO240" t="s">
        <v>500</v>
      </c>
      <c r="AP240" t="s">
        <v>220</v>
      </c>
      <c r="AQ240" t="s">
        <v>292</v>
      </c>
      <c r="AR240" s="45">
        <v>0</v>
      </c>
      <c r="AS240" s="45">
        <v>0</v>
      </c>
      <c r="AT240" s="45">
        <v>0</v>
      </c>
      <c r="AU240" s="45">
        <v>0</v>
      </c>
      <c r="AV240" s="45">
        <v>0</v>
      </c>
      <c r="AW240" s="45">
        <v>0</v>
      </c>
      <c r="AX240" s="45">
        <v>0</v>
      </c>
      <c r="AY240" s="45">
        <v>0</v>
      </c>
      <c r="AZ240" s="45">
        <v>0</v>
      </c>
      <c r="BA240" s="45">
        <v>0</v>
      </c>
      <c r="BB240" s="45">
        <v>0</v>
      </c>
      <c r="BC240" s="45">
        <v>0</v>
      </c>
      <c r="BD240" s="45">
        <v>0</v>
      </c>
      <c r="BE240" s="84">
        <v>40375</v>
      </c>
      <c r="BF240" s="78"/>
    </row>
    <row r="241" spans="2:58" x14ac:dyDescent="0.3">
      <c r="B241" t="s">
        <v>500</v>
      </c>
      <c r="C241" t="s">
        <v>235</v>
      </c>
      <c r="D241" t="s">
        <v>294</v>
      </c>
      <c r="E241" s="45">
        <v>45256.76</v>
      </c>
      <c r="F241" s="45">
        <v>51548.4</v>
      </c>
      <c r="G241" s="45">
        <v>64856.23</v>
      </c>
      <c r="H241" s="45">
        <v>75407.990000000005</v>
      </c>
      <c r="I241" s="45">
        <v>83985.600000000006</v>
      </c>
      <c r="J241" s="45">
        <v>87469.119999999995</v>
      </c>
      <c r="K241" s="45">
        <v>91290.13</v>
      </c>
      <c r="L241" s="45">
        <v>80058.02</v>
      </c>
      <c r="M241" s="45">
        <v>70913.63</v>
      </c>
      <c r="N241" s="45">
        <v>65629.89</v>
      </c>
      <c r="O241" s="45">
        <v>47993.25</v>
      </c>
      <c r="P241" s="45">
        <v>44733.27</v>
      </c>
      <c r="Q241" s="45">
        <v>809142.29</v>
      </c>
      <c r="R241" t="s">
        <v>744</v>
      </c>
      <c r="S241"/>
      <c r="T241" t="s">
        <v>500</v>
      </c>
      <c r="U241" t="s">
        <v>233</v>
      </c>
      <c r="V241" t="s">
        <v>294</v>
      </c>
      <c r="W241" s="45">
        <v>71831.100000000006</v>
      </c>
      <c r="X241" s="45">
        <v>81746.399999999994</v>
      </c>
      <c r="Y241" s="45">
        <v>107724.08</v>
      </c>
      <c r="Z241" s="45">
        <v>111091.22</v>
      </c>
      <c r="AA241" s="45">
        <v>131443.29999999999</v>
      </c>
      <c r="AB241" s="45">
        <v>132810.89000000001</v>
      </c>
      <c r="AC241" s="45">
        <v>116898.29</v>
      </c>
      <c r="AD241" s="45">
        <v>112384.42</v>
      </c>
      <c r="AE241" s="45">
        <v>101397.86</v>
      </c>
      <c r="AF241" s="45">
        <v>87076.66</v>
      </c>
      <c r="AG241" s="45">
        <v>70935.11</v>
      </c>
      <c r="AH241" s="45">
        <v>55245.15</v>
      </c>
      <c r="AI241" s="45">
        <v>1180584.48</v>
      </c>
      <c r="AJ241" s="78">
        <v>41787</v>
      </c>
      <c r="AK241" s="78"/>
      <c r="AO241" t="s">
        <v>500</v>
      </c>
      <c r="AP241" t="s">
        <v>222</v>
      </c>
      <c r="AQ241" t="s">
        <v>294</v>
      </c>
      <c r="AR241" s="45">
        <v>33861.4</v>
      </c>
      <c r="AS241" s="45">
        <v>39735.83</v>
      </c>
      <c r="AT241" s="45">
        <v>54621.58</v>
      </c>
      <c r="AU241" s="45">
        <v>52757.69</v>
      </c>
      <c r="AV241" s="45">
        <v>60625.19</v>
      </c>
      <c r="AW241" s="45">
        <v>62396.480000000003</v>
      </c>
      <c r="AX241" s="45">
        <v>64383.35</v>
      </c>
      <c r="AY241" s="45">
        <v>66701.09</v>
      </c>
      <c r="AZ241" s="45">
        <v>61248.25</v>
      </c>
      <c r="BA241" s="45">
        <v>53191.94</v>
      </c>
      <c r="BB241" s="45">
        <v>45914.87999999999</v>
      </c>
      <c r="BC241" s="45">
        <v>38917.249999999993</v>
      </c>
      <c r="BD241" s="45">
        <v>496330.86</v>
      </c>
      <c r="BE241" s="84">
        <v>40604</v>
      </c>
      <c r="BF241" s="78"/>
    </row>
    <row r="242" spans="2:58" x14ac:dyDescent="0.3">
      <c r="B242" t="s">
        <v>500</v>
      </c>
      <c r="C242" t="s">
        <v>236</v>
      </c>
      <c r="D242" t="s">
        <v>294</v>
      </c>
      <c r="E242" s="45">
        <v>55342.35</v>
      </c>
      <c r="F242" s="45">
        <v>60819.41</v>
      </c>
      <c r="G242" s="45">
        <v>72165.5</v>
      </c>
      <c r="H242" s="45">
        <v>82725.75</v>
      </c>
      <c r="I242" s="45">
        <v>90811.31</v>
      </c>
      <c r="J242" s="45">
        <v>85087.59</v>
      </c>
      <c r="K242" s="45">
        <v>81440.55</v>
      </c>
      <c r="L242" s="45">
        <v>70683.77</v>
      </c>
      <c r="M242" s="45">
        <v>58710.720000000001</v>
      </c>
      <c r="N242" s="45">
        <v>58101.03</v>
      </c>
      <c r="O242" s="45">
        <v>44470.09</v>
      </c>
      <c r="P242" s="45">
        <v>39384.379999999997</v>
      </c>
      <c r="Q242" s="45">
        <v>799742.45</v>
      </c>
      <c r="R242" t="s">
        <v>745</v>
      </c>
      <c r="S242"/>
      <c r="T242" t="s">
        <v>500</v>
      </c>
      <c r="U242" t="s">
        <v>234</v>
      </c>
      <c r="V242" t="s">
        <v>294</v>
      </c>
      <c r="W242" s="45">
        <v>51370.41</v>
      </c>
      <c r="X242" s="45">
        <v>65374.080000000002</v>
      </c>
      <c r="Y242" s="45">
        <v>85487.85</v>
      </c>
      <c r="Z242" s="45">
        <v>94704.14</v>
      </c>
      <c r="AA242" s="45">
        <v>102083.12</v>
      </c>
      <c r="AB242" s="45">
        <v>103002.15</v>
      </c>
      <c r="AC242" s="45">
        <v>95145.4</v>
      </c>
      <c r="AD242" s="45">
        <v>84687.49</v>
      </c>
      <c r="AE242" s="45">
        <v>88979.37</v>
      </c>
      <c r="AF242" s="45">
        <v>72312.160000000003</v>
      </c>
      <c r="AG242" s="45">
        <v>50015.199999999997</v>
      </c>
      <c r="AH242" s="45">
        <v>47687.8</v>
      </c>
      <c r="AI242" s="45">
        <v>940849.17</v>
      </c>
      <c r="AJ242" s="78">
        <v>42199</v>
      </c>
      <c r="AK242" s="78"/>
      <c r="AO242" t="s">
        <v>500</v>
      </c>
      <c r="AP242" t="s">
        <v>223</v>
      </c>
      <c r="AQ242" t="s">
        <v>294</v>
      </c>
      <c r="AR242" s="45">
        <v>23762.55</v>
      </c>
      <c r="AS242" s="45">
        <v>31828.58</v>
      </c>
      <c r="AT242" s="45">
        <v>38988.230000000003</v>
      </c>
      <c r="AU242" s="45">
        <v>39159.68</v>
      </c>
      <c r="AV242" s="45">
        <v>38269.360000000001</v>
      </c>
      <c r="AW242" s="45">
        <v>29007.9</v>
      </c>
      <c r="AX242" s="45">
        <v>29403.18</v>
      </c>
      <c r="AY242" s="45">
        <v>44313.4</v>
      </c>
      <c r="AZ242" s="45">
        <v>23521.360000000001</v>
      </c>
      <c r="BA242" s="45">
        <v>39349.55000000001</v>
      </c>
      <c r="BB242" s="45">
        <v>36757.029999999992</v>
      </c>
      <c r="BC242" s="45">
        <v>25824.979999999996</v>
      </c>
      <c r="BD242" s="45">
        <v>298254.24</v>
      </c>
      <c r="BE242" s="84">
        <v>40661</v>
      </c>
      <c r="BF242" s="78"/>
    </row>
    <row r="243" spans="2:58" x14ac:dyDescent="0.3">
      <c r="B243" t="s">
        <v>500</v>
      </c>
      <c r="C243" t="s">
        <v>237</v>
      </c>
      <c r="D243" t="s">
        <v>294</v>
      </c>
      <c r="E243" s="45">
        <v>25950.73</v>
      </c>
      <c r="F243" s="45">
        <v>25017.59</v>
      </c>
      <c r="G243" s="45">
        <v>36310.6</v>
      </c>
      <c r="H243" s="45">
        <v>35512.79</v>
      </c>
      <c r="I243" s="45">
        <v>31018.68</v>
      </c>
      <c r="J243" s="45">
        <v>35383.760000000002</v>
      </c>
      <c r="K243" s="45">
        <v>51466.2</v>
      </c>
      <c r="L243" s="45">
        <v>31617.279999999999</v>
      </c>
      <c r="M243" s="45">
        <v>23413.41</v>
      </c>
      <c r="N243" s="45">
        <v>23704.15</v>
      </c>
      <c r="O243" s="45">
        <v>24247.57</v>
      </c>
      <c r="P243" s="45">
        <v>35359.03</v>
      </c>
      <c r="Q243" s="45">
        <v>379001.79</v>
      </c>
      <c r="R243" t="s">
        <v>746</v>
      </c>
      <c r="S243"/>
      <c r="T243" t="s">
        <v>500</v>
      </c>
      <c r="U243" t="s">
        <v>235</v>
      </c>
      <c r="V243" t="s">
        <v>294</v>
      </c>
      <c r="W243" s="45">
        <v>55909.61</v>
      </c>
      <c r="X243" s="45">
        <v>69755.5</v>
      </c>
      <c r="Y243" s="45">
        <v>86601.09</v>
      </c>
      <c r="Z243" s="45">
        <v>101600.73</v>
      </c>
      <c r="AA243" s="45">
        <v>111714.75</v>
      </c>
      <c r="AB243" s="45">
        <v>114941.35</v>
      </c>
      <c r="AC243" s="45">
        <v>102050.09</v>
      </c>
      <c r="AD243" s="45">
        <v>98658.62</v>
      </c>
      <c r="AE243" s="45">
        <v>95425.61</v>
      </c>
      <c r="AF243" s="45">
        <v>78891.94</v>
      </c>
      <c r="AG243" s="45">
        <v>57509.45</v>
      </c>
      <c r="AH243" s="45">
        <v>52630.39</v>
      </c>
      <c r="AI243" s="45">
        <v>1025689.13</v>
      </c>
      <c r="AJ243" s="78">
        <v>42202</v>
      </c>
      <c r="AK243" s="78"/>
      <c r="AO243" t="s">
        <v>500</v>
      </c>
      <c r="AP243" t="s">
        <v>224</v>
      </c>
      <c r="AQ243" t="s">
        <v>294</v>
      </c>
      <c r="AR243" s="45">
        <v>38897.17</v>
      </c>
      <c r="AS243" s="45">
        <v>47018.67</v>
      </c>
      <c r="AT243" s="45">
        <v>70951.490000000005</v>
      </c>
      <c r="AU243" s="45">
        <v>68448.34</v>
      </c>
      <c r="AV243" s="45">
        <v>80040.98</v>
      </c>
      <c r="AW243" s="45">
        <v>81323.19</v>
      </c>
      <c r="AX243" s="45">
        <v>78215.41</v>
      </c>
      <c r="AY243" s="45">
        <v>78479.14</v>
      </c>
      <c r="AZ243" s="45">
        <v>66722.67</v>
      </c>
      <c r="BA243" s="45">
        <v>66599.47</v>
      </c>
      <c r="BB243" s="45">
        <v>54775.420000000006</v>
      </c>
      <c r="BC243" s="45">
        <v>46071.68</v>
      </c>
      <c r="BD243" s="45">
        <v>610097.06000000006</v>
      </c>
      <c r="BE243" s="84">
        <v>40756</v>
      </c>
      <c r="BF243" s="78"/>
    </row>
    <row r="244" spans="2:58" x14ac:dyDescent="0.3">
      <c r="B244" t="s">
        <v>500</v>
      </c>
      <c r="C244" t="s">
        <v>238</v>
      </c>
      <c r="D244" t="s">
        <v>294</v>
      </c>
      <c r="E244" s="45">
        <v>34336.49</v>
      </c>
      <c r="F244" s="45">
        <v>38039.879999999997</v>
      </c>
      <c r="G244" s="45">
        <v>47075.38</v>
      </c>
      <c r="H244" s="45">
        <v>58599.08</v>
      </c>
      <c r="I244" s="45">
        <v>59356.86</v>
      </c>
      <c r="J244" s="45">
        <v>60607.12</v>
      </c>
      <c r="K244" s="45">
        <v>61478.26</v>
      </c>
      <c r="L244" s="45">
        <v>53488.79</v>
      </c>
      <c r="M244" s="45">
        <v>44784.12</v>
      </c>
      <c r="N244" s="45">
        <v>47269.25</v>
      </c>
      <c r="O244" s="45">
        <v>34120.85</v>
      </c>
      <c r="P244" s="45">
        <v>32852.959999999999</v>
      </c>
      <c r="Q244" s="45">
        <v>572009.04</v>
      </c>
      <c r="R244" t="s">
        <v>747</v>
      </c>
      <c r="S244"/>
      <c r="T244" t="s">
        <v>500</v>
      </c>
      <c r="U244" t="s">
        <v>236</v>
      </c>
      <c r="V244" t="s">
        <v>294</v>
      </c>
      <c r="W244" s="45">
        <v>46932.94</v>
      </c>
      <c r="X244" s="45">
        <v>54218.879999999997</v>
      </c>
      <c r="Y244" s="45">
        <v>65866.63</v>
      </c>
      <c r="Z244" s="45">
        <v>77186.87</v>
      </c>
      <c r="AA244" s="45">
        <v>87935.56</v>
      </c>
      <c r="AB244" s="45">
        <v>88480.69</v>
      </c>
      <c r="AC244" s="45">
        <v>81400.289999999994</v>
      </c>
      <c r="AD244" s="45">
        <v>79239.14</v>
      </c>
      <c r="AE244" s="45">
        <v>73908.69</v>
      </c>
      <c r="AF244" s="45">
        <v>64629.71</v>
      </c>
      <c r="AG244" s="45">
        <v>45919.839999999997</v>
      </c>
      <c r="AH244" s="45">
        <v>44217.45</v>
      </c>
      <c r="AI244" s="45">
        <v>809936.69</v>
      </c>
      <c r="AJ244" s="78">
        <v>42489</v>
      </c>
      <c r="AK244" s="78"/>
      <c r="AO244" t="s">
        <v>500</v>
      </c>
      <c r="AP244" t="s">
        <v>225</v>
      </c>
      <c r="AQ244" t="s">
        <v>294</v>
      </c>
      <c r="AR244" s="45">
        <v>51386.239999999998</v>
      </c>
      <c r="AS244" s="45">
        <v>62312.86</v>
      </c>
      <c r="AT244" s="45">
        <v>91277.06</v>
      </c>
      <c r="AU244" s="45">
        <v>93599.88</v>
      </c>
      <c r="AV244" s="45">
        <v>88896.07</v>
      </c>
      <c r="AW244" s="45">
        <v>72592.649999999994</v>
      </c>
      <c r="AX244" s="45">
        <v>64148.34</v>
      </c>
      <c r="AY244" s="45">
        <v>90773.24</v>
      </c>
      <c r="AZ244" s="45">
        <v>88010.45</v>
      </c>
      <c r="BA244" s="45">
        <v>81996.040000000008</v>
      </c>
      <c r="BB244" s="45">
        <v>70116.070000000007</v>
      </c>
      <c r="BC244" s="45">
        <v>55468.679999999993</v>
      </c>
      <c r="BD244" s="45">
        <v>702996.79</v>
      </c>
      <c r="BE244" s="84">
        <v>40911</v>
      </c>
      <c r="BF244" s="78"/>
    </row>
    <row r="245" spans="2:58" x14ac:dyDescent="0.3">
      <c r="B245" t="s">
        <v>500</v>
      </c>
      <c r="C245" t="s">
        <v>350</v>
      </c>
      <c r="D245" t="s">
        <v>294</v>
      </c>
      <c r="E245" s="45">
        <v>0</v>
      </c>
      <c r="F245" s="45">
        <v>0</v>
      </c>
      <c r="G245" s="45">
        <v>0</v>
      </c>
      <c r="H245" s="45">
        <v>0</v>
      </c>
      <c r="I245" s="45">
        <v>1612.95</v>
      </c>
      <c r="J245" s="45">
        <v>32969.99</v>
      </c>
      <c r="K245" s="45">
        <v>36372.089999999997</v>
      </c>
      <c r="L245" s="45">
        <v>34025.31</v>
      </c>
      <c r="M245" s="45">
        <v>33357.699999999997</v>
      </c>
      <c r="N245" s="45">
        <v>31837.46</v>
      </c>
      <c r="O245" s="45">
        <v>23574.26</v>
      </c>
      <c r="P245" s="45">
        <v>21479.58</v>
      </c>
      <c r="Q245" s="45">
        <v>215229.34</v>
      </c>
      <c r="R245" t="s">
        <v>748</v>
      </c>
      <c r="S245"/>
      <c r="T245" t="s">
        <v>500</v>
      </c>
      <c r="U245" t="s">
        <v>237</v>
      </c>
      <c r="V245" t="s">
        <v>294</v>
      </c>
      <c r="W245" s="45">
        <v>22043.71</v>
      </c>
      <c r="X245" s="45">
        <v>22741.74</v>
      </c>
      <c r="Y245" s="45">
        <v>34951.29</v>
      </c>
      <c r="Z245" s="45">
        <v>31626.86</v>
      </c>
      <c r="AA245" s="45">
        <v>32793.040000000001</v>
      </c>
      <c r="AB245" s="45">
        <v>34580.519999999997</v>
      </c>
      <c r="AC245" s="45">
        <v>50021.13</v>
      </c>
      <c r="AD245" s="45">
        <v>33267.74</v>
      </c>
      <c r="AE245" s="45">
        <v>25528.45</v>
      </c>
      <c r="AF245" s="45">
        <v>26222.5</v>
      </c>
      <c r="AG245" s="45">
        <v>25957.3</v>
      </c>
      <c r="AH245" s="45">
        <v>35131.589999999997</v>
      </c>
      <c r="AI245" s="45">
        <v>374865.87</v>
      </c>
      <c r="AJ245" s="78">
        <v>43526</v>
      </c>
      <c r="AK245" s="78"/>
      <c r="AO245" t="s">
        <v>500</v>
      </c>
      <c r="AP245" t="s">
        <v>226</v>
      </c>
      <c r="AQ245" t="s">
        <v>292</v>
      </c>
      <c r="AR245" s="45">
        <v>0</v>
      </c>
      <c r="AS245" s="45">
        <v>0</v>
      </c>
      <c r="AT245" s="45">
        <v>0</v>
      </c>
      <c r="AU245" s="45">
        <v>0</v>
      </c>
      <c r="AV245" s="45">
        <v>0</v>
      </c>
      <c r="AW245" s="45">
        <v>0</v>
      </c>
      <c r="AX245" s="45">
        <v>0</v>
      </c>
      <c r="AY245" s="45">
        <v>0</v>
      </c>
      <c r="AZ245" s="45">
        <v>0</v>
      </c>
      <c r="BA245" s="45">
        <v>0</v>
      </c>
      <c r="BB245" s="45">
        <v>0</v>
      </c>
      <c r="BC245" s="45">
        <v>0</v>
      </c>
      <c r="BD245" s="45">
        <v>0</v>
      </c>
      <c r="BE245" s="84">
        <v>40730</v>
      </c>
      <c r="BF245" s="78"/>
    </row>
    <row r="246" spans="2:58" x14ac:dyDescent="0.3">
      <c r="B246" t="s">
        <v>500</v>
      </c>
      <c r="C246" t="s">
        <v>351</v>
      </c>
      <c r="D246" t="s">
        <v>294</v>
      </c>
      <c r="E246" s="45">
        <v>0</v>
      </c>
      <c r="F246" s="45">
        <v>0</v>
      </c>
      <c r="G246" s="45">
        <v>16.760000000000002</v>
      </c>
      <c r="H246" s="45">
        <v>1545.9</v>
      </c>
      <c r="I246" s="45">
        <v>1711.54</v>
      </c>
      <c r="J246" s="45">
        <v>2193.88</v>
      </c>
      <c r="K246" s="45">
        <v>3253.29</v>
      </c>
      <c r="L246" s="45">
        <v>2787.74</v>
      </c>
      <c r="M246" s="45">
        <v>1649.44</v>
      </c>
      <c r="N246" s="45">
        <v>682.73</v>
      </c>
      <c r="O246" s="45">
        <v>387.64</v>
      </c>
      <c r="P246" s="45">
        <v>0</v>
      </c>
      <c r="Q246" s="45">
        <v>14228.92</v>
      </c>
      <c r="R246" t="s">
        <v>749</v>
      </c>
      <c r="S246"/>
      <c r="T246" t="s">
        <v>500</v>
      </c>
      <c r="U246" t="s">
        <v>238</v>
      </c>
      <c r="V246" t="s">
        <v>294</v>
      </c>
      <c r="W246" s="45">
        <v>37622.44</v>
      </c>
      <c r="X246" s="45">
        <v>41811.51</v>
      </c>
      <c r="Y246" s="45">
        <v>52549.21</v>
      </c>
      <c r="Z246" s="45">
        <v>63738.2</v>
      </c>
      <c r="AA246" s="45">
        <v>67731.240000000005</v>
      </c>
      <c r="AB246" s="45">
        <v>66960.31</v>
      </c>
      <c r="AC246" s="45">
        <v>64300.55</v>
      </c>
      <c r="AD246" s="45">
        <v>63784.639999999999</v>
      </c>
      <c r="AE246" s="45">
        <v>57904.71</v>
      </c>
      <c r="AF246" s="45">
        <v>52164.66</v>
      </c>
      <c r="AG246" s="45">
        <v>36359.279999999999</v>
      </c>
      <c r="AH246" s="45">
        <v>41959.26</v>
      </c>
      <c r="AI246" s="45">
        <v>646886.01</v>
      </c>
      <c r="AJ246" s="78">
        <v>43962</v>
      </c>
      <c r="AK246" s="78"/>
      <c r="AO246" t="s">
        <v>500</v>
      </c>
      <c r="AP246" t="s">
        <v>227</v>
      </c>
      <c r="AQ246" t="s">
        <v>294</v>
      </c>
      <c r="AR246" s="45">
        <v>50125.54</v>
      </c>
      <c r="AS246" s="45">
        <v>52469.760000000002</v>
      </c>
      <c r="AT246" s="45">
        <v>106558</v>
      </c>
      <c r="AU246" s="45">
        <v>108017.36</v>
      </c>
      <c r="AV246" s="45">
        <v>121746.65</v>
      </c>
      <c r="AW246" s="45">
        <v>135454.94</v>
      </c>
      <c r="AX246" s="45">
        <v>129501.64</v>
      </c>
      <c r="AY246" s="45">
        <v>122809.24</v>
      </c>
      <c r="AZ246" s="45">
        <v>91511.42</v>
      </c>
      <c r="BA246" s="45">
        <v>70256.72</v>
      </c>
      <c r="BB246" s="45">
        <v>58067.47</v>
      </c>
      <c r="BC246" s="45">
        <v>44285.849999999984</v>
      </c>
      <c r="BD246" s="45">
        <v>918194.55</v>
      </c>
      <c r="BE246" s="84">
        <v>42537</v>
      </c>
      <c r="BF246" s="78"/>
    </row>
    <row r="247" spans="2:58" x14ac:dyDescent="0.3">
      <c r="B247" t="s">
        <v>500</v>
      </c>
      <c r="C247" t="s">
        <v>240</v>
      </c>
      <c r="D247" t="s">
        <v>294</v>
      </c>
      <c r="E247" s="45">
        <v>34707.31</v>
      </c>
      <c r="F247" s="45">
        <v>29570.93</v>
      </c>
      <c r="G247" s="45">
        <v>45261.66</v>
      </c>
      <c r="H247" s="45">
        <v>43983.1</v>
      </c>
      <c r="I247" s="45">
        <v>48290.49</v>
      </c>
      <c r="J247" s="45">
        <v>52512.2</v>
      </c>
      <c r="K247" s="45">
        <v>55353.78</v>
      </c>
      <c r="L247" s="45">
        <v>47134.71</v>
      </c>
      <c r="M247" s="45">
        <v>36867.51</v>
      </c>
      <c r="N247" s="45">
        <v>31318.52</v>
      </c>
      <c r="O247" s="45">
        <v>27280.59</v>
      </c>
      <c r="P247" s="45">
        <v>32441.19</v>
      </c>
      <c r="Q247" s="45">
        <v>484721.99</v>
      </c>
      <c r="R247" t="s">
        <v>750</v>
      </c>
      <c r="S247"/>
      <c r="T247" t="s">
        <v>500</v>
      </c>
      <c r="U247" t="s">
        <v>350</v>
      </c>
      <c r="V247" t="s">
        <v>294</v>
      </c>
      <c r="W247" s="45">
        <v>26800.83</v>
      </c>
      <c r="X247" s="45">
        <v>28120.07</v>
      </c>
      <c r="Y247" s="45">
        <v>37138.07</v>
      </c>
      <c r="Z247" s="45">
        <v>43358.1</v>
      </c>
      <c r="AA247" s="45">
        <v>49217.35</v>
      </c>
      <c r="AB247" s="45">
        <v>48711.26</v>
      </c>
      <c r="AC247" s="45">
        <v>42435.05</v>
      </c>
      <c r="AD247" s="45">
        <v>42705.33</v>
      </c>
      <c r="AE247" s="45">
        <v>39519.15</v>
      </c>
      <c r="AF247" s="45">
        <v>33975.660000000003</v>
      </c>
      <c r="AG247" s="45">
        <v>23657.81</v>
      </c>
      <c r="AH247" s="45">
        <v>25202.53</v>
      </c>
      <c r="AI247" s="45">
        <v>440841.21</v>
      </c>
      <c r="AJ247" s="78">
        <v>45076</v>
      </c>
      <c r="AK247" s="78"/>
      <c r="AO247" t="s">
        <v>500</v>
      </c>
      <c r="AP247" t="s">
        <v>348</v>
      </c>
      <c r="AQ247" t="s">
        <v>294</v>
      </c>
      <c r="AR247" s="45">
        <v>25393.279999999999</v>
      </c>
      <c r="AS247" s="45">
        <v>30082.9</v>
      </c>
      <c r="AT247" s="45">
        <v>38871.019999999997</v>
      </c>
      <c r="AU247" s="45">
        <v>37979.879999999997</v>
      </c>
      <c r="AV247" s="45">
        <v>39614.9</v>
      </c>
      <c r="AW247" s="45">
        <v>40072.89</v>
      </c>
      <c r="AX247" s="45">
        <v>39448.67</v>
      </c>
      <c r="AY247" s="45">
        <v>38285.29</v>
      </c>
      <c r="AZ247" s="45">
        <v>27889.64</v>
      </c>
      <c r="BA247" s="45">
        <v>24095.750000000007</v>
      </c>
      <c r="BB247" s="45">
        <v>23090.930000000008</v>
      </c>
      <c r="BC247" s="45">
        <v>18465.159999999996</v>
      </c>
      <c r="BD247" s="45">
        <v>317638.46999999997</v>
      </c>
      <c r="BE247" s="84">
        <v>45431</v>
      </c>
      <c r="BF247" s="78"/>
    </row>
    <row r="248" spans="2:58" x14ac:dyDescent="0.3">
      <c r="B248" t="s">
        <v>500</v>
      </c>
      <c r="C248" t="s">
        <v>241</v>
      </c>
      <c r="D248" t="s">
        <v>294</v>
      </c>
      <c r="E248" s="45">
        <v>43318.33</v>
      </c>
      <c r="F248" s="45">
        <v>42402.3</v>
      </c>
      <c r="G248" s="45">
        <v>61476.36</v>
      </c>
      <c r="H248" s="45">
        <v>62136.09</v>
      </c>
      <c r="I248" s="45">
        <v>76899.259999999995</v>
      </c>
      <c r="J248" s="45">
        <v>77753.89</v>
      </c>
      <c r="K248" s="45">
        <v>73453.009999999995</v>
      </c>
      <c r="L248" s="45">
        <v>67930.320000000007</v>
      </c>
      <c r="M248" s="45">
        <v>49797.08</v>
      </c>
      <c r="N248" s="45">
        <v>41035.129999999997</v>
      </c>
      <c r="O248" s="45">
        <v>36229.949999999997</v>
      </c>
      <c r="P248" s="45">
        <v>36559.230000000003</v>
      </c>
      <c r="Q248" s="45">
        <v>668990.94999999995</v>
      </c>
      <c r="R248" t="s">
        <v>751</v>
      </c>
      <c r="S248"/>
      <c r="T248" t="s">
        <v>500</v>
      </c>
      <c r="U248" t="s">
        <v>351</v>
      </c>
      <c r="V248" t="s">
        <v>292</v>
      </c>
      <c r="W248" s="45">
        <v>0</v>
      </c>
      <c r="X248" s="45">
        <v>0</v>
      </c>
      <c r="Y248" s="45">
        <v>0</v>
      </c>
      <c r="Z248" s="45">
        <v>0</v>
      </c>
      <c r="AA248" s="45">
        <v>0</v>
      </c>
      <c r="AB248" s="45">
        <v>0</v>
      </c>
      <c r="AC248" s="45">
        <v>0</v>
      </c>
      <c r="AD248" s="45">
        <v>0</v>
      </c>
      <c r="AE248" s="45">
        <v>0</v>
      </c>
      <c r="AF248" s="45">
        <v>0</v>
      </c>
      <c r="AG248" s="45">
        <v>0</v>
      </c>
      <c r="AH248" s="45">
        <v>0</v>
      </c>
      <c r="AI248" s="45">
        <v>0</v>
      </c>
      <c r="AJ248" s="78">
        <v>43631</v>
      </c>
      <c r="AK248" s="78">
        <v>45455</v>
      </c>
      <c r="AO248" t="s">
        <v>500</v>
      </c>
      <c r="AP248" t="s">
        <v>228</v>
      </c>
      <c r="AQ248" t="s">
        <v>294</v>
      </c>
      <c r="AR248" s="45">
        <v>72838.27</v>
      </c>
      <c r="AS248" s="45">
        <v>95827.85</v>
      </c>
      <c r="AT248" s="45">
        <v>126516.51</v>
      </c>
      <c r="AU248" s="45">
        <v>138345.76</v>
      </c>
      <c r="AV248" s="45">
        <v>144663.21</v>
      </c>
      <c r="AW248" s="45">
        <v>154241.74</v>
      </c>
      <c r="AX248" s="45">
        <v>149969.99</v>
      </c>
      <c r="AY248" s="45">
        <v>129133.73</v>
      </c>
      <c r="AZ248" s="45">
        <v>106701.83</v>
      </c>
      <c r="BA248" s="45">
        <v>105433.42</v>
      </c>
      <c r="BB248" s="45">
        <v>98142.599999999991</v>
      </c>
      <c r="BC248" s="45">
        <v>93262.069999999992</v>
      </c>
      <c r="BD248" s="45">
        <v>1118238.8899999999</v>
      </c>
      <c r="BE248" s="84">
        <v>39603</v>
      </c>
      <c r="BF248" s="78"/>
    </row>
    <row r="249" spans="2:58" x14ac:dyDescent="0.3">
      <c r="B249" t="s">
        <v>500</v>
      </c>
      <c r="C249" t="s">
        <v>242</v>
      </c>
      <c r="D249" t="s">
        <v>294</v>
      </c>
      <c r="E249" s="45">
        <v>37365.25</v>
      </c>
      <c r="F249" s="45">
        <v>37138.19</v>
      </c>
      <c r="G249" s="45">
        <v>48869.67</v>
      </c>
      <c r="H249" s="45">
        <v>55422.48</v>
      </c>
      <c r="I249" s="45">
        <v>59546.83</v>
      </c>
      <c r="J249" s="45">
        <v>60467.68</v>
      </c>
      <c r="K249" s="45">
        <v>60827.54</v>
      </c>
      <c r="L249" s="45">
        <v>57133.120000000003</v>
      </c>
      <c r="M249" s="45">
        <v>46632.74</v>
      </c>
      <c r="N249" s="45">
        <v>38131.43</v>
      </c>
      <c r="O249" s="45">
        <v>32839.269999999997</v>
      </c>
      <c r="P249" s="45">
        <v>34014.660000000003</v>
      </c>
      <c r="Q249" s="45">
        <v>568388.86</v>
      </c>
      <c r="R249" t="s">
        <v>752</v>
      </c>
      <c r="S249"/>
      <c r="T249" t="s">
        <v>500</v>
      </c>
      <c r="U249" t="s">
        <v>240</v>
      </c>
      <c r="V249" t="s">
        <v>294</v>
      </c>
      <c r="W249" s="45">
        <v>27258.06</v>
      </c>
      <c r="X249" s="45">
        <v>37512.54</v>
      </c>
      <c r="Y249" s="45">
        <v>53196.9</v>
      </c>
      <c r="Z249" s="45">
        <v>51781.2</v>
      </c>
      <c r="AA249" s="45">
        <v>62429.43</v>
      </c>
      <c r="AB249" s="45">
        <v>60922.45</v>
      </c>
      <c r="AC249" s="45">
        <v>59386.44</v>
      </c>
      <c r="AD249" s="45">
        <v>58612.06</v>
      </c>
      <c r="AE249" s="45">
        <v>49263.26</v>
      </c>
      <c r="AF249" s="45">
        <v>47001.68</v>
      </c>
      <c r="AG249" s="45">
        <v>41291.74</v>
      </c>
      <c r="AH249" s="45">
        <v>37929.29</v>
      </c>
      <c r="AI249" s="45">
        <v>586585.05000000005</v>
      </c>
      <c r="AJ249" s="78">
        <v>39675</v>
      </c>
      <c r="AK249" s="78"/>
      <c r="AO249" t="s">
        <v>500</v>
      </c>
      <c r="AP249" t="s">
        <v>229</v>
      </c>
      <c r="AQ249" t="s">
        <v>294</v>
      </c>
      <c r="AR249" s="45">
        <v>56199.76</v>
      </c>
      <c r="AS249" s="45">
        <v>64887.95</v>
      </c>
      <c r="AT249" s="45">
        <v>82978.61</v>
      </c>
      <c r="AU249" s="45">
        <v>80135.64</v>
      </c>
      <c r="AV249" s="45">
        <v>88778.4</v>
      </c>
      <c r="AW249" s="45">
        <v>94910.19</v>
      </c>
      <c r="AX249" s="45">
        <v>85497.49</v>
      </c>
      <c r="AY249" s="45">
        <v>87285.28</v>
      </c>
      <c r="AZ249" s="45">
        <v>67078.92</v>
      </c>
      <c r="BA249" s="45">
        <v>63877.54</v>
      </c>
      <c r="BB249" s="45">
        <v>50355.49</v>
      </c>
      <c r="BC249" s="45">
        <v>44480.69999999999</v>
      </c>
      <c r="BD249" s="45">
        <v>707752.24</v>
      </c>
      <c r="BE249" s="84">
        <v>39983</v>
      </c>
      <c r="BF249" s="78">
        <v>45455</v>
      </c>
    </row>
    <row r="250" spans="2:58" x14ac:dyDescent="0.3">
      <c r="B250" t="s">
        <v>500</v>
      </c>
      <c r="C250" t="s">
        <v>243</v>
      </c>
      <c r="D250" t="s">
        <v>294</v>
      </c>
      <c r="E250" s="45">
        <v>50827.47</v>
      </c>
      <c r="F250" s="45">
        <v>47774.18</v>
      </c>
      <c r="G250" s="45">
        <v>74339.09</v>
      </c>
      <c r="H250" s="45">
        <v>75058.39</v>
      </c>
      <c r="I250" s="45">
        <v>82269.789999999994</v>
      </c>
      <c r="J250" s="45">
        <v>90834.41</v>
      </c>
      <c r="K250" s="45">
        <v>92237.19</v>
      </c>
      <c r="L250" s="45">
        <v>80047.72</v>
      </c>
      <c r="M250" s="45">
        <v>64326.18</v>
      </c>
      <c r="N250" s="45">
        <v>51626.45</v>
      </c>
      <c r="O250" s="45">
        <v>43402.55</v>
      </c>
      <c r="P250" s="45">
        <v>42282.31</v>
      </c>
      <c r="Q250" s="45">
        <v>795025.73</v>
      </c>
      <c r="R250" t="s">
        <v>753</v>
      </c>
      <c r="S250"/>
      <c r="T250" t="s">
        <v>500</v>
      </c>
      <c r="U250" t="s">
        <v>241</v>
      </c>
      <c r="V250" t="s">
        <v>294</v>
      </c>
      <c r="W250" s="45">
        <v>35718.19</v>
      </c>
      <c r="X250" s="45">
        <v>47475.06</v>
      </c>
      <c r="Y250" s="45">
        <v>63288.73</v>
      </c>
      <c r="Z250" s="45">
        <v>68279.240000000005</v>
      </c>
      <c r="AA250" s="45">
        <v>86587.55</v>
      </c>
      <c r="AB250" s="45">
        <v>87933.35</v>
      </c>
      <c r="AC250" s="45">
        <v>77893.240000000005</v>
      </c>
      <c r="AD250" s="45">
        <v>75588.639999999999</v>
      </c>
      <c r="AE250" s="45">
        <v>57208.17</v>
      </c>
      <c r="AF250" s="45">
        <v>51584.76</v>
      </c>
      <c r="AG250" s="45">
        <v>46001.87</v>
      </c>
      <c r="AH250" s="45">
        <v>37933</v>
      </c>
      <c r="AI250" s="45">
        <v>735491.8</v>
      </c>
      <c r="AJ250" s="78">
        <v>40201</v>
      </c>
      <c r="AK250" s="78"/>
      <c r="AO250" t="s">
        <v>500</v>
      </c>
      <c r="AP250" t="s">
        <v>230</v>
      </c>
      <c r="AQ250" t="s">
        <v>294</v>
      </c>
      <c r="AR250" s="45">
        <v>69371.06</v>
      </c>
      <c r="AS250" s="45">
        <v>79046.73</v>
      </c>
      <c r="AT250" s="45">
        <v>92890.72</v>
      </c>
      <c r="AU250" s="45">
        <v>92627.81</v>
      </c>
      <c r="AV250" s="45">
        <v>105341.42</v>
      </c>
      <c r="AW250" s="45">
        <v>113209.31</v>
      </c>
      <c r="AX250" s="45">
        <v>99278.66</v>
      </c>
      <c r="AY250" s="45">
        <v>100319.63</v>
      </c>
      <c r="AZ250" s="45">
        <v>78881.2</v>
      </c>
      <c r="BA250" s="45">
        <v>75223.499999999971</v>
      </c>
      <c r="BB250" s="45">
        <v>63323.53</v>
      </c>
      <c r="BC250" s="45">
        <v>58738.459999999992</v>
      </c>
      <c r="BD250" s="45">
        <v>830966.54</v>
      </c>
      <c r="BE250" s="84">
        <v>40103</v>
      </c>
      <c r="BF250" s="78"/>
    </row>
    <row r="251" spans="2:58" x14ac:dyDescent="0.3">
      <c r="B251" t="s">
        <v>500</v>
      </c>
      <c r="C251" t="s">
        <v>244</v>
      </c>
      <c r="D251" t="s">
        <v>292</v>
      </c>
      <c r="E251" s="45">
        <v>0</v>
      </c>
      <c r="F251" s="45">
        <v>0</v>
      </c>
      <c r="G251" s="45">
        <v>0</v>
      </c>
      <c r="H251" s="45">
        <v>0</v>
      </c>
      <c r="I251" s="45">
        <v>0</v>
      </c>
      <c r="J251" s="45">
        <v>0</v>
      </c>
      <c r="K251" s="45">
        <v>0</v>
      </c>
      <c r="L251" s="45">
        <v>0</v>
      </c>
      <c r="M251" s="45">
        <v>0</v>
      </c>
      <c r="N251" s="45">
        <v>0</v>
      </c>
      <c r="O251" s="45">
        <v>0</v>
      </c>
      <c r="P251" s="45">
        <v>0</v>
      </c>
      <c r="Q251" s="45">
        <v>0</v>
      </c>
      <c r="R251" t="s">
        <v>754</v>
      </c>
      <c r="S251"/>
      <c r="T251" t="s">
        <v>500</v>
      </c>
      <c r="U251" t="s">
        <v>242</v>
      </c>
      <c r="V251" t="s">
        <v>294</v>
      </c>
      <c r="W251" s="45">
        <v>32957.22</v>
      </c>
      <c r="X251" s="45">
        <v>44550.22</v>
      </c>
      <c r="Y251" s="45">
        <v>60160.93</v>
      </c>
      <c r="Z251" s="45">
        <v>63138.559999999998</v>
      </c>
      <c r="AA251" s="45">
        <v>71009.88</v>
      </c>
      <c r="AB251" s="45">
        <v>76416.45</v>
      </c>
      <c r="AC251" s="45">
        <v>65789.899999999994</v>
      </c>
      <c r="AD251" s="45">
        <v>70810.960000000006</v>
      </c>
      <c r="AE251" s="45">
        <v>57315.25</v>
      </c>
      <c r="AF251" s="45">
        <v>54085.25</v>
      </c>
      <c r="AG251" s="45">
        <v>43798.68</v>
      </c>
      <c r="AH251" s="45">
        <v>39080.47</v>
      </c>
      <c r="AI251" s="45">
        <v>679113.77</v>
      </c>
      <c r="AJ251" s="78">
        <v>40242</v>
      </c>
      <c r="AK251" s="78"/>
      <c r="AO251" t="s">
        <v>500</v>
      </c>
      <c r="AP251" t="s">
        <v>231</v>
      </c>
      <c r="AQ251" t="s">
        <v>294</v>
      </c>
      <c r="AR251" s="45">
        <v>68998.259999999995</v>
      </c>
      <c r="AS251" s="45">
        <v>78129.990000000005</v>
      </c>
      <c r="AT251" s="45">
        <v>102151.23</v>
      </c>
      <c r="AU251" s="45">
        <v>95321.44</v>
      </c>
      <c r="AV251" s="45">
        <v>114407.81</v>
      </c>
      <c r="AW251" s="45">
        <v>117086.89</v>
      </c>
      <c r="AX251" s="45">
        <v>105804.04</v>
      </c>
      <c r="AY251" s="45">
        <v>104427.66</v>
      </c>
      <c r="AZ251" s="45">
        <v>85736.59</v>
      </c>
      <c r="BA251" s="45">
        <v>81056.060000000012</v>
      </c>
      <c r="BB251" s="45">
        <v>64089.549999999988</v>
      </c>
      <c r="BC251" s="45">
        <v>62462.94000000001</v>
      </c>
      <c r="BD251" s="45">
        <v>872063.91</v>
      </c>
      <c r="BE251" s="84">
        <v>40540</v>
      </c>
      <c r="BF251" s="78"/>
    </row>
    <row r="252" spans="2:58" x14ac:dyDescent="0.3">
      <c r="B252" t="s">
        <v>500</v>
      </c>
      <c r="C252" t="s">
        <v>245</v>
      </c>
      <c r="D252" t="s">
        <v>292</v>
      </c>
      <c r="E252" s="45">
        <v>0</v>
      </c>
      <c r="F252" s="45">
        <v>0</v>
      </c>
      <c r="G252" s="45">
        <v>0</v>
      </c>
      <c r="H252" s="45">
        <v>0</v>
      </c>
      <c r="I252" s="45">
        <v>0</v>
      </c>
      <c r="J252" s="45">
        <v>0</v>
      </c>
      <c r="K252" s="45">
        <v>0</v>
      </c>
      <c r="L252" s="45">
        <v>0</v>
      </c>
      <c r="M252" s="45">
        <v>0</v>
      </c>
      <c r="N252" s="45">
        <v>0</v>
      </c>
      <c r="O252" s="45">
        <v>0</v>
      </c>
      <c r="P252" s="45">
        <v>0</v>
      </c>
      <c r="Q252" s="45">
        <v>0</v>
      </c>
      <c r="R252" t="s">
        <v>565</v>
      </c>
      <c r="S252"/>
      <c r="T252" t="s">
        <v>500</v>
      </c>
      <c r="U252" t="s">
        <v>243</v>
      </c>
      <c r="V252" t="s">
        <v>294</v>
      </c>
      <c r="W252" s="45">
        <v>41089.410000000003</v>
      </c>
      <c r="X252" s="45">
        <v>65913.11</v>
      </c>
      <c r="Y252" s="45">
        <v>94141.92</v>
      </c>
      <c r="Z252" s="45">
        <v>92749.59</v>
      </c>
      <c r="AA252" s="45">
        <v>95707.74</v>
      </c>
      <c r="AB252" s="45">
        <v>99624.960000000006</v>
      </c>
      <c r="AC252" s="45">
        <v>87660.41</v>
      </c>
      <c r="AD252" s="45">
        <v>87352.44</v>
      </c>
      <c r="AE252" s="45">
        <v>79502</v>
      </c>
      <c r="AF252" s="45">
        <v>69178.679999999993</v>
      </c>
      <c r="AG252" s="45">
        <v>56865.919999999998</v>
      </c>
      <c r="AH252" s="45">
        <v>46054.17</v>
      </c>
      <c r="AI252" s="45">
        <v>915840.35</v>
      </c>
      <c r="AJ252" s="78">
        <v>40347</v>
      </c>
      <c r="AK252" s="78"/>
      <c r="AO252" t="s">
        <v>500</v>
      </c>
      <c r="AP252" t="s">
        <v>232</v>
      </c>
      <c r="AQ252" t="s">
        <v>294</v>
      </c>
      <c r="AR252" s="45">
        <v>88398.02</v>
      </c>
      <c r="AS252" s="45">
        <v>116425.1</v>
      </c>
      <c r="AT252" s="45">
        <v>145896.62</v>
      </c>
      <c r="AU252" s="45">
        <v>138482.94</v>
      </c>
      <c r="AV252" s="45">
        <v>150130.39000000001</v>
      </c>
      <c r="AW252" s="45">
        <v>143727.03</v>
      </c>
      <c r="AX252" s="45">
        <v>133262.25</v>
      </c>
      <c r="AY252" s="45">
        <v>130746.23</v>
      </c>
      <c r="AZ252" s="45">
        <v>108068.6</v>
      </c>
      <c r="BA252" s="45">
        <v>105608.90999999999</v>
      </c>
      <c r="BB252" s="45">
        <v>82428.119999999981</v>
      </c>
      <c r="BC252" s="45">
        <v>57752.950000000012</v>
      </c>
      <c r="BD252" s="45">
        <v>1155137.18</v>
      </c>
      <c r="BE252" s="84">
        <v>40731</v>
      </c>
      <c r="BF252" s="78"/>
    </row>
    <row r="253" spans="2:58" x14ac:dyDescent="0.3">
      <c r="B253" t="s">
        <v>500</v>
      </c>
      <c r="C253" t="s">
        <v>246</v>
      </c>
      <c r="D253" t="s">
        <v>294</v>
      </c>
      <c r="E253" s="45">
        <v>55563.7</v>
      </c>
      <c r="F253" s="45">
        <v>56007.13</v>
      </c>
      <c r="G253" s="45">
        <v>79891.12</v>
      </c>
      <c r="H253" s="45">
        <v>78252.83</v>
      </c>
      <c r="I253" s="45">
        <v>86225.05</v>
      </c>
      <c r="J253" s="45">
        <v>98483.6</v>
      </c>
      <c r="K253" s="45">
        <v>102966.87</v>
      </c>
      <c r="L253" s="45">
        <v>86837.96</v>
      </c>
      <c r="M253" s="45">
        <v>71979.58</v>
      </c>
      <c r="N253" s="45">
        <v>57058.96</v>
      </c>
      <c r="O253" s="45">
        <v>48413.31</v>
      </c>
      <c r="P253" s="45">
        <v>51750.42</v>
      </c>
      <c r="Q253" s="45">
        <v>873430.53</v>
      </c>
      <c r="R253" t="s">
        <v>755</v>
      </c>
      <c r="S253"/>
      <c r="T253" t="s">
        <v>500</v>
      </c>
      <c r="U253" t="s">
        <v>244</v>
      </c>
      <c r="V253" t="s">
        <v>292</v>
      </c>
      <c r="W253" s="45">
        <v>0</v>
      </c>
      <c r="X253" s="45">
        <v>0</v>
      </c>
      <c r="Y253" s="45">
        <v>0</v>
      </c>
      <c r="Z253" s="45">
        <v>0</v>
      </c>
      <c r="AA253" s="45">
        <v>0</v>
      </c>
      <c r="AB253" s="45">
        <v>0</v>
      </c>
      <c r="AC253" s="45">
        <v>0</v>
      </c>
      <c r="AD253" s="45">
        <v>0</v>
      </c>
      <c r="AE253" s="45">
        <v>0</v>
      </c>
      <c r="AF253" s="45">
        <v>0</v>
      </c>
      <c r="AG253" s="45">
        <v>0</v>
      </c>
      <c r="AH253" s="45">
        <v>0</v>
      </c>
      <c r="AI253" s="45">
        <v>0</v>
      </c>
      <c r="AJ253" s="78">
        <v>40358</v>
      </c>
      <c r="AK253" s="78">
        <v>44073</v>
      </c>
      <c r="AO253" t="s">
        <v>500</v>
      </c>
      <c r="AP253" t="s">
        <v>233</v>
      </c>
      <c r="AQ253" t="s">
        <v>294</v>
      </c>
      <c r="AR253" s="45">
        <v>90518.43</v>
      </c>
      <c r="AS253" s="45">
        <v>109160.03</v>
      </c>
      <c r="AT253" s="45">
        <v>142985.03</v>
      </c>
      <c r="AU253" s="45">
        <v>141259.19</v>
      </c>
      <c r="AV253" s="45">
        <v>153716.29</v>
      </c>
      <c r="AW253" s="45">
        <v>147120.69</v>
      </c>
      <c r="AX253" s="45">
        <v>140127.67000000001</v>
      </c>
      <c r="AY253" s="45">
        <v>133813.78</v>
      </c>
      <c r="AZ253" s="45">
        <v>108618.31</v>
      </c>
      <c r="BA253" s="45">
        <v>99005.530000000013</v>
      </c>
      <c r="BB253" s="45">
        <v>84080.599999999991</v>
      </c>
      <c r="BC253" s="45">
        <v>77788.219999999987</v>
      </c>
      <c r="BD253" s="45">
        <v>1167319.42</v>
      </c>
      <c r="BE253" s="84">
        <v>41787</v>
      </c>
      <c r="BF253" s="78"/>
    </row>
    <row r="254" spans="2:58" x14ac:dyDescent="0.3">
      <c r="B254" t="s">
        <v>500</v>
      </c>
      <c r="C254" t="s">
        <v>353</v>
      </c>
      <c r="D254" t="s">
        <v>292</v>
      </c>
      <c r="E254" s="45">
        <v>0</v>
      </c>
      <c r="F254" s="45">
        <v>0</v>
      </c>
      <c r="G254" s="45">
        <v>0</v>
      </c>
      <c r="H254" s="45">
        <v>0</v>
      </c>
      <c r="I254" s="45">
        <v>0</v>
      </c>
      <c r="J254" s="45">
        <v>0</v>
      </c>
      <c r="K254" s="45">
        <v>0</v>
      </c>
      <c r="L254" s="45">
        <v>0</v>
      </c>
      <c r="M254" s="45">
        <v>0</v>
      </c>
      <c r="N254" s="45">
        <v>0</v>
      </c>
      <c r="O254" s="45">
        <v>0</v>
      </c>
      <c r="P254" s="45">
        <v>0</v>
      </c>
      <c r="Q254" s="45">
        <v>0</v>
      </c>
      <c r="R254" t="s">
        <v>756</v>
      </c>
      <c r="S254"/>
      <c r="T254" t="s">
        <v>500</v>
      </c>
      <c r="U254" t="s">
        <v>245</v>
      </c>
      <c r="V254" t="s">
        <v>292</v>
      </c>
      <c r="W254" s="45">
        <v>0</v>
      </c>
      <c r="X254" s="45">
        <v>0</v>
      </c>
      <c r="Y254" s="45">
        <v>0</v>
      </c>
      <c r="Z254" s="45">
        <v>0</v>
      </c>
      <c r="AA254" s="45">
        <v>0</v>
      </c>
      <c r="AB254" s="45">
        <v>0</v>
      </c>
      <c r="AC254" s="45">
        <v>0</v>
      </c>
      <c r="AD254" s="45">
        <v>0</v>
      </c>
      <c r="AE254" s="45">
        <v>0</v>
      </c>
      <c r="AF254" s="45">
        <v>0</v>
      </c>
      <c r="AG254" s="45">
        <v>0</v>
      </c>
      <c r="AH254" s="45">
        <v>0</v>
      </c>
      <c r="AI254" s="45">
        <v>0</v>
      </c>
      <c r="AJ254" s="78">
        <v>40432</v>
      </c>
      <c r="AK254" s="78">
        <v>44056</v>
      </c>
      <c r="AO254" t="s">
        <v>500</v>
      </c>
      <c r="AP254" t="s">
        <v>234</v>
      </c>
      <c r="AQ254" t="s">
        <v>294</v>
      </c>
      <c r="AR254" s="45">
        <v>60114.080000000002</v>
      </c>
      <c r="AS254" s="45">
        <v>80025.320000000007</v>
      </c>
      <c r="AT254" s="45">
        <v>101601.31</v>
      </c>
      <c r="AU254" s="45">
        <v>108131.42</v>
      </c>
      <c r="AV254" s="45">
        <v>108763.91</v>
      </c>
      <c r="AW254" s="45">
        <v>108700.23</v>
      </c>
      <c r="AX254" s="45">
        <v>98234.49</v>
      </c>
      <c r="AY254" s="45">
        <v>99797.91</v>
      </c>
      <c r="AZ254" s="45">
        <v>79949.37</v>
      </c>
      <c r="BA254" s="45">
        <v>77352.259999999995</v>
      </c>
      <c r="BB254" s="45">
        <v>59851.16</v>
      </c>
      <c r="BC254" s="45">
        <v>53889.16</v>
      </c>
      <c r="BD254" s="45">
        <v>845318.04</v>
      </c>
      <c r="BE254" s="84">
        <v>42199</v>
      </c>
      <c r="BF254" s="78">
        <v>44073</v>
      </c>
    </row>
    <row r="255" spans="2:58" x14ac:dyDescent="0.3">
      <c r="B255" t="s">
        <v>500</v>
      </c>
      <c r="C255" t="s">
        <v>247</v>
      </c>
      <c r="D255" t="s">
        <v>294</v>
      </c>
      <c r="E255" s="45">
        <v>34311.51</v>
      </c>
      <c r="F255" s="45">
        <v>33141.14</v>
      </c>
      <c r="G255" s="45">
        <v>41480.15</v>
      </c>
      <c r="H255" s="45">
        <v>43512.57</v>
      </c>
      <c r="I255" s="45">
        <v>49173.31</v>
      </c>
      <c r="J255" s="45">
        <v>56748.66</v>
      </c>
      <c r="K255" s="45">
        <v>58603.75</v>
      </c>
      <c r="L255" s="45">
        <v>53808.38</v>
      </c>
      <c r="M255" s="45">
        <v>41998.36</v>
      </c>
      <c r="N255" s="45">
        <v>37255.370000000003</v>
      </c>
      <c r="O255" s="45">
        <v>37109.08</v>
      </c>
      <c r="P255" s="45">
        <v>50189.68</v>
      </c>
      <c r="Q255" s="45">
        <v>537331.96</v>
      </c>
      <c r="R255" t="s">
        <v>757</v>
      </c>
      <c r="S255"/>
      <c r="T255" t="s">
        <v>500</v>
      </c>
      <c r="U255" t="s">
        <v>246</v>
      </c>
      <c r="V255" t="s">
        <v>294</v>
      </c>
      <c r="W255" s="45">
        <v>45444.03</v>
      </c>
      <c r="X255" s="45">
        <v>64888.99</v>
      </c>
      <c r="Y255" s="45">
        <v>92379.12</v>
      </c>
      <c r="Z255" s="45">
        <v>92163.86</v>
      </c>
      <c r="AA255" s="45">
        <v>113701.64</v>
      </c>
      <c r="AB255" s="45">
        <v>116417.24</v>
      </c>
      <c r="AC255" s="45">
        <v>108702.66</v>
      </c>
      <c r="AD255" s="45">
        <v>88377.61</v>
      </c>
      <c r="AE255" s="45">
        <v>88342.53</v>
      </c>
      <c r="AF255" s="45">
        <v>78932.820000000007</v>
      </c>
      <c r="AG255" s="45">
        <v>65505.22</v>
      </c>
      <c r="AH255" s="45">
        <v>57083.99</v>
      </c>
      <c r="AI255" s="45">
        <v>1011939.71</v>
      </c>
      <c r="AJ255" s="78">
        <v>40427</v>
      </c>
      <c r="AK255" s="78"/>
      <c r="AO255" t="s">
        <v>500</v>
      </c>
      <c r="AP255" t="s">
        <v>235</v>
      </c>
      <c r="AQ255" t="s">
        <v>294</v>
      </c>
      <c r="AR255" s="45">
        <v>64910.14</v>
      </c>
      <c r="AS255" s="45">
        <v>78403.009999999995</v>
      </c>
      <c r="AT255" s="45">
        <v>96025.83</v>
      </c>
      <c r="AU255" s="45">
        <v>92681.11</v>
      </c>
      <c r="AV255" s="45">
        <v>97436.66</v>
      </c>
      <c r="AW255" s="45">
        <v>103002.05</v>
      </c>
      <c r="AX255" s="45">
        <v>93624.43</v>
      </c>
      <c r="AY255" s="45">
        <v>94083.03</v>
      </c>
      <c r="AZ255" s="45">
        <v>75487.850000000006</v>
      </c>
      <c r="BA255" s="45">
        <v>69163.44</v>
      </c>
      <c r="BB255" s="45">
        <v>57318.59</v>
      </c>
      <c r="BC255" s="45">
        <v>40666.07</v>
      </c>
      <c r="BD255" s="45">
        <v>795654.11</v>
      </c>
      <c r="BE255" s="84">
        <v>42202</v>
      </c>
      <c r="BF255" s="78">
        <v>44056</v>
      </c>
    </row>
    <row r="256" spans="2:58" x14ac:dyDescent="0.3">
      <c r="B256" t="s">
        <v>500</v>
      </c>
      <c r="C256" t="s">
        <v>249</v>
      </c>
      <c r="D256" t="s">
        <v>292</v>
      </c>
      <c r="E256" s="45">
        <v>18853.48</v>
      </c>
      <c r="F256" s="45">
        <v>18537.38</v>
      </c>
      <c r="G256" s="45">
        <v>27231.85</v>
      </c>
      <c r="H256" s="45">
        <v>26689.65</v>
      </c>
      <c r="I256" s="45">
        <v>26193.42</v>
      </c>
      <c r="J256" s="45">
        <v>29153.62</v>
      </c>
      <c r="K256" s="45">
        <v>31105.02</v>
      </c>
      <c r="L256" s="45">
        <v>27410.55</v>
      </c>
      <c r="M256" s="45">
        <v>21532.240000000002</v>
      </c>
      <c r="N256" s="45">
        <v>0</v>
      </c>
      <c r="O256" s="45">
        <v>0</v>
      </c>
      <c r="P256" s="45">
        <v>0</v>
      </c>
      <c r="Q256" s="45">
        <v>226707.21</v>
      </c>
      <c r="R256" t="s">
        <v>758</v>
      </c>
      <c r="S256"/>
      <c r="T256" t="s">
        <v>500</v>
      </c>
      <c r="U256" t="s">
        <v>353</v>
      </c>
      <c r="V256" t="s">
        <v>292</v>
      </c>
      <c r="W256" s="45">
        <v>0</v>
      </c>
      <c r="X256" s="45">
        <v>0</v>
      </c>
      <c r="Y256" s="45">
        <v>0</v>
      </c>
      <c r="Z256" s="45">
        <v>0</v>
      </c>
      <c r="AA256" s="45">
        <v>0</v>
      </c>
      <c r="AB256" s="45">
        <v>0</v>
      </c>
      <c r="AC256" s="45">
        <v>0</v>
      </c>
      <c r="AD256" s="45">
        <v>0</v>
      </c>
      <c r="AE256" s="45">
        <v>0</v>
      </c>
      <c r="AF256" s="45">
        <v>0</v>
      </c>
      <c r="AG256" s="45">
        <v>0</v>
      </c>
      <c r="AH256" s="45">
        <v>0</v>
      </c>
      <c r="AI256" s="45">
        <v>0</v>
      </c>
      <c r="AJ256" s="78">
        <v>40669</v>
      </c>
      <c r="AK256" s="78">
        <v>44135</v>
      </c>
      <c r="AO256" t="s">
        <v>500</v>
      </c>
      <c r="AP256" t="s">
        <v>236</v>
      </c>
      <c r="AQ256" t="s">
        <v>294</v>
      </c>
      <c r="AR256" s="45">
        <v>52658.66</v>
      </c>
      <c r="AS256" s="45">
        <v>65570.149999999994</v>
      </c>
      <c r="AT256" s="45">
        <v>80127.600000000006</v>
      </c>
      <c r="AU256" s="45">
        <v>80504.710000000006</v>
      </c>
      <c r="AV256" s="45">
        <v>89912</v>
      </c>
      <c r="AW256" s="45">
        <v>92832.65</v>
      </c>
      <c r="AX256" s="45">
        <v>86783.26</v>
      </c>
      <c r="AY256" s="45">
        <v>86921.78</v>
      </c>
      <c r="AZ256" s="45">
        <v>70846.210000000006</v>
      </c>
      <c r="BA256" s="45">
        <v>63994.12</v>
      </c>
      <c r="BB256" s="45">
        <v>52843.689999999995</v>
      </c>
      <c r="BC256" s="45">
        <v>48423.530000000006</v>
      </c>
      <c r="BD256" s="45">
        <v>706157.02</v>
      </c>
      <c r="BE256" s="84">
        <v>42489</v>
      </c>
      <c r="BF256" s="78"/>
    </row>
    <row r="257" spans="2:58" x14ac:dyDescent="0.3">
      <c r="B257" t="s">
        <v>500</v>
      </c>
      <c r="C257" t="s">
        <v>250</v>
      </c>
      <c r="D257" t="s">
        <v>294</v>
      </c>
      <c r="E257" s="45">
        <v>37509.22</v>
      </c>
      <c r="F257" s="45">
        <v>39462.5</v>
      </c>
      <c r="G257" s="45">
        <v>51924.12</v>
      </c>
      <c r="H257" s="45">
        <v>54905.24</v>
      </c>
      <c r="I257" s="45">
        <v>60313.58</v>
      </c>
      <c r="J257" s="45">
        <v>59578.94</v>
      </c>
      <c r="K257" s="45">
        <v>58600.4</v>
      </c>
      <c r="L257" s="45">
        <v>57334.42</v>
      </c>
      <c r="M257" s="45">
        <v>52815.12</v>
      </c>
      <c r="N257" s="45">
        <v>38256.71</v>
      </c>
      <c r="O257" s="45">
        <v>32499.13</v>
      </c>
      <c r="P257" s="45">
        <v>31973.68</v>
      </c>
      <c r="Q257" s="45">
        <v>575173.06000000006</v>
      </c>
      <c r="R257" t="s">
        <v>759</v>
      </c>
      <c r="S257"/>
      <c r="T257" t="s">
        <v>500</v>
      </c>
      <c r="U257" t="s">
        <v>247</v>
      </c>
      <c r="V257" t="s">
        <v>294</v>
      </c>
      <c r="W257" s="45">
        <v>34400.25</v>
      </c>
      <c r="X257" s="45">
        <v>38273.019999999997</v>
      </c>
      <c r="Y257" s="45">
        <v>46680.69</v>
      </c>
      <c r="Z257" s="45">
        <v>46719.32</v>
      </c>
      <c r="AA257" s="45">
        <v>56660.17</v>
      </c>
      <c r="AB257" s="45">
        <v>61097.37</v>
      </c>
      <c r="AC257" s="45">
        <v>60305.89</v>
      </c>
      <c r="AD257" s="45">
        <v>60538.81</v>
      </c>
      <c r="AE257" s="45">
        <v>49775.5</v>
      </c>
      <c r="AF257" s="45">
        <v>46132.08</v>
      </c>
      <c r="AG257" s="45">
        <v>49876.89</v>
      </c>
      <c r="AH257" s="45">
        <v>57498.05</v>
      </c>
      <c r="AI257" s="45">
        <v>607958.04</v>
      </c>
      <c r="AJ257" s="78">
        <v>40806</v>
      </c>
      <c r="AK257" s="78"/>
      <c r="AO257" t="s">
        <v>500</v>
      </c>
      <c r="AP257" t="s">
        <v>237</v>
      </c>
      <c r="AQ257" t="s">
        <v>294</v>
      </c>
      <c r="AR257" s="45">
        <v>26488.400000000001</v>
      </c>
      <c r="AS257" s="45">
        <v>27391.88</v>
      </c>
      <c r="AT257" s="45">
        <v>35993.919999999998</v>
      </c>
      <c r="AU257" s="45">
        <v>38696.870000000003</v>
      </c>
      <c r="AV257" s="45">
        <v>37669.14</v>
      </c>
      <c r="AW257" s="45">
        <v>42701.09</v>
      </c>
      <c r="AX257" s="45">
        <v>53276.47</v>
      </c>
      <c r="AY257" s="45">
        <v>41488.839999999997</v>
      </c>
      <c r="AZ257" s="45">
        <v>27878.59</v>
      </c>
      <c r="BA257" s="45">
        <v>26110.960000000006</v>
      </c>
      <c r="BB257" s="45">
        <v>28071.19</v>
      </c>
      <c r="BC257" s="45">
        <v>40067.259999999995</v>
      </c>
      <c r="BD257" s="45">
        <v>331585.2</v>
      </c>
      <c r="BE257" s="84">
        <v>43526</v>
      </c>
      <c r="BF257" s="78">
        <v>44135</v>
      </c>
    </row>
    <row r="258" spans="2:58" x14ac:dyDescent="0.3">
      <c r="B258" t="s">
        <v>500</v>
      </c>
      <c r="C258" t="s">
        <v>251</v>
      </c>
      <c r="D258" t="s">
        <v>292</v>
      </c>
      <c r="E258" s="45">
        <v>0</v>
      </c>
      <c r="F258" s="45">
        <v>0</v>
      </c>
      <c r="G258" s="45">
        <v>0</v>
      </c>
      <c r="H258" s="45">
        <v>0</v>
      </c>
      <c r="I258" s="45">
        <v>0</v>
      </c>
      <c r="J258" s="45">
        <v>0</v>
      </c>
      <c r="K258" s="45">
        <v>0</v>
      </c>
      <c r="L258" s="45">
        <v>0</v>
      </c>
      <c r="M258" s="45">
        <v>0</v>
      </c>
      <c r="N258" s="45">
        <v>0</v>
      </c>
      <c r="O258" s="45">
        <v>0</v>
      </c>
      <c r="P258" s="45">
        <v>0</v>
      </c>
      <c r="Q258" s="45">
        <v>0</v>
      </c>
      <c r="R258" t="s">
        <v>760</v>
      </c>
      <c r="S258"/>
      <c r="T258" t="s">
        <v>500</v>
      </c>
      <c r="U258" t="s">
        <v>249</v>
      </c>
      <c r="V258" t="s">
        <v>292</v>
      </c>
      <c r="W258" s="45">
        <v>0</v>
      </c>
      <c r="X258" s="45">
        <v>0</v>
      </c>
      <c r="Y258" s="45">
        <v>0</v>
      </c>
      <c r="Z258" s="45">
        <v>0</v>
      </c>
      <c r="AA258" s="45">
        <v>0</v>
      </c>
      <c r="AB258" s="45">
        <v>0</v>
      </c>
      <c r="AC258" s="45">
        <v>0</v>
      </c>
      <c r="AD258" s="45">
        <v>0</v>
      </c>
      <c r="AE258" s="45">
        <v>0</v>
      </c>
      <c r="AF258" s="45">
        <v>0</v>
      </c>
      <c r="AG258" s="45">
        <v>0</v>
      </c>
      <c r="AH258" s="45">
        <v>0</v>
      </c>
      <c r="AI258" s="45">
        <v>0</v>
      </c>
      <c r="AJ258" s="78">
        <v>41867</v>
      </c>
      <c r="AK258" s="78">
        <v>45228</v>
      </c>
      <c r="AO258" t="s">
        <v>500</v>
      </c>
      <c r="AP258" t="s">
        <v>238</v>
      </c>
      <c r="AQ258" t="s">
        <v>294</v>
      </c>
      <c r="AR258" s="45">
        <v>46064.2</v>
      </c>
      <c r="AS258" s="45">
        <v>53817.36</v>
      </c>
      <c r="AT258" s="45">
        <v>63650.25</v>
      </c>
      <c r="AU258" s="45">
        <v>64499.97</v>
      </c>
      <c r="AV258" s="45">
        <v>72930.66</v>
      </c>
      <c r="AW258" s="45">
        <v>68403.31</v>
      </c>
      <c r="AX258" s="45">
        <v>65537.3</v>
      </c>
      <c r="AY258" s="45">
        <v>64816.45</v>
      </c>
      <c r="AZ258" s="45">
        <v>51414.73</v>
      </c>
      <c r="BA258" s="45">
        <v>48989.049999999988</v>
      </c>
      <c r="BB258" s="45">
        <v>39923.480000000003</v>
      </c>
      <c r="BC258" s="45">
        <v>42148.719999999994</v>
      </c>
      <c r="BD258" s="45">
        <v>551134.23</v>
      </c>
      <c r="BE258" s="84">
        <v>43962</v>
      </c>
      <c r="BF258" s="78"/>
    </row>
    <row r="259" spans="2:58" x14ac:dyDescent="0.3">
      <c r="B259" t="s">
        <v>500</v>
      </c>
      <c r="C259" t="s">
        <v>252</v>
      </c>
      <c r="D259" t="s">
        <v>294</v>
      </c>
      <c r="E259" s="45">
        <v>26213.66</v>
      </c>
      <c r="F259" s="45">
        <v>25172.91</v>
      </c>
      <c r="G259" s="45">
        <v>33299.06</v>
      </c>
      <c r="H259" s="45">
        <v>33321.269999999997</v>
      </c>
      <c r="I259" s="45">
        <v>39429.089999999997</v>
      </c>
      <c r="J259" s="45">
        <v>39706.65</v>
      </c>
      <c r="K259" s="45">
        <v>39358.69</v>
      </c>
      <c r="L259" s="45">
        <v>40320.61</v>
      </c>
      <c r="M259" s="45">
        <v>32893.269999999997</v>
      </c>
      <c r="N259" s="45">
        <v>27211.23</v>
      </c>
      <c r="O259" s="45">
        <v>20847.75</v>
      </c>
      <c r="P259" s="45">
        <v>18676.07</v>
      </c>
      <c r="Q259" s="45">
        <v>376450.26</v>
      </c>
      <c r="R259" t="s">
        <v>761</v>
      </c>
      <c r="S259"/>
      <c r="T259" t="s">
        <v>500</v>
      </c>
      <c r="U259" t="s">
        <v>250</v>
      </c>
      <c r="V259" t="s">
        <v>294</v>
      </c>
      <c r="W259" s="45">
        <v>31224.78</v>
      </c>
      <c r="X259" s="45">
        <v>47881.3</v>
      </c>
      <c r="Y259" s="45">
        <v>66291.05</v>
      </c>
      <c r="Z259" s="45">
        <v>59458.85</v>
      </c>
      <c r="AA259" s="45">
        <v>73565.97</v>
      </c>
      <c r="AB259" s="45">
        <v>69587.38</v>
      </c>
      <c r="AC259" s="45">
        <v>61122.66</v>
      </c>
      <c r="AD259" s="45">
        <v>68931.23</v>
      </c>
      <c r="AE259" s="45">
        <v>56011.07</v>
      </c>
      <c r="AF259" s="45">
        <v>52428.66</v>
      </c>
      <c r="AG259" s="45">
        <v>42735.57</v>
      </c>
      <c r="AH259" s="45">
        <v>33728.089999999997</v>
      </c>
      <c r="AI259" s="45">
        <v>662966.61</v>
      </c>
      <c r="AJ259" s="78">
        <v>42808</v>
      </c>
      <c r="AK259" s="78"/>
      <c r="AO259" t="s">
        <v>500</v>
      </c>
      <c r="AP259" t="s">
        <v>350</v>
      </c>
      <c r="AQ259" t="s">
        <v>294</v>
      </c>
      <c r="AR259" s="45">
        <v>28915.13</v>
      </c>
      <c r="AS259" s="45">
        <v>35369.339999999997</v>
      </c>
      <c r="AT259" s="45">
        <v>40625.99</v>
      </c>
      <c r="AU259" s="45">
        <v>43437.93</v>
      </c>
      <c r="AV259" s="45">
        <v>47785.55</v>
      </c>
      <c r="AW259" s="45">
        <v>44214.43</v>
      </c>
      <c r="AX259" s="45">
        <v>41110.75</v>
      </c>
      <c r="AY259" s="45">
        <v>44744.21</v>
      </c>
      <c r="AZ259" s="45">
        <v>34436.800000000003</v>
      </c>
      <c r="BA259" s="45">
        <v>34242.829999999994</v>
      </c>
      <c r="BB259" s="45">
        <v>28670.460000000006</v>
      </c>
      <c r="BC259" s="45">
        <v>25914.639999999996</v>
      </c>
      <c r="BD259" s="45">
        <v>360640.13</v>
      </c>
      <c r="BE259" s="84">
        <v>45076</v>
      </c>
      <c r="BF259" s="78">
        <v>45228</v>
      </c>
    </row>
    <row r="260" spans="2:58" x14ac:dyDescent="0.3">
      <c r="B260" t="s">
        <v>500</v>
      </c>
      <c r="C260" t="s">
        <v>253</v>
      </c>
      <c r="D260" t="s">
        <v>294</v>
      </c>
      <c r="E260" s="45">
        <v>46162.18</v>
      </c>
      <c r="F260" s="45">
        <v>49009.81</v>
      </c>
      <c r="G260" s="45">
        <v>60689.71</v>
      </c>
      <c r="H260" s="45">
        <v>63686.93</v>
      </c>
      <c r="I260" s="45">
        <v>65861.009999999995</v>
      </c>
      <c r="J260" s="45">
        <v>72541.98</v>
      </c>
      <c r="K260" s="45">
        <v>74942.34</v>
      </c>
      <c r="L260" s="45">
        <v>68528.990000000005</v>
      </c>
      <c r="M260" s="45">
        <v>57824.91</v>
      </c>
      <c r="N260" s="45">
        <v>52118.12</v>
      </c>
      <c r="O260" s="45">
        <v>38437.300000000003</v>
      </c>
      <c r="P260" s="45">
        <v>35897.93</v>
      </c>
      <c r="Q260" s="45">
        <v>685701.21</v>
      </c>
      <c r="R260" t="s">
        <v>762</v>
      </c>
      <c r="S260"/>
      <c r="T260" t="s">
        <v>500</v>
      </c>
      <c r="U260" t="s">
        <v>251</v>
      </c>
      <c r="V260" t="s">
        <v>292</v>
      </c>
      <c r="W260" s="45">
        <v>0</v>
      </c>
      <c r="X260" s="45">
        <v>0</v>
      </c>
      <c r="Y260" s="45">
        <v>0</v>
      </c>
      <c r="Z260" s="45">
        <v>0</v>
      </c>
      <c r="AA260" s="45">
        <v>0</v>
      </c>
      <c r="AB260" s="45">
        <v>0</v>
      </c>
      <c r="AC260" s="45">
        <v>0</v>
      </c>
      <c r="AD260" s="45">
        <v>0</v>
      </c>
      <c r="AE260" s="45">
        <v>0</v>
      </c>
      <c r="AF260" s="45">
        <v>0</v>
      </c>
      <c r="AG260" s="45">
        <v>0</v>
      </c>
      <c r="AH260" s="45">
        <v>0</v>
      </c>
      <c r="AI260" s="45">
        <v>0</v>
      </c>
      <c r="AJ260" s="78">
        <v>42790</v>
      </c>
      <c r="AK260" s="78">
        <v>44041</v>
      </c>
      <c r="AO260" t="s">
        <v>763</v>
      </c>
      <c r="AP260" t="s">
        <v>764</v>
      </c>
      <c r="AQ260" t="s">
        <v>294</v>
      </c>
      <c r="AR260" s="45">
        <v>9972.59</v>
      </c>
      <c r="AS260" s="45">
        <v>10724.28</v>
      </c>
      <c r="AT260" s="45">
        <v>7174.26</v>
      </c>
      <c r="AU260" s="45">
        <v>15871.41</v>
      </c>
      <c r="AV260" s="45">
        <v>15608.57</v>
      </c>
      <c r="AW260" s="45">
        <v>18612.259999999998</v>
      </c>
      <c r="AX260" s="45">
        <v>18032.84</v>
      </c>
      <c r="AY260" s="45">
        <v>16767.97</v>
      </c>
      <c r="AZ260" s="45">
        <v>10578.85</v>
      </c>
      <c r="BA260" s="45">
        <v>0</v>
      </c>
      <c r="BB260" s="45">
        <v>0</v>
      </c>
      <c r="BC260" s="45">
        <v>0</v>
      </c>
      <c r="BD260" s="45">
        <v>123343.03</v>
      </c>
      <c r="BE260" s="84">
        <v>43141</v>
      </c>
      <c r="BF260" s="78"/>
    </row>
    <row r="261" spans="2:58" x14ac:dyDescent="0.3">
      <c r="B261" t="s">
        <v>500</v>
      </c>
      <c r="C261" t="s">
        <v>256</v>
      </c>
      <c r="D261" t="s">
        <v>294</v>
      </c>
      <c r="E261" s="45">
        <v>44872.13</v>
      </c>
      <c r="F261" s="45">
        <v>40188.53</v>
      </c>
      <c r="G261" s="45">
        <v>66134.52</v>
      </c>
      <c r="H261" s="45">
        <v>67172.22</v>
      </c>
      <c r="I261" s="45">
        <v>78021.61</v>
      </c>
      <c r="J261" s="45">
        <v>80907.31</v>
      </c>
      <c r="K261" s="45">
        <v>76039.66</v>
      </c>
      <c r="L261" s="45">
        <v>76402.95</v>
      </c>
      <c r="M261" s="45">
        <v>68315.17</v>
      </c>
      <c r="N261" s="45">
        <v>54837.26</v>
      </c>
      <c r="O261" s="45">
        <v>43358</v>
      </c>
      <c r="P261" s="45">
        <v>39690.370000000003</v>
      </c>
      <c r="Q261" s="45">
        <v>735939.73</v>
      </c>
      <c r="R261" t="s">
        <v>765</v>
      </c>
      <c r="S261"/>
      <c r="T261" t="s">
        <v>500</v>
      </c>
      <c r="U261" t="s">
        <v>252</v>
      </c>
      <c r="V261" t="s">
        <v>294</v>
      </c>
      <c r="W261" s="45">
        <v>19718.09</v>
      </c>
      <c r="X261" s="45">
        <v>29837.63</v>
      </c>
      <c r="Y261" s="45">
        <v>34912.89</v>
      </c>
      <c r="Z261" s="45">
        <v>34258.31</v>
      </c>
      <c r="AA261" s="45">
        <v>46020.13</v>
      </c>
      <c r="AB261" s="45">
        <v>46591.59</v>
      </c>
      <c r="AC261" s="45">
        <v>44396.21</v>
      </c>
      <c r="AD261" s="45">
        <v>49814.28</v>
      </c>
      <c r="AE261" s="45">
        <v>41409.21</v>
      </c>
      <c r="AF261" s="45">
        <v>37193.67</v>
      </c>
      <c r="AG261" s="45">
        <v>25683.75</v>
      </c>
      <c r="AH261" s="45">
        <v>22197.77</v>
      </c>
      <c r="AI261" s="45">
        <v>432033.53</v>
      </c>
      <c r="AJ261" s="78">
        <v>43147</v>
      </c>
      <c r="AK261" s="78"/>
      <c r="AO261" t="s">
        <v>763</v>
      </c>
      <c r="AP261" t="s">
        <v>766</v>
      </c>
      <c r="AQ261" t="s">
        <v>294</v>
      </c>
      <c r="AR261" s="45">
        <v>10419.11</v>
      </c>
      <c r="AS261" s="45">
        <v>12251.95</v>
      </c>
      <c r="AT261" s="45">
        <v>5676.41</v>
      </c>
      <c r="AU261" s="45">
        <v>20793.27</v>
      </c>
      <c r="AV261" s="45">
        <v>17329.330000000002</v>
      </c>
      <c r="AW261" s="45">
        <v>18801.23</v>
      </c>
      <c r="AX261" s="45">
        <v>15446.14</v>
      </c>
      <c r="AY261" s="45">
        <v>14823.01</v>
      </c>
      <c r="AZ261" s="45">
        <v>12106</v>
      </c>
      <c r="BA261" s="45">
        <v>0</v>
      </c>
      <c r="BB261" s="45">
        <v>0</v>
      </c>
      <c r="BC261" s="45">
        <v>0</v>
      </c>
      <c r="BD261" s="45">
        <v>127646.45</v>
      </c>
      <c r="BE261" s="84">
        <v>43546</v>
      </c>
      <c r="BF261" s="78">
        <v>44041</v>
      </c>
    </row>
    <row r="262" spans="2:58" x14ac:dyDescent="0.3">
      <c r="B262" t="s">
        <v>500</v>
      </c>
      <c r="C262" t="s">
        <v>356</v>
      </c>
      <c r="D262" t="s">
        <v>294</v>
      </c>
      <c r="E262" s="45">
        <v>0</v>
      </c>
      <c r="F262" s="45">
        <v>0</v>
      </c>
      <c r="G262" s="45">
        <v>0</v>
      </c>
      <c r="H262" s="45">
        <v>6315.37</v>
      </c>
      <c r="I262" s="45">
        <v>34381.230000000003</v>
      </c>
      <c r="J262" s="45">
        <v>45503.43</v>
      </c>
      <c r="K262" s="45">
        <v>43570.879999999997</v>
      </c>
      <c r="L262" s="45">
        <v>43840.4</v>
      </c>
      <c r="M262" s="45">
        <v>36461.199999999997</v>
      </c>
      <c r="N262" s="45">
        <v>26450.29</v>
      </c>
      <c r="O262" s="45">
        <v>20211.63</v>
      </c>
      <c r="P262" s="45">
        <v>20645.11</v>
      </c>
      <c r="Q262" s="45">
        <v>277379.53999999998</v>
      </c>
      <c r="R262" t="s">
        <v>767</v>
      </c>
      <c r="S262"/>
      <c r="T262" t="s">
        <v>500</v>
      </c>
      <c r="U262" t="s">
        <v>253</v>
      </c>
      <c r="V262" t="s">
        <v>294</v>
      </c>
      <c r="W262" s="45">
        <v>42781.38</v>
      </c>
      <c r="X262" s="45">
        <v>55078.98</v>
      </c>
      <c r="Y262" s="45">
        <v>73050.009999999995</v>
      </c>
      <c r="Z262" s="45">
        <v>74542.12</v>
      </c>
      <c r="AA262" s="45">
        <v>86242.25</v>
      </c>
      <c r="AB262" s="45">
        <v>89578.71</v>
      </c>
      <c r="AC262" s="45">
        <v>75140.12</v>
      </c>
      <c r="AD262" s="45">
        <v>76622.789999999994</v>
      </c>
      <c r="AE262" s="45">
        <v>66216.89</v>
      </c>
      <c r="AF262" s="45">
        <v>60956.97</v>
      </c>
      <c r="AG262" s="45">
        <v>48003.8</v>
      </c>
      <c r="AH262" s="45">
        <v>43838.29</v>
      </c>
      <c r="AI262" s="45">
        <v>792052.31</v>
      </c>
      <c r="AJ262" s="78">
        <v>43082</v>
      </c>
      <c r="AK262" s="78"/>
      <c r="AO262" t="s">
        <v>763</v>
      </c>
      <c r="AP262" t="s">
        <v>768</v>
      </c>
      <c r="AQ262" t="s">
        <v>294</v>
      </c>
      <c r="AR262" s="45">
        <v>12836.84</v>
      </c>
      <c r="AS262" s="45">
        <v>17454.98</v>
      </c>
      <c r="AT262" s="45">
        <v>4697.4399999999996</v>
      </c>
      <c r="AU262" s="45">
        <v>26140.59</v>
      </c>
      <c r="AV262" s="45">
        <v>23058.33</v>
      </c>
      <c r="AW262" s="45">
        <v>24993.63</v>
      </c>
      <c r="AX262" s="45">
        <v>22455</v>
      </c>
      <c r="AY262" s="45">
        <v>18865.62</v>
      </c>
      <c r="AZ262" s="45">
        <v>10696.99</v>
      </c>
      <c r="BA262" s="45">
        <v>0</v>
      </c>
      <c r="BB262" s="45">
        <v>0</v>
      </c>
      <c r="BC262" s="45">
        <v>0</v>
      </c>
      <c r="BD262" s="45">
        <v>161199.42000000001</v>
      </c>
      <c r="BE262" s="84">
        <v>43570</v>
      </c>
      <c r="BF262" s="78"/>
    </row>
    <row r="263" spans="2:58" x14ac:dyDescent="0.3">
      <c r="B263" t="s">
        <v>500</v>
      </c>
      <c r="C263" t="s">
        <v>257</v>
      </c>
      <c r="D263" t="s">
        <v>294</v>
      </c>
      <c r="E263" s="45">
        <v>25860.07</v>
      </c>
      <c r="F263" s="45">
        <v>26195.54</v>
      </c>
      <c r="G263" s="45">
        <v>35759.29</v>
      </c>
      <c r="H263" s="45">
        <v>39270.400000000001</v>
      </c>
      <c r="I263" s="45">
        <v>44653.74</v>
      </c>
      <c r="J263" s="45">
        <v>39869.360000000001</v>
      </c>
      <c r="K263" s="45">
        <v>38983.910000000003</v>
      </c>
      <c r="L263" s="45">
        <v>42923.62</v>
      </c>
      <c r="M263" s="45">
        <v>35169.949999999997</v>
      </c>
      <c r="N263" s="45">
        <v>28658.22</v>
      </c>
      <c r="O263" s="45">
        <v>23086.49</v>
      </c>
      <c r="P263" s="45">
        <v>21721.33</v>
      </c>
      <c r="Q263" s="45">
        <v>402151.92</v>
      </c>
      <c r="R263" t="s">
        <v>769</v>
      </c>
      <c r="S263"/>
      <c r="T263" t="s">
        <v>500</v>
      </c>
      <c r="U263" t="s">
        <v>256</v>
      </c>
      <c r="V263" t="s">
        <v>294</v>
      </c>
      <c r="W263" s="45">
        <v>44881.29</v>
      </c>
      <c r="X263" s="45">
        <v>64766.28</v>
      </c>
      <c r="Y263" s="45">
        <v>80949.679999999993</v>
      </c>
      <c r="Z263" s="45">
        <v>82421.45</v>
      </c>
      <c r="AA263" s="45">
        <v>90797.67</v>
      </c>
      <c r="AB263" s="45">
        <v>92448.04</v>
      </c>
      <c r="AC263" s="45">
        <v>82991.850000000006</v>
      </c>
      <c r="AD263" s="45">
        <v>93135.039999999994</v>
      </c>
      <c r="AE263" s="45">
        <v>81891.600000000006</v>
      </c>
      <c r="AF263" s="45">
        <v>76899.839999999997</v>
      </c>
      <c r="AG263" s="45">
        <v>55943</v>
      </c>
      <c r="AH263" s="45">
        <v>46740.55</v>
      </c>
      <c r="AI263" s="45">
        <v>893866.29</v>
      </c>
      <c r="AJ263" s="78">
        <v>43466</v>
      </c>
      <c r="AK263" s="78"/>
      <c r="AO263" t="s">
        <v>500</v>
      </c>
      <c r="AP263" t="s">
        <v>351</v>
      </c>
      <c r="AQ263" t="s">
        <v>292</v>
      </c>
      <c r="AR263" s="45">
        <v>0</v>
      </c>
      <c r="AS263" s="45">
        <v>0</v>
      </c>
      <c r="AT263" s="45">
        <v>0</v>
      </c>
      <c r="AU263" s="45">
        <v>0</v>
      </c>
      <c r="AV263" s="45">
        <v>0</v>
      </c>
      <c r="AW263" s="45">
        <v>0</v>
      </c>
      <c r="AX263" s="45">
        <v>0</v>
      </c>
      <c r="AY263" s="45">
        <v>0</v>
      </c>
      <c r="AZ263" s="45">
        <v>0</v>
      </c>
      <c r="BA263" s="45">
        <v>0</v>
      </c>
      <c r="BB263" s="45">
        <v>0</v>
      </c>
      <c r="BC263" s="45">
        <v>0</v>
      </c>
      <c r="BD263" s="45">
        <v>0</v>
      </c>
      <c r="BE263" s="84">
        <v>43631</v>
      </c>
      <c r="BF263" s="78"/>
    </row>
    <row r="264" spans="2:58" x14ac:dyDescent="0.3">
      <c r="B264" t="s">
        <v>500</v>
      </c>
      <c r="C264" t="s">
        <v>258</v>
      </c>
      <c r="D264" t="s">
        <v>294</v>
      </c>
      <c r="E264" s="45">
        <v>52404.47</v>
      </c>
      <c r="F264" s="45">
        <v>55886.84</v>
      </c>
      <c r="G264" s="45">
        <v>71697.58</v>
      </c>
      <c r="H264" s="45">
        <v>78442.289999999994</v>
      </c>
      <c r="I264" s="45">
        <v>90636.73</v>
      </c>
      <c r="J264" s="45">
        <v>88747.45</v>
      </c>
      <c r="K264" s="45">
        <v>104189.5</v>
      </c>
      <c r="L264" s="45">
        <v>84405.02</v>
      </c>
      <c r="M264" s="45">
        <v>68633.240000000005</v>
      </c>
      <c r="N264" s="45">
        <v>58163.37</v>
      </c>
      <c r="O264" s="45">
        <v>46187.64</v>
      </c>
      <c r="P264" s="45">
        <v>43606.400000000001</v>
      </c>
      <c r="Q264" s="45">
        <v>843000.53</v>
      </c>
      <c r="R264" t="s">
        <v>770</v>
      </c>
      <c r="S264"/>
      <c r="T264" t="s">
        <v>500</v>
      </c>
      <c r="U264" t="s">
        <v>356</v>
      </c>
      <c r="V264" t="s">
        <v>294</v>
      </c>
      <c r="W264" s="45">
        <v>18710.37</v>
      </c>
      <c r="X264" s="45">
        <v>27326.83</v>
      </c>
      <c r="Y264" s="45">
        <v>27686.97</v>
      </c>
      <c r="Z264" s="45">
        <v>27326.99</v>
      </c>
      <c r="AA264" s="45">
        <v>31699.26</v>
      </c>
      <c r="AB264" s="45">
        <v>30709.43</v>
      </c>
      <c r="AC264" s="45">
        <v>33515</v>
      </c>
      <c r="AD264" s="45">
        <v>34533.410000000003</v>
      </c>
      <c r="AE264" s="45">
        <v>32731.72</v>
      </c>
      <c r="AF264" s="45">
        <v>28225.84</v>
      </c>
      <c r="AG264" s="45">
        <v>22334.34</v>
      </c>
      <c r="AH264" s="45">
        <v>16938.21</v>
      </c>
      <c r="AI264" s="45">
        <v>331738.37</v>
      </c>
      <c r="AJ264" s="78">
        <v>45039</v>
      </c>
      <c r="AK264" s="78"/>
      <c r="AO264"/>
      <c r="AP264" t="s">
        <v>771</v>
      </c>
      <c r="AQ264"/>
      <c r="AR264" s="45">
        <v>1493.96</v>
      </c>
      <c r="AS264" s="45">
        <v>1180.58</v>
      </c>
      <c r="AT264" s="45">
        <v>1817.04</v>
      </c>
      <c r="AU264" s="45">
        <v>1469.48</v>
      </c>
      <c r="AV264" s="45">
        <v>2032.75</v>
      </c>
      <c r="AW264" s="45">
        <v>1359.84</v>
      </c>
      <c r="AX264" s="45">
        <v>1432.58</v>
      </c>
      <c r="AY264" s="45">
        <v>1543.99</v>
      </c>
      <c r="AZ264" s="45">
        <v>1094.6300000000001</v>
      </c>
      <c r="BA264" s="45">
        <v>0</v>
      </c>
      <c r="BB264" s="45">
        <v>0</v>
      </c>
      <c r="BC264" s="45">
        <v>0</v>
      </c>
      <c r="BD264" s="45">
        <v>13424.85</v>
      </c>
      <c r="BE264" s="84"/>
      <c r="BF264" s="78"/>
    </row>
    <row r="265" spans="2:58" x14ac:dyDescent="0.3">
      <c r="B265" t="s">
        <v>500</v>
      </c>
      <c r="C265" t="s">
        <v>259</v>
      </c>
      <c r="D265" t="s">
        <v>294</v>
      </c>
      <c r="E265" s="45">
        <v>45581.48</v>
      </c>
      <c r="F265" s="45">
        <v>53288.04</v>
      </c>
      <c r="G265" s="45">
        <v>62461.37</v>
      </c>
      <c r="H265" s="45">
        <v>70910.850000000006</v>
      </c>
      <c r="I265" s="45">
        <v>69093.100000000006</v>
      </c>
      <c r="J265" s="45">
        <v>65615.960000000006</v>
      </c>
      <c r="K265" s="45">
        <v>68062.14</v>
      </c>
      <c r="L265" s="45">
        <v>61774.53</v>
      </c>
      <c r="M265" s="45">
        <v>55059.07</v>
      </c>
      <c r="N265" s="45">
        <v>45807.97</v>
      </c>
      <c r="O265" s="45">
        <v>40691.89</v>
      </c>
      <c r="P265" s="45">
        <v>34687.18</v>
      </c>
      <c r="Q265" s="45">
        <v>673033.58</v>
      </c>
      <c r="R265" t="s">
        <v>772</v>
      </c>
      <c r="S265"/>
      <c r="T265" t="s">
        <v>500</v>
      </c>
      <c r="U265" t="s">
        <v>257</v>
      </c>
      <c r="V265" t="s">
        <v>294</v>
      </c>
      <c r="W265" s="45">
        <v>25146.66</v>
      </c>
      <c r="X265" s="45">
        <v>33739.74</v>
      </c>
      <c r="Y265" s="45">
        <v>40063.769999999997</v>
      </c>
      <c r="Z265" s="45">
        <v>46822.61</v>
      </c>
      <c r="AA265" s="45">
        <v>53224.01</v>
      </c>
      <c r="AB265" s="45">
        <v>50972.51</v>
      </c>
      <c r="AC265" s="45">
        <v>44464.29</v>
      </c>
      <c r="AD265" s="45">
        <v>49448.32</v>
      </c>
      <c r="AE265" s="45">
        <v>44018.54</v>
      </c>
      <c r="AF265" s="45">
        <v>35534.03</v>
      </c>
      <c r="AG265" s="45">
        <v>31308.52</v>
      </c>
      <c r="AH265" s="45">
        <v>24900.63</v>
      </c>
      <c r="AI265" s="45">
        <v>479643.63</v>
      </c>
      <c r="AJ265" s="78">
        <v>43608</v>
      </c>
      <c r="AK265" s="78"/>
      <c r="AO265" t="s">
        <v>773</v>
      </c>
      <c r="AP265" t="s">
        <v>774</v>
      </c>
      <c r="AQ265" t="s">
        <v>292</v>
      </c>
      <c r="AR265" s="45">
        <v>0</v>
      </c>
      <c r="AS265" s="45">
        <v>0</v>
      </c>
      <c r="AT265" s="45">
        <v>0</v>
      </c>
      <c r="AU265" s="45">
        <v>0</v>
      </c>
      <c r="AV265" s="45">
        <v>0</v>
      </c>
      <c r="AW265" s="45">
        <v>0</v>
      </c>
      <c r="AX265" s="45">
        <v>0</v>
      </c>
      <c r="AY265" s="45">
        <v>0</v>
      </c>
      <c r="AZ265" s="45">
        <v>0</v>
      </c>
      <c r="BA265" s="45">
        <v>0</v>
      </c>
      <c r="BB265" s="45">
        <v>0</v>
      </c>
      <c r="BC265" s="45">
        <v>0</v>
      </c>
      <c r="BD265" s="45">
        <v>0</v>
      </c>
      <c r="BE265" s="84">
        <v>41986</v>
      </c>
      <c r="BF265" s="78"/>
    </row>
    <row r="266" spans="2:58" x14ac:dyDescent="0.3">
      <c r="B266" t="s">
        <v>500</v>
      </c>
      <c r="C266" t="s">
        <v>260</v>
      </c>
      <c r="D266" t="s">
        <v>294</v>
      </c>
      <c r="E266" s="45">
        <v>50974.76</v>
      </c>
      <c r="F266" s="45">
        <v>58416.44</v>
      </c>
      <c r="G266" s="45">
        <v>70919.960000000006</v>
      </c>
      <c r="H266" s="45">
        <v>74883.53</v>
      </c>
      <c r="I266" s="45">
        <v>70950.03</v>
      </c>
      <c r="J266" s="45">
        <v>71840.67</v>
      </c>
      <c r="K266" s="45">
        <v>75438.3</v>
      </c>
      <c r="L266" s="45">
        <v>67026.11</v>
      </c>
      <c r="M266" s="45">
        <v>62569.66</v>
      </c>
      <c r="N266" s="45">
        <v>60778.41</v>
      </c>
      <c r="O266" s="45">
        <v>52549.25</v>
      </c>
      <c r="P266" s="45">
        <v>52073.52</v>
      </c>
      <c r="Q266" s="45">
        <v>768420.64</v>
      </c>
      <c r="R266" t="s">
        <v>775</v>
      </c>
      <c r="S266"/>
      <c r="T266" t="s">
        <v>500</v>
      </c>
      <c r="U266" t="s">
        <v>357</v>
      </c>
      <c r="V266" t="s">
        <v>294</v>
      </c>
      <c r="W266" s="45">
        <v>0</v>
      </c>
      <c r="X266" s="45">
        <v>0</v>
      </c>
      <c r="Y266" s="45">
        <v>0</v>
      </c>
      <c r="Z266" s="45">
        <v>0</v>
      </c>
      <c r="AA266" s="45">
        <v>0</v>
      </c>
      <c r="AB266" s="45">
        <v>0</v>
      </c>
      <c r="AC266" s="45">
        <v>14365.08</v>
      </c>
      <c r="AD266" s="45">
        <v>58286.12</v>
      </c>
      <c r="AE266" s="45">
        <v>58255.94</v>
      </c>
      <c r="AF266" s="45">
        <v>53264.36</v>
      </c>
      <c r="AG266" s="45">
        <v>46900.84</v>
      </c>
      <c r="AH266" s="45">
        <v>37627.01</v>
      </c>
      <c r="AI266" s="45">
        <v>268699.34999999998</v>
      </c>
      <c r="AJ266" s="78">
        <v>45495</v>
      </c>
      <c r="AK266" s="78"/>
      <c r="AO266" t="s">
        <v>773</v>
      </c>
      <c r="AP266" t="s">
        <v>776</v>
      </c>
      <c r="AQ266" t="s">
        <v>292</v>
      </c>
      <c r="AR266" s="45">
        <v>0</v>
      </c>
      <c r="AS266" s="45">
        <v>0</v>
      </c>
      <c r="AT266" s="45">
        <v>0</v>
      </c>
      <c r="AU266" s="45">
        <v>0</v>
      </c>
      <c r="AV266" s="45">
        <v>0</v>
      </c>
      <c r="AW266" s="45">
        <v>0</v>
      </c>
      <c r="AX266" s="45">
        <v>0</v>
      </c>
      <c r="AY266" s="45">
        <v>0</v>
      </c>
      <c r="AZ266" s="45">
        <v>0</v>
      </c>
      <c r="BA266" s="45">
        <v>0</v>
      </c>
      <c r="BB266" s="45">
        <v>0</v>
      </c>
      <c r="BC266" s="45">
        <v>0</v>
      </c>
      <c r="BD266" s="45">
        <v>0</v>
      </c>
      <c r="BE266" s="84">
        <v>41998</v>
      </c>
      <c r="BF266" s="78"/>
    </row>
    <row r="267" spans="2:58" x14ac:dyDescent="0.3">
      <c r="B267" t="s">
        <v>500</v>
      </c>
      <c r="C267" t="s">
        <v>261</v>
      </c>
      <c r="D267" t="s">
        <v>292</v>
      </c>
      <c r="E267" s="45">
        <v>0</v>
      </c>
      <c r="F267" s="45">
        <v>0</v>
      </c>
      <c r="G267" s="45">
        <v>0</v>
      </c>
      <c r="H267" s="45">
        <v>0</v>
      </c>
      <c r="I267" s="45">
        <v>0</v>
      </c>
      <c r="J267" s="45">
        <v>0</v>
      </c>
      <c r="K267" s="45">
        <v>0</v>
      </c>
      <c r="L267" s="45">
        <v>0</v>
      </c>
      <c r="M267" s="45">
        <v>0</v>
      </c>
      <c r="N267" s="45">
        <v>0</v>
      </c>
      <c r="O267" s="45">
        <v>0</v>
      </c>
      <c r="P267" s="45">
        <v>0</v>
      </c>
      <c r="Q267" s="45">
        <v>0</v>
      </c>
      <c r="R267" t="s">
        <v>777</v>
      </c>
      <c r="S267"/>
      <c r="T267" t="s">
        <v>500</v>
      </c>
      <c r="U267" t="s">
        <v>258</v>
      </c>
      <c r="V267" t="s">
        <v>294</v>
      </c>
      <c r="W267" s="45">
        <v>52029.48</v>
      </c>
      <c r="X267" s="45">
        <v>67408.52</v>
      </c>
      <c r="Y267" s="45">
        <v>80417.440000000002</v>
      </c>
      <c r="Z267" s="45">
        <v>101496.43</v>
      </c>
      <c r="AA267" s="45">
        <v>102840.98</v>
      </c>
      <c r="AB267" s="45">
        <v>111225.07</v>
      </c>
      <c r="AC267" s="45">
        <v>107569.79</v>
      </c>
      <c r="AD267" s="45">
        <v>91297.34</v>
      </c>
      <c r="AE267" s="45">
        <v>76814.25</v>
      </c>
      <c r="AF267" s="45">
        <v>61538.02</v>
      </c>
      <c r="AG267" s="45">
        <v>43402.080000000002</v>
      </c>
      <c r="AH267" s="45">
        <v>41396.65</v>
      </c>
      <c r="AI267" s="45">
        <v>937436.05</v>
      </c>
      <c r="AJ267" s="78">
        <v>40353</v>
      </c>
      <c r="AK267" s="78"/>
      <c r="AO267" t="s">
        <v>773</v>
      </c>
      <c r="AP267" t="s">
        <v>778</v>
      </c>
      <c r="AQ267" t="s">
        <v>294</v>
      </c>
      <c r="AR267" s="45">
        <v>32918.269999999997</v>
      </c>
      <c r="AS267" s="45">
        <v>30361.31</v>
      </c>
      <c r="AT267" s="45">
        <v>34598.25</v>
      </c>
      <c r="AU267" s="45">
        <v>35468.78</v>
      </c>
      <c r="AV267" s="45">
        <v>33193.160000000003</v>
      </c>
      <c r="AW267" s="45">
        <v>33028.26</v>
      </c>
      <c r="AX267" s="45">
        <v>23969.33</v>
      </c>
      <c r="AY267" s="45">
        <v>24764.89</v>
      </c>
      <c r="AZ267" s="45">
        <v>21298.31</v>
      </c>
      <c r="BA267" s="45">
        <v>0</v>
      </c>
      <c r="BB267" s="45">
        <v>0</v>
      </c>
      <c r="BC267" s="45">
        <v>0</v>
      </c>
      <c r="BD267" s="45">
        <v>269600.56</v>
      </c>
      <c r="BE267" s="84">
        <v>42217</v>
      </c>
      <c r="BF267" s="78"/>
    </row>
    <row r="268" spans="2:58" x14ac:dyDescent="0.3">
      <c r="B268" t="s">
        <v>500</v>
      </c>
      <c r="C268" t="s">
        <v>262</v>
      </c>
      <c r="D268" t="s">
        <v>292</v>
      </c>
      <c r="E268" s="45">
        <v>0</v>
      </c>
      <c r="F268" s="45">
        <v>0</v>
      </c>
      <c r="G268" s="45">
        <v>0</v>
      </c>
      <c r="H268" s="45">
        <v>0</v>
      </c>
      <c r="I268" s="45">
        <v>0</v>
      </c>
      <c r="J268" s="45">
        <v>0</v>
      </c>
      <c r="K268" s="45">
        <v>0</v>
      </c>
      <c r="L268" s="45">
        <v>0</v>
      </c>
      <c r="M268" s="45">
        <v>0</v>
      </c>
      <c r="N268" s="45">
        <v>0</v>
      </c>
      <c r="O268" s="45">
        <v>0</v>
      </c>
      <c r="P268" s="45">
        <v>0</v>
      </c>
      <c r="Q268" s="45">
        <v>0</v>
      </c>
      <c r="R268" t="s">
        <v>779</v>
      </c>
      <c r="S268"/>
      <c r="T268" t="s">
        <v>500</v>
      </c>
      <c r="U268" t="s">
        <v>259</v>
      </c>
      <c r="V268" t="s">
        <v>294</v>
      </c>
      <c r="W268" s="45">
        <v>50343.13</v>
      </c>
      <c r="X268" s="45">
        <v>60638.67</v>
      </c>
      <c r="Y268" s="45">
        <v>72186.350000000006</v>
      </c>
      <c r="Z268" s="45">
        <v>85352.5</v>
      </c>
      <c r="AA268" s="45">
        <v>84153.78</v>
      </c>
      <c r="AB268" s="45">
        <v>72871.600000000006</v>
      </c>
      <c r="AC268" s="45">
        <v>75670.66</v>
      </c>
      <c r="AD268" s="45">
        <v>70960.88</v>
      </c>
      <c r="AE268" s="45">
        <v>62939.7</v>
      </c>
      <c r="AF268" s="45">
        <v>58392.65</v>
      </c>
      <c r="AG268" s="45">
        <v>46879.4</v>
      </c>
      <c r="AH268" s="45">
        <v>36077.97</v>
      </c>
      <c r="AI268" s="45">
        <v>776467.29</v>
      </c>
      <c r="AJ268" s="78">
        <v>40606</v>
      </c>
      <c r="AK268" s="78"/>
      <c r="AO268" t="s">
        <v>773</v>
      </c>
      <c r="AP268" t="s">
        <v>780</v>
      </c>
      <c r="AQ268" t="s">
        <v>294</v>
      </c>
      <c r="AR268" s="45">
        <v>10777.02</v>
      </c>
      <c r="AS268" s="45">
        <v>9857.75</v>
      </c>
      <c r="AT268" s="45">
        <v>12121.29</v>
      </c>
      <c r="AU268" s="45">
        <v>11378.03</v>
      </c>
      <c r="AV268" s="45">
        <v>11265.72</v>
      </c>
      <c r="AW268" s="45">
        <v>10722.57</v>
      </c>
      <c r="AX268" s="45">
        <v>7474.6</v>
      </c>
      <c r="AY268" s="45">
        <v>8250.17</v>
      </c>
      <c r="AZ268" s="45">
        <v>6589.85</v>
      </c>
      <c r="BA268" s="45">
        <v>0</v>
      </c>
      <c r="BB268" s="45">
        <v>0</v>
      </c>
      <c r="BC268" s="45">
        <v>0</v>
      </c>
      <c r="BD268" s="45">
        <v>88437</v>
      </c>
      <c r="BE268" s="84">
        <v>42300</v>
      </c>
      <c r="BF268" s="78"/>
    </row>
    <row r="269" spans="2:58" x14ac:dyDescent="0.3">
      <c r="B269" t="s">
        <v>500</v>
      </c>
      <c r="C269" t="s">
        <v>358</v>
      </c>
      <c r="D269" t="s">
        <v>294</v>
      </c>
      <c r="E269" s="45">
        <v>5830.42</v>
      </c>
      <c r="F269" s="45">
        <v>6807.55</v>
      </c>
      <c r="G269" s="45">
        <v>8141.93</v>
      </c>
      <c r="H269" s="45">
        <v>9416.7900000000009</v>
      </c>
      <c r="I269" s="45">
        <v>11811.36</v>
      </c>
      <c r="J269" s="45">
        <v>17000.099999999999</v>
      </c>
      <c r="K269" s="45">
        <v>18715.349999999999</v>
      </c>
      <c r="L269" s="45">
        <v>11588.68</v>
      </c>
      <c r="M269" s="45">
        <v>12221.6</v>
      </c>
      <c r="N269" s="45">
        <v>10380.52</v>
      </c>
      <c r="O269" s="45">
        <v>5119.6899999999996</v>
      </c>
      <c r="P269" s="45">
        <v>5567.73</v>
      </c>
      <c r="Q269" s="45">
        <v>122601.72</v>
      </c>
      <c r="R269" t="s">
        <v>781</v>
      </c>
      <c r="S269"/>
      <c r="T269" t="s">
        <v>500</v>
      </c>
      <c r="U269" t="s">
        <v>260</v>
      </c>
      <c r="V269" t="s">
        <v>294</v>
      </c>
      <c r="W269" s="45">
        <v>55763.7</v>
      </c>
      <c r="X269" s="45">
        <v>71979.7</v>
      </c>
      <c r="Y269" s="45">
        <v>80604.100000000006</v>
      </c>
      <c r="Z269" s="45">
        <v>84818.74</v>
      </c>
      <c r="AA269" s="45">
        <v>82795.41</v>
      </c>
      <c r="AB269" s="45">
        <v>80958.23</v>
      </c>
      <c r="AC269" s="45">
        <v>74806.600000000006</v>
      </c>
      <c r="AD269" s="45">
        <v>73450.179999999993</v>
      </c>
      <c r="AE269" s="45">
        <v>56856.44</v>
      </c>
      <c r="AF269" s="45">
        <v>66606.84</v>
      </c>
      <c r="AG269" s="45">
        <v>52633.97</v>
      </c>
      <c r="AH269" s="45">
        <v>48180.959999999999</v>
      </c>
      <c r="AI269" s="45">
        <v>829454.87</v>
      </c>
      <c r="AJ269" s="78">
        <v>41096</v>
      </c>
      <c r="AK269" s="78"/>
      <c r="AO269" t="s">
        <v>773</v>
      </c>
      <c r="AP269" t="s">
        <v>782</v>
      </c>
      <c r="AQ269" t="s">
        <v>292</v>
      </c>
      <c r="AR269" s="45">
        <v>0</v>
      </c>
      <c r="AS269" s="45">
        <v>0</v>
      </c>
      <c r="AT269" s="45">
        <v>0</v>
      </c>
      <c r="AU269" s="45">
        <v>0</v>
      </c>
      <c r="AV269" s="45">
        <v>0</v>
      </c>
      <c r="AW269" s="45">
        <v>0</v>
      </c>
      <c r="AX269" s="45">
        <v>0</v>
      </c>
      <c r="AY269" s="45">
        <v>0</v>
      </c>
      <c r="AZ269" s="45">
        <v>0</v>
      </c>
      <c r="BA269" s="45">
        <v>0</v>
      </c>
      <c r="BB269" s="45">
        <v>0</v>
      </c>
      <c r="BC269" s="45">
        <v>0</v>
      </c>
      <c r="BD269" s="45">
        <v>0</v>
      </c>
      <c r="BE269" s="84">
        <v>42362</v>
      </c>
      <c r="BF269" s="78"/>
    </row>
    <row r="270" spans="2:58" x14ac:dyDescent="0.3">
      <c r="B270" t="s">
        <v>500</v>
      </c>
      <c r="C270" t="s">
        <v>359</v>
      </c>
      <c r="D270" t="s">
        <v>292</v>
      </c>
      <c r="E270" s="45">
        <v>0</v>
      </c>
      <c r="F270" s="45">
        <v>0</v>
      </c>
      <c r="G270" s="45">
        <v>0</v>
      </c>
      <c r="H270" s="45">
        <v>0</v>
      </c>
      <c r="I270" s="45">
        <v>0</v>
      </c>
      <c r="J270" s="45">
        <v>0</v>
      </c>
      <c r="K270" s="45">
        <v>0</v>
      </c>
      <c r="L270" s="45">
        <v>0</v>
      </c>
      <c r="M270" s="45">
        <v>0</v>
      </c>
      <c r="N270" s="45">
        <v>0</v>
      </c>
      <c r="O270" s="45">
        <v>0</v>
      </c>
      <c r="P270" s="45">
        <v>0</v>
      </c>
      <c r="Q270" s="45">
        <v>0</v>
      </c>
      <c r="R270" t="s">
        <v>783</v>
      </c>
      <c r="S270"/>
      <c r="T270" t="s">
        <v>500</v>
      </c>
      <c r="U270" t="s">
        <v>261</v>
      </c>
      <c r="V270" t="s">
        <v>292</v>
      </c>
      <c r="W270" s="45">
        <v>0</v>
      </c>
      <c r="X270" s="45">
        <v>0</v>
      </c>
      <c r="Y270" s="45">
        <v>0</v>
      </c>
      <c r="Z270" s="45">
        <v>0</v>
      </c>
      <c r="AA270" s="45">
        <v>0</v>
      </c>
      <c r="AB270" s="45">
        <v>0</v>
      </c>
      <c r="AC270" s="45">
        <v>0</v>
      </c>
      <c r="AD270" s="45">
        <v>0</v>
      </c>
      <c r="AE270" s="45">
        <v>0</v>
      </c>
      <c r="AF270" s="45">
        <v>0</v>
      </c>
      <c r="AG270" s="45">
        <v>0</v>
      </c>
      <c r="AH270" s="45">
        <v>0</v>
      </c>
      <c r="AI270" s="45">
        <v>0</v>
      </c>
      <c r="AJ270" s="78">
        <v>41079</v>
      </c>
      <c r="AK270" s="78">
        <v>44100</v>
      </c>
      <c r="AO270" t="s">
        <v>773</v>
      </c>
      <c r="AP270" t="s">
        <v>784</v>
      </c>
      <c r="AQ270" t="s">
        <v>294</v>
      </c>
      <c r="AR270" s="45">
        <v>13403.26</v>
      </c>
      <c r="AS270" s="45">
        <v>13478.33</v>
      </c>
      <c r="AT270" s="45">
        <v>15824.61</v>
      </c>
      <c r="AU270" s="45">
        <v>16711.810000000001</v>
      </c>
      <c r="AV270" s="45">
        <v>14829.36</v>
      </c>
      <c r="AW270" s="45">
        <v>14623.96</v>
      </c>
      <c r="AX270" s="45">
        <v>9819.7199999999993</v>
      </c>
      <c r="AY270" s="45">
        <v>10985.64</v>
      </c>
      <c r="AZ270" s="45">
        <v>9105.15</v>
      </c>
      <c r="BA270" s="45">
        <v>0</v>
      </c>
      <c r="BB270" s="45">
        <v>0</v>
      </c>
      <c r="BC270" s="45">
        <v>0</v>
      </c>
      <c r="BD270" s="45">
        <v>118781.84</v>
      </c>
      <c r="BE270" s="84">
        <v>42335</v>
      </c>
      <c r="BF270" s="78"/>
    </row>
    <row r="271" spans="2:58" x14ac:dyDescent="0.3">
      <c r="B271" s="63" t="s">
        <v>360</v>
      </c>
      <c r="C271" s="63"/>
      <c r="D271" s="63"/>
      <c r="E271" s="64">
        <v>9025652.9899999965</v>
      </c>
      <c r="F271" s="64">
        <v>9777575.6899999995</v>
      </c>
      <c r="G271" s="64">
        <v>11756878.139999999</v>
      </c>
      <c r="H271" s="64">
        <v>14282235.299999993</v>
      </c>
      <c r="I271" s="64">
        <v>14213710.469999997</v>
      </c>
      <c r="J271" s="64">
        <v>15297208.740000002</v>
      </c>
      <c r="K271" s="64">
        <v>17075397.529999997</v>
      </c>
      <c r="L271" s="64">
        <v>14979284.990000006</v>
      </c>
      <c r="M271" s="64">
        <v>12337904.26</v>
      </c>
      <c r="N271" s="64">
        <v>11878261.530000005</v>
      </c>
      <c r="O271" s="64">
        <v>9221781.0799999926</v>
      </c>
      <c r="P271" s="64">
        <v>8460311.8100000005</v>
      </c>
      <c r="Q271" s="64">
        <v>148306202.53000009</v>
      </c>
      <c r="R271" s="63"/>
      <c r="S271"/>
      <c r="T271" t="s">
        <v>500</v>
      </c>
      <c r="U271" t="s">
        <v>262</v>
      </c>
      <c r="V271" t="s">
        <v>292</v>
      </c>
      <c r="W271" s="45">
        <v>0</v>
      </c>
      <c r="X271" s="45">
        <v>0</v>
      </c>
      <c r="Y271" s="45">
        <v>0</v>
      </c>
      <c r="Z271" s="45">
        <v>0</v>
      </c>
      <c r="AA271" s="45">
        <v>0</v>
      </c>
      <c r="AB271" s="45">
        <v>0</v>
      </c>
      <c r="AC271" s="45">
        <v>0</v>
      </c>
      <c r="AD271" s="45">
        <v>0</v>
      </c>
      <c r="AE271" s="45">
        <v>0</v>
      </c>
      <c r="AF271" s="45">
        <v>0</v>
      </c>
      <c r="AG271" s="45">
        <v>0</v>
      </c>
      <c r="AH271" s="45">
        <v>0</v>
      </c>
      <c r="AI271" s="45">
        <v>0</v>
      </c>
      <c r="AJ271" s="78">
        <v>42145</v>
      </c>
      <c r="AK271" s="78">
        <v>44527</v>
      </c>
      <c r="AO271" t="s">
        <v>773</v>
      </c>
      <c r="AP271" t="s">
        <v>785</v>
      </c>
      <c r="AQ271" t="s">
        <v>292</v>
      </c>
      <c r="AR271" s="45">
        <v>0</v>
      </c>
      <c r="AS271" s="45">
        <v>0</v>
      </c>
      <c r="AT271" s="45">
        <v>0</v>
      </c>
      <c r="AU271" s="45">
        <v>0</v>
      </c>
      <c r="AV271" s="45">
        <v>0</v>
      </c>
      <c r="AW271" s="45">
        <v>0</v>
      </c>
      <c r="AX271" s="45">
        <v>0</v>
      </c>
      <c r="AY271" s="45">
        <v>0</v>
      </c>
      <c r="AZ271" s="45">
        <v>0</v>
      </c>
      <c r="BA271" s="45">
        <v>0</v>
      </c>
      <c r="BB271" s="45">
        <v>0</v>
      </c>
      <c r="BC271" s="45">
        <v>0</v>
      </c>
      <c r="BD271" s="45">
        <v>0</v>
      </c>
      <c r="BE271" s="84">
        <v>42722</v>
      </c>
      <c r="BF271" s="78">
        <v>44100</v>
      </c>
    </row>
    <row r="272" spans="2:58" x14ac:dyDescent="0.3">
      <c r="B272"/>
      <c r="C272"/>
      <c r="D272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/>
      <c r="S272"/>
      <c r="T272" t="s">
        <v>500</v>
      </c>
      <c r="U272" t="s">
        <v>358</v>
      </c>
      <c r="V272" t="s">
        <v>294</v>
      </c>
      <c r="W272" s="45">
        <v>5975.62</v>
      </c>
      <c r="X272" s="45">
        <v>6631.23</v>
      </c>
      <c r="Y272" s="45">
        <v>10179.89</v>
      </c>
      <c r="Z272" s="45">
        <v>8706.7900000000009</v>
      </c>
      <c r="AA272" s="45">
        <v>14285</v>
      </c>
      <c r="AB272" s="45">
        <v>18282.68</v>
      </c>
      <c r="AC272" s="45">
        <v>18505.04</v>
      </c>
      <c r="AD272" s="45">
        <v>9998.85</v>
      </c>
      <c r="AE272" s="45">
        <v>12025.3</v>
      </c>
      <c r="AF272" s="45">
        <v>9199.8700000000008</v>
      </c>
      <c r="AG272" s="45">
        <v>4633.3</v>
      </c>
      <c r="AH272" s="45">
        <v>4976.3</v>
      </c>
      <c r="AI272" s="45">
        <v>123399.87</v>
      </c>
      <c r="AJ272" s="78">
        <v>43634</v>
      </c>
      <c r="AK272" s="78"/>
      <c r="AO272" t="s">
        <v>773</v>
      </c>
      <c r="AP272" t="s">
        <v>786</v>
      </c>
      <c r="AQ272" t="s">
        <v>292</v>
      </c>
      <c r="AR272" s="45">
        <v>0</v>
      </c>
      <c r="AS272" s="45">
        <v>0</v>
      </c>
      <c r="AT272" s="45">
        <v>0</v>
      </c>
      <c r="AU272" s="45">
        <v>0</v>
      </c>
      <c r="AV272" s="45">
        <v>0</v>
      </c>
      <c r="AW272" s="45">
        <v>0</v>
      </c>
      <c r="AX272" s="45">
        <v>0</v>
      </c>
      <c r="AY272" s="45">
        <v>0</v>
      </c>
      <c r="AZ272" s="45">
        <v>0</v>
      </c>
      <c r="BA272" s="45">
        <v>0</v>
      </c>
      <c r="BB272" s="45">
        <v>0</v>
      </c>
      <c r="BC272" s="45">
        <v>0</v>
      </c>
      <c r="BD272" s="45">
        <v>0</v>
      </c>
      <c r="BE272" s="84">
        <v>42217</v>
      </c>
      <c r="BF272" s="78">
        <v>44527</v>
      </c>
    </row>
    <row r="273" spans="2:84" x14ac:dyDescent="0.3">
      <c r="B273"/>
      <c r="C273"/>
      <c r="D273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/>
      <c r="S273"/>
      <c r="T273" t="s">
        <v>500</v>
      </c>
      <c r="U273" t="s">
        <v>359</v>
      </c>
      <c r="V273" t="s">
        <v>292</v>
      </c>
      <c r="W273" s="45">
        <v>0</v>
      </c>
      <c r="X273" s="45">
        <v>0</v>
      </c>
      <c r="Y273" s="45">
        <v>0</v>
      </c>
      <c r="Z273" s="45">
        <v>0</v>
      </c>
      <c r="AA273" s="45">
        <v>0</v>
      </c>
      <c r="AB273" s="45">
        <v>0</v>
      </c>
      <c r="AC273" s="45">
        <v>0</v>
      </c>
      <c r="AD273" s="45">
        <v>0</v>
      </c>
      <c r="AE273" s="45">
        <v>0</v>
      </c>
      <c r="AF273" s="45">
        <v>0</v>
      </c>
      <c r="AG273" s="45">
        <v>0</v>
      </c>
      <c r="AH273" s="45">
        <v>0</v>
      </c>
      <c r="AI273" s="45">
        <v>0</v>
      </c>
      <c r="AJ273" s="78">
        <v>40935</v>
      </c>
      <c r="AK273" s="78">
        <v>43921</v>
      </c>
      <c r="AO273" t="s">
        <v>773</v>
      </c>
      <c r="AP273" t="s">
        <v>787</v>
      </c>
      <c r="AQ273" t="s">
        <v>294</v>
      </c>
      <c r="AR273" s="45">
        <v>12970.96</v>
      </c>
      <c r="AS273" s="45">
        <v>12080.24</v>
      </c>
      <c r="AT273" s="45">
        <v>12446.35</v>
      </c>
      <c r="AU273" s="45">
        <v>12838.55</v>
      </c>
      <c r="AV273" s="45">
        <v>13280.15</v>
      </c>
      <c r="AW273" s="45">
        <v>12133.74</v>
      </c>
      <c r="AX273" s="45">
        <v>8883.0300000000007</v>
      </c>
      <c r="AY273" s="45">
        <v>10472.030000000001</v>
      </c>
      <c r="AZ273" s="45">
        <v>8755.85</v>
      </c>
      <c r="BA273" s="45">
        <v>0</v>
      </c>
      <c r="BB273" s="45">
        <v>0</v>
      </c>
      <c r="BC273" s="45">
        <v>0</v>
      </c>
      <c r="BD273" s="45">
        <v>103860.9</v>
      </c>
      <c r="BE273" s="84">
        <v>43096</v>
      </c>
      <c r="BF273" s="78"/>
    </row>
    <row r="274" spans="2:84" x14ac:dyDescent="0.3">
      <c r="B274"/>
      <c r="C274"/>
      <c r="D274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/>
      <c r="S274"/>
      <c r="T274" s="76" t="s">
        <v>360</v>
      </c>
      <c r="U274" s="76"/>
      <c r="V274" s="76"/>
      <c r="W274" s="79">
        <v>10068065.300000001</v>
      </c>
      <c r="X274" s="79">
        <v>10766828.229999995</v>
      </c>
      <c r="Y274" s="79">
        <v>14380448.280000005</v>
      </c>
      <c r="Z274" s="79">
        <v>16218242.650000004</v>
      </c>
      <c r="AA274" s="79">
        <v>17887584.930000003</v>
      </c>
      <c r="AB274" s="79">
        <v>20097706.419999994</v>
      </c>
      <c r="AC274" s="79">
        <v>18906421.680000007</v>
      </c>
      <c r="AD274" s="79">
        <v>17767446.950000007</v>
      </c>
      <c r="AE274" s="79">
        <v>15663308.250000004</v>
      </c>
      <c r="AF274" s="79">
        <v>13763499.719999995</v>
      </c>
      <c r="AG274" s="79">
        <v>10595131.610000005</v>
      </c>
      <c r="AH274" s="79">
        <v>10161382.640000002</v>
      </c>
      <c r="AI274" s="79">
        <v>176276066.65999988</v>
      </c>
      <c r="AJ274" s="80"/>
      <c r="AK274" s="80"/>
      <c r="AO274" t="s">
        <v>773</v>
      </c>
      <c r="AP274" t="s">
        <v>788</v>
      </c>
      <c r="AQ274" t="s">
        <v>292</v>
      </c>
      <c r="AR274" s="45">
        <v>0</v>
      </c>
      <c r="AS274" s="45">
        <v>0</v>
      </c>
      <c r="AT274" s="45">
        <v>0</v>
      </c>
      <c r="AU274" s="45">
        <v>0</v>
      </c>
      <c r="AV274" s="45">
        <v>0</v>
      </c>
      <c r="AW274" s="45">
        <v>0</v>
      </c>
      <c r="AX274" s="45">
        <v>0</v>
      </c>
      <c r="AY274" s="45">
        <v>0</v>
      </c>
      <c r="AZ274" s="45">
        <v>0</v>
      </c>
      <c r="BA274" s="45">
        <v>0</v>
      </c>
      <c r="BB274" s="45">
        <v>0</v>
      </c>
      <c r="BC274" s="45">
        <v>0</v>
      </c>
      <c r="BD274" s="45">
        <v>0</v>
      </c>
      <c r="BE274" s="84">
        <v>43425</v>
      </c>
      <c r="BF274" s="78">
        <v>43921</v>
      </c>
    </row>
    <row r="275" spans="2:84" x14ac:dyDescent="0.3">
      <c r="B275"/>
      <c r="C275"/>
      <c r="D27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/>
      <c r="S275"/>
      <c r="AK275"/>
      <c r="AO275" t="s">
        <v>773</v>
      </c>
      <c r="AP275" t="s">
        <v>789</v>
      </c>
      <c r="AQ275" t="s">
        <v>294</v>
      </c>
      <c r="AR275" s="45">
        <v>11328.96</v>
      </c>
      <c r="AS275" s="45">
        <v>9739.6200000000008</v>
      </c>
      <c r="AT275" s="45">
        <v>9718.5300000000007</v>
      </c>
      <c r="AU275" s="45">
        <v>9498.52</v>
      </c>
      <c r="AV275" s="45">
        <v>9015.1200000000008</v>
      </c>
      <c r="AW275" s="45">
        <v>9880.77</v>
      </c>
      <c r="AX275" s="45">
        <v>7413.22</v>
      </c>
      <c r="AY275" s="45">
        <v>7880.46</v>
      </c>
      <c r="AZ275" s="45">
        <v>4688.97</v>
      </c>
      <c r="BA275" s="45">
        <v>0</v>
      </c>
      <c r="BB275" s="45">
        <v>0</v>
      </c>
      <c r="BC275" s="45">
        <v>0</v>
      </c>
      <c r="BD275" s="45">
        <v>79164.17</v>
      </c>
      <c r="BE275" s="84">
        <v>43459</v>
      </c>
      <c r="BF275" s="80"/>
    </row>
    <row r="276" spans="2:84" x14ac:dyDescent="0.3">
      <c r="B276"/>
      <c r="C276"/>
      <c r="D276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/>
      <c r="S276"/>
      <c r="AK276"/>
      <c r="AO276" t="s">
        <v>773</v>
      </c>
      <c r="AP276" t="s">
        <v>790</v>
      </c>
      <c r="AQ276" t="s">
        <v>294</v>
      </c>
      <c r="AR276" s="45">
        <v>20737.41</v>
      </c>
      <c r="AS276" s="45">
        <v>18399.84</v>
      </c>
      <c r="AT276" s="45">
        <v>20523.38</v>
      </c>
      <c r="AU276" s="45">
        <v>22326.03</v>
      </c>
      <c r="AV276" s="45">
        <v>20762.560000000001</v>
      </c>
      <c r="AW276" s="45">
        <v>19117.689999999999</v>
      </c>
      <c r="AX276" s="45">
        <v>14350.92</v>
      </c>
      <c r="AY276" s="45">
        <v>14056.46</v>
      </c>
      <c r="AZ276" s="45">
        <v>11482.35</v>
      </c>
      <c r="BA276" s="45">
        <v>0</v>
      </c>
      <c r="BB276" s="45">
        <v>0</v>
      </c>
      <c r="BC276" s="45">
        <v>0</v>
      </c>
      <c r="BD276" s="45">
        <v>161756.64000000001</v>
      </c>
      <c r="BE276" s="84">
        <v>45323</v>
      </c>
      <c r="BF276"/>
    </row>
    <row r="277" spans="2:84" x14ac:dyDescent="0.3">
      <c r="B277"/>
      <c r="C277"/>
      <c r="D277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/>
      <c r="S277"/>
      <c r="AK277"/>
      <c r="AO277" t="s">
        <v>500</v>
      </c>
      <c r="AP277" t="s">
        <v>240</v>
      </c>
      <c r="AQ277" t="s">
        <v>294</v>
      </c>
      <c r="AR277" s="45">
        <v>37215.71</v>
      </c>
      <c r="AS277" s="45">
        <v>41614.21</v>
      </c>
      <c r="AT277" s="45">
        <v>64434.36</v>
      </c>
      <c r="AU277" s="45">
        <v>54837.16</v>
      </c>
      <c r="AV277" s="45">
        <v>66684.31</v>
      </c>
      <c r="AW277" s="45">
        <v>66908.460000000006</v>
      </c>
      <c r="AX277" s="45">
        <v>61123.360000000001</v>
      </c>
      <c r="AY277" s="45">
        <v>62690.28</v>
      </c>
      <c r="AZ277" s="45">
        <v>46417.77</v>
      </c>
      <c r="BA277" s="45">
        <v>45084.56</v>
      </c>
      <c r="BB277" s="45">
        <v>40997.72</v>
      </c>
      <c r="BC277" s="45">
        <v>41072.270000000004</v>
      </c>
      <c r="BD277" s="45">
        <v>501925.62</v>
      </c>
      <c r="BE277" s="84">
        <v>39675</v>
      </c>
      <c r="BF277"/>
    </row>
    <row r="278" spans="2:84" x14ac:dyDescent="0.3">
      <c r="B278"/>
      <c r="C278"/>
      <c r="D278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/>
      <c r="S278"/>
      <c r="AK278"/>
      <c r="AO278" t="s">
        <v>500</v>
      </c>
      <c r="AP278" t="s">
        <v>241</v>
      </c>
      <c r="AQ278" t="s">
        <v>294</v>
      </c>
      <c r="AR278" s="45">
        <v>34764.44</v>
      </c>
      <c r="AS278" s="45">
        <v>47828.800000000003</v>
      </c>
      <c r="AT278" s="45">
        <v>71431.009999999995</v>
      </c>
      <c r="AU278" s="45">
        <v>63960.86</v>
      </c>
      <c r="AV278" s="45">
        <v>85681.43</v>
      </c>
      <c r="AW278" s="45">
        <v>79268.570000000007</v>
      </c>
      <c r="AX278" s="45">
        <v>77481.06</v>
      </c>
      <c r="AY278" s="45">
        <v>76199.100000000006</v>
      </c>
      <c r="AZ278" s="45">
        <v>51637.22</v>
      </c>
      <c r="BA278" s="45">
        <v>54105.039999999994</v>
      </c>
      <c r="BB278" s="45">
        <v>47851.109999999993</v>
      </c>
      <c r="BC278" s="45">
        <v>38555.56</v>
      </c>
      <c r="BD278" s="45">
        <v>588252.49</v>
      </c>
      <c r="BE278" s="84">
        <v>40201</v>
      </c>
      <c r="BF278"/>
    </row>
    <row r="279" spans="2:84" x14ac:dyDescent="0.3">
      <c r="B279"/>
      <c r="C279"/>
      <c r="D279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/>
      <c r="S279"/>
      <c r="AK279"/>
      <c r="AO279" t="s">
        <v>500</v>
      </c>
      <c r="AP279" t="s">
        <v>242</v>
      </c>
      <c r="AQ279" t="s">
        <v>294</v>
      </c>
      <c r="AR279" s="45">
        <v>41025.300000000003</v>
      </c>
      <c r="AS279" s="45">
        <v>47437.88</v>
      </c>
      <c r="AT279" s="45">
        <v>67086.06</v>
      </c>
      <c r="AU279" s="45">
        <v>65312.76</v>
      </c>
      <c r="AV279" s="45">
        <v>72320.009999999995</v>
      </c>
      <c r="AW279" s="45">
        <v>73389.820000000007</v>
      </c>
      <c r="AX279" s="45">
        <v>70944.56</v>
      </c>
      <c r="AY279" s="45">
        <v>76612.84</v>
      </c>
      <c r="AZ279" s="45">
        <v>57764.959999999999</v>
      </c>
      <c r="BA279" s="45">
        <v>54226.9</v>
      </c>
      <c r="BB279" s="45">
        <v>47893.919999999998</v>
      </c>
      <c r="BC279" s="45">
        <v>43244.11</v>
      </c>
      <c r="BD279" s="45">
        <v>571894.18999999994</v>
      </c>
      <c r="BE279" s="84">
        <v>40242</v>
      </c>
      <c r="BF279"/>
    </row>
    <row r="280" spans="2:84" x14ac:dyDescent="0.3">
      <c r="B280"/>
      <c r="C280"/>
      <c r="D280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/>
      <c r="S280"/>
      <c r="AK280"/>
      <c r="AO280" t="s">
        <v>500</v>
      </c>
      <c r="AP280" t="s">
        <v>243</v>
      </c>
      <c r="AQ280" t="s">
        <v>294</v>
      </c>
      <c r="AR280" s="45">
        <v>47376.6</v>
      </c>
      <c r="AS280" s="45">
        <v>63396.81</v>
      </c>
      <c r="AT280" s="45">
        <v>103290.91</v>
      </c>
      <c r="AU280" s="45">
        <v>81363.710000000006</v>
      </c>
      <c r="AV280" s="45">
        <v>104716.11</v>
      </c>
      <c r="AW280" s="45">
        <v>100343.96</v>
      </c>
      <c r="AX280" s="45">
        <v>94927.47</v>
      </c>
      <c r="AY280" s="45">
        <v>101875.79</v>
      </c>
      <c r="AZ280" s="45">
        <v>87083.67</v>
      </c>
      <c r="BA280" s="45">
        <v>80567.679999999978</v>
      </c>
      <c r="BB280" s="45">
        <v>64080.77</v>
      </c>
      <c r="BC280" s="45">
        <v>51017.29</v>
      </c>
      <c r="BD280" s="45">
        <v>784375.03</v>
      </c>
      <c r="BE280" s="84">
        <v>40347</v>
      </c>
      <c r="BF280"/>
    </row>
    <row r="281" spans="2:84" x14ac:dyDescent="0.3">
      <c r="B281"/>
      <c r="C281"/>
      <c r="D281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/>
      <c r="S281"/>
      <c r="AK281"/>
      <c r="AO281" t="s">
        <v>500</v>
      </c>
      <c r="AP281" t="s">
        <v>244</v>
      </c>
      <c r="AQ281" t="s">
        <v>292</v>
      </c>
      <c r="AR281" s="45">
        <v>0</v>
      </c>
      <c r="AS281" s="45">
        <v>0</v>
      </c>
      <c r="AT281" s="45">
        <v>0</v>
      </c>
      <c r="AU281" s="45">
        <v>0</v>
      </c>
      <c r="AV281" s="45">
        <v>0</v>
      </c>
      <c r="AW281" s="45">
        <v>0</v>
      </c>
      <c r="AX281" s="45">
        <v>0</v>
      </c>
      <c r="AY281" s="45">
        <v>0</v>
      </c>
      <c r="AZ281" s="45">
        <v>0</v>
      </c>
      <c r="BA281" s="45">
        <v>0</v>
      </c>
      <c r="BB281" s="45">
        <v>0</v>
      </c>
      <c r="BC281" s="45">
        <v>0</v>
      </c>
      <c r="BD281" s="45">
        <v>0</v>
      </c>
      <c r="BE281" s="84">
        <v>40358</v>
      </c>
      <c r="BF281"/>
    </row>
    <row r="282" spans="2:84" x14ac:dyDescent="0.3">
      <c r="B282"/>
      <c r="C282"/>
      <c r="D282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/>
      <c r="S282"/>
      <c r="AK282"/>
      <c r="AO282" t="s">
        <v>500</v>
      </c>
      <c r="AP282" t="s">
        <v>245</v>
      </c>
      <c r="AQ282" t="s">
        <v>292</v>
      </c>
      <c r="AR282" s="45">
        <v>0</v>
      </c>
      <c r="AS282" s="45">
        <v>0</v>
      </c>
      <c r="AT282" s="45">
        <v>0</v>
      </c>
      <c r="AU282" s="45">
        <v>0</v>
      </c>
      <c r="AV282" s="45">
        <v>0</v>
      </c>
      <c r="AW282" s="45">
        <v>0</v>
      </c>
      <c r="AX282" s="45">
        <v>0</v>
      </c>
      <c r="AY282" s="45">
        <v>0</v>
      </c>
      <c r="AZ282" s="45">
        <v>0</v>
      </c>
      <c r="BA282" s="45">
        <v>0</v>
      </c>
      <c r="BB282" s="45">
        <v>0</v>
      </c>
      <c r="BC282" s="45">
        <v>0</v>
      </c>
      <c r="BD282" s="45">
        <v>0</v>
      </c>
      <c r="BE282" s="84">
        <v>40432</v>
      </c>
      <c r="BF282"/>
    </row>
    <row r="283" spans="2:84" x14ac:dyDescent="0.3">
      <c r="B283"/>
      <c r="C283"/>
      <c r="D283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/>
      <c r="S283"/>
      <c r="AK283"/>
      <c r="AO283" t="s">
        <v>500</v>
      </c>
      <c r="AP283" t="s">
        <v>246</v>
      </c>
      <c r="AQ283" t="s">
        <v>294</v>
      </c>
      <c r="AR283" s="45">
        <v>57206.12</v>
      </c>
      <c r="AS283" s="45">
        <v>75696.509999999995</v>
      </c>
      <c r="AT283" s="45">
        <v>118287.58</v>
      </c>
      <c r="AU283" s="45">
        <v>104104.46</v>
      </c>
      <c r="AV283" s="45">
        <v>123748.04</v>
      </c>
      <c r="AW283" s="45">
        <v>124801.85</v>
      </c>
      <c r="AX283" s="45">
        <v>118461.99</v>
      </c>
      <c r="AY283" s="45">
        <v>114380.75</v>
      </c>
      <c r="AZ283" s="45">
        <v>88477</v>
      </c>
      <c r="BA283" s="45">
        <v>79112.599999999991</v>
      </c>
      <c r="BB283" s="45">
        <v>71966.669999999984</v>
      </c>
      <c r="BC283" s="45">
        <v>61733.850000000006</v>
      </c>
      <c r="BD283" s="45">
        <v>925164.3</v>
      </c>
      <c r="BE283" s="84">
        <v>40427</v>
      </c>
      <c r="BF283"/>
    </row>
    <row r="284" spans="2:84" x14ac:dyDescent="0.3">
      <c r="B284"/>
      <c r="C284"/>
      <c r="D284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/>
      <c r="S284"/>
      <c r="AK284"/>
      <c r="AO284" t="s">
        <v>500</v>
      </c>
      <c r="AP284" t="s">
        <v>353</v>
      </c>
      <c r="AQ284" t="s">
        <v>292</v>
      </c>
      <c r="AR284" s="45">
        <v>0</v>
      </c>
      <c r="AS284" s="45">
        <v>0</v>
      </c>
      <c r="AT284" s="45">
        <v>0</v>
      </c>
      <c r="AU284" s="45">
        <v>0</v>
      </c>
      <c r="AV284" s="45">
        <v>0</v>
      </c>
      <c r="AW284" s="45">
        <v>0</v>
      </c>
      <c r="AX284" s="45">
        <v>0</v>
      </c>
      <c r="AY284" s="45">
        <v>0</v>
      </c>
      <c r="AZ284" s="45">
        <v>0</v>
      </c>
      <c r="BA284" s="45">
        <v>0</v>
      </c>
      <c r="BB284" s="45">
        <v>0</v>
      </c>
      <c r="BC284" s="45">
        <v>0</v>
      </c>
      <c r="BD284" s="45">
        <v>0</v>
      </c>
      <c r="BE284" s="84">
        <v>40669</v>
      </c>
      <c r="BF284"/>
    </row>
    <row r="285" spans="2:84" x14ac:dyDescent="0.3">
      <c r="B285"/>
      <c r="C285"/>
      <c r="D28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/>
      <c r="S285"/>
      <c r="AK285"/>
      <c r="AO285" t="s">
        <v>500</v>
      </c>
      <c r="AP285" t="s">
        <v>247</v>
      </c>
      <c r="AQ285" t="s">
        <v>294</v>
      </c>
      <c r="AR285" s="45">
        <v>39178.44</v>
      </c>
      <c r="AS285" s="45">
        <v>39552.67</v>
      </c>
      <c r="AT285" s="45">
        <v>56705.79</v>
      </c>
      <c r="AU285" s="45">
        <v>51036.09</v>
      </c>
      <c r="AV285" s="45">
        <v>68010.05</v>
      </c>
      <c r="AW285" s="45">
        <v>63821.05</v>
      </c>
      <c r="AX285" s="45">
        <v>65090.27</v>
      </c>
      <c r="AY285" s="45">
        <v>69190.37</v>
      </c>
      <c r="AZ285" s="45">
        <v>48704.82</v>
      </c>
      <c r="BA285" s="45">
        <v>48147.140000000007</v>
      </c>
      <c r="BB285" s="45">
        <v>49596.910000000011</v>
      </c>
      <c r="BC285" s="45">
        <v>59730.189999999988</v>
      </c>
      <c r="BD285" s="45">
        <v>501289.55</v>
      </c>
      <c r="BE285" s="84">
        <v>40806</v>
      </c>
      <c r="BF285"/>
    </row>
    <row r="286" spans="2:84" x14ac:dyDescent="0.3">
      <c r="B286"/>
      <c r="C286"/>
      <c r="D286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/>
      <c r="S286"/>
      <c r="AK286"/>
      <c r="AO286" t="s">
        <v>500</v>
      </c>
      <c r="AP286" t="s">
        <v>249</v>
      </c>
      <c r="AQ286" t="s">
        <v>292</v>
      </c>
      <c r="AR286" s="45">
        <v>0</v>
      </c>
      <c r="AS286" s="45">
        <v>0</v>
      </c>
      <c r="AT286" s="45">
        <v>0</v>
      </c>
      <c r="AU286" s="45">
        <v>0</v>
      </c>
      <c r="AV286" s="45">
        <v>0</v>
      </c>
      <c r="AW286" s="45">
        <v>0</v>
      </c>
      <c r="AX286" s="45">
        <v>0</v>
      </c>
      <c r="AY286" s="45">
        <v>0</v>
      </c>
      <c r="AZ286" s="45">
        <v>0</v>
      </c>
      <c r="BA286" s="45">
        <v>0</v>
      </c>
      <c r="BB286" s="45">
        <v>0</v>
      </c>
      <c r="BC286" s="45">
        <v>0</v>
      </c>
      <c r="BD286" s="45">
        <v>0</v>
      </c>
      <c r="BE286" s="84">
        <v>41867</v>
      </c>
      <c r="BF286"/>
    </row>
    <row r="287" spans="2:84" x14ac:dyDescent="0.3">
      <c r="B287"/>
      <c r="C287"/>
      <c r="D287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/>
      <c r="S287"/>
      <c r="AK287"/>
      <c r="AO287" t="s">
        <v>500</v>
      </c>
      <c r="AP287" t="s">
        <v>250</v>
      </c>
      <c r="AQ287" t="s">
        <v>294</v>
      </c>
      <c r="AR287" s="45">
        <v>37421.39</v>
      </c>
      <c r="AS287" s="45">
        <v>43818.45</v>
      </c>
      <c r="AT287" s="45">
        <v>53303.77</v>
      </c>
      <c r="AU287" s="45">
        <v>50625.77</v>
      </c>
      <c r="AV287" s="45">
        <v>64610.7</v>
      </c>
      <c r="AW287" s="45">
        <v>61572.45</v>
      </c>
      <c r="AX287" s="45">
        <v>59257.39</v>
      </c>
      <c r="AY287" s="45">
        <v>69236.98</v>
      </c>
      <c r="AZ287" s="45">
        <v>49676.82</v>
      </c>
      <c r="BA287" s="45">
        <v>58937.48</v>
      </c>
      <c r="BB287" s="45">
        <v>46044.92</v>
      </c>
      <c r="BC287" s="45">
        <v>38214.33</v>
      </c>
      <c r="BD287" s="45">
        <v>489523.72</v>
      </c>
      <c r="BE287" s="84">
        <v>42808</v>
      </c>
      <c r="BF287"/>
    </row>
    <row r="288" spans="2:84" x14ac:dyDescent="0.3">
      <c r="B288"/>
      <c r="C288"/>
      <c r="D288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/>
      <c r="S288"/>
      <c r="AK288"/>
      <c r="AO288" t="s">
        <v>500</v>
      </c>
      <c r="AP288" t="s">
        <v>251</v>
      </c>
      <c r="AQ288" t="s">
        <v>292</v>
      </c>
      <c r="AR288" s="45">
        <v>0</v>
      </c>
      <c r="AS288" s="45">
        <v>0</v>
      </c>
      <c r="AT288" s="45">
        <v>0</v>
      </c>
      <c r="AU288" s="45">
        <v>0</v>
      </c>
      <c r="AV288" s="45">
        <v>0</v>
      </c>
      <c r="AW288" s="45">
        <v>0</v>
      </c>
      <c r="AX288" s="45">
        <v>0</v>
      </c>
      <c r="AY288" s="45">
        <v>0</v>
      </c>
      <c r="AZ288" s="45">
        <v>0</v>
      </c>
      <c r="BA288" s="45">
        <v>0</v>
      </c>
      <c r="BB288" s="45">
        <v>0</v>
      </c>
      <c r="BC288" s="45">
        <v>0</v>
      </c>
      <c r="BD288" s="45">
        <v>0</v>
      </c>
      <c r="BE288" s="84">
        <v>42790</v>
      </c>
      <c r="BF288"/>
      <c r="CF288" s="86" t="s">
        <v>791</v>
      </c>
    </row>
    <row r="289" spans="2:58" x14ac:dyDescent="0.3">
      <c r="B289"/>
      <c r="C289"/>
      <c r="D289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/>
      <c r="S289"/>
      <c r="AK289"/>
      <c r="AO289" t="s">
        <v>500</v>
      </c>
      <c r="AP289" t="s">
        <v>252</v>
      </c>
      <c r="AQ289" t="s">
        <v>294</v>
      </c>
      <c r="AR289" s="45">
        <v>24465.69</v>
      </c>
      <c r="AS289" s="45">
        <v>31442.7</v>
      </c>
      <c r="AT289" s="45">
        <v>48473.32</v>
      </c>
      <c r="AU289" s="45">
        <v>47211.48</v>
      </c>
      <c r="AV289" s="45">
        <v>53154.12</v>
      </c>
      <c r="AW289" s="45">
        <v>46771.39</v>
      </c>
      <c r="AX289" s="45">
        <v>42027.54</v>
      </c>
      <c r="AY289" s="45">
        <v>50672.52</v>
      </c>
      <c r="AZ289" s="45">
        <v>39371.83</v>
      </c>
      <c r="BA289" s="45">
        <v>37258.29</v>
      </c>
      <c r="BB289" s="45">
        <v>27527.519999999993</v>
      </c>
      <c r="BC289" s="45">
        <v>23045.44000000001</v>
      </c>
      <c r="BD289" s="45">
        <v>383590.59</v>
      </c>
      <c r="BE289" s="84">
        <v>43147</v>
      </c>
      <c r="BF289"/>
    </row>
    <row r="290" spans="2:58" x14ac:dyDescent="0.3">
      <c r="B290"/>
      <c r="C290"/>
      <c r="D290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/>
      <c r="S290"/>
      <c r="AK290"/>
      <c r="AO290" t="s">
        <v>500</v>
      </c>
      <c r="AP290" t="s">
        <v>253</v>
      </c>
      <c r="AQ290" t="s">
        <v>294</v>
      </c>
      <c r="AR290" s="45">
        <v>42261.440000000002</v>
      </c>
      <c r="AS290" s="45">
        <v>57113.3</v>
      </c>
      <c r="AT290" s="45">
        <v>78890.62</v>
      </c>
      <c r="AU290" s="45">
        <v>78298.490000000005</v>
      </c>
      <c r="AV290" s="45">
        <v>84053.37</v>
      </c>
      <c r="AW290" s="45">
        <v>81017.009999999995</v>
      </c>
      <c r="AX290" s="45">
        <v>75826.210000000006</v>
      </c>
      <c r="AY290" s="45">
        <v>75454.67</v>
      </c>
      <c r="AZ290" s="45">
        <v>61326.22</v>
      </c>
      <c r="BA290" s="45">
        <v>58365.64</v>
      </c>
      <c r="BB290" s="45">
        <v>51646.439999999981</v>
      </c>
      <c r="BC290" s="45">
        <v>44695.959999999992</v>
      </c>
      <c r="BD290" s="45">
        <v>634241.32999999996</v>
      </c>
      <c r="BE290" s="84">
        <v>43082</v>
      </c>
      <c r="BF290"/>
    </row>
    <row r="291" spans="2:58" x14ac:dyDescent="0.3">
      <c r="B291"/>
      <c r="C291"/>
      <c r="D291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/>
      <c r="S291"/>
      <c r="AK291"/>
      <c r="AO291" t="s">
        <v>500</v>
      </c>
      <c r="AP291" t="s">
        <v>256</v>
      </c>
      <c r="AQ291" t="s">
        <v>294</v>
      </c>
      <c r="AR291" s="45">
        <v>56041.14</v>
      </c>
      <c r="AS291" s="45">
        <v>66881.52</v>
      </c>
      <c r="AT291" s="45">
        <v>98964.87</v>
      </c>
      <c r="AU291" s="45">
        <v>103688.32000000001</v>
      </c>
      <c r="AV291" s="45">
        <v>116495.74</v>
      </c>
      <c r="AW291" s="45">
        <v>107818.77</v>
      </c>
      <c r="AX291" s="45">
        <v>101360.96000000001</v>
      </c>
      <c r="AY291" s="45">
        <v>114363.63</v>
      </c>
      <c r="AZ291" s="45">
        <v>96475.76</v>
      </c>
      <c r="BA291" s="45">
        <v>88972.629999999976</v>
      </c>
      <c r="BB291" s="45">
        <v>64638.500000000022</v>
      </c>
      <c r="BC291" s="45">
        <v>51221.469999999994</v>
      </c>
      <c r="BD291" s="45">
        <v>862090.71</v>
      </c>
      <c r="BE291" s="84">
        <v>43466</v>
      </c>
      <c r="BF291"/>
    </row>
    <row r="292" spans="2:58" x14ac:dyDescent="0.3">
      <c r="B292"/>
      <c r="C292"/>
      <c r="D292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/>
      <c r="S292"/>
      <c r="AK292"/>
      <c r="AO292" t="s">
        <v>500</v>
      </c>
      <c r="AP292" t="s">
        <v>356</v>
      </c>
      <c r="AQ292" t="s">
        <v>294</v>
      </c>
      <c r="AR292" s="45">
        <v>17757.560000000001</v>
      </c>
      <c r="AS292" s="45">
        <v>20639.990000000002</v>
      </c>
      <c r="AT292" s="45">
        <v>32490.560000000001</v>
      </c>
      <c r="AU292" s="45">
        <v>30928.39</v>
      </c>
      <c r="AV292" s="45">
        <v>37037.449999999997</v>
      </c>
      <c r="AW292" s="45">
        <v>35911.86</v>
      </c>
      <c r="AX292" s="45">
        <v>33306.910000000003</v>
      </c>
      <c r="AY292" s="45">
        <v>35046.28</v>
      </c>
      <c r="AZ292" s="45">
        <v>28084.31</v>
      </c>
      <c r="BA292" s="45">
        <v>33291.919999999998</v>
      </c>
      <c r="BB292" s="45">
        <v>25639.47</v>
      </c>
      <c r="BC292" s="45">
        <v>24125.77</v>
      </c>
      <c r="BD292" s="45">
        <v>271203.31</v>
      </c>
      <c r="BE292" s="84">
        <v>45039</v>
      </c>
      <c r="BF292"/>
    </row>
    <row r="293" spans="2:58" x14ac:dyDescent="0.3">
      <c r="B293"/>
      <c r="C293"/>
      <c r="D293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/>
      <c r="S293"/>
      <c r="AK293"/>
      <c r="AO293" t="s">
        <v>500</v>
      </c>
      <c r="AP293" t="s">
        <v>257</v>
      </c>
      <c r="AQ293" t="s">
        <v>294</v>
      </c>
      <c r="AR293" s="45">
        <v>31084.89</v>
      </c>
      <c r="AS293" s="45">
        <v>34232.050000000003</v>
      </c>
      <c r="AT293" s="45">
        <v>50196.1</v>
      </c>
      <c r="AU293" s="45">
        <v>49165.89</v>
      </c>
      <c r="AV293" s="45">
        <v>58010.49</v>
      </c>
      <c r="AW293" s="45">
        <v>52745.06</v>
      </c>
      <c r="AX293" s="45">
        <v>51983.59</v>
      </c>
      <c r="AY293" s="45">
        <v>58138.64</v>
      </c>
      <c r="AZ293" s="45">
        <v>46019.85</v>
      </c>
      <c r="BA293" s="45">
        <v>44514.939999999988</v>
      </c>
      <c r="BB293" s="45">
        <v>35262.400000000001</v>
      </c>
      <c r="BC293" s="45">
        <v>27094.079999999991</v>
      </c>
      <c r="BD293" s="45">
        <v>431576.56</v>
      </c>
      <c r="BE293" s="84">
        <v>43608</v>
      </c>
      <c r="BF293"/>
    </row>
    <row r="294" spans="2:58" x14ac:dyDescent="0.3">
      <c r="B294"/>
      <c r="C294"/>
      <c r="D294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/>
      <c r="S294"/>
      <c r="AK294"/>
      <c r="AO294" t="s">
        <v>500</v>
      </c>
      <c r="AP294" t="s">
        <v>357</v>
      </c>
      <c r="AQ294" t="s">
        <v>294</v>
      </c>
      <c r="AR294" s="45">
        <v>35292.449999999997</v>
      </c>
      <c r="AS294" s="45">
        <v>46003.9</v>
      </c>
      <c r="AT294" s="45">
        <v>55703.26</v>
      </c>
      <c r="AU294" s="45">
        <v>52454.45</v>
      </c>
      <c r="AV294" s="45">
        <v>68616.78</v>
      </c>
      <c r="AW294" s="45">
        <v>64144.66</v>
      </c>
      <c r="AX294" s="45">
        <v>57266.69</v>
      </c>
      <c r="AY294" s="45">
        <v>61784.58</v>
      </c>
      <c r="AZ294" s="45">
        <v>47160.58</v>
      </c>
      <c r="BA294" s="45">
        <v>46230.559999999998</v>
      </c>
      <c r="BB294" s="45">
        <v>42174.879999999997</v>
      </c>
      <c r="BC294" s="45">
        <v>38231.64</v>
      </c>
      <c r="BD294" s="45">
        <v>488427.35</v>
      </c>
      <c r="BE294" s="84">
        <v>45495</v>
      </c>
      <c r="BF294"/>
    </row>
    <row r="295" spans="2:58" x14ac:dyDescent="0.3">
      <c r="B295"/>
      <c r="C295"/>
      <c r="D29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/>
      <c r="S295"/>
      <c r="AK295"/>
      <c r="AO295" t="s">
        <v>500</v>
      </c>
      <c r="AP295" t="s">
        <v>258</v>
      </c>
      <c r="AQ295" t="s">
        <v>294</v>
      </c>
      <c r="AR295" s="45">
        <v>50332.17</v>
      </c>
      <c r="AS295" s="45">
        <v>60268.14</v>
      </c>
      <c r="AT295" s="45">
        <v>83650.89</v>
      </c>
      <c r="AU295" s="45">
        <v>87865.21</v>
      </c>
      <c r="AV295" s="45">
        <v>100376.77</v>
      </c>
      <c r="AW295" s="45">
        <v>102934.59</v>
      </c>
      <c r="AX295" s="45">
        <v>95371.79</v>
      </c>
      <c r="AY295" s="45">
        <v>92181.08</v>
      </c>
      <c r="AZ295" s="45">
        <v>68956</v>
      </c>
      <c r="BA295" s="45">
        <v>54868.45</v>
      </c>
      <c r="BB295" s="45">
        <v>51587.119999999995</v>
      </c>
      <c r="BC295" s="45">
        <v>44904.450000000004</v>
      </c>
      <c r="BD295" s="45">
        <v>741936.64000000001</v>
      </c>
      <c r="BE295" s="84">
        <v>40353</v>
      </c>
      <c r="BF295"/>
    </row>
    <row r="296" spans="2:58" x14ac:dyDescent="0.3">
      <c r="B296"/>
      <c r="C296"/>
      <c r="D296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/>
      <c r="S296"/>
      <c r="AK296"/>
      <c r="AO296" t="s">
        <v>500</v>
      </c>
      <c r="AP296" t="s">
        <v>259</v>
      </c>
      <c r="AQ296" t="s">
        <v>294</v>
      </c>
      <c r="AR296" s="45">
        <v>64861.18</v>
      </c>
      <c r="AS296" s="45">
        <v>68791.960000000006</v>
      </c>
      <c r="AT296" s="45">
        <v>79116.52</v>
      </c>
      <c r="AU296" s="45">
        <v>90519.41</v>
      </c>
      <c r="AV296" s="45">
        <v>88977.39</v>
      </c>
      <c r="AW296" s="45">
        <v>79679.22</v>
      </c>
      <c r="AX296" s="45">
        <v>82774.149999999994</v>
      </c>
      <c r="AY296" s="45">
        <v>71782.22</v>
      </c>
      <c r="AZ296" s="45">
        <v>76369.88</v>
      </c>
      <c r="BA296" s="45">
        <v>65765.210000000006</v>
      </c>
      <c r="BB296" s="45">
        <v>55026.55000000001</v>
      </c>
      <c r="BC296" s="45">
        <v>43638.5</v>
      </c>
      <c r="BD296" s="45">
        <v>702871.93</v>
      </c>
      <c r="BE296" s="84">
        <v>40606</v>
      </c>
      <c r="BF296"/>
    </row>
    <row r="297" spans="2:58" x14ac:dyDescent="0.3">
      <c r="B297"/>
      <c r="C297"/>
      <c r="D297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/>
      <c r="S297"/>
      <c r="AK297"/>
      <c r="AO297" t="s">
        <v>500</v>
      </c>
      <c r="AP297" t="s">
        <v>260</v>
      </c>
      <c r="AQ297" t="s">
        <v>294</v>
      </c>
      <c r="AR297" s="45">
        <v>60979.75</v>
      </c>
      <c r="AS297" s="45">
        <v>68798.14</v>
      </c>
      <c r="AT297" s="45">
        <v>82650.13</v>
      </c>
      <c r="AU297" s="45">
        <v>79385.97</v>
      </c>
      <c r="AV297" s="45">
        <v>85363.46</v>
      </c>
      <c r="AW297" s="45">
        <v>73074.09</v>
      </c>
      <c r="AX297" s="45">
        <v>74450.100000000006</v>
      </c>
      <c r="AY297" s="45">
        <v>70386.95</v>
      </c>
      <c r="AZ297" s="45">
        <v>56460.38</v>
      </c>
      <c r="BA297" s="45">
        <v>60620.729999999996</v>
      </c>
      <c r="BB297" s="45">
        <v>55626.39</v>
      </c>
      <c r="BC297" s="45">
        <v>51215.350000000013</v>
      </c>
      <c r="BD297" s="45">
        <v>651548.97</v>
      </c>
      <c r="BE297" s="84">
        <v>41096</v>
      </c>
      <c r="BF297"/>
    </row>
    <row r="298" spans="2:58" x14ac:dyDescent="0.3">
      <c r="B298"/>
      <c r="C298"/>
      <c r="D298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/>
      <c r="S298"/>
      <c r="AK298"/>
      <c r="AO298" t="s">
        <v>500</v>
      </c>
      <c r="AP298" t="s">
        <v>261</v>
      </c>
      <c r="AQ298" t="s">
        <v>292</v>
      </c>
      <c r="AR298" s="45">
        <v>0</v>
      </c>
      <c r="AS298" s="45">
        <v>0</v>
      </c>
      <c r="AT298" s="45">
        <v>0</v>
      </c>
      <c r="AU298" s="45">
        <v>0</v>
      </c>
      <c r="AV298" s="45">
        <v>0</v>
      </c>
      <c r="AW298" s="45">
        <v>0</v>
      </c>
      <c r="AX298" s="45">
        <v>0</v>
      </c>
      <c r="AY298" s="45">
        <v>0</v>
      </c>
      <c r="AZ298" s="45">
        <v>0</v>
      </c>
      <c r="BA298" s="45">
        <v>0</v>
      </c>
      <c r="BB298" s="45">
        <v>0</v>
      </c>
      <c r="BC298" s="45">
        <v>0</v>
      </c>
      <c r="BD298" s="45">
        <v>0</v>
      </c>
      <c r="BE298" s="84">
        <v>41079</v>
      </c>
      <c r="BF298"/>
    </row>
    <row r="299" spans="2:58" x14ac:dyDescent="0.3">
      <c r="B299"/>
      <c r="C299"/>
      <c r="D299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/>
      <c r="S299"/>
      <c r="AK299"/>
      <c r="AO299" t="s">
        <v>500</v>
      </c>
      <c r="AP299" t="s">
        <v>262</v>
      </c>
      <c r="AQ299" t="s">
        <v>292</v>
      </c>
      <c r="AR299" s="45">
        <v>0</v>
      </c>
      <c r="AS299" s="45">
        <v>0</v>
      </c>
      <c r="AT299" s="45">
        <v>0</v>
      </c>
      <c r="AU299" s="45">
        <v>0</v>
      </c>
      <c r="AV299" s="45">
        <v>0</v>
      </c>
      <c r="AW299" s="45">
        <v>0</v>
      </c>
      <c r="AX299" s="45">
        <v>0</v>
      </c>
      <c r="AY299" s="45">
        <v>0</v>
      </c>
      <c r="AZ299" s="45">
        <v>0</v>
      </c>
      <c r="BA299" s="45">
        <v>0</v>
      </c>
      <c r="BB299" s="45">
        <v>0</v>
      </c>
      <c r="BC299" s="45">
        <v>0</v>
      </c>
      <c r="BD299" s="45">
        <v>0</v>
      </c>
      <c r="BE299" s="84">
        <v>42145</v>
      </c>
      <c r="BF299"/>
    </row>
    <row r="300" spans="2:58" x14ac:dyDescent="0.3">
      <c r="B300"/>
      <c r="C300"/>
      <c r="D300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/>
      <c r="S300"/>
      <c r="AK300"/>
      <c r="AO300" t="s">
        <v>500</v>
      </c>
      <c r="AP300" t="s">
        <v>358</v>
      </c>
      <c r="AQ300" t="s">
        <v>294</v>
      </c>
      <c r="AR300" s="45">
        <v>4525.09</v>
      </c>
      <c r="AS300" s="45">
        <v>7402.4</v>
      </c>
      <c r="AT300" s="45">
        <v>10136.84</v>
      </c>
      <c r="AU300" s="45">
        <v>10331.66</v>
      </c>
      <c r="AV300" s="45">
        <v>12733.48</v>
      </c>
      <c r="AW300" s="45">
        <v>16131.67</v>
      </c>
      <c r="AX300" s="45">
        <v>15780.89</v>
      </c>
      <c r="AY300" s="45">
        <v>12084.57</v>
      </c>
      <c r="AZ300" s="45">
        <v>5777.86</v>
      </c>
      <c r="BA300" s="45">
        <v>5559.63</v>
      </c>
      <c r="BB300" s="45">
        <v>3760.8700000000003</v>
      </c>
      <c r="BC300" s="45">
        <v>4540.3900000000012</v>
      </c>
      <c r="BD300" s="45">
        <v>94904.46</v>
      </c>
      <c r="BE300" s="84">
        <v>43634</v>
      </c>
      <c r="BF300"/>
    </row>
    <row r="301" spans="2:58" x14ac:dyDescent="0.3">
      <c r="B301"/>
      <c r="C301"/>
      <c r="D301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/>
      <c r="S301"/>
      <c r="AK301"/>
      <c r="AO301" t="s">
        <v>500</v>
      </c>
      <c r="AP301" t="s">
        <v>359</v>
      </c>
      <c r="AQ301" t="s">
        <v>292</v>
      </c>
      <c r="AR301" s="45">
        <v>0</v>
      </c>
      <c r="AS301" s="45">
        <v>0</v>
      </c>
      <c r="AT301" s="45">
        <v>0</v>
      </c>
      <c r="AU301" s="45">
        <v>0</v>
      </c>
      <c r="AV301" s="45">
        <v>0</v>
      </c>
      <c r="AW301" s="45">
        <v>0</v>
      </c>
      <c r="AX301" s="45">
        <v>0</v>
      </c>
      <c r="AY301" s="45">
        <v>0</v>
      </c>
      <c r="AZ301" s="45">
        <v>0</v>
      </c>
      <c r="BA301" s="45">
        <v>0</v>
      </c>
      <c r="BB301" s="45">
        <v>0</v>
      </c>
      <c r="BC301" s="45">
        <v>0</v>
      </c>
      <c r="BD301" s="45">
        <v>0</v>
      </c>
      <c r="BE301" s="84">
        <v>40935</v>
      </c>
      <c r="BF301"/>
    </row>
    <row r="302" spans="2:58" x14ac:dyDescent="0.3">
      <c r="B302"/>
      <c r="C302"/>
      <c r="D302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/>
      <c r="S302"/>
      <c r="AK302"/>
      <c r="AO302" s="89" t="s">
        <v>360</v>
      </c>
      <c r="AP302" s="89"/>
      <c r="AQ302" s="89"/>
      <c r="AR302" s="90">
        <v>12646509.900000004</v>
      </c>
      <c r="AS302" s="90">
        <v>14265083.630000001</v>
      </c>
      <c r="AT302" s="90">
        <v>16711332.669999998</v>
      </c>
      <c r="AU302" s="90">
        <v>17787932.130000006</v>
      </c>
      <c r="AV302" s="90">
        <v>19749168.330000002</v>
      </c>
      <c r="AW302" s="90">
        <v>20157917.73</v>
      </c>
      <c r="AX302" s="90">
        <v>19209167.380000003</v>
      </c>
      <c r="AY302" s="90">
        <v>20361485.190000001</v>
      </c>
      <c r="AZ302" s="90">
        <v>15917275.309999997</v>
      </c>
      <c r="BA302" s="45">
        <v>0</v>
      </c>
      <c r="BB302" s="45">
        <v>0</v>
      </c>
      <c r="BC302" s="45">
        <v>0</v>
      </c>
      <c r="BD302" s="90">
        <v>156805872.26999998</v>
      </c>
      <c r="BE302" s="91"/>
      <c r="BF302"/>
    </row>
    <row r="303" spans="2:58" x14ac:dyDescent="0.3">
      <c r="B303"/>
      <c r="C303"/>
      <c r="D303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/>
      <c r="S303"/>
      <c r="AK303"/>
      <c r="BF303"/>
    </row>
    <row r="304" spans="2:58" x14ac:dyDescent="0.3">
      <c r="B304"/>
      <c r="C304"/>
      <c r="D304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/>
      <c r="S304"/>
      <c r="AK304"/>
      <c r="BF304"/>
    </row>
    <row r="305" spans="2:58" x14ac:dyDescent="0.3">
      <c r="B305"/>
      <c r="C305"/>
      <c r="D30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/>
      <c r="S305"/>
      <c r="AK305"/>
      <c r="BF305"/>
    </row>
    <row r="306" spans="2:58" x14ac:dyDescent="0.3">
      <c r="B306"/>
      <c r="C306"/>
      <c r="D306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/>
      <c r="S306"/>
      <c r="AK306"/>
      <c r="BF306"/>
    </row>
    <row r="307" spans="2:58" x14ac:dyDescent="0.3">
      <c r="B307"/>
      <c r="C307"/>
      <c r="D307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/>
      <c r="S307"/>
      <c r="AK307"/>
      <c r="BF307"/>
    </row>
    <row r="308" spans="2:58" x14ac:dyDescent="0.3">
      <c r="B308"/>
      <c r="C308"/>
      <c r="D308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/>
      <c r="S308"/>
      <c r="AK308"/>
      <c r="BF308"/>
    </row>
    <row r="309" spans="2:58" x14ac:dyDescent="0.3">
      <c r="B309"/>
      <c r="C309"/>
      <c r="D309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/>
      <c r="S309"/>
      <c r="AK309"/>
      <c r="BF309"/>
    </row>
    <row r="310" spans="2:58" x14ac:dyDescent="0.3">
      <c r="B310" s="63"/>
      <c r="C310" s="63"/>
      <c r="D310" s="63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45"/>
      <c r="Q310" s="64"/>
      <c r="R310" s="63"/>
      <c r="S310" s="63"/>
      <c r="AK310" s="63"/>
      <c r="BF310"/>
    </row>
    <row r="311" spans="2:58" x14ac:dyDescent="0.3">
      <c r="BF311" s="63"/>
    </row>
  </sheetData>
  <autoFilter ref="T3:AK308" xr:uid="{67C1871F-9921-4D29-AB91-ED09243539C4}"/>
  <conditionalFormatting sqref="AC266">
    <cfRule type="cellIs" dxfId="0" priority="2" operator="equal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d014c5-878c-40a0-a996-f9c82ed7257f">
      <Terms xmlns="http://schemas.microsoft.com/office/infopath/2007/PartnerControls"/>
    </lcf76f155ced4ddcb4097134ff3c332f>
    <TaxCatchAll xmlns="437a46ec-7e33-4006-8a30-3d5b51fe26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DBB1539C6004F9F5B64E53D4F38F5" ma:contentTypeVersion="14" ma:contentTypeDescription="Create a new document." ma:contentTypeScope="" ma:versionID="7ef6d3661310b8ce2dccf95feecd03f8">
  <xsd:schema xmlns:xsd="http://www.w3.org/2001/XMLSchema" xmlns:xs="http://www.w3.org/2001/XMLSchema" xmlns:p="http://schemas.microsoft.com/office/2006/metadata/properties" xmlns:ns2="0ad014c5-878c-40a0-a996-f9c82ed7257f" xmlns:ns3="437a46ec-7e33-4006-8a30-3d5b51fe269b" targetNamespace="http://schemas.microsoft.com/office/2006/metadata/properties" ma:root="true" ma:fieldsID="1ae837cecc8818a0e3be66289923843c" ns2:_="" ns3:_="">
    <xsd:import namespace="0ad014c5-878c-40a0-a996-f9c82ed7257f"/>
    <xsd:import namespace="437a46ec-7e33-4006-8a30-3d5b51fe2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014c5-878c-40a0-a996-f9c82ed725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9e9a91-8ea5-433a-b2e3-08d40f1a85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a46ec-7e33-4006-8a30-3d5b51fe2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df42d0c-f87b-49d5-9e58-49e3a7b42a6f}" ma:internalName="TaxCatchAll" ma:showField="CatchAllData" ma:web="437a46ec-7e33-4006-8a30-3d5b51fe2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5EBC14-1827-440B-A6A8-EDA749E9AD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9D5AD8-634F-4E19-8B24-47BD90A0909B}">
  <ds:schemaRefs>
    <ds:schemaRef ds:uri="http://schemas.microsoft.com/office/2006/metadata/properties"/>
    <ds:schemaRef ds:uri="http://schemas.microsoft.com/office/infopath/2007/PartnerControls"/>
    <ds:schemaRef ds:uri="0ad014c5-878c-40a0-a996-f9c82ed7257f"/>
    <ds:schemaRef ds:uri="437a46ec-7e33-4006-8a30-3d5b51fe269b"/>
  </ds:schemaRefs>
</ds:datastoreItem>
</file>

<file path=customXml/itemProps3.xml><?xml version="1.0" encoding="utf-8"?>
<ds:datastoreItem xmlns:ds="http://schemas.openxmlformats.org/officeDocument/2006/customXml" ds:itemID="{F106203B-DC9A-49D9-88E6-0882ECA354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d014c5-878c-40a0-a996-f9c82ed7257f"/>
    <ds:schemaRef ds:uri="437a46ec-7e33-4006-8a30-3d5b51fe2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vs 2019</vt:lpstr>
      <vt:lpstr>vs 2021</vt:lpstr>
      <vt:lpstr>Summary</vt:lpstr>
      <vt:lpstr>Playbook by FZ</vt:lpstr>
      <vt:lpstr>Data_sheet_PTD</vt:lpstr>
      <vt:lpstr>Data_sheet_YTD</vt:lpstr>
      <vt:lpstr>Price_Per_Oz_01.2019~</vt:lpstr>
      <vt:lpstr>Data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Yoon</dc:creator>
  <cp:keywords/>
  <dc:description/>
  <cp:lastModifiedBy>Revanth Apuri</cp:lastModifiedBy>
  <cp:revision/>
  <dcterms:created xsi:type="dcterms:W3CDTF">2022-04-10T16:11:59Z</dcterms:created>
  <dcterms:modified xsi:type="dcterms:W3CDTF">2026-06-03T19:57:45Z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0x010100EEFDBB1539C6004F9F5B64E53D4F38F5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